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\정해성\2025\설비\"/>
    </mc:Choice>
  </mc:AlternateContent>
  <xr:revisionPtr revIDLastSave="0" documentId="8_{658D2CFD-A541-4786-BCC6-629AEC082533}" xr6:coauthVersionLast="47" xr6:coauthVersionMax="47" xr10:uidLastSave="{00000000-0000-0000-0000-000000000000}"/>
  <bookViews>
    <workbookView xWindow="28680" yWindow="-120" windowWidth="29040" windowHeight="15840" tabRatio="625" xr2:uid="{00000000-000D-0000-FFFF-FFFF00000000}"/>
  </bookViews>
  <sheets>
    <sheet name="원주" sheetId="90" r:id="rId1"/>
    <sheet name="원주SA" sheetId="113" r:id="rId2"/>
    <sheet name="서원주" sheetId="112" r:id="rId3"/>
    <sheet name="북원주" sheetId="99" r:id="rId4"/>
    <sheet name="남원주" sheetId="100" r:id="rId5"/>
    <sheet name="동원주" sheetId="110" r:id="rId6"/>
    <sheet name="문막" sheetId="101" r:id="rId7"/>
    <sheet name="횡성" sheetId="102" r:id="rId8"/>
    <sheet name="둔내" sheetId="108" r:id="rId9"/>
    <sheet name="홍천" sheetId="103" r:id="rId10"/>
    <sheet name="상남" sheetId="104" r:id="rId11"/>
    <sheet name="주진" sheetId="106" r:id="rId12"/>
    <sheet name="신제천" sheetId="105" r:id="rId13"/>
    <sheet name="평창" sheetId="107" r:id="rId14"/>
    <sheet name="광케이블현황" sheetId="109" r:id="rId15"/>
    <sheet name="송전선로(송전선로관리번호)" sheetId="95" r:id="rId16"/>
    <sheet name="우회절체" sheetId="111" r:id="rId17"/>
  </sheets>
  <definedNames>
    <definedName name="_xlnm._FilterDatabase" localSheetId="14" hidden="1">광케이블현황!$B$1:$B$266</definedName>
    <definedName name="_xlnm._FilterDatabase" localSheetId="4" hidden="1">남원주!$A$3:$AO$75</definedName>
    <definedName name="_xlnm._FilterDatabase" localSheetId="5" hidden="1">동원주!$A$3:$AO$123</definedName>
    <definedName name="_xlnm._FilterDatabase" localSheetId="8" hidden="1">둔내!$A$3:$AO$51</definedName>
    <definedName name="_xlnm._FilterDatabase" localSheetId="6" hidden="1">문막!$A$3:$AO$99</definedName>
    <definedName name="_xlnm._FilterDatabase" localSheetId="3" hidden="1">북원주!$A$3:$AO$123</definedName>
    <definedName name="_xlnm._FilterDatabase" localSheetId="10" hidden="1">상남!$A$3:$AO$99</definedName>
    <definedName name="_xlnm._FilterDatabase" localSheetId="2" hidden="1">서원주!$A$3:$AT$99</definedName>
    <definedName name="_xlnm._FilterDatabase" localSheetId="12" hidden="1">신제천!$A$3:$U$99</definedName>
    <definedName name="_xlnm._FilterDatabase" localSheetId="0" hidden="1">원주!$A$3:$AX$243</definedName>
    <definedName name="_xlnm._FilterDatabase" localSheetId="1" hidden="1">원주SA!$A$3:$AX$99</definedName>
    <definedName name="_xlnm._FilterDatabase" localSheetId="11" hidden="1">주진!$A$3:$U$51</definedName>
    <definedName name="_xlnm._FilterDatabase" localSheetId="13" hidden="1">평창!$A$3:$U$27</definedName>
    <definedName name="_xlnm._FilterDatabase" localSheetId="9" hidden="1">홍천!$A$3:$AO$219</definedName>
    <definedName name="_xlnm._FilterDatabase" localSheetId="7" hidden="1">횡성!$A$3:$AO$99</definedName>
    <definedName name="_xlnm.Print_Area" localSheetId="4">남원주!$A$1:$AO$75</definedName>
    <definedName name="_xlnm.Print_Area" localSheetId="5">동원주!$A$1:$AO$123</definedName>
    <definedName name="_xlnm.Print_Area" localSheetId="8">둔내!$A$1:$AO$51</definedName>
    <definedName name="_xlnm.Print_Area" localSheetId="6">문막!$A$1:$AO$99</definedName>
    <definedName name="_xlnm.Print_Area" localSheetId="3">북원주!$A$1:$AO$123</definedName>
    <definedName name="_xlnm.Print_Area" localSheetId="10">상남!$A$1:$AO$99</definedName>
    <definedName name="_xlnm.Print_Area" localSheetId="2">서원주!$A$1:$AO$99</definedName>
    <definedName name="_xlnm.Print_Area" localSheetId="0">원주!$A$1:$AS$243</definedName>
    <definedName name="_xlnm.Print_Area" localSheetId="1">원주SA!$A$1:$AS$123</definedName>
    <definedName name="_xlnm.Print_Area" localSheetId="9">홍천!$A$1:$AO$219</definedName>
    <definedName name="_xlnm.Print_Area" localSheetId="7">횡성!$A$1:$AO$99</definedName>
    <definedName name="_xlnm.Print_Titles" localSheetId="4">남원주!$1:$3</definedName>
    <definedName name="_xlnm.Print_Titles" localSheetId="5">동원주!$1:$3</definedName>
    <definedName name="_xlnm.Print_Titles" localSheetId="8">둔내!$1:$3</definedName>
    <definedName name="_xlnm.Print_Titles" localSheetId="6">문막!$1:$3</definedName>
    <definedName name="_xlnm.Print_Titles" localSheetId="3">북원주!$1:$3</definedName>
    <definedName name="_xlnm.Print_Titles" localSheetId="10">상남!$1:$3</definedName>
    <definedName name="_xlnm.Print_Titles" localSheetId="2">서원주!$1:$3</definedName>
    <definedName name="_xlnm.Print_Titles" localSheetId="12">신제천!$3:$3</definedName>
    <definedName name="_xlnm.Print_Titles" localSheetId="0">원주!$1:$3</definedName>
    <definedName name="_xlnm.Print_Titles" localSheetId="1">원주SA!$1:$3</definedName>
    <definedName name="_xlnm.Print_Titles" localSheetId="11">주진!$3:$3</definedName>
    <definedName name="_xlnm.Print_Titles" localSheetId="13">평창!$3:$3</definedName>
    <definedName name="_xlnm.Print_Titles" localSheetId="9">홍천!$1:$3</definedName>
    <definedName name="_xlnm.Print_Titles" localSheetId="7">횡성!$1:$3</definedName>
  </definedNames>
  <calcPr calcId="191029"/>
</workbook>
</file>

<file path=xl/calcChain.xml><?xml version="1.0" encoding="utf-8"?>
<calcChain xmlns="http://schemas.openxmlformats.org/spreadsheetml/2006/main">
  <c r="F20" i="105" l="1"/>
  <c r="F21" i="105"/>
  <c r="AS2" i="113" l="1"/>
  <c r="F37" i="90" l="1"/>
  <c r="F38" i="90"/>
  <c r="F39" i="90"/>
  <c r="F40" i="90"/>
  <c r="F41" i="90"/>
  <c r="F42" i="90"/>
  <c r="F43" i="90"/>
  <c r="F44" i="90"/>
  <c r="F45" i="90"/>
  <c r="F123" i="113" l="1"/>
  <c r="I123" i="113" s="1"/>
  <c r="N122" i="113"/>
  <c r="F122" i="113"/>
  <c r="I122" i="113" s="1"/>
  <c r="F121" i="113"/>
  <c r="N121" i="113" s="1"/>
  <c r="F120" i="113"/>
  <c r="N120" i="113" s="1"/>
  <c r="F119" i="113"/>
  <c r="I119" i="113" s="1"/>
  <c r="N118" i="113"/>
  <c r="I118" i="113"/>
  <c r="F118" i="113"/>
  <c r="F117" i="113"/>
  <c r="I117" i="113" s="1"/>
  <c r="F116" i="113"/>
  <c r="N116" i="113" s="1"/>
  <c r="N115" i="113"/>
  <c r="F115" i="113"/>
  <c r="I115" i="113" s="1"/>
  <c r="F114" i="113"/>
  <c r="N114" i="113" s="1"/>
  <c r="F113" i="113"/>
  <c r="I113" i="113" s="1"/>
  <c r="F112" i="113"/>
  <c r="N112" i="113" s="1"/>
  <c r="F111" i="113"/>
  <c r="I111" i="113" s="1"/>
  <c r="F110" i="113"/>
  <c r="I110" i="113" s="1"/>
  <c r="F109" i="113"/>
  <c r="I109" i="113" s="1"/>
  <c r="F108" i="113"/>
  <c r="N108" i="113" s="1"/>
  <c r="F107" i="113"/>
  <c r="I107" i="113" s="1"/>
  <c r="N106" i="113"/>
  <c r="F106" i="113"/>
  <c r="I106" i="113" s="1"/>
  <c r="F105" i="113"/>
  <c r="I105" i="113" s="1"/>
  <c r="F104" i="113"/>
  <c r="N104" i="113" s="1"/>
  <c r="F103" i="113"/>
  <c r="I103" i="113" s="1"/>
  <c r="N102" i="113"/>
  <c r="I102" i="113"/>
  <c r="F102" i="113"/>
  <c r="F101" i="113"/>
  <c r="N101" i="113" s="1"/>
  <c r="F100" i="113"/>
  <c r="N100" i="113" s="1"/>
  <c r="F99" i="113"/>
  <c r="N99" i="113" s="1"/>
  <c r="F98" i="113"/>
  <c r="N98" i="113" s="1"/>
  <c r="F97" i="113"/>
  <c r="N96" i="113"/>
  <c r="F96" i="113"/>
  <c r="I96" i="113" s="1"/>
  <c r="F95" i="113"/>
  <c r="N95" i="113" s="1"/>
  <c r="I94" i="113"/>
  <c r="F94" i="113"/>
  <c r="N94" i="113" s="1"/>
  <c r="F93" i="113"/>
  <c r="F92" i="113"/>
  <c r="I92" i="113" s="1"/>
  <c r="F91" i="113"/>
  <c r="I91" i="113" s="1"/>
  <c r="F90" i="113"/>
  <c r="N90" i="113" s="1"/>
  <c r="F89" i="113"/>
  <c r="F88" i="113"/>
  <c r="N88" i="113" s="1"/>
  <c r="F87" i="113"/>
  <c r="I87" i="113" s="1"/>
  <c r="F86" i="113"/>
  <c r="N86" i="113" s="1"/>
  <c r="F85" i="113"/>
  <c r="F84" i="113"/>
  <c r="I84" i="113" s="1"/>
  <c r="F83" i="113"/>
  <c r="N83" i="113" s="1"/>
  <c r="F82" i="113"/>
  <c r="N82" i="113" s="1"/>
  <c r="F81" i="113"/>
  <c r="N80" i="113"/>
  <c r="F80" i="113"/>
  <c r="I80" i="113" s="1"/>
  <c r="F79" i="113"/>
  <c r="N79" i="113" s="1"/>
  <c r="F78" i="113"/>
  <c r="N78" i="113" s="1"/>
  <c r="F77" i="113"/>
  <c r="F76" i="113"/>
  <c r="I76" i="113" s="1"/>
  <c r="N75" i="113"/>
  <c r="F75" i="113"/>
  <c r="I75" i="113" s="1"/>
  <c r="F74" i="113"/>
  <c r="N74" i="113" s="1"/>
  <c r="F73" i="113"/>
  <c r="F72" i="113"/>
  <c r="N72" i="113" s="1"/>
  <c r="F71" i="113"/>
  <c r="I71" i="113" s="1"/>
  <c r="F70" i="113"/>
  <c r="N70" i="113" s="1"/>
  <c r="F69" i="113"/>
  <c r="F68" i="113"/>
  <c r="N68" i="113" s="1"/>
  <c r="F67" i="113"/>
  <c r="N67" i="113" s="1"/>
  <c r="I66" i="113"/>
  <c r="F66" i="113"/>
  <c r="N66" i="113" s="1"/>
  <c r="F65" i="113"/>
  <c r="N64" i="113"/>
  <c r="I64" i="113"/>
  <c r="F64" i="113"/>
  <c r="F63" i="113"/>
  <c r="N63" i="113" s="1"/>
  <c r="F62" i="113"/>
  <c r="N62" i="113" s="1"/>
  <c r="F61" i="113"/>
  <c r="F60" i="113"/>
  <c r="I60" i="113" s="1"/>
  <c r="N59" i="113"/>
  <c r="I59" i="113"/>
  <c r="F59" i="113"/>
  <c r="F58" i="113"/>
  <c r="N58" i="113" s="1"/>
  <c r="F57" i="113"/>
  <c r="F56" i="113"/>
  <c r="N56" i="113" s="1"/>
  <c r="F55" i="113"/>
  <c r="I55" i="113" s="1"/>
  <c r="F54" i="113"/>
  <c r="N54" i="113" s="1"/>
  <c r="F53" i="113"/>
  <c r="F52" i="113"/>
  <c r="I52" i="113" s="1"/>
  <c r="F51" i="113"/>
  <c r="N51" i="113" s="1"/>
  <c r="F50" i="113"/>
  <c r="N50" i="113" s="1"/>
  <c r="F49" i="113"/>
  <c r="F48" i="113"/>
  <c r="N48" i="113" s="1"/>
  <c r="F47" i="113"/>
  <c r="N47" i="113" s="1"/>
  <c r="F46" i="113"/>
  <c r="N46" i="113" s="1"/>
  <c r="F45" i="113"/>
  <c r="N44" i="113"/>
  <c r="F44" i="113"/>
  <c r="I44" i="113" s="1"/>
  <c r="F43" i="113"/>
  <c r="N43" i="113" s="1"/>
  <c r="F42" i="113"/>
  <c r="N42" i="113" s="1"/>
  <c r="F41" i="113"/>
  <c r="F40" i="113"/>
  <c r="N40" i="113" s="1"/>
  <c r="N39" i="113"/>
  <c r="F39" i="113"/>
  <c r="I39" i="113" s="1"/>
  <c r="F38" i="113"/>
  <c r="N38" i="113" s="1"/>
  <c r="F37" i="113"/>
  <c r="F36" i="113"/>
  <c r="I36" i="113" s="1"/>
  <c r="F35" i="113"/>
  <c r="N35" i="113" s="1"/>
  <c r="F34" i="113"/>
  <c r="N34" i="113" s="1"/>
  <c r="F33" i="113"/>
  <c r="F32" i="113"/>
  <c r="I32" i="113" s="1"/>
  <c r="F31" i="113"/>
  <c r="N31" i="113" s="1"/>
  <c r="F30" i="113"/>
  <c r="N30" i="113" s="1"/>
  <c r="F29" i="113"/>
  <c r="F28" i="113"/>
  <c r="N28" i="113" s="1"/>
  <c r="F27" i="113"/>
  <c r="N27" i="113" s="1"/>
  <c r="F26" i="113"/>
  <c r="N26" i="113" s="1"/>
  <c r="F25" i="113"/>
  <c r="F24" i="113"/>
  <c r="I24" i="113" s="1"/>
  <c r="F23" i="113"/>
  <c r="N23" i="113" s="1"/>
  <c r="F22" i="113"/>
  <c r="N22" i="113" s="1"/>
  <c r="F21" i="113"/>
  <c r="I21" i="113" s="1"/>
  <c r="F20" i="113"/>
  <c r="N20" i="113" s="1"/>
  <c r="F19" i="113"/>
  <c r="I19" i="113" s="1"/>
  <c r="F18" i="113"/>
  <c r="N18" i="113" s="1"/>
  <c r="F17" i="113"/>
  <c r="I17" i="113" s="1"/>
  <c r="F16" i="113"/>
  <c r="N16" i="113" s="1"/>
  <c r="F15" i="113"/>
  <c r="N15" i="113" s="1"/>
  <c r="F14" i="113"/>
  <c r="N14" i="113" s="1"/>
  <c r="F13" i="113"/>
  <c r="I13" i="113" s="1"/>
  <c r="F12" i="113"/>
  <c r="N12" i="113" s="1"/>
  <c r="F11" i="113"/>
  <c r="I11" i="113" s="1"/>
  <c r="F10" i="113"/>
  <c r="N10" i="113" s="1"/>
  <c r="F9" i="113"/>
  <c r="I9" i="113" s="1"/>
  <c r="F8" i="113"/>
  <c r="N8" i="113" s="1"/>
  <c r="I7" i="113"/>
  <c r="F7" i="113"/>
  <c r="N7" i="113" s="1"/>
  <c r="F6" i="113"/>
  <c r="N6" i="113" s="1"/>
  <c r="F5" i="113"/>
  <c r="I5" i="113" s="1"/>
  <c r="F4" i="113"/>
  <c r="N4" i="113" s="1"/>
  <c r="N11" i="113" l="1"/>
  <c r="N24" i="113"/>
  <c r="N87" i="113"/>
  <c r="I114" i="113"/>
  <c r="I28" i="113"/>
  <c r="N76" i="113"/>
  <c r="N19" i="113"/>
  <c r="N55" i="113"/>
  <c r="N60" i="113"/>
  <c r="I82" i="113"/>
  <c r="N91" i="113"/>
  <c r="I98" i="113"/>
  <c r="N103" i="113"/>
  <c r="N110" i="113"/>
  <c r="N119" i="113"/>
  <c r="I43" i="113"/>
  <c r="I48" i="113"/>
  <c r="I50" i="113"/>
  <c r="N92" i="113"/>
  <c r="N111" i="113"/>
  <c r="I15" i="113"/>
  <c r="I30" i="113"/>
  <c r="N71" i="113"/>
  <c r="N107" i="113"/>
  <c r="N123" i="113"/>
  <c r="I101" i="113"/>
  <c r="I121" i="113"/>
  <c r="I104" i="113"/>
  <c r="N105" i="113"/>
  <c r="I108" i="113"/>
  <c r="N109" i="113"/>
  <c r="I112" i="113"/>
  <c r="N113" i="113"/>
  <c r="I116" i="113"/>
  <c r="N117" i="113"/>
  <c r="I120" i="113"/>
  <c r="I100" i="113"/>
  <c r="N5" i="113"/>
  <c r="I27" i="113"/>
  <c r="I38" i="113"/>
  <c r="I47" i="113"/>
  <c r="I54" i="113"/>
  <c r="I63" i="113"/>
  <c r="I68" i="113"/>
  <c r="I79" i="113"/>
  <c r="I86" i="113"/>
  <c r="I95" i="113"/>
  <c r="I10" i="113"/>
  <c r="I12" i="113"/>
  <c r="I18" i="113"/>
  <c r="I31" i="113"/>
  <c r="N32" i="113"/>
  <c r="I35" i="113"/>
  <c r="N36" i="113"/>
  <c r="I40" i="113"/>
  <c r="I42" i="113"/>
  <c r="I51" i="113"/>
  <c r="N52" i="113"/>
  <c r="I56" i="113"/>
  <c r="I58" i="113"/>
  <c r="I67" i="113"/>
  <c r="I72" i="113"/>
  <c r="I74" i="113"/>
  <c r="I83" i="113"/>
  <c r="N84" i="113"/>
  <c r="I88" i="113"/>
  <c r="I90" i="113"/>
  <c r="I99" i="113"/>
  <c r="N13" i="113"/>
  <c r="N21" i="113"/>
  <c r="I23" i="113"/>
  <c r="I70" i="113"/>
  <c r="I4" i="113"/>
  <c r="I8" i="113"/>
  <c r="I16" i="113"/>
  <c r="I20" i="113"/>
  <c r="I22" i="113"/>
  <c r="I26" i="113"/>
  <c r="I46" i="113"/>
  <c r="I62" i="113"/>
  <c r="I78" i="113"/>
  <c r="N25" i="113"/>
  <c r="I25" i="113"/>
  <c r="I34" i="113"/>
  <c r="N41" i="113"/>
  <c r="I41" i="113"/>
  <c r="N57" i="113"/>
  <c r="I57" i="113"/>
  <c r="N73" i="113"/>
  <c r="I73" i="113"/>
  <c r="N89" i="113"/>
  <c r="I89" i="113"/>
  <c r="I6" i="113"/>
  <c r="N9" i="113"/>
  <c r="I14" i="113"/>
  <c r="N17" i="113"/>
  <c r="N29" i="113"/>
  <c r="I29" i="113"/>
  <c r="N45" i="113"/>
  <c r="I45" i="113"/>
  <c r="N61" i="113"/>
  <c r="I61" i="113"/>
  <c r="N77" i="113"/>
  <c r="I77" i="113"/>
  <c r="N93" i="113"/>
  <c r="I93" i="113"/>
  <c r="N33" i="113"/>
  <c r="I33" i="113"/>
  <c r="N49" i="113"/>
  <c r="I49" i="113"/>
  <c r="N65" i="113"/>
  <c r="I65" i="113"/>
  <c r="N81" i="113"/>
  <c r="I81" i="113"/>
  <c r="N97" i="113"/>
  <c r="I97" i="113"/>
  <c r="N37" i="113"/>
  <c r="I37" i="113"/>
  <c r="N53" i="113"/>
  <c r="I53" i="113"/>
  <c r="N69" i="113"/>
  <c r="I69" i="113"/>
  <c r="N85" i="113"/>
  <c r="I85" i="113"/>
  <c r="F123" i="99"/>
  <c r="N123" i="99" s="1"/>
  <c r="F122" i="99"/>
  <c r="I122" i="99" s="1"/>
  <c r="F121" i="99"/>
  <c r="N121" i="99" s="1"/>
  <c r="F120" i="99"/>
  <c r="N120" i="99" s="1"/>
  <c r="F119" i="99"/>
  <c r="N119" i="99" s="1"/>
  <c r="F118" i="99"/>
  <c r="I118" i="99" s="1"/>
  <c r="F117" i="99"/>
  <c r="N117" i="99" s="1"/>
  <c r="F116" i="99"/>
  <c r="N116" i="99" s="1"/>
  <c r="F115" i="99"/>
  <c r="N115" i="99" s="1"/>
  <c r="F114" i="99"/>
  <c r="I114" i="99" s="1"/>
  <c r="F113" i="99"/>
  <c r="N113" i="99" s="1"/>
  <c r="F112" i="99"/>
  <c r="N112" i="99" s="1"/>
  <c r="F111" i="99"/>
  <c r="N111" i="99" s="1"/>
  <c r="F110" i="99"/>
  <c r="I110" i="99" s="1"/>
  <c r="F109" i="99"/>
  <c r="I109" i="99" s="1"/>
  <c r="F108" i="99"/>
  <c r="N108" i="99" s="1"/>
  <c r="F107" i="99"/>
  <c r="N107" i="99" s="1"/>
  <c r="F106" i="99"/>
  <c r="I106" i="99" s="1"/>
  <c r="F105" i="99"/>
  <c r="N105" i="99" s="1"/>
  <c r="F104" i="99"/>
  <c r="N104" i="99" s="1"/>
  <c r="F103" i="99"/>
  <c r="N103" i="99" s="1"/>
  <c r="F102" i="99"/>
  <c r="I102" i="99" s="1"/>
  <c r="F101" i="99"/>
  <c r="N101" i="99" s="1"/>
  <c r="F100" i="99"/>
  <c r="N100" i="99" s="1"/>
  <c r="I107" i="99" l="1"/>
  <c r="N109" i="99"/>
  <c r="I105" i="99"/>
  <c r="I103" i="99"/>
  <c r="I121" i="99"/>
  <c r="I111" i="99"/>
  <c r="I113" i="99"/>
  <c r="N102" i="99"/>
  <c r="N106" i="99"/>
  <c r="N110" i="99"/>
  <c r="N114" i="99"/>
  <c r="I117" i="99"/>
  <c r="I123" i="99"/>
  <c r="N122" i="99"/>
  <c r="I119" i="99"/>
  <c r="N118" i="99"/>
  <c r="I115" i="99"/>
  <c r="I101" i="99"/>
  <c r="I100" i="99"/>
  <c r="I104" i="99"/>
  <c r="I108" i="99"/>
  <c r="I112" i="99"/>
  <c r="I116" i="99"/>
  <c r="I120" i="99"/>
  <c r="F86" i="103"/>
  <c r="F175" i="103" l="1"/>
  <c r="F176" i="103"/>
  <c r="F177" i="103"/>
  <c r="F178" i="103"/>
  <c r="F179" i="103"/>
  <c r="F173" i="103"/>
  <c r="F172" i="103"/>
  <c r="F243" i="90" l="1"/>
  <c r="N243" i="90" s="1"/>
  <c r="F242" i="90"/>
  <c r="I242" i="90" s="1"/>
  <c r="F241" i="90"/>
  <c r="I241" i="90" s="1"/>
  <c r="F240" i="90"/>
  <c r="N240" i="90" s="1"/>
  <c r="F239" i="90"/>
  <c r="N239" i="90" s="1"/>
  <c r="F238" i="90"/>
  <c r="I238" i="90" s="1"/>
  <c r="F237" i="90"/>
  <c r="I237" i="90" s="1"/>
  <c r="F236" i="90"/>
  <c r="N236" i="90" s="1"/>
  <c r="F235" i="90"/>
  <c r="N235" i="90" s="1"/>
  <c r="F234" i="90"/>
  <c r="I234" i="90" s="1"/>
  <c r="F233" i="90"/>
  <c r="I233" i="90" s="1"/>
  <c r="F232" i="90"/>
  <c r="N232" i="90" s="1"/>
  <c r="F231" i="90"/>
  <c r="N231" i="90" s="1"/>
  <c r="F230" i="90"/>
  <c r="I230" i="90" s="1"/>
  <c r="F229" i="90"/>
  <c r="I229" i="90" s="1"/>
  <c r="F228" i="90"/>
  <c r="N228" i="90" s="1"/>
  <c r="F227" i="90"/>
  <c r="N227" i="90" s="1"/>
  <c r="F226" i="90"/>
  <c r="I226" i="90" s="1"/>
  <c r="F225" i="90"/>
  <c r="I225" i="90" s="1"/>
  <c r="F224" i="90"/>
  <c r="N224" i="90" s="1"/>
  <c r="F223" i="90"/>
  <c r="N223" i="90" s="1"/>
  <c r="F222" i="90"/>
  <c r="I222" i="90" s="1"/>
  <c r="F221" i="90"/>
  <c r="N221" i="90" s="1"/>
  <c r="F220" i="90"/>
  <c r="N220" i="90" s="1"/>
  <c r="N226" i="90" l="1"/>
  <c r="N229" i="90"/>
  <c r="I235" i="90"/>
  <c r="N237" i="90"/>
  <c r="I236" i="90"/>
  <c r="N241" i="90"/>
  <c r="I240" i="90"/>
  <c r="I239" i="90"/>
  <c r="N222" i="90"/>
  <c r="N225" i="90"/>
  <c r="I221" i="90"/>
  <c r="N230" i="90"/>
  <c r="N233" i="90"/>
  <c r="N234" i="90"/>
  <c r="N238" i="90"/>
  <c r="N242" i="90"/>
  <c r="I224" i="90"/>
  <c r="I228" i="90"/>
  <c r="I232" i="90"/>
  <c r="I243" i="90"/>
  <c r="I220" i="90"/>
  <c r="I223" i="90"/>
  <c r="I227" i="90"/>
  <c r="I231" i="90"/>
  <c r="BB47" i="100" l="1"/>
  <c r="BD47" i="100" s="1"/>
  <c r="BF47" i="100" s="1"/>
  <c r="BD46" i="100"/>
  <c r="AQ46" i="100"/>
  <c r="AS46" i="100" s="1"/>
  <c r="AU47" i="100" l="1"/>
  <c r="AU46" i="100"/>
  <c r="F99" i="112"/>
  <c r="N99" i="112" s="1"/>
  <c r="F98" i="112"/>
  <c r="N98" i="112" s="1"/>
  <c r="F97" i="112"/>
  <c r="N97" i="112" s="1"/>
  <c r="F96" i="112"/>
  <c r="I96" i="112" s="1"/>
  <c r="F95" i="112"/>
  <c r="I95" i="112" s="1"/>
  <c r="F94" i="112"/>
  <c r="N94" i="112" s="1"/>
  <c r="F93" i="112"/>
  <c r="N93" i="112" s="1"/>
  <c r="F92" i="112"/>
  <c r="I92" i="112" s="1"/>
  <c r="F91" i="112"/>
  <c r="N91" i="112" s="1"/>
  <c r="F90" i="112"/>
  <c r="N90" i="112" s="1"/>
  <c r="F89" i="112"/>
  <c r="N89" i="112" s="1"/>
  <c r="F88" i="112"/>
  <c r="I88" i="112" s="1"/>
  <c r="F87" i="112"/>
  <c r="I87" i="112" s="1"/>
  <c r="F86" i="112"/>
  <c r="N86" i="112" s="1"/>
  <c r="F85" i="112"/>
  <c r="N85" i="112" s="1"/>
  <c r="F84" i="112"/>
  <c r="I84" i="112" s="1"/>
  <c r="F83" i="112"/>
  <c r="N83" i="112" s="1"/>
  <c r="F82" i="112"/>
  <c r="N82" i="112" s="1"/>
  <c r="F81" i="112"/>
  <c r="N81" i="112" s="1"/>
  <c r="F80" i="112"/>
  <c r="I80" i="112" s="1"/>
  <c r="F79" i="112"/>
  <c r="I79" i="112" s="1"/>
  <c r="F78" i="112"/>
  <c r="N78" i="112" s="1"/>
  <c r="F77" i="112"/>
  <c r="N77" i="112" s="1"/>
  <c r="F76" i="112"/>
  <c r="I76" i="112" s="1"/>
  <c r="F75" i="112"/>
  <c r="N75" i="112" s="1"/>
  <c r="F74" i="112"/>
  <c r="I74" i="112" s="1"/>
  <c r="F73" i="112"/>
  <c r="N73" i="112" s="1"/>
  <c r="F72" i="112"/>
  <c r="N72" i="112" s="1"/>
  <c r="F71" i="112"/>
  <c r="N71" i="112" s="1"/>
  <c r="F70" i="112"/>
  <c r="I70" i="112" s="1"/>
  <c r="F69" i="112"/>
  <c r="N69" i="112" s="1"/>
  <c r="F68" i="112"/>
  <c r="N68" i="112" s="1"/>
  <c r="F67" i="112"/>
  <c r="N67" i="112" s="1"/>
  <c r="F66" i="112"/>
  <c r="I66" i="112" s="1"/>
  <c r="F65" i="112"/>
  <c r="I65" i="112" s="1"/>
  <c r="F64" i="112"/>
  <c r="N64" i="112" s="1"/>
  <c r="F63" i="112"/>
  <c r="N63" i="112" s="1"/>
  <c r="F62" i="112"/>
  <c r="I62" i="112" s="1"/>
  <c r="F61" i="112"/>
  <c r="N61" i="112" s="1"/>
  <c r="F60" i="112"/>
  <c r="N60" i="112" s="1"/>
  <c r="F59" i="112"/>
  <c r="N59" i="112" s="1"/>
  <c r="F58" i="112"/>
  <c r="I58" i="112" s="1"/>
  <c r="F57" i="112"/>
  <c r="N57" i="112" s="1"/>
  <c r="F56" i="112"/>
  <c r="N56" i="112" s="1"/>
  <c r="F55" i="112"/>
  <c r="N55" i="112" s="1"/>
  <c r="F54" i="112"/>
  <c r="I54" i="112" s="1"/>
  <c r="F53" i="112"/>
  <c r="N53" i="112" s="1"/>
  <c r="F52" i="112"/>
  <c r="N52" i="112" s="1"/>
  <c r="N58" i="112" l="1"/>
  <c r="I61" i="112"/>
  <c r="I83" i="112"/>
  <c r="N65" i="112"/>
  <c r="N88" i="112"/>
  <c r="I91" i="112"/>
  <c r="N80" i="112"/>
  <c r="N74" i="112"/>
  <c r="N87" i="112"/>
  <c r="N96" i="112"/>
  <c r="I99" i="112"/>
  <c r="N79" i="112"/>
  <c r="N95" i="112"/>
  <c r="N84" i="112"/>
  <c r="N76" i="112"/>
  <c r="N92" i="112"/>
  <c r="I78" i="112"/>
  <c r="I82" i="112"/>
  <c r="I86" i="112"/>
  <c r="I90" i="112"/>
  <c r="I94" i="112"/>
  <c r="I98" i="112"/>
  <c r="I77" i="112"/>
  <c r="I81" i="112"/>
  <c r="I85" i="112"/>
  <c r="I89" i="112"/>
  <c r="I93" i="112"/>
  <c r="I97" i="112"/>
  <c r="N54" i="112"/>
  <c r="I57" i="112"/>
  <c r="N70" i="112"/>
  <c r="I73" i="112"/>
  <c r="I53" i="112"/>
  <c r="N66" i="112"/>
  <c r="I69" i="112"/>
  <c r="N62" i="112"/>
  <c r="I52" i="112"/>
  <c r="I56" i="112"/>
  <c r="I60" i="112"/>
  <c r="I64" i="112"/>
  <c r="I68" i="112"/>
  <c r="I72" i="112"/>
  <c r="I55" i="112"/>
  <c r="I59" i="112"/>
  <c r="I63" i="112"/>
  <c r="I67" i="112"/>
  <c r="I71" i="112"/>
  <c r="I75" i="112"/>
  <c r="F123" i="110"/>
  <c r="N123" i="110" s="1"/>
  <c r="F122" i="110"/>
  <c r="I122" i="110" s="1"/>
  <c r="F121" i="110"/>
  <c r="I121" i="110" s="1"/>
  <c r="F120" i="110"/>
  <c r="N120" i="110" s="1"/>
  <c r="F119" i="110"/>
  <c r="N119" i="110" s="1"/>
  <c r="F118" i="110"/>
  <c r="I118" i="110" s="1"/>
  <c r="N117" i="110"/>
  <c r="I117" i="110"/>
  <c r="F117" i="110"/>
  <c r="F116" i="110"/>
  <c r="N116" i="110" s="1"/>
  <c r="F115" i="110"/>
  <c r="N115" i="110" s="1"/>
  <c r="F114" i="110"/>
  <c r="I114" i="110" s="1"/>
  <c r="F113" i="110"/>
  <c r="N113" i="110" s="1"/>
  <c r="F112" i="110"/>
  <c r="I112" i="110" s="1"/>
  <c r="F111" i="110"/>
  <c r="N111" i="110" s="1"/>
  <c r="F110" i="110"/>
  <c r="I110" i="110" s="1"/>
  <c r="F109" i="110"/>
  <c r="N109" i="110" s="1"/>
  <c r="F108" i="110"/>
  <c r="N108" i="110" s="1"/>
  <c r="F107" i="110"/>
  <c r="N107" i="110" s="1"/>
  <c r="F106" i="110"/>
  <c r="I106" i="110" s="1"/>
  <c r="F105" i="110"/>
  <c r="N105" i="110" s="1"/>
  <c r="F104" i="110"/>
  <c r="N104" i="110" s="1"/>
  <c r="F103" i="110"/>
  <c r="N103" i="110" s="1"/>
  <c r="F102" i="110"/>
  <c r="I102" i="110" s="1"/>
  <c r="F101" i="110"/>
  <c r="N101" i="110" s="1"/>
  <c r="F100" i="110"/>
  <c r="N100" i="110" s="1"/>
  <c r="F99" i="110"/>
  <c r="I99" i="110" s="1"/>
  <c r="F98" i="110"/>
  <c r="N98" i="110" s="1"/>
  <c r="F97" i="110"/>
  <c r="I97" i="110" s="1"/>
  <c r="F96" i="110"/>
  <c r="N96" i="110" s="1"/>
  <c r="F95" i="110"/>
  <c r="I95" i="110" s="1"/>
  <c r="F94" i="110"/>
  <c r="I94" i="110" s="1"/>
  <c r="F93" i="110"/>
  <c r="N93" i="110" s="1"/>
  <c r="F92" i="110"/>
  <c r="N92" i="110" s="1"/>
  <c r="F91" i="110"/>
  <c r="I91" i="110" s="1"/>
  <c r="F90" i="110"/>
  <c r="I90" i="110" s="1"/>
  <c r="F89" i="110"/>
  <c r="I89" i="110" s="1"/>
  <c r="F88" i="110"/>
  <c r="N88" i="110" s="1"/>
  <c r="F87" i="110"/>
  <c r="I87" i="110" s="1"/>
  <c r="F86" i="110"/>
  <c r="N86" i="110" s="1"/>
  <c r="F85" i="110"/>
  <c r="I85" i="110" s="1"/>
  <c r="F84" i="110"/>
  <c r="N84" i="110" s="1"/>
  <c r="F83" i="110"/>
  <c r="I83" i="110" s="1"/>
  <c r="F82" i="110"/>
  <c r="N82" i="110" s="1"/>
  <c r="F81" i="110"/>
  <c r="N81" i="110" s="1"/>
  <c r="F80" i="110"/>
  <c r="N80" i="110" s="1"/>
  <c r="F79" i="110"/>
  <c r="I79" i="110" s="1"/>
  <c r="F78" i="110"/>
  <c r="I78" i="110" s="1"/>
  <c r="F77" i="110"/>
  <c r="I77" i="110" s="1"/>
  <c r="F76" i="110"/>
  <c r="N76" i="110" s="1"/>
  <c r="N87" i="110" l="1"/>
  <c r="N94" i="110"/>
  <c r="N121" i="110"/>
  <c r="N110" i="110"/>
  <c r="N122" i="110"/>
  <c r="N106" i="110"/>
  <c r="I109" i="110"/>
  <c r="N118" i="110"/>
  <c r="I113" i="110"/>
  <c r="N90" i="110"/>
  <c r="N102" i="110"/>
  <c r="I105" i="110"/>
  <c r="I101" i="110"/>
  <c r="N114" i="110"/>
  <c r="N78" i="110"/>
  <c r="I100" i="110"/>
  <c r="I104" i="110"/>
  <c r="I108" i="110"/>
  <c r="I116" i="110"/>
  <c r="I120" i="110"/>
  <c r="I103" i="110"/>
  <c r="I107" i="110"/>
  <c r="I111" i="110"/>
  <c r="N112" i="110"/>
  <c r="I115" i="110"/>
  <c r="I119" i="110"/>
  <c r="I123" i="110"/>
  <c r="N83" i="110"/>
  <c r="I86" i="110"/>
  <c r="N99" i="110"/>
  <c r="N79" i="110"/>
  <c r="I82" i="110"/>
  <c r="N95" i="110"/>
  <c r="I98" i="110"/>
  <c r="N91" i="110"/>
  <c r="I81" i="110"/>
  <c r="I93" i="110"/>
  <c r="I76" i="110"/>
  <c r="N77" i="110"/>
  <c r="I80" i="110"/>
  <c r="I84" i="110"/>
  <c r="N85" i="110"/>
  <c r="I88" i="110"/>
  <c r="N89" i="110"/>
  <c r="I92" i="110"/>
  <c r="I96" i="110"/>
  <c r="N97" i="110"/>
  <c r="F14" i="105" l="1"/>
  <c r="F15" i="105"/>
  <c r="F16" i="105"/>
  <c r="F17" i="105"/>
  <c r="F18" i="105"/>
  <c r="F8" i="105"/>
  <c r="F9" i="105"/>
  <c r="F10" i="105"/>
  <c r="F11" i="105"/>
  <c r="F12" i="105"/>
  <c r="F7" i="105"/>
  <c r="F19" i="105" l="1"/>
  <c r="I16" i="105"/>
  <c r="F103" i="90" l="1"/>
  <c r="AT104" i="90"/>
  <c r="AU104" i="90"/>
  <c r="AT105" i="90"/>
  <c r="AU105" i="90"/>
  <c r="AT106" i="90"/>
  <c r="AU106" i="90"/>
  <c r="AT107" i="90"/>
  <c r="AU107" i="90"/>
  <c r="AT108" i="90"/>
  <c r="AU108" i="90"/>
  <c r="AT109" i="90"/>
  <c r="AU109" i="90"/>
  <c r="AT110" i="90"/>
  <c r="AU110" i="90"/>
  <c r="AT111" i="90"/>
  <c r="AU111" i="90"/>
  <c r="AT112" i="90"/>
  <c r="AU112" i="90"/>
  <c r="AT113" i="90"/>
  <c r="AU113" i="90"/>
  <c r="AT114" i="90"/>
  <c r="AU114" i="90"/>
  <c r="AT115" i="90"/>
  <c r="AU115" i="90"/>
  <c r="AT116" i="90"/>
  <c r="AU116" i="90"/>
  <c r="AT117" i="90"/>
  <c r="AU117" i="90"/>
  <c r="AU119" i="90"/>
  <c r="AT119" i="90"/>
  <c r="AU118" i="90"/>
  <c r="AT118" i="90"/>
  <c r="X93" i="105"/>
  <c r="Y93" i="105"/>
  <c r="N103" i="90" l="1"/>
  <c r="I16" i="107" l="1"/>
  <c r="I20" i="107"/>
  <c r="I20" i="105"/>
  <c r="I80" i="105"/>
  <c r="I96" i="105"/>
  <c r="F4" i="107"/>
  <c r="I4" i="107" s="1"/>
  <c r="F4" i="106"/>
  <c r="I4" i="106" s="1"/>
  <c r="F4" i="105"/>
  <c r="I4" i="105" s="1"/>
  <c r="F4" i="104"/>
  <c r="F5" i="103"/>
  <c r="N5" i="103" s="1"/>
  <c r="F6" i="103"/>
  <c r="N6" i="103" s="1"/>
  <c r="F7" i="103"/>
  <c r="F8" i="103"/>
  <c r="F9" i="103"/>
  <c r="N9" i="103" s="1"/>
  <c r="F10" i="103"/>
  <c r="N10" i="103" s="1"/>
  <c r="F11" i="103"/>
  <c r="F12" i="103"/>
  <c r="N12" i="103" s="1"/>
  <c r="F13" i="103"/>
  <c r="N13" i="103" s="1"/>
  <c r="F14" i="103"/>
  <c r="N14" i="103" s="1"/>
  <c r="F15" i="103"/>
  <c r="F16" i="103"/>
  <c r="F17" i="103"/>
  <c r="N17" i="103" s="1"/>
  <c r="F18" i="103"/>
  <c r="N18" i="103" s="1"/>
  <c r="F19" i="103"/>
  <c r="F20" i="103"/>
  <c r="F21" i="103"/>
  <c r="N21" i="103" s="1"/>
  <c r="F22" i="103"/>
  <c r="N22" i="103" s="1"/>
  <c r="F23" i="103"/>
  <c r="F24" i="103"/>
  <c r="F25" i="103"/>
  <c r="N25" i="103" s="1"/>
  <c r="F26" i="103"/>
  <c r="N26" i="103" s="1"/>
  <c r="F27" i="103"/>
  <c r="F28" i="103"/>
  <c r="N28" i="103" s="1"/>
  <c r="F29" i="103"/>
  <c r="N29" i="103" s="1"/>
  <c r="F30" i="103"/>
  <c r="N30" i="103" s="1"/>
  <c r="F31" i="103"/>
  <c r="F32" i="103"/>
  <c r="F33" i="103"/>
  <c r="N33" i="103" s="1"/>
  <c r="F34" i="103"/>
  <c r="N34" i="103" s="1"/>
  <c r="F35" i="103"/>
  <c r="F36" i="103"/>
  <c r="F37" i="103"/>
  <c r="N37" i="103" s="1"/>
  <c r="F38" i="103"/>
  <c r="N38" i="103" s="1"/>
  <c r="F39" i="103"/>
  <c r="F40" i="103"/>
  <c r="F41" i="103"/>
  <c r="N41" i="103" s="1"/>
  <c r="F42" i="103"/>
  <c r="N42" i="103" s="1"/>
  <c r="F43" i="103"/>
  <c r="F44" i="103"/>
  <c r="N44" i="103" s="1"/>
  <c r="F45" i="103"/>
  <c r="N45" i="103" s="1"/>
  <c r="F46" i="103"/>
  <c r="N46" i="103" s="1"/>
  <c r="F47" i="103"/>
  <c r="F48" i="103"/>
  <c r="F49" i="103"/>
  <c r="N49" i="103" s="1"/>
  <c r="F50" i="103"/>
  <c r="N50" i="103" s="1"/>
  <c r="F51" i="103"/>
  <c r="F52" i="103"/>
  <c r="F53" i="103"/>
  <c r="N53" i="103" s="1"/>
  <c r="F54" i="103"/>
  <c r="N54" i="103" s="1"/>
  <c r="F55" i="103"/>
  <c r="F56" i="103"/>
  <c r="F57" i="103"/>
  <c r="N57" i="103" s="1"/>
  <c r="F58" i="103"/>
  <c r="N58" i="103" s="1"/>
  <c r="F59" i="103"/>
  <c r="F60" i="103"/>
  <c r="N60" i="103" s="1"/>
  <c r="F61" i="103"/>
  <c r="N61" i="103" s="1"/>
  <c r="F62" i="103"/>
  <c r="N62" i="103" s="1"/>
  <c r="F63" i="103"/>
  <c r="F64" i="103"/>
  <c r="F65" i="103"/>
  <c r="N65" i="103" s="1"/>
  <c r="F66" i="103"/>
  <c r="N66" i="103" s="1"/>
  <c r="F67" i="103"/>
  <c r="F68" i="103"/>
  <c r="F69" i="103"/>
  <c r="N69" i="103" s="1"/>
  <c r="F70" i="103"/>
  <c r="N70" i="103" s="1"/>
  <c r="F71" i="103"/>
  <c r="F72" i="103"/>
  <c r="F73" i="103"/>
  <c r="N73" i="103" s="1"/>
  <c r="F74" i="103"/>
  <c r="N74" i="103" s="1"/>
  <c r="F75" i="103"/>
  <c r="F76" i="103"/>
  <c r="N76" i="103" s="1"/>
  <c r="F77" i="103"/>
  <c r="N77" i="103" s="1"/>
  <c r="F78" i="103"/>
  <c r="N78" i="103" s="1"/>
  <c r="F79" i="103"/>
  <c r="F80" i="103"/>
  <c r="F81" i="103"/>
  <c r="N81" i="103" s="1"/>
  <c r="F82" i="103"/>
  <c r="N82" i="103" s="1"/>
  <c r="F83" i="103"/>
  <c r="F84" i="103"/>
  <c r="F85" i="103"/>
  <c r="N85" i="103" s="1"/>
  <c r="N86" i="103"/>
  <c r="F87" i="103"/>
  <c r="F88" i="103"/>
  <c r="F89" i="103"/>
  <c r="N89" i="103" s="1"/>
  <c r="F90" i="103"/>
  <c r="N90" i="103" s="1"/>
  <c r="F91" i="103"/>
  <c r="F92" i="103"/>
  <c r="N92" i="103" s="1"/>
  <c r="F93" i="103"/>
  <c r="N93" i="103" s="1"/>
  <c r="F94" i="103"/>
  <c r="N94" i="103" s="1"/>
  <c r="F95" i="103"/>
  <c r="F96" i="103"/>
  <c r="F97" i="103"/>
  <c r="N97" i="103" s="1"/>
  <c r="F98" i="103"/>
  <c r="N98" i="103" s="1"/>
  <c r="F99" i="103"/>
  <c r="F100" i="103"/>
  <c r="F101" i="103"/>
  <c r="N101" i="103" s="1"/>
  <c r="F102" i="103"/>
  <c r="N102" i="103" s="1"/>
  <c r="F103" i="103"/>
  <c r="F104" i="103"/>
  <c r="F105" i="103"/>
  <c r="N105" i="103" s="1"/>
  <c r="F106" i="103"/>
  <c r="N106" i="103" s="1"/>
  <c r="F107" i="103"/>
  <c r="F108" i="103"/>
  <c r="N108" i="103" s="1"/>
  <c r="F109" i="103"/>
  <c r="N109" i="103" s="1"/>
  <c r="F110" i="103"/>
  <c r="N110" i="103" s="1"/>
  <c r="F111" i="103"/>
  <c r="F112" i="103"/>
  <c r="F113" i="103"/>
  <c r="N113" i="103" s="1"/>
  <c r="F114" i="103"/>
  <c r="N114" i="103" s="1"/>
  <c r="F115" i="103"/>
  <c r="F116" i="103"/>
  <c r="F117" i="103"/>
  <c r="N117" i="103" s="1"/>
  <c r="F118" i="103"/>
  <c r="N118" i="103" s="1"/>
  <c r="F119" i="103"/>
  <c r="F120" i="103"/>
  <c r="F121" i="103"/>
  <c r="N121" i="103" s="1"/>
  <c r="F122" i="103"/>
  <c r="N122" i="103" s="1"/>
  <c r="F123" i="103"/>
  <c r="F124" i="103"/>
  <c r="N124" i="103" s="1"/>
  <c r="F125" i="103"/>
  <c r="N125" i="103" s="1"/>
  <c r="F126" i="103"/>
  <c r="N126" i="103" s="1"/>
  <c r="F127" i="103"/>
  <c r="F128" i="103"/>
  <c r="F129" i="103"/>
  <c r="N129" i="103" s="1"/>
  <c r="F130" i="103"/>
  <c r="N130" i="103" s="1"/>
  <c r="F131" i="103"/>
  <c r="F132" i="103"/>
  <c r="F133" i="103"/>
  <c r="N133" i="103" s="1"/>
  <c r="F134" i="103"/>
  <c r="N134" i="103" s="1"/>
  <c r="F135" i="103"/>
  <c r="F136" i="103"/>
  <c r="F137" i="103"/>
  <c r="N137" i="103" s="1"/>
  <c r="F138" i="103"/>
  <c r="N138" i="103" s="1"/>
  <c r="F139" i="103"/>
  <c r="F140" i="103"/>
  <c r="N140" i="103" s="1"/>
  <c r="F141" i="103"/>
  <c r="N141" i="103" s="1"/>
  <c r="F142" i="103"/>
  <c r="N142" i="103" s="1"/>
  <c r="F143" i="103"/>
  <c r="F144" i="103"/>
  <c r="F145" i="103"/>
  <c r="N145" i="103" s="1"/>
  <c r="F146" i="103"/>
  <c r="N146" i="103" s="1"/>
  <c r="F147" i="103"/>
  <c r="F148" i="103"/>
  <c r="F149" i="103"/>
  <c r="N149" i="103" s="1"/>
  <c r="F150" i="103"/>
  <c r="N150" i="103" s="1"/>
  <c r="F151" i="103"/>
  <c r="F152" i="103"/>
  <c r="F153" i="103"/>
  <c r="N153" i="103" s="1"/>
  <c r="F154" i="103"/>
  <c r="N154" i="103" s="1"/>
  <c r="F155" i="103"/>
  <c r="N155" i="103" s="1"/>
  <c r="F156" i="103"/>
  <c r="F157" i="103"/>
  <c r="N157" i="103" s="1"/>
  <c r="F158" i="103"/>
  <c r="N158" i="103" s="1"/>
  <c r="F159" i="103"/>
  <c r="F160" i="103"/>
  <c r="F161" i="103"/>
  <c r="N161" i="103" s="1"/>
  <c r="F162" i="103"/>
  <c r="N162" i="103" s="1"/>
  <c r="F163" i="103"/>
  <c r="F164" i="103"/>
  <c r="F165" i="103"/>
  <c r="N165" i="103" s="1"/>
  <c r="F166" i="103"/>
  <c r="N166" i="103" s="1"/>
  <c r="F167" i="103"/>
  <c r="F168" i="103"/>
  <c r="F169" i="103"/>
  <c r="N169" i="103" s="1"/>
  <c r="F170" i="103"/>
  <c r="N170" i="103" s="1"/>
  <c r="F171" i="103"/>
  <c r="N171" i="103" s="1"/>
  <c r="N173" i="103"/>
  <c r="F174" i="103"/>
  <c r="N174" i="103" s="1"/>
  <c r="N177" i="103"/>
  <c r="N178" i="103"/>
  <c r="F180" i="103"/>
  <c r="F181" i="103"/>
  <c r="N181" i="103" s="1"/>
  <c r="F182" i="103"/>
  <c r="N182" i="103" s="1"/>
  <c r="F183" i="103"/>
  <c r="N183" i="103" s="1"/>
  <c r="F184" i="103"/>
  <c r="F185" i="103"/>
  <c r="N185" i="103" s="1"/>
  <c r="F186" i="103"/>
  <c r="N186" i="103" s="1"/>
  <c r="F187" i="103"/>
  <c r="N187" i="103" s="1"/>
  <c r="F188" i="103"/>
  <c r="F189" i="103"/>
  <c r="N189" i="103" s="1"/>
  <c r="F190" i="103"/>
  <c r="N190" i="103" s="1"/>
  <c r="F191" i="103"/>
  <c r="F192" i="103"/>
  <c r="F193" i="103"/>
  <c r="N193" i="103" s="1"/>
  <c r="F194" i="103"/>
  <c r="N194" i="103" s="1"/>
  <c r="F195" i="103"/>
  <c r="F196" i="103"/>
  <c r="F197" i="103"/>
  <c r="N197" i="103" s="1"/>
  <c r="F198" i="103"/>
  <c r="N198" i="103" s="1"/>
  <c r="F199" i="103"/>
  <c r="F200" i="103"/>
  <c r="F201" i="103"/>
  <c r="N201" i="103" s="1"/>
  <c r="F202" i="103"/>
  <c r="N202" i="103" s="1"/>
  <c r="F203" i="103"/>
  <c r="N203" i="103" s="1"/>
  <c r="F204" i="103"/>
  <c r="F205" i="103"/>
  <c r="F206" i="103"/>
  <c r="N206" i="103" s="1"/>
  <c r="F207" i="103"/>
  <c r="F208" i="103"/>
  <c r="F209" i="103"/>
  <c r="N209" i="103" s="1"/>
  <c r="F210" i="103"/>
  <c r="N210" i="103" s="1"/>
  <c r="F211" i="103"/>
  <c r="F212" i="103"/>
  <c r="F213" i="103"/>
  <c r="N213" i="103" s="1"/>
  <c r="F214" i="103"/>
  <c r="N214" i="103" s="1"/>
  <c r="F215" i="103"/>
  <c r="F216" i="103"/>
  <c r="F217" i="103"/>
  <c r="N217" i="103" s="1"/>
  <c r="F218" i="103"/>
  <c r="N218" i="103" s="1"/>
  <c r="F219" i="103"/>
  <c r="N219" i="103" s="1"/>
  <c r="F4" i="103"/>
  <c r="F25" i="108"/>
  <c r="N25" i="108" s="1"/>
  <c r="F27" i="108"/>
  <c r="F94" i="102"/>
  <c r="N94" i="102" s="1"/>
  <c r="F99" i="102"/>
  <c r="F98" i="102"/>
  <c r="N98" i="102" s="1"/>
  <c r="F97" i="102"/>
  <c r="F95" i="102"/>
  <c r="N95" i="102" s="1"/>
  <c r="F65" i="99"/>
  <c r="F77" i="99"/>
  <c r="N77" i="99" s="1"/>
  <c r="F4" i="112"/>
  <c r="N4" i="112" s="1"/>
  <c r="I201" i="103"/>
  <c r="I149" i="103"/>
  <c r="I25" i="108"/>
  <c r="I99" i="101"/>
  <c r="F27" i="107"/>
  <c r="I27" i="107" s="1"/>
  <c r="F26" i="107"/>
  <c r="I26" i="107" s="1"/>
  <c r="F25" i="107"/>
  <c r="I25" i="107" s="1"/>
  <c r="F24" i="107"/>
  <c r="I24" i="107" s="1"/>
  <c r="F23" i="107"/>
  <c r="I23" i="107" s="1"/>
  <c r="F22" i="107"/>
  <c r="I22" i="107" s="1"/>
  <c r="F21" i="107"/>
  <c r="I21" i="107" s="1"/>
  <c r="F20" i="107"/>
  <c r="F19" i="107"/>
  <c r="I19" i="107" s="1"/>
  <c r="F18" i="107"/>
  <c r="I18" i="107" s="1"/>
  <c r="F17" i="107"/>
  <c r="I17" i="107" s="1"/>
  <c r="F16" i="107"/>
  <c r="F15" i="107"/>
  <c r="I15" i="107" s="1"/>
  <c r="F14" i="107"/>
  <c r="I14" i="107" s="1"/>
  <c r="F13" i="107"/>
  <c r="I13" i="107" s="1"/>
  <c r="F12" i="107"/>
  <c r="I12" i="107" s="1"/>
  <c r="F11" i="107"/>
  <c r="I11" i="107" s="1"/>
  <c r="F10" i="107"/>
  <c r="I10" i="107" s="1"/>
  <c r="F9" i="107"/>
  <c r="I9" i="107" s="1"/>
  <c r="F8" i="107"/>
  <c r="I8" i="107" s="1"/>
  <c r="F7" i="107"/>
  <c r="I7" i="107" s="1"/>
  <c r="F6" i="107"/>
  <c r="I6" i="107" s="1"/>
  <c r="F5" i="107"/>
  <c r="I5" i="107" s="1"/>
  <c r="F51" i="106"/>
  <c r="I51" i="106" s="1"/>
  <c r="F50" i="106"/>
  <c r="I50" i="106" s="1"/>
  <c r="F49" i="106"/>
  <c r="I49" i="106" s="1"/>
  <c r="F48" i="106"/>
  <c r="I48" i="106" s="1"/>
  <c r="F47" i="106"/>
  <c r="I47" i="106" s="1"/>
  <c r="F46" i="106"/>
  <c r="I46" i="106" s="1"/>
  <c r="F45" i="106"/>
  <c r="I45" i="106" s="1"/>
  <c r="F44" i="106"/>
  <c r="I44" i="106" s="1"/>
  <c r="F43" i="106"/>
  <c r="I43" i="106" s="1"/>
  <c r="F42" i="106"/>
  <c r="I42" i="106" s="1"/>
  <c r="F41" i="106"/>
  <c r="I41" i="106" s="1"/>
  <c r="F40" i="106"/>
  <c r="I40" i="106" s="1"/>
  <c r="F39" i="106"/>
  <c r="I39" i="106" s="1"/>
  <c r="F38" i="106"/>
  <c r="I38" i="106" s="1"/>
  <c r="F37" i="106"/>
  <c r="I37" i="106" s="1"/>
  <c r="F36" i="106"/>
  <c r="I36" i="106" s="1"/>
  <c r="F35" i="106"/>
  <c r="I35" i="106" s="1"/>
  <c r="F34" i="106"/>
  <c r="I34" i="106" s="1"/>
  <c r="F33" i="106"/>
  <c r="I33" i="106" s="1"/>
  <c r="F32" i="106"/>
  <c r="I32" i="106" s="1"/>
  <c r="F31" i="106"/>
  <c r="I31" i="106" s="1"/>
  <c r="F30" i="106"/>
  <c r="I30" i="106" s="1"/>
  <c r="F29" i="106"/>
  <c r="I29" i="106" s="1"/>
  <c r="F28" i="106"/>
  <c r="I28" i="106" s="1"/>
  <c r="F27" i="106"/>
  <c r="I27" i="106" s="1"/>
  <c r="F26" i="106"/>
  <c r="I26" i="106" s="1"/>
  <c r="F25" i="106"/>
  <c r="I25" i="106" s="1"/>
  <c r="F24" i="106"/>
  <c r="I24" i="106" s="1"/>
  <c r="F23" i="106"/>
  <c r="I23" i="106" s="1"/>
  <c r="F22" i="106"/>
  <c r="I22" i="106" s="1"/>
  <c r="F21" i="106"/>
  <c r="I21" i="106" s="1"/>
  <c r="F20" i="106"/>
  <c r="I20" i="106" s="1"/>
  <c r="F19" i="106"/>
  <c r="I19" i="106" s="1"/>
  <c r="F18" i="106"/>
  <c r="I18" i="106" s="1"/>
  <c r="F17" i="106"/>
  <c r="I17" i="106" s="1"/>
  <c r="F16" i="106"/>
  <c r="I16" i="106" s="1"/>
  <c r="F15" i="106"/>
  <c r="I15" i="106" s="1"/>
  <c r="F14" i="106"/>
  <c r="I14" i="106" s="1"/>
  <c r="F13" i="106"/>
  <c r="I13" i="106" s="1"/>
  <c r="F12" i="106"/>
  <c r="I12" i="106" s="1"/>
  <c r="F11" i="106"/>
  <c r="I11" i="106" s="1"/>
  <c r="F10" i="106"/>
  <c r="I10" i="106" s="1"/>
  <c r="F9" i="106"/>
  <c r="I9" i="106" s="1"/>
  <c r="F8" i="106"/>
  <c r="I8" i="106" s="1"/>
  <c r="F7" i="106"/>
  <c r="I7" i="106" s="1"/>
  <c r="F6" i="106"/>
  <c r="I6" i="106" s="1"/>
  <c r="F5" i="106"/>
  <c r="I5" i="106" s="1"/>
  <c r="F99" i="105"/>
  <c r="I99" i="105" s="1"/>
  <c r="F98" i="105"/>
  <c r="I98" i="105" s="1"/>
  <c r="F97" i="105"/>
  <c r="I97" i="105" s="1"/>
  <c r="F96" i="105"/>
  <c r="F95" i="105"/>
  <c r="I95" i="105" s="1"/>
  <c r="F94" i="105"/>
  <c r="I94" i="105" s="1"/>
  <c r="F93" i="105"/>
  <c r="I93" i="105" s="1"/>
  <c r="F92" i="105"/>
  <c r="I92" i="105" s="1"/>
  <c r="F91" i="105"/>
  <c r="I91" i="105" s="1"/>
  <c r="F90" i="105"/>
  <c r="I90" i="105" s="1"/>
  <c r="F89" i="105"/>
  <c r="I89" i="105" s="1"/>
  <c r="F88" i="105"/>
  <c r="I88" i="105" s="1"/>
  <c r="F87" i="105"/>
  <c r="I87" i="105" s="1"/>
  <c r="F86" i="105"/>
  <c r="I86" i="105" s="1"/>
  <c r="F85" i="105"/>
  <c r="I85" i="105" s="1"/>
  <c r="F84" i="105"/>
  <c r="I84" i="105" s="1"/>
  <c r="F83" i="105"/>
  <c r="I83" i="105" s="1"/>
  <c r="F82" i="105"/>
  <c r="I82" i="105" s="1"/>
  <c r="F81" i="105"/>
  <c r="I81" i="105" s="1"/>
  <c r="F80" i="105"/>
  <c r="F79" i="105"/>
  <c r="I79" i="105" s="1"/>
  <c r="F78" i="105"/>
  <c r="I78" i="105" s="1"/>
  <c r="F77" i="105"/>
  <c r="I77" i="105" s="1"/>
  <c r="F76" i="105"/>
  <c r="I76" i="105" s="1"/>
  <c r="F75" i="105"/>
  <c r="I75" i="105" s="1"/>
  <c r="F74" i="105"/>
  <c r="I74" i="105" s="1"/>
  <c r="F73" i="105"/>
  <c r="I73" i="105" s="1"/>
  <c r="F72" i="105"/>
  <c r="I72" i="105" s="1"/>
  <c r="F71" i="105"/>
  <c r="I71" i="105" s="1"/>
  <c r="F70" i="105"/>
  <c r="I70" i="105" s="1"/>
  <c r="F69" i="105"/>
  <c r="I69" i="105" s="1"/>
  <c r="F68" i="105"/>
  <c r="I68" i="105" s="1"/>
  <c r="F67" i="105"/>
  <c r="I67" i="105" s="1"/>
  <c r="F66" i="105"/>
  <c r="I66" i="105" s="1"/>
  <c r="F65" i="105"/>
  <c r="I65" i="105" s="1"/>
  <c r="F64" i="105"/>
  <c r="I64" i="105" s="1"/>
  <c r="F63" i="105"/>
  <c r="I63" i="105" s="1"/>
  <c r="F62" i="105"/>
  <c r="I62" i="105" s="1"/>
  <c r="F61" i="105"/>
  <c r="I61" i="105" s="1"/>
  <c r="F60" i="105"/>
  <c r="I60" i="105" s="1"/>
  <c r="F59" i="105"/>
  <c r="I59" i="105" s="1"/>
  <c r="F58" i="105"/>
  <c r="I58" i="105" s="1"/>
  <c r="F57" i="105"/>
  <c r="I57" i="105" s="1"/>
  <c r="F56" i="105"/>
  <c r="I56" i="105" s="1"/>
  <c r="F55" i="105"/>
  <c r="I55" i="105" s="1"/>
  <c r="F54" i="105"/>
  <c r="I54" i="105" s="1"/>
  <c r="F53" i="105"/>
  <c r="I53" i="105" s="1"/>
  <c r="F52" i="105"/>
  <c r="I52" i="105" s="1"/>
  <c r="F51" i="105"/>
  <c r="I51" i="105" s="1"/>
  <c r="F50" i="105"/>
  <c r="I50" i="105" s="1"/>
  <c r="F49" i="105"/>
  <c r="I49" i="105" s="1"/>
  <c r="F48" i="105"/>
  <c r="I48" i="105" s="1"/>
  <c r="F47" i="105"/>
  <c r="I47" i="105" s="1"/>
  <c r="F46" i="105"/>
  <c r="I46" i="105" s="1"/>
  <c r="F45" i="105"/>
  <c r="I45" i="105" s="1"/>
  <c r="F44" i="105"/>
  <c r="I44" i="105" s="1"/>
  <c r="F43" i="105"/>
  <c r="I43" i="105" s="1"/>
  <c r="F42" i="105"/>
  <c r="I42" i="105" s="1"/>
  <c r="F41" i="105"/>
  <c r="I41" i="105" s="1"/>
  <c r="F40" i="105"/>
  <c r="I40" i="105" s="1"/>
  <c r="F39" i="105"/>
  <c r="I39" i="105" s="1"/>
  <c r="F38" i="105"/>
  <c r="I38" i="105" s="1"/>
  <c r="F37" i="105"/>
  <c r="I37" i="105" s="1"/>
  <c r="F36" i="105"/>
  <c r="I36" i="105" s="1"/>
  <c r="F35" i="105"/>
  <c r="I35" i="105" s="1"/>
  <c r="F34" i="105"/>
  <c r="I34" i="105" s="1"/>
  <c r="F33" i="105"/>
  <c r="I33" i="105" s="1"/>
  <c r="F32" i="105"/>
  <c r="I32" i="105" s="1"/>
  <c r="F31" i="105"/>
  <c r="I31" i="105" s="1"/>
  <c r="F30" i="105"/>
  <c r="I30" i="105" s="1"/>
  <c r="F29" i="105"/>
  <c r="I29" i="105" s="1"/>
  <c r="F28" i="105"/>
  <c r="I28" i="105" s="1"/>
  <c r="F27" i="105"/>
  <c r="I27" i="105" s="1"/>
  <c r="F26" i="105"/>
  <c r="I26" i="105" s="1"/>
  <c r="F25" i="105"/>
  <c r="I25" i="105" s="1"/>
  <c r="F24" i="105"/>
  <c r="I24" i="105" s="1"/>
  <c r="F23" i="105"/>
  <c r="I23" i="105" s="1"/>
  <c r="F22" i="105"/>
  <c r="I22" i="105" s="1"/>
  <c r="I21" i="105"/>
  <c r="I19" i="105"/>
  <c r="I18" i="105"/>
  <c r="I17" i="105"/>
  <c r="I15" i="105"/>
  <c r="I14" i="105"/>
  <c r="F13" i="105"/>
  <c r="I13" i="105" s="1"/>
  <c r="I12" i="105"/>
  <c r="I11" i="105"/>
  <c r="I10" i="105"/>
  <c r="I9" i="105"/>
  <c r="I8" i="105"/>
  <c r="I7" i="105"/>
  <c r="F6" i="105"/>
  <c r="I6" i="105" s="1"/>
  <c r="F5" i="105"/>
  <c r="I5" i="105" s="1"/>
  <c r="F99" i="104"/>
  <c r="F98" i="104"/>
  <c r="F97" i="104"/>
  <c r="F96" i="104"/>
  <c r="F95" i="104"/>
  <c r="F94" i="104"/>
  <c r="F93" i="104"/>
  <c r="F92" i="104"/>
  <c r="F91" i="104"/>
  <c r="F90" i="104"/>
  <c r="F89" i="104"/>
  <c r="F88" i="104"/>
  <c r="F87" i="104"/>
  <c r="F86" i="104"/>
  <c r="F85" i="104"/>
  <c r="F84" i="104"/>
  <c r="F83" i="104"/>
  <c r="F82" i="104"/>
  <c r="F81" i="104"/>
  <c r="F80" i="104"/>
  <c r="F79" i="104"/>
  <c r="F78" i="104"/>
  <c r="F77" i="104"/>
  <c r="F76" i="104"/>
  <c r="F75" i="104"/>
  <c r="F74" i="104"/>
  <c r="F73" i="104"/>
  <c r="F72" i="104"/>
  <c r="F71" i="104"/>
  <c r="F70" i="104"/>
  <c r="F69" i="104"/>
  <c r="F68" i="104"/>
  <c r="F67" i="104"/>
  <c r="N67" i="104" s="1"/>
  <c r="F66" i="104"/>
  <c r="N66" i="104" s="1"/>
  <c r="F65" i="104"/>
  <c r="F64" i="104"/>
  <c r="F63" i="104"/>
  <c r="F62" i="104"/>
  <c r="F61" i="104"/>
  <c r="F60" i="104"/>
  <c r="F59" i="104"/>
  <c r="F58" i="104"/>
  <c r="F57" i="104"/>
  <c r="F56" i="104"/>
  <c r="F55" i="104"/>
  <c r="F54" i="104"/>
  <c r="F53" i="104"/>
  <c r="F52" i="104"/>
  <c r="F51" i="104"/>
  <c r="F50" i="104"/>
  <c r="F49" i="104"/>
  <c r="F48" i="104"/>
  <c r="F47" i="104"/>
  <c r="F46" i="104"/>
  <c r="N46" i="104" s="1"/>
  <c r="F45" i="104"/>
  <c r="F44" i="104"/>
  <c r="F43" i="104"/>
  <c r="F42" i="104"/>
  <c r="F41" i="104"/>
  <c r="F40" i="104"/>
  <c r="F39" i="104"/>
  <c r="F38" i="104"/>
  <c r="F37" i="104"/>
  <c r="F36" i="104"/>
  <c r="F35" i="104"/>
  <c r="F34" i="104"/>
  <c r="F33" i="104"/>
  <c r="F32" i="104"/>
  <c r="F31" i="104"/>
  <c r="F30" i="104"/>
  <c r="F29" i="104"/>
  <c r="F28" i="104"/>
  <c r="F27" i="104"/>
  <c r="F26" i="104"/>
  <c r="F25" i="104"/>
  <c r="F24" i="104"/>
  <c r="F23" i="104"/>
  <c r="F22" i="104"/>
  <c r="F21" i="104"/>
  <c r="F20" i="104"/>
  <c r="F19" i="104"/>
  <c r="F18" i="104"/>
  <c r="F17" i="104"/>
  <c r="F16" i="104"/>
  <c r="F15" i="104"/>
  <c r="F14" i="104"/>
  <c r="F13" i="104"/>
  <c r="F12" i="104"/>
  <c r="F11" i="104"/>
  <c r="F10" i="104"/>
  <c r="F9" i="104"/>
  <c r="F8" i="104"/>
  <c r="F7" i="104"/>
  <c r="F6" i="104"/>
  <c r="F5" i="104"/>
  <c r="I178" i="103"/>
  <c r="I173" i="103"/>
  <c r="I165" i="103"/>
  <c r="I153" i="103"/>
  <c r="I133" i="103"/>
  <c r="I117" i="103"/>
  <c r="I109" i="103"/>
  <c r="I97" i="103"/>
  <c r="I93" i="103"/>
  <c r="I86" i="103"/>
  <c r="I81" i="103"/>
  <c r="I76" i="103"/>
  <c r="I73" i="103"/>
  <c r="I60" i="103"/>
  <c r="I53" i="103"/>
  <c r="I45" i="103"/>
  <c r="I44" i="103"/>
  <c r="I37" i="103"/>
  <c r="I25" i="103"/>
  <c r="I13" i="103"/>
  <c r="I9" i="103"/>
  <c r="F51" i="108"/>
  <c r="F50" i="108"/>
  <c r="F49" i="108"/>
  <c r="F48" i="108"/>
  <c r="F47" i="108"/>
  <c r="F46" i="108"/>
  <c r="F45" i="108"/>
  <c r="F44" i="108"/>
  <c r="F43" i="108"/>
  <c r="F42" i="108"/>
  <c r="F41" i="108"/>
  <c r="F40" i="108"/>
  <c r="F39" i="108"/>
  <c r="F38" i="108"/>
  <c r="F37" i="108"/>
  <c r="F36" i="108"/>
  <c r="F35" i="108"/>
  <c r="F34" i="108"/>
  <c r="F33" i="108"/>
  <c r="F32" i="108"/>
  <c r="F31" i="108"/>
  <c r="F30" i="108"/>
  <c r="F29" i="108"/>
  <c r="F28" i="108"/>
  <c r="F26" i="108"/>
  <c r="F24" i="108"/>
  <c r="F23" i="108"/>
  <c r="F22" i="108"/>
  <c r="F21" i="108"/>
  <c r="F20" i="108"/>
  <c r="F19" i="108"/>
  <c r="F18" i="108"/>
  <c r="F17" i="108"/>
  <c r="F16" i="108"/>
  <c r="F15" i="108"/>
  <c r="F14" i="108"/>
  <c r="F13" i="108"/>
  <c r="F12" i="108"/>
  <c r="F11" i="108"/>
  <c r="F10" i="108"/>
  <c r="F9" i="108"/>
  <c r="F8" i="108"/>
  <c r="F7" i="108"/>
  <c r="F6" i="108"/>
  <c r="F5" i="108"/>
  <c r="F4" i="108"/>
  <c r="F96" i="102"/>
  <c r="F93" i="102"/>
  <c r="F92" i="102"/>
  <c r="F91" i="102"/>
  <c r="F90" i="102"/>
  <c r="F89" i="102"/>
  <c r="F88" i="102"/>
  <c r="F87" i="102"/>
  <c r="F86" i="102"/>
  <c r="F85" i="102"/>
  <c r="F84" i="102"/>
  <c r="F83" i="102"/>
  <c r="F82" i="102"/>
  <c r="F81" i="102"/>
  <c r="F80" i="102"/>
  <c r="F79" i="102"/>
  <c r="F78" i="102"/>
  <c r="F77" i="102"/>
  <c r="F76" i="102"/>
  <c r="F75" i="102"/>
  <c r="F74" i="102"/>
  <c r="F73" i="102"/>
  <c r="F72" i="102"/>
  <c r="F71" i="102"/>
  <c r="F70" i="102"/>
  <c r="F69" i="102"/>
  <c r="F68" i="102"/>
  <c r="N68" i="102" s="1"/>
  <c r="F67" i="102"/>
  <c r="F66" i="102"/>
  <c r="F65" i="102"/>
  <c r="F64" i="102"/>
  <c r="F63" i="102"/>
  <c r="F62" i="102"/>
  <c r="F61" i="102"/>
  <c r="F60" i="102"/>
  <c r="F59" i="102"/>
  <c r="F58" i="102"/>
  <c r="F57" i="102"/>
  <c r="F56" i="102"/>
  <c r="F55" i="102"/>
  <c r="F54" i="102"/>
  <c r="F53" i="102"/>
  <c r="F52" i="102"/>
  <c r="N52" i="102" s="1"/>
  <c r="F51" i="102"/>
  <c r="F50" i="102"/>
  <c r="F49" i="102"/>
  <c r="F48" i="102"/>
  <c r="F47" i="102"/>
  <c r="F46" i="102"/>
  <c r="F45" i="102"/>
  <c r="F44" i="102"/>
  <c r="F43" i="102"/>
  <c r="F42" i="102"/>
  <c r="F41" i="102"/>
  <c r="F40" i="102"/>
  <c r="F39" i="102"/>
  <c r="F38" i="102"/>
  <c r="F37" i="102"/>
  <c r="F36" i="102"/>
  <c r="N36" i="102" s="1"/>
  <c r="F35" i="102"/>
  <c r="F34" i="102"/>
  <c r="F33" i="102"/>
  <c r="F32" i="102"/>
  <c r="F31" i="102"/>
  <c r="F30" i="102"/>
  <c r="F29" i="102"/>
  <c r="F28" i="102"/>
  <c r="F27" i="102"/>
  <c r="F26" i="102"/>
  <c r="F25" i="102"/>
  <c r="F24" i="102"/>
  <c r="F23" i="102"/>
  <c r="F22" i="102"/>
  <c r="F21" i="102"/>
  <c r="F20" i="102"/>
  <c r="N20" i="102" s="1"/>
  <c r="F19" i="102"/>
  <c r="F18" i="102"/>
  <c r="F17" i="102"/>
  <c r="F16" i="102"/>
  <c r="F15" i="102"/>
  <c r="F14" i="102"/>
  <c r="F13" i="102"/>
  <c r="F12" i="102"/>
  <c r="F11" i="102"/>
  <c r="F10" i="102"/>
  <c r="F9" i="102"/>
  <c r="F8" i="102"/>
  <c r="F7" i="102"/>
  <c r="F6" i="102"/>
  <c r="F5" i="102"/>
  <c r="F4" i="102"/>
  <c r="F99" i="101"/>
  <c r="N99" i="101" s="1"/>
  <c r="F98" i="101"/>
  <c r="F97" i="101"/>
  <c r="F96" i="101"/>
  <c r="F95" i="101"/>
  <c r="F94" i="101"/>
  <c r="F93" i="101"/>
  <c r="F92" i="101"/>
  <c r="F91" i="101"/>
  <c r="F90" i="101"/>
  <c r="F89" i="101"/>
  <c r="F88" i="101"/>
  <c r="F87" i="101"/>
  <c r="F86" i="101"/>
  <c r="F85" i="101"/>
  <c r="F84" i="101"/>
  <c r="F83" i="101"/>
  <c r="N83" i="101" s="1"/>
  <c r="F82" i="101"/>
  <c r="F81" i="101"/>
  <c r="F80" i="101"/>
  <c r="F79" i="101"/>
  <c r="F78" i="101"/>
  <c r="F77" i="101"/>
  <c r="F76" i="101"/>
  <c r="F75" i="101"/>
  <c r="F74" i="101"/>
  <c r="F73" i="101"/>
  <c r="F72" i="101"/>
  <c r="F71" i="101"/>
  <c r="F70" i="101"/>
  <c r="F69" i="101"/>
  <c r="F68" i="101"/>
  <c r="F67" i="101"/>
  <c r="N67" i="101" s="1"/>
  <c r="F66" i="101"/>
  <c r="F65" i="101"/>
  <c r="F64" i="101"/>
  <c r="F63" i="101"/>
  <c r="F62" i="101"/>
  <c r="F61" i="101"/>
  <c r="F60" i="101"/>
  <c r="F59" i="101"/>
  <c r="F58" i="101"/>
  <c r="F57" i="101"/>
  <c r="F56" i="101"/>
  <c r="F55" i="101"/>
  <c r="F54" i="101"/>
  <c r="F53" i="101"/>
  <c r="F52" i="101"/>
  <c r="F51" i="101"/>
  <c r="N51" i="101" s="1"/>
  <c r="F50" i="101"/>
  <c r="F49" i="101"/>
  <c r="F48" i="101"/>
  <c r="F47" i="101"/>
  <c r="F46" i="101"/>
  <c r="F45" i="101"/>
  <c r="F44" i="101"/>
  <c r="F43" i="101"/>
  <c r="F42" i="101"/>
  <c r="F41" i="101"/>
  <c r="F40" i="101"/>
  <c r="F39" i="101"/>
  <c r="F38" i="101"/>
  <c r="F37" i="101"/>
  <c r="F36" i="101"/>
  <c r="F35" i="101"/>
  <c r="N35" i="101" s="1"/>
  <c r="F34" i="101"/>
  <c r="F33" i="101"/>
  <c r="F32" i="101"/>
  <c r="F31" i="101"/>
  <c r="F30" i="101"/>
  <c r="F29" i="101"/>
  <c r="F28" i="101"/>
  <c r="F27" i="101"/>
  <c r="F26" i="101"/>
  <c r="F25" i="101"/>
  <c r="F24" i="101"/>
  <c r="F23" i="101"/>
  <c r="F22" i="101"/>
  <c r="F21" i="101"/>
  <c r="F20" i="101"/>
  <c r="F19" i="101"/>
  <c r="N19" i="101" s="1"/>
  <c r="F18" i="101"/>
  <c r="F17" i="101"/>
  <c r="F16" i="101"/>
  <c r="F15" i="101"/>
  <c r="F14" i="101"/>
  <c r="F13" i="101"/>
  <c r="F12" i="101"/>
  <c r="F11" i="101"/>
  <c r="F10" i="101"/>
  <c r="F9" i="101"/>
  <c r="F8" i="101"/>
  <c r="F7" i="101"/>
  <c r="F6" i="101"/>
  <c r="F5" i="101"/>
  <c r="F4" i="101"/>
  <c r="F75" i="110"/>
  <c r="F74" i="110"/>
  <c r="F73" i="110"/>
  <c r="F72" i="110"/>
  <c r="F71" i="110"/>
  <c r="F70" i="110"/>
  <c r="F69" i="110"/>
  <c r="F68" i="110"/>
  <c r="F67" i="110"/>
  <c r="F66" i="110"/>
  <c r="F65" i="110"/>
  <c r="F64" i="110"/>
  <c r="F63" i="110"/>
  <c r="F62" i="110"/>
  <c r="F61" i="110"/>
  <c r="F60" i="110"/>
  <c r="F59" i="110"/>
  <c r="F58" i="110"/>
  <c r="F57" i="110"/>
  <c r="F56" i="110"/>
  <c r="F55" i="110"/>
  <c r="F54" i="110"/>
  <c r="F53" i="110"/>
  <c r="F52" i="110"/>
  <c r="F51" i="110"/>
  <c r="F50" i="110"/>
  <c r="F49" i="110"/>
  <c r="F48" i="110"/>
  <c r="F47" i="110"/>
  <c r="F46" i="110"/>
  <c r="F45" i="110"/>
  <c r="F44" i="110"/>
  <c r="F43" i="110"/>
  <c r="F42" i="110"/>
  <c r="F41" i="110"/>
  <c r="F40" i="110"/>
  <c r="F39" i="110"/>
  <c r="F38" i="110"/>
  <c r="F37" i="110"/>
  <c r="F36" i="110"/>
  <c r="F35" i="110"/>
  <c r="F34" i="110"/>
  <c r="F33" i="110"/>
  <c r="F32" i="110"/>
  <c r="F31" i="110"/>
  <c r="F30" i="110"/>
  <c r="F29" i="110"/>
  <c r="F28" i="110"/>
  <c r="F27" i="110"/>
  <c r="F26" i="110"/>
  <c r="F25" i="110"/>
  <c r="F24" i="110"/>
  <c r="F23" i="110"/>
  <c r="F22" i="110"/>
  <c r="F21" i="110"/>
  <c r="F20" i="110"/>
  <c r="F19" i="110"/>
  <c r="F18" i="110"/>
  <c r="F17" i="110"/>
  <c r="F16" i="110"/>
  <c r="F15" i="110"/>
  <c r="F14" i="110"/>
  <c r="F13" i="110"/>
  <c r="F12" i="110"/>
  <c r="F11" i="110"/>
  <c r="F10" i="110"/>
  <c r="F9" i="110"/>
  <c r="F8" i="110"/>
  <c r="F7" i="110"/>
  <c r="F6" i="110"/>
  <c r="F5" i="110"/>
  <c r="F4" i="110"/>
  <c r="F75" i="100"/>
  <c r="F74" i="100"/>
  <c r="F73" i="100"/>
  <c r="F72" i="100"/>
  <c r="F71" i="100"/>
  <c r="F70" i="100"/>
  <c r="F69" i="100"/>
  <c r="F68" i="100"/>
  <c r="F67" i="100"/>
  <c r="F66" i="100"/>
  <c r="F65" i="100"/>
  <c r="F64" i="100"/>
  <c r="F63" i="100"/>
  <c r="F62" i="100"/>
  <c r="F61" i="100"/>
  <c r="F60" i="100"/>
  <c r="F59" i="100"/>
  <c r="F58" i="100"/>
  <c r="F57" i="100"/>
  <c r="F56" i="100"/>
  <c r="F55" i="100"/>
  <c r="F54" i="100"/>
  <c r="F53" i="100"/>
  <c r="F52" i="100"/>
  <c r="F51" i="100"/>
  <c r="F50" i="100"/>
  <c r="F49" i="100"/>
  <c r="F48" i="100"/>
  <c r="F47" i="100"/>
  <c r="F46" i="100"/>
  <c r="F45" i="100"/>
  <c r="F44" i="100"/>
  <c r="F43" i="100"/>
  <c r="F42" i="100"/>
  <c r="F41" i="100"/>
  <c r="F40" i="100"/>
  <c r="F39" i="100"/>
  <c r="F38" i="100"/>
  <c r="F37" i="100"/>
  <c r="F36" i="100"/>
  <c r="F35" i="100"/>
  <c r="F34" i="100"/>
  <c r="F33" i="100"/>
  <c r="F32" i="100"/>
  <c r="F31" i="100"/>
  <c r="F30" i="100"/>
  <c r="F29" i="100"/>
  <c r="F28" i="100"/>
  <c r="F27" i="100"/>
  <c r="F26" i="100"/>
  <c r="F25" i="100"/>
  <c r="F24" i="100"/>
  <c r="F23" i="100"/>
  <c r="F22" i="100"/>
  <c r="F21" i="100"/>
  <c r="F20" i="100"/>
  <c r="F19" i="100"/>
  <c r="F18" i="100"/>
  <c r="F17" i="100"/>
  <c r="F16" i="100"/>
  <c r="F15" i="100"/>
  <c r="F14" i="100"/>
  <c r="F13" i="100"/>
  <c r="F12" i="100"/>
  <c r="F11" i="100"/>
  <c r="F10" i="100"/>
  <c r="F9" i="100"/>
  <c r="F8" i="100"/>
  <c r="F7" i="100"/>
  <c r="F6" i="100"/>
  <c r="F5" i="100"/>
  <c r="F4" i="100"/>
  <c r="F99" i="99"/>
  <c r="F98" i="99"/>
  <c r="F97" i="99"/>
  <c r="F96" i="99"/>
  <c r="F95" i="99"/>
  <c r="F94" i="99"/>
  <c r="F93" i="99"/>
  <c r="F92" i="99"/>
  <c r="F91" i="99"/>
  <c r="F90" i="99"/>
  <c r="F89" i="99"/>
  <c r="F88" i="99"/>
  <c r="F87" i="99"/>
  <c r="F86" i="99"/>
  <c r="F85" i="99"/>
  <c r="F84" i="99"/>
  <c r="F83" i="99"/>
  <c r="F82" i="99"/>
  <c r="F81" i="99"/>
  <c r="F80" i="99"/>
  <c r="F79" i="99"/>
  <c r="F78" i="99"/>
  <c r="F76" i="99"/>
  <c r="F75" i="99"/>
  <c r="F74" i="99"/>
  <c r="F73" i="99"/>
  <c r="F72" i="99"/>
  <c r="F71" i="99"/>
  <c r="F70" i="99"/>
  <c r="F69" i="99"/>
  <c r="F68" i="99"/>
  <c r="F67" i="99"/>
  <c r="F66" i="99"/>
  <c r="F64" i="99"/>
  <c r="F63" i="99"/>
  <c r="F62" i="99"/>
  <c r="F61" i="99"/>
  <c r="F60" i="99"/>
  <c r="F59" i="99"/>
  <c r="F58" i="99"/>
  <c r="F57" i="99"/>
  <c r="F56" i="99"/>
  <c r="F55" i="99"/>
  <c r="F54" i="99"/>
  <c r="F53" i="99"/>
  <c r="F52" i="99"/>
  <c r="F51" i="99"/>
  <c r="F50" i="99"/>
  <c r="F49" i="99"/>
  <c r="F48" i="99"/>
  <c r="F47" i="99"/>
  <c r="F46" i="99"/>
  <c r="F45" i="99"/>
  <c r="F44" i="99"/>
  <c r="F43" i="99"/>
  <c r="F42" i="99"/>
  <c r="F41" i="99"/>
  <c r="F40" i="99"/>
  <c r="F39" i="99"/>
  <c r="F38" i="99"/>
  <c r="F37" i="99"/>
  <c r="F36" i="99"/>
  <c r="F35" i="99"/>
  <c r="F34" i="99"/>
  <c r="F33" i="99"/>
  <c r="F32" i="99"/>
  <c r="F31" i="99"/>
  <c r="F30" i="99"/>
  <c r="F29" i="99"/>
  <c r="F28" i="99"/>
  <c r="F27" i="99"/>
  <c r="F26" i="99"/>
  <c r="F25" i="99"/>
  <c r="F24" i="99"/>
  <c r="F23" i="99"/>
  <c r="F22" i="99"/>
  <c r="F21" i="99"/>
  <c r="F20" i="99"/>
  <c r="F19" i="99"/>
  <c r="F18" i="99"/>
  <c r="F17" i="99"/>
  <c r="F16" i="99"/>
  <c r="F15" i="99"/>
  <c r="F14" i="99"/>
  <c r="F13" i="99"/>
  <c r="F12" i="99"/>
  <c r="F11" i="99"/>
  <c r="F10" i="99"/>
  <c r="F9" i="99"/>
  <c r="F8" i="99"/>
  <c r="F7" i="99"/>
  <c r="F6" i="99"/>
  <c r="F5" i="99"/>
  <c r="F4" i="99"/>
  <c r="F51" i="112"/>
  <c r="N51" i="112" s="1"/>
  <c r="F50" i="112"/>
  <c r="N50" i="112" s="1"/>
  <c r="F49" i="112"/>
  <c r="N49" i="112" s="1"/>
  <c r="F48" i="112"/>
  <c r="N48" i="112" s="1"/>
  <c r="F47" i="112"/>
  <c r="N47" i="112" s="1"/>
  <c r="F46" i="112"/>
  <c r="N46" i="112" s="1"/>
  <c r="F45" i="112"/>
  <c r="N45" i="112" s="1"/>
  <c r="F44" i="112"/>
  <c r="N44" i="112" s="1"/>
  <c r="F43" i="112"/>
  <c r="N43" i="112" s="1"/>
  <c r="F42" i="112"/>
  <c r="N42" i="112" s="1"/>
  <c r="F41" i="112"/>
  <c r="N41" i="112" s="1"/>
  <c r="F40" i="112"/>
  <c r="N40" i="112" s="1"/>
  <c r="F39" i="112"/>
  <c r="N39" i="112" s="1"/>
  <c r="F38" i="112"/>
  <c r="N38" i="112" s="1"/>
  <c r="F37" i="112"/>
  <c r="N37" i="112" s="1"/>
  <c r="F36" i="112"/>
  <c r="N36" i="112" s="1"/>
  <c r="F35" i="112"/>
  <c r="N35" i="112" s="1"/>
  <c r="F34" i="112"/>
  <c r="N34" i="112" s="1"/>
  <c r="F33" i="112"/>
  <c r="N33" i="112" s="1"/>
  <c r="F32" i="112"/>
  <c r="N32" i="112" s="1"/>
  <c r="F31" i="112"/>
  <c r="N31" i="112" s="1"/>
  <c r="F30" i="112"/>
  <c r="N30" i="112" s="1"/>
  <c r="F29" i="112"/>
  <c r="N29" i="112" s="1"/>
  <c r="F28" i="112"/>
  <c r="N28" i="112" s="1"/>
  <c r="F27" i="112"/>
  <c r="N27" i="112" s="1"/>
  <c r="F26" i="112"/>
  <c r="N26" i="112" s="1"/>
  <c r="F25" i="112"/>
  <c r="N25" i="112" s="1"/>
  <c r="F24" i="112"/>
  <c r="N24" i="112" s="1"/>
  <c r="F23" i="112"/>
  <c r="N23" i="112" s="1"/>
  <c r="F22" i="112"/>
  <c r="N22" i="112" s="1"/>
  <c r="F21" i="112"/>
  <c r="N21" i="112" s="1"/>
  <c r="F20" i="112"/>
  <c r="N20" i="112" s="1"/>
  <c r="F19" i="112"/>
  <c r="N19" i="112" s="1"/>
  <c r="F18" i="112"/>
  <c r="N18" i="112" s="1"/>
  <c r="F17" i="112"/>
  <c r="N17" i="112" s="1"/>
  <c r="F16" i="112"/>
  <c r="N16" i="112" s="1"/>
  <c r="F15" i="112"/>
  <c r="N15" i="112" s="1"/>
  <c r="F14" i="112"/>
  <c r="N14" i="112" s="1"/>
  <c r="F13" i="112"/>
  <c r="N13" i="112" s="1"/>
  <c r="F12" i="112"/>
  <c r="N12" i="112" s="1"/>
  <c r="F11" i="112"/>
  <c r="N11" i="112" s="1"/>
  <c r="F10" i="112"/>
  <c r="N10" i="112" s="1"/>
  <c r="F9" i="112"/>
  <c r="N9" i="112" s="1"/>
  <c r="F8" i="112"/>
  <c r="N8" i="112" s="1"/>
  <c r="F7" i="112"/>
  <c r="N7" i="112" s="1"/>
  <c r="F6" i="112"/>
  <c r="N6" i="112" s="1"/>
  <c r="F5" i="112"/>
  <c r="N5" i="112" s="1"/>
  <c r="F5" i="90"/>
  <c r="F6" i="90"/>
  <c r="F7" i="90"/>
  <c r="F8" i="90"/>
  <c r="F9" i="90"/>
  <c r="F10" i="90"/>
  <c r="F11" i="90"/>
  <c r="F12" i="90"/>
  <c r="F13" i="90"/>
  <c r="F14" i="90"/>
  <c r="F15" i="90"/>
  <c r="F16" i="90"/>
  <c r="F17" i="90"/>
  <c r="F18" i="90"/>
  <c r="F19" i="90"/>
  <c r="N19" i="90" s="1"/>
  <c r="F20" i="90"/>
  <c r="F21" i="90"/>
  <c r="F22" i="90"/>
  <c r="F23" i="90"/>
  <c r="F24" i="90"/>
  <c r="F25" i="90"/>
  <c r="F26" i="90"/>
  <c r="F27" i="90"/>
  <c r="F28" i="90"/>
  <c r="F29" i="90"/>
  <c r="F30" i="90"/>
  <c r="F31" i="90"/>
  <c r="F32" i="90"/>
  <c r="F33" i="90"/>
  <c r="F34" i="90"/>
  <c r="F35" i="90"/>
  <c r="F36" i="90"/>
  <c r="I36" i="90" s="1"/>
  <c r="I37" i="90"/>
  <c r="I39" i="90"/>
  <c r="I40" i="90"/>
  <c r="I41" i="90"/>
  <c r="I42" i="90"/>
  <c r="I43" i="90"/>
  <c r="I44" i="90"/>
  <c r="I45" i="90"/>
  <c r="F46" i="90"/>
  <c r="I46" i="90" s="1"/>
  <c r="F47" i="90"/>
  <c r="I47" i="90" s="1"/>
  <c r="F48" i="90"/>
  <c r="F49" i="90"/>
  <c r="F50" i="90"/>
  <c r="F51" i="90"/>
  <c r="N51" i="90" s="1"/>
  <c r="F52" i="90"/>
  <c r="F53" i="90"/>
  <c r="F54" i="90"/>
  <c r="F55" i="90"/>
  <c r="F56" i="90"/>
  <c r="F57" i="90"/>
  <c r="F58" i="90"/>
  <c r="F59" i="90"/>
  <c r="F60" i="90"/>
  <c r="F61" i="90"/>
  <c r="F62" i="90"/>
  <c r="F63" i="90"/>
  <c r="F64" i="90"/>
  <c r="F65" i="90"/>
  <c r="F66" i="90"/>
  <c r="F67" i="90"/>
  <c r="N67" i="90" s="1"/>
  <c r="F68" i="90"/>
  <c r="F69" i="90"/>
  <c r="F70" i="90"/>
  <c r="F71" i="90"/>
  <c r="F72" i="90"/>
  <c r="F73" i="90"/>
  <c r="F74" i="90"/>
  <c r="F75" i="90"/>
  <c r="F76" i="90"/>
  <c r="F77" i="90"/>
  <c r="F78" i="90"/>
  <c r="F79" i="90"/>
  <c r="F80" i="90"/>
  <c r="F81" i="90"/>
  <c r="F82" i="90"/>
  <c r="F83" i="90"/>
  <c r="N83" i="90" s="1"/>
  <c r="F84" i="90"/>
  <c r="F85" i="90"/>
  <c r="F86" i="90"/>
  <c r="F87" i="90"/>
  <c r="F88" i="90"/>
  <c r="F89" i="90"/>
  <c r="F90" i="90"/>
  <c r="F91" i="90"/>
  <c r="F92" i="90"/>
  <c r="F93" i="90"/>
  <c r="F94" i="90"/>
  <c r="F95" i="90"/>
  <c r="F96" i="90"/>
  <c r="F97" i="90"/>
  <c r="F98" i="90"/>
  <c r="F99" i="90"/>
  <c r="N99" i="90" s="1"/>
  <c r="F100" i="90"/>
  <c r="F101" i="90"/>
  <c r="F102" i="90"/>
  <c r="I103" i="90"/>
  <c r="F104" i="90"/>
  <c r="F105" i="90"/>
  <c r="F106" i="90"/>
  <c r="F107" i="90"/>
  <c r="F108" i="90"/>
  <c r="F109" i="90"/>
  <c r="F110" i="90"/>
  <c r="F111" i="90"/>
  <c r="F112" i="90"/>
  <c r="F113" i="90"/>
  <c r="F114" i="90"/>
  <c r="F115" i="90"/>
  <c r="N115" i="90" s="1"/>
  <c r="F116" i="90"/>
  <c r="F117" i="90"/>
  <c r="F118" i="90"/>
  <c r="F119" i="90"/>
  <c r="F120" i="90"/>
  <c r="F121" i="90"/>
  <c r="F122" i="90"/>
  <c r="F123" i="90"/>
  <c r="F124" i="90"/>
  <c r="F125" i="90"/>
  <c r="F126" i="90"/>
  <c r="F127" i="90"/>
  <c r="F128" i="90"/>
  <c r="F129" i="90"/>
  <c r="F130" i="90"/>
  <c r="F131" i="90"/>
  <c r="F132" i="90"/>
  <c r="F133" i="90"/>
  <c r="F134" i="90"/>
  <c r="F135" i="90"/>
  <c r="F136" i="90"/>
  <c r="F137" i="90"/>
  <c r="F138" i="90"/>
  <c r="F139" i="90"/>
  <c r="F140" i="90"/>
  <c r="F141" i="90"/>
  <c r="F142" i="90"/>
  <c r="F143" i="90"/>
  <c r="F144" i="90"/>
  <c r="F145" i="90"/>
  <c r="F146" i="90"/>
  <c r="F147" i="90"/>
  <c r="F148" i="90"/>
  <c r="F149" i="90"/>
  <c r="F150" i="90"/>
  <c r="F151" i="90"/>
  <c r="F152" i="90"/>
  <c r="N152" i="90" s="1"/>
  <c r="F153" i="90"/>
  <c r="F154" i="90"/>
  <c r="F155" i="90"/>
  <c r="F156" i="90"/>
  <c r="F157" i="90"/>
  <c r="F158" i="90"/>
  <c r="F159" i="90"/>
  <c r="F160" i="90"/>
  <c r="F161" i="90"/>
  <c r="F162" i="90"/>
  <c r="F163" i="90"/>
  <c r="F164" i="90"/>
  <c r="F165" i="90"/>
  <c r="F166" i="90"/>
  <c r="F167" i="90"/>
  <c r="F168" i="90"/>
  <c r="F169" i="90"/>
  <c r="F170" i="90"/>
  <c r="F171" i="90"/>
  <c r="F172" i="90"/>
  <c r="N172" i="90" s="1"/>
  <c r="F173" i="90"/>
  <c r="F174" i="90"/>
  <c r="F175" i="90"/>
  <c r="F176" i="90"/>
  <c r="F177" i="90"/>
  <c r="F178" i="90"/>
  <c r="F179" i="90"/>
  <c r="F180" i="90"/>
  <c r="F181" i="90"/>
  <c r="F182" i="90"/>
  <c r="F183" i="90"/>
  <c r="F184" i="90"/>
  <c r="F185" i="90"/>
  <c r="F186" i="90"/>
  <c r="F187" i="90"/>
  <c r="F188" i="90"/>
  <c r="N188" i="90" s="1"/>
  <c r="F189" i="90"/>
  <c r="F190" i="90"/>
  <c r="F191" i="90"/>
  <c r="F192" i="90"/>
  <c r="F193" i="90"/>
  <c r="F194" i="90"/>
  <c r="F195" i="90"/>
  <c r="F196" i="90"/>
  <c r="F197" i="90"/>
  <c r="F198" i="90"/>
  <c r="F199" i="90"/>
  <c r="F200" i="90"/>
  <c r="F201" i="90"/>
  <c r="F202" i="90"/>
  <c r="F203" i="90"/>
  <c r="F204" i="90"/>
  <c r="F205" i="90"/>
  <c r="F206" i="90"/>
  <c r="F207" i="90"/>
  <c r="F208" i="90"/>
  <c r="N208" i="90" s="1"/>
  <c r="F209" i="90"/>
  <c r="F210" i="90"/>
  <c r="F211" i="90"/>
  <c r="F212" i="90"/>
  <c r="F213" i="90"/>
  <c r="F214" i="90"/>
  <c r="F215" i="90"/>
  <c r="F216" i="90"/>
  <c r="F217" i="90"/>
  <c r="F218" i="90"/>
  <c r="F219" i="90"/>
  <c r="F4" i="90"/>
  <c r="I140" i="103" l="1"/>
  <c r="I65" i="103"/>
  <c r="I50" i="103"/>
  <c r="I51" i="101"/>
  <c r="I6" i="103"/>
  <c r="I77" i="99"/>
  <c r="I124" i="103"/>
  <c r="I29" i="103"/>
  <c r="N38" i="90"/>
  <c r="I38" i="90"/>
  <c r="I115" i="90"/>
  <c r="N35" i="90"/>
  <c r="I35" i="90"/>
  <c r="I78" i="103"/>
  <c r="I130" i="103"/>
  <c r="I183" i="103"/>
  <c r="I171" i="103"/>
  <c r="I219" i="103"/>
  <c r="I68" i="102"/>
  <c r="I52" i="102"/>
  <c r="I98" i="102"/>
  <c r="I35" i="101"/>
  <c r="I51" i="90"/>
  <c r="I217" i="90"/>
  <c r="N217" i="90"/>
  <c r="I213" i="90"/>
  <c r="N213" i="90"/>
  <c r="I4" i="90"/>
  <c r="N4" i="90"/>
  <c r="I216" i="90"/>
  <c r="N216" i="90"/>
  <c r="I212" i="90"/>
  <c r="N212" i="90"/>
  <c r="I192" i="90"/>
  <c r="N192" i="90"/>
  <c r="I184" i="90"/>
  <c r="N184" i="90"/>
  <c r="I180" i="90"/>
  <c r="N180" i="90"/>
  <c r="I176" i="90"/>
  <c r="N176" i="90"/>
  <c r="I164" i="90"/>
  <c r="N164" i="90"/>
  <c r="I160" i="90"/>
  <c r="N160" i="90"/>
  <c r="I156" i="90"/>
  <c r="N156" i="90"/>
  <c r="I148" i="90"/>
  <c r="N148" i="90"/>
  <c r="I140" i="90"/>
  <c r="N140" i="90"/>
  <c r="I136" i="90"/>
  <c r="N136" i="90"/>
  <c r="I132" i="90"/>
  <c r="N132" i="90"/>
  <c r="I124" i="90"/>
  <c r="N124" i="90"/>
  <c r="I120" i="90"/>
  <c r="N120" i="90"/>
  <c r="I112" i="90"/>
  <c r="N112" i="90"/>
  <c r="I100" i="90"/>
  <c r="N100" i="90"/>
  <c r="I92" i="90"/>
  <c r="N92" i="90"/>
  <c r="I88" i="90"/>
  <c r="N88" i="90"/>
  <c r="I84" i="90"/>
  <c r="N84" i="90"/>
  <c r="I80" i="90"/>
  <c r="N80" i="90"/>
  <c r="I76" i="90"/>
  <c r="N76" i="90"/>
  <c r="I72" i="90"/>
  <c r="N72" i="90"/>
  <c r="I68" i="90"/>
  <c r="N68" i="90"/>
  <c r="I64" i="90"/>
  <c r="N64" i="90"/>
  <c r="I60" i="90"/>
  <c r="N60" i="90"/>
  <c r="I56" i="90"/>
  <c r="N56" i="90"/>
  <c r="I52" i="90"/>
  <c r="N52" i="90"/>
  <c r="I48" i="90"/>
  <c r="N48" i="90"/>
  <c r="N44" i="90"/>
  <c r="N40" i="90"/>
  <c r="I32" i="90"/>
  <c r="N32" i="90"/>
  <c r="I28" i="90"/>
  <c r="N28" i="90"/>
  <c r="I24" i="90"/>
  <c r="N24" i="90"/>
  <c r="I12" i="90"/>
  <c r="N12" i="90"/>
  <c r="I8" i="90"/>
  <c r="N8" i="90"/>
  <c r="I188" i="90"/>
  <c r="I219" i="90"/>
  <c r="N219" i="90"/>
  <c r="I215" i="90"/>
  <c r="N215" i="90"/>
  <c r="I195" i="90"/>
  <c r="N195" i="90"/>
  <c r="I191" i="90"/>
  <c r="N191" i="90"/>
  <c r="I187" i="90"/>
  <c r="N187" i="90"/>
  <c r="I183" i="90"/>
  <c r="N183" i="90"/>
  <c r="I179" i="90"/>
  <c r="N179" i="90"/>
  <c r="I175" i="90"/>
  <c r="N175" i="90"/>
  <c r="I167" i="90"/>
  <c r="N167" i="90"/>
  <c r="I163" i="90"/>
  <c r="N163" i="90"/>
  <c r="I159" i="90"/>
  <c r="N159" i="90"/>
  <c r="I155" i="90"/>
  <c r="N155" i="90"/>
  <c r="I151" i="90"/>
  <c r="N151" i="90"/>
  <c r="I135" i="90"/>
  <c r="N135" i="90"/>
  <c r="I131" i="90"/>
  <c r="N131" i="90"/>
  <c r="I127" i="90"/>
  <c r="N127" i="90"/>
  <c r="I123" i="90"/>
  <c r="N123" i="90"/>
  <c r="I111" i="90"/>
  <c r="N111" i="90"/>
  <c r="I95" i="90"/>
  <c r="N95" i="90"/>
  <c r="I91" i="90"/>
  <c r="N91" i="90"/>
  <c r="I79" i="90"/>
  <c r="N79" i="90"/>
  <c r="I75" i="90"/>
  <c r="N75" i="90"/>
  <c r="I71" i="90"/>
  <c r="N71" i="90"/>
  <c r="I63" i="90"/>
  <c r="N63" i="90"/>
  <c r="I59" i="90"/>
  <c r="N59" i="90"/>
  <c r="I55" i="90"/>
  <c r="N55" i="90"/>
  <c r="N47" i="90"/>
  <c r="N43" i="90"/>
  <c r="N39" i="90"/>
  <c r="I31" i="90"/>
  <c r="N31" i="90"/>
  <c r="I27" i="90"/>
  <c r="N27" i="90"/>
  <c r="I23" i="90"/>
  <c r="N23" i="90"/>
  <c r="I15" i="90"/>
  <c r="N15" i="90"/>
  <c r="I11" i="90"/>
  <c r="N11" i="90"/>
  <c r="I7" i="90"/>
  <c r="N7" i="90"/>
  <c r="I99" i="90"/>
  <c r="I208" i="90"/>
  <c r="I218" i="90"/>
  <c r="N218" i="90"/>
  <c r="I214" i="90"/>
  <c r="N214" i="90"/>
  <c r="I194" i="90"/>
  <c r="N194" i="90"/>
  <c r="I190" i="90"/>
  <c r="N190" i="90"/>
  <c r="I186" i="90"/>
  <c r="N186" i="90"/>
  <c r="I182" i="90"/>
  <c r="N182" i="90"/>
  <c r="I178" i="90"/>
  <c r="N178" i="90"/>
  <c r="I174" i="90"/>
  <c r="N174" i="90"/>
  <c r="I166" i="90"/>
  <c r="N166" i="90"/>
  <c r="I162" i="90"/>
  <c r="N162" i="90"/>
  <c r="I158" i="90"/>
  <c r="N158" i="90"/>
  <c r="I154" i="90"/>
  <c r="N154" i="90"/>
  <c r="I150" i="90"/>
  <c r="N150" i="90"/>
  <c r="I134" i="90"/>
  <c r="N134" i="90"/>
  <c r="I130" i="90"/>
  <c r="N130" i="90"/>
  <c r="I126" i="90"/>
  <c r="N126" i="90"/>
  <c r="I122" i="90"/>
  <c r="N122" i="90"/>
  <c r="I114" i="90"/>
  <c r="N114" i="90"/>
  <c r="I102" i="90"/>
  <c r="N102" i="90"/>
  <c r="I98" i="90"/>
  <c r="N98" i="90"/>
  <c r="I94" i="90"/>
  <c r="N94" i="90"/>
  <c r="I90" i="90"/>
  <c r="N90" i="90"/>
  <c r="I82" i="90"/>
  <c r="N82" i="90"/>
  <c r="I78" i="90"/>
  <c r="N78" i="90"/>
  <c r="I74" i="90"/>
  <c r="N74" i="90"/>
  <c r="I70" i="90"/>
  <c r="N70" i="90"/>
  <c r="I66" i="90"/>
  <c r="N66" i="90"/>
  <c r="I62" i="90"/>
  <c r="N62" i="90"/>
  <c r="I58" i="90"/>
  <c r="N58" i="90"/>
  <c r="I54" i="90"/>
  <c r="N54" i="90"/>
  <c r="I50" i="90"/>
  <c r="N50" i="90"/>
  <c r="N46" i="90"/>
  <c r="N42" i="90"/>
  <c r="I34" i="90"/>
  <c r="N34" i="90"/>
  <c r="I30" i="90"/>
  <c r="N30" i="90"/>
  <c r="I26" i="90"/>
  <c r="N26" i="90"/>
  <c r="I22" i="90"/>
  <c r="N22" i="90"/>
  <c r="I18" i="90"/>
  <c r="N18" i="90"/>
  <c r="I14" i="90"/>
  <c r="N14" i="90"/>
  <c r="I10" i="90"/>
  <c r="N10" i="90"/>
  <c r="I6" i="90"/>
  <c r="N6" i="90"/>
  <c r="I83" i="90"/>
  <c r="I19" i="90"/>
  <c r="I193" i="90"/>
  <c r="N193" i="90"/>
  <c r="I189" i="90"/>
  <c r="N189" i="90"/>
  <c r="I185" i="90"/>
  <c r="N185" i="90"/>
  <c r="I181" i="90"/>
  <c r="N181" i="90"/>
  <c r="I177" i="90"/>
  <c r="N177" i="90"/>
  <c r="I165" i="90"/>
  <c r="N165" i="90"/>
  <c r="I161" i="90"/>
  <c r="N161" i="90"/>
  <c r="I157" i="90"/>
  <c r="N157" i="90"/>
  <c r="I153" i="90"/>
  <c r="N153" i="90"/>
  <c r="I149" i="90"/>
  <c r="N149" i="90"/>
  <c r="I141" i="90"/>
  <c r="N141" i="90"/>
  <c r="I137" i="90"/>
  <c r="N137" i="90"/>
  <c r="I133" i="90"/>
  <c r="N133" i="90"/>
  <c r="I125" i="90"/>
  <c r="N125" i="90"/>
  <c r="I121" i="90"/>
  <c r="N121" i="90"/>
  <c r="I113" i="90"/>
  <c r="N113" i="90"/>
  <c r="I101" i="90"/>
  <c r="N101" i="90"/>
  <c r="I93" i="90"/>
  <c r="N93" i="90"/>
  <c r="I89" i="90"/>
  <c r="N89" i="90"/>
  <c r="I85" i="90"/>
  <c r="N85" i="90"/>
  <c r="I81" i="90"/>
  <c r="N81" i="90"/>
  <c r="I77" i="90"/>
  <c r="N77" i="90"/>
  <c r="I73" i="90"/>
  <c r="N73" i="90"/>
  <c r="I69" i="90"/>
  <c r="N69" i="90"/>
  <c r="I65" i="90"/>
  <c r="N65" i="90"/>
  <c r="I61" i="90"/>
  <c r="N61" i="90"/>
  <c r="I57" i="90"/>
  <c r="N57" i="90"/>
  <c r="I53" i="90"/>
  <c r="N53" i="90"/>
  <c r="I49" i="90"/>
  <c r="N49" i="90"/>
  <c r="N45" i="90"/>
  <c r="N41" i="90"/>
  <c r="I33" i="90"/>
  <c r="N33" i="90"/>
  <c r="I29" i="90"/>
  <c r="N29" i="90"/>
  <c r="I25" i="90"/>
  <c r="N25" i="90"/>
  <c r="I13" i="90"/>
  <c r="N13" i="90"/>
  <c r="I9" i="90"/>
  <c r="N9" i="90"/>
  <c r="I5" i="90"/>
  <c r="N5" i="90"/>
  <c r="I67" i="90"/>
  <c r="I152" i="90"/>
  <c r="I7" i="99"/>
  <c r="N7" i="99"/>
  <c r="I15" i="99"/>
  <c r="N15" i="99"/>
  <c r="I23" i="99"/>
  <c r="N23" i="99"/>
  <c r="I31" i="99"/>
  <c r="N31" i="99"/>
  <c r="I39" i="99"/>
  <c r="N39" i="99"/>
  <c r="I47" i="99"/>
  <c r="N47" i="99"/>
  <c r="I55" i="99"/>
  <c r="N55" i="99"/>
  <c r="I63" i="99"/>
  <c r="N63" i="99"/>
  <c r="I72" i="99"/>
  <c r="N72" i="99"/>
  <c r="I81" i="99"/>
  <c r="N81" i="99"/>
  <c r="I4" i="99"/>
  <c r="N4" i="99"/>
  <c r="I8" i="99"/>
  <c r="N8" i="99"/>
  <c r="I16" i="99"/>
  <c r="N16" i="99"/>
  <c r="I24" i="99"/>
  <c r="N24" i="99"/>
  <c r="I28" i="99"/>
  <c r="N28" i="99"/>
  <c r="I44" i="99"/>
  <c r="N44" i="99"/>
  <c r="I73" i="99"/>
  <c r="N73" i="99"/>
  <c r="I82" i="99"/>
  <c r="N82" i="99"/>
  <c r="I5" i="99"/>
  <c r="N5" i="99"/>
  <c r="I9" i="99"/>
  <c r="N9" i="99"/>
  <c r="I17" i="99"/>
  <c r="N17" i="99"/>
  <c r="I21" i="99"/>
  <c r="N21" i="99"/>
  <c r="I25" i="99"/>
  <c r="N25" i="99"/>
  <c r="I29" i="99"/>
  <c r="N29" i="99"/>
  <c r="I41" i="99"/>
  <c r="N41" i="99"/>
  <c r="I45" i="99"/>
  <c r="N45" i="99"/>
  <c r="I49" i="99"/>
  <c r="N49" i="99"/>
  <c r="I53" i="99"/>
  <c r="N53" i="99"/>
  <c r="I61" i="99"/>
  <c r="N61" i="99"/>
  <c r="I66" i="99"/>
  <c r="N66" i="99"/>
  <c r="I70" i="99"/>
  <c r="N70" i="99"/>
  <c r="I74" i="99"/>
  <c r="N74" i="99"/>
  <c r="I79" i="99"/>
  <c r="N79" i="99"/>
  <c r="I83" i="99"/>
  <c r="N83" i="99"/>
  <c r="I87" i="99"/>
  <c r="N87" i="99"/>
  <c r="I11" i="99"/>
  <c r="N11" i="99"/>
  <c r="I19" i="99"/>
  <c r="N19" i="99"/>
  <c r="I27" i="99"/>
  <c r="N27" i="99"/>
  <c r="I35" i="99"/>
  <c r="N35" i="99"/>
  <c r="I43" i="99"/>
  <c r="N43" i="99"/>
  <c r="I51" i="99"/>
  <c r="N51" i="99"/>
  <c r="I59" i="99"/>
  <c r="N59" i="99"/>
  <c r="I68" i="99"/>
  <c r="N68" i="99"/>
  <c r="I76" i="99"/>
  <c r="N76" i="99"/>
  <c r="I85" i="99"/>
  <c r="N85" i="99"/>
  <c r="I20" i="99"/>
  <c r="N20" i="99"/>
  <c r="I40" i="99"/>
  <c r="N40" i="99"/>
  <c r="I48" i="99"/>
  <c r="N48" i="99"/>
  <c r="I52" i="99"/>
  <c r="N52" i="99"/>
  <c r="I60" i="99"/>
  <c r="N60" i="99"/>
  <c r="I69" i="99"/>
  <c r="N69" i="99"/>
  <c r="I78" i="99"/>
  <c r="N78" i="99"/>
  <c r="I86" i="99"/>
  <c r="N86" i="99"/>
  <c r="I6" i="99"/>
  <c r="N6" i="99"/>
  <c r="I10" i="99"/>
  <c r="N10" i="99"/>
  <c r="I14" i="99"/>
  <c r="N14" i="99"/>
  <c r="I18" i="99"/>
  <c r="N18" i="99"/>
  <c r="I22" i="99"/>
  <c r="N22" i="99"/>
  <c r="I26" i="99"/>
  <c r="N26" i="99"/>
  <c r="I30" i="99"/>
  <c r="N30" i="99"/>
  <c r="I34" i="99"/>
  <c r="N34" i="99"/>
  <c r="I38" i="99"/>
  <c r="N38" i="99"/>
  <c r="I42" i="99"/>
  <c r="N42" i="99"/>
  <c r="I46" i="99"/>
  <c r="N46" i="99"/>
  <c r="I50" i="99"/>
  <c r="N50" i="99"/>
  <c r="I54" i="99"/>
  <c r="N54" i="99"/>
  <c r="I58" i="99"/>
  <c r="N58" i="99"/>
  <c r="I62" i="99"/>
  <c r="N62" i="99"/>
  <c r="I67" i="99"/>
  <c r="N67" i="99"/>
  <c r="I71" i="99"/>
  <c r="N71" i="99"/>
  <c r="I75" i="99"/>
  <c r="N75" i="99"/>
  <c r="I80" i="99"/>
  <c r="N80" i="99"/>
  <c r="I84" i="99"/>
  <c r="N84" i="99"/>
  <c r="I65" i="99"/>
  <c r="N65" i="99"/>
  <c r="I5" i="100"/>
  <c r="N5" i="100"/>
  <c r="I9" i="100"/>
  <c r="N9" i="100"/>
  <c r="I13" i="100"/>
  <c r="N13" i="100"/>
  <c r="I17" i="100"/>
  <c r="N17" i="100"/>
  <c r="I21" i="100"/>
  <c r="N21" i="100"/>
  <c r="I45" i="100"/>
  <c r="N45" i="100"/>
  <c r="I49" i="100"/>
  <c r="N49" i="100"/>
  <c r="I53" i="100"/>
  <c r="N53" i="100"/>
  <c r="I57" i="100"/>
  <c r="N57" i="100"/>
  <c r="I61" i="100"/>
  <c r="N61" i="100"/>
  <c r="I69" i="100"/>
  <c r="N69" i="100"/>
  <c r="I73" i="100"/>
  <c r="N73" i="100"/>
  <c r="I6" i="100"/>
  <c r="N6" i="100"/>
  <c r="I10" i="100"/>
  <c r="N10" i="100"/>
  <c r="I18" i="100"/>
  <c r="N18" i="100"/>
  <c r="I22" i="100"/>
  <c r="N22" i="100"/>
  <c r="I26" i="100"/>
  <c r="N26" i="100"/>
  <c r="I42" i="100"/>
  <c r="N42" i="100"/>
  <c r="I46" i="100"/>
  <c r="N46" i="100"/>
  <c r="I54" i="100"/>
  <c r="N54" i="100"/>
  <c r="I58" i="100"/>
  <c r="N58" i="100"/>
  <c r="I62" i="100"/>
  <c r="N62" i="100"/>
  <c r="I70" i="100"/>
  <c r="N70" i="100"/>
  <c r="I74" i="100"/>
  <c r="N74" i="100"/>
  <c r="I7" i="100"/>
  <c r="N7" i="100"/>
  <c r="I11" i="100"/>
  <c r="N11" i="100"/>
  <c r="I19" i="100"/>
  <c r="N19" i="100"/>
  <c r="I23" i="100"/>
  <c r="N23" i="100"/>
  <c r="I27" i="100"/>
  <c r="N27" i="100"/>
  <c r="I39" i="100"/>
  <c r="N39" i="100"/>
  <c r="I43" i="100"/>
  <c r="N43" i="100"/>
  <c r="I47" i="100"/>
  <c r="N47" i="100"/>
  <c r="I55" i="100"/>
  <c r="N55" i="100"/>
  <c r="I59" i="100"/>
  <c r="N59" i="100"/>
  <c r="I63" i="100"/>
  <c r="N63" i="100"/>
  <c r="I71" i="100"/>
  <c r="N71" i="100"/>
  <c r="I75" i="100"/>
  <c r="N75" i="100"/>
  <c r="I4" i="100"/>
  <c r="N4" i="100"/>
  <c r="I8" i="100"/>
  <c r="N8" i="100"/>
  <c r="I12" i="100"/>
  <c r="N12" i="100"/>
  <c r="I16" i="100"/>
  <c r="N16" i="100"/>
  <c r="I20" i="100"/>
  <c r="N20" i="100"/>
  <c r="I44" i="100"/>
  <c r="N44" i="100"/>
  <c r="I48" i="100"/>
  <c r="N48" i="100"/>
  <c r="I52" i="100"/>
  <c r="N52" i="100"/>
  <c r="I56" i="100"/>
  <c r="N56" i="100"/>
  <c r="I60" i="100"/>
  <c r="N60" i="100"/>
  <c r="I68" i="100"/>
  <c r="N68" i="100"/>
  <c r="I72" i="100"/>
  <c r="N72" i="100"/>
  <c r="I74" i="110"/>
  <c r="N74" i="110"/>
  <c r="I5" i="110"/>
  <c r="N5" i="110"/>
  <c r="I9" i="110"/>
  <c r="N9" i="110"/>
  <c r="I13" i="110"/>
  <c r="N13" i="110"/>
  <c r="I17" i="110"/>
  <c r="N17" i="110"/>
  <c r="I21" i="110"/>
  <c r="N21" i="110"/>
  <c r="I25" i="110"/>
  <c r="N25" i="110"/>
  <c r="I29" i="110"/>
  <c r="N29" i="110"/>
  <c r="I33" i="110"/>
  <c r="N33" i="110"/>
  <c r="I37" i="110"/>
  <c r="N37" i="110"/>
  <c r="I41" i="110"/>
  <c r="N41" i="110"/>
  <c r="I45" i="110"/>
  <c r="N45" i="110"/>
  <c r="I49" i="110"/>
  <c r="N49" i="110"/>
  <c r="I53" i="110"/>
  <c r="N53" i="110"/>
  <c r="I57" i="110"/>
  <c r="N57" i="110"/>
  <c r="I61" i="110"/>
  <c r="N61" i="110"/>
  <c r="I65" i="110"/>
  <c r="N65" i="110"/>
  <c r="I69" i="110"/>
  <c r="N69" i="110"/>
  <c r="I73" i="110"/>
  <c r="N73" i="110"/>
  <c r="I6" i="110"/>
  <c r="N6" i="110"/>
  <c r="I10" i="110"/>
  <c r="N10" i="110"/>
  <c r="I14" i="110"/>
  <c r="N14" i="110"/>
  <c r="I18" i="110"/>
  <c r="N18" i="110"/>
  <c r="I22" i="110"/>
  <c r="N22" i="110"/>
  <c r="I26" i="110"/>
  <c r="N26" i="110"/>
  <c r="I30" i="110"/>
  <c r="N30" i="110"/>
  <c r="I34" i="110"/>
  <c r="N34" i="110"/>
  <c r="I38" i="110"/>
  <c r="N38" i="110"/>
  <c r="I42" i="110"/>
  <c r="N42" i="110"/>
  <c r="I46" i="110"/>
  <c r="N46" i="110"/>
  <c r="I50" i="110"/>
  <c r="N50" i="110"/>
  <c r="I54" i="110"/>
  <c r="N54" i="110"/>
  <c r="I58" i="110"/>
  <c r="N58" i="110"/>
  <c r="I62" i="110"/>
  <c r="N62" i="110"/>
  <c r="I66" i="110"/>
  <c r="N66" i="110"/>
  <c r="I70" i="110"/>
  <c r="N70" i="110"/>
  <c r="I7" i="110"/>
  <c r="N7" i="110"/>
  <c r="I11" i="110"/>
  <c r="N11" i="110"/>
  <c r="I15" i="110"/>
  <c r="N15" i="110"/>
  <c r="I19" i="110"/>
  <c r="N19" i="110"/>
  <c r="I23" i="110"/>
  <c r="N23" i="110"/>
  <c r="I27" i="110"/>
  <c r="N27" i="110"/>
  <c r="I31" i="110"/>
  <c r="N31" i="110"/>
  <c r="I35" i="110"/>
  <c r="N35" i="110"/>
  <c r="I39" i="110"/>
  <c r="N39" i="110"/>
  <c r="I43" i="110"/>
  <c r="N43" i="110"/>
  <c r="I47" i="110"/>
  <c r="N47" i="110"/>
  <c r="I51" i="110"/>
  <c r="N51" i="110"/>
  <c r="I55" i="110"/>
  <c r="N55" i="110"/>
  <c r="I59" i="110"/>
  <c r="N59" i="110"/>
  <c r="I63" i="110"/>
  <c r="N63" i="110"/>
  <c r="I67" i="110"/>
  <c r="N67" i="110"/>
  <c r="I71" i="110"/>
  <c r="N71" i="110"/>
  <c r="I75" i="110"/>
  <c r="N75" i="110"/>
  <c r="I4" i="110"/>
  <c r="N4" i="110"/>
  <c r="I8" i="110"/>
  <c r="N8" i="110"/>
  <c r="I12" i="110"/>
  <c r="N12" i="110"/>
  <c r="I20" i="110"/>
  <c r="N20" i="110"/>
  <c r="I24" i="110"/>
  <c r="N24" i="110"/>
  <c r="I32" i="110"/>
  <c r="N32" i="110"/>
  <c r="I56" i="110"/>
  <c r="N56" i="110"/>
  <c r="I4" i="101"/>
  <c r="N4" i="101"/>
  <c r="I12" i="101"/>
  <c r="N12" i="101"/>
  <c r="I20" i="101"/>
  <c r="N20" i="101"/>
  <c r="I28" i="101"/>
  <c r="N28" i="101"/>
  <c r="I36" i="101"/>
  <c r="N36" i="101"/>
  <c r="I52" i="101"/>
  <c r="N52" i="101"/>
  <c r="I60" i="101"/>
  <c r="N60" i="101"/>
  <c r="I76" i="101"/>
  <c r="N76" i="101"/>
  <c r="I84" i="101"/>
  <c r="N84" i="101"/>
  <c r="I96" i="101"/>
  <c r="N96" i="101"/>
  <c r="I9" i="101"/>
  <c r="N9" i="101"/>
  <c r="I17" i="101"/>
  <c r="N17" i="101"/>
  <c r="I25" i="101"/>
  <c r="N25" i="101"/>
  <c r="I33" i="101"/>
  <c r="N33" i="101"/>
  <c r="I53" i="101"/>
  <c r="N53" i="101"/>
  <c r="I61" i="101"/>
  <c r="N61" i="101"/>
  <c r="I77" i="101"/>
  <c r="N77" i="101"/>
  <c r="I85" i="101"/>
  <c r="N85" i="101"/>
  <c r="I6" i="101"/>
  <c r="N6" i="101"/>
  <c r="I10" i="101"/>
  <c r="N10" i="101"/>
  <c r="I14" i="101"/>
  <c r="N14" i="101"/>
  <c r="I18" i="101"/>
  <c r="N18" i="101"/>
  <c r="I22" i="101"/>
  <c r="N22" i="101"/>
  <c r="I26" i="101"/>
  <c r="N26" i="101"/>
  <c r="I30" i="101"/>
  <c r="N30" i="101"/>
  <c r="I34" i="101"/>
  <c r="N34" i="101"/>
  <c r="I38" i="101"/>
  <c r="N38" i="101"/>
  <c r="I42" i="101"/>
  <c r="N42" i="101"/>
  <c r="I46" i="101"/>
  <c r="N46" i="101"/>
  <c r="I50" i="101"/>
  <c r="N50" i="101"/>
  <c r="I54" i="101"/>
  <c r="N54" i="101"/>
  <c r="I58" i="101"/>
  <c r="N58" i="101"/>
  <c r="I62" i="101"/>
  <c r="N62" i="101"/>
  <c r="I66" i="101"/>
  <c r="N66" i="101"/>
  <c r="I74" i="101"/>
  <c r="N74" i="101"/>
  <c r="I78" i="101"/>
  <c r="N78" i="101"/>
  <c r="I82" i="101"/>
  <c r="N82" i="101"/>
  <c r="I86" i="101"/>
  <c r="N86" i="101"/>
  <c r="I90" i="101"/>
  <c r="N90" i="101"/>
  <c r="I94" i="101"/>
  <c r="N94" i="101"/>
  <c r="I98" i="101"/>
  <c r="N98" i="101"/>
  <c r="I83" i="101"/>
  <c r="I19" i="101"/>
  <c r="I8" i="101"/>
  <c r="N8" i="101"/>
  <c r="I16" i="101"/>
  <c r="N16" i="101"/>
  <c r="I24" i="101"/>
  <c r="N24" i="101"/>
  <c r="I32" i="101"/>
  <c r="N32" i="101"/>
  <c r="I40" i="101"/>
  <c r="N40" i="101"/>
  <c r="I48" i="101"/>
  <c r="N48" i="101"/>
  <c r="I56" i="101"/>
  <c r="N56" i="101"/>
  <c r="I64" i="101"/>
  <c r="N64" i="101"/>
  <c r="I88" i="101"/>
  <c r="N88" i="101"/>
  <c r="I92" i="101"/>
  <c r="N92" i="101"/>
  <c r="I5" i="101"/>
  <c r="N5" i="101"/>
  <c r="I13" i="101"/>
  <c r="N13" i="101"/>
  <c r="I21" i="101"/>
  <c r="N21" i="101"/>
  <c r="I29" i="101"/>
  <c r="N29" i="101"/>
  <c r="I37" i="101"/>
  <c r="N37" i="101"/>
  <c r="I41" i="101"/>
  <c r="N41" i="101"/>
  <c r="I49" i="101"/>
  <c r="N49" i="101"/>
  <c r="I57" i="101"/>
  <c r="N57" i="101"/>
  <c r="I65" i="101"/>
  <c r="N65" i="101"/>
  <c r="I89" i="101"/>
  <c r="N89" i="101"/>
  <c r="I93" i="101"/>
  <c r="N93" i="101"/>
  <c r="I97" i="101"/>
  <c r="N97" i="101"/>
  <c r="I7" i="101"/>
  <c r="N7" i="101"/>
  <c r="I11" i="101"/>
  <c r="N11" i="101"/>
  <c r="I15" i="101"/>
  <c r="N15" i="101"/>
  <c r="I23" i="101"/>
  <c r="N23" i="101"/>
  <c r="I27" i="101"/>
  <c r="N27" i="101"/>
  <c r="I31" i="101"/>
  <c r="N31" i="101"/>
  <c r="I39" i="101"/>
  <c r="N39" i="101"/>
  <c r="I43" i="101"/>
  <c r="N43" i="101"/>
  <c r="I47" i="101"/>
  <c r="N47" i="101"/>
  <c r="I55" i="101"/>
  <c r="N55" i="101"/>
  <c r="I59" i="101"/>
  <c r="N59" i="101"/>
  <c r="I63" i="101"/>
  <c r="N63" i="101"/>
  <c r="I75" i="101"/>
  <c r="N75" i="101"/>
  <c r="I79" i="101"/>
  <c r="N79" i="101"/>
  <c r="I87" i="101"/>
  <c r="N87" i="101"/>
  <c r="I91" i="101"/>
  <c r="N91" i="101"/>
  <c r="I95" i="101"/>
  <c r="N95" i="101"/>
  <c r="I67" i="101"/>
  <c r="I24" i="102"/>
  <c r="N24" i="102"/>
  <c r="I28" i="102"/>
  <c r="N28" i="102"/>
  <c r="I32" i="102"/>
  <c r="N32" i="102"/>
  <c r="I40" i="102"/>
  <c r="N40" i="102"/>
  <c r="I48" i="102"/>
  <c r="N48" i="102"/>
  <c r="I56" i="102"/>
  <c r="N56" i="102"/>
  <c r="I60" i="102"/>
  <c r="N60" i="102"/>
  <c r="I72" i="102"/>
  <c r="N72" i="102"/>
  <c r="I76" i="102"/>
  <c r="N76" i="102"/>
  <c r="I84" i="102"/>
  <c r="N84" i="102"/>
  <c r="I88" i="102"/>
  <c r="N88" i="102"/>
  <c r="I92" i="102"/>
  <c r="N92" i="102"/>
  <c r="I95" i="102"/>
  <c r="I20" i="102"/>
  <c r="I97" i="102"/>
  <c r="N97" i="102"/>
  <c r="I5" i="102"/>
  <c r="N5" i="102"/>
  <c r="I9" i="102"/>
  <c r="N9" i="102"/>
  <c r="I13" i="102"/>
  <c r="N13" i="102"/>
  <c r="I17" i="102"/>
  <c r="N17" i="102"/>
  <c r="I21" i="102"/>
  <c r="N21" i="102"/>
  <c r="I25" i="102"/>
  <c r="N25" i="102"/>
  <c r="I29" i="102"/>
  <c r="N29" i="102"/>
  <c r="I33" i="102"/>
  <c r="N33" i="102"/>
  <c r="I41" i="102"/>
  <c r="N41" i="102"/>
  <c r="I49" i="102"/>
  <c r="N49" i="102"/>
  <c r="I53" i="102"/>
  <c r="N53" i="102"/>
  <c r="I57" i="102"/>
  <c r="N57" i="102"/>
  <c r="I61" i="102"/>
  <c r="N61" i="102"/>
  <c r="I69" i="102"/>
  <c r="N69" i="102"/>
  <c r="I73" i="102"/>
  <c r="N73" i="102"/>
  <c r="I77" i="102"/>
  <c r="N77" i="102"/>
  <c r="I85" i="102"/>
  <c r="N85" i="102"/>
  <c r="I89" i="102"/>
  <c r="N89" i="102"/>
  <c r="I93" i="102"/>
  <c r="N93" i="102"/>
  <c r="I94" i="102"/>
  <c r="I7" i="102"/>
  <c r="N7" i="102"/>
  <c r="I11" i="102"/>
  <c r="N11" i="102"/>
  <c r="I15" i="102"/>
  <c r="N15" i="102"/>
  <c r="I19" i="102"/>
  <c r="N19" i="102"/>
  <c r="I23" i="102"/>
  <c r="N23" i="102"/>
  <c r="I27" i="102"/>
  <c r="N27" i="102"/>
  <c r="I31" i="102"/>
  <c r="N31" i="102"/>
  <c r="I35" i="102"/>
  <c r="N35" i="102"/>
  <c r="I43" i="102"/>
  <c r="N43" i="102"/>
  <c r="I47" i="102"/>
  <c r="N47" i="102"/>
  <c r="I51" i="102"/>
  <c r="N51" i="102"/>
  <c r="I55" i="102"/>
  <c r="N55" i="102"/>
  <c r="I59" i="102"/>
  <c r="N59" i="102"/>
  <c r="I63" i="102"/>
  <c r="N63" i="102"/>
  <c r="I79" i="102"/>
  <c r="N79" i="102"/>
  <c r="I83" i="102"/>
  <c r="N83" i="102"/>
  <c r="I87" i="102"/>
  <c r="N87" i="102"/>
  <c r="I91" i="102"/>
  <c r="N91" i="102"/>
  <c r="I4" i="102"/>
  <c r="N4" i="102"/>
  <c r="I8" i="102"/>
  <c r="N8" i="102"/>
  <c r="I12" i="102"/>
  <c r="N12" i="102"/>
  <c r="I16" i="102"/>
  <c r="N16" i="102"/>
  <c r="I6" i="102"/>
  <c r="N6" i="102"/>
  <c r="I10" i="102"/>
  <c r="N10" i="102"/>
  <c r="I14" i="102"/>
  <c r="N14" i="102"/>
  <c r="I18" i="102"/>
  <c r="N18" i="102"/>
  <c r="I22" i="102"/>
  <c r="N22" i="102"/>
  <c r="I26" i="102"/>
  <c r="N26" i="102"/>
  <c r="I30" i="102"/>
  <c r="N30" i="102"/>
  <c r="I34" i="102"/>
  <c r="N34" i="102"/>
  <c r="I42" i="102"/>
  <c r="N42" i="102"/>
  <c r="I46" i="102"/>
  <c r="N46" i="102"/>
  <c r="I50" i="102"/>
  <c r="N50" i="102"/>
  <c r="I54" i="102"/>
  <c r="N54" i="102"/>
  <c r="I58" i="102"/>
  <c r="N58" i="102"/>
  <c r="I62" i="102"/>
  <c r="N62" i="102"/>
  <c r="I78" i="102"/>
  <c r="N78" i="102"/>
  <c r="I82" i="102"/>
  <c r="N82" i="102"/>
  <c r="I86" i="102"/>
  <c r="N86" i="102"/>
  <c r="I90" i="102"/>
  <c r="N90" i="102"/>
  <c r="I96" i="102"/>
  <c r="N96" i="102"/>
  <c r="I99" i="102"/>
  <c r="N99" i="102"/>
  <c r="I4" i="108"/>
  <c r="N4" i="108"/>
  <c r="I8" i="108"/>
  <c r="N8" i="108"/>
  <c r="I12" i="108"/>
  <c r="N12" i="108"/>
  <c r="I16" i="108"/>
  <c r="N16" i="108"/>
  <c r="I20" i="108"/>
  <c r="N20" i="108"/>
  <c r="I24" i="108"/>
  <c r="N24" i="108"/>
  <c r="I30" i="108"/>
  <c r="N30" i="108"/>
  <c r="I34" i="108"/>
  <c r="N34" i="108"/>
  <c r="I38" i="108"/>
  <c r="N38" i="108"/>
  <c r="I5" i="108"/>
  <c r="N5" i="108"/>
  <c r="I9" i="108"/>
  <c r="N9" i="108"/>
  <c r="I13" i="108"/>
  <c r="N13" i="108"/>
  <c r="I17" i="108"/>
  <c r="N17" i="108"/>
  <c r="I21" i="108"/>
  <c r="N21" i="108"/>
  <c r="I31" i="108"/>
  <c r="N31" i="108"/>
  <c r="I35" i="108"/>
  <c r="N35" i="108"/>
  <c r="I39" i="108"/>
  <c r="N39" i="108"/>
  <c r="I6" i="108"/>
  <c r="N6" i="108"/>
  <c r="I10" i="108"/>
  <c r="N10" i="108"/>
  <c r="I14" i="108"/>
  <c r="N14" i="108"/>
  <c r="I18" i="108"/>
  <c r="N18" i="108"/>
  <c r="I28" i="108"/>
  <c r="N28" i="108"/>
  <c r="I32" i="108"/>
  <c r="N32" i="108"/>
  <c r="I36" i="108"/>
  <c r="N36" i="108"/>
  <c r="I44" i="108"/>
  <c r="N44" i="108"/>
  <c r="I48" i="108"/>
  <c r="N48" i="108"/>
  <c r="I7" i="108"/>
  <c r="N7" i="108"/>
  <c r="I11" i="108"/>
  <c r="N11" i="108"/>
  <c r="I15" i="108"/>
  <c r="N15" i="108"/>
  <c r="I19" i="108"/>
  <c r="N19" i="108"/>
  <c r="I29" i="108"/>
  <c r="N29" i="108"/>
  <c r="I33" i="108"/>
  <c r="N33" i="108"/>
  <c r="I37" i="108"/>
  <c r="N37" i="108"/>
  <c r="I45" i="108"/>
  <c r="N45" i="108"/>
  <c r="I49" i="108"/>
  <c r="N49" i="108"/>
  <c r="I155" i="103"/>
  <c r="I187" i="103"/>
  <c r="I102" i="103"/>
  <c r="I203" i="103"/>
  <c r="I22" i="103"/>
  <c r="I58" i="103"/>
  <c r="I89" i="103"/>
  <c r="I105" i="103"/>
  <c r="I125" i="103"/>
  <c r="I141" i="103"/>
  <c r="I169" i="103"/>
  <c r="I181" i="103"/>
  <c r="I217" i="103"/>
  <c r="I209" i="103"/>
  <c r="I41" i="108"/>
  <c r="N41" i="108"/>
  <c r="I40" i="108"/>
  <c r="N40" i="108"/>
  <c r="I37" i="102"/>
  <c r="N37" i="102"/>
  <c r="I36" i="102"/>
  <c r="I67" i="102"/>
  <c r="N67" i="102"/>
  <c r="I66" i="102"/>
  <c r="N66" i="102"/>
  <c r="I65" i="102"/>
  <c r="N65" i="102"/>
  <c r="I64" i="102"/>
  <c r="N64" i="102"/>
  <c r="N37" i="90"/>
  <c r="N36" i="90"/>
  <c r="I17" i="90"/>
  <c r="N17" i="90"/>
  <c r="I16" i="90"/>
  <c r="N16" i="90"/>
  <c r="I16" i="110"/>
  <c r="N16" i="110"/>
  <c r="I67" i="100"/>
  <c r="N67" i="100"/>
  <c r="I66" i="100"/>
  <c r="N66" i="100"/>
  <c r="I65" i="100"/>
  <c r="N65" i="100"/>
  <c r="I64" i="100"/>
  <c r="N64" i="100"/>
  <c r="I31" i="100"/>
  <c r="N31" i="100"/>
  <c r="I30" i="100"/>
  <c r="N30" i="100"/>
  <c r="I29" i="100"/>
  <c r="N29" i="100"/>
  <c r="I28" i="100"/>
  <c r="N28" i="100"/>
  <c r="I45" i="102"/>
  <c r="N45" i="102"/>
  <c r="I44" i="102"/>
  <c r="N44" i="102"/>
  <c r="I64" i="99"/>
  <c r="N64" i="99"/>
  <c r="I88" i="99"/>
  <c r="N88" i="99"/>
  <c r="I89" i="99"/>
  <c r="N89" i="99"/>
  <c r="I37" i="99"/>
  <c r="N37" i="99"/>
  <c r="I36" i="99"/>
  <c r="N36" i="99"/>
  <c r="I33" i="99"/>
  <c r="N33" i="99"/>
  <c r="I32" i="99"/>
  <c r="N32" i="99"/>
  <c r="I13" i="99"/>
  <c r="N13" i="99"/>
  <c r="I12" i="99"/>
  <c r="N12" i="99"/>
  <c r="I14" i="103"/>
  <c r="I30" i="103"/>
  <c r="I38" i="103"/>
  <c r="I66" i="103"/>
  <c r="I74" i="103"/>
  <c r="I110" i="103"/>
  <c r="I118" i="103"/>
  <c r="I190" i="103"/>
  <c r="I170" i="103"/>
  <c r="I10" i="103"/>
  <c r="I17" i="103"/>
  <c r="I26" i="103"/>
  <c r="I33" i="103"/>
  <c r="I41" i="103"/>
  <c r="I46" i="103"/>
  <c r="I54" i="103"/>
  <c r="I61" i="103"/>
  <c r="I69" i="103"/>
  <c r="I82" i="103"/>
  <c r="I90" i="103"/>
  <c r="I98" i="103"/>
  <c r="I106" i="103"/>
  <c r="I113" i="103"/>
  <c r="I121" i="103"/>
  <c r="I126" i="103"/>
  <c r="I134" i="103"/>
  <c r="I142" i="103"/>
  <c r="I157" i="103"/>
  <c r="I193" i="103"/>
  <c r="I5" i="103"/>
  <c r="I12" i="103"/>
  <c r="I18" i="103"/>
  <c r="I28" i="103"/>
  <c r="I34" i="103"/>
  <c r="I42" i="103"/>
  <c r="I49" i="103"/>
  <c r="I57" i="103"/>
  <c r="I62" i="103"/>
  <c r="I70" i="103"/>
  <c r="I77" i="103"/>
  <c r="I85" i="103"/>
  <c r="I92" i="103"/>
  <c r="I101" i="103"/>
  <c r="I108" i="103"/>
  <c r="I114" i="103"/>
  <c r="I122" i="103"/>
  <c r="I129" i="103"/>
  <c r="I137" i="103"/>
  <c r="I145" i="103"/>
  <c r="I161" i="103"/>
  <c r="I185" i="103"/>
  <c r="I33" i="100"/>
  <c r="N33" i="100"/>
  <c r="I38" i="100"/>
  <c r="N38" i="100"/>
  <c r="I35" i="100"/>
  <c r="N35" i="100"/>
  <c r="I37" i="100"/>
  <c r="N37" i="100"/>
  <c r="I34" i="100"/>
  <c r="N34" i="100"/>
  <c r="I32" i="100"/>
  <c r="N32" i="100"/>
  <c r="I36" i="100"/>
  <c r="N36" i="100"/>
  <c r="I72" i="110"/>
  <c r="N72" i="110"/>
  <c r="I68" i="110"/>
  <c r="N68" i="110"/>
  <c r="I64" i="110"/>
  <c r="N64" i="110"/>
  <c r="I60" i="110"/>
  <c r="N60" i="110"/>
  <c r="I52" i="110"/>
  <c r="N52" i="110"/>
  <c r="I48" i="110"/>
  <c r="N48" i="110"/>
  <c r="I44" i="110"/>
  <c r="N44" i="110"/>
  <c r="I40" i="110"/>
  <c r="N40" i="110"/>
  <c r="I36" i="110"/>
  <c r="N36" i="110"/>
  <c r="I28" i="110"/>
  <c r="N28" i="110"/>
  <c r="I71" i="102"/>
  <c r="N71" i="102"/>
  <c r="I70" i="102"/>
  <c r="N70" i="102"/>
  <c r="I43" i="108"/>
  <c r="N43" i="108"/>
  <c r="I42" i="108"/>
  <c r="N42" i="108"/>
  <c r="I210" i="90"/>
  <c r="N210" i="90"/>
  <c r="I198" i="90"/>
  <c r="N198" i="90"/>
  <c r="I201" i="90"/>
  <c r="N201" i="90"/>
  <c r="I202" i="90"/>
  <c r="N202" i="90"/>
  <c r="I209" i="90"/>
  <c r="N209" i="90"/>
  <c r="I205" i="90"/>
  <c r="N205" i="90"/>
  <c r="I197" i="90"/>
  <c r="N197" i="90"/>
  <c r="I204" i="90"/>
  <c r="N204" i="90"/>
  <c r="I200" i="90"/>
  <c r="N200" i="90"/>
  <c r="I196" i="90"/>
  <c r="N196" i="90"/>
  <c r="I206" i="90"/>
  <c r="N206" i="90"/>
  <c r="I211" i="90"/>
  <c r="N211" i="90"/>
  <c r="I207" i="90"/>
  <c r="N207" i="90"/>
  <c r="I203" i="90"/>
  <c r="N203" i="90"/>
  <c r="I199" i="90"/>
  <c r="N199" i="90"/>
  <c r="I173" i="90"/>
  <c r="N173" i="90"/>
  <c r="I172" i="90"/>
  <c r="I107" i="90"/>
  <c r="N107" i="90"/>
  <c r="I109" i="90"/>
  <c r="N109" i="90"/>
  <c r="I105" i="90"/>
  <c r="N105" i="90"/>
  <c r="I108" i="90"/>
  <c r="N108" i="90"/>
  <c r="I104" i="90"/>
  <c r="N104" i="90"/>
  <c r="I110" i="90"/>
  <c r="N110" i="90"/>
  <c r="I106" i="90"/>
  <c r="N106" i="90"/>
  <c r="I138" i="103"/>
  <c r="I36" i="112"/>
  <c r="I24" i="112"/>
  <c r="I40" i="112"/>
  <c r="I8" i="112"/>
  <c r="I20" i="112"/>
  <c r="I48" i="112"/>
  <c r="I32" i="112"/>
  <c r="I16" i="112"/>
  <c r="I44" i="112"/>
  <c r="I28" i="112"/>
  <c r="I12" i="112"/>
  <c r="I51" i="112"/>
  <c r="I47" i="112"/>
  <c r="I43" i="112"/>
  <c r="I39" i="112"/>
  <c r="I35" i="112"/>
  <c r="I31" i="112"/>
  <c r="I27" i="112"/>
  <c r="I23" i="112"/>
  <c r="I19" i="112"/>
  <c r="I15" i="112"/>
  <c r="I11" i="112"/>
  <c r="I7" i="112"/>
  <c r="I50" i="112"/>
  <c r="I46" i="112"/>
  <c r="I42" i="112"/>
  <c r="I38" i="112"/>
  <c r="I34" i="112"/>
  <c r="I30" i="112"/>
  <c r="I26" i="112"/>
  <c r="I22" i="112"/>
  <c r="I18" i="112"/>
  <c r="I14" i="112"/>
  <c r="I10" i="112"/>
  <c r="I6" i="112"/>
  <c r="I49" i="112"/>
  <c r="I45" i="112"/>
  <c r="I41" i="112"/>
  <c r="I37" i="112"/>
  <c r="I33" i="112"/>
  <c r="I29" i="112"/>
  <c r="I25" i="112"/>
  <c r="I21" i="112"/>
  <c r="I17" i="112"/>
  <c r="I13" i="112"/>
  <c r="I9" i="112"/>
  <c r="I5" i="112"/>
  <c r="I4" i="112"/>
  <c r="I95" i="99"/>
  <c r="N95" i="99"/>
  <c r="I97" i="99"/>
  <c r="N97" i="99"/>
  <c r="I99" i="99"/>
  <c r="N99" i="99"/>
  <c r="I96" i="99"/>
  <c r="N96" i="99"/>
  <c r="I94" i="99"/>
  <c r="N94" i="99"/>
  <c r="I98" i="99"/>
  <c r="N98" i="99"/>
  <c r="I147" i="90"/>
  <c r="N147" i="90"/>
  <c r="I143" i="90"/>
  <c r="N143" i="90"/>
  <c r="I146" i="90"/>
  <c r="N146" i="90"/>
  <c r="I142" i="90"/>
  <c r="N142" i="90"/>
  <c r="I145" i="90"/>
  <c r="N145" i="90"/>
  <c r="I144" i="90"/>
  <c r="N144" i="90"/>
  <c r="I139" i="90"/>
  <c r="N139" i="90"/>
  <c r="I138" i="90"/>
  <c r="N138" i="90"/>
  <c r="I186" i="103"/>
  <c r="I206" i="103"/>
  <c r="I218" i="103"/>
  <c r="I158" i="103"/>
  <c r="I166" i="103"/>
  <c r="I205" i="103"/>
  <c r="N205" i="103"/>
  <c r="I146" i="103"/>
  <c r="I182" i="103"/>
  <c r="I198" i="103"/>
  <c r="I210" i="103"/>
  <c r="I154" i="103"/>
  <c r="I162" i="103"/>
  <c r="I197" i="103"/>
  <c r="I4" i="103"/>
  <c r="N4" i="103"/>
  <c r="I216" i="103"/>
  <c r="N216" i="103"/>
  <c r="I212" i="103"/>
  <c r="N212" i="103"/>
  <c r="I208" i="103"/>
  <c r="N208" i="103"/>
  <c r="I204" i="103"/>
  <c r="N204" i="103"/>
  <c r="I200" i="103"/>
  <c r="N200" i="103"/>
  <c r="I196" i="103"/>
  <c r="N196" i="103"/>
  <c r="I192" i="103"/>
  <c r="N192" i="103"/>
  <c r="I188" i="103"/>
  <c r="N188" i="103"/>
  <c r="I184" i="103"/>
  <c r="N184" i="103"/>
  <c r="I180" i="103"/>
  <c r="N180" i="103"/>
  <c r="I176" i="103"/>
  <c r="N176" i="103"/>
  <c r="I172" i="103"/>
  <c r="N172" i="103"/>
  <c r="I168" i="103"/>
  <c r="N168" i="103"/>
  <c r="I164" i="103"/>
  <c r="N164" i="103"/>
  <c r="I160" i="103"/>
  <c r="N160" i="103"/>
  <c r="I156" i="103"/>
  <c r="N156" i="103"/>
  <c r="I152" i="103"/>
  <c r="N152" i="103"/>
  <c r="I148" i="103"/>
  <c r="N148" i="103"/>
  <c r="I144" i="103"/>
  <c r="N144" i="103"/>
  <c r="I136" i="103"/>
  <c r="N136" i="103"/>
  <c r="I132" i="103"/>
  <c r="N132" i="103"/>
  <c r="I128" i="103"/>
  <c r="N128" i="103"/>
  <c r="I120" i="103"/>
  <c r="N120" i="103"/>
  <c r="I112" i="103"/>
  <c r="N112" i="103"/>
  <c r="I104" i="103"/>
  <c r="N104" i="103"/>
  <c r="I100" i="103"/>
  <c r="N100" i="103"/>
  <c r="I96" i="103"/>
  <c r="N96" i="103"/>
  <c r="I88" i="103"/>
  <c r="N88" i="103"/>
  <c r="I84" i="103"/>
  <c r="N84" i="103"/>
  <c r="I80" i="103"/>
  <c r="N80" i="103"/>
  <c r="I72" i="103"/>
  <c r="N72" i="103"/>
  <c r="I68" i="103"/>
  <c r="N68" i="103"/>
  <c r="I64" i="103"/>
  <c r="N64" i="103"/>
  <c r="I56" i="103"/>
  <c r="N56" i="103"/>
  <c r="I52" i="103"/>
  <c r="N52" i="103"/>
  <c r="I48" i="103"/>
  <c r="N48" i="103"/>
  <c r="I40" i="103"/>
  <c r="N40" i="103"/>
  <c r="I36" i="103"/>
  <c r="N36" i="103"/>
  <c r="I32" i="103"/>
  <c r="N32" i="103"/>
  <c r="I24" i="103"/>
  <c r="N24" i="103"/>
  <c r="I16" i="103"/>
  <c r="N16" i="103"/>
  <c r="I8" i="103"/>
  <c r="N8" i="103"/>
  <c r="I177" i="103"/>
  <c r="I189" i="103"/>
  <c r="I202" i="103"/>
  <c r="I214" i="103"/>
  <c r="I150" i="103"/>
  <c r="I213" i="103"/>
  <c r="I215" i="103"/>
  <c r="N215" i="103"/>
  <c r="I211" i="103"/>
  <c r="N211" i="103"/>
  <c r="I207" i="103"/>
  <c r="N207" i="103"/>
  <c r="I199" i="103"/>
  <c r="N199" i="103"/>
  <c r="I195" i="103"/>
  <c r="N195" i="103"/>
  <c r="I191" i="103"/>
  <c r="N191" i="103"/>
  <c r="I179" i="103"/>
  <c r="N179" i="103"/>
  <c r="I167" i="103"/>
  <c r="N167" i="103"/>
  <c r="I163" i="103"/>
  <c r="N163" i="103"/>
  <c r="I159" i="103"/>
  <c r="N159" i="103"/>
  <c r="I147" i="103"/>
  <c r="N147" i="103"/>
  <c r="I143" i="103"/>
  <c r="N143" i="103"/>
  <c r="I139" i="103"/>
  <c r="N139" i="103"/>
  <c r="I135" i="103"/>
  <c r="N135" i="103"/>
  <c r="I127" i="103"/>
  <c r="N127" i="103"/>
  <c r="I123" i="103"/>
  <c r="N123" i="103"/>
  <c r="I119" i="103"/>
  <c r="N119" i="103"/>
  <c r="I115" i="103"/>
  <c r="N115" i="103"/>
  <c r="I111" i="103"/>
  <c r="N111" i="103"/>
  <c r="I107" i="103"/>
  <c r="N107" i="103"/>
  <c r="I103" i="103"/>
  <c r="N103" i="103"/>
  <c r="I99" i="103"/>
  <c r="N99" i="103"/>
  <c r="I91" i="103"/>
  <c r="N91" i="103"/>
  <c r="I87" i="103"/>
  <c r="N87" i="103"/>
  <c r="I83" i="103"/>
  <c r="N83" i="103"/>
  <c r="I79" i="103"/>
  <c r="N79" i="103"/>
  <c r="I75" i="103"/>
  <c r="N75" i="103"/>
  <c r="I71" i="103"/>
  <c r="N71" i="103"/>
  <c r="I67" i="103"/>
  <c r="N67" i="103"/>
  <c r="I63" i="103"/>
  <c r="N63" i="103"/>
  <c r="I59" i="103"/>
  <c r="N59" i="103"/>
  <c r="I55" i="103"/>
  <c r="N55" i="103"/>
  <c r="I51" i="103"/>
  <c r="N51" i="103"/>
  <c r="I47" i="103"/>
  <c r="N47" i="103"/>
  <c r="I43" i="103"/>
  <c r="N43" i="103"/>
  <c r="I35" i="103"/>
  <c r="N35" i="103"/>
  <c r="I31" i="103"/>
  <c r="N31" i="103"/>
  <c r="I27" i="103"/>
  <c r="N27" i="103"/>
  <c r="I23" i="103"/>
  <c r="N23" i="103"/>
  <c r="I19" i="103"/>
  <c r="N19" i="103"/>
  <c r="I15" i="103"/>
  <c r="N15" i="103"/>
  <c r="I11" i="103"/>
  <c r="N11" i="103"/>
  <c r="I7" i="103"/>
  <c r="N7" i="103"/>
  <c r="I194" i="103"/>
  <c r="I94" i="103"/>
  <c r="I129" i="90"/>
  <c r="N129" i="90"/>
  <c r="I128" i="90"/>
  <c r="N128" i="90"/>
  <c r="I46" i="108"/>
  <c r="N46" i="108"/>
  <c r="I47" i="108"/>
  <c r="N47" i="108"/>
  <c r="I22" i="108"/>
  <c r="N22" i="108"/>
  <c r="I23" i="108"/>
  <c r="N23" i="108"/>
  <c r="I21" i="103"/>
  <c r="I95" i="103"/>
  <c r="N95" i="103"/>
  <c r="I131" i="103"/>
  <c r="N131" i="103"/>
  <c r="I96" i="90"/>
  <c r="N96" i="90"/>
  <c r="I97" i="90"/>
  <c r="N97" i="90"/>
  <c r="I174" i="103"/>
  <c r="I175" i="103"/>
  <c r="N175" i="103"/>
  <c r="I151" i="103"/>
  <c r="N151" i="103"/>
  <c r="I81" i="102"/>
  <c r="N81" i="102"/>
  <c r="I80" i="102"/>
  <c r="N80" i="102"/>
  <c r="I71" i="104"/>
  <c r="N71" i="104"/>
  <c r="I79" i="104"/>
  <c r="N79" i="104"/>
  <c r="I83" i="104"/>
  <c r="N83" i="104"/>
  <c r="I87" i="104"/>
  <c r="N87" i="104"/>
  <c r="I91" i="104"/>
  <c r="N91" i="104"/>
  <c r="I95" i="104"/>
  <c r="N95" i="104"/>
  <c r="I99" i="104"/>
  <c r="N99" i="104"/>
  <c r="I62" i="104"/>
  <c r="N62" i="104"/>
  <c r="I70" i="104"/>
  <c r="N70" i="104"/>
  <c r="I82" i="104"/>
  <c r="N82" i="104"/>
  <c r="I90" i="104"/>
  <c r="N90" i="104"/>
  <c r="I98" i="104"/>
  <c r="N98" i="104"/>
  <c r="I11" i="104"/>
  <c r="N11" i="104"/>
  <c r="I19" i="104"/>
  <c r="N19" i="104"/>
  <c r="I27" i="104"/>
  <c r="N27" i="104"/>
  <c r="I35" i="104"/>
  <c r="N35" i="104"/>
  <c r="I39" i="104"/>
  <c r="N39" i="104"/>
  <c r="I47" i="104"/>
  <c r="N47" i="104"/>
  <c r="I51" i="104"/>
  <c r="N51" i="104"/>
  <c r="I55" i="104"/>
  <c r="N55" i="104"/>
  <c r="I12" i="104"/>
  <c r="N12" i="104"/>
  <c r="I16" i="104"/>
  <c r="N16" i="104"/>
  <c r="I20" i="104"/>
  <c r="N20" i="104"/>
  <c r="I24" i="104"/>
  <c r="N24" i="104"/>
  <c r="I28" i="104"/>
  <c r="N28" i="104"/>
  <c r="I32" i="104"/>
  <c r="N32" i="104"/>
  <c r="I36" i="104"/>
  <c r="N36" i="104"/>
  <c r="I40" i="104"/>
  <c r="N40" i="104"/>
  <c r="I44" i="104"/>
  <c r="N44" i="104"/>
  <c r="I48" i="104"/>
  <c r="N48" i="104"/>
  <c r="I52" i="104"/>
  <c r="N52" i="104"/>
  <c r="I56" i="104"/>
  <c r="N56" i="104"/>
  <c r="I60" i="104"/>
  <c r="N60" i="104"/>
  <c r="I64" i="104"/>
  <c r="N64" i="104"/>
  <c r="I68" i="104"/>
  <c r="N68" i="104"/>
  <c r="I72" i="104"/>
  <c r="N72" i="104"/>
  <c r="I76" i="104"/>
  <c r="N76" i="104"/>
  <c r="I80" i="104"/>
  <c r="N80" i="104"/>
  <c r="I84" i="104"/>
  <c r="N84" i="104"/>
  <c r="I88" i="104"/>
  <c r="N88" i="104"/>
  <c r="I96" i="104"/>
  <c r="N96" i="104"/>
  <c r="I4" i="104"/>
  <c r="N4" i="104"/>
  <c r="I6" i="104"/>
  <c r="N6" i="104"/>
  <c r="I10" i="104"/>
  <c r="N10" i="104"/>
  <c r="I14" i="104"/>
  <c r="N14" i="104"/>
  <c r="I18" i="104"/>
  <c r="N18" i="104"/>
  <c r="I22" i="104"/>
  <c r="N22" i="104"/>
  <c r="I26" i="104"/>
  <c r="N26" i="104"/>
  <c r="I30" i="104"/>
  <c r="N30" i="104"/>
  <c r="I34" i="104"/>
  <c r="N34" i="104"/>
  <c r="I38" i="104"/>
  <c r="N38" i="104"/>
  <c r="I42" i="104"/>
  <c r="N42" i="104"/>
  <c r="I46" i="104"/>
  <c r="I50" i="104"/>
  <c r="N50" i="104"/>
  <c r="I54" i="104"/>
  <c r="N54" i="104"/>
  <c r="I78" i="104"/>
  <c r="N78" i="104"/>
  <c r="I86" i="104"/>
  <c r="N86" i="104"/>
  <c r="I94" i="104"/>
  <c r="N94" i="104"/>
  <c r="I7" i="104"/>
  <c r="N7" i="104"/>
  <c r="I15" i="104"/>
  <c r="N15" i="104"/>
  <c r="I23" i="104"/>
  <c r="N23" i="104"/>
  <c r="I31" i="104"/>
  <c r="N31" i="104"/>
  <c r="I43" i="104"/>
  <c r="N43" i="104"/>
  <c r="I63" i="104"/>
  <c r="N63" i="104"/>
  <c r="I5" i="104"/>
  <c r="N5" i="104"/>
  <c r="I13" i="104"/>
  <c r="N13" i="104"/>
  <c r="I17" i="104"/>
  <c r="N17" i="104"/>
  <c r="I21" i="104"/>
  <c r="N21" i="104"/>
  <c r="I25" i="104"/>
  <c r="N25" i="104"/>
  <c r="I29" i="104"/>
  <c r="N29" i="104"/>
  <c r="I33" i="104"/>
  <c r="N33" i="104"/>
  <c r="I37" i="104"/>
  <c r="N37" i="104"/>
  <c r="I41" i="104"/>
  <c r="N41" i="104"/>
  <c r="I45" i="104"/>
  <c r="N45" i="104"/>
  <c r="I49" i="104"/>
  <c r="N49" i="104"/>
  <c r="I53" i="104"/>
  <c r="N53" i="104"/>
  <c r="I57" i="104"/>
  <c r="N57" i="104"/>
  <c r="I61" i="104"/>
  <c r="N61" i="104"/>
  <c r="I65" i="104"/>
  <c r="N65" i="104"/>
  <c r="I69" i="104"/>
  <c r="N69" i="104"/>
  <c r="I73" i="104"/>
  <c r="N73" i="104"/>
  <c r="I77" i="104"/>
  <c r="N77" i="104"/>
  <c r="I81" i="104"/>
  <c r="N81" i="104"/>
  <c r="I85" i="104"/>
  <c r="N85" i="104"/>
  <c r="I89" i="104"/>
  <c r="N89" i="104"/>
  <c r="I93" i="104"/>
  <c r="N93" i="104"/>
  <c r="I97" i="104"/>
  <c r="N97" i="104"/>
  <c r="I9" i="104"/>
  <c r="N9" i="104"/>
  <c r="I8" i="104"/>
  <c r="N8" i="104"/>
  <c r="I93" i="99"/>
  <c r="N93" i="99"/>
  <c r="I92" i="99"/>
  <c r="N92" i="99"/>
  <c r="I90" i="99"/>
  <c r="N90" i="99"/>
  <c r="I91" i="99"/>
  <c r="N91" i="99"/>
  <c r="I56" i="99"/>
  <c r="N56" i="99"/>
  <c r="I57" i="99"/>
  <c r="N57" i="99"/>
  <c r="I45" i="101"/>
  <c r="N45" i="101"/>
  <c r="I44" i="101"/>
  <c r="N44" i="101"/>
  <c r="I81" i="101"/>
  <c r="N81" i="101"/>
  <c r="I80" i="101"/>
  <c r="N80" i="101"/>
  <c r="I92" i="104"/>
  <c r="N92" i="104"/>
  <c r="I50" i="100"/>
  <c r="N50" i="100"/>
  <c r="I51" i="100"/>
  <c r="N51" i="100"/>
  <c r="I24" i="100"/>
  <c r="N24" i="100"/>
  <c r="I25" i="100"/>
  <c r="N25" i="100"/>
  <c r="I40" i="100"/>
  <c r="N40" i="100"/>
  <c r="I41" i="100"/>
  <c r="N41" i="100"/>
  <c r="I59" i="104"/>
  <c r="N59" i="104"/>
  <c r="I58" i="104"/>
  <c r="N58" i="104"/>
  <c r="I39" i="103"/>
  <c r="N39" i="103"/>
  <c r="I38" i="102"/>
  <c r="N38" i="102"/>
  <c r="I39" i="102"/>
  <c r="N39" i="102"/>
  <c r="I74" i="102"/>
  <c r="N74" i="102"/>
  <c r="I75" i="102"/>
  <c r="N75" i="102"/>
  <c r="I51" i="108"/>
  <c r="N51" i="108"/>
  <c r="I50" i="108"/>
  <c r="N50" i="108"/>
  <c r="I26" i="108"/>
  <c r="N26" i="108"/>
  <c r="I27" i="108"/>
  <c r="N27" i="108"/>
  <c r="I14" i="100"/>
  <c r="N14" i="100"/>
  <c r="I15" i="100"/>
  <c r="N15" i="100"/>
  <c r="I87" i="90"/>
  <c r="N87" i="90"/>
  <c r="I86" i="90"/>
  <c r="N86" i="90"/>
  <c r="I116" i="103"/>
  <c r="N116" i="103"/>
  <c r="I20" i="103"/>
  <c r="N20" i="103"/>
  <c r="I21" i="90"/>
  <c r="N21" i="90"/>
  <c r="I20" i="90"/>
  <c r="N20" i="90"/>
  <c r="I117" i="90"/>
  <c r="N117" i="90"/>
  <c r="I116" i="90"/>
  <c r="N116" i="90"/>
  <c r="I119" i="90"/>
  <c r="N119" i="90"/>
  <c r="I118" i="90"/>
  <c r="N118" i="90"/>
  <c r="I74" i="104"/>
  <c r="N74" i="104"/>
  <c r="I75" i="104"/>
  <c r="N75" i="104"/>
  <c r="I168" i="90"/>
  <c r="N168" i="90"/>
  <c r="I171" i="90"/>
  <c r="N171" i="90"/>
  <c r="I170" i="90"/>
  <c r="N170" i="90"/>
  <c r="I169" i="90"/>
  <c r="N169" i="90"/>
  <c r="I73" i="101"/>
  <c r="N73" i="101"/>
  <c r="I72" i="101"/>
  <c r="N72" i="101"/>
  <c r="I71" i="101"/>
  <c r="N71" i="101"/>
  <c r="I70" i="101"/>
  <c r="N70" i="101"/>
  <c r="I69" i="101"/>
  <c r="N69" i="101"/>
  <c r="I68" i="101"/>
  <c r="N68" i="101"/>
  <c r="U2" i="107"/>
  <c r="U2" i="106"/>
  <c r="U2" i="105"/>
  <c r="AO2" i="112" l="1"/>
  <c r="AO2" i="104" l="1"/>
  <c r="AO2" i="103"/>
  <c r="AO2" i="108"/>
  <c r="AO2" i="102"/>
  <c r="AO2" i="101"/>
  <c r="AO2" i="110"/>
  <c r="AO2" i="100"/>
  <c r="AO2" i="99"/>
  <c r="Y170" i="109"/>
  <c r="X170" i="109"/>
  <c r="Z170" i="109" s="1"/>
  <c r="AC170" i="109" s="1"/>
  <c r="N170" i="109"/>
  <c r="Y169" i="109"/>
  <c r="AB169" i="109" s="1"/>
  <c r="X169" i="109"/>
  <c r="N169" i="109"/>
  <c r="Y168" i="109"/>
  <c r="AB168" i="109" s="1"/>
  <c r="X168" i="109"/>
  <c r="Z168" i="109" s="1"/>
  <c r="AC168" i="109" s="1"/>
  <c r="N168" i="109"/>
  <c r="AC205" i="109"/>
  <c r="AB205" i="109"/>
  <c r="AA205" i="109"/>
  <c r="J201" i="109"/>
  <c r="AC200" i="109"/>
  <c r="AB200" i="109"/>
  <c r="AA200" i="109"/>
  <c r="N200" i="109"/>
  <c r="AC199" i="109"/>
  <c r="AB199" i="109"/>
  <c r="AA199" i="109"/>
  <c r="N199" i="109"/>
  <c r="AC198" i="109"/>
  <c r="AB198" i="109"/>
  <c r="AA198" i="109"/>
  <c r="N198" i="109"/>
  <c r="AC197" i="109"/>
  <c r="AB197" i="109"/>
  <c r="AA197" i="109"/>
  <c r="N197" i="109"/>
  <c r="AC196" i="109"/>
  <c r="AB196" i="109"/>
  <c r="AA196" i="109"/>
  <c r="N196" i="109"/>
  <c r="AC195" i="109"/>
  <c r="AB195" i="109"/>
  <c r="AA195" i="109"/>
  <c r="N195" i="109"/>
  <c r="AC194" i="109"/>
  <c r="AB194" i="109"/>
  <c r="AA194" i="109"/>
  <c r="N194" i="109"/>
  <c r="AC193" i="109"/>
  <c r="AB193" i="109"/>
  <c r="AA193" i="109"/>
  <c r="N193" i="109"/>
  <c r="AC192" i="109"/>
  <c r="AB192" i="109"/>
  <c r="AA192" i="109"/>
  <c r="N192" i="109"/>
  <c r="AC191" i="109"/>
  <c r="AB191" i="109"/>
  <c r="AA191" i="109"/>
  <c r="N191" i="109"/>
  <c r="AC190" i="109"/>
  <c r="AB190" i="109"/>
  <c r="AA190" i="109"/>
  <c r="N190" i="109"/>
  <c r="AC189" i="109"/>
  <c r="AB189" i="109"/>
  <c r="AA189" i="109"/>
  <c r="N189" i="109"/>
  <c r="AC188" i="109"/>
  <c r="AB188" i="109"/>
  <c r="AA188" i="109"/>
  <c r="N188" i="109"/>
  <c r="AC187" i="109"/>
  <c r="AB187" i="109"/>
  <c r="AA187" i="109"/>
  <c r="N187" i="109"/>
  <c r="AC186" i="109"/>
  <c r="AB186" i="109"/>
  <c r="AA186" i="109"/>
  <c r="N186" i="109"/>
  <c r="AC185" i="109"/>
  <c r="AB185" i="109"/>
  <c r="AA185" i="109"/>
  <c r="N185" i="109"/>
  <c r="AC184" i="109"/>
  <c r="AB184" i="109"/>
  <c r="AA184" i="109"/>
  <c r="N184" i="109"/>
  <c r="AC183" i="109"/>
  <c r="AB183" i="109"/>
  <c r="AA183" i="109"/>
  <c r="N183" i="109"/>
  <c r="AC182" i="109"/>
  <c r="AB182" i="109"/>
  <c r="AA182" i="109"/>
  <c r="N182" i="109"/>
  <c r="AC181" i="109"/>
  <c r="AB181" i="109"/>
  <c r="AA181" i="109"/>
  <c r="N181" i="109"/>
  <c r="AC180" i="109"/>
  <c r="AB180" i="109"/>
  <c r="AA180" i="109"/>
  <c r="N180" i="109"/>
  <c r="AC179" i="109"/>
  <c r="AB179" i="109"/>
  <c r="AA179" i="109"/>
  <c r="N179" i="109"/>
  <c r="AC178" i="109"/>
  <c r="AB178" i="109"/>
  <c r="AA178" i="109"/>
  <c r="N178" i="109"/>
  <c r="AC177" i="109"/>
  <c r="AB177" i="109"/>
  <c r="AA177" i="109"/>
  <c r="N177" i="109"/>
  <c r="AC176" i="109"/>
  <c r="AB176" i="109"/>
  <c r="AA176" i="109"/>
  <c r="N176" i="109"/>
  <c r="AC175" i="109"/>
  <c r="AB175" i="109"/>
  <c r="AA175" i="109"/>
  <c r="N175" i="109"/>
  <c r="AC174" i="109"/>
  <c r="AB174" i="109"/>
  <c r="AA174" i="109"/>
  <c r="N174" i="109"/>
  <c r="AC173" i="109"/>
  <c r="AB173" i="109"/>
  <c r="AA173" i="109"/>
  <c r="N173" i="109"/>
  <c r="AC172" i="109"/>
  <c r="AB172" i="109"/>
  <c r="AA172" i="109"/>
  <c r="N172" i="109"/>
  <c r="AC171" i="109"/>
  <c r="AB171" i="109"/>
  <c r="AA171" i="109"/>
  <c r="N171" i="109"/>
  <c r="Y167" i="109"/>
  <c r="AB167" i="109" s="1"/>
  <c r="X167" i="109"/>
  <c r="AA167" i="109" s="1"/>
  <c r="N167" i="109"/>
  <c r="Y166" i="109"/>
  <c r="AB166" i="109"/>
  <c r="X166" i="109"/>
  <c r="N166" i="109"/>
  <c r="Y165" i="109"/>
  <c r="AB165" i="109"/>
  <c r="X165" i="109"/>
  <c r="Z165" i="109" s="1"/>
  <c r="AC165" i="109" s="1"/>
  <c r="N165" i="109"/>
  <c r="Y164" i="109"/>
  <c r="AB164" i="109" s="1"/>
  <c r="X164" i="109"/>
  <c r="Z164" i="109" s="1"/>
  <c r="AC164" i="109" s="1"/>
  <c r="AA164" i="109"/>
  <c r="N164" i="109"/>
  <c r="Y163" i="109"/>
  <c r="X163" i="109"/>
  <c r="Z163" i="109" s="1"/>
  <c r="AC163" i="109" s="1"/>
  <c r="AA163" i="109"/>
  <c r="N163" i="109"/>
  <c r="Y162" i="109"/>
  <c r="AB162" i="109"/>
  <c r="X162" i="109"/>
  <c r="AA162" i="109" s="1"/>
  <c r="N162" i="109"/>
  <c r="Y161" i="109"/>
  <c r="AB161" i="109"/>
  <c r="X161" i="109"/>
  <c r="AA161" i="109" s="1"/>
  <c r="N161" i="109"/>
  <c r="Y160" i="109"/>
  <c r="AB160" i="109" s="1"/>
  <c r="X160" i="109"/>
  <c r="AA160" i="109"/>
  <c r="N160" i="109"/>
  <c r="Y159" i="109"/>
  <c r="AB159" i="109" s="1"/>
  <c r="X159" i="109"/>
  <c r="AA159" i="109"/>
  <c r="N159" i="109"/>
  <c r="Y158" i="109"/>
  <c r="AB158" i="109" s="1"/>
  <c r="X158" i="109"/>
  <c r="N158" i="109"/>
  <c r="Y157" i="109"/>
  <c r="AB157" i="109" s="1"/>
  <c r="X157" i="109"/>
  <c r="AA157" i="109" s="1"/>
  <c r="N157" i="109"/>
  <c r="Y156" i="109"/>
  <c r="AB156" i="109" s="1"/>
  <c r="X156" i="109"/>
  <c r="AA156" i="109" s="1"/>
  <c r="N156" i="109"/>
  <c r="Y155" i="109"/>
  <c r="X155" i="109"/>
  <c r="AA155" i="109" s="1"/>
  <c r="N155" i="109"/>
  <c r="Y154" i="109"/>
  <c r="AB154" i="109" s="1"/>
  <c r="X154" i="109"/>
  <c r="AA154" i="109" s="1"/>
  <c r="N154" i="109"/>
  <c r="Y153" i="109"/>
  <c r="AB153" i="109" s="1"/>
  <c r="X153" i="109"/>
  <c r="AA153" i="109" s="1"/>
  <c r="N153" i="109"/>
  <c r="Y152" i="109"/>
  <c r="AB152" i="109" s="1"/>
  <c r="X152" i="109"/>
  <c r="N152" i="109"/>
  <c r="Y151" i="109"/>
  <c r="AB151" i="109" s="1"/>
  <c r="X151" i="109"/>
  <c r="AA151" i="109" s="1"/>
  <c r="N151" i="109"/>
  <c r="Y150" i="109"/>
  <c r="AB150" i="109" s="1"/>
  <c r="X150" i="109"/>
  <c r="N150" i="109"/>
  <c r="Y149" i="109"/>
  <c r="AB149" i="109"/>
  <c r="X149" i="109"/>
  <c r="AA149" i="109" s="1"/>
  <c r="N149" i="109"/>
  <c r="Y148" i="109"/>
  <c r="AB148" i="109"/>
  <c r="X148" i="109"/>
  <c r="AA148" i="109" s="1"/>
  <c r="N148" i="109"/>
  <c r="Y147" i="109"/>
  <c r="X147" i="109"/>
  <c r="AA147" i="109" s="1"/>
  <c r="N147" i="109"/>
  <c r="Y146" i="109"/>
  <c r="AB146" i="109" s="1"/>
  <c r="X146" i="109"/>
  <c r="AA146" i="109" s="1"/>
  <c r="N146" i="109"/>
  <c r="Y145" i="109"/>
  <c r="AB145" i="109" s="1"/>
  <c r="X145" i="109"/>
  <c r="AA145" i="109"/>
  <c r="N145" i="109"/>
  <c r="Y144" i="109"/>
  <c r="AB144" i="109" s="1"/>
  <c r="X144" i="109"/>
  <c r="N144" i="109"/>
  <c r="Y143" i="109"/>
  <c r="X143" i="109"/>
  <c r="AA143" i="109" s="1"/>
  <c r="N143" i="109"/>
  <c r="Y142" i="109"/>
  <c r="AB142" i="109" s="1"/>
  <c r="X142" i="109"/>
  <c r="AA142" i="109" s="1"/>
  <c r="N142" i="109"/>
  <c r="Y141" i="109"/>
  <c r="AB141" i="109" s="1"/>
  <c r="X141" i="109"/>
  <c r="Z141" i="109" s="1"/>
  <c r="AC141" i="109" s="1"/>
  <c r="N141" i="109"/>
  <c r="Y140" i="109"/>
  <c r="AB140" i="109" s="1"/>
  <c r="X140" i="109"/>
  <c r="AA140" i="109"/>
  <c r="N140" i="109"/>
  <c r="Y139" i="109"/>
  <c r="X139" i="109"/>
  <c r="Z139" i="109" s="1"/>
  <c r="AC139" i="109" s="1"/>
  <c r="AA139" i="109"/>
  <c r="N139" i="109"/>
  <c r="Y138" i="109"/>
  <c r="AB138" i="109" s="1"/>
  <c r="X138" i="109"/>
  <c r="AA138" i="109"/>
  <c r="N138" i="109"/>
  <c r="Y137" i="109"/>
  <c r="AB137" i="109" s="1"/>
  <c r="X137" i="109"/>
  <c r="N137" i="109"/>
  <c r="Y136" i="109"/>
  <c r="AB136" i="109" s="1"/>
  <c r="X136" i="109"/>
  <c r="N136" i="109"/>
  <c r="Y135" i="109"/>
  <c r="AB135" i="109" s="1"/>
  <c r="X135" i="109"/>
  <c r="AA135" i="109" s="1"/>
  <c r="N135" i="109"/>
  <c r="Y134" i="109"/>
  <c r="AB134" i="109" s="1"/>
  <c r="X134" i="109"/>
  <c r="N134" i="109"/>
  <c r="Y133" i="109"/>
  <c r="AB133" i="109" s="1"/>
  <c r="X133" i="109"/>
  <c r="AA133" i="109"/>
  <c r="N133" i="109"/>
  <c r="H133" i="109"/>
  <c r="Y132" i="109"/>
  <c r="AB132" i="109"/>
  <c r="X132" i="109"/>
  <c r="N132" i="109"/>
  <c r="H132" i="109"/>
  <c r="Y131" i="109"/>
  <c r="X131" i="109"/>
  <c r="AA131" i="109" s="1"/>
  <c r="N131" i="109"/>
  <c r="H131" i="109"/>
  <c r="Y130" i="109"/>
  <c r="Z130" i="109" s="1"/>
  <c r="AC130" i="109" s="1"/>
  <c r="X130" i="109"/>
  <c r="AA130" i="109" s="1"/>
  <c r="N130" i="109"/>
  <c r="H130" i="109"/>
  <c r="Y129" i="109"/>
  <c r="AB129" i="109" s="1"/>
  <c r="X129" i="109"/>
  <c r="N129" i="109"/>
  <c r="H129" i="109"/>
  <c r="Y128" i="109"/>
  <c r="AB128" i="109" s="1"/>
  <c r="X128" i="109"/>
  <c r="AA128" i="109" s="1"/>
  <c r="N128" i="109"/>
  <c r="H128" i="109"/>
  <c r="Y127" i="109"/>
  <c r="X127" i="109"/>
  <c r="AA127" i="109" s="1"/>
  <c r="N127" i="109"/>
  <c r="H127" i="109"/>
  <c r="Y126" i="109"/>
  <c r="AB126" i="109" s="1"/>
  <c r="X126" i="109"/>
  <c r="AA126" i="109"/>
  <c r="N126" i="109"/>
  <c r="Y125" i="109"/>
  <c r="AB125" i="109" s="1"/>
  <c r="X125" i="109"/>
  <c r="AA125" i="109" s="1"/>
  <c r="N125" i="109"/>
  <c r="H125" i="109"/>
  <c r="Y124" i="109"/>
  <c r="AB124" i="109" s="1"/>
  <c r="X124" i="109"/>
  <c r="Z124" i="109" s="1"/>
  <c r="AC124" i="109" s="1"/>
  <c r="N124" i="109"/>
  <c r="H124" i="109"/>
  <c r="Y123" i="109"/>
  <c r="X123" i="109"/>
  <c r="AA123" i="109" s="1"/>
  <c r="N123" i="109"/>
  <c r="H123" i="109"/>
  <c r="Y122" i="109"/>
  <c r="AB122" i="109" s="1"/>
  <c r="X122" i="109"/>
  <c r="AA122" i="109"/>
  <c r="N122" i="109"/>
  <c r="H122" i="109"/>
  <c r="Y121" i="109"/>
  <c r="AB121" i="109"/>
  <c r="X121" i="109"/>
  <c r="Z121" i="109" s="1"/>
  <c r="AC121" i="109" s="1"/>
  <c r="N121" i="109"/>
  <c r="Y120" i="109"/>
  <c r="AB120" i="109"/>
  <c r="X120" i="109"/>
  <c r="AA120" i="109" s="1"/>
  <c r="N120" i="109"/>
  <c r="H120" i="109"/>
  <c r="Y119" i="109"/>
  <c r="AB119" i="109" s="1"/>
  <c r="X119" i="109"/>
  <c r="AA119" i="109" s="1"/>
  <c r="N119" i="109"/>
  <c r="H119" i="109"/>
  <c r="Y118" i="109"/>
  <c r="X118" i="109"/>
  <c r="AA118" i="109" s="1"/>
  <c r="N118" i="109"/>
  <c r="H118" i="109"/>
  <c r="Y117" i="109"/>
  <c r="AB117" i="109" s="1"/>
  <c r="X117" i="109"/>
  <c r="AA117" i="109" s="1"/>
  <c r="N117" i="109"/>
  <c r="Y116" i="109"/>
  <c r="AB116" i="109" s="1"/>
  <c r="X116" i="109"/>
  <c r="AA116" i="109" s="1"/>
  <c r="N116" i="109"/>
  <c r="H116" i="109"/>
  <c r="Y115" i="109"/>
  <c r="AB115" i="109" s="1"/>
  <c r="X115" i="109"/>
  <c r="AA115" i="109" s="1"/>
  <c r="N115" i="109"/>
  <c r="H115" i="109"/>
  <c r="H117" i="109" s="1"/>
  <c r="Y114" i="109"/>
  <c r="X114" i="109"/>
  <c r="AA114" i="109" s="1"/>
  <c r="N114" i="109"/>
  <c r="H114" i="109"/>
  <c r="Y113" i="109"/>
  <c r="AB113" i="109" s="1"/>
  <c r="X113" i="109"/>
  <c r="AA113" i="109"/>
  <c r="N113" i="109"/>
  <c r="H113" i="109"/>
  <c r="Y112" i="109"/>
  <c r="AB112" i="109"/>
  <c r="X112" i="109"/>
  <c r="AA112" i="109" s="1"/>
  <c r="N112" i="109"/>
  <c r="Y111" i="109"/>
  <c r="X111" i="109"/>
  <c r="N111" i="109"/>
  <c r="H111" i="109"/>
  <c r="Y110" i="109"/>
  <c r="AB110" i="109" s="1"/>
  <c r="X110" i="109"/>
  <c r="Z110" i="109" s="1"/>
  <c r="AC110" i="109" s="1"/>
  <c r="AA110" i="109"/>
  <c r="N110" i="109"/>
  <c r="H110" i="109"/>
  <c r="Y109" i="109"/>
  <c r="X109" i="109"/>
  <c r="AA109" i="109" s="1"/>
  <c r="N109" i="109"/>
  <c r="H109" i="109"/>
  <c r="Y108" i="109"/>
  <c r="AB108" i="109" s="1"/>
  <c r="X108" i="109"/>
  <c r="AA108" i="109" s="1"/>
  <c r="N108" i="109"/>
  <c r="Y107" i="109"/>
  <c r="X107" i="109"/>
  <c r="AA107" i="109" s="1"/>
  <c r="N107" i="109"/>
  <c r="H107" i="109"/>
  <c r="Y106" i="109"/>
  <c r="AB106" i="109" s="1"/>
  <c r="X106" i="109"/>
  <c r="AA106" i="109" s="1"/>
  <c r="N106" i="109"/>
  <c r="Y105" i="109"/>
  <c r="AB105" i="109" s="1"/>
  <c r="X105" i="109"/>
  <c r="AA105" i="109"/>
  <c r="N105" i="109"/>
  <c r="H105" i="109"/>
  <c r="Y104" i="109"/>
  <c r="AB104" i="109"/>
  <c r="X104" i="109"/>
  <c r="Z104" i="109" s="1"/>
  <c r="AC104" i="109" s="1"/>
  <c r="N104" i="109"/>
  <c r="H104" i="109"/>
  <c r="Y103" i="109"/>
  <c r="AB103" i="109"/>
  <c r="X103" i="109"/>
  <c r="N103" i="109"/>
  <c r="H103" i="109"/>
  <c r="Y102" i="109"/>
  <c r="Z102" i="109" s="1"/>
  <c r="AC102" i="109" s="1"/>
  <c r="X102" i="109"/>
  <c r="AA102" i="109" s="1"/>
  <c r="N102" i="109"/>
  <c r="Y101" i="109"/>
  <c r="X101" i="109"/>
  <c r="AA101" i="109" s="1"/>
  <c r="N101" i="109"/>
  <c r="Y100" i="109"/>
  <c r="AB100" i="109" s="1"/>
  <c r="X100" i="109"/>
  <c r="AA100" i="109" s="1"/>
  <c r="N100" i="109"/>
  <c r="H100" i="109"/>
  <c r="Y99" i="109"/>
  <c r="AB99" i="109" s="1"/>
  <c r="X99" i="109"/>
  <c r="Z99" i="109" s="1"/>
  <c r="AC99" i="109" s="1"/>
  <c r="AA99" i="109"/>
  <c r="N99" i="109"/>
  <c r="H99" i="109"/>
  <c r="Y98" i="109"/>
  <c r="AB98" i="109"/>
  <c r="X98" i="109"/>
  <c r="AA98" i="109" s="1"/>
  <c r="N98" i="109"/>
  <c r="H98" i="109"/>
  <c r="Y97" i="109"/>
  <c r="X97" i="109"/>
  <c r="AA97" i="109" s="1"/>
  <c r="N97" i="109"/>
  <c r="Y96" i="109"/>
  <c r="AB96" i="109" s="1"/>
  <c r="X96" i="109"/>
  <c r="Z96" i="109" s="1"/>
  <c r="AC96" i="109" s="1"/>
  <c r="N96" i="109"/>
  <c r="H96" i="109"/>
  <c r="Y95" i="109"/>
  <c r="AB95" i="109" s="1"/>
  <c r="X95" i="109"/>
  <c r="N95" i="109"/>
  <c r="Y94" i="109"/>
  <c r="AB94" i="109" s="1"/>
  <c r="X94" i="109"/>
  <c r="AA94" i="109" s="1"/>
  <c r="N94" i="109"/>
  <c r="AC93" i="109"/>
  <c r="AB93" i="109"/>
  <c r="AA93" i="109"/>
  <c r="N93" i="109"/>
  <c r="AC92" i="109"/>
  <c r="AB92" i="109"/>
  <c r="AA92" i="109"/>
  <c r="N92" i="109"/>
  <c r="AC91" i="109"/>
  <c r="AB91" i="109"/>
  <c r="AA91" i="109"/>
  <c r="N91" i="109"/>
  <c r="AC90" i="109"/>
  <c r="AB90" i="109"/>
  <c r="AA90" i="109"/>
  <c r="N90" i="109"/>
  <c r="AC89" i="109"/>
  <c r="AB89" i="109"/>
  <c r="AA89" i="109"/>
  <c r="N89" i="109"/>
  <c r="AC88" i="109"/>
  <c r="AB88" i="109"/>
  <c r="AA88" i="109"/>
  <c r="N88" i="109"/>
  <c r="AC87" i="109"/>
  <c r="AB87" i="109"/>
  <c r="AA87" i="109"/>
  <c r="N87" i="109"/>
  <c r="Y86" i="109"/>
  <c r="AB86" i="109" s="1"/>
  <c r="X86" i="109"/>
  <c r="AA86" i="109" s="1"/>
  <c r="N86" i="109"/>
  <c r="Y85" i="109"/>
  <c r="Z85" i="109" s="1"/>
  <c r="AC85" i="109" s="1"/>
  <c r="X85" i="109"/>
  <c r="AA85" i="109" s="1"/>
  <c r="N85" i="109"/>
  <c r="AC84" i="109"/>
  <c r="AB84" i="109"/>
  <c r="AA84" i="109"/>
  <c r="N84" i="109"/>
  <c r="AC83" i="109"/>
  <c r="AB83" i="109"/>
  <c r="AA83" i="109"/>
  <c r="N83" i="109"/>
  <c r="AC82" i="109"/>
  <c r="AB82" i="109"/>
  <c r="AA82" i="109"/>
  <c r="N82" i="109"/>
  <c r="AC81" i="109"/>
  <c r="AB81" i="109"/>
  <c r="AA81" i="109"/>
  <c r="N81" i="109"/>
  <c r="AC80" i="109"/>
  <c r="AB80" i="109"/>
  <c r="AA80" i="109"/>
  <c r="N80" i="109"/>
  <c r="AC79" i="109"/>
  <c r="AB79" i="109"/>
  <c r="AA79" i="109"/>
  <c r="N79" i="109"/>
  <c r="AC78" i="109"/>
  <c r="AB78" i="109"/>
  <c r="AA78" i="109"/>
  <c r="N78" i="109"/>
  <c r="AC77" i="109"/>
  <c r="AB77" i="109"/>
  <c r="AA77" i="109"/>
  <c r="N77" i="109"/>
  <c r="AC76" i="109"/>
  <c r="AB76" i="109"/>
  <c r="AA76" i="109"/>
  <c r="N76" i="109"/>
  <c r="AC75" i="109"/>
  <c r="AB75" i="109"/>
  <c r="AA75" i="109"/>
  <c r="N75" i="109"/>
  <c r="AC74" i="109"/>
  <c r="AB74" i="109"/>
  <c r="AA74" i="109"/>
  <c r="N74" i="109"/>
  <c r="AC73" i="109"/>
  <c r="AB73" i="109"/>
  <c r="AA73" i="109"/>
  <c r="N73" i="109"/>
  <c r="AC72" i="109"/>
  <c r="AB72" i="109"/>
  <c r="AA72" i="109"/>
  <c r="N72" i="109"/>
  <c r="AC71" i="109"/>
  <c r="AB71" i="109"/>
  <c r="AA71" i="109"/>
  <c r="N71" i="109"/>
  <c r="AC70" i="109"/>
  <c r="AB70" i="109"/>
  <c r="AA70" i="109"/>
  <c r="N70" i="109"/>
  <c r="AC69" i="109"/>
  <c r="AB69" i="109"/>
  <c r="AA69" i="109"/>
  <c r="N69" i="109"/>
  <c r="AC68" i="109"/>
  <c r="AB68" i="109"/>
  <c r="AA68" i="109"/>
  <c r="N68" i="109"/>
  <c r="AC67" i="109"/>
  <c r="AB67" i="109"/>
  <c r="AA67" i="109"/>
  <c r="N67" i="109"/>
  <c r="AC66" i="109"/>
  <c r="AB66" i="109"/>
  <c r="AA66" i="109"/>
  <c r="N66" i="109"/>
  <c r="AC65" i="109"/>
  <c r="AB65" i="109"/>
  <c r="AA65" i="109"/>
  <c r="N65" i="109"/>
  <c r="AC64" i="109"/>
  <c r="AB64" i="109"/>
  <c r="AA64" i="109"/>
  <c r="N64" i="109"/>
  <c r="AC63" i="109"/>
  <c r="AB63" i="109"/>
  <c r="AA63" i="109"/>
  <c r="N63" i="109"/>
  <c r="AC62" i="109"/>
  <c r="AB62" i="109"/>
  <c r="AA62" i="109"/>
  <c r="N62" i="109"/>
  <c r="AC61" i="109"/>
  <c r="AB61" i="109"/>
  <c r="AA61" i="109"/>
  <c r="N61" i="109"/>
  <c r="AC60" i="109"/>
  <c r="AB60" i="109"/>
  <c r="AA60" i="109"/>
  <c r="N60" i="109"/>
  <c r="AC59" i="109"/>
  <c r="AB59" i="109"/>
  <c r="AA59" i="109"/>
  <c r="N59" i="109"/>
  <c r="AC58" i="109"/>
  <c r="AB58" i="109"/>
  <c r="AA58" i="109"/>
  <c r="N58" i="109"/>
  <c r="AC57" i="109"/>
  <c r="AB57" i="109"/>
  <c r="AA57" i="109"/>
  <c r="N57" i="109"/>
  <c r="AC56" i="109"/>
  <c r="AB56" i="109"/>
  <c r="AA56" i="109"/>
  <c r="N56" i="109"/>
  <c r="AC55" i="109"/>
  <c r="AB55" i="109"/>
  <c r="AA55" i="109"/>
  <c r="N55" i="109"/>
  <c r="AC54" i="109"/>
  <c r="AB54" i="109"/>
  <c r="AA54" i="109"/>
  <c r="N54" i="109"/>
  <c r="AC53" i="109"/>
  <c r="AB53" i="109"/>
  <c r="AA53" i="109"/>
  <c r="N53" i="109"/>
  <c r="AC52" i="109"/>
  <c r="AB52" i="109"/>
  <c r="AA52" i="109"/>
  <c r="N52" i="109"/>
  <c r="Y51" i="109"/>
  <c r="X51" i="109"/>
  <c r="AA51" i="109" s="1"/>
  <c r="N51" i="109"/>
  <c r="Y50" i="109"/>
  <c r="X50" i="109"/>
  <c r="AA50" i="109"/>
  <c r="N50" i="109"/>
  <c r="Y49" i="109"/>
  <c r="AB49" i="109" s="1"/>
  <c r="X49" i="109"/>
  <c r="AA49" i="109"/>
  <c r="N49" i="109"/>
  <c r="Y48" i="109"/>
  <c r="AB48" i="109" s="1"/>
  <c r="X48" i="109"/>
  <c r="AA48" i="109"/>
  <c r="N48" i="109"/>
  <c r="Y47" i="109"/>
  <c r="AB47" i="109" s="1"/>
  <c r="X47" i="109"/>
  <c r="AA47" i="109" s="1"/>
  <c r="N47" i="109"/>
  <c r="Y46" i="109"/>
  <c r="X46" i="109"/>
  <c r="AA46" i="109" s="1"/>
  <c r="N46" i="109"/>
  <c r="Y45" i="109"/>
  <c r="AB45" i="109" s="1"/>
  <c r="X45" i="109"/>
  <c r="N45" i="109"/>
  <c r="Y44" i="109"/>
  <c r="AB44" i="109" s="1"/>
  <c r="X44" i="109"/>
  <c r="N44" i="109"/>
  <c r="Y43" i="109"/>
  <c r="X43" i="109"/>
  <c r="AA43" i="109" s="1"/>
  <c r="N43" i="109"/>
  <c r="Y42" i="109"/>
  <c r="AB42" i="109" s="1"/>
  <c r="X42" i="109"/>
  <c r="N42" i="109"/>
  <c r="Y41" i="109"/>
  <c r="AB41" i="109" s="1"/>
  <c r="X41" i="109"/>
  <c r="N41" i="109"/>
  <c r="Y40" i="109"/>
  <c r="AB40" i="109" s="1"/>
  <c r="X40" i="109"/>
  <c r="AA40" i="109" s="1"/>
  <c r="N40" i="109"/>
  <c r="Y39" i="109"/>
  <c r="AB39" i="109" s="1"/>
  <c r="X39" i="109"/>
  <c r="N39" i="109"/>
  <c r="Y38" i="109"/>
  <c r="AB38" i="109" s="1"/>
  <c r="X38" i="109"/>
  <c r="AA38" i="109" s="1"/>
  <c r="N38" i="109"/>
  <c r="Y37" i="109"/>
  <c r="AB37" i="109" s="1"/>
  <c r="X37" i="109"/>
  <c r="AA37" i="109" s="1"/>
  <c r="N37" i="109"/>
  <c r="Y36" i="109"/>
  <c r="AB36" i="109" s="1"/>
  <c r="X36" i="109"/>
  <c r="AA36" i="109" s="1"/>
  <c r="N36" i="109"/>
  <c r="Y35" i="109"/>
  <c r="AB35" i="109" s="1"/>
  <c r="X35" i="109"/>
  <c r="AA35" i="109" s="1"/>
  <c r="N35" i="109"/>
  <c r="Y34" i="109"/>
  <c r="AB34" i="109" s="1"/>
  <c r="X34" i="109"/>
  <c r="AA34" i="109" s="1"/>
  <c r="N34" i="109"/>
  <c r="Y33" i="109"/>
  <c r="AB33" i="109" s="1"/>
  <c r="X33" i="109"/>
  <c r="AA33" i="109" s="1"/>
  <c r="N33" i="109"/>
  <c r="Y32" i="109"/>
  <c r="AB32" i="109" s="1"/>
  <c r="X32" i="109"/>
  <c r="N32" i="109"/>
  <c r="Y31" i="109"/>
  <c r="AB31" i="109"/>
  <c r="X31" i="109"/>
  <c r="N31" i="109"/>
  <c r="Y30" i="109"/>
  <c r="AB30" i="109" s="1"/>
  <c r="X30" i="109"/>
  <c r="AA30" i="109" s="1"/>
  <c r="N30" i="109"/>
  <c r="Y29" i="109"/>
  <c r="AB29" i="109"/>
  <c r="X29" i="109"/>
  <c r="AA29" i="109" s="1"/>
  <c r="N29" i="109"/>
  <c r="Y28" i="109"/>
  <c r="X28" i="109"/>
  <c r="AA28" i="109" s="1"/>
  <c r="N28" i="109"/>
  <c r="Y27" i="109"/>
  <c r="AB27" i="109" s="1"/>
  <c r="X27" i="109"/>
  <c r="Z27" i="109" s="1"/>
  <c r="AC27" i="109" s="1"/>
  <c r="N27" i="109"/>
  <c r="Y26" i="109"/>
  <c r="AB26" i="109"/>
  <c r="X26" i="109"/>
  <c r="AA26" i="109" s="1"/>
  <c r="N26" i="109"/>
  <c r="Y25" i="109"/>
  <c r="AB25" i="109"/>
  <c r="X25" i="109"/>
  <c r="AA25" i="109" s="1"/>
  <c r="N25" i="109"/>
  <c r="Y24" i="109"/>
  <c r="AB24" i="109"/>
  <c r="X24" i="109"/>
  <c r="AA24" i="109" s="1"/>
  <c r="N24" i="109"/>
  <c r="Y23" i="109"/>
  <c r="X23" i="109"/>
  <c r="AA23" i="109" s="1"/>
  <c r="N23" i="109"/>
  <c r="Y22" i="109"/>
  <c r="AB22" i="109" s="1"/>
  <c r="X22" i="109"/>
  <c r="Z22" i="109" s="1"/>
  <c r="AC22" i="109" s="1"/>
  <c r="N22" i="109"/>
  <c r="Y21" i="109"/>
  <c r="AB21" i="109"/>
  <c r="X21" i="109"/>
  <c r="N21" i="109"/>
  <c r="Y20" i="109"/>
  <c r="AB20" i="109" s="1"/>
  <c r="X20" i="109"/>
  <c r="Z20" i="109" s="1"/>
  <c r="AC20" i="109" s="1"/>
  <c r="N20" i="109"/>
  <c r="Y19" i="109"/>
  <c r="AB19" i="109"/>
  <c r="X19" i="109"/>
  <c r="N19" i="109"/>
  <c r="Y18" i="109"/>
  <c r="AB18" i="109"/>
  <c r="X18" i="109"/>
  <c r="AA18" i="109" s="1"/>
  <c r="N18" i="109"/>
  <c r="Y17" i="109"/>
  <c r="Z17" i="109" s="1"/>
  <c r="AC17" i="109" s="1"/>
  <c r="AB17" i="109"/>
  <c r="X17" i="109"/>
  <c r="AA17" i="109" s="1"/>
  <c r="N17" i="109"/>
  <c r="Y16" i="109"/>
  <c r="Z16" i="109" s="1"/>
  <c r="AC16" i="109" s="1"/>
  <c r="AB16" i="109"/>
  <c r="X16" i="109"/>
  <c r="AA16" i="109" s="1"/>
  <c r="N16" i="109"/>
  <c r="Y15" i="109"/>
  <c r="AB15" i="109" s="1"/>
  <c r="X15" i="109"/>
  <c r="AA15" i="109" s="1"/>
  <c r="N15" i="109"/>
  <c r="Y14" i="109"/>
  <c r="AB14" i="109" s="1"/>
  <c r="X14" i="109"/>
  <c r="AA14" i="109" s="1"/>
  <c r="N14" i="109"/>
  <c r="Y13" i="109"/>
  <c r="AB13" i="109"/>
  <c r="X13" i="109"/>
  <c r="N13" i="109"/>
  <c r="Y12" i="109"/>
  <c r="AB12" i="109" s="1"/>
  <c r="X12" i="109"/>
  <c r="Z12" i="109" s="1"/>
  <c r="AC12" i="109" s="1"/>
  <c r="N12" i="109"/>
  <c r="Y11" i="109"/>
  <c r="AB11" i="109"/>
  <c r="X11" i="109"/>
  <c r="AA11" i="109" s="1"/>
  <c r="N11" i="109"/>
  <c r="Y10" i="109"/>
  <c r="X10" i="109"/>
  <c r="Z10" i="109" s="1"/>
  <c r="AC10" i="109" s="1"/>
  <c r="N10" i="109"/>
  <c r="Y9" i="109"/>
  <c r="AB9" i="109"/>
  <c r="X9" i="109"/>
  <c r="AA9" i="109" s="1"/>
  <c r="N9" i="109"/>
  <c r="Y8" i="109"/>
  <c r="AB8" i="109" s="1"/>
  <c r="X8" i="109"/>
  <c r="AA8" i="109" s="1"/>
  <c r="N8" i="109"/>
  <c r="Y7" i="109"/>
  <c r="AB7" i="109" s="1"/>
  <c r="X7" i="109"/>
  <c r="AA7" i="109" s="1"/>
  <c r="N7" i="109"/>
  <c r="Y6" i="109"/>
  <c r="X6" i="109"/>
  <c r="AA6" i="109" s="1"/>
  <c r="N6" i="109"/>
  <c r="Y5" i="109"/>
  <c r="AB5" i="109" s="1"/>
  <c r="X5" i="109"/>
  <c r="N5" i="109"/>
  <c r="Z160" i="109"/>
  <c r="AC160" i="109" s="1"/>
  <c r="Z153" i="109"/>
  <c r="AC153" i="109" s="1"/>
  <c r="Z167" i="109"/>
  <c r="AC167" i="109" s="1"/>
  <c r="Z9" i="109"/>
  <c r="AC9" i="109" s="1"/>
  <c r="Z138" i="109"/>
  <c r="AC138" i="109" s="1"/>
  <c r="Z158" i="109"/>
  <c r="AC158" i="109" s="1"/>
  <c r="Z86" i="109"/>
  <c r="AC86" i="109" s="1"/>
  <c r="Z166" i="109"/>
  <c r="AC166" i="109" s="1"/>
  <c r="AA41" i="109"/>
  <c r="AA129" i="109"/>
  <c r="AA103" i="109"/>
  <c r="Z115" i="109"/>
  <c r="AC115" i="109" s="1"/>
  <c r="Z159" i="109"/>
  <c r="AC159" i="109" s="1"/>
  <c r="Z161" i="109"/>
  <c r="AC161" i="109" s="1"/>
  <c r="AA39" i="109"/>
  <c r="AA95" i="109"/>
  <c r="AA19" i="109"/>
  <c r="AB97" i="109"/>
  <c r="AB109" i="109"/>
  <c r="AA111" i="109"/>
  <c r="AB139" i="109"/>
  <c r="AB147" i="109"/>
  <c r="AA150" i="109"/>
  <c r="AA158" i="109"/>
  <c r="AB163" i="109"/>
  <c r="AA166" i="109"/>
  <c r="AA169" i="109"/>
  <c r="AB170" i="109"/>
  <c r="AA31" i="109"/>
  <c r="AB118" i="109"/>
  <c r="Z7" i="109"/>
  <c r="AC7" i="109" s="1"/>
  <c r="Z126" i="109"/>
  <c r="AC126" i="109" s="1"/>
  <c r="AB10" i="109"/>
  <c r="AA136" i="109"/>
  <c r="AA141" i="109"/>
  <c r="Z105" i="109"/>
  <c r="AC105" i="109" s="1"/>
  <c r="AA5" i="109"/>
  <c r="Z26" i="109"/>
  <c r="AC26" i="109" s="1"/>
  <c r="AA21" i="109"/>
  <c r="Z148" i="109" l="1"/>
  <c r="AC148" i="109" s="1"/>
  <c r="Z35" i="109"/>
  <c r="AC35" i="109" s="1"/>
  <c r="AA168" i="109"/>
  <c r="Z8" i="109"/>
  <c r="AC8" i="109" s="1"/>
  <c r="Z51" i="109"/>
  <c r="AC51" i="109" s="1"/>
  <c r="Z101" i="109"/>
  <c r="AC101" i="109" s="1"/>
  <c r="Z118" i="109"/>
  <c r="AC118" i="109" s="1"/>
  <c r="Z143" i="109"/>
  <c r="AC143" i="109" s="1"/>
  <c r="Z15" i="109"/>
  <c r="AC15" i="109" s="1"/>
  <c r="Z112" i="109"/>
  <c r="AC112" i="109" s="1"/>
  <c r="AB143" i="109"/>
  <c r="Z156" i="109"/>
  <c r="AC156" i="109" s="1"/>
  <c r="AA165" i="109"/>
  <c r="Z142" i="109"/>
  <c r="AC142" i="109" s="1"/>
  <c r="Z43" i="109"/>
  <c r="AC43" i="109" s="1"/>
  <c r="Z50" i="109"/>
  <c r="AC50" i="109" s="1"/>
  <c r="Z125" i="109"/>
  <c r="AC125" i="109" s="1"/>
  <c r="Z152" i="109"/>
  <c r="AC152" i="109" s="1"/>
  <c r="Z155" i="109"/>
  <c r="AC155" i="109" s="1"/>
  <c r="Z14" i="109"/>
  <c r="AC14" i="109" s="1"/>
  <c r="Z120" i="109"/>
  <c r="AC120" i="109" s="1"/>
  <c r="Z106" i="109"/>
  <c r="AC106" i="109" s="1"/>
  <c r="AA22" i="109"/>
  <c r="Z146" i="109"/>
  <c r="AC146" i="109" s="1"/>
  <c r="Z5" i="109"/>
  <c r="AC5" i="109" s="1"/>
  <c r="Z6" i="109"/>
  <c r="AC6" i="109" s="1"/>
  <c r="AA12" i="109"/>
  <c r="Z13" i="109"/>
  <c r="AC13" i="109" s="1"/>
  <c r="Z19" i="109"/>
  <c r="AC19" i="109" s="1"/>
  <c r="AA20" i="109"/>
  <c r="Z21" i="109"/>
  <c r="AC21" i="109" s="1"/>
  <c r="AA27" i="109"/>
  <c r="Z30" i="109"/>
  <c r="AC30" i="109" s="1"/>
  <c r="Z31" i="109"/>
  <c r="AC31" i="109" s="1"/>
  <c r="Z32" i="109"/>
  <c r="AC32" i="109" s="1"/>
  <c r="Z46" i="109"/>
  <c r="AC46" i="109" s="1"/>
  <c r="Z103" i="109"/>
  <c r="AC103" i="109" s="1"/>
  <c r="Z114" i="109"/>
  <c r="AC114" i="109" s="1"/>
  <c r="Z123" i="109"/>
  <c r="AC123" i="109" s="1"/>
  <c r="Z132" i="109"/>
  <c r="AC132" i="109" s="1"/>
  <c r="Z169" i="109"/>
  <c r="AC169" i="109" s="1"/>
  <c r="Z33" i="109"/>
  <c r="AC33" i="109" s="1"/>
  <c r="Z39" i="109"/>
  <c r="AC39" i="109" s="1"/>
  <c r="Z29" i="109"/>
  <c r="AC29" i="109" s="1"/>
  <c r="AB43" i="109"/>
  <c r="Z44" i="109"/>
  <c r="AC44" i="109" s="1"/>
  <c r="AB50" i="109"/>
  <c r="AB51" i="109"/>
  <c r="AB85" i="109"/>
  <c r="AA96" i="109"/>
  <c r="AB102" i="109"/>
  <c r="AB114" i="109"/>
  <c r="AA121" i="109"/>
  <c r="AB123" i="109"/>
  <c r="AA124" i="109"/>
  <c r="AB130" i="109"/>
  <c r="Z140" i="109"/>
  <c r="AC140" i="109" s="1"/>
  <c r="Z11" i="109"/>
  <c r="AC11" i="109" s="1"/>
  <c r="Z48" i="109"/>
  <c r="AC48" i="109" s="1"/>
  <c r="AA104" i="109"/>
  <c r="Z116" i="109"/>
  <c r="AC116" i="109" s="1"/>
  <c r="AA206" i="109"/>
  <c r="AA10" i="109"/>
  <c r="Z149" i="109"/>
  <c r="AC149" i="109" s="1"/>
  <c r="Z109" i="109"/>
  <c r="AC109" i="109" s="1"/>
  <c r="Z94" i="109"/>
  <c r="AC94" i="109" s="1"/>
  <c r="Z18" i="109"/>
  <c r="AC18" i="109" s="1"/>
  <c r="N201" i="109"/>
  <c r="AB6" i="109"/>
  <c r="Z131" i="109"/>
  <c r="AC131" i="109" s="1"/>
  <c r="Z134" i="109"/>
  <c r="AC134" i="109" s="1"/>
  <c r="Z136" i="109"/>
  <c r="AC136" i="109" s="1"/>
  <c r="Z137" i="109"/>
  <c r="AC137" i="109" s="1"/>
  <c r="Z144" i="109"/>
  <c r="AC144" i="109" s="1"/>
  <c r="Z157" i="109"/>
  <c r="AC157" i="109" s="1"/>
  <c r="AC206" i="109"/>
  <c r="Z100" i="109"/>
  <c r="AC100" i="109" s="1"/>
  <c r="Z34" i="109"/>
  <c r="AC34" i="109" s="1"/>
  <c r="Z128" i="109"/>
  <c r="AC128" i="109" s="1"/>
  <c r="AB155" i="109"/>
  <c r="AA134" i="109"/>
  <c r="Z162" i="109"/>
  <c r="AC162" i="109" s="1"/>
  <c r="Z133" i="109"/>
  <c r="AC133" i="109" s="1"/>
  <c r="Z47" i="109"/>
  <c r="AC47" i="109" s="1"/>
  <c r="Z98" i="109"/>
  <c r="AC98" i="109" s="1"/>
  <c r="Z122" i="109"/>
  <c r="AC122" i="109" s="1"/>
  <c r="Z117" i="109"/>
  <c r="AC117" i="109" s="1"/>
  <c r="Z23" i="109"/>
  <c r="AC23" i="109" s="1"/>
  <c r="Z25" i="109"/>
  <c r="AC25" i="109" s="1"/>
  <c r="Z28" i="109"/>
  <c r="AC28" i="109" s="1"/>
  <c r="Z41" i="109"/>
  <c r="AC41" i="109" s="1"/>
  <c r="Z42" i="109"/>
  <c r="AC42" i="109" s="1"/>
  <c r="AA44" i="109"/>
  <c r="Z45" i="109"/>
  <c r="AC45" i="109" s="1"/>
  <c r="AB46" i="109"/>
  <c r="Z49" i="109"/>
  <c r="AC49" i="109" s="1"/>
  <c r="Z95" i="109"/>
  <c r="AC95" i="109" s="1"/>
  <c r="Z107" i="109"/>
  <c r="AC107" i="109" s="1"/>
  <c r="Z111" i="109"/>
  <c r="AC111" i="109" s="1"/>
  <c r="Z113" i="109"/>
  <c r="AC113" i="109" s="1"/>
  <c r="Z127" i="109"/>
  <c r="AC127" i="109" s="1"/>
  <c r="Z135" i="109"/>
  <c r="AC135" i="109" s="1"/>
  <c r="Z145" i="109"/>
  <c r="AC145" i="109" s="1"/>
  <c r="Z151" i="109"/>
  <c r="AC151" i="109" s="1"/>
  <c r="AA152" i="109"/>
  <c r="AB204" i="109"/>
  <c r="Z38" i="109"/>
  <c r="AC38" i="109" s="1"/>
  <c r="Z119" i="109"/>
  <c r="AC119" i="109" s="1"/>
  <c r="Z129" i="109"/>
  <c r="AC129" i="109" s="1"/>
  <c r="AA144" i="109"/>
  <c r="Z150" i="109"/>
  <c r="AC150" i="109" s="1"/>
  <c r="Z154" i="109"/>
  <c r="AC154" i="109" s="1"/>
  <c r="AA170" i="109"/>
  <c r="Z37" i="109"/>
  <c r="AC37" i="109" s="1"/>
  <c r="AA42" i="109"/>
  <c r="AA45" i="109"/>
  <c r="AA13" i="109"/>
  <c r="AB23" i="109"/>
  <c r="AB28" i="109"/>
  <c r="AA32" i="109"/>
  <c r="Z36" i="109"/>
  <c r="AC36" i="109" s="1"/>
  <c r="Z40" i="109"/>
  <c r="AC40" i="109" s="1"/>
  <c r="AB127" i="109"/>
  <c r="AB101" i="109"/>
  <c r="AB107" i="109"/>
  <c r="AB111" i="109"/>
  <c r="AB131" i="109"/>
  <c r="AA132" i="109"/>
  <c r="Z108" i="109"/>
  <c r="AC108" i="109" s="1"/>
  <c r="Z24" i="109"/>
  <c r="AC24" i="109" s="1"/>
  <c r="AA137" i="109"/>
  <c r="Z147" i="109"/>
  <c r="AC147" i="109" s="1"/>
  <c r="Z97" i="109"/>
  <c r="AC97" i="109" s="1"/>
  <c r="AB206" i="109" l="1"/>
  <c r="AA203" i="109"/>
  <c r="AA204" i="109"/>
  <c r="AA207" i="109"/>
  <c r="AC203" i="109"/>
  <c r="AB201" i="109"/>
  <c r="AC204" i="109"/>
  <c r="AB203" i="109"/>
  <c r="AB207" i="109" s="1"/>
  <c r="AA201" i="109"/>
  <c r="AC201" i="109"/>
  <c r="AC207" i="10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P5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2020.11 </t>
        </r>
        <r>
          <rPr>
            <sz val="9"/>
            <color indexed="81"/>
            <rFont val="돋움"/>
            <family val="3"/>
            <charset val="129"/>
          </rPr>
          <t>츙북본부
문막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여주</t>
        </r>
        <r>
          <rPr>
            <sz val="9"/>
            <color indexed="81"/>
            <rFont val="Tahoma"/>
            <family val="2"/>
          </rPr>
          <t xml:space="preserve">(1~12) 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>S/S</t>
        </r>
        <r>
          <rPr>
            <sz val="9"/>
            <color indexed="81"/>
            <rFont val="돋움"/>
            <family val="3"/>
            <charset val="129"/>
          </rPr>
          <t>향</t>
        </r>
      </text>
    </comment>
  </commentList>
</comments>
</file>

<file path=xl/sharedStrings.xml><?xml version="1.0" encoding="utf-8"?>
<sst xmlns="http://schemas.openxmlformats.org/spreadsheetml/2006/main" count="41812" uniqueCount="4466">
  <si>
    <t>비고</t>
    <phoneticPr fontId="3" type="noConversion"/>
  </si>
  <si>
    <t>사용회사</t>
    <phoneticPr fontId="3" type="noConversion"/>
  </si>
  <si>
    <t>측정거리
(km)</t>
    <phoneticPr fontId="3" type="noConversion"/>
  </si>
  <si>
    <t>측정일자</t>
    <phoneticPr fontId="3" type="noConversion"/>
  </si>
  <si>
    <t>코어
선번</t>
    <phoneticPr fontId="3" type="noConversion"/>
  </si>
  <si>
    <t>본부</t>
    <phoneticPr fontId="3" type="noConversion"/>
  </si>
  <si>
    <t>설치장소</t>
    <phoneticPr fontId="3" type="noConversion"/>
  </si>
  <si>
    <t>상대국명</t>
    <phoneticPr fontId="3" type="noConversion"/>
  </si>
  <si>
    <t>사용
여부</t>
    <phoneticPr fontId="3" type="noConversion"/>
  </si>
  <si>
    <t>측정가능
여부</t>
    <phoneticPr fontId="3" type="noConversion"/>
  </si>
  <si>
    <t>관리사업소</t>
    <phoneticPr fontId="3" type="noConversion"/>
  </si>
  <si>
    <t>용도</t>
    <phoneticPr fontId="3" type="noConversion"/>
  </si>
  <si>
    <t>수용내역</t>
    <phoneticPr fontId="3" type="noConversion"/>
  </si>
  <si>
    <t>융착/
패치</t>
    <phoneticPr fontId="3" type="noConversion"/>
  </si>
  <si>
    <t>측정DATA
1310 (dB)</t>
    <phoneticPr fontId="3" type="noConversion"/>
  </si>
  <si>
    <t>측정DATA
1550 (dB)</t>
    <phoneticPr fontId="3" type="noConversion"/>
  </si>
  <si>
    <t>접속
개소</t>
    <phoneticPr fontId="3" type="noConversion"/>
  </si>
  <si>
    <t>송전, 배전
선로명</t>
    <phoneticPr fontId="3" type="noConversion"/>
  </si>
  <si>
    <t>상태
판단</t>
    <phoneticPr fontId="3" type="noConversion"/>
  </si>
  <si>
    <t>흥인종로 T/L</t>
  </si>
  <si>
    <t>흑석송정#2 T/L</t>
  </si>
  <si>
    <t>흑석송정#1 T/L</t>
  </si>
  <si>
    <t>부산</t>
  </si>
  <si>
    <t>화원진도 T/L</t>
  </si>
  <si>
    <t>화양성수 T/L</t>
  </si>
  <si>
    <t>화성조암#2 T/L</t>
  </si>
  <si>
    <t>화성조암#1 T/L</t>
  </si>
  <si>
    <t>화성장덕 T/L</t>
  </si>
  <si>
    <t>화성사강 T/L</t>
  </si>
  <si>
    <t>홍천남춘천 T/L</t>
  </si>
  <si>
    <t>인천</t>
  </si>
  <si>
    <t>해미홍성 T/L</t>
  </si>
  <si>
    <t>해남화원 T/L</t>
  </si>
  <si>
    <t>합천수력#2 T/L</t>
  </si>
  <si>
    <t>합천수력#1 T/L</t>
  </si>
  <si>
    <t>함양거창#2 T/L</t>
  </si>
  <si>
    <t>함양거창#1 T/L</t>
  </si>
  <si>
    <t>한샘서천안#2 T/L</t>
  </si>
  <si>
    <t>한샘서천안#1 T/L</t>
  </si>
  <si>
    <t>한샘둔포#2 T/L</t>
  </si>
  <si>
    <t>한샘둔포#1 T/L</t>
  </si>
  <si>
    <t>하남흑석#2 T/L</t>
  </si>
  <si>
    <t>하남흑석#1 T/L</t>
  </si>
  <si>
    <t>풍납석촌#2 T/L</t>
  </si>
  <si>
    <t>풍납석촌#1 T/L</t>
  </si>
  <si>
    <t>포승청북#2 T/L</t>
  </si>
  <si>
    <t>포승청북#1 T/L</t>
  </si>
  <si>
    <t>평동송정#2 T/L</t>
  </si>
  <si>
    <t>평동송정#1 T/L</t>
  </si>
  <si>
    <t>태백영월 T/L</t>
  </si>
  <si>
    <t>태백고한 T/L</t>
  </si>
  <si>
    <t>춘천북춘천#2 T/L</t>
  </si>
  <si>
    <t>춘천북춘천#1 T/L</t>
  </si>
  <si>
    <t>청통영천#2 T/L</t>
  </si>
  <si>
    <t>청통영천#1 T/L</t>
  </si>
  <si>
    <t>청원오송#2 T/L</t>
  </si>
  <si>
    <t>청원오송#1 T/L</t>
  </si>
  <si>
    <t>청북평택#2 T/L</t>
  </si>
  <si>
    <t>청북평택#1 T/L</t>
  </si>
  <si>
    <t>청리상주#2 T/L</t>
  </si>
  <si>
    <t>청리상주#1 T/L</t>
  </si>
  <si>
    <t>철원화천#2 T/L</t>
  </si>
  <si>
    <t>철원화천#1 T/L</t>
  </si>
  <si>
    <t>창녕구지#2 T/L</t>
  </si>
  <si>
    <t>창녕구지#1 T/L</t>
  </si>
  <si>
    <t>직동언양#2 T/L</t>
  </si>
  <si>
    <t>직동언양#1 T/L</t>
  </si>
  <si>
    <t>지제용문 T/L</t>
  </si>
  <si>
    <t>지사녹산 T/L</t>
  </si>
  <si>
    <t>중원야탑 T/L</t>
  </si>
  <si>
    <t>중앙서소문 T/L</t>
  </si>
  <si>
    <t>중동화곡#2 T/L</t>
  </si>
  <si>
    <t>중동화곡#1 T/L</t>
  </si>
  <si>
    <t>주진평창#2 T/L</t>
  </si>
  <si>
    <t>주진평창#1 T/L</t>
  </si>
  <si>
    <t>조천성산 T/L</t>
  </si>
  <si>
    <t>정자죽전#2 T/L</t>
  </si>
  <si>
    <t>정자죽전#1 T/L</t>
  </si>
  <si>
    <t>정자동판교#2 T/L</t>
  </si>
  <si>
    <t>정자동판교#1 T/L</t>
  </si>
  <si>
    <t>정관고리 T/L</t>
  </si>
  <si>
    <t>점촌문경 T/L</t>
  </si>
  <si>
    <t>점촌단양 T/L</t>
  </si>
  <si>
    <t>전주서곡#2 T/L</t>
  </si>
  <si>
    <t>전주서곡#1 T/L</t>
  </si>
  <si>
    <t>장흥보성 T/L</t>
  </si>
  <si>
    <t>장흥벌교 T/L</t>
  </si>
  <si>
    <t>장재천안#2 T/L</t>
  </si>
  <si>
    <t>장재천안#1 T/L</t>
  </si>
  <si>
    <t>장재불당#2 T/L</t>
  </si>
  <si>
    <t>장재불당#1 T/L</t>
  </si>
  <si>
    <t>장덕사강 T/L</t>
  </si>
  <si>
    <t>일산호수#2 T/L</t>
  </si>
  <si>
    <t>일산호수#1 T/L</t>
  </si>
  <si>
    <t>일동원곡#2 T/L</t>
  </si>
  <si>
    <t>일동원곡#1 T/L</t>
  </si>
  <si>
    <t>이원태백 T/L</t>
  </si>
  <si>
    <t>음성감곡#2 T/L</t>
  </si>
  <si>
    <t>음성감곡#1 T/L</t>
  </si>
  <si>
    <t>은평세종로 T/L</t>
  </si>
  <si>
    <t>은평서대문#2 T/L</t>
  </si>
  <si>
    <t>은평서대문#1 T/L</t>
  </si>
  <si>
    <t>율촌화치#2 T/L</t>
  </si>
  <si>
    <t>율촌화치#1 T/L</t>
  </si>
  <si>
    <t>유가구지#2 T/L</t>
  </si>
  <si>
    <t>유가구지#1 T/L</t>
  </si>
  <si>
    <t>원주북원주#2 T/L</t>
  </si>
  <si>
    <t>원주북원주#1 T/L</t>
  </si>
  <si>
    <t>원정만호#2 T/L</t>
  </si>
  <si>
    <t>원정만호#1 T/L</t>
  </si>
  <si>
    <t>원곡반월#2 T/L</t>
  </si>
  <si>
    <t>원곡반월#1 T/L</t>
  </si>
  <si>
    <t>울주직동#2 T/L</t>
  </si>
  <si>
    <t>울주직동#1 T/L</t>
  </si>
  <si>
    <t>용운대화#2 T/L</t>
  </si>
  <si>
    <t>용운대화#1 T/L</t>
  </si>
  <si>
    <t>온양장재#2 T/L</t>
  </si>
  <si>
    <t>온양장재#1 T/L</t>
  </si>
  <si>
    <t>옥인서대문 T/L</t>
  </si>
  <si>
    <t>옥산부여#2 T/L</t>
  </si>
  <si>
    <t>옥산부여#1 T/L</t>
  </si>
  <si>
    <t>오송북청주#2 T/L</t>
  </si>
  <si>
    <t>오송북청주#1 T/L</t>
  </si>
  <si>
    <t>오봉동춘#2 T/L</t>
  </si>
  <si>
    <t>오봉동춘#1 T/L</t>
  </si>
  <si>
    <t>오봉남동#2 T/L</t>
  </si>
  <si>
    <t>오봉남동#1 T/L</t>
  </si>
  <si>
    <t>영일양북T#1 T/L</t>
  </si>
  <si>
    <t>영일양북#2 T/L</t>
  </si>
  <si>
    <t>여수TP화치#2 T/L</t>
  </si>
  <si>
    <t>여수TP화치#1 T/L</t>
  </si>
  <si>
    <t>양촌양곡#2 T/L</t>
  </si>
  <si>
    <t>양촌양곡#1 T/L</t>
  </si>
  <si>
    <t>안정거제#2 T/L</t>
  </si>
  <si>
    <t>안정거제#1 T/L</t>
  </si>
  <si>
    <t>쌍림합천#2 T/L</t>
  </si>
  <si>
    <t>쌍림합천#1 T/L</t>
  </si>
  <si>
    <t>신포항대송#2 T/L</t>
  </si>
  <si>
    <t>신포항대송#1 T/L</t>
  </si>
  <si>
    <t>신제천주진#2 T/L</t>
  </si>
  <si>
    <t>신제천주진#1 T/L</t>
  </si>
  <si>
    <t>신정목동#2 T/L</t>
  </si>
  <si>
    <t>신정목동#1 T/L</t>
  </si>
  <si>
    <t>신월동읍 T/L</t>
  </si>
  <si>
    <t>신울산정관 T/L</t>
  </si>
  <si>
    <t>신울산신온산#2 T/L</t>
  </si>
  <si>
    <t>신울산신온산#1 T/L</t>
  </si>
  <si>
    <t>신울산매암#3 T/L</t>
  </si>
  <si>
    <t>신울산매암#2 T/L</t>
  </si>
  <si>
    <t>신울산매암#1 T/L</t>
  </si>
  <si>
    <t>신용인동백#2 T/L</t>
  </si>
  <si>
    <t>신용인동백#1 T/L</t>
  </si>
  <si>
    <t>신용인기흥#2 T/L</t>
  </si>
  <si>
    <t>신용인기흥#1 T/L</t>
  </si>
  <si>
    <t>신온양한샘#2 T/L</t>
  </si>
  <si>
    <t>신온양한샘#1 T/L</t>
  </si>
  <si>
    <t>신온산온산#3 T/L</t>
  </si>
  <si>
    <t>신온산온산#2 T/L</t>
  </si>
  <si>
    <t>신온산온산#1 T/L</t>
  </si>
  <si>
    <t>신옥천용운#2 T/L</t>
  </si>
  <si>
    <t>신옥천용운#1 T/L</t>
  </si>
  <si>
    <t>신옥천서대전#2 T/L</t>
  </si>
  <si>
    <t>신옥천서대전#1 T/L</t>
  </si>
  <si>
    <t>신안산일동#2 T/L</t>
  </si>
  <si>
    <t>신안산일동#1 T/L</t>
  </si>
  <si>
    <t>신시흥오봉#2 T/L</t>
  </si>
  <si>
    <t>신시흥오봉#1 T/L</t>
  </si>
  <si>
    <t>신수원삼미#2 T/L</t>
  </si>
  <si>
    <t>신수원삼미#1 T/L</t>
  </si>
  <si>
    <t>신수원병점#2 T/L</t>
  </si>
  <si>
    <t>신수원병점#1 T/L</t>
  </si>
  <si>
    <t>신부평청천#2 T/L</t>
  </si>
  <si>
    <t>신부평청천#1 T/L</t>
  </si>
  <si>
    <t>신부평고강#2 T/L</t>
  </si>
  <si>
    <t>신부평고강#1 T/L</t>
  </si>
  <si>
    <t>신마산신월 T/L</t>
  </si>
  <si>
    <t>신림봉천 T/L</t>
  </si>
  <si>
    <t>신덕은수색#2 T/L</t>
  </si>
  <si>
    <t>신덕은수색#1 T/L</t>
  </si>
  <si>
    <t>신덕은문산#2 T/L</t>
  </si>
  <si>
    <t>신덕은문산#1 T/L</t>
  </si>
  <si>
    <t>신당한남 T/L</t>
  </si>
  <si>
    <t>신당중앙#2 T/L</t>
  </si>
  <si>
    <t>신당중앙#1 T/L</t>
  </si>
  <si>
    <t>신내상봉#2 T/L</t>
  </si>
  <si>
    <t>신내상봉#1 T/L</t>
  </si>
  <si>
    <t>신김해지사 T/L</t>
  </si>
  <si>
    <t>신김해녹산 T/L</t>
  </si>
  <si>
    <t>신고성통영 T/L</t>
  </si>
  <si>
    <t>신고성삼천포#2 T/L</t>
  </si>
  <si>
    <t>신고성삼천포#1 T/L</t>
  </si>
  <si>
    <t>신계룡은진#2 T/L</t>
  </si>
  <si>
    <t>신계룡은진#1 T/L</t>
  </si>
  <si>
    <t>신계룡유성#2 T/L</t>
  </si>
  <si>
    <t>신계룡유성#1 T/L</t>
  </si>
  <si>
    <t>신계룡두마#2 T/L</t>
  </si>
  <si>
    <t>신계룡두마#1 T/L</t>
  </si>
  <si>
    <t>신경산자인#2 T/L</t>
  </si>
  <si>
    <t>신경산자인#1 T/L</t>
  </si>
  <si>
    <t>신갈흥덕#2 T/L</t>
  </si>
  <si>
    <t>신갈흥덕#1 T/L</t>
  </si>
  <si>
    <t>시화중시화 T/L</t>
  </si>
  <si>
    <t>시화성곡 T/L</t>
  </si>
  <si>
    <t>시화동시화#2 T/L</t>
  </si>
  <si>
    <t>시화동시화#1 T/L</t>
  </si>
  <si>
    <t>수지죽전#2 T/L</t>
  </si>
  <si>
    <t>수지죽전#1 T/L</t>
  </si>
  <si>
    <t>송파석촌#2 T/L</t>
  </si>
  <si>
    <t>송파석촌#1 T/L</t>
  </si>
  <si>
    <t>송강신일#2 T/L</t>
  </si>
  <si>
    <t>송강신일#1 T/L</t>
  </si>
  <si>
    <t>성수뚝도#2 T/L</t>
  </si>
  <si>
    <t>성수뚝도#1 T/L</t>
  </si>
  <si>
    <t>성곡중시화 T/L</t>
  </si>
  <si>
    <t>선산청리#2 T/L</t>
  </si>
  <si>
    <t>선산청리#1 T/L</t>
  </si>
  <si>
    <t>선산안계#2 T/L</t>
  </si>
  <si>
    <t>선산안계#1 T/L</t>
  </si>
  <si>
    <t>선산산동#2 T/L</t>
  </si>
  <si>
    <t>선산산동#1 T/L</t>
  </si>
  <si>
    <t>서운안성#2 T/L</t>
  </si>
  <si>
    <t>서운안성#1 T/L</t>
  </si>
  <si>
    <t>서운만승#1 T/L</t>
  </si>
  <si>
    <t>서산홍성 T/L</t>
  </si>
  <si>
    <t>서산해미 T/L</t>
  </si>
  <si>
    <t>서대문세종로 T/L</t>
  </si>
  <si>
    <t>서군산소룡#2 T/L</t>
  </si>
  <si>
    <t>서군산소룡#1 T/L</t>
  </si>
  <si>
    <t>상봉휘경#2 T/L</t>
  </si>
  <si>
    <t>상봉휘경#1 T/L</t>
  </si>
  <si>
    <t>산동군위#2 T/L</t>
  </si>
  <si>
    <t>산동군위#1 T/L</t>
  </si>
  <si>
    <t>사천사남#2 T/L</t>
  </si>
  <si>
    <t>사천사남#1 T/L</t>
  </si>
  <si>
    <t>사천개양#2 T/L</t>
  </si>
  <si>
    <t>사천개양#1 T/L</t>
  </si>
  <si>
    <t>사봉개양 T/L</t>
  </si>
  <si>
    <t>사당봉천#2 T/L</t>
  </si>
  <si>
    <t>사당봉천#1 T/L</t>
  </si>
  <si>
    <t>북춘천화천HP T/L</t>
  </si>
  <si>
    <t>북청주봉명#2 T/L</t>
  </si>
  <si>
    <t>북청주봉명#1 T/L</t>
  </si>
  <si>
    <t>북원주횡성#2 T/L</t>
  </si>
  <si>
    <t>북원주횡성#1 T/L</t>
  </si>
  <si>
    <t>북울산효문#2 T/L</t>
  </si>
  <si>
    <t>북울산효문#1 T/L</t>
  </si>
  <si>
    <t>북부산물금 T/L</t>
  </si>
  <si>
    <t>북대구연락#2 T/L</t>
  </si>
  <si>
    <t>북대구연락#1 T/L</t>
  </si>
  <si>
    <t>북대구다사#2 T/L</t>
  </si>
  <si>
    <t>북대구다사#1 T/L</t>
  </si>
  <si>
    <t>북대구구암#2 T/L</t>
  </si>
  <si>
    <t>북대구구암#1 T/L</t>
  </si>
  <si>
    <t>북대구관음#2 T/L</t>
  </si>
  <si>
    <t>북대구관음#1 T/L</t>
  </si>
  <si>
    <t>부천신정#2 T/L</t>
  </si>
  <si>
    <t>부천신정#1 T/L</t>
  </si>
  <si>
    <t>부여논산#2 T/L</t>
  </si>
  <si>
    <t>부여논산#1 T/L</t>
  </si>
  <si>
    <t>부강월산#2 T/L</t>
  </si>
  <si>
    <t>부강월산#1 T/L</t>
  </si>
  <si>
    <t>평택복합#2 T/L</t>
  </si>
  <si>
    <t>평택복합#1 T/L</t>
  </si>
  <si>
    <t>보성벌교 T/L</t>
  </si>
  <si>
    <t>보령복합 T/L</t>
  </si>
  <si>
    <t>백석덕계#2 T/L</t>
  </si>
  <si>
    <t>백석덕계#1 T/L</t>
  </si>
  <si>
    <t>문산평화#2 T/L</t>
  </si>
  <si>
    <t>문산평화#1 T/L</t>
  </si>
  <si>
    <t>문산선유#2 T/L</t>
  </si>
  <si>
    <t>문산선유#1 T/L</t>
  </si>
  <si>
    <t>문막지제 T/L</t>
  </si>
  <si>
    <t>문막용문 T/L</t>
  </si>
  <si>
    <t>문경단양 T/L</t>
  </si>
  <si>
    <t>무주진안 T/L</t>
  </si>
  <si>
    <t>무주용담수력 T/L</t>
  </si>
  <si>
    <t>목내성곡#2 T/L</t>
  </si>
  <si>
    <t>목내성곡#1 T/L</t>
  </si>
  <si>
    <t>명장연산#2 T/L</t>
  </si>
  <si>
    <t>명장연산#1 T/L</t>
  </si>
  <si>
    <t>매리김해#2 T/L</t>
  </si>
  <si>
    <t>매리김해#1 T/L</t>
  </si>
  <si>
    <t>마장한남 T/L</t>
  </si>
  <si>
    <t>마장신당 T/L</t>
  </si>
  <si>
    <t>둔산둔지#2 T/L</t>
  </si>
  <si>
    <t>둔산둔지#1 T/L</t>
  </si>
  <si>
    <t>두류봉덕#2 T/L</t>
  </si>
  <si>
    <t>두류봉덕#1 T/L</t>
  </si>
  <si>
    <t>동해정선 T/L</t>
  </si>
  <si>
    <t>동해동영월 T/L</t>
  </si>
  <si>
    <t>동판교야탑 T/L</t>
  </si>
  <si>
    <t>동읍진영#2 T/L</t>
  </si>
  <si>
    <t>동읍진영#1 T/L</t>
  </si>
  <si>
    <t>동시화서시화 T/L</t>
  </si>
  <si>
    <t>동시화남시화 T/L</t>
  </si>
  <si>
    <t>동서울송파#2 T/L</t>
  </si>
  <si>
    <t>동서울송파#1 T/L</t>
  </si>
  <si>
    <t>동빙고반포#2 T/L</t>
  </si>
  <si>
    <t>동빙고반포#1 T/L</t>
  </si>
  <si>
    <t>동래연산#2 T/L</t>
  </si>
  <si>
    <t>동래연산#1 T/L</t>
  </si>
  <si>
    <t>도계태백 T/L</t>
  </si>
  <si>
    <t>덕진유성#2 T/L</t>
  </si>
  <si>
    <t>덕진유성#1 T/L</t>
  </si>
  <si>
    <t>덕진송강#2 T/L</t>
  </si>
  <si>
    <t>덕진송강#1 T/L</t>
  </si>
  <si>
    <t>대송북포항 T/L</t>
  </si>
  <si>
    <t>대송남포항 T/L</t>
  </si>
  <si>
    <t>대불남악#2 T/L</t>
  </si>
  <si>
    <t>대불남악#1 T/L</t>
  </si>
  <si>
    <t>대림독산 T/L</t>
  </si>
  <si>
    <t>대구청도#2 T/L</t>
  </si>
  <si>
    <t>대구청도#1 T/L</t>
  </si>
  <si>
    <t>대구자인#2 T/L</t>
  </si>
  <si>
    <t>대구자인#1 T/L</t>
  </si>
  <si>
    <t>대구범물#2 T/L</t>
  </si>
  <si>
    <t>대구범물#1 T/L</t>
  </si>
  <si>
    <t>다사달서#2 T/L</t>
  </si>
  <si>
    <t>다사달서#1 T/L</t>
  </si>
  <si>
    <t>논산은진#2 T/L</t>
  </si>
  <si>
    <t>논산은진#1 T/L</t>
  </si>
  <si>
    <t>녹양백석#2 T/L</t>
  </si>
  <si>
    <t>녹양백석#1 T/L</t>
  </si>
  <si>
    <t>녹산녹공#2 T/L</t>
  </si>
  <si>
    <t>녹산녹공#1 T/L</t>
  </si>
  <si>
    <t>녹공마천#2 T/L</t>
  </si>
  <si>
    <t>녹공마천#1 T/L</t>
  </si>
  <si>
    <t>노원종암 T/L</t>
  </si>
  <si>
    <t>내초군장#2 T/L</t>
  </si>
  <si>
    <t>내초군장#1 T/L</t>
  </si>
  <si>
    <t>내당두류#2 T/L</t>
  </si>
  <si>
    <t>내당두류#1 T/L</t>
  </si>
  <si>
    <t>남춘천춘천 T/L</t>
  </si>
  <si>
    <t>남악북항#2 T/L</t>
  </si>
  <si>
    <t>남악북항#1 T/L</t>
  </si>
  <si>
    <t>남부산부민#2 T/L</t>
  </si>
  <si>
    <t>남부산부민#1 T/L</t>
  </si>
  <si>
    <t>남동동춘 T/L</t>
  </si>
  <si>
    <t>김천금릉#2 T/L</t>
  </si>
  <si>
    <t>김천금릉#1 T/L</t>
  </si>
  <si>
    <t>기흥신갈#2 T/L</t>
  </si>
  <si>
    <t>기흥신갈#1 T/L</t>
  </si>
  <si>
    <t>금산무주#2 T/L</t>
  </si>
  <si>
    <t>금산무주#1 T/L</t>
  </si>
  <si>
    <t>군자성수 T/L</t>
  </si>
  <si>
    <t>군공소룡#2 T/L</t>
  </si>
  <si>
    <t>군공소룡#1 T/L</t>
  </si>
  <si>
    <t>구암검단#2 T/L</t>
  </si>
  <si>
    <t>구암검단#1 T/L</t>
  </si>
  <si>
    <t>구서정관#2 T/L</t>
  </si>
  <si>
    <t>구서정관#1 T/L</t>
  </si>
  <si>
    <t>구미광평#2 T/L</t>
  </si>
  <si>
    <t>구미광평#1 T/L</t>
  </si>
  <si>
    <t>구공대림 T/L</t>
  </si>
  <si>
    <t>광양백운#2 T/L</t>
  </si>
  <si>
    <t>광양백운#1 T/L</t>
  </si>
  <si>
    <t>관음구암#2 T/L</t>
  </si>
  <si>
    <t>관음구암#1 T/L</t>
  </si>
  <si>
    <t>곤지암초월#2 T/L</t>
  </si>
  <si>
    <t>곤지암초월#1 T/L</t>
  </si>
  <si>
    <t>곤지암이천#2 T/L</t>
  </si>
  <si>
    <t>곤지암이천#1 T/L</t>
  </si>
  <si>
    <t>곤지암율현#2 T/L</t>
  </si>
  <si>
    <t>곤지암율현#1 T/L</t>
  </si>
  <si>
    <t>곤지암용문#2 T/L</t>
  </si>
  <si>
    <t>곤지암용문#1 T/L</t>
  </si>
  <si>
    <t>고창시험#2 T/L</t>
  </si>
  <si>
    <t>고창시험#1 T/L</t>
  </si>
  <si>
    <t>고령쌍림#2 T/L</t>
  </si>
  <si>
    <t>고령쌍림#1 T/L</t>
  </si>
  <si>
    <t>고강화곡#2 T/L</t>
  </si>
  <si>
    <t>고강화곡#1 T/L</t>
  </si>
  <si>
    <t>계양김포#2 T/L</t>
  </si>
  <si>
    <t>계양김포#1 T/L</t>
  </si>
  <si>
    <t>경서양촌#2 T/L</t>
  </si>
  <si>
    <t>경서양촌#1 T/L</t>
  </si>
  <si>
    <t>거제아주#2 T/L</t>
  </si>
  <si>
    <t>거제아주#1 T/L</t>
  </si>
  <si>
    <t>감곡여주#2 T/L</t>
  </si>
  <si>
    <t>감곡여주#1 T/L</t>
  </si>
  <si>
    <t>가야사봉 T/L</t>
  </si>
  <si>
    <t>가야개양 T/L</t>
  </si>
  <si>
    <t>청양신온양#2 T/L</t>
  </si>
  <si>
    <t>청양신온양#1 T/L</t>
  </si>
  <si>
    <t>울진연락#3 T/L</t>
  </si>
  <si>
    <t>울진연락#2 T/L</t>
  </si>
  <si>
    <t>울진연락#1 T/L</t>
  </si>
  <si>
    <t>신포항북대구#2 T/L</t>
  </si>
  <si>
    <t>신포항북대구#1 T/L</t>
  </si>
  <si>
    <t>신제천곤지암#2 T/L</t>
  </si>
  <si>
    <t>신제천곤지암#1 T/L</t>
  </si>
  <si>
    <t>신온양서서울#2 T/L</t>
  </si>
  <si>
    <t>신온양서서울#1 T/L</t>
  </si>
  <si>
    <t>신안성신용인#2 T/L</t>
  </si>
  <si>
    <t>신안성신용인#1 T/L</t>
  </si>
  <si>
    <t>신안성신성남#2 T/L</t>
  </si>
  <si>
    <t>신안성신성남#1 T/L</t>
  </si>
  <si>
    <t>신경산대구#2 T/L</t>
  </si>
  <si>
    <t>신경산대구#1 T/L</t>
  </si>
  <si>
    <t>북대구서대구#2 T/L</t>
  </si>
  <si>
    <t>북대구서대구#1 T/L</t>
  </si>
  <si>
    <t>보령연락 T/L</t>
  </si>
  <si>
    <t>대구고령#2 T/L</t>
  </si>
  <si>
    <t>대구고령#1 T/L</t>
  </si>
  <si>
    <t>곤지암동서울#2 T/L</t>
  </si>
  <si>
    <t>곤지암동서울#1 T/L</t>
  </si>
  <si>
    <t>2010.05.17</t>
  </si>
  <si>
    <t>KDPM0004</t>
  </si>
  <si>
    <t xml:space="preserve">    O</t>
  </si>
  <si>
    <t xml:space="preserve"> O</t>
  </si>
  <si>
    <t xml:space="preserve"> 600㎟</t>
  </si>
  <si>
    <t xml:space="preserve"> XLPE</t>
  </si>
  <si>
    <t>154 kV</t>
  </si>
  <si>
    <t>2008.07.08</t>
  </si>
  <si>
    <t>지역난방동남</t>
  </si>
  <si>
    <t>가락</t>
  </si>
  <si>
    <t>유통단지#2 T/L</t>
  </si>
  <si>
    <t xml:space="preserve"> 400㎟</t>
  </si>
  <si>
    <t>2006.05.01</t>
  </si>
  <si>
    <t>공항철도임학</t>
  </si>
  <si>
    <t>임학</t>
  </si>
  <si>
    <t>임학철도 #2T/L T/L</t>
  </si>
  <si>
    <t>2005.11.01</t>
  </si>
  <si>
    <t>한국가스공.2</t>
  </si>
  <si>
    <t>동춘</t>
  </si>
  <si>
    <t>LNG T/L</t>
  </si>
  <si>
    <t xml:space="preserve"> 1,200㎟</t>
  </si>
  <si>
    <t xml:space="preserve"> 330㎟</t>
  </si>
  <si>
    <t xml:space="preserve"> ACSR</t>
  </si>
  <si>
    <t>2000.04.01</t>
  </si>
  <si>
    <t>매곡정수장2</t>
  </si>
  <si>
    <t>팔달</t>
  </si>
  <si>
    <t>시정수장 T/L</t>
  </si>
  <si>
    <t xml:space="preserve"> 800㎟</t>
  </si>
  <si>
    <t>1988.09.08</t>
  </si>
  <si>
    <t>구로전철2</t>
  </si>
  <si>
    <t>구로</t>
  </si>
  <si>
    <t>전철 T/L</t>
  </si>
  <si>
    <t xml:space="preserve"> 200㎟</t>
  </si>
  <si>
    <t>2008.10.31</t>
  </si>
  <si>
    <t>암사정수2</t>
  </si>
  <si>
    <t>강동</t>
  </si>
  <si>
    <t>암사#1 T/L</t>
  </si>
  <si>
    <t>1987.11.09</t>
  </si>
  <si>
    <t>COEX</t>
  </si>
  <si>
    <t>선릉</t>
  </si>
  <si>
    <t>무역#2 T/L</t>
  </si>
  <si>
    <t>2009.08.01</t>
  </si>
  <si>
    <t>청라에너지</t>
  </si>
  <si>
    <t>서인천1</t>
  </si>
  <si>
    <t>청라에너지 T/L</t>
  </si>
  <si>
    <t>2008.07.01</t>
  </si>
  <si>
    <t>인천종합에너</t>
  </si>
  <si>
    <t>송도</t>
  </si>
  <si>
    <t>인천종합#1,2 T/L</t>
  </si>
  <si>
    <t>유통단지#1 T/L</t>
  </si>
  <si>
    <t xml:space="preserve"> 240㎟</t>
  </si>
  <si>
    <t>2005.12.12</t>
  </si>
  <si>
    <t>강원풍력발전</t>
  </si>
  <si>
    <t>횡계</t>
  </si>
  <si>
    <t>강원풍력 T/L</t>
  </si>
  <si>
    <t>2006.07.01</t>
  </si>
  <si>
    <t>에코에너지</t>
  </si>
  <si>
    <t>계양</t>
  </si>
  <si>
    <t>매립지T/L T/L</t>
  </si>
  <si>
    <t>2001.02.01</t>
  </si>
  <si>
    <t>인천공항에너</t>
  </si>
  <si>
    <t>영종</t>
  </si>
  <si>
    <t>공열#1,2 T/L</t>
  </si>
  <si>
    <t>2007.08.20</t>
  </si>
  <si>
    <t>논현집단에너</t>
  </si>
  <si>
    <t>오봉</t>
  </si>
  <si>
    <t>논현에너지 T/L</t>
  </si>
  <si>
    <t>임학철도#1T/L T/L</t>
  </si>
  <si>
    <t>공항철도㈜</t>
  </si>
  <si>
    <t>공항철도 T/L(657) T/L</t>
  </si>
  <si>
    <t>한국가스공사</t>
  </si>
  <si>
    <t>오봉LNG T/L (637) T/L</t>
  </si>
  <si>
    <t>1995.03.01</t>
  </si>
  <si>
    <t>부천하수정화</t>
  </si>
  <si>
    <t>중동</t>
  </si>
  <si>
    <t>굴포천#1T/L T/L</t>
  </si>
  <si>
    <t>1999.09.01</t>
  </si>
  <si>
    <t>페어차일드</t>
  </si>
  <si>
    <t>부천</t>
  </si>
  <si>
    <t>부반T/L(697) T/L</t>
  </si>
  <si>
    <t>1997.03.01</t>
  </si>
  <si>
    <t>동부하이텍</t>
  </si>
  <si>
    <t>아남T/L(6A7) T/L</t>
  </si>
  <si>
    <t>1996.07.01</t>
  </si>
  <si>
    <t>주안전철</t>
  </si>
  <si>
    <t>신인천1</t>
  </si>
  <si>
    <t>주철#1T/L T/L</t>
  </si>
  <si>
    <t>2008.06.10</t>
  </si>
  <si>
    <t>SK에 인천CLX</t>
  </si>
  <si>
    <t>원창</t>
  </si>
  <si>
    <t>SK에너지T/L(6A7) T/L</t>
  </si>
  <si>
    <t>2010.06.28</t>
  </si>
  <si>
    <t xml:space="preserve"> OF</t>
  </si>
  <si>
    <t xml:space="preserve"> 410㎟×2B</t>
  </si>
  <si>
    <t>1972.01.01</t>
  </si>
  <si>
    <t>현대제철</t>
  </si>
  <si>
    <t>인천TP1</t>
  </si>
  <si>
    <t>인천제철#1 T/L</t>
  </si>
  <si>
    <t xml:space="preserve"> 325㎟</t>
  </si>
  <si>
    <t>1996.01.01</t>
  </si>
  <si>
    <t>두산인프라코</t>
  </si>
  <si>
    <t>송월</t>
  </si>
  <si>
    <t>대우T/L(637) T/L</t>
  </si>
  <si>
    <t>동국제강</t>
  </si>
  <si>
    <t>송현</t>
  </si>
  <si>
    <t>동국T/L(667) T/L</t>
  </si>
  <si>
    <t>동부제철인천</t>
  </si>
  <si>
    <t>신현</t>
  </si>
  <si>
    <t>동부T/L(637) T/L</t>
  </si>
  <si>
    <t xml:space="preserve"> 330㎟×2B</t>
  </si>
  <si>
    <t xml:space="preserve"> 2,000㎟</t>
  </si>
  <si>
    <t>성우오토모티</t>
  </si>
  <si>
    <t>포항</t>
  </si>
  <si>
    <t>동국제강 T/L</t>
  </si>
  <si>
    <t>동국제강후판</t>
  </si>
  <si>
    <t xml:space="preserve"> CAZE</t>
  </si>
  <si>
    <t>한국시멘트</t>
  </si>
  <si>
    <t>한국시멘트 T/L</t>
  </si>
  <si>
    <t>린데코리아</t>
  </si>
  <si>
    <t>SIMPAC ANC</t>
  </si>
  <si>
    <t>동부 T/L</t>
  </si>
  <si>
    <t>세아제강</t>
  </si>
  <si>
    <t>동일산업</t>
  </si>
  <si>
    <t>KEC</t>
  </si>
  <si>
    <t>구미</t>
  </si>
  <si>
    <t>KEC T/L</t>
  </si>
  <si>
    <t>2001.08.01</t>
  </si>
  <si>
    <t>한국전기초자</t>
  </si>
  <si>
    <t>한국전기초자 T/L</t>
  </si>
  <si>
    <t xml:space="preserve"> CAZV</t>
  </si>
  <si>
    <t>1996.04.01</t>
  </si>
  <si>
    <t>오리온 PDP</t>
  </si>
  <si>
    <t>동국 T/L</t>
  </si>
  <si>
    <t xml:space="preserve"> CV</t>
  </si>
  <si>
    <t>TK케미합섬2</t>
  </si>
  <si>
    <t xml:space="preserve"> STACIR</t>
  </si>
  <si>
    <t>코오롱구미</t>
  </si>
  <si>
    <t>구미코오롱 T/L</t>
  </si>
  <si>
    <t>메르디안솔라</t>
  </si>
  <si>
    <t>구미엘지 T/L</t>
  </si>
  <si>
    <t>대구열병합</t>
  </si>
  <si>
    <t>대구염색 T/L</t>
  </si>
  <si>
    <t>신천하수사업</t>
  </si>
  <si>
    <t>침산</t>
  </si>
  <si>
    <t>신천 T/L</t>
  </si>
  <si>
    <t>2001.10.26</t>
  </si>
  <si>
    <t>동양시멘삼척</t>
  </si>
  <si>
    <t>삼척</t>
  </si>
  <si>
    <t>삼척동양#2 T/L</t>
  </si>
  <si>
    <t>삼척동양#1 T/L</t>
  </si>
  <si>
    <t xml:space="preserve"> 410㎟</t>
  </si>
  <si>
    <t>2000.01.01</t>
  </si>
  <si>
    <t>KG에너지㈜</t>
  </si>
  <si>
    <t>서시화</t>
  </si>
  <si>
    <t>시화에너지T/L T/L</t>
  </si>
  <si>
    <t xml:space="preserve"> CNCV</t>
  </si>
  <si>
    <t>1997.01.01</t>
  </si>
  <si>
    <t>아세아페이퍼</t>
  </si>
  <si>
    <t>조일제지T/L T/L</t>
  </si>
  <si>
    <t>1993.12.11</t>
  </si>
  <si>
    <t>서남환경</t>
  </si>
  <si>
    <t>가양</t>
  </si>
  <si>
    <t>안천T/L T/L</t>
  </si>
  <si>
    <t>1981.12.31</t>
  </si>
  <si>
    <t>기아자동차</t>
  </si>
  <si>
    <t>시흥</t>
  </si>
  <si>
    <t>기아 T/L</t>
  </si>
  <si>
    <t>2002.04.01</t>
  </si>
  <si>
    <t>구로전철</t>
  </si>
  <si>
    <t>구공</t>
  </si>
  <si>
    <t>구철 T/L</t>
  </si>
  <si>
    <t>2004.11.01</t>
  </si>
  <si>
    <t>수자원팔당</t>
  </si>
  <si>
    <t>신장</t>
  </si>
  <si>
    <t>신수 T/L</t>
  </si>
  <si>
    <t>1986.05.18</t>
  </si>
  <si>
    <t>암사정수사업</t>
  </si>
  <si>
    <t>천호</t>
  </si>
  <si>
    <t>암사#2 T/L</t>
  </si>
  <si>
    <t>무역#1 T/L</t>
  </si>
  <si>
    <t>1993.08.12</t>
  </si>
  <si>
    <t>삼성서울병원</t>
  </si>
  <si>
    <t>개포</t>
  </si>
  <si>
    <t>의료 T/L</t>
  </si>
  <si>
    <t>2010.06.16</t>
  </si>
  <si>
    <t>2009.10.14</t>
  </si>
  <si>
    <t xml:space="preserve">     O</t>
  </si>
  <si>
    <t>2010.04.20</t>
  </si>
  <si>
    <t>2010.04.30</t>
  </si>
  <si>
    <t>경주</t>
  </si>
  <si>
    <t>천북</t>
  </si>
  <si>
    <t>천북경주인수 T/L</t>
  </si>
  <si>
    <t>2010.06.21</t>
  </si>
  <si>
    <t>2009.06.16</t>
  </si>
  <si>
    <t xml:space="preserve"> HSTACIR</t>
  </si>
  <si>
    <t>2010.06.30</t>
  </si>
  <si>
    <t>동읍</t>
  </si>
  <si>
    <t>신마산1</t>
  </si>
  <si>
    <t>신마산동읍#2 T/L</t>
  </si>
  <si>
    <t>2010.10.12</t>
  </si>
  <si>
    <t>2009.03.25</t>
  </si>
  <si>
    <t xml:space="preserve">   O</t>
  </si>
  <si>
    <t xml:space="preserve"> 480㎟×4B</t>
  </si>
  <si>
    <t>345 kV</t>
  </si>
  <si>
    <t>2010.09.18</t>
  </si>
  <si>
    <t>2010.10.02</t>
  </si>
  <si>
    <t>신포항3</t>
  </si>
  <si>
    <t>신월성NP</t>
  </si>
  <si>
    <t>신포항신월성NP#2 T/L</t>
  </si>
  <si>
    <t>2010.09.13</t>
  </si>
  <si>
    <t>2010.09.16</t>
  </si>
  <si>
    <t>신포항신월성NP#1 T/L</t>
  </si>
  <si>
    <t>2009.12.17</t>
  </si>
  <si>
    <t>2009.01.15</t>
  </si>
  <si>
    <t>2009.06.30</t>
  </si>
  <si>
    <t>2009.10.23</t>
  </si>
  <si>
    <t>왕십리</t>
  </si>
  <si>
    <t>안암</t>
  </si>
  <si>
    <t>왕십리안암 T/L</t>
  </si>
  <si>
    <t>2010.01.29</t>
  </si>
  <si>
    <t>2009.01.12</t>
  </si>
  <si>
    <t>2010.02.26</t>
  </si>
  <si>
    <t>2010.01.25</t>
  </si>
  <si>
    <t>영서1</t>
  </si>
  <si>
    <t>천왕</t>
  </si>
  <si>
    <t>영서천왕#3 T/L</t>
  </si>
  <si>
    <t>2010.03.08</t>
  </si>
  <si>
    <t xml:space="preserve"> POF</t>
  </si>
  <si>
    <t>2010.03.05</t>
  </si>
  <si>
    <t>오류</t>
  </si>
  <si>
    <t>천왕오류#2 T/L</t>
  </si>
  <si>
    <t>2010.03.15</t>
  </si>
  <si>
    <t>천왕오류#1 T/L</t>
  </si>
  <si>
    <t>2010.02.16</t>
  </si>
  <si>
    <t>2010.02.05</t>
  </si>
  <si>
    <t>천왕구로#2 T/L</t>
  </si>
  <si>
    <t>2010.01.27</t>
  </si>
  <si>
    <t>천왕구로#1 T/L</t>
  </si>
  <si>
    <t>2009.05.14</t>
  </si>
  <si>
    <t>2008.09.10</t>
  </si>
  <si>
    <t>송열CC</t>
  </si>
  <si>
    <t>송도송열CC(SY)#2 T/L</t>
  </si>
  <si>
    <t>송도송열CC(SY)#1 T/L</t>
  </si>
  <si>
    <t>2010.10.18</t>
  </si>
  <si>
    <t>2009.01.06</t>
  </si>
  <si>
    <t>2010.07.31</t>
  </si>
  <si>
    <t>2010.10.14</t>
  </si>
  <si>
    <t>양양</t>
  </si>
  <si>
    <t>신양양1</t>
  </si>
  <si>
    <t>신양양_양양#2 T/L</t>
  </si>
  <si>
    <t>2010.10.13</t>
  </si>
  <si>
    <t>2010.10.11</t>
  </si>
  <si>
    <t>신양양_양양#1 T/L</t>
  </si>
  <si>
    <t>속초</t>
  </si>
  <si>
    <t>신양양_속초#2 T/L</t>
  </si>
  <si>
    <t>신양양_속초#1 T/L</t>
  </si>
  <si>
    <t>2010.02.25</t>
  </si>
  <si>
    <t>2008.12.17</t>
  </si>
  <si>
    <t>2010.02.24</t>
  </si>
  <si>
    <t>동남</t>
  </si>
  <si>
    <t>수서</t>
  </si>
  <si>
    <t>동남수서 T/L</t>
  </si>
  <si>
    <t>2010.06.14</t>
  </si>
  <si>
    <t>2010.06.04</t>
  </si>
  <si>
    <t>2010.06.10</t>
  </si>
  <si>
    <t>가락수서2 T/L</t>
  </si>
  <si>
    <t>가락동남 T/L</t>
  </si>
  <si>
    <t>2008.12.16</t>
  </si>
  <si>
    <t>2008.11.28</t>
  </si>
  <si>
    <t>2008.12.20</t>
  </si>
  <si>
    <t>2008.12.15</t>
  </si>
  <si>
    <t>서대문</t>
  </si>
  <si>
    <t>은평</t>
  </si>
  <si>
    <t>2009.04.29</t>
  </si>
  <si>
    <t>2008.11.18</t>
  </si>
  <si>
    <t>2009.04.18</t>
  </si>
  <si>
    <t>2009.04.21</t>
  </si>
  <si>
    <t>산동</t>
  </si>
  <si>
    <t>선산1</t>
  </si>
  <si>
    <t>2009.04.27</t>
  </si>
  <si>
    <t>2009.04.24</t>
  </si>
  <si>
    <t>2010.05.11</t>
  </si>
  <si>
    <t>2008.11.03</t>
  </si>
  <si>
    <t>2010.05.25</t>
  </si>
  <si>
    <t>2010.05.04</t>
  </si>
  <si>
    <t>동영월</t>
  </si>
  <si>
    <t>영월C/C S/Y</t>
  </si>
  <si>
    <t>동영월영월CC T/L</t>
  </si>
  <si>
    <t>정선</t>
  </si>
  <si>
    <t>정선영월CC T/L</t>
  </si>
  <si>
    <t>2010.04.21</t>
  </si>
  <si>
    <t>단양</t>
  </si>
  <si>
    <t>단양영월CC#2 T/L</t>
  </si>
  <si>
    <t>2010.06.03</t>
  </si>
  <si>
    <t>2010.05.28</t>
  </si>
  <si>
    <t>단양영월CC#1 T/L</t>
  </si>
  <si>
    <t>2010.07.07</t>
  </si>
  <si>
    <t>2008.10.30</t>
  </si>
  <si>
    <t xml:space="preserve"> 2,500㎟</t>
  </si>
  <si>
    <t>2010.06.22</t>
  </si>
  <si>
    <t>청통</t>
  </si>
  <si>
    <t>봉무</t>
  </si>
  <si>
    <t>청통봉무 T/L</t>
  </si>
  <si>
    <t>반야월</t>
  </si>
  <si>
    <t>반야월봉무 T/L</t>
  </si>
  <si>
    <t>2008.10.07</t>
  </si>
  <si>
    <t xml:space="preserve"> 480㎟×2B</t>
  </si>
  <si>
    <t>2005.03.01</t>
  </si>
  <si>
    <t>K-POWER3</t>
  </si>
  <si>
    <t>광양3</t>
  </si>
  <si>
    <t>KP복합#2 T/L</t>
  </si>
  <si>
    <t>KP복합#1 T/L</t>
  </si>
  <si>
    <t>2008.09.04</t>
  </si>
  <si>
    <t>2001.12.01</t>
  </si>
  <si>
    <t>율촌</t>
  </si>
  <si>
    <t>율촌CC</t>
  </si>
  <si>
    <t>율촌민자#2 T/L</t>
  </si>
  <si>
    <t>율촌민자#1 T/L</t>
  </si>
  <si>
    <t>2009.05.13</t>
  </si>
  <si>
    <t>2008.09.01</t>
  </si>
  <si>
    <t xml:space="preserve"> 1,200㎟×D</t>
  </si>
  <si>
    <t>2008.12.31</t>
  </si>
  <si>
    <t>2008.01.22</t>
  </si>
  <si>
    <t>소룡</t>
  </si>
  <si>
    <t>서군산</t>
  </si>
  <si>
    <t>2008.12.27</t>
  </si>
  <si>
    <t>2009.01.22</t>
  </si>
  <si>
    <t>군공</t>
  </si>
  <si>
    <t>2009.09.16</t>
  </si>
  <si>
    <t>2008.08.11</t>
  </si>
  <si>
    <t>임하HP</t>
  </si>
  <si>
    <t>동안동</t>
  </si>
  <si>
    <t>동안동임하HP T/L</t>
  </si>
  <si>
    <t>2009.09.17</t>
  </si>
  <si>
    <t>안동HP</t>
  </si>
  <si>
    <t>안동</t>
  </si>
  <si>
    <t>안동안동HP T/L</t>
  </si>
  <si>
    <t>2010.08.24</t>
  </si>
  <si>
    <t>2008.05.08</t>
  </si>
  <si>
    <t>2008.06.06</t>
  </si>
  <si>
    <t>한남</t>
  </si>
  <si>
    <t>마장</t>
  </si>
  <si>
    <t>2009.11.26</t>
  </si>
  <si>
    <t>2008.03.28</t>
  </si>
  <si>
    <t>2008.11.30</t>
  </si>
  <si>
    <t>2008.11.25</t>
  </si>
  <si>
    <t>구서</t>
  </si>
  <si>
    <t>정관</t>
  </si>
  <si>
    <t>2008.02.24</t>
  </si>
  <si>
    <t>2010.06.27</t>
  </si>
  <si>
    <t>거제</t>
  </si>
  <si>
    <t>통영</t>
  </si>
  <si>
    <t>통영거제#1 T/L</t>
  </si>
  <si>
    <t>2009.06.22</t>
  </si>
  <si>
    <t>2009.06.14</t>
  </si>
  <si>
    <t>2009.06.20</t>
  </si>
  <si>
    <t>상인</t>
  </si>
  <si>
    <t>대구1</t>
  </si>
  <si>
    <t>대구상인 T/L</t>
  </si>
  <si>
    <t>봉덕</t>
  </si>
  <si>
    <t>대구봉덕 T/L</t>
  </si>
  <si>
    <t>2009.10.19</t>
  </si>
  <si>
    <t>2008.06.18</t>
  </si>
  <si>
    <t>상인봉덕 T/L</t>
  </si>
  <si>
    <t>2008.02.18</t>
  </si>
  <si>
    <t>영광NP#3</t>
  </si>
  <si>
    <t>영광NP#2</t>
  </si>
  <si>
    <t>영광연락#4 T/L</t>
  </si>
  <si>
    <t>영광연락#3 T/L</t>
  </si>
  <si>
    <t>2009.07.13</t>
  </si>
  <si>
    <t>2007.10.29</t>
  </si>
  <si>
    <t>2007.01.16</t>
  </si>
  <si>
    <t>북시화</t>
  </si>
  <si>
    <t>신시흥#2</t>
  </si>
  <si>
    <t>신시흥북시화#2 T/L</t>
  </si>
  <si>
    <t>신시흥북시화#1 T/L</t>
  </si>
  <si>
    <t>2009.05.20</t>
  </si>
  <si>
    <t>시화</t>
  </si>
  <si>
    <t>신시흥시화#2 T/L</t>
  </si>
  <si>
    <t>신시흥시화#1 T/L</t>
  </si>
  <si>
    <t>2007.08.30</t>
  </si>
  <si>
    <t>2006.01.01</t>
  </si>
  <si>
    <t>강릉</t>
  </si>
  <si>
    <t>강릉횡계#2 T/L</t>
  </si>
  <si>
    <t>2010.01.13</t>
  </si>
  <si>
    <t>2007.08.17</t>
  </si>
  <si>
    <t xml:space="preserve"> 2,000㎟×D</t>
  </si>
  <si>
    <t>군산복합</t>
  </si>
  <si>
    <t>동군산</t>
  </si>
  <si>
    <t>동군산군산CC#2 T/L</t>
  </si>
  <si>
    <t>동군산군산CC#1 T/L</t>
  </si>
  <si>
    <t>군공군산CC#2 T/L</t>
  </si>
  <si>
    <t>2008.11.29</t>
  </si>
  <si>
    <t>군공군산CC#1 T/L</t>
  </si>
  <si>
    <t>2010.03.02</t>
  </si>
  <si>
    <t>2007.05.28</t>
  </si>
  <si>
    <t>2010.02.12</t>
  </si>
  <si>
    <t>2010.02.28</t>
  </si>
  <si>
    <t>금촌</t>
  </si>
  <si>
    <t>월롱</t>
  </si>
  <si>
    <t>월롱금촌#2 T/L</t>
  </si>
  <si>
    <t>2010.03.12</t>
  </si>
  <si>
    <t>월롱금촌#1 T/L</t>
  </si>
  <si>
    <t>문산</t>
  </si>
  <si>
    <t>문산월롱#2 T/L</t>
  </si>
  <si>
    <t>문산월롱#1 T/L</t>
  </si>
  <si>
    <t>2007.04.27</t>
  </si>
  <si>
    <t>2009.10.16</t>
  </si>
  <si>
    <t>2009.10.18</t>
  </si>
  <si>
    <t>청통반야월 T/L</t>
  </si>
  <si>
    <t>2007.04.25</t>
  </si>
  <si>
    <t>2010.06.26</t>
  </si>
  <si>
    <t>고성</t>
  </si>
  <si>
    <t>고성통영 T/L</t>
  </si>
  <si>
    <t>2007.04.06</t>
  </si>
  <si>
    <t xml:space="preserve"> 480㎟</t>
  </si>
  <si>
    <t>2007.04.20</t>
  </si>
  <si>
    <t>2007.05.16</t>
  </si>
  <si>
    <t>반포</t>
  </si>
  <si>
    <t>동빙고</t>
  </si>
  <si>
    <t>2009.10.28</t>
  </si>
  <si>
    <t>2007.03.14</t>
  </si>
  <si>
    <t>2009.10.30</t>
  </si>
  <si>
    <t>2009.10.27</t>
  </si>
  <si>
    <t>중원</t>
  </si>
  <si>
    <t>서판교</t>
  </si>
  <si>
    <t>서판교중원 T/L</t>
  </si>
  <si>
    <t>신성남1</t>
  </si>
  <si>
    <t>신성남서판교#1 T/L</t>
  </si>
  <si>
    <t>신성남서판교#2 T/L</t>
  </si>
  <si>
    <t>2009.06.03</t>
  </si>
  <si>
    <t>2007.01.22</t>
  </si>
  <si>
    <t>2009.02.28</t>
  </si>
  <si>
    <t>2009.04.30</t>
  </si>
  <si>
    <t>개양</t>
  </si>
  <si>
    <t>사봉</t>
  </si>
  <si>
    <t>가야</t>
  </si>
  <si>
    <t>2010.04.07</t>
  </si>
  <si>
    <t>2010.04.01</t>
  </si>
  <si>
    <t>풍산</t>
  </si>
  <si>
    <t>안동풍산 T/L</t>
  </si>
  <si>
    <t>상주</t>
  </si>
  <si>
    <t>상주풍산 T/L</t>
  </si>
  <si>
    <t>2010.09.29</t>
  </si>
  <si>
    <t>2007.01.19</t>
  </si>
  <si>
    <t>2010.06.29</t>
  </si>
  <si>
    <t>탕정</t>
  </si>
  <si>
    <t>신탕정1</t>
  </si>
  <si>
    <t>신탕정탕정#2 T/L</t>
  </si>
  <si>
    <t>2010.05.15</t>
  </si>
  <si>
    <t>신탕정탕정#1 T/L</t>
  </si>
  <si>
    <t>2010.07.06</t>
  </si>
  <si>
    <t>2007.01.18</t>
  </si>
  <si>
    <t>2009.12.01</t>
  </si>
  <si>
    <t>문발</t>
  </si>
  <si>
    <t>신파주1</t>
  </si>
  <si>
    <t>신파주문발#2 T/L</t>
  </si>
  <si>
    <t>2010.06.15</t>
  </si>
  <si>
    <t>신파주문발#1 T/L</t>
  </si>
  <si>
    <t>신파주금촌#2 T/L</t>
  </si>
  <si>
    <t>신파주금촌#1 T/L</t>
  </si>
  <si>
    <t>2010.02.03</t>
  </si>
  <si>
    <t>송포</t>
  </si>
  <si>
    <t>신파주송포#2 T/L</t>
  </si>
  <si>
    <t>신파주송포#1 T/L</t>
  </si>
  <si>
    <t>2008.12.29</t>
  </si>
  <si>
    <t>옥인</t>
  </si>
  <si>
    <t>세종로</t>
  </si>
  <si>
    <t>2009.05.28</t>
  </si>
  <si>
    <t>휘경</t>
  </si>
  <si>
    <t>상봉</t>
  </si>
  <si>
    <t>신내</t>
  </si>
  <si>
    <t>2008.08.13</t>
  </si>
  <si>
    <t>2008.04.09</t>
  </si>
  <si>
    <t>2008.04.15</t>
  </si>
  <si>
    <t>흥인</t>
  </si>
  <si>
    <t>종로</t>
  </si>
  <si>
    <t>2009.10.29</t>
  </si>
  <si>
    <t>포천</t>
  </si>
  <si>
    <t>내촌</t>
  </si>
  <si>
    <t>내촌포천#2 T/L</t>
  </si>
  <si>
    <t>2009.10.26</t>
  </si>
  <si>
    <t>2009.10.22</t>
  </si>
  <si>
    <t>내촌포천#1 T/L</t>
  </si>
  <si>
    <t>금오</t>
  </si>
  <si>
    <t>금오내촌#2 T/L</t>
  </si>
  <si>
    <t>금오내촌#1 T/L</t>
  </si>
  <si>
    <t>2009.03.12</t>
  </si>
  <si>
    <t>2008.12.23</t>
  </si>
  <si>
    <t>철원</t>
  </si>
  <si>
    <t>화천</t>
  </si>
  <si>
    <t>2007.10.30</t>
  </si>
  <si>
    <t>2007.10.17</t>
  </si>
  <si>
    <t>2007.10.26</t>
  </si>
  <si>
    <t>덕계</t>
  </si>
  <si>
    <t>백석</t>
  </si>
  <si>
    <t>녹양</t>
  </si>
  <si>
    <t>2009.12.28</t>
  </si>
  <si>
    <t>2007.01.17</t>
  </si>
  <si>
    <t>2009.12.21</t>
  </si>
  <si>
    <t>2009.12.24</t>
  </si>
  <si>
    <t>청평PP</t>
  </si>
  <si>
    <t>서홍천</t>
  </si>
  <si>
    <t>서홍천청평PP T/L</t>
  </si>
  <si>
    <t>남춘천</t>
  </si>
  <si>
    <t>남춘천서홍천 T/L</t>
  </si>
  <si>
    <t>2009.05.11</t>
  </si>
  <si>
    <t>2009.04.28</t>
  </si>
  <si>
    <t>동해1</t>
  </si>
  <si>
    <t>2009.10.06</t>
  </si>
  <si>
    <t>2009.09.15</t>
  </si>
  <si>
    <t>2009.09.23</t>
  </si>
  <si>
    <t>북강릉</t>
  </si>
  <si>
    <t>강릉북강릉#2 T/L</t>
  </si>
  <si>
    <t>2009.09.20</t>
  </si>
  <si>
    <t>2009.09.28</t>
  </si>
  <si>
    <t>강릉북강릉#1 T/L</t>
  </si>
  <si>
    <t>주문진</t>
  </si>
  <si>
    <t>북강릉주문진#2 T/L</t>
  </si>
  <si>
    <t>북강릉주문진#1 T/L</t>
  </si>
  <si>
    <t>2009.12.31</t>
  </si>
  <si>
    <t>2009.10.31</t>
  </si>
  <si>
    <t>2009.12.30</t>
  </si>
  <si>
    <t>평창</t>
  </si>
  <si>
    <t>횡계평창#2 T/L</t>
  </si>
  <si>
    <t>횡계평창#1 T/L</t>
  </si>
  <si>
    <t>2008.04.30</t>
  </si>
  <si>
    <t>2008.04.05</t>
  </si>
  <si>
    <t>오송</t>
  </si>
  <si>
    <t>북청주</t>
  </si>
  <si>
    <t>2008.04.10</t>
  </si>
  <si>
    <t>사직</t>
  </si>
  <si>
    <t>사직북청주#2 T/L</t>
  </si>
  <si>
    <t>사직북청주#1 T/L</t>
  </si>
  <si>
    <t>2008.06.24</t>
  </si>
  <si>
    <t>2008.05.30</t>
  </si>
  <si>
    <t>도계</t>
  </si>
  <si>
    <t>이원개폐</t>
  </si>
  <si>
    <t>이원도계(라파즈한라T분기) T/L</t>
  </si>
  <si>
    <t>태백</t>
  </si>
  <si>
    <t>2007.12.22</t>
  </si>
  <si>
    <t>홍천</t>
  </si>
  <si>
    <t>춘천</t>
  </si>
  <si>
    <t>2007.11.30</t>
  </si>
  <si>
    <t>2007.12.03</t>
  </si>
  <si>
    <t>주진</t>
  </si>
  <si>
    <t>신제천1</t>
  </si>
  <si>
    <t>2008.11.05</t>
  </si>
  <si>
    <t>2008.10.17</t>
  </si>
  <si>
    <t>2008.10.29</t>
  </si>
  <si>
    <t>북춘천</t>
  </si>
  <si>
    <t>2008.10.24</t>
  </si>
  <si>
    <t>화천HP</t>
  </si>
  <si>
    <t>춘천HP</t>
  </si>
  <si>
    <t>북춘천춘천HP T/L</t>
  </si>
  <si>
    <t>2007.11.25</t>
  </si>
  <si>
    <t>2007.11.29</t>
  </si>
  <si>
    <t>횡성</t>
  </si>
  <si>
    <t>북원주</t>
  </si>
  <si>
    <t>원주</t>
  </si>
  <si>
    <t>호수</t>
  </si>
  <si>
    <t>일산</t>
  </si>
  <si>
    <t>2010.01.18</t>
  </si>
  <si>
    <t>2007.12.31</t>
  </si>
  <si>
    <t>2007.12.19</t>
  </si>
  <si>
    <t>청원1</t>
  </si>
  <si>
    <t>2007.08.14</t>
  </si>
  <si>
    <t>2007.09.18</t>
  </si>
  <si>
    <t>2006.11.26</t>
  </si>
  <si>
    <t>고한</t>
  </si>
  <si>
    <t>영월</t>
  </si>
  <si>
    <t>2008.02.26</t>
  </si>
  <si>
    <t>2007.01.11</t>
  </si>
  <si>
    <t>2007.12.21</t>
  </si>
  <si>
    <t>사남</t>
  </si>
  <si>
    <t>사천</t>
  </si>
  <si>
    <t>2006.08.27</t>
  </si>
  <si>
    <t>신월</t>
  </si>
  <si>
    <t>진영</t>
  </si>
  <si>
    <t>신마산동읍#1 T/L</t>
  </si>
  <si>
    <t>2010.04.28</t>
  </si>
  <si>
    <t>2010.04.27</t>
  </si>
  <si>
    <t>신영일1</t>
  </si>
  <si>
    <t>신영일천북#2 T/L</t>
  </si>
  <si>
    <t>신영일천북#1 T/L</t>
  </si>
  <si>
    <t>구암</t>
  </si>
  <si>
    <t>봉무구암#2 T/L</t>
  </si>
  <si>
    <t>봉무구암#1 T/L</t>
  </si>
  <si>
    <t>군위</t>
  </si>
  <si>
    <t>2009.12.10</t>
  </si>
  <si>
    <t>2009.11.29</t>
  </si>
  <si>
    <t>2009.11.30</t>
  </si>
  <si>
    <t>효목</t>
  </si>
  <si>
    <t>노변</t>
  </si>
  <si>
    <t>노변효목#2 T/L</t>
  </si>
  <si>
    <t>2009.12.07</t>
  </si>
  <si>
    <t>2009.12.04</t>
  </si>
  <si>
    <t>월배(장기)</t>
  </si>
  <si>
    <t>와룡</t>
  </si>
  <si>
    <t>월배와룡 T/L</t>
  </si>
  <si>
    <t>달서</t>
  </si>
  <si>
    <t>달서월배 T/L</t>
  </si>
  <si>
    <t>2010.04.23</t>
  </si>
  <si>
    <t>2010.05.02</t>
  </si>
  <si>
    <t>2008.10.27</t>
  </si>
  <si>
    <t>다사</t>
  </si>
  <si>
    <t>2010.05.07</t>
  </si>
  <si>
    <t>2008.10.22</t>
  </si>
  <si>
    <t>북대구1</t>
  </si>
  <si>
    <t>2008.04.28</t>
  </si>
  <si>
    <t>2008.04.23</t>
  </si>
  <si>
    <t>2008.04.24</t>
  </si>
  <si>
    <t>청도</t>
  </si>
  <si>
    <t>2008.04.25</t>
  </si>
  <si>
    <t>2008.04.21</t>
  </si>
  <si>
    <t>2008.04.17</t>
  </si>
  <si>
    <t>2008.04.19</t>
  </si>
  <si>
    <t>자인</t>
  </si>
  <si>
    <t>범물</t>
  </si>
  <si>
    <t>2008.05.02</t>
  </si>
  <si>
    <t>2008.04.29</t>
  </si>
  <si>
    <t>2008.04.27</t>
  </si>
  <si>
    <t>구지</t>
  </si>
  <si>
    <t>창녕</t>
  </si>
  <si>
    <t>2008.04.26</t>
  </si>
  <si>
    <t>유가</t>
  </si>
  <si>
    <t>2008.04.22</t>
  </si>
  <si>
    <t>청리</t>
  </si>
  <si>
    <t>2007.11.05</t>
  </si>
  <si>
    <t>2007.10.25</t>
  </si>
  <si>
    <t>안계</t>
  </si>
  <si>
    <t>2009.10.09</t>
  </si>
  <si>
    <t>2007.04.19</t>
  </si>
  <si>
    <t>2007.04.21</t>
  </si>
  <si>
    <t>양북</t>
  </si>
  <si>
    <t>영일</t>
  </si>
  <si>
    <t>2007.04.29</t>
  </si>
  <si>
    <t>2007.08.28</t>
  </si>
  <si>
    <t>2006.10.25</t>
  </si>
  <si>
    <t>문경</t>
  </si>
  <si>
    <t>2007.08.27</t>
  </si>
  <si>
    <t>점촌</t>
  </si>
  <si>
    <t>광평</t>
  </si>
  <si>
    <t>2009.04.17</t>
  </si>
  <si>
    <t>2009.04.15</t>
  </si>
  <si>
    <t>덕진</t>
  </si>
  <si>
    <t>송강</t>
  </si>
  <si>
    <t>신일</t>
  </si>
  <si>
    <t>2008.11.27</t>
  </si>
  <si>
    <t>2008.06.30</t>
  </si>
  <si>
    <t>2008.09.29</t>
  </si>
  <si>
    <t>서대전</t>
  </si>
  <si>
    <t>신옥천1</t>
  </si>
  <si>
    <t>2008.08.22</t>
  </si>
  <si>
    <t>팔봉</t>
  </si>
  <si>
    <t>두마</t>
  </si>
  <si>
    <t>팔봉두마#2 T/L</t>
  </si>
  <si>
    <t>팔봉두마#1 T/L</t>
  </si>
  <si>
    <t>2010.03.24</t>
  </si>
  <si>
    <t>2010.03.26</t>
  </si>
  <si>
    <t>2010.03.23</t>
  </si>
  <si>
    <t>화정</t>
  </si>
  <si>
    <t>농성</t>
  </si>
  <si>
    <t>농성화정#2 T/L</t>
  </si>
  <si>
    <t>매월</t>
  </si>
  <si>
    <t>매월화정#2 T/L</t>
  </si>
  <si>
    <t>2009.11.27</t>
  </si>
  <si>
    <t>2009.04.20</t>
  </si>
  <si>
    <t>진도</t>
  </si>
  <si>
    <t>화원</t>
  </si>
  <si>
    <t>해남</t>
  </si>
  <si>
    <t>2009.01.23</t>
  </si>
  <si>
    <t>2008.06.27</t>
  </si>
  <si>
    <t>은진</t>
  </si>
  <si>
    <t>신계룡1</t>
  </si>
  <si>
    <t>2008.05.31</t>
  </si>
  <si>
    <t>2008.06.12</t>
  </si>
  <si>
    <t>2008.08.18</t>
  </si>
  <si>
    <t>천안</t>
  </si>
  <si>
    <t>장재</t>
  </si>
  <si>
    <t>온양</t>
  </si>
  <si>
    <t>2008.11.15</t>
  </si>
  <si>
    <t>송정</t>
  </si>
  <si>
    <t>흑석</t>
  </si>
  <si>
    <t>2008.10.21</t>
  </si>
  <si>
    <t>대화</t>
  </si>
  <si>
    <t>용운</t>
  </si>
  <si>
    <t>2008.09.21</t>
  </si>
  <si>
    <t>평동</t>
  </si>
  <si>
    <t>백운</t>
  </si>
  <si>
    <t>광양1</t>
  </si>
  <si>
    <t>2009.01.14</t>
  </si>
  <si>
    <t>2008.06.25</t>
  </si>
  <si>
    <t>불당</t>
  </si>
  <si>
    <t>2008.01.03</t>
  </si>
  <si>
    <t>2007.11.23</t>
  </si>
  <si>
    <t>대불</t>
  </si>
  <si>
    <t>남악</t>
  </si>
  <si>
    <t>2007.11.16</t>
  </si>
  <si>
    <t>북항</t>
  </si>
  <si>
    <t>2009.07.16</t>
  </si>
  <si>
    <t>2007.06.15</t>
  </si>
  <si>
    <t>해미</t>
  </si>
  <si>
    <t>홍성</t>
  </si>
  <si>
    <t>서산</t>
  </si>
  <si>
    <t>2008.08.27</t>
  </si>
  <si>
    <t>2007.04.10</t>
  </si>
  <si>
    <t>한샘</t>
  </si>
  <si>
    <t>신온양1</t>
  </si>
  <si>
    <t>2006.12.03</t>
  </si>
  <si>
    <t>서천안</t>
  </si>
  <si>
    <t>2009.06.24</t>
  </si>
  <si>
    <t>둔포</t>
  </si>
  <si>
    <t>2006.06.30</t>
  </si>
  <si>
    <t>2006.06.01</t>
  </si>
  <si>
    <t>송악</t>
  </si>
  <si>
    <t>LG민자12</t>
  </si>
  <si>
    <t>GSEPS#2 T/L</t>
  </si>
  <si>
    <t>GSEPS#1 T/L</t>
  </si>
  <si>
    <t>2007.01.10</t>
  </si>
  <si>
    <t>2008.01.01</t>
  </si>
  <si>
    <t>진안</t>
  </si>
  <si>
    <t>무주</t>
  </si>
  <si>
    <t>용담HP</t>
  </si>
  <si>
    <t>2010.11.01</t>
  </si>
  <si>
    <t>2010.06.25</t>
  </si>
  <si>
    <t>2010.07.01</t>
  </si>
  <si>
    <t>김포</t>
  </si>
  <si>
    <t>장기</t>
  </si>
  <si>
    <t>김포장기#2 T/L</t>
  </si>
  <si>
    <t>김포장기#1 T/L</t>
  </si>
  <si>
    <t>2009.12.29</t>
  </si>
  <si>
    <t>2007.01.09</t>
  </si>
  <si>
    <t>2008.05.28</t>
  </si>
  <si>
    <t>2008.05.25</t>
  </si>
  <si>
    <t>남동</t>
  </si>
  <si>
    <t>2010.07.02</t>
  </si>
  <si>
    <t>안성</t>
  </si>
  <si>
    <t>서안성1</t>
  </si>
  <si>
    <t>서안성안성#2 T/L</t>
  </si>
  <si>
    <t>서안성안성#1 T/L</t>
  </si>
  <si>
    <t>남사</t>
  </si>
  <si>
    <t>서안성남사#2 T/L</t>
  </si>
  <si>
    <t>서안성남사#1 T/L</t>
  </si>
  <si>
    <t>2009.11.18</t>
  </si>
  <si>
    <t>2009.11.05</t>
  </si>
  <si>
    <t>분당</t>
  </si>
  <si>
    <t>모현</t>
  </si>
  <si>
    <t>분당모현#2(에버랜드T분기) T/L</t>
  </si>
  <si>
    <t>분당모현#1(에버랜드T분기) T/L</t>
  </si>
  <si>
    <t>용인</t>
  </si>
  <si>
    <t>모현용인#2 T/L</t>
  </si>
  <si>
    <t>모현용인#1 T/L</t>
  </si>
  <si>
    <t>2009.04.26</t>
  </si>
  <si>
    <t>만호</t>
  </si>
  <si>
    <t>원정</t>
  </si>
  <si>
    <t>2010.01.26</t>
  </si>
  <si>
    <t>2009.10.07</t>
  </si>
  <si>
    <t>만승</t>
  </si>
  <si>
    <t>삼죽</t>
  </si>
  <si>
    <t>삼죽만승 T/L</t>
  </si>
  <si>
    <t>서운</t>
  </si>
  <si>
    <t>서운삼죽 T/L</t>
  </si>
  <si>
    <t>2008.12.30</t>
  </si>
  <si>
    <t>2008.12.26</t>
  </si>
  <si>
    <t>흥덕</t>
  </si>
  <si>
    <t>신갈</t>
  </si>
  <si>
    <t>2008.11.20</t>
  </si>
  <si>
    <t>2008.12.09</t>
  </si>
  <si>
    <t>진위</t>
  </si>
  <si>
    <t>오산</t>
  </si>
  <si>
    <t>진위분기 T/L</t>
  </si>
  <si>
    <t>2007.11.14</t>
  </si>
  <si>
    <t>중시화</t>
  </si>
  <si>
    <t>성곡</t>
  </si>
  <si>
    <t>2010.10.26</t>
  </si>
  <si>
    <t>목내</t>
  </si>
  <si>
    <t>2009.02.23</t>
  </si>
  <si>
    <t>2007.06.20</t>
  </si>
  <si>
    <t>2007.07.24</t>
  </si>
  <si>
    <t>안덕</t>
  </si>
  <si>
    <t>한림</t>
  </si>
  <si>
    <t>안덕한림 T/L</t>
  </si>
  <si>
    <t>2008.06.03</t>
  </si>
  <si>
    <t>조천</t>
  </si>
  <si>
    <t>성산</t>
  </si>
  <si>
    <t>2009.09.29</t>
  </si>
  <si>
    <t>제주TP</t>
  </si>
  <si>
    <t>제주화력조천 T/L</t>
  </si>
  <si>
    <t>2009.09.18</t>
  </si>
  <si>
    <t>정자</t>
  </si>
  <si>
    <t>죽전</t>
  </si>
  <si>
    <t>2007.12.20</t>
  </si>
  <si>
    <t>2007.12.29</t>
  </si>
  <si>
    <t>반월</t>
  </si>
  <si>
    <t>원곡</t>
  </si>
  <si>
    <t>2008.11.12</t>
  </si>
  <si>
    <t>일동</t>
  </si>
  <si>
    <t>2006.06.25</t>
  </si>
  <si>
    <t>북대구3</t>
  </si>
  <si>
    <t>2006.06.18</t>
  </si>
  <si>
    <t>2010.01.06</t>
  </si>
  <si>
    <t>신인천CC</t>
  </si>
  <si>
    <t>신파주3</t>
  </si>
  <si>
    <t>신파주신인천CC T/L</t>
  </si>
  <si>
    <t>양주3</t>
  </si>
  <si>
    <t>신파주양주#2 T/L</t>
  </si>
  <si>
    <t>2009.12.18</t>
  </si>
  <si>
    <t>2009.12.11</t>
  </si>
  <si>
    <t>신파주양주#1 T/L</t>
  </si>
  <si>
    <t>2007.08.07</t>
  </si>
  <si>
    <t>2007.06.29</t>
  </si>
  <si>
    <t>2007.07.11</t>
  </si>
  <si>
    <t>평택</t>
  </si>
  <si>
    <t>청북</t>
  </si>
  <si>
    <t>2007.07.01</t>
  </si>
  <si>
    <t>2010.07.27</t>
  </si>
  <si>
    <t>2010.06.07</t>
  </si>
  <si>
    <t>신수원3</t>
  </si>
  <si>
    <t>신안성3</t>
  </si>
  <si>
    <t>신안성신수원#2 T/L</t>
  </si>
  <si>
    <t>신안성신수원#1 T/L</t>
  </si>
  <si>
    <t>2010.09.28</t>
  </si>
  <si>
    <t>포승</t>
  </si>
  <si>
    <t>양양PP3</t>
  </si>
  <si>
    <t>신양양#1,2</t>
  </si>
  <si>
    <t>신양양양양PP T/L</t>
  </si>
  <si>
    <t>동해3</t>
  </si>
  <si>
    <t>동해신양양 T/L</t>
  </si>
  <si>
    <t>2010.01.04</t>
  </si>
  <si>
    <t>2007.01.08</t>
  </si>
  <si>
    <t>한림CC</t>
  </si>
  <si>
    <t>한림한림복합 T/L</t>
  </si>
  <si>
    <t>2010.03.29</t>
  </si>
  <si>
    <t>2007.02.28</t>
  </si>
  <si>
    <t>2007.03.09</t>
  </si>
  <si>
    <t>지사</t>
  </si>
  <si>
    <t>녹산</t>
  </si>
  <si>
    <t>신김해1</t>
  </si>
  <si>
    <t>2009.11.20</t>
  </si>
  <si>
    <t>2007.06.26</t>
  </si>
  <si>
    <t>매암</t>
  </si>
  <si>
    <t>신울산11</t>
  </si>
  <si>
    <t>2007.04.15</t>
  </si>
  <si>
    <t>2007.04.18</t>
  </si>
  <si>
    <t>삼랑진PP</t>
  </si>
  <si>
    <t>물금</t>
  </si>
  <si>
    <t>물금삼랑진PP T/L</t>
  </si>
  <si>
    <t>2009.12.23</t>
  </si>
  <si>
    <t>북부산1</t>
  </si>
  <si>
    <t>2007.07.20</t>
  </si>
  <si>
    <t>2007.07.16</t>
  </si>
  <si>
    <t>온산</t>
  </si>
  <si>
    <t>신온산1</t>
  </si>
  <si>
    <t>2010.07.19</t>
  </si>
  <si>
    <t>연수</t>
  </si>
  <si>
    <t>북송도</t>
  </si>
  <si>
    <t>북송도연수#2 T/L</t>
  </si>
  <si>
    <t>북송도연수#1 T/L</t>
  </si>
  <si>
    <t>송도북송도#2 T/L</t>
  </si>
  <si>
    <t>송도북송도#1 T/L</t>
  </si>
  <si>
    <t>청라</t>
  </si>
  <si>
    <t>서인천청라#2 T/L</t>
  </si>
  <si>
    <t>서인천청라#1 T/L</t>
  </si>
  <si>
    <t>2010.10.15</t>
  </si>
  <si>
    <t>2008.09.30</t>
  </si>
  <si>
    <t>경서</t>
  </si>
  <si>
    <t>양촌</t>
  </si>
  <si>
    <t>2008.10.18</t>
  </si>
  <si>
    <t>2009.01.09</t>
  </si>
  <si>
    <t>양곡</t>
  </si>
  <si>
    <t>2008.05.12</t>
  </si>
  <si>
    <t>2007.10.31</t>
  </si>
  <si>
    <t>2007.10.23</t>
  </si>
  <si>
    <t>청천</t>
  </si>
  <si>
    <t>신부평1</t>
  </si>
  <si>
    <t>2007.01.05</t>
  </si>
  <si>
    <t>2007.04.23</t>
  </si>
  <si>
    <t>신안산1</t>
  </si>
  <si>
    <t>삼미</t>
  </si>
  <si>
    <t>신수원1</t>
  </si>
  <si>
    <t>2007.12.18</t>
  </si>
  <si>
    <t>2007.12.23</t>
  </si>
  <si>
    <t>조암</t>
  </si>
  <si>
    <t>화성1</t>
  </si>
  <si>
    <t>2009.01.21</t>
  </si>
  <si>
    <t>2007.03.01</t>
  </si>
  <si>
    <t>2007.03.30</t>
  </si>
  <si>
    <t>수지</t>
  </si>
  <si>
    <t>2007.01.03</t>
  </si>
  <si>
    <t>이수</t>
  </si>
  <si>
    <t>교대</t>
  </si>
  <si>
    <t>교대이수#2 T/L</t>
  </si>
  <si>
    <t>교대이수#1 T/L</t>
  </si>
  <si>
    <t>2007.01.02</t>
  </si>
  <si>
    <t>2010.06.23</t>
  </si>
  <si>
    <t>동서울1</t>
  </si>
  <si>
    <t>동서울가락#2 T/L</t>
  </si>
  <si>
    <t>동서울가락#1 T/L</t>
  </si>
  <si>
    <t>2010.09.30</t>
  </si>
  <si>
    <t>2010.06.09</t>
  </si>
  <si>
    <t>염곡</t>
  </si>
  <si>
    <t>염곡개포2 T/L</t>
  </si>
  <si>
    <t>신양재1</t>
  </si>
  <si>
    <t>신양재교대#2 T/L</t>
  </si>
  <si>
    <t>2008.10.23</t>
  </si>
  <si>
    <t>동판교</t>
  </si>
  <si>
    <t>야탑</t>
  </si>
  <si>
    <t>석촌</t>
  </si>
  <si>
    <t>송파</t>
  </si>
  <si>
    <t>2010.07.09</t>
  </si>
  <si>
    <t>2010.04.29</t>
  </si>
  <si>
    <t>왕암</t>
  </si>
  <si>
    <t>가남</t>
  </si>
  <si>
    <t>왕암가남#2 T/L</t>
  </si>
  <si>
    <t>왕암가남#1 T/L</t>
  </si>
  <si>
    <t>2010.06.18</t>
  </si>
  <si>
    <t>이천</t>
  </si>
  <si>
    <t>이천가남#2 T/L</t>
  </si>
  <si>
    <t>이천가남#1 T/L</t>
  </si>
  <si>
    <t>2008.04.04</t>
  </si>
  <si>
    <t>2008.04.16</t>
  </si>
  <si>
    <t>율현</t>
  </si>
  <si>
    <t>곤지암1</t>
  </si>
  <si>
    <t>2008.03.04</t>
  </si>
  <si>
    <t>2009.12.14</t>
  </si>
  <si>
    <t>풍납</t>
  </si>
  <si>
    <t>2007.12.13</t>
  </si>
  <si>
    <t>2007.11.27</t>
  </si>
  <si>
    <t>용문</t>
  </si>
  <si>
    <t>2007.04.30</t>
  </si>
  <si>
    <t>신정</t>
  </si>
  <si>
    <t>목동</t>
  </si>
  <si>
    <t>2006.12.27</t>
  </si>
  <si>
    <t>2007.05.04</t>
  </si>
  <si>
    <t>봉천</t>
  </si>
  <si>
    <t>사당</t>
  </si>
  <si>
    <t>2006.12.19</t>
  </si>
  <si>
    <t>전곡</t>
  </si>
  <si>
    <t>덕계전곡#2 T/L</t>
  </si>
  <si>
    <t>덕계전곡#1 T/L</t>
  </si>
  <si>
    <t>2006.11.30</t>
  </si>
  <si>
    <t>2006.11.24</t>
  </si>
  <si>
    <t>화곡</t>
  </si>
  <si>
    <t>고강</t>
  </si>
  <si>
    <t>2010.05.19</t>
  </si>
  <si>
    <t>2006.11.14</t>
  </si>
  <si>
    <t>신탕정3</t>
  </si>
  <si>
    <t>신온양</t>
  </si>
  <si>
    <t>신온양신탕정#2 T/L</t>
  </si>
  <si>
    <t>신온양신탕정#1 T/L</t>
  </si>
  <si>
    <t>2006.11.13</t>
  </si>
  <si>
    <t>서안성3</t>
  </si>
  <si>
    <t>신안성서안성#2 T/L</t>
  </si>
  <si>
    <t>신안성서안성#1 T/L</t>
  </si>
  <si>
    <t>신진천3</t>
  </si>
  <si>
    <t>서안성신진천#2 T/L</t>
  </si>
  <si>
    <t>서안성신진천#1 T/L</t>
  </si>
  <si>
    <t>2010.04.26</t>
  </si>
  <si>
    <t>2010.03.21</t>
  </si>
  <si>
    <t>신부평3</t>
  </si>
  <si>
    <t>서인천CC</t>
  </si>
  <si>
    <t>서인천CC신부평#4 T/L</t>
  </si>
  <si>
    <t>2006.10.27</t>
  </si>
  <si>
    <t>봉명</t>
  </si>
  <si>
    <t>2008.04.08</t>
  </si>
  <si>
    <t>2006.10.26</t>
  </si>
  <si>
    <t>세교</t>
  </si>
  <si>
    <t>삼미세교#2 T/L</t>
  </si>
  <si>
    <t>삼미세교#1 T/L</t>
  </si>
  <si>
    <t>병점</t>
  </si>
  <si>
    <t>병점세교#2 T/L</t>
  </si>
  <si>
    <t>병점세교#1 T/L</t>
  </si>
  <si>
    <t>2006.10.19</t>
  </si>
  <si>
    <t>2007.06.19</t>
  </si>
  <si>
    <t>언양</t>
  </si>
  <si>
    <t>직동</t>
  </si>
  <si>
    <t>2006.10.18</t>
  </si>
  <si>
    <t>고령3</t>
  </si>
  <si>
    <t>대구3</t>
  </si>
  <si>
    <t>2008.04.18</t>
  </si>
  <si>
    <t>신경산3</t>
  </si>
  <si>
    <t>신덕은3</t>
  </si>
  <si>
    <t>신파주신덕은#2 T/L</t>
  </si>
  <si>
    <t>신파주신덕은#1 T/L</t>
  </si>
  <si>
    <t>2009.12.02</t>
  </si>
  <si>
    <t>신파주서인천C/C T/L</t>
  </si>
  <si>
    <t>2006.10.17</t>
  </si>
  <si>
    <t xml:space="preserve"> TACSR</t>
  </si>
  <si>
    <t>2008.01.23</t>
  </si>
  <si>
    <t>보령TP#3</t>
  </si>
  <si>
    <t>청양3</t>
  </si>
  <si>
    <t>청양보령#4 T/L</t>
  </si>
  <si>
    <t>청양보령#3 T/L</t>
  </si>
  <si>
    <t>2006.12.29</t>
  </si>
  <si>
    <t>미금3</t>
  </si>
  <si>
    <t>성동3</t>
  </si>
  <si>
    <t>미금성동#4 T/L</t>
  </si>
  <si>
    <t>2006.12.15</t>
  </si>
  <si>
    <t>2007.08.24</t>
  </si>
  <si>
    <t>서서울3</t>
  </si>
  <si>
    <t>봉동</t>
  </si>
  <si>
    <t>북전주</t>
  </si>
  <si>
    <t>북전주봉동#2 T/L</t>
  </si>
  <si>
    <t>북전주봉동#1 T/L</t>
  </si>
  <si>
    <t>팔봉봉동#2 T/L</t>
  </si>
  <si>
    <t>팔봉봉동#1 T/L</t>
  </si>
  <si>
    <t>군장</t>
  </si>
  <si>
    <t>내초</t>
  </si>
  <si>
    <t>2007.01.26</t>
  </si>
  <si>
    <t>2007.02.27</t>
  </si>
  <si>
    <t>서곡</t>
  </si>
  <si>
    <t>전주</t>
  </si>
  <si>
    <t>2007.08.16</t>
  </si>
  <si>
    <t>신제천3</t>
  </si>
  <si>
    <t>곤지암</t>
  </si>
  <si>
    <t>2006.10.24</t>
  </si>
  <si>
    <t>2006.11.28</t>
  </si>
  <si>
    <t>동서울3</t>
  </si>
  <si>
    <t>장수</t>
  </si>
  <si>
    <t>진안장수#2 T/L</t>
  </si>
  <si>
    <t>진안장수#1 T/L</t>
  </si>
  <si>
    <t>중앙</t>
  </si>
  <si>
    <t>신당</t>
  </si>
  <si>
    <t>뚝도</t>
  </si>
  <si>
    <t>성수</t>
  </si>
  <si>
    <t>2007.06.27</t>
  </si>
  <si>
    <t>관음</t>
  </si>
  <si>
    <t>2007.06.21</t>
  </si>
  <si>
    <t>화양</t>
  </si>
  <si>
    <t>두류</t>
  </si>
  <si>
    <t>군자</t>
  </si>
  <si>
    <t>2006.10.12</t>
  </si>
  <si>
    <t>2009.10.21</t>
  </si>
  <si>
    <t>노포</t>
  </si>
  <si>
    <t>구서노포#2 T/L</t>
  </si>
  <si>
    <t>2009.10.20</t>
  </si>
  <si>
    <t>구서노포#1 T/L</t>
  </si>
  <si>
    <t>노포정관#2 T/L</t>
  </si>
  <si>
    <t>노포정관#1 T/L</t>
  </si>
  <si>
    <t>2007.10.24</t>
  </si>
  <si>
    <t>명장</t>
  </si>
  <si>
    <t>연산</t>
  </si>
  <si>
    <t>동래</t>
  </si>
  <si>
    <t>남부산1</t>
  </si>
  <si>
    <t>부민</t>
  </si>
  <si>
    <t>2006.12.18</t>
  </si>
  <si>
    <t>2006.12.20</t>
  </si>
  <si>
    <t>녹공</t>
  </si>
  <si>
    <t>2006.10.29</t>
  </si>
  <si>
    <t>김해</t>
  </si>
  <si>
    <t>매리</t>
  </si>
  <si>
    <t>호포</t>
  </si>
  <si>
    <t>호포매리#2(원동취수장) T/L</t>
  </si>
  <si>
    <t>호포매리#1(원동취수장) T/L</t>
  </si>
  <si>
    <t>산막</t>
  </si>
  <si>
    <t>서창</t>
  </si>
  <si>
    <t>서창산막#2 T/L</t>
  </si>
  <si>
    <t>서창산막#1 T/L</t>
  </si>
  <si>
    <t>2008.12.04</t>
  </si>
  <si>
    <t>2008.04.20</t>
  </si>
  <si>
    <t>고리ST1</t>
  </si>
  <si>
    <t>2006.10.11</t>
  </si>
  <si>
    <t>2009.05.30</t>
  </si>
  <si>
    <t>2009.05.31</t>
  </si>
  <si>
    <t>신강진3</t>
  </si>
  <si>
    <t>신강진광양#2 T/L</t>
  </si>
  <si>
    <t>신강진광양#1 T/L</t>
  </si>
  <si>
    <t>2006.10.10</t>
  </si>
  <si>
    <t>2007.06.30</t>
  </si>
  <si>
    <t>2007.09.20</t>
  </si>
  <si>
    <t>고창시험</t>
  </si>
  <si>
    <t>홍농</t>
  </si>
  <si>
    <t>2009.04.23</t>
  </si>
  <si>
    <t>기흥</t>
  </si>
  <si>
    <t>2009.04.04</t>
  </si>
  <si>
    <t>신용인1</t>
  </si>
  <si>
    <t>2006.11.07</t>
  </si>
  <si>
    <t>초월</t>
  </si>
  <si>
    <t>2006.10.28</t>
  </si>
  <si>
    <t>2007.05.22</t>
  </si>
  <si>
    <t>평화</t>
  </si>
  <si>
    <t>2008.08.14</t>
  </si>
  <si>
    <t>2007.12.27</t>
  </si>
  <si>
    <t>2008.07.11</t>
  </si>
  <si>
    <t>선유</t>
  </si>
  <si>
    <t>동시화</t>
  </si>
  <si>
    <t>2008.09.22</t>
  </si>
  <si>
    <t>2008.10.12</t>
  </si>
  <si>
    <t>남시화</t>
  </si>
  <si>
    <t>2008.12.12</t>
  </si>
  <si>
    <t>2007.01.23</t>
  </si>
  <si>
    <t xml:space="preserve"> 480㎟×6B</t>
  </si>
  <si>
    <t>2005.12.30</t>
  </si>
  <si>
    <t>울진NP#3</t>
  </si>
  <si>
    <t>신태백3</t>
  </si>
  <si>
    <t>신태백울진NP3 T/L</t>
  </si>
  <si>
    <t>울진NP#2</t>
  </si>
  <si>
    <t>신태백울진NP2#3 T/L</t>
  </si>
  <si>
    <t>2004.01.30</t>
  </si>
  <si>
    <t>영흥TP#1</t>
  </si>
  <si>
    <t>신시흥영흥TP#2 T/L</t>
  </si>
  <si>
    <t>신시흥영흥TP#1 T/L</t>
  </si>
  <si>
    <t>신시흥3</t>
  </si>
  <si>
    <t>신시흥영흥TP#4 T/L</t>
  </si>
  <si>
    <t>신시흥영흥TP#3 T/L</t>
  </si>
  <si>
    <t>2000.04.30</t>
  </si>
  <si>
    <t>인천TP3</t>
  </si>
  <si>
    <t>인천CC서인천CC T/L</t>
  </si>
  <si>
    <t>2005.07.30</t>
  </si>
  <si>
    <t>울산</t>
  </si>
  <si>
    <t>울산TP</t>
  </si>
  <si>
    <t>울산울산TP#2 T/L</t>
  </si>
  <si>
    <t>1996.04.30</t>
  </si>
  <si>
    <t>북울산</t>
  </si>
  <si>
    <t>신울산북울산#2 T/L</t>
  </si>
  <si>
    <t>2005.12.04</t>
  </si>
  <si>
    <t>2008.06.26</t>
  </si>
  <si>
    <t>2007.06.17</t>
  </si>
  <si>
    <t>평택CC</t>
  </si>
  <si>
    <t>평택TP1</t>
  </si>
  <si>
    <t>2009.09.04</t>
  </si>
  <si>
    <t>2009.08.31</t>
  </si>
  <si>
    <t>울주3</t>
  </si>
  <si>
    <t>월성NP3</t>
  </si>
  <si>
    <t>울주월성NP#1 T/L</t>
  </si>
  <si>
    <t>2009.05.06</t>
  </si>
  <si>
    <t>여수TP3</t>
  </si>
  <si>
    <t>광양여수TP#2 T/L</t>
  </si>
  <si>
    <t>광양여수TP#1 T/L</t>
  </si>
  <si>
    <t>2009.08.17</t>
  </si>
  <si>
    <t xml:space="preserve"> 345kV 4000A</t>
  </si>
  <si>
    <t xml:space="preserve"> BUS</t>
  </si>
  <si>
    <t>1998.04.01</t>
  </si>
  <si>
    <t>신고성3</t>
  </si>
  <si>
    <t>삼천포TP</t>
  </si>
  <si>
    <t>신고성삼천포화력#2 T/L</t>
  </si>
  <si>
    <t>신고성삼천포화력#1 T/L</t>
  </si>
  <si>
    <t>2009.08.06</t>
  </si>
  <si>
    <t>신김해3</t>
  </si>
  <si>
    <t>신마산3</t>
  </si>
  <si>
    <t>신마산신김해#2 T/L</t>
  </si>
  <si>
    <t>신마산신김해#1 T/L</t>
  </si>
  <si>
    <t>2004.06.01</t>
  </si>
  <si>
    <t>신영일3</t>
  </si>
  <si>
    <t>신포항신영일 T/L</t>
  </si>
  <si>
    <t>2006.04.01</t>
  </si>
  <si>
    <t>청송PP</t>
  </si>
  <si>
    <t>신포항청송PP T/L</t>
  </si>
  <si>
    <t>신영주3</t>
  </si>
  <si>
    <t>신영주청송PP T/L</t>
  </si>
  <si>
    <t>수정</t>
  </si>
  <si>
    <t>부산수정#2 T/L</t>
  </si>
  <si>
    <t>부산수정#1 T/L</t>
  </si>
  <si>
    <t>2003.06.01</t>
  </si>
  <si>
    <t>범일</t>
  </si>
  <si>
    <t>수정범일#2 T/L</t>
  </si>
  <si>
    <t>수정범일#1 T/L</t>
  </si>
  <si>
    <t>2004.12.01</t>
  </si>
  <si>
    <t>울산울산TP#1 T/L</t>
  </si>
  <si>
    <t>2005.01.01</t>
  </si>
  <si>
    <t>2005.12.01</t>
  </si>
  <si>
    <t>처용</t>
  </si>
  <si>
    <t>온산처용#2 T/L</t>
  </si>
  <si>
    <t>온산처용#1 T/L</t>
  </si>
  <si>
    <t>신울산고리NP T/L</t>
  </si>
  <si>
    <t>고령1</t>
  </si>
  <si>
    <t>쌍림</t>
  </si>
  <si>
    <t>2007.08.22</t>
  </si>
  <si>
    <t>합천</t>
  </si>
  <si>
    <t>합천HP</t>
  </si>
  <si>
    <t>통영거제#2 T/L</t>
  </si>
  <si>
    <t>2010.09.20</t>
  </si>
  <si>
    <t>서마산</t>
  </si>
  <si>
    <t>신마산서마산 T/L</t>
  </si>
  <si>
    <t>2010.10.01</t>
  </si>
  <si>
    <t>2010.11.13</t>
  </si>
  <si>
    <t>대천</t>
  </si>
  <si>
    <t>서천TP</t>
  </si>
  <si>
    <t>대천서천화력 T/L</t>
  </si>
  <si>
    <t>2009.06.23</t>
  </si>
  <si>
    <t>영동</t>
  </si>
  <si>
    <t>상주영동 T/L</t>
  </si>
  <si>
    <t>2010.11.02</t>
  </si>
  <si>
    <t>신탄진</t>
  </si>
  <si>
    <t>대청HP</t>
  </si>
  <si>
    <t>신탄진대청HP T/L</t>
  </si>
  <si>
    <t>2009.06.15</t>
  </si>
  <si>
    <t>소양HP</t>
  </si>
  <si>
    <t>춘천소양강HP T/L</t>
  </si>
  <si>
    <t>1999.12.01</t>
  </si>
  <si>
    <t>원정평택T/P#2 T/L</t>
  </si>
  <si>
    <t>원정평택T/P#1 T/L</t>
  </si>
  <si>
    <t>동서울청평PP#2 T/L</t>
  </si>
  <si>
    <t>동서울청평PP#1 T/L</t>
  </si>
  <si>
    <t>문래</t>
  </si>
  <si>
    <t>영등포1</t>
  </si>
  <si>
    <t>영등포문래#2 T/L</t>
  </si>
  <si>
    <t>영등포문래#1 T/L</t>
  </si>
  <si>
    <t>2006.11.15</t>
  </si>
  <si>
    <t>2003.04.01</t>
  </si>
  <si>
    <t>엄다</t>
  </si>
  <si>
    <t>운남</t>
  </si>
  <si>
    <t>엄다운남#2 T/L</t>
  </si>
  <si>
    <t>엄다운남#1 T/L</t>
  </si>
  <si>
    <t>담양</t>
  </si>
  <si>
    <t>김제</t>
  </si>
  <si>
    <t>담양김제 T/L</t>
  </si>
  <si>
    <t>2004.04.01</t>
  </si>
  <si>
    <t>매월화정#1 T/L</t>
  </si>
  <si>
    <t>2009.05.08</t>
  </si>
  <si>
    <t>계림</t>
  </si>
  <si>
    <t>남광주</t>
  </si>
  <si>
    <t>계림남광주 T/L</t>
  </si>
  <si>
    <t>소태</t>
  </si>
  <si>
    <t>남광주소태 T/L</t>
  </si>
  <si>
    <t>나주</t>
  </si>
  <si>
    <t>남광주나주#2 T/L</t>
  </si>
  <si>
    <t>남광주나주#1 T/L</t>
  </si>
  <si>
    <t>2001.01.01</t>
  </si>
  <si>
    <t>구례</t>
  </si>
  <si>
    <t>곡성</t>
  </si>
  <si>
    <t>곡성구례#2 T/L</t>
  </si>
  <si>
    <t>곡성구례#1 T/L</t>
  </si>
  <si>
    <t>승주</t>
  </si>
  <si>
    <t>계림승주#2(서남권상수도T분기) T/L</t>
  </si>
  <si>
    <t>계림승주#1(서남권상수도T분기) T/L</t>
  </si>
  <si>
    <t>2009.11.17</t>
  </si>
  <si>
    <t>순천</t>
  </si>
  <si>
    <t>순천승주#2 T/L</t>
  </si>
  <si>
    <t>순천승주#1 T/L</t>
  </si>
  <si>
    <t>주암HP</t>
  </si>
  <si>
    <t>승주주암HP T/L</t>
  </si>
  <si>
    <t>화순</t>
  </si>
  <si>
    <t>화순승주#2 T/L</t>
  </si>
  <si>
    <t>화순승주#1 T/L</t>
  </si>
  <si>
    <t>2004.01.01</t>
  </si>
  <si>
    <t>서순천</t>
  </si>
  <si>
    <t>승주서순천 T/L</t>
  </si>
  <si>
    <t>2000.06.01</t>
  </si>
  <si>
    <t>서순천주암HP T/L</t>
  </si>
  <si>
    <t>화치</t>
  </si>
  <si>
    <t>여수TP1</t>
  </si>
  <si>
    <t>2005.04.01</t>
  </si>
  <si>
    <t>호남TP</t>
  </si>
  <si>
    <t>호남TP여수TP#2 T/L</t>
  </si>
  <si>
    <t>호남TP여수TP#1 T/L</t>
  </si>
  <si>
    <t>2003.05.06</t>
  </si>
  <si>
    <t>용성</t>
  </si>
  <si>
    <t>여수TP용성#2 T/L</t>
  </si>
  <si>
    <t>2006.11.09</t>
  </si>
  <si>
    <t>2000.12.01</t>
  </si>
  <si>
    <t>한라</t>
  </si>
  <si>
    <t>한라성산 T/L</t>
  </si>
  <si>
    <t>신서귀</t>
  </si>
  <si>
    <t>한라신서귀 T/L</t>
  </si>
  <si>
    <t>한라안덕 T/L</t>
  </si>
  <si>
    <t>안덕신서귀 T/L</t>
  </si>
  <si>
    <t>2000.11.01</t>
  </si>
  <si>
    <t>남제주TP</t>
  </si>
  <si>
    <t>안덕남제주화력#2 T/L</t>
  </si>
  <si>
    <t>안덕남제주화력#1 T/L</t>
  </si>
  <si>
    <t>신제주</t>
  </si>
  <si>
    <t>안덕신제주 T/L</t>
  </si>
  <si>
    <t>1996.06.01</t>
  </si>
  <si>
    <t>신제주한림복합 T/L</t>
  </si>
  <si>
    <t>2003.12.01</t>
  </si>
  <si>
    <t>산지</t>
  </si>
  <si>
    <t>동제주</t>
  </si>
  <si>
    <t>동제주산지#2 T/L</t>
  </si>
  <si>
    <t>동제주산지#1 T/L</t>
  </si>
  <si>
    <t>동제주신제주#2 T/L</t>
  </si>
  <si>
    <t>동제주신제주#1 T/L</t>
  </si>
  <si>
    <t>제주화력한라 T/L</t>
  </si>
  <si>
    <t>제주화력동제주#2 T/L</t>
  </si>
  <si>
    <t>제주화력동제주#1 T/L</t>
  </si>
  <si>
    <t>제주화력동제주#4 T/L</t>
  </si>
  <si>
    <t>제주화력동제주#3 T/L</t>
  </si>
  <si>
    <t>2006.11.08</t>
  </si>
  <si>
    <t>보령CC3</t>
  </si>
  <si>
    <t>청양보령#2 T/L</t>
  </si>
  <si>
    <t>1998.01.01</t>
  </si>
  <si>
    <t>보령TP1</t>
  </si>
  <si>
    <t>관창</t>
  </si>
  <si>
    <t>관창보령화력 T/L</t>
  </si>
  <si>
    <t>보령CC1</t>
  </si>
  <si>
    <t>2009.04.14</t>
  </si>
  <si>
    <t>2006.12.28</t>
  </si>
  <si>
    <t>신성남사당#2 T/L</t>
  </si>
  <si>
    <t>2007.04.11</t>
  </si>
  <si>
    <t>신성남사당#1 T/L</t>
  </si>
  <si>
    <t>2007.08.23</t>
  </si>
  <si>
    <t>2002.01.01</t>
  </si>
  <si>
    <t>신림</t>
  </si>
  <si>
    <t>2009.05.29</t>
  </si>
  <si>
    <t>1999.06.01</t>
  </si>
  <si>
    <t>노들</t>
  </si>
  <si>
    <t>영등포노들 T/L</t>
  </si>
  <si>
    <t>노량진</t>
  </si>
  <si>
    <t>영등포노량진 T/L</t>
  </si>
  <si>
    <t>2008.02.11</t>
  </si>
  <si>
    <t>2010.03.31</t>
  </si>
  <si>
    <t>양평</t>
  </si>
  <si>
    <t>영등포양평#2 T/L</t>
  </si>
  <si>
    <t>영등포양평#1 T/L</t>
  </si>
  <si>
    <t>영등포구로#2 T/L</t>
  </si>
  <si>
    <t>영등포구로#1 T/L</t>
  </si>
  <si>
    <t>여의</t>
  </si>
  <si>
    <t>영등포여의 T/L</t>
  </si>
  <si>
    <t>2003.01.01</t>
  </si>
  <si>
    <t>소래</t>
  </si>
  <si>
    <t>온수</t>
  </si>
  <si>
    <t>온수소래 T/L</t>
  </si>
  <si>
    <t>등촌</t>
  </si>
  <si>
    <t>가양등촌#2 T/L</t>
  </si>
  <si>
    <t>가양등촌#1 T/L</t>
  </si>
  <si>
    <t>잠실</t>
  </si>
  <si>
    <t>잠실수서#2 T/L</t>
  </si>
  <si>
    <t>삼성</t>
  </si>
  <si>
    <t>잠실삼성#2 T/L</t>
  </si>
  <si>
    <t>잠실삼성#1 T/L</t>
  </si>
  <si>
    <t>영등포3</t>
  </si>
  <si>
    <t>영서3</t>
  </si>
  <si>
    <t>영서영등포#2 T/L</t>
  </si>
  <si>
    <t>영서영등포#1 T/L</t>
  </si>
  <si>
    <t>2004.10.01</t>
  </si>
  <si>
    <t>양구</t>
  </si>
  <si>
    <t>인제</t>
  </si>
  <si>
    <t>인제양구#2 T/L</t>
  </si>
  <si>
    <t>의암HP</t>
  </si>
  <si>
    <t>청평HP</t>
  </si>
  <si>
    <t>청평HP의암HP T/L</t>
  </si>
  <si>
    <t>남춘천청평PP T/L</t>
  </si>
  <si>
    <t>2010.10.05</t>
  </si>
  <si>
    <t>청주</t>
  </si>
  <si>
    <t>청주대청HP T/L</t>
  </si>
  <si>
    <t>홍천소양강HP T/L</t>
  </si>
  <si>
    <t>2009.06.18</t>
  </si>
  <si>
    <t>2001.10.01</t>
  </si>
  <si>
    <t>동해TP</t>
  </si>
  <si>
    <t>삼척동해TP T/L</t>
  </si>
  <si>
    <t>장연</t>
  </si>
  <si>
    <t>풍동</t>
  </si>
  <si>
    <t>풍동장연 T/L</t>
  </si>
  <si>
    <t>충주HP</t>
  </si>
  <si>
    <t>충주</t>
  </si>
  <si>
    <t>충주충주HP#2 T/L</t>
  </si>
  <si>
    <t>충주충주HP#1 T/L</t>
  </si>
  <si>
    <t>2005.10.01</t>
  </si>
  <si>
    <t>동해양양PP T/L</t>
  </si>
  <si>
    <t>영동TP</t>
  </si>
  <si>
    <t>영동TP강릉 T/L</t>
  </si>
  <si>
    <t>북전주용담수력 T/L</t>
  </si>
  <si>
    <t>2007.11.06</t>
  </si>
  <si>
    <t>신김제1</t>
  </si>
  <si>
    <t>신김제전주#2 T/L</t>
  </si>
  <si>
    <t>신김제전주#1 T/L</t>
  </si>
  <si>
    <t>서대구3</t>
  </si>
  <si>
    <t>무주PP3</t>
  </si>
  <si>
    <t>서대구무주PP T/L</t>
  </si>
  <si>
    <t>포스코CC1</t>
  </si>
  <si>
    <t>송현포스코CC#2 T/L</t>
  </si>
  <si>
    <t>송현포스코CC#1 T/L</t>
  </si>
  <si>
    <t>원창포스코CC#2 T/L</t>
  </si>
  <si>
    <t>원창포스코CC#1 T/L</t>
  </si>
  <si>
    <t>1998.06.01</t>
  </si>
  <si>
    <t>인천TP포스코CC#2 T/L</t>
  </si>
  <si>
    <t>인천TP포스코CC#1 T/L</t>
  </si>
  <si>
    <t>1999.01.01</t>
  </si>
  <si>
    <t>학익</t>
  </si>
  <si>
    <t>학익연수#1 T/L</t>
  </si>
  <si>
    <t>2003.07.01</t>
  </si>
  <si>
    <t>만수</t>
  </si>
  <si>
    <t>주안</t>
  </si>
  <si>
    <t>주안만수 T/L</t>
  </si>
  <si>
    <t>관교</t>
  </si>
  <si>
    <t>주안관교#2 T/L</t>
  </si>
  <si>
    <t>주안관교#1 T/L</t>
  </si>
  <si>
    <t>서인천영종 T/L</t>
  </si>
  <si>
    <t>2002.10.01</t>
  </si>
  <si>
    <t>강화</t>
  </si>
  <si>
    <t>양곡강화#2 T/L</t>
  </si>
  <si>
    <t>양곡강화#1 T/L</t>
  </si>
  <si>
    <t>신현포스코CC#2 T/L</t>
  </si>
  <si>
    <t>신현포스코CC#1 T/L</t>
  </si>
  <si>
    <t>신인천주안#2 T/L</t>
  </si>
  <si>
    <t>신인천주안#1 T/L</t>
  </si>
  <si>
    <t>부개</t>
  </si>
  <si>
    <t>신인천부개#2 T/L</t>
  </si>
  <si>
    <t>신인천부개#1 T/L</t>
  </si>
  <si>
    <t>서인CCM1</t>
  </si>
  <si>
    <t>서인천CC서인천 T/L</t>
  </si>
  <si>
    <t>서인천경서#2 T/L</t>
  </si>
  <si>
    <t>서인천경서#1 T/L</t>
  </si>
  <si>
    <t>부흥</t>
  </si>
  <si>
    <t>부흥부개#2 T/L</t>
  </si>
  <si>
    <t>부흥부개#1 T/L</t>
  </si>
  <si>
    <t>원미</t>
  </si>
  <si>
    <t>부개원미#2 T/L</t>
  </si>
  <si>
    <t>부개원미#1 T/L</t>
  </si>
  <si>
    <t>남인천</t>
  </si>
  <si>
    <t>남인천학익#1 T/L</t>
  </si>
  <si>
    <t>관교만수 T/L</t>
  </si>
  <si>
    <t>양산</t>
  </si>
  <si>
    <t>양산삼랑진PP T/L</t>
  </si>
  <si>
    <t>용연</t>
  </si>
  <si>
    <t>용연울산TP#2 T/L</t>
  </si>
  <si>
    <t>용연울산TP#1 T/L</t>
  </si>
  <si>
    <t>용연처용#2 T/L</t>
  </si>
  <si>
    <t>양정</t>
  </si>
  <si>
    <t>명장양정#2 T/L</t>
  </si>
  <si>
    <t>명장양정#1 T/L</t>
  </si>
  <si>
    <t>관창서천화력 T/L</t>
  </si>
  <si>
    <t>포항경주 T/L</t>
  </si>
  <si>
    <t>서대구1</t>
  </si>
  <si>
    <t>금전</t>
  </si>
  <si>
    <t>인동</t>
  </si>
  <si>
    <t>금전인동#2 T/L</t>
  </si>
  <si>
    <t>금전인동#1 T/L</t>
  </si>
  <si>
    <t>2008.12.14</t>
  </si>
  <si>
    <t>신경산1</t>
  </si>
  <si>
    <t>신경산노변 T/L</t>
  </si>
  <si>
    <t>2006.11.02</t>
  </si>
  <si>
    <t>미금1</t>
  </si>
  <si>
    <t>미금화양 T/L</t>
  </si>
  <si>
    <t>서소문</t>
  </si>
  <si>
    <t>서소문서대문#2 T/L</t>
  </si>
  <si>
    <t>2009.08.05</t>
  </si>
  <si>
    <t>서소문서대문#1 T/L</t>
  </si>
  <si>
    <t>마포</t>
  </si>
  <si>
    <t>신촌</t>
  </si>
  <si>
    <t>마포신촌 T/L</t>
  </si>
  <si>
    <t>2009.12.16</t>
  </si>
  <si>
    <t>상암</t>
  </si>
  <si>
    <t>상암등촌#1 T/L</t>
  </si>
  <si>
    <t>2010.10.08</t>
  </si>
  <si>
    <t>2004.04.04</t>
  </si>
  <si>
    <t>우만</t>
  </si>
  <si>
    <t>수지우만 T/L</t>
  </si>
  <si>
    <t>2006.10.20</t>
  </si>
  <si>
    <t>구의</t>
  </si>
  <si>
    <t>천호구의#1 T/L</t>
  </si>
  <si>
    <t>2006.10.01</t>
  </si>
  <si>
    <t>2003.10.01</t>
  </si>
  <si>
    <t>북전주진안 T/L</t>
  </si>
  <si>
    <t>2009.10.13</t>
  </si>
  <si>
    <t>계양원창 T/L</t>
  </si>
  <si>
    <t>북인천</t>
  </si>
  <si>
    <t>북인천원창 T/L</t>
  </si>
  <si>
    <t>완암</t>
  </si>
  <si>
    <t>안민</t>
  </si>
  <si>
    <t>완암안민#1 T/L</t>
  </si>
  <si>
    <t>2009.08.14</t>
  </si>
  <si>
    <t>산청</t>
  </si>
  <si>
    <t>함양</t>
  </si>
  <si>
    <t>산청함양 T/L</t>
  </si>
  <si>
    <t>2007.12.05</t>
  </si>
  <si>
    <t>아주</t>
  </si>
  <si>
    <t>2009.08.10</t>
  </si>
  <si>
    <t>초동</t>
  </si>
  <si>
    <t>진영초동#2 T/L</t>
  </si>
  <si>
    <t>삼계</t>
  </si>
  <si>
    <t>삼계진영#2 T/L</t>
  </si>
  <si>
    <t>장유</t>
  </si>
  <si>
    <t>마천</t>
  </si>
  <si>
    <t>장유마천#2 T/L</t>
  </si>
  <si>
    <t>장유마천#1 T/L</t>
  </si>
  <si>
    <t>신김해장유#2 T/L</t>
  </si>
  <si>
    <t>신김해장유#1 T/L</t>
  </si>
  <si>
    <t>2009.08.11</t>
  </si>
  <si>
    <t>2008.02.22</t>
  </si>
  <si>
    <t>안정</t>
  </si>
  <si>
    <t>신고성12</t>
  </si>
  <si>
    <t>신고성안정#2 T/L</t>
  </si>
  <si>
    <t>신고성안정#1 T/L</t>
  </si>
  <si>
    <t>2009.09.03</t>
  </si>
  <si>
    <t>하동TP3</t>
  </si>
  <si>
    <t>의령#3</t>
  </si>
  <si>
    <t>의령하동화력#2 T/L</t>
  </si>
  <si>
    <t>의령하동화력#1 T/L</t>
  </si>
  <si>
    <t>하동TP1</t>
  </si>
  <si>
    <t>하동</t>
  </si>
  <si>
    <t>하동하동화력#2 T/L</t>
  </si>
  <si>
    <t>하동하동화력#1 T/L</t>
  </si>
  <si>
    <t>광양하동화력#2 T/L</t>
  </si>
  <si>
    <t>신김해삼천포화력#2 T/L</t>
  </si>
  <si>
    <t>신김해삼천포화력#1 T/L</t>
  </si>
  <si>
    <t>신마산삼천포화력#2 T/L</t>
  </si>
  <si>
    <t>신마산삼천포화력#1 T/L</t>
  </si>
  <si>
    <t>중리</t>
  </si>
  <si>
    <t>중리가야#1 T/L</t>
  </si>
  <si>
    <t>신마산중리#2 T/L</t>
  </si>
  <si>
    <t>신마산중리#1 T/L</t>
  </si>
  <si>
    <t>의령#12</t>
  </si>
  <si>
    <t>의령산청 T/L</t>
  </si>
  <si>
    <t>2001.04.01</t>
  </si>
  <si>
    <t>산청PP</t>
  </si>
  <si>
    <t>의령산청양수#2 T/L</t>
  </si>
  <si>
    <t>의령산청양수#1 T/L</t>
  </si>
  <si>
    <t>이현</t>
  </si>
  <si>
    <t>의령이현#2 T/L</t>
  </si>
  <si>
    <t>의령이현#1 T/L</t>
  </si>
  <si>
    <t>고령의령#2 T/L</t>
  </si>
  <si>
    <t>구룡</t>
  </si>
  <si>
    <t>의령구룡#1 T/L</t>
  </si>
  <si>
    <t>의령신마산#2 T/L</t>
  </si>
  <si>
    <t>신남원3</t>
  </si>
  <si>
    <t>신남원의령#1 T/L</t>
  </si>
  <si>
    <t>창공</t>
  </si>
  <si>
    <t>차룡</t>
  </si>
  <si>
    <t>차룡창공#2 T/L</t>
  </si>
  <si>
    <t>차룡창공#1 T/L</t>
  </si>
  <si>
    <t>신마산차룡#2 T/L</t>
  </si>
  <si>
    <t>장림</t>
  </si>
  <si>
    <t>다대</t>
  </si>
  <si>
    <t>다대장림 T/L</t>
  </si>
  <si>
    <t>동부산</t>
  </si>
  <si>
    <t>정보</t>
  </si>
  <si>
    <t>정보동부산 T/L</t>
  </si>
  <si>
    <t>어방</t>
  </si>
  <si>
    <t>삼계어방 T/L</t>
  </si>
  <si>
    <t>김해어방 T/L</t>
  </si>
  <si>
    <t>웅촌</t>
  </si>
  <si>
    <t>웅촌서창#2 T/L</t>
  </si>
  <si>
    <t>웅촌서창#1 T/L</t>
  </si>
  <si>
    <t>신울산웅촌#2 T/L</t>
  </si>
  <si>
    <t>신울산웅촌#1 T/L</t>
  </si>
  <si>
    <t>2007.11.09</t>
  </si>
  <si>
    <t>효문</t>
  </si>
  <si>
    <t>2008.11.23</t>
  </si>
  <si>
    <t>신울산울산#2 T/L</t>
  </si>
  <si>
    <t>고리NP#2</t>
  </si>
  <si>
    <t>신포항고리NP#2 T/L</t>
  </si>
  <si>
    <t>신양산3</t>
  </si>
  <si>
    <t>신양산고리NP#2 T/L</t>
  </si>
  <si>
    <t>신양산고리NP#1 T/L</t>
  </si>
  <si>
    <t>북부산삼랑진PP#2 T/L</t>
  </si>
  <si>
    <t>영남TP</t>
  </si>
  <si>
    <t>방어진</t>
  </si>
  <si>
    <t>방어진영남TP#2 T/L</t>
  </si>
  <si>
    <t>방어진영남TP#1 T/L</t>
  </si>
  <si>
    <t>신울산영남TP#2 T/L</t>
  </si>
  <si>
    <t>북부산3</t>
  </si>
  <si>
    <t>북부산울산TP T/L</t>
  </si>
  <si>
    <t>개금</t>
  </si>
  <si>
    <t>덕포</t>
  </si>
  <si>
    <t>덕포개금#2 T/L</t>
  </si>
  <si>
    <t>덕포개금#1 T/L</t>
  </si>
  <si>
    <t>미남</t>
  </si>
  <si>
    <t>미남덕포#2 T/L</t>
  </si>
  <si>
    <t>미남덕포#1 T/L</t>
  </si>
  <si>
    <t>울주1</t>
  </si>
  <si>
    <t>신온산3</t>
  </si>
  <si>
    <t>신온산울산TP T/L</t>
  </si>
  <si>
    <t>2009.06.29</t>
  </si>
  <si>
    <t>수영</t>
  </si>
  <si>
    <t>우동</t>
  </si>
  <si>
    <t>수영우동 T/L</t>
  </si>
  <si>
    <t>우동동부산 T/L</t>
  </si>
  <si>
    <t>울주월성NP#2 T/L</t>
  </si>
  <si>
    <t>외동</t>
  </si>
  <si>
    <t>울주외동#2 T/L</t>
  </si>
  <si>
    <t>울주외동#1 T/L</t>
  </si>
  <si>
    <t>2006.04.30</t>
  </si>
  <si>
    <t>남포항</t>
  </si>
  <si>
    <t>대송</t>
  </si>
  <si>
    <t>북포항</t>
  </si>
  <si>
    <t>영천</t>
  </si>
  <si>
    <t>청하</t>
  </si>
  <si>
    <t>신영일청하#2 T/L</t>
  </si>
  <si>
    <t>신영일북포항#2 T/L</t>
  </si>
  <si>
    <t>신영주신영일 T/L</t>
  </si>
  <si>
    <t>남구미</t>
  </si>
  <si>
    <t>남구미광평#1 T/L</t>
  </si>
  <si>
    <t>아화</t>
  </si>
  <si>
    <t>신경산아화#1 T/L</t>
  </si>
  <si>
    <t>아화천북#2 T/L</t>
  </si>
  <si>
    <t>아화천북#1 T/L</t>
  </si>
  <si>
    <t>2002.12.01</t>
  </si>
  <si>
    <t>봉화</t>
  </si>
  <si>
    <t>영주</t>
  </si>
  <si>
    <t>영주봉화#2 T/L</t>
  </si>
  <si>
    <t>영주봉화#1 T/L</t>
  </si>
  <si>
    <t>북포항남포항 T/L</t>
  </si>
  <si>
    <t>서침산</t>
  </si>
  <si>
    <t>공평</t>
  </si>
  <si>
    <t>공평서침산 T/L</t>
  </si>
  <si>
    <t>안동동안동#2 T/L</t>
  </si>
  <si>
    <t>울진NP#1</t>
  </si>
  <si>
    <t>동해울진NP1#2 T/L</t>
  </si>
  <si>
    <t>신영일청하#1 T/L</t>
  </si>
  <si>
    <t>영덕</t>
  </si>
  <si>
    <t>청하영덕#2 T/L</t>
  </si>
  <si>
    <t>고령의령#1 T/L</t>
  </si>
  <si>
    <t>서대구고령#2 T/L</t>
  </si>
  <si>
    <t>서대구고령#1 T/L</t>
  </si>
  <si>
    <t>다산</t>
  </si>
  <si>
    <t>고령다산#2 T/L</t>
  </si>
  <si>
    <t>고령다산#1 T/L</t>
  </si>
  <si>
    <t>논공</t>
  </si>
  <si>
    <t>고령논공#2 T/L</t>
  </si>
  <si>
    <t>고령논공#1 T/L</t>
  </si>
  <si>
    <t>안심</t>
  </si>
  <si>
    <t>효목안심#2 T/L</t>
  </si>
  <si>
    <t>효목안심#1 T/L</t>
  </si>
  <si>
    <t>안심반야월#2 T/L</t>
  </si>
  <si>
    <t>안심반야월#1 T/L</t>
  </si>
  <si>
    <t>고아</t>
  </si>
  <si>
    <t>구미고아#2 T/L</t>
  </si>
  <si>
    <t>김천</t>
  </si>
  <si>
    <t>고아김천#2 T/L</t>
  </si>
  <si>
    <t>선산고아#2 T/L</t>
  </si>
  <si>
    <t>선산고아#1 T/L</t>
  </si>
  <si>
    <t>강창</t>
  </si>
  <si>
    <t>다산강창#2 T/L</t>
  </si>
  <si>
    <t>다산강창#1 T/L</t>
  </si>
  <si>
    <t>성서</t>
  </si>
  <si>
    <t>강창성서#2 T/L</t>
  </si>
  <si>
    <t>강창성서#1 T/L</t>
  </si>
  <si>
    <t>의성</t>
  </si>
  <si>
    <t>군위의성#2 T/L</t>
  </si>
  <si>
    <t>농성화정#1 T/L</t>
  </si>
  <si>
    <t>벌교</t>
  </si>
  <si>
    <t>보성</t>
  </si>
  <si>
    <t>소라</t>
  </si>
  <si>
    <t>소라서순천#2 T/L</t>
  </si>
  <si>
    <t>소라서순천#1 T/L</t>
  </si>
  <si>
    <t>여천</t>
  </si>
  <si>
    <t>여수TP여천#2 T/L</t>
  </si>
  <si>
    <t>여수TP여천#1 T/L</t>
  </si>
  <si>
    <t>여수TP용성#1 T/L</t>
  </si>
  <si>
    <t>신화순1</t>
  </si>
  <si>
    <t>신화순매월#2 T/L</t>
  </si>
  <si>
    <t>신화순매월#1 T/L</t>
  </si>
  <si>
    <t>2010.09.08</t>
  </si>
  <si>
    <t>비아</t>
  </si>
  <si>
    <t>일곡</t>
  </si>
  <si>
    <t>일곡비아#1 T/L</t>
  </si>
  <si>
    <t>신광주1</t>
  </si>
  <si>
    <t>신광주일곡#1 T/L</t>
  </si>
  <si>
    <t>신화순나주#1 T/L</t>
  </si>
  <si>
    <t>신화순3</t>
  </si>
  <si>
    <t>신화순신강진#1 T/L</t>
  </si>
  <si>
    <t>신화순화순#2 T/L</t>
  </si>
  <si>
    <t>신화순화순#1 T/L</t>
  </si>
  <si>
    <t>신광주3</t>
  </si>
  <si>
    <t>신광주신화순#2 T/L</t>
  </si>
  <si>
    <t>영광</t>
  </si>
  <si>
    <t>영광홍농 T/L</t>
  </si>
  <si>
    <t>고창</t>
  </si>
  <si>
    <t>고창홍농 T/L</t>
  </si>
  <si>
    <t>여천호남TP#1 T/L</t>
  </si>
  <si>
    <t>신남원영광NP#1 T/L</t>
  </si>
  <si>
    <t>2007.11.15</t>
  </si>
  <si>
    <t>영광NP#1</t>
  </si>
  <si>
    <t>영광연락#2 T/L</t>
  </si>
  <si>
    <t>영광연락#1 T/L</t>
  </si>
  <si>
    <t>신광주영광NP#2 T/L</t>
  </si>
  <si>
    <t>남창</t>
  </si>
  <si>
    <t>완도</t>
  </si>
  <si>
    <t>남창완도#2 T/L</t>
  </si>
  <si>
    <t>순천율촌#1 T/L</t>
  </si>
  <si>
    <t>서순천벌교#2 T/L</t>
  </si>
  <si>
    <t>서순천벌교#1 T/L</t>
  </si>
  <si>
    <t>장성</t>
  </si>
  <si>
    <t>장성영광#2 T/L</t>
  </si>
  <si>
    <t>장성영광#1 T/L</t>
  </si>
  <si>
    <t>하남</t>
  </si>
  <si>
    <t>하남장성#1 T/L</t>
  </si>
  <si>
    <t>태안</t>
  </si>
  <si>
    <t>안면</t>
  </si>
  <si>
    <t>태안안면#2 T/L</t>
  </si>
  <si>
    <t>태안안면#1 T/L</t>
  </si>
  <si>
    <t>2003.03.01</t>
  </si>
  <si>
    <t>성연</t>
  </si>
  <si>
    <t>서산성연 T/L</t>
  </si>
  <si>
    <t>2007.08.29</t>
  </si>
  <si>
    <t>논산</t>
  </si>
  <si>
    <t>유성</t>
  </si>
  <si>
    <t>2007.05.08</t>
  </si>
  <si>
    <t>신계룡3</t>
  </si>
  <si>
    <t>신계룡청양 T/L</t>
  </si>
  <si>
    <t>2006.10.23</t>
  </si>
  <si>
    <t>2006.11.18</t>
  </si>
  <si>
    <t>신서산3</t>
  </si>
  <si>
    <t>태안TP3</t>
  </si>
  <si>
    <t>신서산태안화력#2 T/L</t>
  </si>
  <si>
    <t>신서산태안화력#1 T/L</t>
  </si>
  <si>
    <t>765 kV</t>
  </si>
  <si>
    <t>신서산7</t>
  </si>
  <si>
    <t>당진TP7</t>
  </si>
  <si>
    <t>신서산당진화력#2 T/L</t>
  </si>
  <si>
    <t>신서산당진화력#1 T/L</t>
  </si>
  <si>
    <t>신안성7</t>
  </si>
  <si>
    <t>신서산신안성#2 T/L</t>
  </si>
  <si>
    <t>신서산신안성#1 T/L</t>
  </si>
  <si>
    <t>신당진3</t>
  </si>
  <si>
    <t>신서산신당진#1 T/L</t>
  </si>
  <si>
    <t>아산3</t>
  </si>
  <si>
    <t>신서산아산#1 T/L</t>
  </si>
  <si>
    <t>인주</t>
  </si>
  <si>
    <t>인주탕정#2 T/L</t>
  </si>
  <si>
    <t>인주탕정#1 T/L</t>
  </si>
  <si>
    <t>서천안탕정#2 T/L</t>
  </si>
  <si>
    <t>서천안탕정#1 T/L</t>
  </si>
  <si>
    <t>2009.11.23</t>
  </si>
  <si>
    <t>정공</t>
  </si>
  <si>
    <t>섬진강HP</t>
  </si>
  <si>
    <t>정공섬진강수력 T/L</t>
  </si>
  <si>
    <t>이리</t>
  </si>
  <si>
    <t>이리섬진강수력 T/L</t>
  </si>
  <si>
    <t>관창보령복합 T/L</t>
  </si>
  <si>
    <t>1997.06.01</t>
  </si>
  <si>
    <t>보령TP#1</t>
  </si>
  <si>
    <t>아산보령화력#1 T/L</t>
  </si>
  <si>
    <t>청양보령#1 T/L</t>
  </si>
  <si>
    <t>옥산</t>
  </si>
  <si>
    <t>옥산서천화력#1 T/L</t>
  </si>
  <si>
    <t>신당진태안화력#1 T/L</t>
  </si>
  <si>
    <t>태안TP1</t>
  </si>
  <si>
    <t>서산태안화력 T/L</t>
  </si>
  <si>
    <t>대산</t>
  </si>
  <si>
    <t>당진TP1</t>
  </si>
  <si>
    <t>대산당진화력#2 T/L</t>
  </si>
  <si>
    <t>대산당진화력#1 T/L</t>
  </si>
  <si>
    <t>추팔</t>
  </si>
  <si>
    <t>둔포추팔#1 T/L</t>
  </si>
  <si>
    <t>가수원</t>
  </si>
  <si>
    <t>신계룡가수원#2 T/L</t>
  </si>
  <si>
    <t>신계룡가수원#1 T/L</t>
  </si>
  <si>
    <t>전의</t>
  </si>
  <si>
    <t>동천안</t>
  </si>
  <si>
    <t>전의동천안#2 T/L</t>
  </si>
  <si>
    <t>전의동천안#1 T/L</t>
  </si>
  <si>
    <t>조치원</t>
  </si>
  <si>
    <t>조치원전의#1 T/L</t>
  </si>
  <si>
    <t>초정</t>
  </si>
  <si>
    <t>증평</t>
  </si>
  <si>
    <t>증평초정#2 T/L</t>
  </si>
  <si>
    <t>증평초정#1 T/L</t>
  </si>
  <si>
    <t>2009.09.30</t>
  </si>
  <si>
    <t>왕암충주#1 T/L</t>
  </si>
  <si>
    <t>신태백울진NP2#2 T/L</t>
  </si>
  <si>
    <t>신태백울진NP2#1 T/L</t>
  </si>
  <si>
    <t>2009.06.25</t>
  </si>
  <si>
    <t>신태백7</t>
  </si>
  <si>
    <t>신가평7</t>
  </si>
  <si>
    <t>신태백신가평#2 T/L</t>
  </si>
  <si>
    <t>신태백신가평#1 T/L</t>
  </si>
  <si>
    <t>이원삼척 T/L</t>
  </si>
  <si>
    <t>동해이원#2 T/L</t>
  </si>
  <si>
    <t>주문진양양#1 T/L</t>
  </si>
  <si>
    <t>신진천1</t>
  </si>
  <si>
    <t>신진천동천안#2 T/L</t>
  </si>
  <si>
    <t>신진천동천안#1 T/L</t>
  </si>
  <si>
    <t>오창</t>
  </si>
  <si>
    <t>신진천오창#1 T/L</t>
  </si>
  <si>
    <t>성거</t>
  </si>
  <si>
    <t>신진천성거#2 T/L</t>
  </si>
  <si>
    <t>신진천성거#1 T/L</t>
  </si>
  <si>
    <t>진천</t>
  </si>
  <si>
    <t>신진천진천#2 T/L</t>
  </si>
  <si>
    <t>청원3</t>
  </si>
  <si>
    <t>청원신진천#2 T/L</t>
  </si>
  <si>
    <t>상남</t>
  </si>
  <si>
    <t>상남인제#2 T/L</t>
  </si>
  <si>
    <t>상남인제#1 T/L</t>
  </si>
  <si>
    <t>신진천오창#2 T/L</t>
  </si>
  <si>
    <t>오창봉명#1 T/L</t>
  </si>
  <si>
    <t>2009.01.13</t>
  </si>
  <si>
    <t>월산</t>
  </si>
  <si>
    <t>부강</t>
  </si>
  <si>
    <t>청원부강#2 T/L</t>
  </si>
  <si>
    <t>청원부강#1 T/L</t>
  </si>
  <si>
    <t>화천화천HP#2 T/L</t>
  </si>
  <si>
    <t>화천화천HP#1 T/L</t>
  </si>
  <si>
    <t>가평</t>
  </si>
  <si>
    <t>가평화천HP T/L</t>
  </si>
  <si>
    <t>마석</t>
  </si>
  <si>
    <t>마석청평HP#1 T/L</t>
  </si>
  <si>
    <t>가평청평HP#2 T/L</t>
  </si>
  <si>
    <t>덕소</t>
  </si>
  <si>
    <t>덕소팔당HP청평HP T/L</t>
  </si>
  <si>
    <t>이원동해TP T/L</t>
  </si>
  <si>
    <t>북평</t>
  </si>
  <si>
    <t>북평영동TP#2 T/L</t>
  </si>
  <si>
    <t>동해영동TP T/L</t>
  </si>
  <si>
    <t>서청주</t>
  </si>
  <si>
    <t>서청주사직#2 T/L</t>
  </si>
  <si>
    <t>2001.06.01</t>
  </si>
  <si>
    <t>서청주사직#1 T/L</t>
  </si>
  <si>
    <t>음성</t>
  </si>
  <si>
    <t>풍동음성#2 T/L</t>
  </si>
  <si>
    <t>풍동음성#1 T/L</t>
  </si>
  <si>
    <t>충주풍동 T/L</t>
  </si>
  <si>
    <t>죽림</t>
  </si>
  <si>
    <t>죽림서청주#2 T/L</t>
  </si>
  <si>
    <t>죽림서청주#1 T/L</t>
  </si>
  <si>
    <t>청원죽림#1 T/L</t>
  </si>
  <si>
    <t>금왕</t>
  </si>
  <si>
    <t>음성금왕#2 T/L</t>
  </si>
  <si>
    <t>금왕진천#2 T/L</t>
  </si>
  <si>
    <t>금왕진천#1 T/L</t>
  </si>
  <si>
    <t>주문진양양#2 T/L</t>
  </si>
  <si>
    <t>서운만승 T/L</t>
  </si>
  <si>
    <t>2008.01.09</t>
  </si>
  <si>
    <t>사강</t>
  </si>
  <si>
    <t>장덕</t>
  </si>
  <si>
    <t>서안양</t>
  </si>
  <si>
    <t>서안양소래 T/L</t>
  </si>
  <si>
    <t>남안산</t>
  </si>
  <si>
    <t>신안산남안산#2 T/L</t>
  </si>
  <si>
    <t>신안산남안산#1 T/L</t>
  </si>
  <si>
    <t>성포</t>
  </si>
  <si>
    <t>신안산성포#3 T/L</t>
  </si>
  <si>
    <t>신안산성포#2 T/L</t>
  </si>
  <si>
    <t>신안산성포#1 T/L</t>
  </si>
  <si>
    <t>신안산3</t>
  </si>
  <si>
    <t>신시흥신안산 T/L</t>
  </si>
  <si>
    <t>용인남사#2 T/L</t>
  </si>
  <si>
    <t>용인남사#1 T/L</t>
  </si>
  <si>
    <t>2007.09.12</t>
  </si>
  <si>
    <t>2007.12.15</t>
  </si>
  <si>
    <t>2008.01.04</t>
  </si>
  <si>
    <t>신용인3</t>
  </si>
  <si>
    <t>신용인신수원 T/L</t>
  </si>
  <si>
    <t>신부평부흥#2 T/L</t>
  </si>
  <si>
    <t>신부평부흥#1 T/L</t>
  </si>
  <si>
    <t>신부평임학#2 T/L</t>
  </si>
  <si>
    <t>신부평임학#1 T/L</t>
  </si>
  <si>
    <t>부평</t>
  </si>
  <si>
    <t>신부평부평#2 T/L</t>
  </si>
  <si>
    <t>신부평부평#1 T/L</t>
  </si>
  <si>
    <t>신부평중동#3 T/L</t>
  </si>
  <si>
    <t>신부평중동#2 T/L</t>
  </si>
  <si>
    <t>신부평중동#1 T/L</t>
  </si>
  <si>
    <t>신부평부천#2 T/L</t>
  </si>
  <si>
    <t>신부평부천#1 T/L</t>
  </si>
  <si>
    <t>부천원미#2 T/L</t>
  </si>
  <si>
    <t>부천원미#1 T/L</t>
  </si>
  <si>
    <t>둔포추팔#2 T/L</t>
  </si>
  <si>
    <t>평택추팔#2 T/L</t>
  </si>
  <si>
    <t>2007.09.03</t>
  </si>
  <si>
    <t>신성남3</t>
  </si>
  <si>
    <t>서인천CC신부평#1 T/L</t>
  </si>
  <si>
    <t>2010.03.22</t>
  </si>
  <si>
    <t>2002.06.01</t>
  </si>
  <si>
    <t>서인천CC신부평#3 T/L</t>
  </si>
  <si>
    <t>서인천CC신부평#2 T/L</t>
  </si>
  <si>
    <t>서인천3</t>
  </si>
  <si>
    <t>서인천인천TP T/L</t>
  </si>
  <si>
    <t>인천TP북인천#2 T/L</t>
  </si>
  <si>
    <t>신인천3</t>
  </si>
  <si>
    <t>신인천인천TP T/L</t>
  </si>
  <si>
    <t>평택TP3</t>
  </si>
  <si>
    <t>화성3</t>
  </si>
  <si>
    <t>화성평택T/P#2 T/L</t>
  </si>
  <si>
    <t>발안</t>
  </si>
  <si>
    <t>화성발안#2 T/L</t>
  </si>
  <si>
    <t>화성발안#1 T/L</t>
  </si>
  <si>
    <t>남수원</t>
  </si>
  <si>
    <t>남수원발안#1 T/L</t>
  </si>
  <si>
    <t>발안오산#1 T/L</t>
  </si>
  <si>
    <t>의왕</t>
  </si>
  <si>
    <t>율전</t>
  </si>
  <si>
    <t>율전의왕#2 T/L</t>
  </si>
  <si>
    <t>율전의왕#1 T/L</t>
  </si>
  <si>
    <t>2010.09.15</t>
  </si>
  <si>
    <t>서서울1</t>
  </si>
  <si>
    <t>서서울율전#2 T/L</t>
  </si>
  <si>
    <t>서서울율전#1 T/L</t>
  </si>
  <si>
    <t>서인천신인천CC T/L</t>
  </si>
  <si>
    <t>서인천경서#3 T/L</t>
  </si>
  <si>
    <t>남동관교#2 T/L</t>
  </si>
  <si>
    <t>남동관교#1 T/L</t>
  </si>
  <si>
    <t>임학계양#2 T/L</t>
  </si>
  <si>
    <t>임학계양#1 T/L</t>
  </si>
  <si>
    <t>계양북인천 T/L</t>
  </si>
  <si>
    <t>영종경서 T/L</t>
  </si>
  <si>
    <t>원정포승#2 T/L</t>
  </si>
  <si>
    <t>학익연수#2 T/L</t>
  </si>
  <si>
    <t>독산</t>
  </si>
  <si>
    <t>대림</t>
  </si>
  <si>
    <t>상암등촌#2 T/L</t>
  </si>
  <si>
    <t>의사당</t>
  </si>
  <si>
    <t>영오</t>
  </si>
  <si>
    <t>영오의사당#2 T/L</t>
  </si>
  <si>
    <t>영오의사당#1 T/L</t>
  </si>
  <si>
    <t>천호구의#2 T/L</t>
  </si>
  <si>
    <t>서초</t>
  </si>
  <si>
    <t>교대서초 T/L</t>
  </si>
  <si>
    <t>이천율현#2 T/L</t>
  </si>
  <si>
    <t>이천율현#1 T/L</t>
  </si>
  <si>
    <t>율현용인#2 T/L</t>
  </si>
  <si>
    <t>율현용인#1 T/L</t>
  </si>
  <si>
    <t>도곡</t>
  </si>
  <si>
    <t>도곡개포 T/L</t>
  </si>
  <si>
    <t>영등포영오#2 T/L</t>
  </si>
  <si>
    <t>영등포영오#1 T/L</t>
  </si>
  <si>
    <t>영등포목동#2 T/L</t>
  </si>
  <si>
    <t>영등포목동#1 T/L</t>
  </si>
  <si>
    <t>논현</t>
  </si>
  <si>
    <t>논현선릉#2 T/L</t>
  </si>
  <si>
    <t>논현선릉#1 T/L</t>
  </si>
  <si>
    <t>신사</t>
  </si>
  <si>
    <t>신사논현#2 T/L</t>
  </si>
  <si>
    <t>신사논현#1 T/L</t>
  </si>
  <si>
    <t>사당신림 T/L</t>
  </si>
  <si>
    <t>가락염곡 T/L</t>
  </si>
  <si>
    <t>염곡개포1 T/L</t>
  </si>
  <si>
    <t>의사당여의 T/L</t>
  </si>
  <si>
    <t>당인리</t>
  </si>
  <si>
    <t>의사당당인리 T/L</t>
  </si>
  <si>
    <t>대치</t>
  </si>
  <si>
    <t>역삼</t>
  </si>
  <si>
    <t>역삼대치#2 T/L</t>
  </si>
  <si>
    <t>역삼대치#1 T/L</t>
  </si>
  <si>
    <t>천왕온수#2 T/L</t>
  </si>
  <si>
    <t>천왕온수#1 T/L</t>
  </si>
  <si>
    <t>신양재서초 T/L</t>
  </si>
  <si>
    <t>신양재도곡 T/L</t>
  </si>
  <si>
    <t>신양재교대#1 T/L</t>
  </si>
  <si>
    <t>신양재역삼#3 T/L</t>
  </si>
  <si>
    <t>신양재역삼#2 T/L</t>
  </si>
  <si>
    <t>신양재역삼#1 T/L</t>
  </si>
  <si>
    <t>2010.09.01</t>
  </si>
  <si>
    <t>신양재신사#3 T/L</t>
  </si>
  <si>
    <t>신양재신사#2 T/L</t>
  </si>
  <si>
    <t>신양재신사#1 T/L</t>
  </si>
  <si>
    <t>신양재개포 T/L</t>
  </si>
  <si>
    <t>신양재사당#2 T/L</t>
  </si>
  <si>
    <t>신양재사당#1 T/L</t>
  </si>
  <si>
    <t>양지</t>
  </si>
  <si>
    <t>신양재양지#2 T/L</t>
  </si>
  <si>
    <t>신양재양지#1 T/L</t>
  </si>
  <si>
    <t>노들노량진 T/L</t>
  </si>
  <si>
    <t>성현</t>
  </si>
  <si>
    <t>초월성현#1 T/L</t>
  </si>
  <si>
    <t>돈암</t>
  </si>
  <si>
    <t>원남</t>
  </si>
  <si>
    <t>원남돈암 T/L</t>
  </si>
  <si>
    <t>녹번</t>
  </si>
  <si>
    <t>녹번옥인 T/L</t>
  </si>
  <si>
    <t>2007.09.27</t>
  </si>
  <si>
    <t>지제</t>
  </si>
  <si>
    <t>2007.11.08</t>
  </si>
  <si>
    <t>신덕은1</t>
  </si>
  <si>
    <t>2010.10.27</t>
  </si>
  <si>
    <t>수색</t>
  </si>
  <si>
    <t>신가평3</t>
  </si>
  <si>
    <t>신가평미금#2 T/L</t>
  </si>
  <si>
    <t>신가평미금#1 T/L</t>
  </si>
  <si>
    <t>마석청평HP#2 T/L</t>
  </si>
  <si>
    <t>덕소마석#1 T/L</t>
  </si>
  <si>
    <t>능곡</t>
  </si>
  <si>
    <t>능곡상암#2 T/L</t>
  </si>
  <si>
    <t>능곡상암#1 T/L</t>
  </si>
  <si>
    <t>진접</t>
  </si>
  <si>
    <t>덕소진접 T/L</t>
  </si>
  <si>
    <t>송우</t>
  </si>
  <si>
    <t>의정부1</t>
  </si>
  <si>
    <t>의정부송우#2 T/L</t>
  </si>
  <si>
    <t>의정부송우#1 T/L</t>
  </si>
  <si>
    <t>동두천</t>
  </si>
  <si>
    <t>송우동두천#2 T/L</t>
  </si>
  <si>
    <t>송우동두천#1 T/L</t>
  </si>
  <si>
    <t>운천</t>
  </si>
  <si>
    <t>운천전곡#2 T/L</t>
  </si>
  <si>
    <t>운천전곡#1 T/L</t>
  </si>
  <si>
    <t>포천운천#2 T/L</t>
  </si>
  <si>
    <t>포천운천#1 T/L</t>
  </si>
  <si>
    <t>운천철원#2 T/L</t>
  </si>
  <si>
    <t>팔당HP</t>
  </si>
  <si>
    <t>덕소팔당HP T/L</t>
  </si>
  <si>
    <t>의정부금오#2 T/L</t>
  </si>
  <si>
    <t>의정부금오#1 T/L</t>
  </si>
  <si>
    <t>중계</t>
  </si>
  <si>
    <t>신내중계#2 T/L</t>
  </si>
  <si>
    <t>2010.10.19</t>
  </si>
  <si>
    <t>신내중계#1 T/L</t>
  </si>
  <si>
    <t>구리</t>
  </si>
  <si>
    <t>구리신내#2 T/L</t>
  </si>
  <si>
    <t>구리신내#1 T/L</t>
  </si>
  <si>
    <t>남안산목내#2 T/L</t>
  </si>
  <si>
    <t>남안산목내#1 T/L</t>
  </si>
  <si>
    <t>2010.05.01</t>
  </si>
  <si>
    <t>팔달강창#2 T/L</t>
  </si>
  <si>
    <t>팔달강창#1 T/L</t>
  </si>
  <si>
    <t>내당</t>
  </si>
  <si>
    <t>팔달내당#2 T/L</t>
  </si>
  <si>
    <t>팔달내당#1 T/L</t>
  </si>
  <si>
    <t>달서팔달#2 T/L</t>
  </si>
  <si>
    <t>달서팔달#1 T/L</t>
  </si>
  <si>
    <t>남구미광평#2 T/L</t>
  </si>
  <si>
    <t>천북경주 T/L</t>
  </si>
  <si>
    <t>동인</t>
  </si>
  <si>
    <t>동인내당#2 T/L</t>
  </si>
  <si>
    <t>동인내당#1 T/L</t>
  </si>
  <si>
    <t>구미고아#1 T/L</t>
  </si>
  <si>
    <t>2007.12.14</t>
  </si>
  <si>
    <t>선산구미#1 T/L</t>
  </si>
  <si>
    <t>신포항1</t>
  </si>
  <si>
    <t>신포항포항#1 T/L</t>
  </si>
  <si>
    <t>포항천북 T/L</t>
  </si>
  <si>
    <t>영일포항#2 T/L</t>
  </si>
  <si>
    <t>영일포항#1 T/L</t>
  </si>
  <si>
    <t>서대구남구미#2 T/L</t>
  </si>
  <si>
    <t>서대구남구미#1 T/L</t>
  </si>
  <si>
    <t>선산3</t>
  </si>
  <si>
    <t>서대구선산#2 T/L</t>
  </si>
  <si>
    <t>남인동</t>
  </si>
  <si>
    <t>서대구남인동#2 T/L</t>
  </si>
  <si>
    <t>성주</t>
  </si>
  <si>
    <t>서대구성주#2 T/L</t>
  </si>
  <si>
    <t>칠곡</t>
  </si>
  <si>
    <t>서대구칠곡#2 T/L</t>
  </si>
  <si>
    <t>서대구칠곡#1 T/L</t>
  </si>
  <si>
    <t>신옥천3</t>
  </si>
  <si>
    <t>신옥천서대구 T/L</t>
  </si>
  <si>
    <t>안동동안동#1 T/L</t>
  </si>
  <si>
    <t>2005.10.30</t>
  </si>
  <si>
    <t>금릉</t>
  </si>
  <si>
    <t>고아김천#1 T/L</t>
  </si>
  <si>
    <t>남구미김천#2 T/L</t>
  </si>
  <si>
    <t>남구미김천#1 T/L</t>
  </si>
  <si>
    <t>2008.12.18</t>
  </si>
  <si>
    <t>2008.12.21</t>
  </si>
  <si>
    <t>진량</t>
  </si>
  <si>
    <t>진량노변 T/L</t>
  </si>
  <si>
    <t>남대구</t>
  </si>
  <si>
    <t>범물남대구#2 T/L</t>
  </si>
  <si>
    <t>범물남대구#1 T/L</t>
  </si>
  <si>
    <t>남대구동인#2 T/L</t>
  </si>
  <si>
    <t>남대구동인#1 T/L</t>
  </si>
  <si>
    <t>남인동인동#2 T/L</t>
  </si>
  <si>
    <t>칠곡인동#1 T/L</t>
  </si>
  <si>
    <t>2007.06.10</t>
  </si>
  <si>
    <t>검단</t>
  </si>
  <si>
    <t>2007.06.12</t>
  </si>
  <si>
    <t>산격</t>
  </si>
  <si>
    <t>검단산격#2 T/L</t>
  </si>
  <si>
    <t>검단산격#1 T/L</t>
  </si>
  <si>
    <t>2009.06.04</t>
  </si>
  <si>
    <t>2009.06.09</t>
  </si>
  <si>
    <t>서침산침산 T/L</t>
  </si>
  <si>
    <t>공평침산 T/L</t>
  </si>
  <si>
    <t>산격침산#2 T/L</t>
  </si>
  <si>
    <t>산격침산#1 T/L</t>
  </si>
  <si>
    <t>2010.08.11</t>
  </si>
  <si>
    <t>신포항고리NP#1 T/L</t>
  </si>
  <si>
    <t>상정</t>
  </si>
  <si>
    <t>신포항상정#2 T/L</t>
  </si>
  <si>
    <t>신포항상정#1 T/L</t>
  </si>
  <si>
    <t>신포항포항#2 T/L</t>
  </si>
  <si>
    <t>순천율촌#2 T/L</t>
  </si>
  <si>
    <t>광양순천#2 T/L</t>
  </si>
  <si>
    <t>광양순천#1 T/L</t>
  </si>
  <si>
    <t>고창영광 T/L</t>
  </si>
  <si>
    <t>북광주</t>
  </si>
  <si>
    <t>북광주일곡#2 T/L</t>
  </si>
  <si>
    <t>북광주일곡#1 T/L</t>
  </si>
  <si>
    <t>2008.06.11</t>
  </si>
  <si>
    <t>북광주계림#2 T/L</t>
  </si>
  <si>
    <t>북광주계림#1 T/L</t>
  </si>
  <si>
    <t>2007.12.24</t>
  </si>
  <si>
    <t>목포</t>
  </si>
  <si>
    <t>목포북항#2 T/L</t>
  </si>
  <si>
    <t>목포북항#1 T/L</t>
  </si>
  <si>
    <t>엄다목포#1 T/L</t>
  </si>
  <si>
    <t>신화순나주#2 T/L</t>
  </si>
  <si>
    <t>나주엄다#2 T/L</t>
  </si>
  <si>
    <t>남광주화순#1 T/L</t>
  </si>
  <si>
    <t>계림소태 T/L</t>
  </si>
  <si>
    <t>충장</t>
  </si>
  <si>
    <t>계림충장#3 T/L</t>
  </si>
  <si>
    <t>계림충장#2 T/L</t>
  </si>
  <si>
    <t>계림충장#1 T/L</t>
  </si>
  <si>
    <t>신광주계림#1 T/L</t>
  </si>
  <si>
    <t>여천호남TP#2 T/L</t>
  </si>
  <si>
    <t>남창완도#1 T/L</t>
  </si>
  <si>
    <t>해남CS</t>
  </si>
  <si>
    <t>남창해남CS#2 T/L</t>
  </si>
  <si>
    <t>남창해남CS#1 T/L</t>
  </si>
  <si>
    <t>신화순신강진#2 T/L</t>
  </si>
  <si>
    <t>신강진1</t>
  </si>
  <si>
    <t>신강진해남#1 T/L</t>
  </si>
  <si>
    <t>제천</t>
  </si>
  <si>
    <t>신제천제천#2 T/L</t>
  </si>
  <si>
    <t>신제천제천#1 T/L</t>
  </si>
  <si>
    <t>북평영동TP#1 T/L</t>
  </si>
  <si>
    <t>횡성홍천#1 T/L</t>
  </si>
  <si>
    <t>홍천상남#2 T/L</t>
  </si>
  <si>
    <t>시흥독산#2 T/L</t>
  </si>
  <si>
    <t>시흥독산#1 T/L</t>
  </si>
  <si>
    <t>영서시흥#2 T/L</t>
  </si>
  <si>
    <t>서면</t>
  </si>
  <si>
    <t>범일서면#2 T/L</t>
  </si>
  <si>
    <t>범일서면#1 T/L</t>
  </si>
  <si>
    <t>은평녹번 T/L</t>
  </si>
  <si>
    <t>하동개양#2 T/L</t>
  </si>
  <si>
    <t>하동개양#1 T/L</t>
  </si>
  <si>
    <t>진주</t>
  </si>
  <si>
    <t>진주개양#2 T/L</t>
  </si>
  <si>
    <t>금산</t>
  </si>
  <si>
    <t>남부산다대#2 T/L</t>
  </si>
  <si>
    <t>남부산다대#1 T/L</t>
  </si>
  <si>
    <t>신평</t>
  </si>
  <si>
    <t>남부산신평#2 T/L</t>
  </si>
  <si>
    <t>남부산신평#1 T/L</t>
  </si>
  <si>
    <t>엄궁</t>
  </si>
  <si>
    <t>남부산엄궁#2 T/L</t>
  </si>
  <si>
    <t>남부산엄궁#1 T/L</t>
  </si>
  <si>
    <t>남부산부산 T/L</t>
  </si>
  <si>
    <t>의령구룡#2 T/L</t>
  </si>
  <si>
    <t>진영초동#1 T/L</t>
  </si>
  <si>
    <t>밀양</t>
  </si>
  <si>
    <t>초동밀양#1 T/L</t>
  </si>
  <si>
    <t>삼계진영#1 T/L</t>
  </si>
  <si>
    <t>1998.07.01</t>
  </si>
  <si>
    <t>삼계김해 T/L</t>
  </si>
  <si>
    <t>신김해삼계#2 T/L</t>
  </si>
  <si>
    <t>2008.10.16</t>
  </si>
  <si>
    <t>1998.12.01</t>
  </si>
  <si>
    <t>효문방어진#1 T/L</t>
  </si>
  <si>
    <t>논공유가#2 T/L</t>
  </si>
  <si>
    <t>청도밀양#1 T/L</t>
  </si>
  <si>
    <t>하남평동#1 T/L</t>
  </si>
  <si>
    <t>아산1</t>
  </si>
  <si>
    <t>아산송악#2 T/L</t>
  </si>
  <si>
    <t>아산송악#1 T/L</t>
  </si>
  <si>
    <t>당진</t>
  </si>
  <si>
    <t>당진송악#1 T/L</t>
  </si>
  <si>
    <t>영등</t>
  </si>
  <si>
    <t>함열</t>
  </si>
  <si>
    <t>함열영등#2 T/L</t>
  </si>
  <si>
    <t>함열영등#1 T/L</t>
  </si>
  <si>
    <t>2002.01.31</t>
  </si>
  <si>
    <t>영등팔봉#2 T/L</t>
  </si>
  <si>
    <t>영등팔봉#1 T/L</t>
  </si>
  <si>
    <t>옥산서천화력#2 T/L</t>
  </si>
  <si>
    <t>부여</t>
  </si>
  <si>
    <t>장항</t>
  </si>
  <si>
    <t>옥산장항#2 T/L</t>
  </si>
  <si>
    <t>옥산장항#1 T/L</t>
  </si>
  <si>
    <t>신풍</t>
  </si>
  <si>
    <t>공주</t>
  </si>
  <si>
    <t>신풍공주#2 T/L</t>
  </si>
  <si>
    <t>남원주</t>
  </si>
  <si>
    <t>신제천남원주#1 T/L</t>
  </si>
  <si>
    <t>남원주원주#1 T/L</t>
  </si>
  <si>
    <t>2010.10.25</t>
  </si>
  <si>
    <t>동춘송도#2 T/L</t>
  </si>
  <si>
    <t>동춘송도#1 T/L</t>
  </si>
  <si>
    <t>동백</t>
  </si>
  <si>
    <t>2007.06.11</t>
  </si>
  <si>
    <t>신갈#2 T/L</t>
  </si>
  <si>
    <t>신갈#1 T/L</t>
  </si>
  <si>
    <t>신용인동서울#2 T/L</t>
  </si>
  <si>
    <t>감곡</t>
  </si>
  <si>
    <t>안암원남#2 T/L</t>
  </si>
  <si>
    <t>안암원남#1 T/L</t>
  </si>
  <si>
    <t>양주1</t>
  </si>
  <si>
    <t>양주금촌#2 T/L</t>
  </si>
  <si>
    <t>양주금촌#1 T/L</t>
  </si>
  <si>
    <t>2010.07.23</t>
  </si>
  <si>
    <t>문산금촌#2 T/L</t>
  </si>
  <si>
    <t>문산금촌#1 T/L</t>
  </si>
  <si>
    <t>울주신경산#2 T/L</t>
  </si>
  <si>
    <t>울주신경산#1 T/L</t>
  </si>
  <si>
    <t>신경산청통#2 T/L</t>
  </si>
  <si>
    <t>신경산청통#1 T/L</t>
  </si>
  <si>
    <t>신경산아화#2 T/L</t>
  </si>
  <si>
    <t>신경산진량 T/L</t>
  </si>
  <si>
    <t>1997.04.01</t>
  </si>
  <si>
    <t>범천</t>
  </si>
  <si>
    <t>개금범천#2 T/L</t>
  </si>
  <si>
    <t>개금범천#1 T/L</t>
  </si>
  <si>
    <t>기장</t>
  </si>
  <si>
    <t>신양산1</t>
  </si>
  <si>
    <t>신양산기장#2 T/L</t>
  </si>
  <si>
    <t>신양산기장#1 T/L</t>
  </si>
  <si>
    <t>1997.10.01</t>
  </si>
  <si>
    <t>신수원신갈#2 T/L</t>
  </si>
  <si>
    <t>신수원신갈#1 T/L</t>
  </si>
  <si>
    <t>거창</t>
  </si>
  <si>
    <t>거창합천#2 T/L</t>
  </si>
  <si>
    <t>신고성고성 T/L</t>
  </si>
  <si>
    <t>2010.05.14</t>
  </si>
  <si>
    <t>좌동</t>
  </si>
  <si>
    <t>좌동우동#2 T/L</t>
  </si>
  <si>
    <t>좌동우동#1 T/L</t>
  </si>
  <si>
    <t>신양산좌동#2 T/L</t>
  </si>
  <si>
    <t>신양산좌동#1 T/L</t>
  </si>
  <si>
    <t>양정범천 T/L</t>
  </si>
  <si>
    <t>모라</t>
  </si>
  <si>
    <t>구포</t>
  </si>
  <si>
    <t>구포모라#2 T/L</t>
  </si>
  <si>
    <t>구포모라#1 T/L</t>
  </si>
  <si>
    <t>진보</t>
  </si>
  <si>
    <t>영덕진보#2 T/L</t>
  </si>
  <si>
    <t>1997.12.01</t>
  </si>
  <si>
    <t>노변효목#1 T/L</t>
  </si>
  <si>
    <t>장흥</t>
  </si>
  <si>
    <t>강진</t>
  </si>
  <si>
    <t>강진장흥#2 T/L</t>
  </si>
  <si>
    <t>신김제3</t>
  </si>
  <si>
    <t>신김제영광NP#2 T/L</t>
  </si>
  <si>
    <t>신김제영광NP#1 T/L</t>
  </si>
  <si>
    <t>신김제정공#2 T/L</t>
  </si>
  <si>
    <t>신김제정공#1 T/L</t>
  </si>
  <si>
    <t>군산3</t>
  </si>
  <si>
    <t>군산신김제#2 T/L</t>
  </si>
  <si>
    <t>군산신김제#1 T/L</t>
  </si>
  <si>
    <t>신서산신당진#2 T/L</t>
  </si>
  <si>
    <t>신당진태안화력#2 T/L</t>
  </si>
  <si>
    <t>신당진1</t>
  </si>
  <si>
    <t>신당진당진#2 T/L</t>
  </si>
  <si>
    <t>강릉횡계#1 T/L</t>
  </si>
  <si>
    <t>횡성홍천#2 T/L</t>
  </si>
  <si>
    <t>2010.05.31</t>
  </si>
  <si>
    <t>동수원</t>
  </si>
  <si>
    <t>동수원우만#2 T/L</t>
  </si>
  <si>
    <t>동수원우만#1 T/L</t>
  </si>
  <si>
    <t>화성신안산 T/L</t>
  </si>
  <si>
    <t>화성평택T/P#1 T/L</t>
  </si>
  <si>
    <t>화성신시흥 T/L</t>
  </si>
  <si>
    <t>아산화성#1 T/L</t>
  </si>
  <si>
    <t>2000.07.01</t>
  </si>
  <si>
    <t>성남</t>
  </si>
  <si>
    <t>성남수서#2 T/L</t>
  </si>
  <si>
    <t>월림</t>
  </si>
  <si>
    <t>수출</t>
  </si>
  <si>
    <t>수출월림#2 T/L</t>
  </si>
  <si>
    <t>수출월림#1 T/L</t>
  </si>
  <si>
    <t>칠서</t>
  </si>
  <si>
    <t>칠서창녕#2 T/L</t>
  </si>
  <si>
    <t>신마산칠서#2 T/L</t>
  </si>
  <si>
    <t>엄다목포#2 T/L</t>
  </si>
  <si>
    <t>나주엄다#1 T/L</t>
  </si>
  <si>
    <t>담양일곡#2 T/L</t>
  </si>
  <si>
    <t>담양일곡#1 T/L</t>
  </si>
  <si>
    <t>서시화남시화 T/L</t>
  </si>
  <si>
    <t>의정부3</t>
  </si>
  <si>
    <t>미금의정부#1 T/L</t>
  </si>
  <si>
    <t>동서울미금#1 T/L</t>
  </si>
  <si>
    <t>미금성동#3 T/L</t>
  </si>
  <si>
    <t>미금성동#2 T/L</t>
  </si>
  <si>
    <t>미금성동#1 T/L</t>
  </si>
  <si>
    <t>정공담양 T/L</t>
  </si>
  <si>
    <t>태평</t>
  </si>
  <si>
    <t>동전주</t>
  </si>
  <si>
    <t>동전주태평#2 T/L</t>
  </si>
  <si>
    <t>동전주태평#1 T/L</t>
  </si>
  <si>
    <t>신김제동전주#2 T/L</t>
  </si>
  <si>
    <t>신김제동전주#1 T/L</t>
  </si>
  <si>
    <t>동전주북전주#1 T/L</t>
  </si>
  <si>
    <t>동전주북전주#2 T/L</t>
  </si>
  <si>
    <t>군산1</t>
  </si>
  <si>
    <t>군산영등#2 T/L</t>
  </si>
  <si>
    <t>군산영등#1 T/L</t>
  </si>
  <si>
    <t>군산동군산#2 T/L</t>
  </si>
  <si>
    <t>군산서군산#2 T/L</t>
  </si>
  <si>
    <t>군산서군산#1 T/L</t>
  </si>
  <si>
    <t>2009.01.19</t>
  </si>
  <si>
    <t>군산이리#1 T/L</t>
  </si>
  <si>
    <t>대산성연 T/L</t>
  </si>
  <si>
    <t>서산대산 T/L</t>
  </si>
  <si>
    <t>순화</t>
  </si>
  <si>
    <t>순화서소문#2 T/L</t>
  </si>
  <si>
    <t>순화서소문#1 T/L</t>
  </si>
  <si>
    <t>순화동빙고 T/L</t>
  </si>
  <si>
    <t>광양하동#1 T/L</t>
  </si>
  <si>
    <t>신성남수지 T/L</t>
  </si>
  <si>
    <t>신성남정자#2 T/L</t>
  </si>
  <si>
    <t>2008.12.28</t>
  </si>
  <si>
    <t>신성남정자#1 T/L</t>
  </si>
  <si>
    <t>2009.02.03</t>
  </si>
  <si>
    <t>신성남중원 T/L</t>
  </si>
  <si>
    <t>신성남염곡#2 T/L</t>
  </si>
  <si>
    <t>신성남염곡#1 T/L</t>
  </si>
  <si>
    <t>신양재3</t>
  </si>
  <si>
    <t>신성남신양재#2 T/L</t>
  </si>
  <si>
    <t>신성남신양재#1 T/L</t>
  </si>
  <si>
    <t>신성남우만 T/L</t>
  </si>
  <si>
    <t>신성남동서울#2 T/L</t>
  </si>
  <si>
    <t>신성남동서울#1 T/L</t>
  </si>
  <si>
    <t>과천</t>
  </si>
  <si>
    <t>신성남과천#2 T/L</t>
  </si>
  <si>
    <t>신성남과천#1 T/L</t>
  </si>
  <si>
    <t>창공월림#2 T/L</t>
  </si>
  <si>
    <t>창공월림#1 T/L</t>
  </si>
  <si>
    <t>창공완암#2 T/L</t>
  </si>
  <si>
    <t>창공완암#1 T/L</t>
  </si>
  <si>
    <t>영도</t>
  </si>
  <si>
    <t>부민영도 T/L</t>
  </si>
  <si>
    <t>청하영덕#1 T/L</t>
  </si>
  <si>
    <t>영덕진보#1 T/L</t>
  </si>
  <si>
    <t>달서와룡 T/L</t>
  </si>
  <si>
    <t>신일신탄진#2 T/L</t>
  </si>
  <si>
    <t>신일신탄진#1 T/L</t>
  </si>
  <si>
    <t>은진함열#1 T/L</t>
  </si>
  <si>
    <t>삼정</t>
  </si>
  <si>
    <t>신월삼정#2 T/L</t>
  </si>
  <si>
    <t>신월삼정#1 T/L</t>
  </si>
  <si>
    <t>고흥</t>
  </si>
  <si>
    <t>벌교고흥#2 T/L</t>
  </si>
  <si>
    <t>벌교고흥#1 T/L</t>
  </si>
  <si>
    <t>삼천포</t>
  </si>
  <si>
    <t>초동밀양#2 T/L</t>
  </si>
  <si>
    <t>청도밀양#2 T/L</t>
  </si>
  <si>
    <t>진동</t>
  </si>
  <si>
    <t>고성진동#2 T/L</t>
  </si>
  <si>
    <t>고성진동#1 T/L</t>
  </si>
  <si>
    <t>서마산진동 T/L</t>
  </si>
  <si>
    <t>선산금전#2 T/L</t>
  </si>
  <si>
    <t>선산금전#1 T/L</t>
  </si>
  <si>
    <t>2007.11.28</t>
  </si>
  <si>
    <t>선산구미#2 T/L</t>
  </si>
  <si>
    <t>서대구선산#1 T/L</t>
  </si>
  <si>
    <t>서대구남인동#1 T/L</t>
  </si>
  <si>
    <t>남인동인동#1 T/L</t>
  </si>
  <si>
    <t>울진</t>
  </si>
  <si>
    <t>태백울진#2(경동,석공장성T분기) T/L</t>
  </si>
  <si>
    <t>예천</t>
  </si>
  <si>
    <t>예천점촌#2 T/L</t>
  </si>
  <si>
    <t>예천점촌#1 T/L</t>
  </si>
  <si>
    <t>성주금릉#2 T/L</t>
  </si>
  <si>
    <t>성주금릉#1 T/L</t>
  </si>
  <si>
    <t>서대구성주#1 T/L</t>
  </si>
  <si>
    <t>신양산구서#2 T/L</t>
  </si>
  <si>
    <t>신양산구서#1 T/L</t>
  </si>
  <si>
    <t>구서명장#2 T/L</t>
  </si>
  <si>
    <t>구서명장#1 T/L</t>
  </si>
  <si>
    <t>진천만승#2 T/L</t>
  </si>
  <si>
    <t>부안</t>
  </si>
  <si>
    <t>정주</t>
  </si>
  <si>
    <t>정주부안#2 T/L</t>
  </si>
  <si>
    <t>정주부안#1 T/L</t>
  </si>
  <si>
    <t>옥천</t>
  </si>
  <si>
    <t>신옥천옥천#2 T/L</t>
  </si>
  <si>
    <t>신옥천옥천#1 T/L</t>
  </si>
  <si>
    <t>보은</t>
  </si>
  <si>
    <t>상주보은 T/L</t>
  </si>
  <si>
    <t>초정청주#2 T/L</t>
  </si>
  <si>
    <t>초정청주#1 T/L</t>
  </si>
  <si>
    <t>청원청주#1 T/L</t>
  </si>
  <si>
    <t>북시화서시화#3 T/L</t>
  </si>
  <si>
    <t>1996.12.01</t>
  </si>
  <si>
    <t>북시화서시화#2 T/L</t>
  </si>
  <si>
    <t>북시화서시화#1 T/L</t>
  </si>
  <si>
    <t>남수원발안#2 T/L</t>
  </si>
  <si>
    <t>서서울남수원#2 T/L</t>
  </si>
  <si>
    <t>신시흥1</t>
  </si>
  <si>
    <t>2009.01.08</t>
  </si>
  <si>
    <t>신시흥신성남#2 T/L</t>
  </si>
  <si>
    <t>신시흥신성남#1 T/L</t>
  </si>
  <si>
    <t>신시흥남동#2 T/L</t>
  </si>
  <si>
    <t>신시흥남동#1 T/L</t>
  </si>
  <si>
    <t>2010.04.15</t>
  </si>
  <si>
    <t>2010.06.01</t>
  </si>
  <si>
    <t>신인천신시흥#1 T/L</t>
  </si>
  <si>
    <t>오창봉명#2 T/L</t>
  </si>
  <si>
    <t>간성</t>
  </si>
  <si>
    <t>간성인제#2 T/L</t>
  </si>
  <si>
    <t>간성인제#1 T/L</t>
  </si>
  <si>
    <t>수영정보 T/L</t>
  </si>
  <si>
    <t>신양산수영#2 T/L</t>
  </si>
  <si>
    <t>신양산수영#1 T/L</t>
  </si>
  <si>
    <t>신포항영일#2 T/L</t>
  </si>
  <si>
    <t>신포항영일#1 T/L</t>
  </si>
  <si>
    <t>칠곡인동#2 T/L</t>
  </si>
  <si>
    <t>신광주곡성#2 T/L</t>
  </si>
  <si>
    <t>신광주곡성#1 T/L</t>
  </si>
  <si>
    <t>신강진대불#2 T/L</t>
  </si>
  <si>
    <t>신강진대불#1 T/L</t>
  </si>
  <si>
    <t>해남해남CS#1 T/L</t>
  </si>
  <si>
    <t>해남진도 T/L</t>
  </si>
  <si>
    <t>신강진해남#2 T/L</t>
  </si>
  <si>
    <t>해남해남CS#2 T/L</t>
  </si>
  <si>
    <t>여수</t>
  </si>
  <si>
    <t>여수소라#2 T/L</t>
  </si>
  <si>
    <t>여수소라#1 T/L</t>
  </si>
  <si>
    <t>여천여수#2 T/L</t>
  </si>
  <si>
    <t>여천여수#1 T/L</t>
  </si>
  <si>
    <t>남광주화순#2 T/L</t>
  </si>
  <si>
    <t>충장농성#2 T/L</t>
  </si>
  <si>
    <t>충장농성#1 T/L</t>
  </si>
  <si>
    <t>하남장성#2 T/L</t>
  </si>
  <si>
    <t>하남평동#2 T/L</t>
  </si>
  <si>
    <t>월산대화 T/L</t>
  </si>
  <si>
    <t>둔산</t>
  </si>
  <si>
    <t>대화둔산#2 T/L</t>
  </si>
  <si>
    <t>대화둔산#1 T/L</t>
  </si>
  <si>
    <t>조치원대화 T/L</t>
  </si>
  <si>
    <t>정주고창#2 T/L</t>
  </si>
  <si>
    <t>정주고창#1 T/L</t>
  </si>
  <si>
    <t>불당서천안#2 T/L</t>
  </si>
  <si>
    <t>불당서천안#1 T/L</t>
  </si>
  <si>
    <t>태안태안화력 T/L</t>
  </si>
  <si>
    <t>군산동군산#1 T/L</t>
  </si>
  <si>
    <t>둔지</t>
  </si>
  <si>
    <t>동대전</t>
  </si>
  <si>
    <t>신흥</t>
  </si>
  <si>
    <t>신흥동대전#3 T/L</t>
  </si>
  <si>
    <t>신흥동대전#2 T/L</t>
  </si>
  <si>
    <t>신흥동대전#1 T/L</t>
  </si>
  <si>
    <t>동대전대화#2 T/L</t>
  </si>
  <si>
    <t>동대전대화#1 T/L</t>
  </si>
  <si>
    <t>동대전신탄진#2 T/L</t>
  </si>
  <si>
    <t>동대전신탄진#1 T/L</t>
  </si>
  <si>
    <t>2000.10.01</t>
  </si>
  <si>
    <t>덕진공주#2 T/L</t>
  </si>
  <si>
    <t>덕진공주#1 T/L</t>
  </si>
  <si>
    <t>신서산아산#2 T/L</t>
  </si>
  <si>
    <t>아산보령화력#2 T/L</t>
  </si>
  <si>
    <t>아산화성#2 T/L</t>
  </si>
  <si>
    <t>1996.10.01</t>
  </si>
  <si>
    <t>아산인주#2 T/L</t>
  </si>
  <si>
    <t>아산인주#1 T/L</t>
  </si>
  <si>
    <t>아산온양#2 T/L</t>
  </si>
  <si>
    <t>아산온양#1 T/L</t>
  </si>
  <si>
    <t>예산</t>
  </si>
  <si>
    <t>아산예산#2 T/L</t>
  </si>
  <si>
    <t>아산예산#1 T/L</t>
  </si>
  <si>
    <t>가평춘천HP T/L</t>
  </si>
  <si>
    <t>가평청평HP#1 T/L</t>
  </si>
  <si>
    <t>문막</t>
  </si>
  <si>
    <t>여주</t>
  </si>
  <si>
    <t>여주문막#2 T/L</t>
  </si>
  <si>
    <t>반월시화#1 T/L</t>
  </si>
  <si>
    <t>안양</t>
  </si>
  <si>
    <t>산본</t>
  </si>
  <si>
    <t>산본안양#2 T/L</t>
  </si>
  <si>
    <t>산본안양#1 T/L</t>
  </si>
  <si>
    <t>서서울산본#2 T/L</t>
  </si>
  <si>
    <t>신길</t>
  </si>
  <si>
    <t>봉천신길#2 T/L</t>
  </si>
  <si>
    <t>봉천신길#1 T/L</t>
  </si>
  <si>
    <t>2007.07.27</t>
  </si>
  <si>
    <t>여주문막#1 T/L</t>
  </si>
  <si>
    <t>잠실수서#1 T/L</t>
  </si>
  <si>
    <t>2010.08.25</t>
  </si>
  <si>
    <t>송파잠실#4 T/L</t>
  </si>
  <si>
    <t>송파잠실#3 T/L</t>
  </si>
  <si>
    <t>송파잠실#2 T/L</t>
  </si>
  <si>
    <t>송파잠실#1 T/L</t>
  </si>
  <si>
    <t>강동천호#2 T/L</t>
  </si>
  <si>
    <t>강동천호#1 T/L</t>
  </si>
  <si>
    <t>강동풍납#2 T/L</t>
  </si>
  <si>
    <t>강동풍납#1 T/L</t>
  </si>
  <si>
    <t>동서울강동#1 T/L</t>
  </si>
  <si>
    <t>신사반포#2 T/L</t>
  </si>
  <si>
    <t>신사반포#1 T/L</t>
  </si>
  <si>
    <t>2009.07.03</t>
  </si>
  <si>
    <t>대치삼성#2 T/L</t>
  </si>
  <si>
    <t>대치삼성#1 T/L</t>
  </si>
  <si>
    <t>신장덕소#2 T/L</t>
  </si>
  <si>
    <t>신장덕소#1 T/L</t>
  </si>
  <si>
    <t>옥동</t>
  </si>
  <si>
    <t>외동옥동#2 T/L</t>
  </si>
  <si>
    <t>외동옥동#1 T/L</t>
  </si>
  <si>
    <t>신울산옥동#2 T/L</t>
  </si>
  <si>
    <t>신울산옥동#1 T/L</t>
  </si>
  <si>
    <t>일곡비아#2 T/L</t>
  </si>
  <si>
    <t>2009.05.26</t>
  </si>
  <si>
    <t>비아하남#2(고려시멘트T분기) T/L</t>
  </si>
  <si>
    <t>비아하남#1 T/L</t>
  </si>
  <si>
    <t>동안양</t>
  </si>
  <si>
    <t>의왕동안양#2 T/L</t>
  </si>
  <si>
    <t>지도</t>
  </si>
  <si>
    <t>지도능곡#2 T/L</t>
  </si>
  <si>
    <t>지도능곡#1 T/L</t>
  </si>
  <si>
    <t>일산지도#2 T/L</t>
  </si>
  <si>
    <t>일산지도#1 T/L</t>
  </si>
  <si>
    <t>미아</t>
  </si>
  <si>
    <t>돈암미아 T/L</t>
  </si>
  <si>
    <t>원남미아 T/L</t>
  </si>
  <si>
    <t>노원</t>
  </si>
  <si>
    <t>안암노원#2 T/L</t>
  </si>
  <si>
    <t>안암노원#1 T/L</t>
  </si>
  <si>
    <t>종암</t>
  </si>
  <si>
    <t>창동</t>
  </si>
  <si>
    <t>상계</t>
  </si>
  <si>
    <t>상계창동#2 T/L</t>
  </si>
  <si>
    <t>상계창동#1 T/L</t>
  </si>
  <si>
    <t>상계노원#2 T/L</t>
  </si>
  <si>
    <t>상계노원#1 T/L</t>
  </si>
  <si>
    <t>2006.12.06</t>
  </si>
  <si>
    <t>의정부상계#2 T/L</t>
  </si>
  <si>
    <t>쌍문</t>
  </si>
  <si>
    <t>창동쌍문#2 T/L</t>
  </si>
  <si>
    <t>창동쌍문#1 T/L</t>
  </si>
  <si>
    <t>쌍문미아#2 T/L</t>
  </si>
  <si>
    <t>쌍문미아#1 T/L</t>
  </si>
  <si>
    <t>양주쌍문 T/L</t>
  </si>
  <si>
    <t>도봉</t>
  </si>
  <si>
    <t>도봉쌍문 T/L</t>
  </si>
  <si>
    <t>미금구리#2 T/L</t>
  </si>
  <si>
    <t>미금구리#1 T/L</t>
  </si>
  <si>
    <t>덕소마석#2 T/L</t>
  </si>
  <si>
    <t>미금덕소#2 T/L</t>
  </si>
  <si>
    <t>미금덕소#1 T/L</t>
  </si>
  <si>
    <t>덕소도봉 T/L</t>
  </si>
  <si>
    <t>2009.07.22</t>
  </si>
  <si>
    <t>2010.08.26</t>
  </si>
  <si>
    <t>마장안암 T/L</t>
  </si>
  <si>
    <t>아현</t>
  </si>
  <si>
    <t>아현서소문 T/L</t>
  </si>
  <si>
    <t>2005.05.01</t>
  </si>
  <si>
    <t>종로서소문 T/L</t>
  </si>
  <si>
    <t>운니</t>
  </si>
  <si>
    <t>운니원남#2 T/L</t>
  </si>
  <si>
    <t>운니원남#1 T/L</t>
  </si>
  <si>
    <t>양주은평#2 T/L</t>
  </si>
  <si>
    <t>양주은평#1 T/L</t>
  </si>
  <si>
    <t>양주녹양#2 T/L</t>
  </si>
  <si>
    <t>양주녹양#1 T/L</t>
  </si>
  <si>
    <t>양주일산#2 T/L</t>
  </si>
  <si>
    <t>양주일산#1 T/L</t>
  </si>
  <si>
    <t>중부3</t>
  </si>
  <si>
    <t>양주중부#2 T/L</t>
  </si>
  <si>
    <t>양주중부#1 T/L</t>
  </si>
  <si>
    <t>의정부양주#2 T/L</t>
  </si>
  <si>
    <t>양주도봉 T/L</t>
  </si>
  <si>
    <t>옥천보은 T/L</t>
  </si>
  <si>
    <t>성거천안#2 T/L</t>
  </si>
  <si>
    <t>성거천안#1 T/L</t>
  </si>
  <si>
    <t>경서북인천#1 T/L</t>
  </si>
  <si>
    <t>2009.09.08</t>
  </si>
  <si>
    <t>용연처용#1 T/L</t>
  </si>
  <si>
    <t>2006.10.30</t>
  </si>
  <si>
    <t>신인천신현#2 T/L</t>
  </si>
  <si>
    <t>신인천신현#1 T/L</t>
  </si>
  <si>
    <t>삼천포사천#2 T/L</t>
  </si>
  <si>
    <t>삼천포사천#1 T/L</t>
  </si>
  <si>
    <t>서서울일동#2 T/L</t>
  </si>
  <si>
    <t>효문방어진#2 T/L</t>
  </si>
  <si>
    <t>양산산막#2 T/L</t>
  </si>
  <si>
    <t>양산산막#1 T/L</t>
  </si>
  <si>
    <t>언양산막#2 T/L</t>
  </si>
  <si>
    <t>언양산막#1 T/L</t>
  </si>
  <si>
    <t>영암</t>
  </si>
  <si>
    <t>나주영암#2 T/L</t>
  </si>
  <si>
    <t>나주영암#1 T/L</t>
  </si>
  <si>
    <t>영암강진#2 T/L</t>
  </si>
  <si>
    <t>영암강진#1 T/L</t>
  </si>
  <si>
    <t>강진남창#2 T/L</t>
  </si>
  <si>
    <t>강진남창#1 T/L</t>
  </si>
  <si>
    <t>신강진강진#2 T/L</t>
  </si>
  <si>
    <t>신강진강진#1 T/L</t>
  </si>
  <si>
    <t>강진장흥#1 T/L</t>
  </si>
  <si>
    <t>원정포승#1 T/L</t>
  </si>
  <si>
    <t>군위의성#1 T/L</t>
  </si>
  <si>
    <t>안산</t>
  </si>
  <si>
    <t>성포안산#2 T/L</t>
  </si>
  <si>
    <t>성포안산#1 T/L</t>
  </si>
  <si>
    <t>안산반월#2 T/L</t>
  </si>
  <si>
    <t>남동연수#2 T/L</t>
  </si>
  <si>
    <t>남동연수#1 T/L</t>
  </si>
  <si>
    <t>일산송포#2 T/L</t>
  </si>
  <si>
    <t>일산송포#1 T/L</t>
  </si>
  <si>
    <t>동두천포천#1 T/L</t>
  </si>
  <si>
    <t>상주점촌#2 T/L</t>
  </si>
  <si>
    <t>상주점촌#1 T/L</t>
  </si>
  <si>
    <t>신영일북포항#1 T/L</t>
  </si>
  <si>
    <t>음성금왕#1 T/L</t>
  </si>
  <si>
    <t>음성증평#2 T/L</t>
  </si>
  <si>
    <t>성현분당#1 T/L</t>
  </si>
  <si>
    <t>분당용인#2(에버랜드T분기) T/L</t>
  </si>
  <si>
    <t>초월성현#2 T/L</t>
  </si>
  <si>
    <t>1998.05.01</t>
  </si>
  <si>
    <t>야탑성현#2 T/L</t>
  </si>
  <si>
    <t>야탑성현#1 T/L</t>
  </si>
  <si>
    <t>성현분당#2 T/L</t>
  </si>
  <si>
    <t>성현성남#3 T/L</t>
  </si>
  <si>
    <t>성현성남#2 T/L</t>
  </si>
  <si>
    <t>성현성남#1 T/L</t>
  </si>
  <si>
    <t>연대</t>
  </si>
  <si>
    <t>중부1</t>
  </si>
  <si>
    <t>중부연대 T/L</t>
  </si>
  <si>
    <t>중부아현 T/L</t>
  </si>
  <si>
    <t>수색중부#2 T/L</t>
  </si>
  <si>
    <t>수색중부#1 T/L</t>
  </si>
  <si>
    <t>중부당인리#2 T/L</t>
  </si>
  <si>
    <t>중부당인리#1 T/L</t>
  </si>
  <si>
    <t>홍천상남#1 T/L</t>
  </si>
  <si>
    <t>중리가야#2 T/L</t>
  </si>
  <si>
    <t>개양#2 T/L</t>
  </si>
  <si>
    <t>광명</t>
  </si>
  <si>
    <t>영서광명#2 T/L</t>
  </si>
  <si>
    <t>영서광명#1 T/L</t>
  </si>
  <si>
    <t>2010.03.11</t>
  </si>
  <si>
    <t>광명구공#3 T/L</t>
  </si>
  <si>
    <t>광명구공#2 T/L</t>
  </si>
  <si>
    <t>광명구공#1 T/L</t>
  </si>
  <si>
    <t>2006.11.04</t>
  </si>
  <si>
    <t>완암안민#2 T/L</t>
  </si>
  <si>
    <t>동인공평#2 T/L</t>
  </si>
  <si>
    <t>동인공평#1 T/L</t>
  </si>
  <si>
    <t>음성증평#1 T/L</t>
  </si>
  <si>
    <t>2005.06.01</t>
  </si>
  <si>
    <t>진해</t>
  </si>
  <si>
    <t>마천진해#2 T/L</t>
  </si>
  <si>
    <t>남원</t>
  </si>
  <si>
    <t>곡성남원#2 T/L</t>
  </si>
  <si>
    <t>곡성남원#1 T/L</t>
  </si>
  <si>
    <t>임실</t>
  </si>
  <si>
    <t>남원임실#2 T/L</t>
  </si>
  <si>
    <t>남원임실#1 T/L</t>
  </si>
  <si>
    <t>신진천진천#1 T/L</t>
  </si>
  <si>
    <t>진천만승#1 T/L</t>
  </si>
  <si>
    <t>운천철원#1 T/L</t>
  </si>
  <si>
    <t>신영주울진NP3#2 T/L</t>
  </si>
  <si>
    <t>신영주울진NP3#1 T/L</t>
  </si>
  <si>
    <t>신영주1</t>
  </si>
  <si>
    <t>신영주안동#2 T/L</t>
  </si>
  <si>
    <t>신영주안동#1 T/L</t>
  </si>
  <si>
    <t>신영주예천#2 T/L</t>
  </si>
  <si>
    <t>신영주예천#1 T/L</t>
  </si>
  <si>
    <t>신영주영주#2 T/L</t>
  </si>
  <si>
    <t>신영주영주#1 T/L</t>
  </si>
  <si>
    <t>신제천신영주#2 T/L</t>
  </si>
  <si>
    <t>신제천신영주#1 T/L</t>
  </si>
  <si>
    <t>달성</t>
  </si>
  <si>
    <t>달성상인#2 T/L</t>
  </si>
  <si>
    <t>달성상인#1 T/L</t>
  </si>
  <si>
    <t>성서달성#2 T/L</t>
  </si>
  <si>
    <t>성서달성#1 T/L</t>
  </si>
  <si>
    <t>논공달성#2 T/L</t>
  </si>
  <si>
    <t>논공달성#1 T/L</t>
  </si>
  <si>
    <t>태백울진#1 T/L</t>
  </si>
  <si>
    <t>동해울진NP1#1 T/L</t>
  </si>
  <si>
    <t>동해이원#1 T/L</t>
  </si>
  <si>
    <t>동해북평#2 T/L</t>
  </si>
  <si>
    <t>동해북평#1 T/L</t>
  </si>
  <si>
    <t>동해강릉 T/L</t>
  </si>
  <si>
    <t>신제천동해#1 T/L</t>
  </si>
  <si>
    <t>청원신진천#1 T/L</t>
  </si>
  <si>
    <t>청원죽림#2 T/L</t>
  </si>
  <si>
    <t>청원청주#3 T/L</t>
  </si>
  <si>
    <t>청원청주#2 T/L</t>
  </si>
  <si>
    <t>신옥천청원#2 T/L</t>
  </si>
  <si>
    <t>신옥천청원#1 T/L</t>
  </si>
  <si>
    <t>청원신탄진 T/L</t>
  </si>
  <si>
    <t>신제천왕암#2 T/L</t>
  </si>
  <si>
    <t>신제천왕암#1 T/L</t>
  </si>
  <si>
    <t>신제천남원주#2 T/L</t>
  </si>
  <si>
    <t>신제천동해#2 T/L</t>
  </si>
  <si>
    <t>남원주원주#2 T/L</t>
  </si>
  <si>
    <t>원주문막#2 T/L</t>
  </si>
  <si>
    <t>원주문막#1 T/L</t>
  </si>
  <si>
    <t>남전주</t>
  </si>
  <si>
    <t>신김제남전주#2 T/L</t>
  </si>
  <si>
    <t>신김제남전주#1 T/L</t>
  </si>
  <si>
    <t>임실남전주#2 T/L</t>
  </si>
  <si>
    <t>신옥천금산#2 T/L</t>
  </si>
  <si>
    <t>신옥천금산#1 T/L</t>
  </si>
  <si>
    <t>홍성예산#2 T/L</t>
  </si>
  <si>
    <t>양천</t>
  </si>
  <si>
    <t>목동양천#2 T/L</t>
  </si>
  <si>
    <t>목동양천#1 T/L</t>
  </si>
  <si>
    <t>신광주일곡#2 T/L</t>
  </si>
  <si>
    <t>신광주신화순#1 T/L</t>
  </si>
  <si>
    <t>신광주영광NP#1 T/L</t>
  </si>
  <si>
    <t>신광주장성#2 T/L</t>
  </si>
  <si>
    <t>신광주장성#1 T/L</t>
  </si>
  <si>
    <t>신광주계림#2 T/L</t>
  </si>
  <si>
    <t>2007.09.01</t>
  </si>
  <si>
    <t>신남원신광주#2 T/L</t>
  </si>
  <si>
    <t>아화영천#2 T/L</t>
  </si>
  <si>
    <t>아화영천#1 T/L</t>
  </si>
  <si>
    <t>삼성선릉#2 T/L</t>
  </si>
  <si>
    <t>삼성선릉#1 T/L</t>
  </si>
  <si>
    <t>군공내초#2 T/L</t>
  </si>
  <si>
    <t>군공내초#1 T/L</t>
  </si>
  <si>
    <t>신풍공주#1 T/L</t>
  </si>
  <si>
    <t>인천TP북인천#1 T/L</t>
  </si>
  <si>
    <t>경서북인천#2 T/L</t>
  </si>
  <si>
    <t>양양속초#2 T/L</t>
  </si>
  <si>
    <t>양양속초#1 T/L</t>
  </si>
  <si>
    <t>속초간성#2 T/L</t>
  </si>
  <si>
    <t>속초간성#1 T/L</t>
  </si>
  <si>
    <t>왕암충주#2 T/L</t>
  </si>
  <si>
    <t>충주장연 T/L</t>
  </si>
  <si>
    <t>논공유가#1 T/L</t>
  </si>
  <si>
    <t>2008.09.05</t>
  </si>
  <si>
    <t>태금</t>
  </si>
  <si>
    <t>광양태금#2 T/L</t>
  </si>
  <si>
    <t>2008.08.31</t>
  </si>
  <si>
    <t>광양태금#1 T/L</t>
  </si>
  <si>
    <t>의령함양 T/L</t>
  </si>
  <si>
    <t>칠서창녕#1 T/L</t>
  </si>
  <si>
    <t>이리김제 T/L</t>
  </si>
  <si>
    <t>의왕동안양#1 T/L</t>
  </si>
  <si>
    <t>평촌</t>
  </si>
  <si>
    <t>평촌동안양#2 T/L</t>
  </si>
  <si>
    <t>평촌동안양#1 T/L</t>
  </si>
  <si>
    <t>청양1</t>
  </si>
  <si>
    <t>청양신풍#2 T/L</t>
  </si>
  <si>
    <t>청양신풍#1 T/L</t>
  </si>
  <si>
    <t>청양관창#2 T/L</t>
  </si>
  <si>
    <t>청양관창#1 T/L</t>
  </si>
  <si>
    <t>청양군산#2 T/L</t>
  </si>
  <si>
    <t>청양군산#1 T/L</t>
  </si>
  <si>
    <t>청양홍성#2 T/L</t>
  </si>
  <si>
    <t>청양홍성#1 T/L</t>
  </si>
  <si>
    <t>신가평의정부#2 T/L</t>
  </si>
  <si>
    <t>신가평의정부#1 T/L</t>
  </si>
  <si>
    <t>미금의정부#2 T/L</t>
  </si>
  <si>
    <t>의정부상계#1 T/L</t>
  </si>
  <si>
    <t>의정부양주#1 T/L</t>
  </si>
  <si>
    <t>신양산북부산#2 T/L</t>
  </si>
  <si>
    <t>동두천포천#2 T/L</t>
  </si>
  <si>
    <t>광양하동화력#1 T/L</t>
  </si>
  <si>
    <t>광양하동#2 T/L</t>
  </si>
  <si>
    <t>신남원광양#1 T/L</t>
  </si>
  <si>
    <t>정공정주#2 T/L</t>
  </si>
  <si>
    <t>정공정주#1 T/L</t>
  </si>
  <si>
    <t>장림신평 T/L</t>
  </si>
  <si>
    <t>다대신평 T/L</t>
  </si>
  <si>
    <t>남인천학익#2 T/L</t>
  </si>
  <si>
    <t>송월남인천#2 T/L</t>
  </si>
  <si>
    <t>송월남인천#1 T/L</t>
  </si>
  <si>
    <t>북부산삼랑진PP#1 T/L</t>
  </si>
  <si>
    <t>북부산신온산 T/L</t>
  </si>
  <si>
    <t>남부산3</t>
  </si>
  <si>
    <t>남부산북부산#3 T/L</t>
  </si>
  <si>
    <t>남부산북부산#2 T/L</t>
  </si>
  <si>
    <t>남부산북부산#1 T/L</t>
  </si>
  <si>
    <t>북부산구포#3 T/L</t>
  </si>
  <si>
    <t>북부산구포#2 T/L</t>
  </si>
  <si>
    <t>북부산구포#1 T/L</t>
  </si>
  <si>
    <t>북부산호포#2 T/L</t>
  </si>
  <si>
    <t>북부산호포#1 T/L</t>
  </si>
  <si>
    <t>북부산동래#2 T/L</t>
  </si>
  <si>
    <t>북부산동래#1(덕천양수장T분기) T/L</t>
  </si>
  <si>
    <t>신양산북부산#1 T/L</t>
  </si>
  <si>
    <t>북부산양산 T/L</t>
  </si>
  <si>
    <t>신울산3</t>
  </si>
  <si>
    <t>북부산신울산#2 T/L</t>
  </si>
  <si>
    <t>북부산신울산#1 T/L</t>
  </si>
  <si>
    <t>신김해북부산#2 T/L</t>
  </si>
  <si>
    <t>신울산언양#2 T/L</t>
  </si>
  <si>
    <t>신울산북울산#1 T/L</t>
  </si>
  <si>
    <t>신울산울산#1 T/L</t>
  </si>
  <si>
    <t>고리NP#1</t>
  </si>
  <si>
    <t>신울산고리NP#2 T/L</t>
  </si>
  <si>
    <t>신울산고리NP#1 T/L</t>
  </si>
  <si>
    <t>신울산영남TP#1 T/L</t>
  </si>
  <si>
    <t>울주신울산#2 T/L</t>
  </si>
  <si>
    <t>울주신울산#1 T/L</t>
  </si>
  <si>
    <t>신울산언양#1 T/L</t>
  </si>
  <si>
    <t>거창합천#1 T/L</t>
  </si>
  <si>
    <t>남해</t>
  </si>
  <si>
    <t>하동남해#2 T/L</t>
  </si>
  <si>
    <t>하동남해#1 T/L</t>
  </si>
  <si>
    <t>의령진주#2 T/L</t>
  </si>
  <si>
    <t>의령진주#1 T/L</t>
  </si>
  <si>
    <t>진주개양#1 T/L</t>
  </si>
  <si>
    <t>신김해삼계#1 T/L</t>
  </si>
  <si>
    <t>신김해북부산#1 T/L</t>
  </si>
  <si>
    <t>신김해삼정#2 T/L</t>
  </si>
  <si>
    <t>신김해삼정#1 T/L</t>
  </si>
  <si>
    <t>마산</t>
  </si>
  <si>
    <t>마산수출#2 T/L</t>
  </si>
  <si>
    <t>마산수출#1 T/L</t>
  </si>
  <si>
    <t>모라엄궁#2 T/L</t>
  </si>
  <si>
    <t>모라엄궁#1 T/L</t>
  </si>
  <si>
    <t>부민부산 T/L</t>
  </si>
  <si>
    <t>부산영도#2 T/L</t>
  </si>
  <si>
    <t>부산영도#1 T/L</t>
  </si>
  <si>
    <t>미남서면#2 T/L</t>
  </si>
  <si>
    <t>미남서면#1 T/L</t>
  </si>
  <si>
    <t>북부산미남#2 T/L</t>
  </si>
  <si>
    <t>북부산미남#1 T/L</t>
  </si>
  <si>
    <t>용호</t>
  </si>
  <si>
    <t>동부산용호#2 T/L</t>
  </si>
  <si>
    <t>동부산용호#1 T/L</t>
  </si>
  <si>
    <t>동부산서면#2 T/L</t>
  </si>
  <si>
    <t xml:space="preserve"> 1,000㎟</t>
  </si>
  <si>
    <t>동부산서면#1 T/L</t>
  </si>
  <si>
    <t>동부산양정#2 T/L</t>
  </si>
  <si>
    <t>동부산양정#1 T/L</t>
  </si>
  <si>
    <t>서부산</t>
  </si>
  <si>
    <t>서부산개금#2 T/L</t>
  </si>
  <si>
    <t>서부산개금#1 T/L</t>
  </si>
  <si>
    <t>엄궁서부산#2 T/L</t>
  </si>
  <si>
    <t>엄궁서부산#1 T/L</t>
  </si>
  <si>
    <t>동군산장항#2 T/L</t>
  </si>
  <si>
    <t>동군산장항#1 T/L</t>
  </si>
  <si>
    <t>임실남전주#1 T/L</t>
  </si>
  <si>
    <t>이리전주#2 T/L</t>
  </si>
  <si>
    <t>이리전주#1 T/L</t>
  </si>
  <si>
    <t>군산이리#2 T/L</t>
  </si>
  <si>
    <t>옥천영동 T/L</t>
  </si>
  <si>
    <t>신옥천신계룡 T/L</t>
  </si>
  <si>
    <t>신옥천무주양수 T/L</t>
  </si>
  <si>
    <t>신옥천청양 T/L</t>
  </si>
  <si>
    <t>2010.11.14</t>
  </si>
  <si>
    <t>관창대천 T/L</t>
  </si>
  <si>
    <t>당진송악#2 T/L</t>
  </si>
  <si>
    <t>신당진당진#1 T/L</t>
  </si>
  <si>
    <t>남대전</t>
  </si>
  <si>
    <t>남대전신흥#3 T/L</t>
  </si>
  <si>
    <t>남대전신흥#2 T/L</t>
  </si>
  <si>
    <t>남대전신흥#1 T/L</t>
  </si>
  <si>
    <t>신옥천남대전#4 T/L</t>
  </si>
  <si>
    <t>신옥천남대전#3 T/L</t>
  </si>
  <si>
    <t>신옥천남대전#2 T/L</t>
  </si>
  <si>
    <t>신옥천남대전#1 T/L</t>
  </si>
  <si>
    <t>월산조치원 T/L</t>
  </si>
  <si>
    <t>조치원전의#2 T/L</t>
  </si>
  <si>
    <t>대덕</t>
  </si>
  <si>
    <t>대덕둔산#2 T/L</t>
  </si>
  <si>
    <t>대덕둔산#1 T/L</t>
  </si>
  <si>
    <t>2007.02.01</t>
  </si>
  <si>
    <t>2007.02.10</t>
  </si>
  <si>
    <t>대덕덕진#2 T/L</t>
  </si>
  <si>
    <t>대덕덕진#1 T/L</t>
  </si>
  <si>
    <t>가수원서대전#2 T/L</t>
  </si>
  <si>
    <t>가수원서대전#1 T/L</t>
  </si>
  <si>
    <t>유천</t>
  </si>
  <si>
    <t>서대전유천#2 T/L</t>
  </si>
  <si>
    <t>서대전유천#1 T/L</t>
  </si>
  <si>
    <t>은진함열#2 T/L</t>
  </si>
  <si>
    <t>신용인동서울#1 T/L</t>
  </si>
  <si>
    <t>동서울미금#2 T/L</t>
  </si>
  <si>
    <t>동서울강동#2 T/L</t>
  </si>
  <si>
    <t>2008.03.22</t>
  </si>
  <si>
    <t>2008.03.20</t>
  </si>
  <si>
    <t>동서울신장#2 T/L</t>
  </si>
  <si>
    <t>동서울신장#1 T/L</t>
  </si>
  <si>
    <t>안양평촌#2 T/L</t>
  </si>
  <si>
    <t>안양평촌#1 T/L</t>
  </si>
  <si>
    <t>2009.12.09</t>
  </si>
  <si>
    <t>영서천왕#2 T/L</t>
  </si>
  <si>
    <t>영서천왕#1 T/L</t>
  </si>
  <si>
    <t>영서시흥#1 T/L</t>
  </si>
  <si>
    <t>신시흥영서#2 T/L</t>
  </si>
  <si>
    <t>신시흥영서#1 T/L</t>
  </si>
  <si>
    <t>영서온수 T/L</t>
  </si>
  <si>
    <t>영서소래 T/L</t>
  </si>
  <si>
    <t>서서울영서#2 T/L</t>
  </si>
  <si>
    <t>반월시화#2 T/L</t>
  </si>
  <si>
    <t>안산반월#1 T/L</t>
  </si>
  <si>
    <t>2010.09.14</t>
  </si>
  <si>
    <t>서서울서안양 T/L</t>
  </si>
  <si>
    <t>화성서서울#2 T/L</t>
  </si>
  <si>
    <t>화성서서울#1 T/L</t>
  </si>
  <si>
    <t>서서울남수원#1 T/L</t>
  </si>
  <si>
    <t>2010.09.06</t>
  </si>
  <si>
    <t>서서울산본#1 T/L</t>
  </si>
  <si>
    <t>서서울일동#1 T/L</t>
  </si>
  <si>
    <t>서서울소래 T/L</t>
  </si>
  <si>
    <t>서서울영서#1 T/L</t>
  </si>
  <si>
    <t>서수원</t>
  </si>
  <si>
    <t>서서울서수원#1 T/L</t>
  </si>
  <si>
    <t>2009.06.26</t>
  </si>
  <si>
    <t>신수원동수원#2 T/L</t>
  </si>
  <si>
    <t>신수원동수원#1 T/L</t>
  </si>
  <si>
    <t xml:space="preserve"> 1200㎟+2000㎟</t>
  </si>
  <si>
    <t>신양재과천#2 T/L</t>
  </si>
  <si>
    <t>신양재과천#1 T/L</t>
  </si>
  <si>
    <t>2010.08.31</t>
  </si>
  <si>
    <t>2003.07.08</t>
  </si>
  <si>
    <t>과천동안양#2 T/L</t>
  </si>
  <si>
    <t>과천동안양#1 T/L</t>
  </si>
  <si>
    <t>송탄</t>
  </si>
  <si>
    <t>송탄안성#2 T/L</t>
  </si>
  <si>
    <t>송탄안성#1 T/L</t>
  </si>
  <si>
    <t>평택송탄#2 T/L</t>
  </si>
  <si>
    <t>평택추팔#1 T/L</t>
  </si>
  <si>
    <t>평택송탄#1 T/L</t>
  </si>
  <si>
    <t>오산평택#2 T/L</t>
  </si>
  <si>
    <t>발안오산#2 T/L</t>
  </si>
  <si>
    <t>오산평택#1 T/L</t>
  </si>
  <si>
    <t>안민진해#2 T/L</t>
  </si>
  <si>
    <t>안민진해#1 T/L</t>
  </si>
  <si>
    <t>마천진해#1 T/L</t>
  </si>
  <si>
    <t>서서울서수원#2 T/L</t>
  </si>
  <si>
    <t>서수원동수원#2 T/L</t>
  </si>
  <si>
    <t>서수원동수원#1 T/L</t>
  </si>
  <si>
    <t>2004.08.01</t>
  </si>
  <si>
    <t>역곡</t>
  </si>
  <si>
    <t>부천역곡#2 T/L</t>
  </si>
  <si>
    <t>부천역곡#1 T/L</t>
  </si>
  <si>
    <t>신현송현#2 T/L</t>
  </si>
  <si>
    <t>신현송현#1 T/L</t>
  </si>
  <si>
    <t>송현송월#2 T/L</t>
  </si>
  <si>
    <t>송현송월#1 T/L</t>
  </si>
  <si>
    <t>송현남인천 T/L</t>
  </si>
  <si>
    <t>인천남인천#2 T/L</t>
  </si>
  <si>
    <t>인천남인천#1 T/L</t>
  </si>
  <si>
    <t>화곡가양#2 T/L</t>
  </si>
  <si>
    <t>화곡가양#1 T/L</t>
  </si>
  <si>
    <t>신인천인천CC T/L</t>
  </si>
  <si>
    <t>신인천신시흥#2 T/L</t>
  </si>
  <si>
    <t>신인천인천#3 T/L</t>
  </si>
  <si>
    <t>신인천인천#2 T/L</t>
  </si>
  <si>
    <t>신인천인천#1 T/L</t>
  </si>
  <si>
    <t>구공독산 T/L</t>
  </si>
  <si>
    <t>대방</t>
  </si>
  <si>
    <t>독산대방#2 T/L</t>
  </si>
  <si>
    <t>독산대방#1 T/L</t>
  </si>
  <si>
    <t>대방신길#2 T/L</t>
  </si>
  <si>
    <t>대방신길#1 T/L</t>
  </si>
  <si>
    <t>성남수서#1 T/L</t>
  </si>
  <si>
    <t>여의노량진 T/L</t>
  </si>
  <si>
    <t>2010.02.23</t>
  </si>
  <si>
    <t>양평양천#2 T/L</t>
  </si>
  <si>
    <t>양평양천#1 T/L</t>
  </si>
  <si>
    <t>오류목동 T/L</t>
  </si>
  <si>
    <t>도봉진접 T/L</t>
  </si>
  <si>
    <t>의정부도봉#2 T/L</t>
  </si>
  <si>
    <t>의정부도봉#1 T/L</t>
  </si>
  <si>
    <t>군자화양#2 T/L</t>
  </si>
  <si>
    <t>군자화양#1 T/L</t>
  </si>
  <si>
    <t>성동1</t>
  </si>
  <si>
    <t>성동종로 T/L</t>
  </si>
  <si>
    <t>성동휘경#2 T/L</t>
  </si>
  <si>
    <t>성동휘경#1 T/L</t>
  </si>
  <si>
    <t>성동군자#3 T/L</t>
  </si>
  <si>
    <t>성동군자#2 T/L</t>
  </si>
  <si>
    <t>성동군자#1 T/L</t>
  </si>
  <si>
    <t>성동마장#3 T/L</t>
  </si>
  <si>
    <t>성동마장#2 T/L</t>
  </si>
  <si>
    <t>성동마장#1 T/L</t>
  </si>
  <si>
    <t>성동왕십리 T/L</t>
  </si>
  <si>
    <t>성동흥인 T/L</t>
  </si>
  <si>
    <t>휘경종암#2 T/L</t>
  </si>
  <si>
    <t>휘경종암#1 T/L</t>
  </si>
  <si>
    <t>불광</t>
  </si>
  <si>
    <t>양주불광#2 T/L</t>
  </si>
  <si>
    <t>양주불광#1 T/L</t>
  </si>
  <si>
    <t>연대신촌 T/L</t>
  </si>
  <si>
    <t>신촌순화 T/L</t>
  </si>
  <si>
    <t>중부신촌 T/L</t>
  </si>
  <si>
    <t>의령신마산#1 T/L</t>
  </si>
  <si>
    <t>신마산차룡#1 T/L</t>
  </si>
  <si>
    <t>신마산칠서#1 T/L</t>
  </si>
  <si>
    <t>신마산진동 T/L</t>
  </si>
  <si>
    <t>2007.05.07</t>
  </si>
  <si>
    <t>신마산마산#2 T/L</t>
  </si>
  <si>
    <t>2009.12.06</t>
  </si>
  <si>
    <t>신마산마산#1 T/L</t>
  </si>
  <si>
    <t>신남원의령#2 T/L</t>
  </si>
  <si>
    <t>신남원영광NP#2 T/L</t>
  </si>
  <si>
    <t>신남원신광주#1 T/L</t>
  </si>
  <si>
    <t>신남원광양#2 T/L</t>
  </si>
  <si>
    <t>신옥천신남원#2 T/L</t>
  </si>
  <si>
    <t>신옥천신남원#1 T/L</t>
  </si>
  <si>
    <t>옥인운니#2 T/L</t>
  </si>
  <si>
    <t>옥인운니#1 T/L</t>
  </si>
  <si>
    <t>세종로옥인#2 T/L</t>
  </si>
  <si>
    <t>세종로옥인#1 T/L</t>
  </si>
  <si>
    <t>홍성예산#1 T/L</t>
  </si>
  <si>
    <t>2010.05.12</t>
  </si>
  <si>
    <t>신용인용인#2 T/L</t>
  </si>
  <si>
    <t>신용인용인#1 T/L</t>
  </si>
  <si>
    <t>분당용인#1(에버랜드T분기) T/L</t>
  </si>
  <si>
    <t>광장</t>
  </si>
  <si>
    <t>구의광장#2 T/L</t>
  </si>
  <si>
    <t>구의광장#1 T/L</t>
  </si>
  <si>
    <t>미금광장 T/L</t>
  </si>
  <si>
    <t>광장뚝도#2 T/L</t>
  </si>
  <si>
    <t>광장뚝도#1 T/L</t>
  </si>
  <si>
    <t>화양광장 T/L</t>
  </si>
  <si>
    <t>평해</t>
  </si>
  <si>
    <t>영덕평해#2 T/L</t>
  </si>
  <si>
    <t>영덕평해#1 T/L</t>
  </si>
  <si>
    <t>울진평해#2 T/L</t>
  </si>
  <si>
    <t>울진평해#1 T/L</t>
  </si>
  <si>
    <t>신당진서산#2 T/L</t>
  </si>
  <si>
    <t>신당진서산#1 T/L</t>
  </si>
  <si>
    <t>서산태안 T/L</t>
  </si>
  <si>
    <t>중부마포 T/L</t>
  </si>
  <si>
    <t>삼정완암#2 T/L</t>
  </si>
  <si>
    <t>삼정완암#1 T/L</t>
  </si>
  <si>
    <t>수색상암#2 T/L</t>
  </si>
  <si>
    <t>수색상암#1 T/L</t>
  </si>
  <si>
    <t>불광수색#2 T/L</t>
  </si>
  <si>
    <t>불광수색#1 T/L</t>
  </si>
  <si>
    <t>당인리목동#2 T/L</t>
  </si>
  <si>
    <t>당인리목동#1 T/L</t>
  </si>
  <si>
    <t>당인리여의 T/L</t>
  </si>
  <si>
    <t>용산</t>
  </si>
  <si>
    <t>중부용산#2 T/L</t>
  </si>
  <si>
    <t>중부용산#1 T/L</t>
  </si>
  <si>
    <t>용산동빙고 T/L</t>
  </si>
  <si>
    <t>최종변경일</t>
  </si>
  <si>
    <t>최종변경자</t>
  </si>
  <si>
    <t>등록일</t>
  </si>
  <si>
    <t>등록자</t>
  </si>
  <si>
    <t>직거래설비</t>
  </si>
  <si>
    <t>발전소설비</t>
  </si>
  <si>
    <t>접속설비</t>
  </si>
  <si>
    <t>한전공용설비</t>
  </si>
  <si>
    <t>보호</t>
  </si>
  <si>
    <t>운영</t>
  </si>
  <si>
    <t>계획</t>
  </si>
  <si>
    <t>Zero Seg BJ(pu)</t>
  </si>
  <si>
    <t>Zero Seg GJ(pu)</t>
  </si>
  <si>
    <t>Zero Seg BI(pu)</t>
  </si>
  <si>
    <t>Zero Seg GI(pu)</t>
  </si>
  <si>
    <t xml:space="preserve">    BCHZ(pu)</t>
  </si>
  <si>
    <t xml:space="preserve">   XLINZ(pu)</t>
  </si>
  <si>
    <t xml:space="preserve">   RLINZ(pu)</t>
  </si>
  <si>
    <t xml:space="preserve">    F4</t>
  </si>
  <si>
    <t>O4</t>
  </si>
  <si>
    <t xml:space="preserve">    F3</t>
  </si>
  <si>
    <t>O3</t>
  </si>
  <si>
    <t xml:space="preserve">    F2</t>
  </si>
  <si>
    <t>O2</t>
  </si>
  <si>
    <t xml:space="preserve">    F1</t>
  </si>
  <si>
    <t>O1</t>
  </si>
  <si>
    <t>LEN(km)</t>
  </si>
  <si>
    <t>STAT</t>
  </si>
  <si>
    <t xml:space="preserve">      BJ(pu)</t>
  </si>
  <si>
    <t xml:space="preserve">      GJ(pu)</t>
  </si>
  <si>
    <t xml:space="preserve">      BI(pu)</t>
  </si>
  <si>
    <t xml:space="preserve">      GI(pu)</t>
  </si>
  <si>
    <t>RATEC(MVA)</t>
  </si>
  <si>
    <t>RATEB(MVA)</t>
  </si>
  <si>
    <t>RATEA(MVA)</t>
  </si>
  <si>
    <t xml:space="preserve">       B(pu)</t>
  </si>
  <si>
    <t xml:space="preserve">       X(pu)</t>
  </si>
  <si>
    <t xml:space="preserve">       R(pu)</t>
  </si>
  <si>
    <t>유존체손실비</t>
  </si>
  <si>
    <t>시스손실율λ</t>
  </si>
  <si>
    <t>시스손실율λ7</t>
  </si>
  <si>
    <t>긍장7(m)</t>
  </si>
  <si>
    <t>규격7</t>
  </si>
  <si>
    <t>선종7</t>
  </si>
  <si>
    <t>시스손실율λ6</t>
  </si>
  <si>
    <t>긍장6(m)</t>
  </si>
  <si>
    <t>규격6</t>
  </si>
  <si>
    <t>선종6</t>
  </si>
  <si>
    <t>시스손실율λ5</t>
  </si>
  <si>
    <t>긍장5(m)</t>
  </si>
  <si>
    <t>규격5</t>
  </si>
  <si>
    <t>선종5</t>
  </si>
  <si>
    <t>시스손실율λ4</t>
  </si>
  <si>
    <t>긍장4(m)</t>
  </si>
  <si>
    <t>규격4</t>
  </si>
  <si>
    <t>선종4</t>
  </si>
  <si>
    <t>시스손실율λ3</t>
  </si>
  <si>
    <t>긍장3(m)</t>
  </si>
  <si>
    <t>규격3</t>
  </si>
  <si>
    <t>선종3</t>
  </si>
  <si>
    <t>시스손실율λ2</t>
  </si>
  <si>
    <t>긍장2(m)</t>
  </si>
  <si>
    <t>규격2</t>
  </si>
  <si>
    <t>선종2</t>
  </si>
  <si>
    <t>시스손실율λ1</t>
  </si>
  <si>
    <t>긍장1(m)</t>
  </si>
  <si>
    <t>규격1</t>
  </si>
  <si>
    <t>선종1</t>
  </si>
  <si>
    <t>모선기준전압</t>
  </si>
  <si>
    <t>가압예정일</t>
  </si>
  <si>
    <t>실폐기일</t>
  </si>
  <si>
    <t>실가압일</t>
  </si>
  <si>
    <t>폐기(예정)년월</t>
  </si>
  <si>
    <t>준공(예정)년월</t>
  </si>
  <si>
    <t>CKT</t>
  </si>
  <si>
    <t>모선명(J)</t>
  </si>
  <si>
    <t>J(모선)</t>
  </si>
  <si>
    <t>모선명(I)</t>
  </si>
  <si>
    <t>I(모선)</t>
  </si>
  <si>
    <t>송전선로명</t>
    <phoneticPr fontId="7" type="noConversion"/>
  </si>
  <si>
    <t>버전</t>
  </si>
  <si>
    <t>송전선로관리번호</t>
  </si>
  <si>
    <t>송전선로
관리번호</t>
    <phoneticPr fontId="3" type="noConversion"/>
  </si>
  <si>
    <t>상남변전소</t>
    <phoneticPr fontId="3" type="noConversion"/>
  </si>
  <si>
    <t>인제양구#1 T/L</t>
    <phoneticPr fontId="3" type="noConversion"/>
  </si>
  <si>
    <t>홍천변전소</t>
    <phoneticPr fontId="3" type="noConversion"/>
  </si>
  <si>
    <t>춘천변전소</t>
    <phoneticPr fontId="3" type="noConversion"/>
  </si>
  <si>
    <t>소양HP</t>
    <phoneticPr fontId="3" type="noConversion"/>
  </si>
  <si>
    <t>LG U+</t>
  </si>
  <si>
    <t>강원본부</t>
    <phoneticPr fontId="3" type="noConversion"/>
  </si>
  <si>
    <t>동해전력소</t>
    <phoneticPr fontId="3" type="noConversion"/>
  </si>
  <si>
    <t>패치</t>
    <phoneticPr fontId="3" type="noConversion"/>
  </si>
  <si>
    <t>KEPCO</t>
    <phoneticPr fontId="3" type="noConversion"/>
  </si>
  <si>
    <t>X</t>
    <phoneticPr fontId="3" type="noConversion"/>
  </si>
  <si>
    <t>소형광단국</t>
    <phoneticPr fontId="3" type="noConversion"/>
  </si>
  <si>
    <t>기타</t>
    <phoneticPr fontId="3" type="noConversion"/>
  </si>
  <si>
    <t>양호</t>
    <phoneticPr fontId="3" type="noConversion"/>
  </si>
  <si>
    <t>신제천변전소</t>
    <phoneticPr fontId="3" type="noConversion"/>
  </si>
  <si>
    <t>융착</t>
    <phoneticPr fontId="3" type="noConversion"/>
  </si>
  <si>
    <t>강원본부</t>
    <phoneticPr fontId="3" type="noConversion"/>
  </si>
  <si>
    <t>패치</t>
    <phoneticPr fontId="3" type="noConversion"/>
  </si>
  <si>
    <t>KEPCO</t>
    <phoneticPr fontId="3" type="noConversion"/>
  </si>
  <si>
    <t>원주전력소</t>
    <phoneticPr fontId="3" type="noConversion"/>
  </si>
  <si>
    <t>북원주변전소</t>
    <phoneticPr fontId="3" type="noConversion"/>
  </si>
  <si>
    <t>소형광단국</t>
  </si>
  <si>
    <t>통합단말</t>
  </si>
  <si>
    <t>KepCIT</t>
  </si>
  <si>
    <t>원주전력소</t>
    <phoneticPr fontId="3" type="noConversion"/>
  </si>
  <si>
    <t>문막변전소</t>
    <phoneticPr fontId="3" type="noConversion"/>
  </si>
  <si>
    <t>신제천변전소</t>
  </si>
  <si>
    <t>남원주변전소</t>
  </si>
  <si>
    <t>양호</t>
  </si>
  <si>
    <t>횡성변전소</t>
    <phoneticPr fontId="3" type="noConversion"/>
  </si>
  <si>
    <t>남원주변전소</t>
    <phoneticPr fontId="3" type="noConversion"/>
  </si>
  <si>
    <t>-</t>
    <phoneticPr fontId="3" type="noConversion"/>
  </si>
  <si>
    <t>주진변전소</t>
    <phoneticPr fontId="3" type="noConversion"/>
  </si>
  <si>
    <t>평창변전소</t>
    <phoneticPr fontId="3" type="noConversion"/>
  </si>
  <si>
    <t>신태백변전소</t>
    <phoneticPr fontId="3" type="noConversion"/>
  </si>
  <si>
    <t>남춘천변전소</t>
    <phoneticPr fontId="3" type="noConversion"/>
  </si>
  <si>
    <t>남원주원주#2 T/L</t>
    <phoneticPr fontId="3" type="noConversion"/>
  </si>
  <si>
    <t>원주북원주#2 T/L</t>
    <phoneticPr fontId="3" type="noConversion"/>
  </si>
  <si>
    <t>신제천남원주#2 T/L</t>
    <phoneticPr fontId="3" type="noConversion"/>
  </si>
  <si>
    <t>북원주횡성#2 T/L</t>
    <phoneticPr fontId="3" type="noConversion"/>
  </si>
  <si>
    <t>횡성홍천#2 T/L</t>
    <phoneticPr fontId="3" type="noConversion"/>
  </si>
  <si>
    <t>홍천상남#2 T/L</t>
    <phoneticPr fontId="3" type="noConversion"/>
  </si>
  <si>
    <t>신제천동해#2 T/L</t>
    <phoneticPr fontId="3" type="noConversion"/>
  </si>
  <si>
    <t>신제천주진#1 T/L</t>
    <phoneticPr fontId="3" type="noConversion"/>
  </si>
  <si>
    <t>1000000791, 1000005971</t>
  </si>
  <si>
    <t>1000000791, 1000005971</t>
    <phoneticPr fontId="3" type="noConversion"/>
  </si>
  <si>
    <t>1000000353, 1000005969</t>
  </si>
  <si>
    <t>원주문막#2 T/L, 원주북원주#2 T/L</t>
  </si>
  <si>
    <t>1000000355, 1000000359</t>
  </si>
  <si>
    <t>남원주원주#2 T/L, 신제천남원주#2 T/L</t>
  </si>
  <si>
    <t>횡성홍천#2 T/L, 북원주횡성#2 T/L</t>
  </si>
  <si>
    <t>1000000359, 1000000355</t>
  </si>
  <si>
    <t>신제천남원주#2 T/L, 남원주원주#2 T/L</t>
  </si>
  <si>
    <t>[025]신제천변전소-주진변전소 예-RX</t>
    <phoneticPr fontId="3" type="noConversion"/>
  </si>
  <si>
    <t>[025]신제천변전소-주진변전소 예-TX</t>
    <phoneticPr fontId="3" type="noConversion"/>
  </si>
  <si>
    <t>[025]신제천변전소-주진변전소 주-RX</t>
    <phoneticPr fontId="3" type="noConversion"/>
  </si>
  <si>
    <t>○</t>
  </si>
  <si>
    <t>고한영월 T/L</t>
    <phoneticPr fontId="3" type="noConversion"/>
  </si>
  <si>
    <t>본부</t>
    <phoneticPr fontId="7" type="noConversion"/>
  </si>
  <si>
    <t>관리사업소</t>
    <phoneticPr fontId="7" type="noConversion"/>
  </si>
  <si>
    <t>선종</t>
    <phoneticPr fontId="7" type="noConversion"/>
  </si>
  <si>
    <t>설치구분</t>
    <phoneticPr fontId="7" type="noConversion"/>
  </si>
  <si>
    <t>송전선로
관리번호</t>
    <phoneticPr fontId="7" type="noConversion"/>
  </si>
  <si>
    <t>송전,배전선로명</t>
    <phoneticPr fontId="7" type="noConversion"/>
  </si>
  <si>
    <t>내부
번호</t>
    <phoneticPr fontId="7" type="noConversion"/>
  </si>
  <si>
    <t>시작장소</t>
    <phoneticPr fontId="7" type="noConversion"/>
  </si>
  <si>
    <t>종료장소</t>
    <phoneticPr fontId="7" type="noConversion"/>
  </si>
  <si>
    <t>긍장
(Km)</t>
    <phoneticPr fontId="7" type="noConversion"/>
  </si>
  <si>
    <t>OPGW</t>
    <phoneticPr fontId="7" type="noConversion"/>
  </si>
  <si>
    <t>코어
용량</t>
    <phoneticPr fontId="7" type="noConversion"/>
  </si>
  <si>
    <t>총연장
(C·Km)</t>
    <phoneticPr fontId="7" type="noConversion"/>
  </si>
  <si>
    <t>용도</t>
    <phoneticPr fontId="7" type="noConversion"/>
  </si>
  <si>
    <t>코어수 사용내역</t>
    <phoneticPr fontId="7" type="noConversion"/>
  </si>
  <si>
    <t>연장(C·Km) 사용내역</t>
    <phoneticPr fontId="7" type="noConversion"/>
  </si>
  <si>
    <t>준공일</t>
    <phoneticPr fontId="7" type="noConversion"/>
  </si>
  <si>
    <t>제조사</t>
    <phoneticPr fontId="7" type="noConversion"/>
  </si>
  <si>
    <t>규격(SQ)</t>
    <phoneticPr fontId="7" type="noConversion"/>
  </si>
  <si>
    <t>KepCIT</t>
    <phoneticPr fontId="7" type="noConversion"/>
  </si>
  <si>
    <t>통합단말</t>
    <phoneticPr fontId="7" type="noConversion"/>
  </si>
  <si>
    <t>소형광단국</t>
    <phoneticPr fontId="7" type="noConversion"/>
  </si>
  <si>
    <t>CCTV</t>
    <phoneticPr fontId="7" type="noConversion"/>
  </si>
  <si>
    <t>감시정보</t>
    <phoneticPr fontId="7" type="noConversion"/>
  </si>
  <si>
    <t>LAN</t>
    <phoneticPr fontId="7" type="noConversion"/>
  </si>
  <si>
    <t>PITR</t>
    <phoneticPr fontId="7" type="noConversion"/>
  </si>
  <si>
    <t>기타</t>
    <phoneticPr fontId="7" type="noConversion"/>
  </si>
  <si>
    <t>임대</t>
    <phoneticPr fontId="7" type="noConversion"/>
  </si>
  <si>
    <t>KEPCO</t>
    <phoneticPr fontId="7" type="noConversion"/>
  </si>
  <si>
    <t>LG U+</t>
    <phoneticPr fontId="7" type="noConversion"/>
  </si>
  <si>
    <t>미사용</t>
    <phoneticPr fontId="7" type="noConversion"/>
  </si>
  <si>
    <t>강원본부</t>
    <phoneticPr fontId="7" type="noConversion"/>
  </si>
  <si>
    <t>OPGW연계</t>
    <phoneticPr fontId="7" type="noConversion"/>
  </si>
  <si>
    <t>주진변전소 S/T</t>
  </si>
  <si>
    <t>가공</t>
    <phoneticPr fontId="7" type="noConversion"/>
  </si>
  <si>
    <t>평창변전소 S/T</t>
  </si>
  <si>
    <t>강릉전력소</t>
  </si>
  <si>
    <t>LS전선</t>
    <phoneticPr fontId="7" type="noConversion"/>
  </si>
  <si>
    <t xml:space="preserve">횡계CH  </t>
    <phoneticPr fontId="7" type="noConversion"/>
  </si>
  <si>
    <t>평창변전소 S/T (96기)</t>
  </si>
  <si>
    <t>OFC</t>
    <phoneticPr fontId="7" type="noConversion"/>
  </si>
  <si>
    <t>횡계변전소 S/T</t>
  </si>
  <si>
    <t>강릉변전소 S/T</t>
  </si>
  <si>
    <t xml:space="preserve">강릉변전소 </t>
  </si>
  <si>
    <t>북강릉변전소 S/T</t>
  </si>
  <si>
    <t xml:space="preserve">북강릉변전소 </t>
  </si>
  <si>
    <t>주문진변전소 75호</t>
  </si>
  <si>
    <t>주문진변전소 S/T</t>
  </si>
  <si>
    <t xml:space="preserve">주문진변전소 </t>
  </si>
  <si>
    <t>양양변전소 6호(주문진75호)</t>
  </si>
  <si>
    <t>양양변전소 80호</t>
  </si>
  <si>
    <t>신양양변전소 S/T</t>
  </si>
  <si>
    <t>관로</t>
    <phoneticPr fontId="7" type="noConversion"/>
  </si>
  <si>
    <t xml:space="preserve">속초변전소 </t>
  </si>
  <si>
    <t xml:space="preserve">양양PP </t>
  </si>
  <si>
    <t>※ 작성방법</t>
    <phoneticPr fontId="7" type="noConversion"/>
  </si>
  <si>
    <r>
      <t xml:space="preserve">공통사항 : 각 항목에 대해서 </t>
    </r>
    <r>
      <rPr>
        <b/>
        <sz val="12"/>
        <color indexed="10"/>
        <rFont val="돋움"/>
        <family val="3"/>
        <charset val="129"/>
      </rPr>
      <t>정해진 명칭</t>
    </r>
    <r>
      <rPr>
        <b/>
        <sz val="12"/>
        <rFont val="돋움"/>
        <family val="3"/>
        <charset val="129"/>
      </rPr>
      <t>만 사용</t>
    </r>
    <phoneticPr fontId="3" type="noConversion"/>
  </si>
  <si>
    <t xml:space="preserve">  - 임의변경 절대금지</t>
    <phoneticPr fontId="3" type="noConversion"/>
  </si>
  <si>
    <t xml:space="preserve">  - 각 항목별 정해진 규칙에 의한 명칭만 사용 : 예) 관리사업소에서는 판매계획실, 송변전사업실, OO전력소만 사용 가능 (직할, XX변전소 등 사용금지)</t>
  </si>
  <si>
    <t>1. 관리사업소 (3개중 1개 선택) : 판매계획실, 송변전사업실, OO전력소</t>
  </si>
  <si>
    <r>
      <t xml:space="preserve">2. </t>
    </r>
    <r>
      <rPr>
        <b/>
        <sz val="12"/>
        <color indexed="10"/>
        <rFont val="맑은 고딕"/>
        <family val="3"/>
        <charset val="129"/>
      </rPr>
      <t>선종 (4개중 1개 선택)</t>
    </r>
    <r>
      <rPr>
        <b/>
        <sz val="12"/>
        <color indexed="8"/>
        <rFont val="맑은 고딕"/>
        <family val="3"/>
        <charset val="129"/>
      </rPr>
      <t xml:space="preserve"> : OPGW, OPSW, OPNW, OFC </t>
    </r>
    <phoneticPr fontId="7" type="noConversion"/>
  </si>
  <si>
    <r>
      <t xml:space="preserve">3. </t>
    </r>
    <r>
      <rPr>
        <b/>
        <sz val="12"/>
        <color indexed="10"/>
        <rFont val="맑은 고딕"/>
        <family val="3"/>
        <charset val="129"/>
      </rPr>
      <t>설치구분 (4개중 1개 선택)</t>
    </r>
    <r>
      <rPr>
        <b/>
        <sz val="12"/>
        <color indexed="8"/>
        <rFont val="맑은 고딕"/>
        <family val="3"/>
        <charset val="129"/>
      </rPr>
      <t xml:space="preserve"> : OPGW연계, 가공, 관로, 전력구</t>
    </r>
    <phoneticPr fontId="7" type="noConversion"/>
  </si>
  <si>
    <r>
      <t xml:space="preserve">4. </t>
    </r>
    <r>
      <rPr>
        <b/>
        <sz val="12"/>
        <color indexed="10"/>
        <rFont val="맑은 고딕"/>
        <family val="3"/>
        <charset val="129"/>
      </rPr>
      <t>송전선로 관리번호</t>
    </r>
    <r>
      <rPr>
        <b/>
        <sz val="12"/>
        <color indexed="8"/>
        <rFont val="맑은 고딕"/>
        <family val="3"/>
        <charset val="129"/>
      </rPr>
      <t xml:space="preserve"> : 붙임의 송전선로명(송전선로관리번호) 참조</t>
    </r>
    <phoneticPr fontId="7" type="noConversion"/>
  </si>
  <si>
    <t xml:space="preserve">  - 2개 이상 경유할경우 모든 경유 선로 기록</t>
    <phoneticPr fontId="7" type="noConversion"/>
  </si>
  <si>
    <r>
      <t xml:space="preserve">5. </t>
    </r>
    <r>
      <rPr>
        <b/>
        <sz val="12"/>
        <color indexed="10"/>
        <rFont val="맑은 고딕"/>
        <family val="3"/>
        <charset val="129"/>
      </rPr>
      <t xml:space="preserve">송전,배전선로명 (3개중 1개 선택) </t>
    </r>
    <r>
      <rPr>
        <b/>
        <sz val="12"/>
        <color indexed="8"/>
        <rFont val="맑은 고딕"/>
        <family val="3"/>
        <charset val="129"/>
      </rPr>
      <t>: 붙임의 송전선로명 참조 (</t>
    </r>
    <r>
      <rPr>
        <b/>
        <u/>
        <sz val="12"/>
        <color indexed="8"/>
        <rFont val="맑은 고딕"/>
        <family val="3"/>
        <charset val="129"/>
      </rPr>
      <t>OOXX#1 T/L,</t>
    </r>
    <r>
      <rPr>
        <b/>
        <sz val="12"/>
        <color indexed="8"/>
        <rFont val="맑은 고딕"/>
        <family val="3"/>
        <charset val="129"/>
      </rPr>
      <t xml:space="preserve"> </t>
    </r>
    <r>
      <rPr>
        <b/>
        <u/>
        <sz val="12"/>
        <color indexed="8"/>
        <rFont val="맑은 고딕"/>
        <family val="3"/>
        <charset val="129"/>
      </rPr>
      <t>OOXX#2 T/L</t>
    </r>
    <r>
      <rPr>
        <b/>
        <sz val="12"/>
        <color indexed="8"/>
        <rFont val="맑은 고딕"/>
        <family val="3"/>
        <charset val="129"/>
      </rPr>
      <t>), 배전선로 명칭(</t>
    </r>
    <r>
      <rPr>
        <b/>
        <u/>
        <sz val="12"/>
        <color indexed="8"/>
        <rFont val="맑은 고딕"/>
        <family val="3"/>
        <charset val="129"/>
      </rPr>
      <t>OO D/L</t>
    </r>
    <r>
      <rPr>
        <b/>
        <sz val="12"/>
        <color indexed="8"/>
        <rFont val="맑은 고딕"/>
        <family val="3"/>
        <charset val="129"/>
      </rPr>
      <t>)</t>
    </r>
    <phoneticPr fontId="7" type="noConversion"/>
  </si>
  <si>
    <t xml:space="preserve">  - #1, #2 T/L 구분하여 기록</t>
    <phoneticPr fontId="7" type="noConversion"/>
  </si>
  <si>
    <r>
      <t xml:space="preserve">6. </t>
    </r>
    <r>
      <rPr>
        <b/>
        <sz val="12"/>
        <color indexed="10"/>
        <rFont val="맑은 고딕"/>
        <family val="3"/>
        <charset val="129"/>
      </rPr>
      <t>내부번호</t>
    </r>
    <r>
      <rPr>
        <b/>
        <sz val="12"/>
        <color indexed="8"/>
        <rFont val="맑은 고딕"/>
        <family val="3"/>
        <charset val="129"/>
      </rPr>
      <t xml:space="preserve"> : T/L, D/L별 OPGW 경유순서 기록</t>
    </r>
    <phoneticPr fontId="7" type="noConversion"/>
  </si>
  <si>
    <t xml:space="preserve">  - OO변전소-OO변전소 S/T : 1</t>
    <phoneticPr fontId="7" type="noConversion"/>
  </si>
  <si>
    <t xml:space="preserve">  - OO변전소-XX변전소 S/T : 2</t>
    <phoneticPr fontId="7" type="noConversion"/>
  </si>
  <si>
    <t xml:space="preserve">  - XX변전소 S/T - XX변전소 : 3</t>
    <phoneticPr fontId="7" type="noConversion"/>
  </si>
  <si>
    <t>7. 시작장소 (7개중 1개 선택) : OO변전소, OO변전소 S/T, OOXX#1 T/L #△△, OOXX#2 T/L #△△, OO지점, 판매계획실, 송변전사업실</t>
  </si>
  <si>
    <t>8. 종료장소 (7개중 1개 선택) : OO변전소, OO변전소 S/T, OOXX#1 T/L #△△, OOXX#2 T/L #△△, OO지점, 판매계획실, 송변전사업실</t>
  </si>
  <si>
    <r>
      <t xml:space="preserve">9. </t>
    </r>
    <r>
      <rPr>
        <b/>
        <sz val="12"/>
        <color indexed="10"/>
        <rFont val="맑은 고딕"/>
        <family val="3"/>
        <charset val="129"/>
      </rPr>
      <t>긍장</t>
    </r>
    <r>
      <rPr>
        <b/>
        <sz val="12"/>
        <color indexed="8"/>
        <rFont val="맑은 고딕"/>
        <family val="3"/>
        <charset val="129"/>
      </rPr>
      <t xml:space="preserve"> : 소수점 3자리까지 (OO.XXX)</t>
    </r>
    <phoneticPr fontId="7" type="noConversion"/>
  </si>
  <si>
    <r>
      <t xml:space="preserve">10. </t>
    </r>
    <r>
      <rPr>
        <b/>
        <sz val="12"/>
        <color indexed="10"/>
        <rFont val="맑은 고딕"/>
        <family val="3"/>
        <charset val="129"/>
      </rPr>
      <t>제조사 (4개중 1개 선택)</t>
    </r>
    <r>
      <rPr>
        <b/>
        <sz val="12"/>
        <color indexed="8"/>
        <rFont val="맑은 고딕"/>
        <family val="3"/>
        <charset val="129"/>
      </rPr>
      <t xml:space="preserve"> : LS전선, 대한전선, 가온전선, 삼성광통신</t>
    </r>
    <phoneticPr fontId="7" type="noConversion"/>
  </si>
  <si>
    <r>
      <t xml:space="preserve">11. </t>
    </r>
    <r>
      <rPr>
        <b/>
        <sz val="12"/>
        <color indexed="10"/>
        <rFont val="맑은 고딕"/>
        <family val="3"/>
        <charset val="129"/>
      </rPr>
      <t>긍장 (5개중 1개 선택)</t>
    </r>
    <r>
      <rPr>
        <b/>
        <sz val="12"/>
        <color indexed="8"/>
        <rFont val="맑은 고딕"/>
        <family val="3"/>
        <charset val="129"/>
      </rPr>
      <t xml:space="preserve"> : 75, 100, 120, 200, 기타</t>
    </r>
    <phoneticPr fontId="7" type="noConversion"/>
  </si>
  <si>
    <r>
      <t xml:space="preserve">12. </t>
    </r>
    <r>
      <rPr>
        <b/>
        <sz val="12"/>
        <color indexed="10"/>
        <rFont val="맑은 고딕"/>
        <family val="3"/>
        <charset val="129"/>
      </rPr>
      <t>코어용량 (5개중 1개 선택)</t>
    </r>
    <r>
      <rPr>
        <b/>
        <sz val="12"/>
        <color indexed="8"/>
        <rFont val="맑은 고딕"/>
        <family val="3"/>
        <charset val="129"/>
      </rPr>
      <t xml:space="preserve"> : 6, 12, 24, 48, 기타</t>
    </r>
    <phoneticPr fontId="7" type="noConversion"/>
  </si>
  <si>
    <t>패치</t>
    <phoneticPr fontId="3" type="noConversion"/>
  </si>
  <si>
    <t>횡성지점</t>
    <phoneticPr fontId="3" type="noConversion"/>
  </si>
  <si>
    <t>지제변전소</t>
    <phoneticPr fontId="3" type="noConversion"/>
  </si>
  <si>
    <t>여주변전소</t>
    <phoneticPr fontId="3" type="noConversion"/>
  </si>
  <si>
    <t>관리대상코아(136호 접속함체)</t>
    <phoneticPr fontId="3" type="noConversion"/>
  </si>
  <si>
    <t>[185]홍천변전소-소양HP-주 RX</t>
    <phoneticPr fontId="3" type="noConversion"/>
  </si>
  <si>
    <t>[185]홍천변전소-소양HP-주 TX</t>
    <phoneticPr fontId="3" type="noConversion"/>
  </si>
  <si>
    <t>강원본부</t>
    <phoneticPr fontId="3" type="noConversion"/>
  </si>
  <si>
    <t>인제변전소</t>
    <phoneticPr fontId="3" type="noConversion"/>
  </si>
  <si>
    <t>양구변전소</t>
    <phoneticPr fontId="3" type="noConversion"/>
  </si>
  <si>
    <t>KEPCO</t>
    <phoneticPr fontId="3" type="noConversion"/>
  </si>
  <si>
    <t>패치</t>
    <phoneticPr fontId="3" type="noConversion"/>
  </si>
  <si>
    <t>소형광단국</t>
    <phoneticPr fontId="3" type="noConversion"/>
  </si>
  <si>
    <t>인제양구#2 T/L</t>
    <phoneticPr fontId="3" type="noConversion"/>
  </si>
  <si>
    <t>[176]상남변전소-인제변전소-주 RX</t>
    <phoneticPr fontId="3" type="noConversion"/>
  </si>
  <si>
    <t>[176]상남변전소-인제변전소-주 TX</t>
    <phoneticPr fontId="3" type="noConversion"/>
  </si>
  <si>
    <t>[176]상남변전소-인제변전소-예 RX</t>
    <phoneticPr fontId="3" type="noConversion"/>
  </si>
  <si>
    <t>[176]상남변전소-인제변전소-예 TX</t>
    <phoneticPr fontId="3" type="noConversion"/>
  </si>
  <si>
    <t>[237]상남변전소-양구변전소-주 RX</t>
    <phoneticPr fontId="3" type="noConversion"/>
  </si>
  <si>
    <t>[237]상남변전소-양구변전소-주 TX</t>
    <phoneticPr fontId="3" type="noConversion"/>
  </si>
  <si>
    <t>[237]상남변전소-양구변전소-예 RX</t>
    <phoneticPr fontId="3" type="noConversion"/>
  </si>
  <si>
    <t>[237]상남변전소-양구변전소-예 TX</t>
    <phoneticPr fontId="3" type="noConversion"/>
  </si>
  <si>
    <t>신가평변전소</t>
    <phoneticPr fontId="3" type="noConversion"/>
  </si>
  <si>
    <t>신태백신가평#1</t>
    <phoneticPr fontId="3" type="noConversion"/>
  </si>
  <si>
    <t>단선</t>
    <phoneticPr fontId="3" type="noConversion"/>
  </si>
  <si>
    <t>둔내변전소</t>
    <phoneticPr fontId="3" type="noConversion"/>
  </si>
  <si>
    <t>주진변전소</t>
    <phoneticPr fontId="3" type="noConversion"/>
  </si>
  <si>
    <t>주진둔내#2 T/L</t>
    <phoneticPr fontId="3" type="noConversion"/>
  </si>
  <si>
    <t>2.5G 강원#2링(원주전력소-평창지점)</t>
    <phoneticPr fontId="3" type="noConversion"/>
  </si>
  <si>
    <t>■ 강원본부 광케이블 현황</t>
    <phoneticPr fontId="3" type="noConversion"/>
  </si>
  <si>
    <t>송변전사업실</t>
    <phoneticPr fontId="7" type="noConversion"/>
  </si>
  <si>
    <t>간성인제#2 T/L</t>
    <phoneticPr fontId="7" type="noConversion"/>
  </si>
  <si>
    <t>간성인제#2 T/L #85</t>
    <phoneticPr fontId="7" type="noConversion"/>
  </si>
  <si>
    <t>간성인제#2 T/L #2</t>
    <phoneticPr fontId="7" type="noConversion"/>
  </si>
  <si>
    <t>삼성광통신</t>
    <phoneticPr fontId="7" type="noConversion"/>
  </si>
  <si>
    <t>인제변전소 S/T</t>
    <phoneticPr fontId="7" type="noConversion"/>
  </si>
  <si>
    <t>인제변전소</t>
    <phoneticPr fontId="7" type="noConversion"/>
  </si>
  <si>
    <t>원주전력소</t>
    <phoneticPr fontId="7" type="noConversion"/>
  </si>
  <si>
    <t>상남인제#1 T/L</t>
    <phoneticPr fontId="7" type="noConversion"/>
  </si>
  <si>
    <t>상남변전소</t>
    <phoneticPr fontId="7" type="noConversion"/>
  </si>
  <si>
    <t>상남변전소 S/T</t>
    <phoneticPr fontId="7" type="noConversion"/>
  </si>
  <si>
    <t>상남인제#1 T/L #132</t>
    <phoneticPr fontId="7" type="noConversion"/>
  </si>
  <si>
    <t>인제양구#1 T/L</t>
    <phoneticPr fontId="7" type="noConversion"/>
  </si>
  <si>
    <t>양구변전소</t>
    <phoneticPr fontId="7" type="noConversion"/>
  </si>
  <si>
    <t>양구변전소 S/T</t>
    <phoneticPr fontId="7" type="noConversion"/>
  </si>
  <si>
    <t>상남인제#1 T/L #125</t>
    <phoneticPr fontId="7" type="noConversion"/>
  </si>
  <si>
    <t>가온전선</t>
    <phoneticPr fontId="7" type="noConversion"/>
  </si>
  <si>
    <t>홍천소양강HP T/L</t>
    <phoneticPr fontId="7" type="noConversion"/>
  </si>
  <si>
    <t>홍천변전소</t>
    <phoneticPr fontId="7" type="noConversion"/>
  </si>
  <si>
    <t>홍천변전소 S/T</t>
    <phoneticPr fontId="7" type="noConversion"/>
  </si>
  <si>
    <t>홍천소양강HP T/L #74</t>
    <phoneticPr fontId="7" type="noConversion"/>
  </si>
  <si>
    <t>홍천소양강HP T/L #23</t>
    <phoneticPr fontId="7" type="noConversion"/>
  </si>
  <si>
    <t>소양강HP S/T</t>
    <phoneticPr fontId="7" type="noConversion"/>
  </si>
  <si>
    <t>남춘천춘천 T/L</t>
    <phoneticPr fontId="7" type="noConversion"/>
  </si>
  <si>
    <t>춘천분기 T/L #11</t>
    <phoneticPr fontId="7" type="noConversion"/>
  </si>
  <si>
    <t>춘천변전소 S/T</t>
    <phoneticPr fontId="7" type="noConversion"/>
  </si>
  <si>
    <t>춘천변전소</t>
    <phoneticPr fontId="7" type="noConversion"/>
  </si>
  <si>
    <t>남춘천변전소 S/T</t>
    <phoneticPr fontId="7" type="noConversion"/>
  </si>
  <si>
    <t>남춘천변전소</t>
    <phoneticPr fontId="7" type="noConversion"/>
  </si>
  <si>
    <t>춘천북춘천#1 T/L</t>
    <phoneticPr fontId="7" type="noConversion"/>
  </si>
  <si>
    <t>춘천북춘천#1 T/L #15</t>
    <phoneticPr fontId="7" type="noConversion"/>
  </si>
  <si>
    <t>춘천북춘천#1 T/L #55</t>
    <phoneticPr fontId="7" type="noConversion"/>
  </si>
  <si>
    <t>북춘천변전소 S/T</t>
    <phoneticPr fontId="7" type="noConversion"/>
  </si>
  <si>
    <t>북춘천변전소</t>
    <phoneticPr fontId="7" type="noConversion"/>
  </si>
  <si>
    <t>북춘천춘천HP T/L</t>
    <phoneticPr fontId="7" type="noConversion"/>
  </si>
  <si>
    <t>북춘천춘천HP T/L #23</t>
    <phoneticPr fontId="7" type="noConversion"/>
  </si>
  <si>
    <t>춘천HP S/T</t>
    <phoneticPr fontId="7" type="noConversion"/>
  </si>
  <si>
    <t>춘천HP</t>
    <phoneticPr fontId="7" type="noConversion"/>
  </si>
  <si>
    <t>가평춘천HP T/L</t>
    <phoneticPr fontId="7" type="noConversion"/>
  </si>
  <si>
    <t>한강분기 T/L #10</t>
    <phoneticPr fontId="7" type="noConversion"/>
  </si>
  <si>
    <t>가평화천HP T/L #69</t>
    <phoneticPr fontId="7" type="noConversion"/>
  </si>
  <si>
    <t>화천HP S/T</t>
    <phoneticPr fontId="7" type="noConversion"/>
  </si>
  <si>
    <t>화천HP</t>
    <phoneticPr fontId="7" type="noConversion"/>
  </si>
  <si>
    <t>화천화천HP#1 T/L</t>
    <phoneticPr fontId="7" type="noConversion"/>
  </si>
  <si>
    <t>화천변전소</t>
    <phoneticPr fontId="7" type="noConversion"/>
  </si>
  <si>
    <t>화천변전소 S/T</t>
    <phoneticPr fontId="7" type="noConversion"/>
  </si>
  <si>
    <t>화천화천HP#1 T/L #44</t>
    <phoneticPr fontId="7" type="noConversion"/>
  </si>
  <si>
    <t>철원화천#2 T/L</t>
    <phoneticPr fontId="7" type="noConversion"/>
  </si>
  <si>
    <t>철원변전소</t>
    <phoneticPr fontId="7" type="noConversion"/>
  </si>
  <si>
    <t>철원변전소 S/T</t>
    <phoneticPr fontId="7" type="noConversion"/>
  </si>
  <si>
    <t>남춘천청평PP T/L</t>
    <phoneticPr fontId="7" type="noConversion"/>
  </si>
  <si>
    <t>청평PP S/T</t>
    <phoneticPr fontId="7" type="noConversion"/>
  </si>
  <si>
    <t>청평PP</t>
    <phoneticPr fontId="7" type="noConversion"/>
  </si>
  <si>
    <t>남춘천서홍천 T/L</t>
    <phoneticPr fontId="7" type="noConversion"/>
  </si>
  <si>
    <t>남춘천청평PP T/L #19</t>
    <phoneticPr fontId="7" type="noConversion"/>
  </si>
  <si>
    <t>신가평신포천T/L #26</t>
    <phoneticPr fontId="7" type="noConversion"/>
  </si>
  <si>
    <t>대한전선</t>
    <phoneticPr fontId="7" type="noConversion"/>
  </si>
  <si>
    <t>서홍천변전소 S/T</t>
    <phoneticPr fontId="7" type="noConversion"/>
  </si>
  <si>
    <t>서홍천변전소</t>
    <phoneticPr fontId="7" type="noConversion"/>
  </si>
  <si>
    <t>판매계획실</t>
    <phoneticPr fontId="7" type="noConversion"/>
  </si>
  <si>
    <t>후평D/L</t>
    <phoneticPr fontId="7" type="noConversion"/>
  </si>
  <si>
    <t>강릉전력소</t>
    <phoneticPr fontId="7" type="noConversion"/>
  </si>
  <si>
    <t>주진평창#1 T/L</t>
    <phoneticPr fontId="7" type="noConversion"/>
  </si>
  <si>
    <t>주진변전소</t>
    <phoneticPr fontId="7" type="noConversion"/>
  </si>
  <si>
    <t>가온</t>
    <phoneticPr fontId="7" type="noConversion"/>
  </si>
  <si>
    <t>평창변전소</t>
    <phoneticPr fontId="7" type="noConversion"/>
  </si>
  <si>
    <t>횡계평창T/L</t>
    <phoneticPr fontId="7" type="noConversion"/>
  </si>
  <si>
    <t>횡계변전소</t>
    <phoneticPr fontId="7" type="noConversion"/>
  </si>
  <si>
    <t>횡계CH(맨홀11개)</t>
    <phoneticPr fontId="7" type="noConversion"/>
  </si>
  <si>
    <t>강릉횡계#1 T/L</t>
    <phoneticPr fontId="7" type="noConversion"/>
  </si>
  <si>
    <t>LG</t>
    <phoneticPr fontId="7" type="noConversion"/>
  </si>
  <si>
    <t>분기1호(강릉수력#10호)</t>
    <phoneticPr fontId="7" type="noConversion"/>
  </si>
  <si>
    <t>강릉HP</t>
    <phoneticPr fontId="7" type="noConversion"/>
  </si>
  <si>
    <t>강릉HP S/T</t>
    <phoneticPr fontId="7" type="noConversion"/>
  </si>
  <si>
    <t>강릉 H/P S/T</t>
    <phoneticPr fontId="7" type="noConversion"/>
  </si>
  <si>
    <t>강릉수력T/L#10</t>
    <phoneticPr fontId="7" type="noConversion"/>
  </si>
  <si>
    <t>삼성</t>
    <phoneticPr fontId="7" type="noConversion"/>
  </si>
  <si>
    <t>강릉변전소</t>
    <phoneticPr fontId="7" type="noConversion"/>
  </si>
  <si>
    <t>영동TP강릉T/L</t>
    <phoneticPr fontId="7" type="noConversion"/>
  </si>
  <si>
    <t>영동TP강릉#8</t>
    <phoneticPr fontId="7" type="noConversion"/>
  </si>
  <si>
    <t>영동TP S/T</t>
    <phoneticPr fontId="7" type="noConversion"/>
  </si>
  <si>
    <t>영동쎼</t>
    <phoneticPr fontId="7" type="noConversion"/>
  </si>
  <si>
    <t>동해영동TPT/L</t>
    <phoneticPr fontId="7" type="noConversion"/>
  </si>
  <si>
    <t>영동TP</t>
    <phoneticPr fontId="7" type="noConversion"/>
  </si>
  <si>
    <t>영동TP강릉#8(분기1호)</t>
    <phoneticPr fontId="7" type="noConversion"/>
  </si>
  <si>
    <t>동해영동TP 53-1호</t>
    <phoneticPr fontId="7" type="noConversion"/>
  </si>
  <si>
    <t>강릉북강릉#1T/L</t>
    <phoneticPr fontId="7" type="noConversion"/>
  </si>
  <si>
    <t xml:space="preserve">북강릉T/L 신2호 </t>
    <phoneticPr fontId="7" type="noConversion"/>
  </si>
  <si>
    <t>북강릉주문진#1T/L</t>
    <phoneticPr fontId="7" type="noConversion"/>
  </si>
  <si>
    <t>주문진양양#1T/L</t>
    <phoneticPr fontId="7" type="noConversion"/>
  </si>
  <si>
    <t>신양양_양양#1 T/L</t>
    <phoneticPr fontId="7" type="noConversion"/>
  </si>
  <si>
    <t>신양양 신31호</t>
    <phoneticPr fontId="7" type="noConversion"/>
  </si>
  <si>
    <t>양양S/T</t>
    <phoneticPr fontId="7" type="noConversion"/>
  </si>
  <si>
    <t>신양양_속초#1 T/L</t>
    <phoneticPr fontId="7" type="noConversion"/>
  </si>
  <si>
    <t>속초S/T</t>
    <phoneticPr fontId="7" type="noConversion"/>
  </si>
  <si>
    <t>속초간성#2T/L</t>
    <phoneticPr fontId="7" type="noConversion"/>
  </si>
  <si>
    <t>속초간성CH철탑(MH1~16)</t>
    <phoneticPr fontId="7" type="noConversion"/>
  </si>
  <si>
    <t>속초간성CH철탑(구25호)</t>
    <phoneticPr fontId="7" type="noConversion"/>
  </si>
  <si>
    <t>속초간성 113호</t>
    <phoneticPr fontId="7" type="noConversion"/>
  </si>
  <si>
    <t>속초간성#1T/L</t>
    <phoneticPr fontId="7" type="noConversion"/>
  </si>
  <si>
    <t>간성S/T</t>
    <phoneticPr fontId="7" type="noConversion"/>
  </si>
  <si>
    <t>대한</t>
    <phoneticPr fontId="7" type="noConversion"/>
  </si>
  <si>
    <t>간성변전소</t>
    <phoneticPr fontId="7" type="noConversion"/>
  </si>
  <si>
    <t>간성변전소 S/T</t>
    <phoneticPr fontId="7" type="noConversion"/>
  </si>
  <si>
    <t>신양양양PPT/L</t>
    <phoneticPr fontId="7" type="noConversion"/>
  </si>
  <si>
    <t>신양양변전소</t>
    <phoneticPr fontId="7" type="noConversion"/>
  </si>
  <si>
    <t>양수3호</t>
    <phoneticPr fontId="7" type="noConversion"/>
  </si>
  <si>
    <t>양양PP S/Y</t>
    <phoneticPr fontId="7" type="noConversion"/>
  </si>
  <si>
    <t>동해신양양T/L</t>
    <phoneticPr fontId="7" type="noConversion"/>
  </si>
  <si>
    <t>동해신양양#2T/L</t>
    <phoneticPr fontId="7" type="noConversion"/>
  </si>
  <si>
    <t>양수5호</t>
    <phoneticPr fontId="7" type="noConversion"/>
  </si>
  <si>
    <t>양양양수218호</t>
    <phoneticPr fontId="7" type="noConversion"/>
  </si>
  <si>
    <t>동해전력소</t>
    <phoneticPr fontId="7" type="noConversion"/>
  </si>
  <si>
    <t>신태백신가평#2 T/L #52</t>
    <phoneticPr fontId="7" type="noConversion"/>
  </si>
  <si>
    <t>신태백신가평#2 T/L #120</t>
    <phoneticPr fontId="7" type="noConversion"/>
  </si>
  <si>
    <t>울진N/P#1 S/T</t>
    <phoneticPr fontId="7" type="noConversion"/>
  </si>
  <si>
    <t>동해변전소 S/T</t>
    <phoneticPr fontId="7" type="noConversion"/>
  </si>
  <si>
    <t>동해변전소</t>
    <phoneticPr fontId="7" type="noConversion"/>
  </si>
  <si>
    <t>코스모링크</t>
    <phoneticPr fontId="7" type="noConversion"/>
  </si>
  <si>
    <t>신제천동해#2 T/L 신#6</t>
    <phoneticPr fontId="7" type="noConversion"/>
  </si>
  <si>
    <t>신제천동해#2 T/L #8</t>
    <phoneticPr fontId="7" type="noConversion"/>
  </si>
  <si>
    <t>신제천동해#2 T/L #173</t>
    <phoneticPr fontId="7" type="noConversion"/>
  </si>
  <si>
    <t>동해양양PP T/L #218</t>
    <phoneticPr fontId="7" type="noConversion"/>
  </si>
  <si>
    <t>동해양양PP T/L #253(신#6)</t>
    <phoneticPr fontId="7" type="noConversion"/>
  </si>
  <si>
    <t>북평변전소</t>
    <phoneticPr fontId="7" type="noConversion"/>
  </si>
  <si>
    <t>북평변전소 S/T</t>
    <phoneticPr fontId="7" type="noConversion"/>
  </si>
  <si>
    <t>동해북평#2 T/L #10(동해분기 #97)</t>
    <phoneticPr fontId="7" type="noConversion"/>
  </si>
  <si>
    <t>동해분기 #97(동해북평#2 T/L #10)</t>
    <phoneticPr fontId="7" type="noConversion"/>
  </si>
  <si>
    <t>동해분기 #87</t>
    <phoneticPr fontId="7" type="noConversion"/>
  </si>
  <si>
    <t>동해분기 #53-1</t>
    <phoneticPr fontId="7" type="noConversion"/>
  </si>
  <si>
    <t>동해이원#2 T/L #27</t>
    <phoneticPr fontId="7" type="noConversion"/>
  </si>
  <si>
    <t>이원변전소 S/T</t>
    <phoneticPr fontId="7" type="noConversion"/>
  </si>
  <si>
    <t>이원변전소</t>
    <phoneticPr fontId="7" type="noConversion"/>
  </si>
  <si>
    <t>이원동해TP T/L #3</t>
    <phoneticPr fontId="7" type="noConversion"/>
  </si>
  <si>
    <t>이원동해TP T/L #11</t>
    <phoneticPr fontId="7" type="noConversion"/>
  </si>
  <si>
    <t>동해TP S/T</t>
    <phoneticPr fontId="7" type="noConversion"/>
  </si>
  <si>
    <t>동해TP 제어동</t>
    <phoneticPr fontId="7" type="noConversion"/>
  </si>
  <si>
    <t>삼척동해TP T/L #19</t>
    <phoneticPr fontId="7" type="noConversion"/>
  </si>
  <si>
    <t>삼척동해TP T/L #22</t>
    <phoneticPr fontId="7" type="noConversion"/>
  </si>
  <si>
    <t>삼척변전소 S/T</t>
    <phoneticPr fontId="7" type="noConversion"/>
  </si>
  <si>
    <t>삼척변전소</t>
    <phoneticPr fontId="7" type="noConversion"/>
  </si>
  <si>
    <t>동해동영월 T/L #111</t>
    <phoneticPr fontId="7" type="noConversion"/>
  </si>
  <si>
    <t>동해동영월 T/L #98</t>
    <phoneticPr fontId="7" type="noConversion"/>
  </si>
  <si>
    <t>정선변전소 S/T</t>
    <phoneticPr fontId="7" type="noConversion"/>
  </si>
  <si>
    <t>정선변전소</t>
    <phoneticPr fontId="7" type="noConversion"/>
  </si>
  <si>
    <t>이원도계 T/L</t>
    <phoneticPr fontId="7" type="noConversion"/>
  </si>
  <si>
    <t>이원도계 T/L #121</t>
    <phoneticPr fontId="7" type="noConversion"/>
  </si>
  <si>
    <t>이원도계 T/L #94</t>
    <phoneticPr fontId="7" type="noConversion"/>
  </si>
  <si>
    <t>이원도계 T/L #89</t>
    <phoneticPr fontId="7" type="noConversion"/>
  </si>
  <si>
    <t>이원도계 T/L #31</t>
    <phoneticPr fontId="7" type="noConversion"/>
  </si>
  <si>
    <t>도계태백 T/L #30</t>
    <phoneticPr fontId="7" type="noConversion"/>
  </si>
  <si>
    <t>도계변전소 S/T</t>
    <phoneticPr fontId="7" type="noConversion"/>
  </si>
  <si>
    <t>도계변전소</t>
    <phoneticPr fontId="7" type="noConversion"/>
  </si>
  <si>
    <t>1000000858</t>
  </si>
  <si>
    <t>신제천남원주#1 T/L</t>
    <phoneticPr fontId="7" type="noConversion"/>
  </si>
  <si>
    <t>남원주변전소</t>
    <phoneticPr fontId="7" type="noConversion"/>
  </si>
  <si>
    <t>남원주변전소 S/T</t>
    <phoneticPr fontId="7" type="noConversion"/>
  </si>
  <si>
    <t>1000000858</t>
    <phoneticPr fontId="7" type="noConversion"/>
  </si>
  <si>
    <t>남원주원주#1 T/L #38</t>
    <phoneticPr fontId="7" type="noConversion"/>
  </si>
  <si>
    <t>1000000857</t>
  </si>
  <si>
    <t>남원주원주#1 T/L</t>
    <phoneticPr fontId="7" type="noConversion"/>
  </si>
  <si>
    <t>원주변전소</t>
    <phoneticPr fontId="7" type="noConversion"/>
  </si>
  <si>
    <t>원주변전소 S/T</t>
    <phoneticPr fontId="7" type="noConversion"/>
  </si>
  <si>
    <t>남원주원주#1 T/L #9</t>
    <phoneticPr fontId="7" type="noConversion"/>
  </si>
  <si>
    <t>남원주원주#1 T/L #4</t>
    <phoneticPr fontId="7" type="noConversion"/>
  </si>
  <si>
    <t>1000000353</t>
  </si>
  <si>
    <t>원주문막#2 T/L</t>
    <phoneticPr fontId="7" type="noConversion"/>
  </si>
  <si>
    <t>원주북원주#2 T/L #9</t>
    <phoneticPr fontId="7" type="noConversion"/>
  </si>
  <si>
    <t>문막변전소 S/T</t>
    <phoneticPr fontId="7" type="noConversion"/>
  </si>
  <si>
    <t>문막변전소</t>
    <phoneticPr fontId="7" type="noConversion"/>
  </si>
  <si>
    <t>1000005969</t>
  </si>
  <si>
    <t>원주북원주#2 T/L</t>
    <phoneticPr fontId="7" type="noConversion"/>
  </si>
  <si>
    <t>북원주변전소 S/T</t>
    <phoneticPr fontId="7" type="noConversion"/>
  </si>
  <si>
    <t>북원주변전소</t>
    <phoneticPr fontId="7" type="noConversion"/>
  </si>
  <si>
    <t>1000005970</t>
  </si>
  <si>
    <t>북원주횡성#1 T/L</t>
    <phoneticPr fontId="7" type="noConversion"/>
  </si>
  <si>
    <t>북원주횡성#1 T/L #21</t>
    <phoneticPr fontId="7" type="noConversion"/>
  </si>
  <si>
    <t>북원주횡성#1 T/L #70</t>
    <phoneticPr fontId="7" type="noConversion"/>
  </si>
  <si>
    <t>횡성변전소 S/T</t>
    <phoneticPr fontId="7" type="noConversion"/>
  </si>
  <si>
    <t xml:space="preserve">횡성변전소 </t>
    <phoneticPr fontId="7" type="noConversion"/>
  </si>
  <si>
    <t>1000000417</t>
  </si>
  <si>
    <t>횡성홍천#1 T/L #53</t>
    <phoneticPr fontId="7" type="noConversion"/>
  </si>
  <si>
    <t>홍천상남#1 T/L</t>
    <phoneticPr fontId="7" type="noConversion"/>
  </si>
  <si>
    <t>1000000357</t>
  </si>
  <si>
    <t>신제천변전소</t>
    <phoneticPr fontId="7" type="noConversion"/>
  </si>
  <si>
    <t>신제천변전소 S/T</t>
    <phoneticPr fontId="7" type="noConversion"/>
  </si>
  <si>
    <t>신제천동해#2 T/L #174</t>
    <phoneticPr fontId="7" type="noConversion"/>
  </si>
  <si>
    <t>1000005979</t>
  </si>
  <si>
    <t>신제천주진#2 T/L</t>
    <phoneticPr fontId="7" type="noConversion"/>
  </si>
  <si>
    <t>주진변전소 S/T</t>
    <phoneticPr fontId="7" type="noConversion"/>
  </si>
  <si>
    <t xml:space="preserve">주진변전소 </t>
    <phoneticPr fontId="7" type="noConversion"/>
  </si>
  <si>
    <t>1000001203</t>
  </si>
  <si>
    <t>신태백신가평#2 T/L</t>
    <phoneticPr fontId="7" type="noConversion"/>
  </si>
  <si>
    <t>신태백신가평#2 T/L #121</t>
    <phoneticPr fontId="7" type="noConversion"/>
  </si>
  <si>
    <t>신태백신가평#2 T/L #139</t>
    <phoneticPr fontId="7" type="noConversion"/>
  </si>
  <si>
    <t>신태백신가평#2 T/L #246</t>
    <phoneticPr fontId="7" type="noConversion"/>
  </si>
  <si>
    <t>강원본부</t>
  </si>
  <si>
    <t>태백전력소</t>
  </si>
  <si>
    <t>OFC</t>
  </si>
  <si>
    <t>OPGW연계</t>
  </si>
  <si>
    <t>태백울진#1 T/L</t>
    <phoneticPr fontId="7" type="noConversion"/>
  </si>
  <si>
    <t>태백변전소</t>
  </si>
  <si>
    <t>태백변전소 S/T</t>
  </si>
  <si>
    <t>OPGW</t>
  </si>
  <si>
    <t>가공</t>
  </si>
  <si>
    <t>울진변전소 S/T</t>
  </si>
  <si>
    <t>울진변전소</t>
  </si>
  <si>
    <t>도계태백 T/L</t>
    <phoneticPr fontId="7" type="noConversion"/>
  </si>
  <si>
    <t>도계태백T/L #10</t>
    <phoneticPr fontId="7" type="noConversion"/>
  </si>
  <si>
    <t>도계태백T/L #31</t>
    <phoneticPr fontId="7" type="noConversion"/>
  </si>
  <si>
    <t>기타</t>
  </si>
  <si>
    <t>태백고한 T/L</t>
    <phoneticPr fontId="7" type="noConversion"/>
  </si>
  <si>
    <t>태백고한 T/L #101-1</t>
    <phoneticPr fontId="7" type="noConversion"/>
  </si>
  <si>
    <t>태백고한 T/L #86</t>
    <phoneticPr fontId="7" type="noConversion"/>
  </si>
  <si>
    <t>태백고한 T/L #80</t>
    <phoneticPr fontId="7" type="noConversion"/>
  </si>
  <si>
    <t>고한변전소 S/T</t>
  </si>
  <si>
    <t>고한변전소</t>
  </si>
  <si>
    <t>고한영월T/L</t>
    <phoneticPr fontId="7" type="noConversion"/>
  </si>
  <si>
    <t>영월변전소 S/T</t>
  </si>
  <si>
    <t xml:space="preserve">영월변전소 </t>
  </si>
  <si>
    <t>동영월영월CC T/L</t>
    <phoneticPr fontId="7" type="noConversion"/>
  </si>
  <si>
    <t>동영월변전소</t>
  </si>
  <si>
    <t>동영월변전소 S/T</t>
    <phoneticPr fontId="7" type="noConversion"/>
  </si>
  <si>
    <t>동영월변전소 S/T</t>
  </si>
  <si>
    <t>동영월영월 T/L #1</t>
    <phoneticPr fontId="7" type="noConversion"/>
  </si>
  <si>
    <t>영월변전소 S/T</t>
    <phoneticPr fontId="7" type="noConversion"/>
  </si>
  <si>
    <t>정선영월CC T/L</t>
    <phoneticPr fontId="7" type="noConversion"/>
  </si>
  <si>
    <t>정선영월T/L #98</t>
    <phoneticPr fontId="7" type="noConversion"/>
  </si>
  <si>
    <t>신태백신가평#1 T/L</t>
    <phoneticPr fontId="7" type="noConversion"/>
  </si>
  <si>
    <t>신태백변전소</t>
  </si>
  <si>
    <t>신태백변전소 S/T</t>
  </si>
  <si>
    <t>신태백신가평#1 T/L #52</t>
    <phoneticPr fontId="7" type="noConversion"/>
  </si>
  <si>
    <t>신태백울진NP2 #2 T/L</t>
    <phoneticPr fontId="7" type="noConversion"/>
  </si>
  <si>
    <t>울진NP2 S/T</t>
  </si>
  <si>
    <t xml:space="preserve">울진NP2 </t>
  </si>
  <si>
    <t>신태백울진NP3 T/L</t>
    <phoneticPr fontId="7" type="noConversion"/>
  </si>
  <si>
    <t>신태백울진NP3 T/L #86</t>
    <phoneticPr fontId="7" type="noConversion"/>
  </si>
  <si>
    <t>신태백울진NP3 T/L #5</t>
    <phoneticPr fontId="7" type="noConversion"/>
  </si>
  <si>
    <t>관로</t>
  </si>
  <si>
    <t>하장D/L</t>
    <phoneticPr fontId="7" type="noConversion"/>
  </si>
  <si>
    <t>합계</t>
    <phoneticPr fontId="7" type="noConversion"/>
  </si>
  <si>
    <t>OPGW 가공</t>
    <phoneticPr fontId="7" type="noConversion"/>
  </si>
  <si>
    <t>지중/관로</t>
    <phoneticPr fontId="7" type="noConversion"/>
  </si>
  <si>
    <t>전력구</t>
    <phoneticPr fontId="7" type="noConversion"/>
  </si>
  <si>
    <t>OPGW 연계</t>
    <phoneticPr fontId="7" type="noConversion"/>
  </si>
  <si>
    <t xml:space="preserve">  - DD, SS, PO, D/D, S/S, P/O 등 영문약칭 사용금지</t>
    <phoneticPr fontId="3" type="noConversion"/>
  </si>
  <si>
    <t>[185]홍천변전소-소양HP-예 TX</t>
    <phoneticPr fontId="3" type="noConversion"/>
  </si>
  <si>
    <t>[185]홍천변전소-소양HP-예 RX</t>
    <phoneticPr fontId="3" type="noConversion"/>
  </si>
  <si>
    <t>남춘천OFD43,44</t>
    <phoneticPr fontId="3" type="noConversion"/>
  </si>
  <si>
    <t>상남OFD23,24</t>
    <phoneticPr fontId="3" type="noConversion"/>
  </si>
  <si>
    <t>양구OFD7,8</t>
    <phoneticPr fontId="3" type="noConversion"/>
  </si>
  <si>
    <t>강원본부</t>
    <phoneticPr fontId="7" type="noConversion"/>
  </si>
  <si>
    <t>원주전력소</t>
    <phoneticPr fontId="7" type="noConversion"/>
  </si>
  <si>
    <t>OFC</t>
    <phoneticPr fontId="7" type="noConversion"/>
  </si>
  <si>
    <t>OPGW연계</t>
    <phoneticPr fontId="7" type="noConversion"/>
  </si>
  <si>
    <t>삼성광통신</t>
    <phoneticPr fontId="7" type="noConversion"/>
  </si>
  <si>
    <t>OPGW</t>
    <phoneticPr fontId="7" type="noConversion"/>
  </si>
  <si>
    <t>가공</t>
    <phoneticPr fontId="7" type="noConversion"/>
  </si>
  <si>
    <t xml:space="preserve">주진변전소 </t>
    <phoneticPr fontId="7" type="noConversion"/>
  </si>
  <si>
    <t>주진둔내#2 T/L</t>
    <phoneticPr fontId="7" type="noConversion"/>
  </si>
  <si>
    <t>주진변전소</t>
    <phoneticPr fontId="7" type="noConversion"/>
  </si>
  <si>
    <t>주진천변전소 S/T</t>
    <phoneticPr fontId="7" type="noConversion"/>
  </si>
  <si>
    <t>주진변전소 S/T</t>
    <phoneticPr fontId="7" type="noConversion"/>
  </si>
  <si>
    <t>둔내변전소 S/T</t>
    <phoneticPr fontId="7" type="noConversion"/>
  </si>
  <si>
    <t>홍천지사OFD</t>
    <phoneticPr fontId="3" type="noConversion"/>
  </si>
  <si>
    <t>A경로 1,2</t>
    <phoneticPr fontId="3" type="noConversion"/>
  </si>
  <si>
    <t>춘천변전소 GR2링 (춘천-남춘천) RX</t>
    <phoneticPr fontId="3" type="noConversion"/>
  </si>
  <si>
    <t>춘천변전소 GR2링 (춘천-남춘천) TX</t>
    <phoneticPr fontId="3" type="noConversion"/>
  </si>
  <si>
    <t>B경로 1,2</t>
    <phoneticPr fontId="3" type="noConversion"/>
  </si>
  <si>
    <t>북원주OFD 11</t>
    <phoneticPr fontId="3" type="noConversion"/>
  </si>
  <si>
    <t>북원주OFD 12</t>
  </si>
  <si>
    <t>2.5G 강원#1링(동해-신제천)</t>
    <phoneticPr fontId="3" type="noConversion"/>
  </si>
  <si>
    <t>원주지사</t>
    <phoneticPr fontId="3" type="noConversion"/>
  </si>
  <si>
    <t>북원주변전소</t>
    <phoneticPr fontId="3" type="noConversion"/>
  </si>
  <si>
    <t>횡성지사</t>
    <phoneticPr fontId="3" type="noConversion"/>
  </si>
  <si>
    <t>홍천지사A경로</t>
  </si>
  <si>
    <t>홍천지사B경로</t>
  </si>
  <si>
    <t>■ 강원본부 OFD 선번장(원주)</t>
    <phoneticPr fontId="3" type="noConversion"/>
  </si>
  <si>
    <t>■ 강원본부 OFD 선번장(북원주)</t>
    <phoneticPr fontId="3" type="noConversion"/>
  </si>
  <si>
    <t>■ 강원본부 OFD 선번장(남원주)</t>
    <phoneticPr fontId="3" type="noConversion"/>
  </si>
  <si>
    <t>■ 강원본부 OFD 선번장(문막)</t>
    <phoneticPr fontId="3" type="noConversion"/>
  </si>
  <si>
    <t>■ 강원본부 OFD 선번장(횡성)</t>
    <phoneticPr fontId="3" type="noConversion"/>
  </si>
  <si>
    <t>■ 강원본부 OFD 선번장(둔내)</t>
    <phoneticPr fontId="3" type="noConversion"/>
  </si>
  <si>
    <t>■ 강원본부 OFD 선번장(홍천)</t>
    <phoneticPr fontId="3" type="noConversion"/>
  </si>
  <si>
    <t>■ 강원본부 OFD 선번장(상남)</t>
    <phoneticPr fontId="3" type="noConversion"/>
  </si>
  <si>
    <t>■ 강원본부 OFD 선번장(신제천)</t>
    <phoneticPr fontId="3" type="noConversion"/>
  </si>
  <si>
    <t>■ 강원본부 OFD 선번장(주진)</t>
    <phoneticPr fontId="3" type="noConversion"/>
  </si>
  <si>
    <t>■ 강원본부 OFD 선번장(평창)</t>
    <phoneticPr fontId="3" type="noConversion"/>
  </si>
  <si>
    <t>동원주변전소</t>
    <phoneticPr fontId="3" type="noConversion"/>
  </si>
  <si>
    <t>남원주동원주T/L(지중)</t>
  </si>
  <si>
    <t>남원주동원주T/L(지중)</t>
    <phoneticPr fontId="3" type="noConversion"/>
  </si>
  <si>
    <t>■ 강원본부 OFD 선번장(동원주)</t>
    <phoneticPr fontId="3" type="noConversion"/>
  </si>
  <si>
    <t>둔내횡성#2T/L</t>
    <phoneticPr fontId="3" type="noConversion"/>
  </si>
  <si>
    <t>DAS</t>
    <phoneticPr fontId="3" type="noConversion"/>
  </si>
  <si>
    <t>통합단말</t>
    <phoneticPr fontId="3" type="noConversion"/>
  </si>
  <si>
    <t>곤지암-용문 주-TX</t>
    <phoneticPr fontId="3" type="noConversion"/>
  </si>
  <si>
    <t>곤지암-용문 주-RX</t>
    <phoneticPr fontId="3" type="noConversion"/>
  </si>
  <si>
    <t>패치</t>
    <phoneticPr fontId="3" type="noConversion"/>
  </si>
  <si>
    <t>둔내횡성#1T/L</t>
    <phoneticPr fontId="3" type="noConversion"/>
  </si>
  <si>
    <t>횡성홍천#2 T/L, 북원주횡성#2 T/L</t>
    <phoneticPr fontId="3" type="noConversion"/>
  </si>
  <si>
    <t>둔내-주진 PTPU EAST IN</t>
    <phoneticPr fontId="3" type="noConversion"/>
  </si>
  <si>
    <t>측정가능
여부</t>
    <phoneticPr fontId="3" type="noConversion"/>
  </si>
  <si>
    <t>측정거리
(km)</t>
    <phoneticPr fontId="3" type="noConversion"/>
  </si>
  <si>
    <t>측정DATA
1310 (dB)</t>
    <phoneticPr fontId="3" type="noConversion"/>
  </si>
  <si>
    <t>측정DATA
1550 (dB)</t>
    <phoneticPr fontId="3" type="noConversion"/>
  </si>
  <si>
    <t>상태
판단</t>
    <phoneticPr fontId="3" type="noConversion"/>
  </si>
  <si>
    <t>송전선로
관리번호</t>
    <phoneticPr fontId="3" type="noConversion"/>
  </si>
  <si>
    <t>송전, 배전
선로명</t>
    <phoneticPr fontId="3" type="noConversion"/>
  </si>
  <si>
    <t>원주문막#2 T/L</t>
    <phoneticPr fontId="3" type="noConversion"/>
  </si>
  <si>
    <t>문막지제T/L</t>
    <phoneticPr fontId="3" type="noConversion"/>
  </si>
  <si>
    <t>여주문막#1 T/L</t>
    <phoneticPr fontId="3" type="noConversion"/>
  </si>
  <si>
    <t>홍천변전소</t>
    <phoneticPr fontId="3" type="noConversion"/>
  </si>
  <si>
    <t>원주문막#2 T/L, 원주북원주#1 T/L</t>
    <phoneticPr fontId="3" type="noConversion"/>
  </si>
  <si>
    <t>원주문막#1 T/L, 원주북원주#2 T/L</t>
    <phoneticPr fontId="3" type="noConversion"/>
  </si>
  <si>
    <t>임대</t>
    <phoneticPr fontId="3" type="noConversion"/>
  </si>
  <si>
    <t>북원주변전소</t>
    <phoneticPr fontId="3" type="noConversion"/>
  </si>
  <si>
    <t>원주변전소</t>
    <phoneticPr fontId="3" type="noConversion"/>
  </si>
  <si>
    <t>비금속자가망</t>
    <phoneticPr fontId="3" type="noConversion"/>
  </si>
  <si>
    <t>비금속자가망</t>
    <phoneticPr fontId="3" type="noConversion"/>
  </si>
  <si>
    <t>신태백신가평#1</t>
    <phoneticPr fontId="3" type="noConversion"/>
  </si>
  <si>
    <t>단선</t>
    <phoneticPr fontId="3" type="noConversion"/>
  </si>
  <si>
    <t>패치</t>
    <phoneticPr fontId="3" type="noConversion"/>
  </si>
  <si>
    <t>단선 : OFD내 융착흔적 있음</t>
    <phoneticPr fontId="3" type="noConversion"/>
  </si>
  <si>
    <t>음성S/S 연장</t>
    <phoneticPr fontId="3" type="noConversion"/>
  </si>
  <si>
    <t>동원주변전소</t>
    <phoneticPr fontId="3" type="noConversion"/>
  </si>
  <si>
    <t>혁신도시(동원주)</t>
    <phoneticPr fontId="3" type="noConversion"/>
  </si>
  <si>
    <t>비금속자가망(A)</t>
    <phoneticPr fontId="3" type="noConversion"/>
  </si>
  <si>
    <t>S131방향</t>
    <phoneticPr fontId="3" type="noConversion"/>
  </si>
  <si>
    <t>비금속자가망(B)</t>
    <phoneticPr fontId="3" type="noConversion"/>
  </si>
  <si>
    <t>S133방향</t>
    <phoneticPr fontId="3" type="noConversion"/>
  </si>
  <si>
    <t>감곡S/S 향</t>
    <phoneticPr fontId="3" type="noConversion"/>
  </si>
  <si>
    <t>여주S/S 향</t>
    <phoneticPr fontId="3" type="noConversion"/>
  </si>
  <si>
    <t>패치</t>
  </si>
  <si>
    <t>KEPCO</t>
  </si>
  <si>
    <t>15.07.09</t>
    <phoneticPr fontId="3" type="noConversion"/>
  </si>
  <si>
    <t>홍천</t>
    <phoneticPr fontId="3" type="noConversion"/>
  </si>
  <si>
    <t>주진</t>
    <phoneticPr fontId="3" type="noConversion"/>
  </si>
  <si>
    <t>평창B/O</t>
    <phoneticPr fontId="3" type="noConversion"/>
  </si>
  <si>
    <t>신제천</t>
    <phoneticPr fontId="3" type="noConversion"/>
  </si>
  <si>
    <t>원주P/O</t>
    <phoneticPr fontId="3" type="noConversion"/>
  </si>
  <si>
    <t>북원주</t>
    <phoneticPr fontId="3" type="noConversion"/>
  </si>
  <si>
    <t>9,10</t>
    <phoneticPr fontId="3" type="noConversion"/>
  </si>
  <si>
    <t>5,6</t>
    <phoneticPr fontId="3" type="noConversion"/>
  </si>
  <si>
    <t>1,2</t>
    <phoneticPr fontId="3" type="noConversion"/>
  </si>
  <si>
    <t>(기사용)</t>
    <phoneticPr fontId="3" type="noConversion"/>
  </si>
  <si>
    <t>11,12</t>
    <phoneticPr fontId="3" type="noConversion"/>
  </si>
  <si>
    <t>2.5G신제천</t>
    <phoneticPr fontId="3" type="noConversion"/>
  </si>
  <si>
    <t>2.5G 신제천</t>
    <phoneticPr fontId="3" type="noConversion"/>
  </si>
  <si>
    <t>2.5G 평창</t>
    <phoneticPr fontId="3" type="noConversion"/>
  </si>
  <si>
    <t>횡성(CWDM)</t>
    <phoneticPr fontId="3" type="noConversion"/>
  </si>
  <si>
    <t>둔내(CWDM)</t>
    <phoneticPr fontId="3" type="noConversion"/>
  </si>
  <si>
    <t>[강원1, 2링 우회절체 작업]</t>
    <phoneticPr fontId="3" type="noConversion"/>
  </si>
  <si>
    <t>1,2</t>
    <phoneticPr fontId="3" type="noConversion"/>
  </si>
  <si>
    <t>2015.11.09</t>
    <phoneticPr fontId="3" type="noConversion"/>
  </si>
  <si>
    <t>패치</t>
    <phoneticPr fontId="3" type="noConversion"/>
  </si>
  <si>
    <t>KEPCO</t>
    <phoneticPr fontId="3" type="noConversion"/>
  </si>
  <si>
    <t>북원주횡성#1 T/L</t>
    <phoneticPr fontId="3" type="noConversion"/>
  </si>
  <si>
    <t>■ 강원본부 OFD 선번장(서원주)</t>
    <phoneticPr fontId="3" type="noConversion"/>
  </si>
  <si>
    <t>서원주변전소</t>
    <phoneticPr fontId="3" type="noConversion"/>
  </si>
  <si>
    <t>-</t>
    <phoneticPr fontId="3" type="noConversion"/>
  </si>
  <si>
    <t>-</t>
    <phoneticPr fontId="3" type="noConversion"/>
  </si>
  <si>
    <t>패치</t>
    <phoneticPr fontId="3" type="noConversion"/>
  </si>
  <si>
    <t>PTPU</t>
    <phoneticPr fontId="3" type="noConversion"/>
  </si>
  <si>
    <t>광스위치</t>
    <phoneticPr fontId="3" type="noConversion"/>
  </si>
  <si>
    <t>디지탈스카다㈜(원주-북원주)</t>
    <phoneticPr fontId="3" type="noConversion"/>
  </si>
  <si>
    <t>디지탈스카다㈜(홍천-동원주)</t>
    <phoneticPr fontId="3" type="noConversion"/>
  </si>
  <si>
    <t>디지탈스카다㈜(남원주-문막)</t>
    <phoneticPr fontId="3" type="noConversion"/>
  </si>
  <si>
    <t>디지탈스카다㈜(상남-홍천)</t>
    <phoneticPr fontId="3" type="noConversion"/>
  </si>
  <si>
    <t>디지탈스카다㈜(동원주-남원주)</t>
    <phoneticPr fontId="3" type="noConversion"/>
  </si>
  <si>
    <t>디지탈스카다㈜(북원주-횡성)</t>
    <phoneticPr fontId="3" type="noConversion"/>
  </si>
  <si>
    <t>디지탈스카다㈜(횡성-둔내)</t>
    <phoneticPr fontId="3" type="noConversion"/>
  </si>
  <si>
    <t>디지탈스카다㈜(둔내-상남)</t>
    <phoneticPr fontId="3" type="noConversion"/>
  </si>
  <si>
    <t>디지탈스카다㈜(문막-서원주)</t>
    <phoneticPr fontId="3" type="noConversion"/>
  </si>
  <si>
    <t>광스위치</t>
    <phoneticPr fontId="3" type="noConversion"/>
  </si>
  <si>
    <t>접속함체에서 연결</t>
    <phoneticPr fontId="3" type="noConversion"/>
  </si>
  <si>
    <t>남원주변전소</t>
    <phoneticPr fontId="3" type="noConversion"/>
  </si>
  <si>
    <t>콘넥터미사용 코드직결</t>
    <phoneticPr fontId="3" type="noConversion"/>
  </si>
  <si>
    <t>사용회사</t>
  </si>
  <si>
    <t>송변전광</t>
    <phoneticPr fontId="3" type="noConversion"/>
  </si>
  <si>
    <t>[184]홍천변전소-남춘천변전소-주 RX</t>
  </si>
  <si>
    <t>[184]홍천변전소-남춘천변전소-주 TX</t>
  </si>
  <si>
    <t>남춘천 13,14 - 열병합 - 13,14 - 홍천지사 13,14(A경로) -홍천 13,14(A경로)</t>
    <phoneticPr fontId="3" type="noConversion"/>
  </si>
  <si>
    <t>남춘천 17,18 - 열병합 - 17,18 - 홍천지사 17,18(B경로) -홍천 17,18(B경로)</t>
    <phoneticPr fontId="3" type="noConversion"/>
  </si>
  <si>
    <t>`</t>
    <phoneticPr fontId="3" type="noConversion"/>
  </si>
  <si>
    <t>배전자가망 홍천 #40링/EAST</t>
  </si>
  <si>
    <t>배전자가망 횡성 #44링</t>
  </si>
  <si>
    <t>배전자가망 홍천 #40링</t>
  </si>
  <si>
    <t>PTPU</t>
    <phoneticPr fontId="3" type="noConversion"/>
  </si>
  <si>
    <t>PTPU</t>
    <phoneticPr fontId="3" type="noConversion"/>
  </si>
  <si>
    <t>신제천-동해PTPU</t>
    <phoneticPr fontId="3" type="noConversion"/>
  </si>
  <si>
    <t>광스위치</t>
    <phoneticPr fontId="3" type="noConversion"/>
  </si>
  <si>
    <t>어뎁터 점검요</t>
    <phoneticPr fontId="3" type="noConversion"/>
  </si>
  <si>
    <t>2019.04.01</t>
    <phoneticPr fontId="3" type="noConversion"/>
  </si>
  <si>
    <t>곤지암-여주 EAST-RX</t>
  </si>
  <si>
    <t>원주전력소 GR3링(원주-동원주) TX</t>
    <phoneticPr fontId="3" type="noConversion"/>
  </si>
  <si>
    <t>원주전력소 GR3링(원주-동원주) RX</t>
    <phoneticPr fontId="3" type="noConversion"/>
  </si>
  <si>
    <t>디지탈스카다㈜(홍천-동원주)</t>
    <phoneticPr fontId="3" type="noConversion"/>
  </si>
  <si>
    <t>강릉전력소 GR3링(주진-둔내) TX</t>
    <phoneticPr fontId="3" type="noConversion"/>
  </si>
  <si>
    <t>강릉전력소 GR3링(주진-둔내) RX</t>
    <phoneticPr fontId="3" type="noConversion"/>
  </si>
  <si>
    <t>강릉전력소 GR3링(둔내-평창) TX</t>
    <phoneticPr fontId="3" type="noConversion"/>
  </si>
  <si>
    <t>강릉전력소 GR3링(둔내-평창) RX</t>
    <phoneticPr fontId="3" type="noConversion"/>
  </si>
  <si>
    <t>[I-MUX]둔내변전소-주진변전소 주-RX</t>
    <phoneticPr fontId="3" type="noConversion"/>
  </si>
  <si>
    <t>[I-MUX]둔내변전소-주진변전소 주-TX</t>
    <phoneticPr fontId="3" type="noConversion"/>
  </si>
  <si>
    <t>[I-MUX]둔내변전소-주진변전소 예-RX</t>
    <phoneticPr fontId="3" type="noConversion"/>
  </si>
  <si>
    <t>[I-MUX]둔내변전소-주진변전소 예-TX</t>
    <phoneticPr fontId="3" type="noConversion"/>
  </si>
  <si>
    <t>둔내-주진 PTPU EAST OUT</t>
    <phoneticPr fontId="3" type="noConversion"/>
  </si>
  <si>
    <t>둔내-주진 PTPU WEST OUT</t>
    <phoneticPr fontId="3" type="noConversion"/>
  </si>
  <si>
    <t>둔내-주진 PTPU WEST IN</t>
    <phoneticPr fontId="3" type="noConversion"/>
  </si>
  <si>
    <t>디지탈스카다㈜(둔내-상남) 중계</t>
    <phoneticPr fontId="3" type="noConversion"/>
  </si>
  <si>
    <t>횡성지사</t>
    <phoneticPr fontId="3" type="noConversion"/>
  </si>
  <si>
    <t>소형광 임시패치(원주-북원주)</t>
    <phoneticPr fontId="3" type="noConversion"/>
  </si>
  <si>
    <t>통합단말 임시패치(원주-북원주)</t>
    <phoneticPr fontId="3" type="noConversion"/>
  </si>
  <si>
    <t>DAS</t>
    <phoneticPr fontId="3" type="noConversion"/>
  </si>
  <si>
    <t>DAS 홍천 40링</t>
    <phoneticPr fontId="3" type="noConversion"/>
  </si>
  <si>
    <t>인제S/S</t>
    <phoneticPr fontId="3" type="noConversion"/>
  </si>
  <si>
    <t>DAS 홍천 39링</t>
    <phoneticPr fontId="3" type="noConversion"/>
  </si>
  <si>
    <t>DAS 횡성 40링</t>
    <phoneticPr fontId="3" type="noConversion"/>
  </si>
  <si>
    <t>DAS 홍천40링</t>
    <phoneticPr fontId="3" type="noConversion"/>
  </si>
  <si>
    <t>송변전광단말(인제-춘천)</t>
    <phoneticPr fontId="3" type="noConversion"/>
  </si>
  <si>
    <t>2019.09.30구성</t>
    <phoneticPr fontId="3" type="noConversion"/>
  </si>
  <si>
    <t>송변전광</t>
  </si>
  <si>
    <t>원주문막#1 T/L, 원주북원주#2 T/L</t>
    <phoneticPr fontId="3" type="noConversion"/>
  </si>
  <si>
    <t>패치</t>
    <phoneticPr fontId="3" type="noConversion"/>
  </si>
  <si>
    <t>송변전광</t>
    <phoneticPr fontId="3" type="noConversion"/>
  </si>
  <si>
    <t>송변전광</t>
    <phoneticPr fontId="3" type="noConversion"/>
  </si>
  <si>
    <t>남원주원주#2 T/L</t>
    <phoneticPr fontId="3" type="noConversion"/>
  </si>
  <si>
    <t>남원주-서원주 송변전광 중계</t>
    <phoneticPr fontId="3" type="noConversion"/>
  </si>
  <si>
    <t>패치</t>
    <phoneticPr fontId="3" type="noConversion"/>
  </si>
  <si>
    <t>송변전광</t>
    <phoneticPr fontId="3" type="noConversion"/>
  </si>
  <si>
    <t>원주SA</t>
    <phoneticPr fontId="3" type="noConversion"/>
  </si>
  <si>
    <t xml:space="preserve"> </t>
  </si>
  <si>
    <t>용도</t>
  </si>
  <si>
    <t>광스위치</t>
  </si>
  <si>
    <t>임대</t>
  </si>
  <si>
    <t>PTPU</t>
  </si>
  <si>
    <t>확장장치 L1 TX</t>
    <phoneticPr fontId="3" type="noConversion"/>
  </si>
  <si>
    <t>확장장치 L1 RX</t>
    <phoneticPr fontId="3" type="noConversion"/>
  </si>
  <si>
    <t>확장장치 L2 TX</t>
    <phoneticPr fontId="3" type="noConversion"/>
  </si>
  <si>
    <t>확장장치 L2 RX</t>
    <phoneticPr fontId="3" type="noConversion"/>
  </si>
  <si>
    <t>원주-원주SA1 EAST OUT</t>
    <phoneticPr fontId="3" type="noConversion"/>
  </si>
  <si>
    <t>원주-원주SA1 EAST IN</t>
    <phoneticPr fontId="3" type="noConversion"/>
  </si>
  <si>
    <t>원주-원주SA1 WEST OUT</t>
    <phoneticPr fontId="3" type="noConversion"/>
  </si>
  <si>
    <t>원주-원주SA1 WEST IN</t>
    <phoneticPr fontId="3" type="noConversion"/>
  </si>
  <si>
    <t>원주-원주SA2 EAST OUT</t>
    <phoneticPr fontId="3" type="noConversion"/>
  </si>
  <si>
    <t>원주-원주SA2 EAST IN</t>
    <phoneticPr fontId="3" type="noConversion"/>
  </si>
  <si>
    <t>원주-원주SA2 WEST OUT</t>
    <phoneticPr fontId="3" type="noConversion"/>
  </si>
  <si>
    <t>원주-원주SA2 WEST IN</t>
    <phoneticPr fontId="3" type="noConversion"/>
  </si>
  <si>
    <t>SCADA</t>
  </si>
  <si>
    <t>SCADA</t>
    <phoneticPr fontId="3" type="noConversion"/>
  </si>
  <si>
    <t>SA 주회선</t>
    <phoneticPr fontId="3" type="noConversion"/>
  </si>
  <si>
    <t>SA 예비회선</t>
    <phoneticPr fontId="3" type="noConversion"/>
  </si>
  <si>
    <t>SA OA PC</t>
    <phoneticPr fontId="3" type="noConversion"/>
  </si>
  <si>
    <t>SA IPT</t>
    <phoneticPr fontId="3" type="noConversion"/>
  </si>
  <si>
    <t>SA #5</t>
    <phoneticPr fontId="3" type="noConversion"/>
  </si>
  <si>
    <t>SA 송변전광 NMS</t>
    <phoneticPr fontId="3" type="noConversion"/>
  </si>
  <si>
    <t>SA 감시정보</t>
    <phoneticPr fontId="3" type="noConversion"/>
  </si>
  <si>
    <t>SA #8</t>
    <phoneticPr fontId="3" type="noConversion"/>
  </si>
  <si>
    <t>PITR</t>
    <phoneticPr fontId="3" type="noConversion"/>
  </si>
  <si>
    <t>패치</t>
    <phoneticPr fontId="3" type="noConversion"/>
  </si>
  <si>
    <t>패치</t>
    <phoneticPr fontId="3" type="noConversion"/>
  </si>
  <si>
    <t>패치</t>
    <phoneticPr fontId="3" type="noConversion"/>
  </si>
  <si>
    <t>패치</t>
    <phoneticPr fontId="3" type="noConversion"/>
  </si>
  <si>
    <t>패치</t>
    <phoneticPr fontId="3" type="noConversion"/>
  </si>
  <si>
    <t>E</t>
    <phoneticPr fontId="3" type="noConversion"/>
  </si>
  <si>
    <t>패치</t>
    <phoneticPr fontId="3" type="noConversion"/>
  </si>
  <si>
    <t>DAS 직할 50링</t>
    <phoneticPr fontId="3" type="noConversion"/>
  </si>
  <si>
    <t>DAS 직할 51링</t>
    <phoneticPr fontId="3" type="noConversion"/>
  </si>
  <si>
    <t>DAS 홍천 39링</t>
    <phoneticPr fontId="3" type="noConversion"/>
  </si>
  <si>
    <t>사용여부판단</t>
    <phoneticPr fontId="3" type="noConversion"/>
  </si>
  <si>
    <t>접속개소</t>
    <phoneticPr fontId="3" type="noConversion"/>
  </si>
  <si>
    <t>접속개소</t>
    <phoneticPr fontId="3" type="noConversion"/>
  </si>
  <si>
    <t>접속개소</t>
    <phoneticPr fontId="3" type="noConversion"/>
  </si>
  <si>
    <t>접속개소</t>
    <phoneticPr fontId="3" type="noConversion"/>
  </si>
  <si>
    <t>접속개소</t>
    <phoneticPr fontId="3" type="noConversion"/>
  </si>
  <si>
    <t>접속개소</t>
    <phoneticPr fontId="3" type="noConversion"/>
  </si>
  <si>
    <t>미성단</t>
    <phoneticPr fontId="3" type="noConversion"/>
  </si>
  <si>
    <t>미성단</t>
    <phoneticPr fontId="3" type="noConversion"/>
  </si>
  <si>
    <t>미성단</t>
    <phoneticPr fontId="3" type="noConversion"/>
  </si>
  <si>
    <t>미성단</t>
    <phoneticPr fontId="3" type="noConversion"/>
  </si>
  <si>
    <t>강원본부</t>
    <phoneticPr fontId="3" type="noConversion"/>
  </si>
  <si>
    <t>KEPCO</t>
    <phoneticPr fontId="3" type="noConversion"/>
  </si>
  <si>
    <t>KEPCO</t>
    <phoneticPr fontId="3" type="noConversion"/>
  </si>
  <si>
    <t>2020.07.06</t>
    <phoneticPr fontId="3" type="noConversion"/>
  </si>
  <si>
    <t>송전선로화상감시</t>
    <phoneticPr fontId="3" type="noConversion"/>
  </si>
  <si>
    <t>양구-인제 빙설해</t>
    <phoneticPr fontId="3" type="noConversion"/>
  </si>
  <si>
    <t>차세대전력통신망 경기본부3링(곤지암S/S~여주B/O)</t>
    <phoneticPr fontId="3" type="noConversion"/>
  </si>
  <si>
    <t>차세대전력통신망 경기본부3링(곤지암S/S~여주B/O)</t>
  </si>
  <si>
    <t>이천S/S</t>
    <phoneticPr fontId="3" type="noConversion"/>
  </si>
  <si>
    <t>E</t>
    <phoneticPr fontId="3" type="noConversion"/>
  </si>
  <si>
    <t>멀티</t>
    <phoneticPr fontId="3" type="noConversion"/>
  </si>
  <si>
    <t>차세대전력통신망 강원2링(평창지사-횡성지사)</t>
    <phoneticPr fontId="3" type="noConversion"/>
  </si>
  <si>
    <t>차세대전력통신망 강원2링(횡성지사-원주지사)</t>
    <phoneticPr fontId="3" type="noConversion"/>
  </si>
  <si>
    <t>원주~북원주</t>
    <phoneticPr fontId="3" type="noConversion"/>
  </si>
  <si>
    <t>횡성-주진</t>
    <phoneticPr fontId="3" type="noConversion"/>
  </si>
  <si>
    <t>A경로</t>
    <phoneticPr fontId="3" type="noConversion"/>
  </si>
  <si>
    <t>차세대전력통신망 중부2링(강원지사-원주)</t>
    <phoneticPr fontId="3" type="noConversion"/>
  </si>
  <si>
    <t>차세대전력통신망 강원2링(홍천지사-양구지사)</t>
    <phoneticPr fontId="3" type="noConversion"/>
  </si>
  <si>
    <t>차세대전력통신망 강원1링(원주P/O-동해P/O)</t>
    <phoneticPr fontId="3" type="noConversion"/>
  </si>
  <si>
    <t>차세대전력통신망 중부2링(원주P/O-신제천S/S)</t>
    <phoneticPr fontId="3" type="noConversion"/>
  </si>
  <si>
    <t>차세대전력통신망 중부2링(원주P/O-신제천S/S)</t>
    <phoneticPr fontId="3" type="noConversion"/>
  </si>
  <si>
    <t>차세대전력통신망 강원2링(강원지사-홍천지사)</t>
    <phoneticPr fontId="3" type="noConversion"/>
  </si>
  <si>
    <t>차세대전력통신망 중부2링(강원지사-원주P/O)</t>
    <phoneticPr fontId="3" type="noConversion"/>
  </si>
  <si>
    <t>차세대전력통신망 강원2링(원주지사-원주P/O)</t>
    <phoneticPr fontId="3" type="noConversion"/>
  </si>
  <si>
    <t>A경로</t>
    <phoneticPr fontId="3" type="noConversion"/>
  </si>
  <si>
    <t>B경로</t>
    <phoneticPr fontId="3" type="noConversion"/>
  </si>
  <si>
    <t>DAS</t>
  </si>
  <si>
    <t>e</t>
    <phoneticPr fontId="3" type="noConversion"/>
  </si>
  <si>
    <t>단선</t>
  </si>
  <si>
    <t>2021.08.04</t>
    <phoneticPr fontId="3" type="noConversion"/>
  </si>
  <si>
    <t>2021.08.05</t>
  </si>
  <si>
    <t>DAS 원주82링</t>
    <phoneticPr fontId="3" type="noConversion"/>
  </si>
  <si>
    <t>DAS 원주47링</t>
    <phoneticPr fontId="3" type="noConversion"/>
  </si>
  <si>
    <t>DAS 서원주27 EAST</t>
    <phoneticPr fontId="3" type="noConversion"/>
  </si>
  <si>
    <t>DAS 서원주28 EAST</t>
  </si>
  <si>
    <t>DAS 서원주29 EAST</t>
  </si>
  <si>
    <t>DAS 서원주30 EAST</t>
  </si>
  <si>
    <t>Kepcit 우회용 광패치19</t>
  </si>
  <si>
    <t>Kepcit 우회용 광패치19</t>
    <phoneticPr fontId="3" type="noConversion"/>
  </si>
  <si>
    <t>Kepcit 우회용 광패치20</t>
  </si>
  <si>
    <t>Kepcit 우회용 광패치21</t>
  </si>
  <si>
    <t>Kepcit 우회용 광패치22</t>
  </si>
  <si>
    <t>Kepcit 우회용 광패치23</t>
  </si>
  <si>
    <t>Kepcit 우회용 광패치24</t>
  </si>
  <si>
    <t>기타</t>
    <phoneticPr fontId="3" type="noConversion"/>
  </si>
  <si>
    <t>DAS 서원주27 WEST</t>
    <phoneticPr fontId="3" type="noConversion"/>
  </si>
  <si>
    <t>DAS 서원주28 WEST</t>
  </si>
  <si>
    <t>DAS 서원주29 WEST</t>
  </si>
  <si>
    <t>DAS 서원주30 WEST</t>
  </si>
  <si>
    <t>21.06시설</t>
    <phoneticPr fontId="3" type="noConversion"/>
  </si>
  <si>
    <t>원주</t>
    <phoneticPr fontId="3" type="noConversion"/>
  </si>
  <si>
    <t>신제천</t>
    <phoneticPr fontId="3" type="noConversion"/>
  </si>
  <si>
    <t>손실</t>
    <phoneticPr fontId="3" type="noConversion"/>
  </si>
  <si>
    <t>남원주</t>
    <phoneticPr fontId="3" type="noConversion"/>
  </si>
  <si>
    <t>LGU</t>
    <phoneticPr fontId="3" type="noConversion"/>
  </si>
  <si>
    <t>송변전광단말#2 동해계 EAST</t>
    <phoneticPr fontId="3" type="noConversion"/>
  </si>
  <si>
    <t>송변전광단말#1 동해계 EAST</t>
    <phoneticPr fontId="3" type="noConversion"/>
  </si>
  <si>
    <t>송변전광단말 #1 영월계(동해) WEST</t>
    <phoneticPr fontId="3" type="noConversion"/>
  </si>
  <si>
    <t>송변전광단말 #2 영월계(동해) WEST</t>
    <phoneticPr fontId="3" type="noConversion"/>
  </si>
  <si>
    <t>동해전력구 화상감시 L2스위치</t>
    <phoneticPr fontId="3" type="noConversion"/>
  </si>
  <si>
    <t>원주-원주지사-북원주</t>
    <phoneticPr fontId="3" type="noConversion"/>
  </si>
  <si>
    <t>원주-원주지사-북원주-횡성지사-횡성</t>
    <phoneticPr fontId="3" type="noConversion"/>
  </si>
  <si>
    <t>송전전력구 비상통신망</t>
    <phoneticPr fontId="3" type="noConversion"/>
  </si>
  <si>
    <t>배전전력구 비상통신망</t>
    <phoneticPr fontId="3" type="noConversion"/>
  </si>
  <si>
    <t>배전지능화</t>
    <phoneticPr fontId="3" type="noConversion"/>
  </si>
  <si>
    <t>원주 47링</t>
    <phoneticPr fontId="3" type="noConversion"/>
  </si>
  <si>
    <t>서원주 27링</t>
    <phoneticPr fontId="3" type="noConversion"/>
  </si>
  <si>
    <t>서원주 28링</t>
    <phoneticPr fontId="3" type="noConversion"/>
  </si>
  <si>
    <t>서원주 29링</t>
    <phoneticPr fontId="3" type="noConversion"/>
  </si>
  <si>
    <t>서원주 30링</t>
    <phoneticPr fontId="3" type="noConversion"/>
  </si>
  <si>
    <t>원주 82링</t>
    <phoneticPr fontId="3" type="noConversion"/>
  </si>
  <si>
    <t>E</t>
    <phoneticPr fontId="3" type="noConversion"/>
  </si>
  <si>
    <t>이천변전소</t>
    <phoneticPr fontId="3" type="noConversion"/>
  </si>
  <si>
    <t>31링 East</t>
    <phoneticPr fontId="3" type="noConversion"/>
  </si>
  <si>
    <t>32링 East</t>
    <phoneticPr fontId="3" type="noConversion"/>
  </si>
  <si>
    <t>33링 East</t>
    <phoneticPr fontId="3" type="noConversion"/>
  </si>
  <si>
    <t>34링 East</t>
    <phoneticPr fontId="3" type="noConversion"/>
  </si>
  <si>
    <t>35링 East</t>
    <phoneticPr fontId="3" type="noConversion"/>
  </si>
  <si>
    <t>31링 West</t>
    <phoneticPr fontId="3" type="noConversion"/>
  </si>
  <si>
    <t>32링 West</t>
    <phoneticPr fontId="3" type="noConversion"/>
  </si>
  <si>
    <t>33링 West</t>
    <phoneticPr fontId="3" type="noConversion"/>
  </si>
  <si>
    <t>34링 West</t>
    <phoneticPr fontId="3" type="noConversion"/>
  </si>
  <si>
    <t>35링 West</t>
    <phoneticPr fontId="3" type="noConversion"/>
  </si>
  <si>
    <t>E</t>
    <phoneticPr fontId="3" type="noConversion"/>
  </si>
  <si>
    <t>배전지능화</t>
  </si>
  <si>
    <t>미사용</t>
  </si>
  <si>
    <t>서원주</t>
    <phoneticPr fontId="3" type="noConversion"/>
  </si>
  <si>
    <t>DAS 서원주 30링</t>
  </si>
  <si>
    <t>DAS 서원주 30링</t>
    <phoneticPr fontId="3" type="noConversion"/>
  </si>
  <si>
    <t>DAS 서원주 27링</t>
    <phoneticPr fontId="3" type="noConversion"/>
  </si>
  <si>
    <t>DAS 서원주 28링</t>
    <phoneticPr fontId="3" type="noConversion"/>
  </si>
  <si>
    <t>DAS 서원주 29링</t>
  </si>
  <si>
    <t>DAS 서원주 29링</t>
    <phoneticPr fontId="3" type="noConversion"/>
  </si>
  <si>
    <t>DAS 원주 82링</t>
    <phoneticPr fontId="3" type="noConversion"/>
  </si>
  <si>
    <t>DAS 원주 47링</t>
    <phoneticPr fontId="3" type="noConversion"/>
  </si>
  <si>
    <t>DAS 원주 82링</t>
    <phoneticPr fontId="3" type="noConversion"/>
  </si>
  <si>
    <t>DAS 원주 47링</t>
    <phoneticPr fontId="3" type="noConversion"/>
  </si>
  <si>
    <t>DAS 원주 83링</t>
    <phoneticPr fontId="3" type="noConversion"/>
  </si>
  <si>
    <t>DAS 원주 84링</t>
    <phoneticPr fontId="3" type="noConversion"/>
  </si>
  <si>
    <t>DAS 원주 85링</t>
    <phoneticPr fontId="3" type="noConversion"/>
  </si>
  <si>
    <t>DAS 원주 86링</t>
    <phoneticPr fontId="3" type="noConversion"/>
  </si>
  <si>
    <t>DAS 동원주 31 WEST</t>
    <phoneticPr fontId="3" type="noConversion"/>
  </si>
  <si>
    <t>DAS 동원주 32 WEST</t>
    <phoneticPr fontId="3" type="noConversion"/>
  </si>
  <si>
    <t>DAS 동원주 33 WEST</t>
    <phoneticPr fontId="3" type="noConversion"/>
  </si>
  <si>
    <t>DAS 동원주 34 WEST</t>
    <phoneticPr fontId="3" type="noConversion"/>
  </si>
  <si>
    <t>DAS 동원주 35 WEST</t>
    <phoneticPr fontId="3" type="noConversion"/>
  </si>
  <si>
    <t>DAS 원주 83링</t>
    <phoneticPr fontId="3" type="noConversion"/>
  </si>
  <si>
    <t>DAS 동원주 31 EAST</t>
    <phoneticPr fontId="3" type="noConversion"/>
  </si>
  <si>
    <t>DAS 동원주 32 EAST</t>
    <phoneticPr fontId="3" type="noConversion"/>
  </si>
  <si>
    <t>DAS 동원주 33 EAST</t>
    <phoneticPr fontId="3" type="noConversion"/>
  </si>
  <si>
    <t>DAS 동원주 34 EAST</t>
    <phoneticPr fontId="3" type="noConversion"/>
  </si>
  <si>
    <t>DAS 동원주 35 EAST</t>
    <phoneticPr fontId="3" type="noConversion"/>
  </si>
  <si>
    <t>패치</t>
    <phoneticPr fontId="3" type="noConversion"/>
  </si>
  <si>
    <t>송변전광(인제-춘천)</t>
    <phoneticPr fontId="3" type="noConversion"/>
  </si>
  <si>
    <t>북원주-둔내 송변전광 W-OUT</t>
    <phoneticPr fontId="3" type="noConversion"/>
  </si>
  <si>
    <t>북원주-둔내 송변전광 W-IN</t>
    <phoneticPr fontId="3" type="noConversion"/>
  </si>
  <si>
    <t>비금속광케이블</t>
    <phoneticPr fontId="3" type="noConversion"/>
  </si>
  <si>
    <t>배전지능화</t>
    <phoneticPr fontId="3" type="noConversion"/>
  </si>
  <si>
    <t>ICT실-SA연계</t>
    <phoneticPr fontId="3" type="noConversion"/>
  </si>
  <si>
    <t>■ 강원본부 OFD 선번장(원주SA)</t>
    <phoneticPr fontId="3" type="noConversion"/>
  </si>
  <si>
    <t>원주SA</t>
  </si>
  <si>
    <t>원주ICT</t>
    <phoneticPr fontId="3" type="noConversion"/>
  </si>
  <si>
    <t>서원주변전소</t>
  </si>
  <si>
    <t>송PTPU</t>
  </si>
  <si>
    <t>송PTPU</t>
    <phoneticPr fontId="3" type="noConversion"/>
  </si>
  <si>
    <t>횡성-홍천 WEST</t>
    <phoneticPr fontId="3" type="noConversion"/>
  </si>
  <si>
    <t>횡성-홍천 EAST</t>
    <phoneticPr fontId="3" type="noConversion"/>
  </si>
  <si>
    <t>홍천-상남 EAST</t>
    <phoneticPr fontId="3" type="noConversion"/>
  </si>
  <si>
    <t>홍천-상남 WEST</t>
    <phoneticPr fontId="3" type="noConversion"/>
  </si>
  <si>
    <t>23.01.10작업</t>
  </si>
  <si>
    <t>23.01.10작업</t>
    <phoneticPr fontId="3" type="noConversion"/>
  </si>
  <si>
    <t>측정일자</t>
  </si>
  <si>
    <t>측정일자</t>
    <phoneticPr fontId="3" type="noConversion"/>
  </si>
  <si>
    <t>측정거리
(km)</t>
  </si>
  <si>
    <t>측정DATA
1310 (dB)</t>
  </si>
  <si>
    <t>측정DATA
1550 (dB)</t>
  </si>
  <si>
    <t>원주-서원주-문막</t>
    <phoneticPr fontId="3" type="noConversion"/>
  </si>
  <si>
    <t>원주-서원주 PTPU EAST</t>
    <phoneticPr fontId="3" type="noConversion"/>
  </si>
  <si>
    <t>원주-서원주 PTPU WEST</t>
    <phoneticPr fontId="3" type="noConversion"/>
  </si>
  <si>
    <t>e</t>
    <phoneticPr fontId="3" type="noConversion"/>
  </si>
  <si>
    <t>배전지능화</t>
    <phoneticPr fontId="3" type="noConversion"/>
  </si>
  <si>
    <t>북원주-서원주-원주SA</t>
    <phoneticPr fontId="3" type="noConversion"/>
  </si>
  <si>
    <t>홍천-홍천지사-남춘천</t>
    <phoneticPr fontId="3" type="noConversion"/>
  </si>
  <si>
    <t>e</t>
    <phoneticPr fontId="3" type="noConversion"/>
  </si>
  <si>
    <t>멀티</t>
    <phoneticPr fontId="3" type="noConversion"/>
  </si>
  <si>
    <t>21.06시설(비금속)</t>
    <phoneticPr fontId="3" type="noConversion"/>
  </si>
  <si>
    <t>21.06시설(비금속)</t>
    <phoneticPr fontId="3" type="noConversion"/>
  </si>
  <si>
    <t>송PTPU 홍천-남춘천 EAST</t>
    <phoneticPr fontId="3" type="noConversion"/>
  </si>
  <si>
    <t>송PTPU 홍천-남춘천 WEST</t>
    <phoneticPr fontId="3" type="noConversion"/>
  </si>
  <si>
    <t>송PTPU 홍천-춘천 WEST</t>
    <phoneticPr fontId="3" type="noConversion"/>
  </si>
  <si>
    <t>송PTPU 홍천-춘천 EAST</t>
    <phoneticPr fontId="3" type="noConversion"/>
  </si>
  <si>
    <t>디지탈스카다 본부1링(홍천-상남)</t>
    <phoneticPr fontId="3" type="noConversion"/>
  </si>
  <si>
    <t>송변전광단말(직할2링 홍천-남춘천)</t>
    <phoneticPr fontId="3" type="noConversion"/>
  </si>
  <si>
    <t>송변전광단말(직할2링 춘천-홍천)</t>
    <phoneticPr fontId="3" type="noConversion"/>
  </si>
  <si>
    <t>광모듈변경(1코아용)</t>
    <phoneticPr fontId="3" type="noConversion"/>
  </si>
  <si>
    <t>인제계1번과 융착</t>
    <phoneticPr fontId="3" type="noConversion"/>
  </si>
  <si>
    <t>인제계2번과 융착</t>
    <phoneticPr fontId="3" type="noConversion"/>
  </si>
  <si>
    <t>송PTPU 홍천-상남 WEST</t>
    <phoneticPr fontId="3" type="noConversion"/>
  </si>
  <si>
    <t>송PTPU 홍천-상남 EAST</t>
    <phoneticPr fontId="3" type="noConversion"/>
  </si>
  <si>
    <t>홍천계5와 융착</t>
    <phoneticPr fontId="3" type="noConversion"/>
  </si>
  <si>
    <t>홍천계6과 융착</t>
    <phoneticPr fontId="3" type="noConversion"/>
  </si>
  <si>
    <t>송변전광 WEST OUT(인제-춘천)</t>
    <phoneticPr fontId="3" type="noConversion"/>
  </si>
  <si>
    <t>송변전광 WEST IN(인제-춘천)</t>
    <phoneticPr fontId="3" type="noConversion"/>
  </si>
  <si>
    <t>광스위치</t>
    <phoneticPr fontId="3" type="noConversion"/>
  </si>
  <si>
    <t>디지탈스카다(둔내-주천)</t>
  </si>
  <si>
    <t>원주전력소 GR3링(남원주-문막) IN</t>
    <phoneticPr fontId="3" type="noConversion"/>
  </si>
  <si>
    <t>원주전력소 GR3링(남원주-문막) OUT</t>
    <phoneticPr fontId="3" type="noConversion"/>
  </si>
  <si>
    <t>원주전력소 GR3링(서원주-원주) OUT</t>
    <phoneticPr fontId="3" type="noConversion"/>
  </si>
  <si>
    <t>원주전력소 GR3링(서원주-원주) IN</t>
    <phoneticPr fontId="3" type="noConversion"/>
  </si>
  <si>
    <t>1코아 광모듈</t>
    <phoneticPr fontId="3" type="noConversion"/>
  </si>
  <si>
    <t>원주전력소 GR2링(홍천-상남) OUT</t>
    <phoneticPr fontId="3" type="noConversion"/>
  </si>
  <si>
    <t>원주전력소 GR2링(홍천-상남) IN</t>
    <phoneticPr fontId="3" type="noConversion"/>
  </si>
  <si>
    <t>원주전력소 GR2링(상남-횡성) IN</t>
    <phoneticPr fontId="3" type="noConversion"/>
  </si>
  <si>
    <t>원주전력소 GR2링(상남-횡성) OUT</t>
    <phoneticPr fontId="3" type="noConversion"/>
  </si>
  <si>
    <t>원주-동원주 송변전광 IN</t>
    <phoneticPr fontId="3" type="noConversion"/>
  </si>
  <si>
    <t>원주-동원주 송변전광 OUT</t>
    <phoneticPr fontId="3" type="noConversion"/>
  </si>
  <si>
    <t>DAS 원주 47링(신호없음)</t>
    <phoneticPr fontId="3" type="noConversion"/>
  </si>
  <si>
    <t>홍천-원주 송변전광 W-OUT</t>
  </si>
  <si>
    <t>홍천-원주 송변전광 W-OUT</t>
    <phoneticPr fontId="3" type="noConversion"/>
  </si>
  <si>
    <t>홍천-원주 송변전광 W-IN</t>
  </si>
  <si>
    <t>홍천-원주 송변전광 W-IN</t>
    <phoneticPr fontId="3" type="noConversion"/>
  </si>
  <si>
    <t>※ 코아명칭 부여 
PTP : COT측 장비 광출력 기준
링 : 링방향 West 광출력 기준</t>
    <phoneticPr fontId="3" type="noConversion"/>
  </si>
  <si>
    <t>원주전력소 GR2링(원주-홍천) OUT</t>
    <phoneticPr fontId="3" type="noConversion"/>
  </si>
  <si>
    <t>원주전력소 GR2링(원주-홍천) IN</t>
    <phoneticPr fontId="3" type="noConversion"/>
  </si>
  <si>
    <t>원주전력소 GR2링(원주-홍천) OUT</t>
    <phoneticPr fontId="3" type="noConversion"/>
  </si>
  <si>
    <t>원주전력소 GR2링(원주-홍천) IN</t>
    <phoneticPr fontId="3" type="noConversion"/>
  </si>
  <si>
    <t>차세대전력통신망 중부2링(강원지사-원주P/O)</t>
  </si>
  <si>
    <t>원주-홍천 PTPU E-OUT</t>
    <phoneticPr fontId="3" type="noConversion"/>
  </si>
  <si>
    <t>원주-홍천 PTPU E-IN</t>
    <phoneticPr fontId="3" type="noConversion"/>
  </si>
  <si>
    <t>원주-홍천 PTPU W-OUT</t>
    <phoneticPr fontId="3" type="noConversion"/>
  </si>
  <si>
    <t>원주-홍천 PTPU W-IN</t>
    <phoneticPr fontId="3" type="noConversion"/>
  </si>
  <si>
    <t>원주-홍천 PTPU E-IN</t>
    <phoneticPr fontId="3" type="noConversion"/>
  </si>
  <si>
    <t>원주-홍천 PTPU W-OUT</t>
    <phoneticPr fontId="3" type="noConversion"/>
  </si>
  <si>
    <t>원주-홍천 PTPU W-IN</t>
    <phoneticPr fontId="3" type="noConversion"/>
  </si>
  <si>
    <t>원주전력소 GR2링(북원주-원주) OUT</t>
    <phoneticPr fontId="3" type="noConversion"/>
  </si>
  <si>
    <t>원주전력소 GR2링(북원주-원주) IN</t>
    <phoneticPr fontId="3" type="noConversion"/>
  </si>
  <si>
    <t>원주-북원주 송변전광 W-OUT</t>
    <phoneticPr fontId="3" type="noConversion"/>
  </si>
  <si>
    <t>원주-북원주 송변전광 W-IN</t>
    <phoneticPr fontId="3" type="noConversion"/>
  </si>
  <si>
    <t>원주-북원주 송PTPU EAST</t>
  </si>
  <si>
    <t>원주-북원주 송PTPU EAST</t>
    <phoneticPr fontId="3" type="noConversion"/>
  </si>
  <si>
    <t>원주-북원주 송PTPU WEST</t>
  </si>
  <si>
    <t>원주-북원주 송PTPU WEST</t>
    <phoneticPr fontId="3" type="noConversion"/>
  </si>
  <si>
    <t>원주전력소 GR2링(횡성-북원주) OUT</t>
  </si>
  <si>
    <t>원주전력소 GR2링(횡성-북원주) OUT</t>
    <phoneticPr fontId="3" type="noConversion"/>
  </si>
  <si>
    <t>원주전력소 GR2링(횡성-북원주) IN</t>
  </si>
  <si>
    <t>원주전력소 GR2링(횡성-북원주) IN</t>
    <phoneticPr fontId="3" type="noConversion"/>
  </si>
  <si>
    <t>북원주-횡성 PTPU W-IN</t>
    <phoneticPr fontId="3" type="noConversion"/>
  </si>
  <si>
    <t>북원주-횡성 PTPU W-OUT</t>
    <phoneticPr fontId="3" type="noConversion"/>
  </si>
  <si>
    <t>북원주-횡성 PTPU E-IN</t>
    <phoneticPr fontId="3" type="noConversion"/>
  </si>
  <si>
    <t>북원주-횡성 PTPU E-OUT</t>
    <phoneticPr fontId="3" type="noConversion"/>
  </si>
  <si>
    <t>원주전력소 GR3링(남원주-문막) OUT</t>
    <phoneticPr fontId="3" type="noConversion"/>
  </si>
  <si>
    <t>디지탈스카다㈜(서원주-원주)</t>
    <phoneticPr fontId="3" type="noConversion"/>
  </si>
  <si>
    <t>문막-원주 송변전광 W-OUT</t>
  </si>
  <si>
    <t>문막-원주 송변전광 W-OUT</t>
    <phoneticPr fontId="3" type="noConversion"/>
  </si>
  <si>
    <t>문막-원주 송변전광 W-IN</t>
  </si>
  <si>
    <t>문막-원주 송변전광 W-IN</t>
    <phoneticPr fontId="3" type="noConversion"/>
  </si>
  <si>
    <t>남원주-서원주 송변전광 W-OUT</t>
  </si>
  <si>
    <t>남원주-서원주 송변전광 W-OUT</t>
    <phoneticPr fontId="3" type="noConversion"/>
  </si>
  <si>
    <t>남원주-서원주 송변전광 W-IN</t>
  </si>
  <si>
    <t>남원주-서원주 송변전광 W-IN</t>
    <phoneticPr fontId="3" type="noConversion"/>
  </si>
  <si>
    <t>서원주-문막 송변전광 W-OUT</t>
    <phoneticPr fontId="3" type="noConversion"/>
  </si>
  <si>
    <t>서원주-문막 송변전광 W-IN</t>
    <phoneticPr fontId="3" type="noConversion"/>
  </si>
  <si>
    <t>원주-남원주 송PTPU WEST</t>
    <phoneticPr fontId="3" type="noConversion"/>
  </si>
  <si>
    <t>원주-남원주 송PTPU EAST</t>
    <phoneticPr fontId="3" type="noConversion"/>
  </si>
  <si>
    <t>남원주-신제천 PTPU EAST OUT</t>
    <phoneticPr fontId="3" type="noConversion"/>
  </si>
  <si>
    <t>남원주-신제천 PTPU EAST IN</t>
    <phoneticPr fontId="3" type="noConversion"/>
  </si>
  <si>
    <t>남원주-신제천 PTPU WEST OUT</t>
    <phoneticPr fontId="3" type="noConversion"/>
  </si>
  <si>
    <t>남원주-신제천 PTPU WEST IN</t>
    <phoneticPr fontId="3" type="noConversion"/>
  </si>
  <si>
    <t>`</t>
    <phoneticPr fontId="3" type="noConversion"/>
  </si>
  <si>
    <t>신제천-원주 송PTPU EAST</t>
    <phoneticPr fontId="3" type="noConversion"/>
  </si>
  <si>
    <t>신제천-원주 송PTPU WEST</t>
    <phoneticPr fontId="3" type="noConversion"/>
  </si>
  <si>
    <t>원주전력소 GR3링(원주-동원주) OUT</t>
    <phoneticPr fontId="3" type="noConversion"/>
  </si>
  <si>
    <t>원주전력소 GR3링(원주-동원주) IN</t>
    <phoneticPr fontId="3" type="noConversion"/>
  </si>
  <si>
    <t>남원주-신제천 PTPU E-OUT</t>
    <phoneticPr fontId="3" type="noConversion"/>
  </si>
  <si>
    <t>남원주-신제천 PTPU E-IN</t>
    <phoneticPr fontId="3" type="noConversion"/>
  </si>
  <si>
    <t>남원주-신제천 PTPU W-OUT</t>
    <phoneticPr fontId="3" type="noConversion"/>
  </si>
  <si>
    <t>남원주-신제천 PTPU W-IN</t>
    <phoneticPr fontId="3" type="noConversion"/>
  </si>
  <si>
    <t>원주-남원주 PTPU E-OUT</t>
    <phoneticPr fontId="3" type="noConversion"/>
  </si>
  <si>
    <t>원주-남원주 PTPU E-IN</t>
    <phoneticPr fontId="3" type="noConversion"/>
  </si>
  <si>
    <t>원주-남원주 PTPU W-OUT</t>
    <phoneticPr fontId="3" type="noConversion"/>
  </si>
  <si>
    <t>원주-남원주 PTPU W-IN</t>
    <phoneticPr fontId="3" type="noConversion"/>
  </si>
  <si>
    <t>원주전력소 GR3링(상남-횡성) OUT</t>
    <phoneticPr fontId="3" type="noConversion"/>
  </si>
  <si>
    <t>횡성-홍천 송PTPU WEST</t>
    <phoneticPr fontId="3" type="noConversion"/>
  </si>
  <si>
    <t>횡성-홍천 송PTPU EAST</t>
    <phoneticPr fontId="3" type="noConversion"/>
  </si>
  <si>
    <t>횡성-상남 송변전광 W-OUT</t>
    <phoneticPr fontId="3" type="noConversion"/>
  </si>
  <si>
    <t>횡성-상남 송변전광 W-IN</t>
    <phoneticPr fontId="3" type="noConversion"/>
  </si>
  <si>
    <t>횡성-홍천 PTPU W-IN</t>
    <phoneticPr fontId="3" type="noConversion"/>
  </si>
  <si>
    <t>횡성-홍천 PTPU W-OUT</t>
    <phoneticPr fontId="3" type="noConversion"/>
  </si>
  <si>
    <t>횡성-홍천 PTPU E-IN</t>
    <phoneticPr fontId="3" type="noConversion"/>
  </si>
  <si>
    <t>횡성-홍천 PTPU E-OUT</t>
    <phoneticPr fontId="3" type="noConversion"/>
  </si>
  <si>
    <t>횡성-둔내 PTPU#1 W-IN</t>
    <phoneticPr fontId="3" type="noConversion"/>
  </si>
  <si>
    <t>횡성-둔내 PTPU#1 W-OUT</t>
    <phoneticPr fontId="3" type="noConversion"/>
  </si>
  <si>
    <t>횡성-둔내 PTPU#1 E-IN</t>
    <phoneticPr fontId="3" type="noConversion"/>
  </si>
  <si>
    <t>횡성-둔내 PTPU#1 E-OUT</t>
    <phoneticPr fontId="3" type="noConversion"/>
  </si>
  <si>
    <t>둔내-횡성 송변전광 W-OUT</t>
    <phoneticPr fontId="3" type="noConversion"/>
  </si>
  <si>
    <t>둔내-횡성 송변전광 W-IN</t>
    <phoneticPr fontId="3" type="noConversion"/>
  </si>
  <si>
    <t>횡성-둔내 PTPU#2 W-OUT</t>
    <phoneticPr fontId="3" type="noConversion"/>
  </si>
  <si>
    <t>횡성-둔내 PTPU#2 W-IN</t>
    <phoneticPr fontId="3" type="noConversion"/>
  </si>
  <si>
    <t>횡성-둔내 PTPU#2 E-OUT</t>
    <phoneticPr fontId="3" type="noConversion"/>
  </si>
  <si>
    <t>횡성-둔내 PTPU#2 E-IN</t>
    <phoneticPr fontId="3" type="noConversion"/>
  </si>
  <si>
    <t>원주전력소 GR3링(문막-서원주) OUT</t>
    <phoneticPr fontId="3" type="noConversion"/>
  </si>
  <si>
    <t>원주전력소 GR3링(문막-서원주) IN</t>
    <phoneticPr fontId="3" type="noConversion"/>
  </si>
  <si>
    <t>서원주-문막 PTPU EAST</t>
    <phoneticPr fontId="3" type="noConversion"/>
  </si>
  <si>
    <t>서원주-문막 PTPU WEST</t>
    <phoneticPr fontId="3" type="noConversion"/>
  </si>
  <si>
    <t>원주전력소 GR2링(동원주-남원주) OUT</t>
    <phoneticPr fontId="3" type="noConversion"/>
  </si>
  <si>
    <t>원주전력소 GR2링(동원주-남원주) IN</t>
    <phoneticPr fontId="3" type="noConversion"/>
  </si>
  <si>
    <t>원주-동원주 송변전광 W-OUT</t>
    <phoneticPr fontId="3" type="noConversion"/>
  </si>
  <si>
    <t>원주-동원주 송변전광 W-IN</t>
    <phoneticPr fontId="3" type="noConversion"/>
  </si>
  <si>
    <t>동원주-남원주 송변전광 W-OUT</t>
    <phoneticPr fontId="3" type="noConversion"/>
  </si>
  <si>
    <t>동원주-남원주 송변전광 W-IN</t>
    <phoneticPr fontId="3" type="noConversion"/>
  </si>
  <si>
    <t>원주전력소 GR3링(동원주-남원주) OUT</t>
    <phoneticPr fontId="3" type="noConversion"/>
  </si>
  <si>
    <t>원주전력소 GR3링(동원주-남원주) IN</t>
    <phoneticPr fontId="3" type="noConversion"/>
  </si>
  <si>
    <t>원주-동원주 송변전광 W_IN</t>
    <phoneticPr fontId="3" type="noConversion"/>
  </si>
  <si>
    <t>곤지암-여주 EAST-TX</t>
    <phoneticPr fontId="3" type="noConversion"/>
  </si>
  <si>
    <t>여주-문막 PTPU E-OUT</t>
    <phoneticPr fontId="3" type="noConversion"/>
  </si>
  <si>
    <t>여주-문막 PTPU E-IN</t>
    <phoneticPr fontId="3" type="noConversion"/>
  </si>
  <si>
    <t>여주-문막 송PTPU EAST</t>
    <phoneticPr fontId="3" type="noConversion"/>
  </si>
  <si>
    <t>여주-문막 송PTPU WEST</t>
    <phoneticPr fontId="3" type="noConversion"/>
  </si>
  <si>
    <t>여주-문막 PTPU W-OUT</t>
    <phoneticPr fontId="3" type="noConversion"/>
  </si>
  <si>
    <t>여주-문막 PTPU W-IN</t>
    <phoneticPr fontId="3" type="noConversion"/>
  </si>
  <si>
    <t>홍천-상남 PTPU W-IN</t>
    <phoneticPr fontId="3" type="noConversion"/>
  </si>
  <si>
    <t>홍천-상남 PTPU W-OUT</t>
    <phoneticPr fontId="3" type="noConversion"/>
  </si>
  <si>
    <t>홍천-상남 PTPU E-IN</t>
    <phoneticPr fontId="3" type="noConversion"/>
  </si>
  <si>
    <t>홍천-상남 PTPU E-OUT</t>
    <phoneticPr fontId="3" type="noConversion"/>
  </si>
  <si>
    <t>상남-홍천 송변전광 W-OUT</t>
    <phoneticPr fontId="3" type="noConversion"/>
  </si>
  <si>
    <t>상남-홍천 송변전광 W-IN</t>
    <phoneticPr fontId="3" type="noConversion"/>
  </si>
  <si>
    <t>디지탈스카다 본부1링(홍천-인제)</t>
    <phoneticPr fontId="3" type="noConversion"/>
  </si>
  <si>
    <t>홍천상남 PTPU W-IN</t>
    <phoneticPr fontId="3" type="noConversion"/>
  </si>
  <si>
    <t>홍천상남 PTPU W-OUT</t>
    <phoneticPr fontId="3" type="noConversion"/>
  </si>
  <si>
    <t>홍천상남 PTPU E-IN</t>
    <phoneticPr fontId="3" type="noConversion"/>
  </si>
  <si>
    <t>홍천상남 PTPU E-OUT</t>
    <phoneticPr fontId="3" type="noConversion"/>
  </si>
  <si>
    <t>패치</t>
    <phoneticPr fontId="3" type="noConversion"/>
  </si>
  <si>
    <t>광스위치</t>
    <phoneticPr fontId="3" type="noConversion"/>
  </si>
  <si>
    <t>홍천-남춘천 WEST</t>
    <phoneticPr fontId="3" type="noConversion"/>
  </si>
  <si>
    <t>RTU 광스위치L2(홍천-남춘천)</t>
    <phoneticPr fontId="3" type="noConversion"/>
  </si>
  <si>
    <t>직할SCADA RTU L2(홍천-춘천)</t>
    <phoneticPr fontId="3" type="noConversion"/>
  </si>
  <si>
    <t>직할SCADA RTU L2(홍천-남춘천)</t>
    <phoneticPr fontId="3" type="noConversion"/>
  </si>
  <si>
    <t>홍천-남춘천 PTPU EAST</t>
    <phoneticPr fontId="3" type="noConversion"/>
  </si>
  <si>
    <t>상남-인제 PTPU E-IN</t>
    <phoneticPr fontId="3" type="noConversion"/>
  </si>
  <si>
    <t>상남-인제 PTPU E-OUT</t>
    <phoneticPr fontId="3" type="noConversion"/>
  </si>
  <si>
    <t>상남-인제 PTPU W-OUT</t>
    <phoneticPr fontId="3" type="noConversion"/>
  </si>
  <si>
    <t>상남-인제 PTPU W-IN</t>
    <phoneticPr fontId="3" type="noConversion"/>
  </si>
  <si>
    <t>상남-양구 PTPU E-IN</t>
    <phoneticPr fontId="3" type="noConversion"/>
  </si>
  <si>
    <t>상남-양구 PTPU E-OUT</t>
    <phoneticPr fontId="3" type="noConversion"/>
  </si>
  <si>
    <t>상남-양구 PTPU W-IN</t>
    <phoneticPr fontId="3" type="noConversion"/>
  </si>
  <si>
    <t>상남-양구 PTPU W-OUT</t>
    <phoneticPr fontId="3" type="noConversion"/>
  </si>
  <si>
    <t>디지탈스카다㈜(둔내-상남)</t>
  </si>
  <si>
    <t>횡성-둔내 PTPU#1 W-IN</t>
  </si>
  <si>
    <t>횡성-둔내 PTPU#1 W-OUT</t>
  </si>
  <si>
    <t>횡성-둔내 PTPU#1 E-IN</t>
  </si>
  <si>
    <t>횡성-둔내 PTPU#1 E-OUT</t>
  </si>
  <si>
    <t>횡성-둔내 PTPU#2 W-OUT</t>
  </si>
  <si>
    <t>횡성-둔내 PTPU#2 W-IN</t>
  </si>
  <si>
    <t>횡성-둔내 PTPU#2 E-OUT</t>
  </si>
  <si>
    <t>횡성-둔내 PTPU#2 E-IN</t>
  </si>
  <si>
    <t>디지탈스카다㈜(횡성-둔내)</t>
  </si>
  <si>
    <t>둔내-횡성 송변전광 W-OUT</t>
  </si>
  <si>
    <t>둔내-횡성 송변전광 W-IN</t>
  </si>
  <si>
    <t>북원주-둔내 송변전광 W-OUT</t>
  </si>
  <si>
    <t>북원주-둔내 송변전광 W-IN</t>
  </si>
  <si>
    <t>남원주-동원주 PTPU W-IN</t>
    <phoneticPr fontId="3" type="noConversion"/>
  </si>
  <si>
    <t>남원주-동원주 PTPU W-OUT</t>
    <phoneticPr fontId="3" type="noConversion"/>
  </si>
  <si>
    <t>남원주-동원주 PTPU E-IN</t>
    <phoneticPr fontId="3" type="noConversion"/>
  </si>
  <si>
    <t>남원주-동원주 PTPU E-OUT</t>
    <phoneticPr fontId="3" type="noConversion"/>
  </si>
  <si>
    <t>원주-남원주 PTPU E-IN</t>
    <phoneticPr fontId="3" type="noConversion"/>
  </si>
  <si>
    <t>원주-원주SA1 E-OUT</t>
    <phoneticPr fontId="3" type="noConversion"/>
  </si>
  <si>
    <t>원주-원주SA1 E-IN</t>
    <phoneticPr fontId="3" type="noConversion"/>
  </si>
  <si>
    <t>원주-원주SA1 W-OUT</t>
    <phoneticPr fontId="3" type="noConversion"/>
  </si>
  <si>
    <t>원주-원주SA1 W-IN</t>
    <phoneticPr fontId="3" type="noConversion"/>
  </si>
  <si>
    <t>원주-원주SA2 E-OUT</t>
    <phoneticPr fontId="3" type="noConversion"/>
  </si>
  <si>
    <t>원주-원주SA2 E-IN</t>
    <phoneticPr fontId="3" type="noConversion"/>
  </si>
  <si>
    <t>원주-원주SA2 W-OUT</t>
    <phoneticPr fontId="3" type="noConversion"/>
  </si>
  <si>
    <t>원주-원주SA2 W-IN</t>
    <phoneticPr fontId="3" type="noConversion"/>
  </si>
  <si>
    <t>디지탈스카다㈜(북원주-홍천)_예정</t>
    <phoneticPr fontId="3" type="noConversion"/>
  </si>
  <si>
    <t>디지탈스카다(주천-동원주)_예정</t>
    <phoneticPr fontId="3" type="noConversion"/>
  </si>
  <si>
    <t>디지탈스카다(둔내-주천)_예정</t>
    <phoneticPr fontId="3" type="noConversion"/>
  </si>
  <si>
    <t>디지탈스카다(홍천-상남)_예정</t>
    <phoneticPr fontId="3" type="noConversion"/>
  </si>
  <si>
    <t>디지탈스카다(상남-횡성) 예정</t>
    <phoneticPr fontId="3" type="noConversion"/>
  </si>
  <si>
    <t>디지탈스카다(상남-횡성)_예정</t>
    <phoneticPr fontId="3" type="noConversion"/>
  </si>
  <si>
    <t>송PTPU</t>
    <phoneticPr fontId="3" type="noConversion"/>
  </si>
  <si>
    <t>문막-지제 송PTPU#1 WEST</t>
    <phoneticPr fontId="3" type="noConversion"/>
  </si>
  <si>
    <t>문막-지제 송PTPU#1 EAST</t>
    <phoneticPr fontId="3" type="noConversion"/>
  </si>
  <si>
    <t>문막-지제 송PTPU#2 WEST</t>
    <phoneticPr fontId="3" type="noConversion"/>
  </si>
  <si>
    <t>문막-지제 송PTPU#2 EAST</t>
    <phoneticPr fontId="3" type="noConversion"/>
  </si>
  <si>
    <t>24.12.04, 5,6 -&gt; 1,2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</si>
</sst>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5">
    <numFmt numFmtId="41" formatCode="_-* #,##0_-;\-* #,##0_-;_-* &quot;-&quot;_-;_-@_-"/>
    <numFmt numFmtId="176" formatCode="#,##0_ ;[Red]\-#,##0\ "/>
    <numFmt numFmtId="177" formatCode="0.000_);[Red]\(0.000\)"/>
    <numFmt numFmtId="178" formatCode="0_);[Red]\(0\)"/>
    <numFmt numFmtId="179" formatCode="0.0_);[Red]\(0.0\)"/>
    <numFmt numFmtId="180" formatCode="0.00000"/>
    <numFmt numFmtId="181" formatCode="0.0000"/>
    <numFmt numFmtId="182" formatCode="#,##0.0_ "/>
    <numFmt numFmtId="183" formatCode="_ &quot;₩&quot;* #,##0_ ;_ &quot;₩&quot;* \-#,##0_ ;_ &quot;₩&quot;* &quot;-&quot;_ ;_ @_ "/>
    <numFmt numFmtId="184" formatCode="&quot;₩&quot;#,##0.00;[Red]&quot;₩&quot;\-#,##0.00"/>
    <numFmt numFmtId="185" formatCode="_ * #,##0_ ;_ * \-#,##0_ ;_ 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#,##0.00000_);[Red]\(#,##0.00000\)"/>
    <numFmt numFmtId="189" formatCode="0.000000000"/>
    <numFmt numFmtId="190" formatCode="#,##0.00&quot; F&quot;_);[Red]\(#,##0.00&quot; F&quot;\)"/>
    <numFmt numFmtId="191" formatCode="0.0%"/>
    <numFmt numFmtId="192" formatCode="&quot;$&quot;#,##0"/>
    <numFmt numFmtId="193" formatCode="0.000E+00"/>
    <numFmt numFmtId="194" formatCode="_-* #,##0.00_-;&quot;₩&quot;&quot;₩&quot;\-* #,##0.00_-;_-* &quot;-&quot;??_-;_-@_-"/>
    <numFmt numFmtId="195" formatCode="&quot;₩&quot;#,##0;[Red]&quot;₩&quot;&quot;₩&quot;&quot;₩&quot;\-&quot;₩&quot;#,##0"/>
    <numFmt numFmtId="196" formatCode="#,##0.000_ "/>
    <numFmt numFmtId="197" formatCode="&quot;₩&quot;#,##0;[Red]&quot;₩&quot;&quot;₩&quot;&quot;₩&quot;&quot;₩&quot;&quot;₩&quot;&quot;₩&quot;\-#,##0"/>
    <numFmt numFmtId="198" formatCode="_ * #,##0_ ;_ * &quot;₩&quot;&quot;₩&quot;&quot;₩&quot;&quot;₩&quot;&quot;₩&quot;\-#,##0_ ;_ * &quot;-&quot;_ ;_ @_ "/>
    <numFmt numFmtId="199" formatCode="#,##0.0_);[Red]&quot;₩&quot;&quot;₩&quot;&quot;₩&quot;&quot;₩&quot;&quot;₩&quot;&quot;₩&quot;&quot;₩&quot;&quot;₩&quot;&quot;₩&quot;&quot;₩&quot;&quot;₩&quot;&quot;₩&quot;&quot;₩&quot;\(#,##0.0&quot;₩&quot;&quot;₩&quot;&quot;₩&quot;&quot;₩&quot;&quot;₩&quot;&quot;₩&quot;&quot;₩&quot;&quot;₩&quot;&quot;₩&quot;&quot;₩&quot;&quot;₩&quot;&quot;₩&quot;&quot;₩&quot;\)"/>
    <numFmt numFmtId="200" formatCode="#,##0.0%;[Red]&quot;₩&quot;&quot;₩&quot;&quot;₩&quot;&quot;₩&quot;&quot;₩&quot;&quot;₩&quot;&quot;₩&quot;&quot;₩&quot;&quot;₩&quot;&quot;₩&quot;&quot;₩&quot;&quot;₩&quot;&quot;₩&quot;\(#,##0.0%&quot;₩&quot;&quot;₩&quot;&quot;₩&quot;&quot;₩&quot;&quot;₩&quot;&quot;₩&quot;&quot;₩&quot;&quot;₩&quot;&quot;₩&quot;&quot;₩&quot;&quot;₩&quot;&quot;₩&quot;&quot;₩&quot;\)"/>
    <numFmt numFmtId="201" formatCode="0.000000000000000"/>
    <numFmt numFmtId="202" formatCode="&quot;₩&quot;#,##0;[Red]&quot;₩&quot;#,##0"/>
    <numFmt numFmtId="203" formatCode="&quot;Rp&quot;#,##0_);\(&quot;Rp&quot;#,##0\)"/>
    <numFmt numFmtId="204" formatCode="&quot;Rp&quot;#,##0.00_);[Red]\(&quot;Rp&quot;#,##0.00\)"/>
    <numFmt numFmtId="205" formatCode="_(&quot;Rp&quot;* #,##0_);_(&quot;Rp&quot;* \(#,##0\);_(&quot;Rp&quot;* &quot;-&quot;_);_(@_)"/>
    <numFmt numFmtId="206" formatCode="_ * #,##0_ ;_ * &quot;₩&quot;&quot;₩&quot;&quot;₩&quot;&quot;₩&quot;&quot;₩&quot;&quot;₩&quot;\-#,##0_ ;_ * &quot;-&quot;_ ;_ @_ "/>
    <numFmt numFmtId="207" formatCode="_ * #,##0.00_ ;_ * &quot;₩&quot;&quot;₩&quot;&quot;₩&quot;&quot;₩&quot;&quot;₩&quot;&quot;₩&quot;\-#,##0.00_ ;_ * &quot;-&quot;??_ ;_ @_ "/>
    <numFmt numFmtId="208" formatCode="&quot;₩&quot;#,##0.00;&quot;₩&quot;&quot;₩&quot;&quot;₩&quot;&quot;₩&quot;&quot;₩&quot;&quot;₩&quot;&quot;₩&quot;&quot;₩&quot;\-#,##0.00"/>
    <numFmt numFmtId="209" formatCode="\ @"/>
    <numFmt numFmtId="210" formatCode="0.0%\ \ \ \ "/>
    <numFmt numFmtId="211" formatCode="_ * #,##0.00_ ;_ * &quot;₩&quot;&quot;₩&quot;&quot;₩&quot;&quot;₩&quot;&quot;₩&quot;&quot;₩&quot;&quot;₩&quot;&quot;₩&quot;&quot;₩&quot;\-#,##0.00_ ;_ * &quot;-&quot;??_ ;_ @_ "/>
    <numFmt numFmtId="212" formatCode="#,##0.000"/>
    <numFmt numFmtId="213" formatCode="&quot;₩&quot;#,##0;&quot;₩&quot;&quot;₩&quot;&quot;₩&quot;\-&quot;₩&quot;#,##0"/>
    <numFmt numFmtId="214" formatCode="&quot;$&quot;#,##0_);[Red]\(&quot;$&quot;#,##0\)"/>
    <numFmt numFmtId="215" formatCode="&quot;$&quot;#,##0.00_);\(&quot;$&quot;#,##0.00\)"/>
    <numFmt numFmtId="216" formatCode="&quot;$&quot;#,##0.00_);[Red]\(&quot;$&quot;#,##0.00\)"/>
    <numFmt numFmtId="217" formatCode="_(&quot;$&quot;* #,##0_);_(&quot;$&quot;* \(#,##0\);_(&quot;$&quot;* &quot;-&quot;_);_(@_)"/>
    <numFmt numFmtId="218" formatCode="_ &quot;₩&quot;* #,##0.00_ ;_ &quot;₩&quot;* &quot;₩&quot;&quot;₩&quot;\-#,##0.00_ ;_ &quot;₩&quot;* &quot;-&quot;??_ ;_ @_ "/>
    <numFmt numFmtId="219" formatCode="_ * #,##0.00_ ;_ * &quot;₩&quot;&quot;₩&quot;\-#,##0.00_ ;_ * &quot;-&quot;??_ ;_ @_ "/>
    <numFmt numFmtId="220" formatCode="&quot;₩&quot;#,##0;&quot;₩&quot;&quot;₩&quot;&quot;₩&quot;&quot;₩&quot;\-#,##0"/>
    <numFmt numFmtId="221" formatCode="&quot;₩&quot;#,##0;[Red]&quot;₩&quot;&quot;₩&quot;&quot;₩&quot;&quot;₩&quot;\-#,##0"/>
    <numFmt numFmtId="222" formatCode="&quot;₩&quot;#,##0;[Red]&quot;₩&quot;&quot;₩&quot;&quot;₩&quot;&quot;₩&quot;&quot;₩&quot;\-#,##0"/>
    <numFmt numFmtId="223" formatCode="&quot;₩&quot;#,##0.00;[Red]&quot;₩&quot;&quot;₩&quot;&quot;₩&quot;&quot;₩&quot;&quot;₩&quot;&quot;₩&quot;&quot;₩&quot;&quot;₩&quot;&quot;₩&quot;&quot;₩&quot;&quot;₩&quot;\-#,##0.00"/>
    <numFmt numFmtId="224" formatCode="&quot;₩&quot;#,##0.00;[Red]&quot;₩&quot;&quot;₩&quot;&quot;₩&quot;&quot;₩&quot;&quot;₩&quot;&quot;₩&quot;&quot;₩&quot;&quot;₩&quot;&quot;₩&quot;&quot;₩&quot;&quot;₩&quot;&quot;₩&quot;\-#,##0.00"/>
    <numFmt numFmtId="225" formatCode="_ * #,##0_ ;_ * &quot;₩&quot;&quot;₩&quot;&quot;₩&quot;&quot;₩&quot;&quot;₩&quot;&quot;₩&quot;&quot;₩&quot;&quot;₩&quot;&quot;₩&quot;&quot;₩&quot;&quot;₩&quot;&quot;₩&quot;&quot;₩&quot;&quot;₩&quot;\-#,##0_ ;_ * &quot;-&quot;_ ;_ @_ "/>
    <numFmt numFmtId="226" formatCode="0;[Red]0"/>
    <numFmt numFmtId="227" formatCode="&quot;₩&quot;#,##0;[Red]&quot;₩&quot;&quot;₩&quot;&quot;₩&quot;&quot;₩&quot;&quot;₩&quot;&quot;₩&quot;&quot;₩&quot;&quot;₩&quot;&quot;₩&quot;&quot;₩&quot;&quot;₩&quot;\-#,##0"/>
    <numFmt numFmtId="228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29" formatCode="&quot;₩&quot;#,##0.00;&quot;₩&quot;&quot;₩&quot;&quot;₩&quot;&quot;₩&quot;\-#,##0.00"/>
    <numFmt numFmtId="230" formatCode="&quot;₩&quot;#,##0.00;[Red]&quot;₩&quot;&quot;₩&quot;&quot;₩&quot;&quot;₩&quot;\-#,##0.00"/>
    <numFmt numFmtId="231" formatCode="0%;[Red]\(0%\)"/>
    <numFmt numFmtId="232" formatCode="0###"/>
    <numFmt numFmtId="233" formatCode="d/m/yy"/>
    <numFmt numFmtId="234" formatCode="_ &quot;₩&quot;* #,##0_ ;_ &quot;₩&quot;* &quot;₩&quot;&quot;₩&quot;&quot;₩&quot;&quot;₩&quot;&quot;₩&quot;&quot;₩&quot;&quot;₩&quot;&quot;₩&quot;&quot;₩&quot;&quot;₩&quot;&quot;₩&quot;\-#,##0_ ;_ &quot;₩&quot;* &quot;-&quot;_ ;_ @_ "/>
    <numFmt numFmtId="235" formatCode="#,##0;[Red]&quot;-&quot;#,##0"/>
    <numFmt numFmtId="236" formatCode="&quot;₩&quot;#,##0.00;&quot;₩&quot;&quot;₩&quot;&quot;₩&quot;&quot;₩&quot;&quot;₩&quot;&quot;₩&quot;&quot;₩&quot;&quot;₩&quot;&quot;₩&quot;&quot;₩&quot;\-#,##0.00"/>
    <numFmt numFmtId="237" formatCode="d\.mmm\.yy"/>
    <numFmt numFmtId="238" formatCode="_ * #,##0.00_ ;_ * &quot;₩&quot;\!\-#,##0.00_ ;_ * &quot;-&quot;??_ ;_ @_ "/>
    <numFmt numFmtId="239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\!\-#,##0"/>
    <numFmt numFmtId="240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\!\$#,##0_);&quot;₩&quot;&quot;₩&quot;&quot;₩&quot;&quot;₩&quot;&quot;₩&quot;&quot;₩&quot;&quot;₩&quot;&quot;₩&quot;&quot;₩&quot;&quot;₩&quot;&quot;₩&quot;&quot;₩&quot;&quot;₩&quot;&quot;₩&quot;&quot;₩&quot;&quot;₩&quot;&quot;₩&quot;&quot;₩&quot;\!\(&quot;₩&quot;&quot;₩&quot;&quot;₩&quot;&quot;₩&quot;&quot;₩&quot;&quot;₩&quot;&quot;₩&quot;&quot;₩&quot;&quot;₩&quot;&quot;₩&quot;&quot;₩&quot;&quot;₩&quot;&quot;₩&quot;&quot;₩&quot;&quot;₩&quot;&quot;₩&quot;&quot;₩&quot;&quot;₩&quot;\!\$#,##0&quot;₩&quot;&quot;₩&quot;&quot;₩&quot;&quot;₩&quot;&quot;₩&quot;&quot;₩&quot;&quot;₩&quot;&quot;₩&quot;&quot;₩&quot;&quot;₩&quot;&quot;₩&quot;&quot;₩&quot;&quot;₩&quot;&quot;₩&quot;&quot;₩&quot;&quot;₩&quot;&quot;₩&quot;&quot;₩&quot;\!\)"/>
    <numFmt numFmtId="241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\!\$#,##0_);[Red]&quot;₩&quot;&quot;₩&quot;&quot;₩&quot;&quot;₩&quot;&quot;₩&quot;&quot;₩&quot;&quot;₩&quot;&quot;₩&quot;&quot;₩&quot;&quot;₩&quot;&quot;₩&quot;&quot;₩&quot;&quot;₩&quot;&quot;₩&quot;&quot;₩&quot;&quot;₩&quot;&quot;₩&quot;&quot;₩&quot;\!\(&quot;₩&quot;&quot;₩&quot;&quot;₩&quot;&quot;₩&quot;&quot;₩&quot;&quot;₩&quot;&quot;₩&quot;&quot;₩&quot;&quot;₩&quot;&quot;₩&quot;&quot;₩&quot;&quot;₩&quot;&quot;₩&quot;&quot;₩&quot;&quot;₩&quot;&quot;₩&quot;&quot;₩&quot;&quot;₩&quot;\!\$#,##0&quot;₩&quot;&quot;₩&quot;&quot;₩&quot;&quot;₩&quot;&quot;₩&quot;&quot;₩&quot;&quot;₩&quot;&quot;₩&quot;&quot;₩&quot;&quot;₩&quot;&quot;₩&quot;&quot;₩&quot;&quot;₩&quot;&quot;₩&quot;&quot;₩&quot;&quot;₩&quot;&quot;₩&quot;&quot;₩&quot;\!\)"/>
    <numFmt numFmtId="242" formatCode="#,##0.0"/>
    <numFmt numFmtId="243" formatCode="&quot;₩&quot;\!\ @"/>
    <numFmt numFmtId="244" formatCode="0.00_);[Red]\(0.00\)"/>
    <numFmt numFmtId="245" formatCode="0.000_ "/>
    <numFmt numFmtId="246" formatCode="0.000"/>
    <numFmt numFmtId="247" formatCode="_-* #,##0.000_-;\-* #,##0.000_-;_-* &quot;-&quot;_-;_-@_-"/>
    <numFmt numFmtId="248" formatCode="0.0000_);[Red]\(0.0000\)"/>
    <numFmt numFmtId="249" formatCode="#,##0.000_);[Red]\(#,##0.000\)"/>
  </numFmts>
  <fonts count="80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u/>
      <sz val="18"/>
      <name val="굴림체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굴림"/>
      <family val="3"/>
      <charset val="129"/>
    </font>
    <font>
      <sz val="10"/>
      <name val="바탕체"/>
      <family val="1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b/>
      <sz val="11"/>
      <name val="Helv"/>
      <family val="2"/>
    </font>
    <font>
      <sz val="10"/>
      <name val="돋움체"/>
      <family val="3"/>
      <charset val="129"/>
    </font>
    <font>
      <u/>
      <sz val="10"/>
      <color indexed="36"/>
      <name val="Arial"/>
      <family val="2"/>
    </font>
    <font>
      <sz val="14"/>
      <name val="뼻뮝"/>
      <family val="1"/>
      <charset val="129"/>
    </font>
    <font>
      <sz val="12"/>
      <name val="뼻뮝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0"/>
      <color indexed="10"/>
      <name val="바탕체"/>
      <family val="1"/>
      <charset val="129"/>
    </font>
    <font>
      <sz val="11"/>
      <name val="휴먼태명조"/>
      <family val="3"/>
      <charset val="129"/>
    </font>
    <font>
      <sz val="12"/>
      <name val="Times New Roman"/>
      <family val="1"/>
    </font>
    <font>
      <sz val="7"/>
      <color indexed="8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2"/>
      <name val="±¼¸²A¼"/>
      <family val="3"/>
      <charset val="129"/>
    </font>
    <font>
      <u/>
      <sz val="8"/>
      <color indexed="12"/>
      <name val="Times New Roman"/>
      <family val="1"/>
    </font>
    <font>
      <sz val="10"/>
      <name val="Times New Roman"/>
      <family val="1"/>
    </font>
    <font>
      <sz val="8"/>
      <name val="굴림"/>
      <family val="3"/>
      <charset val="129"/>
    </font>
    <font>
      <sz val="8"/>
      <name val="굴림체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2"/>
      <color indexed="10"/>
      <name val="돋움"/>
      <family val="3"/>
      <charset val="129"/>
    </font>
    <font>
      <b/>
      <sz val="12"/>
      <color indexed="10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u/>
      <sz val="12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굴림체"/>
      <family val="3"/>
      <charset val="129"/>
    </font>
    <font>
      <b/>
      <sz val="11"/>
      <name val="돋움"/>
      <family val="3"/>
      <charset val="129"/>
    </font>
    <font>
      <b/>
      <sz val="2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sz val="8"/>
      <color theme="1"/>
      <name val="굴림"/>
      <family val="3"/>
      <charset val="129"/>
    </font>
    <font>
      <sz val="8"/>
      <color theme="1"/>
      <name val="돋움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9"/>
      <name val="굴림체"/>
      <family val="3"/>
      <charset val="129"/>
    </font>
    <font>
      <strike/>
      <sz val="10"/>
      <name val="굴림체"/>
      <family val="3"/>
      <charset val="129"/>
    </font>
    <font>
      <sz val="10"/>
      <color theme="1"/>
      <name val="굴림"/>
      <family val="3"/>
      <charset val="129"/>
    </font>
    <font>
      <sz val="10"/>
      <name val="굴림"/>
      <family val="3"/>
      <charset val="129"/>
    </font>
    <font>
      <sz val="10"/>
      <name val="돋움"/>
      <family val="3"/>
      <charset val="129"/>
    </font>
    <font>
      <sz val="12"/>
      <color rgb="FF333333"/>
      <name val="Gulimche"/>
      <family val="3"/>
    </font>
    <font>
      <sz val="11"/>
      <color rgb="FFFF0000"/>
      <name val="굴림체"/>
      <family val="3"/>
      <charset val="129"/>
    </font>
    <font>
      <sz val="10"/>
      <color theme="1"/>
      <name val="돋움"/>
      <family val="3"/>
      <charset val="129"/>
    </font>
    <font>
      <sz val="11"/>
      <color theme="1"/>
      <name val="굴림체"/>
      <family val="3"/>
      <charset val="129"/>
    </font>
    <font>
      <sz val="11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trike/>
      <sz val="10"/>
      <color theme="1"/>
      <name val="굴림체"/>
      <family val="3"/>
      <charset val="129"/>
    </font>
    <font>
      <i/>
      <sz val="10"/>
      <color rgb="FFFF0000"/>
      <name val="굴림체"/>
      <family val="3"/>
      <charset val="129"/>
    </font>
    <font>
      <i/>
      <sz val="10"/>
      <name val="굴림체"/>
      <family val="3"/>
      <charset val="129"/>
    </font>
    <font>
      <b/>
      <strike/>
      <sz val="10"/>
      <name val="굴림체"/>
      <family val="3"/>
      <charset val="129"/>
    </font>
    <font>
      <sz val="10"/>
      <color theme="0"/>
      <name val="굴림체"/>
      <family val="3"/>
      <charset val="129"/>
    </font>
    <font>
      <sz val="11"/>
      <color theme="0"/>
      <name val="굴림체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4FC3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06">
    <xf numFmtId="0" fontId="0" fillId="0" borderId="0"/>
    <xf numFmtId="0" fontId="8" fillId="0" borderId="0"/>
    <xf numFmtId="0" fontId="11" fillId="0" borderId="0"/>
    <xf numFmtId="187" fontId="2" fillId="0" borderId="1">
      <alignment horizontal="centerContinuous" vertical="center"/>
    </xf>
    <xf numFmtId="3" fontId="9" fillId="0" borderId="0">
      <alignment vertical="center"/>
    </xf>
    <xf numFmtId="178" fontId="2" fillId="0" borderId="0">
      <alignment vertical="center"/>
    </xf>
    <xf numFmtId="4" fontId="9" fillId="0" borderId="0">
      <alignment vertical="center"/>
    </xf>
    <xf numFmtId="187" fontId="2" fillId="0" borderId="0">
      <alignment vertical="center"/>
    </xf>
    <xf numFmtId="187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187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13" fontId="9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9" fontId="2" fillId="0" borderId="1">
      <alignment horizontal="centerContinuous" vertical="center"/>
    </xf>
    <xf numFmtId="0" fontId="10" fillId="0" borderId="1">
      <alignment horizontal="centerContinuous" vertical="center"/>
    </xf>
    <xf numFmtId="0" fontId="10" fillId="0" borderId="1">
      <alignment horizontal="centerContinuous" vertical="center"/>
    </xf>
    <xf numFmtId="0" fontId="10" fillId="0" borderId="1">
      <alignment horizontal="centerContinuous" vertical="center"/>
    </xf>
    <xf numFmtId="0" fontId="10" fillId="0" borderId="1">
      <alignment horizontal="centerContinuous" vertical="center"/>
    </xf>
    <xf numFmtId="0" fontId="10" fillId="0" borderId="1">
      <alignment horizontal="centerContinuous" vertical="center"/>
    </xf>
    <xf numFmtId="187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0" fontId="24" fillId="0" borderId="1">
      <alignment horizontal="centerContinuous" vertical="center"/>
    </xf>
    <xf numFmtId="239" fontId="2" fillId="0" borderId="1">
      <alignment horizontal="centerContinuous" vertical="center"/>
    </xf>
    <xf numFmtId="209" fontId="2" fillId="0" borderId="1">
      <alignment horizontal="centerContinuous" vertical="center"/>
    </xf>
    <xf numFmtId="243" fontId="2" fillId="0" borderId="1">
      <alignment horizontal="centerContinuous" vertical="center"/>
    </xf>
    <xf numFmtId="243" fontId="2" fillId="0" borderId="1">
      <alignment horizontal="centerContinuous" vertical="center"/>
    </xf>
    <xf numFmtId="209" fontId="2" fillId="0" borderId="1">
      <alignment horizontal="centerContinuous" vertical="center"/>
    </xf>
    <xf numFmtId="243" fontId="2" fillId="0" borderId="1">
      <alignment horizontal="centerContinuous" vertical="center"/>
    </xf>
    <xf numFmtId="243" fontId="2" fillId="0" borderId="1">
      <alignment horizontal="centerContinuous" vertical="center"/>
    </xf>
    <xf numFmtId="243" fontId="2" fillId="0" borderId="1">
      <alignment horizontal="centerContinuous" vertical="center"/>
    </xf>
    <xf numFmtId="243" fontId="2" fillId="0" borderId="1">
      <alignment horizontal="centerContinuous" vertical="center"/>
    </xf>
    <xf numFmtId="243" fontId="2" fillId="0" borderId="1">
      <alignment horizontal="centerContinuous" vertical="center"/>
    </xf>
    <xf numFmtId="243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0" fontId="10" fillId="0" borderId="1">
      <alignment horizontal="centerContinuous" vertical="center"/>
    </xf>
    <xf numFmtId="242" fontId="2" fillId="0" borderId="1">
      <alignment horizontal="centerContinuous" vertical="center"/>
    </xf>
    <xf numFmtId="242" fontId="2" fillId="0" borderId="1">
      <alignment horizontal="centerContinuous" vertical="center"/>
    </xf>
    <xf numFmtId="242" fontId="2" fillId="0" borderId="1">
      <alignment horizontal="centerContinuous" vertical="center"/>
    </xf>
    <xf numFmtId="239" fontId="2" fillId="0" borderId="1">
      <alignment horizontal="centerContinuous" vertical="center"/>
    </xf>
    <xf numFmtId="239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238" fontId="2" fillId="0" borderId="1">
      <alignment horizontal="centerContinuous" vertical="center"/>
    </xf>
    <xf numFmtId="0" fontId="11" fillId="0" borderId="1">
      <alignment horizontal="centerContinuous" vertical="center"/>
    </xf>
    <xf numFmtId="0" fontId="10" fillId="0" borderId="1">
      <alignment horizontal="centerContinuous" vertical="center"/>
    </xf>
    <xf numFmtId="190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4" fontId="2" fillId="0" borderId="0" applyFont="0" applyFill="0" applyBorder="0" applyAlignment="0" applyProtection="0"/>
    <xf numFmtId="22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22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233" fontId="2" fillId="0" borderId="0" applyFont="0" applyFill="0" applyBorder="0" applyAlignment="0" applyProtection="0"/>
    <xf numFmtId="220" fontId="2" fillId="0" borderId="0" applyFont="0" applyFill="0" applyBorder="0" applyAlignment="0" applyProtection="0"/>
    <xf numFmtId="229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22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4" fontId="2" fillId="0" borderId="0" applyFont="0" applyFill="0" applyBorder="0" applyAlignment="0" applyProtection="0"/>
    <xf numFmtId="22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3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231" fontId="2" fillId="0" borderId="0" applyFont="0" applyFill="0" applyBorder="0" applyAlignment="0" applyProtection="0"/>
    <xf numFmtId="231" fontId="2" fillId="0" borderId="0" applyFont="0" applyFill="0" applyBorder="0" applyAlignment="0" applyProtection="0"/>
    <xf numFmtId="232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22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229" fontId="25" fillId="0" borderId="0" applyFont="0" applyFill="0" applyBorder="0" applyAlignment="0" applyProtection="0"/>
    <xf numFmtId="229" fontId="25" fillId="0" borderId="0" applyFont="0" applyFill="0" applyBorder="0" applyAlignment="0" applyProtection="0"/>
    <xf numFmtId="237" fontId="2" fillId="0" borderId="0" applyFont="0" applyFill="0" applyBorder="0" applyAlignment="0" applyProtection="0"/>
    <xf numFmtId="237" fontId="2" fillId="0" borderId="0" applyFont="0" applyFill="0" applyBorder="0" applyAlignment="0" applyProtection="0"/>
    <xf numFmtId="236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22" fontId="2" fillId="0" borderId="0" applyFont="0" applyFill="0" applyBorder="0" applyAlignment="0" applyProtection="0"/>
    <xf numFmtId="234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226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218" fontId="2" fillId="0" borderId="0" applyFont="0" applyFill="0" applyBorder="0" applyAlignment="0" applyProtection="0"/>
    <xf numFmtId="220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222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0" fontId="8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8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22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220" fontId="2" fillId="0" borderId="0" applyFont="0" applyFill="0" applyBorder="0" applyAlignment="0" applyProtection="0"/>
    <xf numFmtId="229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5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230" fontId="2" fillId="0" borderId="0" applyFont="0" applyFill="0" applyBorder="0" applyAlignment="0" applyProtection="0"/>
    <xf numFmtId="18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3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0" fontId="26" fillId="0" borderId="0"/>
    <xf numFmtId="9" fontId="11" fillId="0" borderId="0">
      <alignment vertical="center"/>
    </xf>
    <xf numFmtId="191" fontId="11" fillId="0" borderId="0">
      <alignment vertical="center"/>
    </xf>
    <xf numFmtId="10" fontId="11" fillId="0" borderId="0">
      <alignment vertical="center"/>
    </xf>
    <xf numFmtId="211" fontId="2" fillId="0" borderId="0">
      <alignment vertical="center"/>
    </xf>
    <xf numFmtId="210" fontId="2" fillId="0" borderId="0">
      <alignment vertical="center"/>
    </xf>
    <xf numFmtId="9" fontId="13" fillId="0" borderId="0" applyFont="0" applyFill="0" applyBorder="0" applyAlignment="0" applyProtection="0"/>
    <xf numFmtId="3" fontId="27" fillId="0" borderId="2">
      <alignment horizontal="right"/>
    </xf>
    <xf numFmtId="3" fontId="27" fillId="0" borderId="2">
      <alignment horizontal="right"/>
    </xf>
    <xf numFmtId="0" fontId="29" fillId="0" borderId="0">
      <protection locked="0"/>
    </xf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" fillId="0" borderId="0"/>
    <xf numFmtId="0" fontId="33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2" fillId="0" borderId="0" applyFill="0" applyBorder="0" applyAlignment="0"/>
    <xf numFmtId="0" fontId="20" fillId="0" borderId="0"/>
    <xf numFmtId="4" fontId="29" fillId="0" borderId="0"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9" fillId="0" borderId="0"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/>
    <xf numFmtId="0" fontId="8" fillId="0" borderId="0" applyFont="0" applyFill="0" applyBorder="0" applyAlignment="0" applyProtection="0"/>
    <xf numFmtId="207" fontId="8" fillId="0" borderId="0" applyFont="0" applyFill="0" applyBorder="0" applyAlignment="0" applyProtection="0"/>
    <xf numFmtId="206" fontId="8" fillId="0" borderId="0" applyFont="0" applyFill="0" applyBorder="0" applyAlignment="0" applyProtection="0"/>
    <xf numFmtId="208" fontId="8" fillId="0" borderId="0" applyFont="0" applyFill="0" applyBorder="0" applyAlignment="0" applyProtection="0"/>
    <xf numFmtId="38" fontId="21" fillId="2" borderId="0" applyNumberFormat="0" applyBorder="0" applyAlignment="0" applyProtection="0"/>
    <xf numFmtId="0" fontId="22" fillId="0" borderId="0">
      <alignment horizontal="left"/>
    </xf>
    <xf numFmtId="0" fontId="23" fillId="0" borderId="3" applyNumberFormat="0" applyAlignment="0" applyProtection="0">
      <alignment horizontal="left" vertical="center"/>
    </xf>
    <xf numFmtId="0" fontId="23" fillId="0" borderId="4">
      <alignment horizontal="left" vertical="center"/>
    </xf>
    <xf numFmtId="0" fontId="34" fillId="0" borderId="0" applyNumberFormat="0" applyFill="0" applyBorder="0" applyAlignment="0" applyProtection="0">
      <alignment vertical="top"/>
      <protection locked="0"/>
    </xf>
    <xf numFmtId="10" fontId="21" fillId="2" borderId="5" applyNumberFormat="0" applyBorder="0" applyAlignment="0" applyProtection="0"/>
    <xf numFmtId="0" fontId="15" fillId="0" borderId="6"/>
    <xf numFmtId="0" fontId="9" fillId="0" borderId="0">
      <alignment horizontal="center" vertical="center"/>
    </xf>
    <xf numFmtId="0" fontId="8" fillId="0" borderId="0" applyNumberFormat="0" applyFill="0" applyBorder="0" applyAlignment="0" applyProtection="0"/>
    <xf numFmtId="191" fontId="2" fillId="0" borderId="0"/>
    <xf numFmtId="0" fontId="8" fillId="0" borderId="0"/>
    <xf numFmtId="0" fontId="35" fillId="0" borderId="0"/>
    <xf numFmtId="10" fontId="8" fillId="0" borderId="0" applyFill="0" applyBorder="0" applyAlignment="0" applyProtection="0"/>
    <xf numFmtId="10" fontId="8" fillId="0" borderId="0" applyFont="0" applyFill="0" applyBorder="0" applyAlignment="0" applyProtection="0"/>
    <xf numFmtId="37" fontId="8" fillId="0" borderId="0" applyFont="0" applyFill="0" applyBorder="0" applyAlignment="0" applyProtection="0"/>
    <xf numFmtId="0" fontId="15" fillId="0" borderId="0"/>
    <xf numFmtId="216" fontId="2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9" fillId="0" borderId="0">
      <protection locked="0"/>
    </xf>
    <xf numFmtId="0" fontId="30" fillId="3" borderId="0">
      <alignment horizontal="left"/>
    </xf>
    <xf numFmtId="0" fontId="29" fillId="0" borderId="0"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240" fontId="2" fillId="0" borderId="0">
      <alignment horizontal="right" vertical="center"/>
    </xf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/>
    <xf numFmtId="3" fontId="16" fillId="0" borderId="5"/>
    <xf numFmtId="235" fontId="31" fillId="0" borderId="0">
      <alignment vertical="center"/>
    </xf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8" fillId="0" borderId="0"/>
    <xf numFmtId="0" fontId="9" fillId="0" borderId="0" applyFont="0" applyFill="0" applyBorder="0" applyAlignment="0" applyProtection="0"/>
    <xf numFmtId="0" fontId="8" fillId="0" borderId="0"/>
    <xf numFmtId="0" fontId="32" fillId="0" borderId="7"/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241" fontId="2" fillId="0" borderId="0">
      <alignment horizontal="right" vertical="center"/>
    </xf>
    <xf numFmtId="4" fontId="29" fillId="0" borderId="0">
      <protection locked="0"/>
    </xf>
    <xf numFmtId="217" fontId="2" fillId="0" borderId="0">
      <protection locked="0"/>
    </xf>
    <xf numFmtId="0" fontId="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5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215" fontId="2" fillId="0" borderId="0">
      <protection locked="0"/>
    </xf>
    <xf numFmtId="0" fontId="2" fillId="0" borderId="0"/>
    <xf numFmtId="0" fontId="2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8">
      <protection locked="0"/>
    </xf>
    <xf numFmtId="214" fontId="2" fillId="0" borderId="0">
      <protection locked="0"/>
    </xf>
    <xf numFmtId="185" fontId="2" fillId="0" borderId="0">
      <protection locked="0"/>
    </xf>
  </cellStyleXfs>
  <cellXfs count="615">
    <xf numFmtId="0" fontId="0" fillId="0" borderId="0" xfId="0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78" fontId="5" fillId="4" borderId="9" xfId="0" applyNumberFormat="1" applyFont="1" applyFill="1" applyBorder="1" applyAlignment="1">
      <alignment horizontal="center" vertical="center" shrinkToFit="1"/>
    </xf>
    <xf numFmtId="178" fontId="5" fillId="0" borderId="10" xfId="0" applyNumberFormat="1" applyFont="1" applyFill="1" applyBorder="1" applyAlignment="1">
      <alignment horizontal="center" vertical="center" shrinkToFit="1"/>
    </xf>
    <xf numFmtId="178" fontId="5" fillId="0" borderId="10" xfId="0" applyNumberFormat="1" applyFont="1" applyFill="1" applyBorder="1" applyAlignment="1">
      <alignment vertical="center" shrinkToFit="1"/>
    </xf>
    <xf numFmtId="177" fontId="5" fillId="0" borderId="10" xfId="0" applyNumberFormat="1" applyFont="1" applyFill="1" applyBorder="1" applyAlignment="1">
      <alignment horizontal="center" vertical="center" shrinkToFit="1"/>
    </xf>
    <xf numFmtId="178" fontId="5" fillId="0" borderId="11" xfId="0" applyNumberFormat="1" applyFont="1" applyFill="1" applyBorder="1" applyAlignment="1">
      <alignment horizontal="center" vertical="center" shrinkToFit="1"/>
    </xf>
    <xf numFmtId="178" fontId="5" fillId="4" borderId="12" xfId="0" applyNumberFormat="1" applyFont="1" applyFill="1" applyBorder="1" applyAlignment="1">
      <alignment horizontal="center" vertical="center" shrinkToFit="1"/>
    </xf>
    <xf numFmtId="178" fontId="5" fillId="4" borderId="13" xfId="0" applyNumberFormat="1" applyFont="1" applyFill="1" applyBorder="1" applyAlignment="1">
      <alignment horizontal="center" vertical="center" shrinkToFit="1"/>
    </xf>
    <xf numFmtId="178" fontId="5" fillId="0" borderId="14" xfId="0" applyNumberFormat="1" applyFont="1" applyFill="1" applyBorder="1" applyAlignment="1">
      <alignment horizontal="center" vertical="center" shrinkToFit="1"/>
    </xf>
    <xf numFmtId="14" fontId="5" fillId="0" borderId="10" xfId="398" applyNumberFormat="1" applyFont="1" applyFill="1" applyBorder="1" applyAlignment="1">
      <alignment horizontal="center" vertical="center" shrinkToFit="1"/>
    </xf>
    <xf numFmtId="178" fontId="5" fillId="0" borderId="10" xfId="0" applyNumberFormat="1" applyFont="1" applyFill="1" applyBorder="1" applyAlignment="1">
      <alignment horizontal="left" vertical="center" shrinkToFit="1"/>
    </xf>
    <xf numFmtId="0" fontId="48" fillId="0" borderId="0" xfId="390">
      <alignment vertical="center"/>
    </xf>
    <xf numFmtId="0" fontId="49" fillId="4" borderId="0" xfId="390" applyFont="1" applyFill="1">
      <alignment vertical="center"/>
    </xf>
    <xf numFmtId="0" fontId="49" fillId="4" borderId="0" xfId="390" applyFont="1" applyFill="1" applyAlignment="1">
      <alignment horizontal="center" vertical="center"/>
    </xf>
    <xf numFmtId="3" fontId="48" fillId="0" borderId="15" xfId="390" applyNumberFormat="1" applyBorder="1">
      <alignment vertical="center"/>
    </xf>
    <xf numFmtId="0" fontId="48" fillId="0" borderId="16" xfId="390" applyBorder="1">
      <alignment vertical="center"/>
    </xf>
    <xf numFmtId="0" fontId="49" fillId="4" borderId="16" xfId="390" applyFont="1" applyFill="1" applyBorder="1">
      <alignment vertical="center"/>
    </xf>
    <xf numFmtId="0" fontId="49" fillId="4" borderId="17" xfId="390" applyFont="1" applyFill="1" applyBorder="1" applyAlignment="1">
      <alignment horizontal="center" vertical="center"/>
    </xf>
    <xf numFmtId="3" fontId="48" fillId="0" borderId="11" xfId="390" applyNumberFormat="1" applyBorder="1">
      <alignment vertical="center"/>
    </xf>
    <xf numFmtId="0" fontId="48" fillId="0" borderId="10" xfId="390" applyBorder="1">
      <alignment vertical="center"/>
    </xf>
    <xf numFmtId="0" fontId="49" fillId="4" borderId="10" xfId="390" applyFont="1" applyFill="1" applyBorder="1">
      <alignment vertical="center"/>
    </xf>
    <xf numFmtId="0" fontId="49" fillId="4" borderId="14" xfId="390" applyFont="1" applyFill="1" applyBorder="1" applyAlignment="1">
      <alignment horizontal="center" vertical="center"/>
    </xf>
    <xf numFmtId="0" fontId="48" fillId="0" borderId="11" xfId="390" applyBorder="1">
      <alignment vertical="center"/>
    </xf>
    <xf numFmtId="3" fontId="48" fillId="0" borderId="0" xfId="390" applyNumberFormat="1">
      <alignment vertical="center"/>
    </xf>
    <xf numFmtId="4" fontId="48" fillId="0" borderId="0" xfId="390" applyNumberFormat="1">
      <alignment vertical="center"/>
    </xf>
    <xf numFmtId="0" fontId="48" fillId="0" borderId="0" xfId="390" applyAlignment="1">
      <alignment horizontal="center" vertical="center"/>
    </xf>
    <xf numFmtId="0" fontId="48" fillId="0" borderId="13" xfId="390" applyBorder="1" applyAlignment="1">
      <alignment horizontal="center" vertical="center"/>
    </xf>
    <xf numFmtId="0" fontId="48" fillId="0" borderId="12" xfId="390" applyBorder="1" applyAlignment="1">
      <alignment horizontal="center" vertical="center"/>
    </xf>
    <xf numFmtId="0" fontId="49" fillId="4" borderId="12" xfId="390" applyFont="1" applyFill="1" applyBorder="1" applyAlignment="1">
      <alignment horizontal="center" vertical="center"/>
    </xf>
    <xf numFmtId="0" fontId="49" fillId="4" borderId="9" xfId="390" applyFont="1" applyFill="1" applyBorder="1" applyAlignment="1">
      <alignment horizontal="center" vertical="center"/>
    </xf>
    <xf numFmtId="178" fontId="5" fillId="4" borderId="12" xfId="0" applyNumberFormat="1" applyFont="1" applyFill="1" applyBorder="1" applyAlignment="1">
      <alignment horizontal="center" vertical="center" wrapText="1" shrinkToFit="1"/>
    </xf>
    <xf numFmtId="177" fontId="5" fillId="4" borderId="12" xfId="0" applyNumberFormat="1" applyFont="1" applyFill="1" applyBorder="1" applyAlignment="1">
      <alignment horizontal="center" vertical="center" wrapText="1" shrinkToFit="1"/>
    </xf>
    <xf numFmtId="0" fontId="49" fillId="4" borderId="10" xfId="390" applyFont="1" applyFill="1" applyBorder="1">
      <alignment vertical="center"/>
    </xf>
    <xf numFmtId="0" fontId="5" fillId="0" borderId="10" xfId="390" applyFont="1" applyFill="1" applyBorder="1" applyAlignment="1">
      <alignment horizontal="center" vertical="center" shrinkToFit="1"/>
    </xf>
    <xf numFmtId="178" fontId="5" fillId="5" borderId="10" xfId="0" applyNumberFormat="1" applyFont="1" applyFill="1" applyBorder="1" applyAlignment="1">
      <alignment horizontal="center" vertical="center" shrinkToFit="1"/>
    </xf>
    <xf numFmtId="244" fontId="5" fillId="0" borderId="10" xfId="0" applyNumberFormat="1" applyFont="1" applyFill="1" applyBorder="1" applyAlignment="1">
      <alignment horizontal="center" vertical="center" shrinkToFit="1"/>
    </xf>
    <xf numFmtId="0" fontId="36" fillId="0" borderId="10" xfId="399" quotePrefix="1" applyFont="1" applyFill="1" applyBorder="1" applyAlignment="1">
      <alignment horizontal="center" vertical="center" wrapText="1"/>
    </xf>
    <xf numFmtId="0" fontId="36" fillId="0" borderId="10" xfId="399" applyFont="1" applyFill="1" applyBorder="1" applyAlignment="1">
      <alignment horizontal="center" vertical="center" wrapText="1"/>
    </xf>
    <xf numFmtId="0" fontId="3" fillId="0" borderId="10" xfId="399" applyFont="1" applyFill="1" applyBorder="1" applyAlignment="1">
      <alignment horizontal="center" vertical="center" wrapText="1"/>
    </xf>
    <xf numFmtId="245" fontId="36" fillId="0" borderId="10" xfId="399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177" fontId="4" fillId="0" borderId="10" xfId="0" applyNumberFormat="1" applyFont="1" applyFill="1" applyBorder="1" applyAlignment="1">
      <alignment horizontal="center" vertical="center"/>
    </xf>
    <xf numFmtId="246" fontId="36" fillId="0" borderId="10" xfId="0" applyNumberFormat="1" applyFont="1" applyBorder="1" applyAlignment="1">
      <alignment horizontal="center" vertical="center"/>
    </xf>
    <xf numFmtId="49" fontId="37" fillId="0" borderId="10" xfId="397" applyNumberFormat="1" applyFont="1" applyBorder="1" applyAlignment="1">
      <alignment horizontal="center" vertical="center"/>
    </xf>
    <xf numFmtId="0" fontId="36" fillId="0" borderId="10" xfId="401" applyFont="1" applyFill="1" applyBorder="1" applyAlignment="1">
      <alignment horizontal="center" vertical="center" wrapText="1"/>
    </xf>
    <xf numFmtId="246" fontId="36" fillId="0" borderId="10" xfId="401" applyNumberFormat="1" applyFont="1" applyFill="1" applyBorder="1" applyAlignment="1">
      <alignment horizontal="center" vertical="center" wrapText="1"/>
    </xf>
    <xf numFmtId="0" fontId="36" fillId="0" borderId="10" xfId="401" quotePrefix="1" applyFont="1" applyFill="1" applyBorder="1" applyAlignment="1">
      <alignment horizontal="center" vertical="center" wrapText="1"/>
    </xf>
    <xf numFmtId="246" fontId="3" fillId="0" borderId="10" xfId="0" applyNumberFormat="1" applyFont="1" applyBorder="1" applyAlignment="1">
      <alignment horizontal="center" vertical="center"/>
    </xf>
    <xf numFmtId="0" fontId="36" fillId="0" borderId="10" xfId="400" applyFont="1" applyFill="1" applyBorder="1" applyAlignment="1">
      <alignment horizontal="center" vertical="center" wrapText="1"/>
    </xf>
    <xf numFmtId="0" fontId="3" fillId="0" borderId="10" xfId="400" applyFont="1" applyFill="1" applyBorder="1" applyAlignment="1">
      <alignment horizontal="center" vertical="center" wrapText="1"/>
    </xf>
    <xf numFmtId="246" fontId="3" fillId="0" borderId="10" xfId="0" quotePrefix="1" applyNumberFormat="1" applyFont="1" applyBorder="1" applyAlignment="1">
      <alignment horizontal="center" vertical="center"/>
    </xf>
    <xf numFmtId="0" fontId="5" fillId="5" borderId="10" xfId="0" applyFont="1" applyFill="1" applyBorder="1" applyAlignment="1">
      <alignment horizontal="left" vertical="center" wrapText="1"/>
    </xf>
    <xf numFmtId="0" fontId="36" fillId="0" borderId="10" xfId="401" applyNumberFormat="1" applyFont="1" applyBorder="1" applyAlignment="1">
      <alignment horizontal="center" vertical="center"/>
    </xf>
    <xf numFmtId="0" fontId="3" fillId="0" borderId="10" xfId="401" applyFont="1" applyFill="1" applyBorder="1" applyAlignment="1">
      <alignment horizontal="center" vertical="center" wrapText="1"/>
    </xf>
    <xf numFmtId="177" fontId="36" fillId="0" borderId="10" xfId="401" applyNumberFormat="1" applyFont="1" applyFill="1" applyBorder="1" applyAlignment="1">
      <alignment horizontal="center" vertical="center" wrapText="1"/>
    </xf>
    <xf numFmtId="246" fontId="36" fillId="0" borderId="10" xfId="399" applyNumberFormat="1" applyFont="1" applyFill="1" applyBorder="1" applyAlignment="1">
      <alignment horizontal="center" vertical="center" wrapText="1"/>
    </xf>
    <xf numFmtId="0" fontId="36" fillId="0" borderId="10" xfId="399" quotePrefix="1" applyFont="1" applyFill="1" applyBorder="1" applyAlignment="1">
      <alignment horizontal="center" vertical="center"/>
    </xf>
    <xf numFmtId="246" fontId="36" fillId="0" borderId="10" xfId="399" quotePrefix="1" applyNumberFormat="1" applyFont="1" applyFill="1" applyBorder="1" applyAlignment="1">
      <alignment horizontal="center" vertical="center"/>
    </xf>
    <xf numFmtId="246" fontId="36" fillId="0" borderId="10" xfId="0" applyNumberFormat="1" applyFont="1" applyFill="1" applyBorder="1" applyAlignment="1">
      <alignment horizontal="center" vertical="center"/>
    </xf>
    <xf numFmtId="246" fontId="36" fillId="0" borderId="10" xfId="0" quotePrefix="1" applyNumberFormat="1" applyFont="1" applyFill="1" applyBorder="1" applyAlignment="1">
      <alignment horizontal="center" vertical="center"/>
    </xf>
    <xf numFmtId="0" fontId="36" fillId="0" borderId="10" xfId="402" applyFont="1" applyFill="1" applyBorder="1" applyAlignment="1">
      <alignment horizontal="center" vertical="center" wrapText="1"/>
    </xf>
    <xf numFmtId="246" fontId="36" fillId="0" borderId="10" xfId="402" applyNumberFormat="1" applyFont="1" applyFill="1" applyBorder="1" applyAlignment="1">
      <alignment horizontal="center" vertical="center" wrapText="1"/>
    </xf>
    <xf numFmtId="246" fontId="36" fillId="0" borderId="10" xfId="402" quotePrefix="1" applyNumberFormat="1" applyFont="1" applyFill="1" applyBorder="1" applyAlignment="1">
      <alignment horizontal="center" vertical="center" wrapText="1"/>
    </xf>
    <xf numFmtId="0" fontId="49" fillId="4" borderId="10" xfId="390" applyFont="1" applyFill="1" applyBorder="1">
      <alignment vertical="center"/>
    </xf>
    <xf numFmtId="0" fontId="50" fillId="5" borderId="0" xfId="0" applyFont="1" applyFill="1" applyAlignment="1">
      <alignment vertical="center"/>
    </xf>
    <xf numFmtId="0" fontId="50" fillId="5" borderId="0" xfId="0" applyFont="1" applyFill="1" applyAlignment="1">
      <alignment horizontal="center" vertical="center"/>
    </xf>
    <xf numFmtId="0" fontId="50" fillId="4" borderId="10" xfId="0" applyFont="1" applyFill="1" applyBorder="1" applyAlignment="1">
      <alignment horizontal="center" vertical="center" shrinkToFit="1"/>
    </xf>
    <xf numFmtId="0" fontId="50" fillId="5" borderId="14" xfId="0" applyFont="1" applyFill="1" applyBorder="1" applyAlignment="1">
      <alignment vertical="center" shrinkToFit="1"/>
    </xf>
    <xf numFmtId="0" fontId="50" fillId="5" borderId="10" xfId="0" applyFont="1" applyFill="1" applyBorder="1" applyAlignment="1">
      <alignment vertical="center" shrinkToFit="1"/>
    </xf>
    <xf numFmtId="0" fontId="50" fillId="5" borderId="10" xfId="0" applyFont="1" applyFill="1" applyBorder="1" applyAlignment="1">
      <alignment horizontal="center" vertical="center"/>
    </xf>
    <xf numFmtId="245" fontId="50" fillId="5" borderId="10" xfId="0" applyNumberFormat="1" applyFont="1" applyFill="1" applyBorder="1" applyAlignment="1">
      <alignment vertical="center" shrinkToFit="1"/>
    </xf>
    <xf numFmtId="0" fontId="50" fillId="5" borderId="10" xfId="0" applyFont="1" applyFill="1" applyBorder="1" applyAlignment="1">
      <alignment horizontal="center" vertical="center" shrinkToFit="1"/>
    </xf>
    <xf numFmtId="247" fontId="50" fillId="5" borderId="10" xfId="355" applyNumberFormat="1" applyFont="1" applyFill="1" applyBorder="1" applyAlignment="1">
      <alignment horizontal="center" vertical="center" shrinkToFit="1"/>
    </xf>
    <xf numFmtId="0" fontId="50" fillId="5" borderId="10" xfId="0" applyFont="1" applyFill="1" applyBorder="1" applyAlignment="1">
      <alignment vertical="center"/>
    </xf>
    <xf numFmtId="14" fontId="50" fillId="5" borderId="11" xfId="0" applyNumberFormat="1" applyFont="1" applyFill="1" applyBorder="1" applyAlignment="1">
      <alignment horizontal="center" vertical="center"/>
    </xf>
    <xf numFmtId="0" fontId="51" fillId="5" borderId="0" xfId="0" applyFont="1" applyFill="1" applyAlignment="1">
      <alignment vertical="center"/>
    </xf>
    <xf numFmtId="0" fontId="38" fillId="5" borderId="0" xfId="0" applyFont="1" applyFill="1" applyAlignment="1"/>
    <xf numFmtId="0" fontId="39" fillId="5" borderId="0" xfId="0" applyFont="1" applyFill="1" applyAlignment="1"/>
    <xf numFmtId="0" fontId="52" fillId="5" borderId="0" xfId="0" applyFont="1" applyFill="1" applyAlignment="1">
      <alignment vertical="center"/>
    </xf>
    <xf numFmtId="0" fontId="53" fillId="5" borderId="0" xfId="0" applyFont="1" applyFill="1" applyAlignment="1">
      <alignment vertical="center"/>
    </xf>
    <xf numFmtId="0" fontId="54" fillId="5" borderId="0" xfId="0" applyFont="1" applyFill="1" applyAlignment="1">
      <alignment vertical="center"/>
    </xf>
    <xf numFmtId="0" fontId="5" fillId="6" borderId="10" xfId="0" applyFont="1" applyFill="1" applyBorder="1" applyAlignment="1">
      <alignment horizontal="left" vertical="center" wrapText="1"/>
    </xf>
    <xf numFmtId="0" fontId="50" fillId="4" borderId="10" xfId="0" applyFont="1" applyFill="1" applyBorder="1" applyAlignment="1">
      <alignment horizontal="center" vertical="center"/>
    </xf>
    <xf numFmtId="245" fontId="50" fillId="5" borderId="10" xfId="0" applyNumberFormat="1" applyFont="1" applyFill="1" applyBorder="1" applyAlignment="1">
      <alignment vertical="center"/>
    </xf>
    <xf numFmtId="247" fontId="50" fillId="5" borderId="10" xfId="355" applyNumberFormat="1" applyFont="1" applyFill="1" applyBorder="1" applyAlignment="1">
      <alignment horizontal="center" vertical="center"/>
    </xf>
    <xf numFmtId="49" fontId="50" fillId="0" borderId="10" xfId="0" applyNumberFormat="1" applyFont="1" applyFill="1" applyBorder="1" applyAlignment="1">
      <alignment horizontal="center" vertical="center"/>
    </xf>
    <xf numFmtId="0" fontId="50" fillId="0" borderId="10" xfId="0" applyFont="1" applyFill="1" applyBorder="1" applyAlignment="1">
      <alignment horizontal="center" vertical="center"/>
    </xf>
    <xf numFmtId="245" fontId="50" fillId="0" borderId="10" xfId="0" applyNumberFormat="1" applyFont="1" applyFill="1" applyBorder="1" applyAlignment="1">
      <alignment horizontal="center" vertical="center"/>
    </xf>
    <xf numFmtId="0" fontId="50" fillId="0" borderId="0" xfId="0" applyFont="1" applyFill="1" applyAlignment="1">
      <alignment horizontal="center" vertical="center"/>
    </xf>
    <xf numFmtId="49" fontId="50" fillId="5" borderId="10" xfId="0" applyNumberFormat="1" applyFont="1" applyFill="1" applyBorder="1" applyAlignment="1">
      <alignment horizontal="center" vertical="center" shrinkToFit="1"/>
    </xf>
    <xf numFmtId="0" fontId="50" fillId="5" borderId="19" xfId="0" applyFont="1" applyFill="1" applyBorder="1" applyAlignment="1">
      <alignment vertical="center" shrinkToFit="1"/>
    </xf>
    <xf numFmtId="0" fontId="50" fillId="5" borderId="20" xfId="0" applyFont="1" applyFill="1" applyBorder="1" applyAlignment="1">
      <alignment vertical="center" shrinkToFit="1"/>
    </xf>
    <xf numFmtId="0" fontId="50" fillId="5" borderId="20" xfId="0" applyFont="1" applyFill="1" applyBorder="1" applyAlignment="1">
      <alignment vertical="center"/>
    </xf>
    <xf numFmtId="49" fontId="50" fillId="5" borderId="20" xfId="0" applyNumberFormat="1" applyFont="1" applyFill="1" applyBorder="1" applyAlignment="1">
      <alignment horizontal="center" vertical="center" shrinkToFit="1"/>
    </xf>
    <xf numFmtId="0" fontId="50" fillId="5" borderId="20" xfId="0" applyFont="1" applyFill="1" applyBorder="1" applyAlignment="1">
      <alignment horizontal="center" vertical="center"/>
    </xf>
    <xf numFmtId="245" fontId="50" fillId="5" borderId="20" xfId="0" applyNumberFormat="1" applyFont="1" applyFill="1" applyBorder="1" applyAlignment="1">
      <alignment vertical="center"/>
    </xf>
    <xf numFmtId="247" fontId="50" fillId="5" borderId="20" xfId="355" applyNumberFormat="1" applyFont="1" applyFill="1" applyBorder="1" applyAlignment="1">
      <alignment horizontal="center" vertical="center"/>
    </xf>
    <xf numFmtId="14" fontId="50" fillId="5" borderId="21" xfId="0" applyNumberFormat="1" applyFont="1" applyFill="1" applyBorder="1" applyAlignment="1">
      <alignment horizontal="center" vertical="center"/>
    </xf>
    <xf numFmtId="0" fontId="44" fillId="2" borderId="14" xfId="0" applyFont="1" applyFill="1" applyBorder="1" applyAlignment="1">
      <alignment vertical="center" shrinkToFit="1"/>
    </xf>
    <xf numFmtId="0" fontId="44" fillId="2" borderId="10" xfId="0" applyFont="1" applyFill="1" applyBorder="1" applyAlignment="1">
      <alignment vertical="center" shrinkToFit="1"/>
    </xf>
    <xf numFmtId="0" fontId="44" fillId="2" borderId="10" xfId="0" applyFont="1" applyFill="1" applyBorder="1" applyAlignment="1">
      <alignment vertical="center"/>
    </xf>
    <xf numFmtId="0" fontId="44" fillId="2" borderId="10" xfId="0" applyFont="1" applyFill="1" applyBorder="1" applyAlignment="1">
      <alignment horizontal="center" vertical="center"/>
    </xf>
    <xf numFmtId="245" fontId="44" fillId="2" borderId="10" xfId="0" applyNumberFormat="1" applyFont="1" applyFill="1" applyBorder="1" applyAlignment="1">
      <alignment vertical="center"/>
    </xf>
    <xf numFmtId="247" fontId="44" fillId="2" borderId="10" xfId="354" applyNumberFormat="1" applyFont="1" applyFill="1" applyBorder="1" applyAlignment="1">
      <alignment horizontal="center" vertical="center"/>
    </xf>
    <xf numFmtId="14" fontId="44" fillId="2" borderId="11" xfId="0" applyNumberFormat="1" applyFont="1" applyFill="1" applyBorder="1" applyAlignment="1">
      <alignment horizontal="center" vertical="center"/>
    </xf>
    <xf numFmtId="0" fontId="44" fillId="2" borderId="0" xfId="0" applyFont="1" applyFill="1" applyAlignment="1">
      <alignment vertical="center"/>
    </xf>
    <xf numFmtId="0" fontId="50" fillId="5" borderId="0" xfId="0" applyFont="1" applyFill="1" applyBorder="1" applyAlignment="1">
      <alignment vertical="center" shrinkToFit="1"/>
    </xf>
    <xf numFmtId="0" fontId="50" fillId="5" borderId="0" xfId="0" applyFont="1" applyFill="1" applyBorder="1" applyAlignment="1">
      <alignment vertical="center"/>
    </xf>
    <xf numFmtId="49" fontId="50" fillId="5" borderId="0" xfId="0" applyNumberFormat="1" applyFont="1" applyFill="1" applyBorder="1" applyAlignment="1">
      <alignment horizontal="center" vertical="center" shrinkToFit="1"/>
    </xf>
    <xf numFmtId="0" fontId="50" fillId="5" borderId="0" xfId="0" applyFont="1" applyFill="1" applyBorder="1" applyAlignment="1">
      <alignment horizontal="center" vertical="center"/>
    </xf>
    <xf numFmtId="245" fontId="50" fillId="5" borderId="0" xfId="0" applyNumberFormat="1" applyFont="1" applyFill="1" applyBorder="1" applyAlignment="1">
      <alignment vertical="center"/>
    </xf>
    <xf numFmtId="0" fontId="50" fillId="5" borderId="0" xfId="0" applyFont="1" applyFill="1" applyBorder="1" applyAlignment="1">
      <alignment horizontal="center" vertical="center" shrinkToFit="1"/>
    </xf>
    <xf numFmtId="14" fontId="50" fillId="5" borderId="0" xfId="0" applyNumberFormat="1" applyFont="1" applyFill="1" applyBorder="1" applyAlignment="1">
      <alignment horizontal="center" vertical="center"/>
    </xf>
    <xf numFmtId="247" fontId="50" fillId="5" borderId="0" xfId="355" applyNumberFormat="1" applyFont="1" applyFill="1" applyBorder="1" applyAlignment="1">
      <alignment horizontal="center" vertical="center"/>
    </xf>
    <xf numFmtId="0" fontId="55" fillId="5" borderId="0" xfId="0" applyFont="1" applyFill="1" applyBorder="1" applyAlignment="1">
      <alignment horizontal="right" vertical="center"/>
    </xf>
    <xf numFmtId="245" fontId="55" fillId="5" borderId="0" xfId="0" applyNumberFormat="1" applyFont="1" applyFill="1" applyBorder="1" applyAlignment="1">
      <alignment vertical="center"/>
    </xf>
    <xf numFmtId="0" fontId="55" fillId="5" borderId="14" xfId="0" applyFont="1" applyFill="1" applyBorder="1" applyAlignment="1">
      <alignment vertical="center" shrinkToFit="1"/>
    </xf>
    <xf numFmtId="0" fontId="55" fillId="5" borderId="10" xfId="0" applyFont="1" applyFill="1" applyBorder="1" applyAlignment="1">
      <alignment vertical="center" shrinkToFit="1"/>
    </xf>
    <xf numFmtId="0" fontId="55" fillId="5" borderId="10" xfId="0" applyFont="1" applyFill="1" applyBorder="1" applyAlignment="1">
      <alignment vertical="center"/>
    </xf>
    <xf numFmtId="49" fontId="55" fillId="5" borderId="10" xfId="0" applyNumberFormat="1" applyFont="1" applyFill="1" applyBorder="1" applyAlignment="1">
      <alignment horizontal="center" vertical="center" shrinkToFit="1"/>
    </xf>
    <xf numFmtId="0" fontId="55" fillId="5" borderId="10" xfId="0" applyFont="1" applyFill="1" applyBorder="1" applyAlignment="1">
      <alignment horizontal="center" vertical="center"/>
    </xf>
    <xf numFmtId="245" fontId="55" fillId="5" borderId="10" xfId="0" applyNumberFormat="1" applyFont="1" applyFill="1" applyBorder="1" applyAlignment="1">
      <alignment vertical="center"/>
    </xf>
    <xf numFmtId="0" fontId="55" fillId="5" borderId="10" xfId="0" applyFont="1" applyFill="1" applyBorder="1" applyAlignment="1">
      <alignment horizontal="center" vertical="center" shrinkToFit="1"/>
    </xf>
    <xf numFmtId="247" fontId="55" fillId="5" borderId="10" xfId="355" applyNumberFormat="1" applyFont="1" applyFill="1" applyBorder="1" applyAlignment="1">
      <alignment horizontal="center" vertical="center"/>
    </xf>
    <xf numFmtId="14" fontId="55" fillId="5" borderId="11" xfId="0" applyNumberFormat="1" applyFont="1" applyFill="1" applyBorder="1" applyAlignment="1">
      <alignment horizontal="center" vertical="center"/>
    </xf>
    <xf numFmtId="0" fontId="55" fillId="5" borderId="0" xfId="0" applyFont="1" applyFill="1" applyAlignment="1">
      <alignment vertical="center"/>
    </xf>
    <xf numFmtId="0" fontId="5" fillId="0" borderId="10" xfId="0" applyFont="1" applyFill="1" applyBorder="1" applyAlignment="1">
      <alignment horizontal="left" vertical="center" wrapText="1"/>
    </xf>
    <xf numFmtId="178" fontId="56" fillId="0" borderId="10" xfId="0" applyNumberFormat="1" applyFont="1" applyFill="1" applyBorder="1" applyAlignment="1">
      <alignment horizontal="center" vertical="center" shrinkToFit="1"/>
    </xf>
    <xf numFmtId="178" fontId="57" fillId="0" borderId="10" xfId="0" applyNumberFormat="1" applyFont="1" applyFill="1" applyBorder="1" applyAlignment="1">
      <alignment horizontal="center" vertical="center" shrinkToFit="1"/>
    </xf>
    <xf numFmtId="0" fontId="59" fillId="0" borderId="10" xfId="401" applyFont="1" applyFill="1" applyBorder="1" applyAlignment="1">
      <alignment horizontal="center" vertical="center" wrapText="1"/>
    </xf>
    <xf numFmtId="14" fontId="57" fillId="0" borderId="10" xfId="398" applyNumberFormat="1" applyFont="1" applyFill="1" applyBorder="1" applyAlignment="1">
      <alignment horizontal="center" vertical="center" shrinkToFit="1"/>
    </xf>
    <xf numFmtId="246" fontId="3" fillId="0" borderId="10" xfId="0" applyNumberFormat="1" applyFont="1" applyFill="1" applyBorder="1" applyAlignment="1">
      <alignment horizontal="center" vertical="center"/>
    </xf>
    <xf numFmtId="246" fontId="3" fillId="0" borderId="10" xfId="0" quotePrefix="1" applyNumberFormat="1" applyFont="1" applyFill="1" applyBorder="1" applyAlignment="1">
      <alignment horizontal="center" vertical="center"/>
    </xf>
    <xf numFmtId="178" fontId="5" fillId="0" borderId="17" xfId="0" applyNumberFormat="1" applyFont="1" applyFill="1" applyBorder="1" applyAlignment="1">
      <alignment horizontal="center" vertical="center" shrinkToFit="1"/>
    </xf>
    <xf numFmtId="178" fontId="5" fillId="0" borderId="16" xfId="0" applyNumberFormat="1" applyFont="1" applyFill="1" applyBorder="1" applyAlignment="1">
      <alignment horizontal="center" vertical="center" shrinkToFit="1"/>
    </xf>
    <xf numFmtId="178" fontId="5" fillId="0" borderId="16" xfId="0" applyNumberFormat="1" applyFont="1" applyFill="1" applyBorder="1" applyAlignment="1">
      <alignment vertical="center" shrinkToFit="1"/>
    </xf>
    <xf numFmtId="0" fontId="5" fillId="0" borderId="16" xfId="390" applyFont="1" applyFill="1" applyBorder="1" applyAlignment="1">
      <alignment horizontal="center" vertical="center" shrinkToFit="1"/>
    </xf>
    <xf numFmtId="246" fontId="36" fillId="0" borderId="16" xfId="399" applyNumberFormat="1" applyFont="1" applyFill="1" applyBorder="1" applyAlignment="1">
      <alignment horizontal="center" vertical="center" wrapText="1"/>
    </xf>
    <xf numFmtId="246" fontId="36" fillId="0" borderId="16" xfId="0" quotePrefix="1" applyNumberFormat="1" applyFont="1" applyFill="1" applyBorder="1" applyAlignment="1">
      <alignment horizontal="center" vertical="center"/>
    </xf>
    <xf numFmtId="0" fontId="3" fillId="0" borderId="16" xfId="399" applyFont="1" applyFill="1" applyBorder="1" applyAlignment="1">
      <alignment horizontal="center" vertical="center" wrapText="1"/>
    </xf>
    <xf numFmtId="14" fontId="5" fillId="0" borderId="16" xfId="398" applyNumberFormat="1" applyFont="1" applyFill="1" applyBorder="1" applyAlignment="1">
      <alignment horizontal="center" vertical="center" shrinkToFit="1"/>
    </xf>
    <xf numFmtId="178" fontId="5" fillId="0" borderId="15" xfId="0" applyNumberFormat="1" applyFont="1" applyFill="1" applyBorder="1" applyAlignment="1">
      <alignment horizontal="center" vertical="center" shrinkToFit="1"/>
    </xf>
    <xf numFmtId="178" fontId="56" fillId="0" borderId="10" xfId="0" applyNumberFormat="1" applyFont="1" applyFill="1" applyBorder="1" applyAlignment="1">
      <alignment horizontal="left" vertical="center" shrinkToFit="1"/>
    </xf>
    <xf numFmtId="178" fontId="56" fillId="0" borderId="11" xfId="0" applyNumberFormat="1" applyFont="1" applyFill="1" applyBorder="1" applyAlignment="1">
      <alignment horizontal="center" vertical="center" shrinkToFit="1"/>
    </xf>
    <xf numFmtId="178" fontId="57" fillId="0" borderId="10" xfId="0" applyNumberFormat="1" applyFont="1" applyFill="1" applyBorder="1" applyAlignment="1">
      <alignment horizontal="left" vertical="center" shrinkToFit="1"/>
    </xf>
    <xf numFmtId="177" fontId="57" fillId="0" borderId="10" xfId="0" applyNumberFormat="1" applyFont="1" applyFill="1" applyBorder="1" applyAlignment="1">
      <alignment horizontal="center" vertical="center" shrinkToFit="1"/>
    </xf>
    <xf numFmtId="244" fontId="57" fillId="0" borderId="10" xfId="0" applyNumberFormat="1" applyFont="1" applyFill="1" applyBorder="1" applyAlignment="1">
      <alignment horizontal="center" vertical="center" shrinkToFit="1"/>
    </xf>
    <xf numFmtId="178" fontId="57" fillId="0" borderId="11" xfId="0" applyNumberFormat="1" applyFont="1" applyFill="1" applyBorder="1" applyAlignment="1">
      <alignment horizontal="center" vertical="center" shrinkToFit="1"/>
    </xf>
    <xf numFmtId="246" fontId="58" fillId="0" borderId="10" xfId="0" applyNumberFormat="1" applyFont="1" applyFill="1" applyBorder="1" applyAlignment="1">
      <alignment horizontal="center" vertical="center"/>
    </xf>
    <xf numFmtId="0" fontId="56" fillId="0" borderId="10" xfId="0" applyFont="1" applyFill="1" applyBorder="1" applyAlignment="1">
      <alignment horizontal="left" vertical="center" wrapText="1"/>
    </xf>
    <xf numFmtId="178" fontId="45" fillId="0" borderId="11" xfId="0" applyNumberFormat="1" applyFont="1" applyFill="1" applyBorder="1" applyAlignment="1">
      <alignment horizontal="center" vertical="center" shrinkToFit="1"/>
    </xf>
    <xf numFmtId="178" fontId="56" fillId="5" borderId="10" xfId="0" applyNumberFormat="1" applyFont="1" applyFill="1" applyBorder="1" applyAlignment="1">
      <alignment horizontal="left" vertical="center" shrinkToFit="1"/>
    </xf>
    <xf numFmtId="178" fontId="45" fillId="0" borderId="10" xfId="0" applyNumberFormat="1" applyFont="1" applyFill="1" applyBorder="1" applyAlignment="1">
      <alignment horizontal="center" vertical="center" shrinkToFit="1"/>
    </xf>
    <xf numFmtId="178" fontId="45" fillId="5" borderId="10" xfId="0" applyNumberFormat="1" applyFont="1" applyFill="1" applyBorder="1" applyAlignment="1">
      <alignment horizontal="center" vertical="center" shrinkToFit="1"/>
    </xf>
    <xf numFmtId="178" fontId="57" fillId="0" borderId="10" xfId="0" applyNumberFormat="1" applyFont="1" applyFill="1" applyBorder="1" applyAlignment="1">
      <alignment vertical="center" shrinkToFit="1"/>
    </xf>
    <xf numFmtId="0" fontId="57" fillId="0" borderId="10" xfId="390" applyFont="1" applyFill="1" applyBorder="1" applyAlignment="1">
      <alignment horizontal="center" vertical="center" shrinkToFit="1"/>
    </xf>
    <xf numFmtId="178" fontId="56" fillId="6" borderId="10" xfId="0" applyNumberFormat="1" applyFont="1" applyFill="1" applyBorder="1" applyAlignment="1">
      <alignment horizontal="center" vertical="center" shrinkToFit="1"/>
    </xf>
    <xf numFmtId="178" fontId="56" fillId="5" borderId="10" xfId="0" applyNumberFormat="1" applyFont="1" applyFill="1" applyBorder="1" applyAlignment="1">
      <alignment horizontal="center" vertical="center" shrinkToFit="1"/>
    </xf>
    <xf numFmtId="178" fontId="56" fillId="7" borderId="10" xfId="0" applyNumberFormat="1" applyFont="1" applyFill="1" applyBorder="1" applyAlignment="1">
      <alignment horizontal="left" vertical="center" shrinkToFit="1"/>
    </xf>
    <xf numFmtId="178" fontId="5" fillId="7" borderId="14" xfId="0" applyNumberFormat="1" applyFont="1" applyFill="1" applyBorder="1" applyAlignment="1">
      <alignment horizontal="center" vertical="center" shrinkToFit="1"/>
    </xf>
    <xf numFmtId="178" fontId="5" fillId="7" borderId="10" xfId="0" applyNumberFormat="1" applyFont="1" applyFill="1" applyBorder="1" applyAlignment="1">
      <alignment horizontal="center" vertical="center" shrinkToFit="1"/>
    </xf>
    <xf numFmtId="0" fontId="5" fillId="7" borderId="10" xfId="390" applyFont="1" applyFill="1" applyBorder="1" applyAlignment="1">
      <alignment horizontal="center" vertical="center" shrinkToFit="1"/>
    </xf>
    <xf numFmtId="0" fontId="3" fillId="7" borderId="10" xfId="400" applyFont="1" applyFill="1" applyBorder="1" applyAlignment="1">
      <alignment horizontal="center" vertical="center" wrapText="1"/>
    </xf>
    <xf numFmtId="14" fontId="5" fillId="7" borderId="10" xfId="398" applyNumberFormat="1" applyFont="1" applyFill="1" applyBorder="1" applyAlignment="1">
      <alignment horizontal="center" vertical="center" shrinkToFit="1"/>
    </xf>
    <xf numFmtId="178" fontId="5" fillId="7" borderId="11" xfId="0" applyNumberFormat="1" applyFont="1" applyFill="1" applyBorder="1" applyAlignment="1">
      <alignment horizontal="center" vertical="center" shrinkToFit="1"/>
    </xf>
    <xf numFmtId="178" fontId="5" fillId="6" borderId="9" xfId="0" applyNumberFormat="1" applyFont="1" applyFill="1" applyBorder="1" applyAlignment="1">
      <alignment horizontal="center" vertical="center" shrinkToFit="1"/>
    </xf>
    <xf numFmtId="178" fontId="5" fillId="6" borderId="12" xfId="0" applyNumberFormat="1" applyFont="1" applyFill="1" applyBorder="1" applyAlignment="1">
      <alignment horizontal="center" vertical="center" shrinkToFit="1"/>
    </xf>
    <xf numFmtId="178" fontId="5" fillId="6" borderId="12" xfId="0" applyNumberFormat="1" applyFont="1" applyFill="1" applyBorder="1" applyAlignment="1">
      <alignment horizontal="center" vertical="center" wrapText="1" shrinkToFit="1"/>
    </xf>
    <xf numFmtId="177" fontId="5" fillId="6" borderId="12" xfId="0" applyNumberFormat="1" applyFont="1" applyFill="1" applyBorder="1" applyAlignment="1">
      <alignment horizontal="center" vertical="center" wrapText="1" shrinkToFit="1"/>
    </xf>
    <xf numFmtId="178" fontId="5" fillId="6" borderId="13" xfId="0" applyNumberFormat="1" applyFont="1" applyFill="1" applyBorder="1" applyAlignment="1">
      <alignment horizontal="center" vertical="center" shrinkToFit="1"/>
    </xf>
    <xf numFmtId="0" fontId="4" fillId="7" borderId="0" xfId="0" applyFont="1" applyFill="1" applyBorder="1" applyAlignment="1">
      <alignment vertical="center"/>
    </xf>
    <xf numFmtId="178" fontId="5" fillId="5" borderId="16" xfId="0" applyNumberFormat="1" applyFont="1" applyFill="1" applyBorder="1" applyAlignment="1">
      <alignment horizontal="center" vertical="center" shrinkToFit="1"/>
    </xf>
    <xf numFmtId="178" fontId="5" fillId="0" borderId="16" xfId="0" applyNumberFormat="1" applyFont="1" applyFill="1" applyBorder="1" applyAlignment="1">
      <alignment horizontal="left" vertical="center" shrinkToFit="1"/>
    </xf>
    <xf numFmtId="177" fontId="5" fillId="0" borderId="16" xfId="0" applyNumberFormat="1" applyFont="1" applyFill="1" applyBorder="1" applyAlignment="1">
      <alignment horizontal="center" vertical="center" shrinkToFit="1"/>
    </xf>
    <xf numFmtId="244" fontId="5" fillId="0" borderId="16" xfId="0" applyNumberFormat="1" applyFont="1" applyFill="1" applyBorder="1" applyAlignment="1">
      <alignment horizontal="center" vertical="center" shrinkToFit="1"/>
    </xf>
    <xf numFmtId="178" fontId="5" fillId="9" borderId="10" xfId="0" applyNumberFormat="1" applyFont="1" applyFill="1" applyBorder="1" applyAlignment="1">
      <alignment horizontal="center" vertical="center" shrinkToFit="1"/>
    </xf>
    <xf numFmtId="14" fontId="5" fillId="0" borderId="11" xfId="398" applyNumberFormat="1" applyFont="1" applyFill="1" applyBorder="1" applyAlignment="1">
      <alignment horizontal="center" vertical="center" shrinkToFit="1"/>
    </xf>
    <xf numFmtId="0" fontId="4" fillId="0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 shrinkToFit="1"/>
    </xf>
    <xf numFmtId="0" fontId="4" fillId="0" borderId="15" xfId="0" applyFont="1" applyFill="1" applyBorder="1" applyAlignment="1">
      <alignment vertical="center"/>
    </xf>
    <xf numFmtId="178" fontId="5" fillId="0" borderId="11" xfId="0" quotePrefix="1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6" fillId="6" borderId="24" xfId="0" applyFont="1" applyFill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33" xfId="0" applyFont="1" applyBorder="1" applyAlignment="1">
      <alignment horizontal="center"/>
    </xf>
    <xf numFmtId="0" fontId="46" fillId="0" borderId="26" xfId="0" applyFont="1" applyBorder="1" applyAlignment="1">
      <alignment horizontal="left"/>
    </xf>
    <xf numFmtId="0" fontId="46" fillId="0" borderId="26" xfId="0" applyFont="1" applyBorder="1" applyAlignment="1">
      <alignment horizontal="center"/>
    </xf>
    <xf numFmtId="0" fontId="46" fillId="0" borderId="27" xfId="0" applyFont="1" applyBorder="1" applyAlignment="1">
      <alignment horizontal="center"/>
    </xf>
    <xf numFmtId="0" fontId="47" fillId="0" borderId="0" xfId="0" applyFont="1" applyAlignment="1">
      <alignment horizontal="left"/>
    </xf>
    <xf numFmtId="178" fontId="57" fillId="5" borderId="10" xfId="0" applyNumberFormat="1" applyFont="1" applyFill="1" applyBorder="1" applyAlignment="1">
      <alignment horizontal="center" vertical="center" shrinkToFit="1"/>
    </xf>
    <xf numFmtId="0" fontId="57" fillId="0" borderId="10" xfId="0" applyFont="1" applyFill="1" applyBorder="1" applyAlignment="1">
      <alignment horizontal="left" vertical="center" wrapText="1"/>
    </xf>
    <xf numFmtId="178" fontId="5" fillId="5" borderId="10" xfId="0" applyNumberFormat="1" applyFont="1" applyFill="1" applyBorder="1" applyAlignment="1">
      <alignment vertical="center" shrinkToFit="1"/>
    </xf>
    <xf numFmtId="0" fontId="5" fillId="5" borderId="10" xfId="390" applyFont="1" applyFill="1" applyBorder="1" applyAlignment="1">
      <alignment horizontal="center" vertical="center" shrinkToFit="1"/>
    </xf>
    <xf numFmtId="178" fontId="5" fillId="0" borderId="10" xfId="0" applyNumberFormat="1" applyFont="1" applyFill="1" applyBorder="1" applyAlignment="1">
      <alignment horizontal="center" vertical="center" wrapText="1" shrinkToFit="1"/>
    </xf>
    <xf numFmtId="178" fontId="61" fillId="0" borderId="10" xfId="0" applyNumberFormat="1" applyFont="1" applyFill="1" applyBorder="1" applyAlignment="1">
      <alignment horizontal="center" vertical="center" shrinkToFit="1"/>
    </xf>
    <xf numFmtId="178" fontId="61" fillId="0" borderId="10" xfId="0" applyNumberFormat="1" applyFont="1" applyFill="1" applyBorder="1" applyAlignment="1">
      <alignment horizontal="left" vertical="center" shrinkToFit="1"/>
    </xf>
    <xf numFmtId="248" fontId="4" fillId="0" borderId="0" xfId="0" applyNumberFormat="1" applyFont="1" applyFill="1" applyAlignment="1">
      <alignment horizontal="center" vertical="center"/>
    </xf>
    <xf numFmtId="14" fontId="5" fillId="0" borderId="10" xfId="398" quotePrefix="1" applyNumberFormat="1" applyFont="1" applyFill="1" applyBorder="1" applyAlignment="1">
      <alignment horizontal="center" vertical="center" shrinkToFit="1"/>
    </xf>
    <xf numFmtId="244" fontId="4" fillId="0" borderId="10" xfId="0" applyNumberFormat="1" applyFont="1" applyFill="1" applyBorder="1" applyAlignment="1">
      <alignment horizontal="center" vertical="center"/>
    </xf>
    <xf numFmtId="178" fontId="62" fillId="0" borderId="10" xfId="0" applyNumberFormat="1" applyFont="1" applyFill="1" applyBorder="1" applyAlignment="1">
      <alignment horizontal="center" vertical="center" shrinkToFit="1"/>
    </xf>
    <xf numFmtId="244" fontId="36" fillId="0" borderId="10" xfId="401" applyNumberFormat="1" applyFont="1" applyFill="1" applyBorder="1" applyAlignment="1">
      <alignment horizontal="center" vertical="center" wrapText="1"/>
    </xf>
    <xf numFmtId="244" fontId="3" fillId="0" borderId="10" xfId="0" applyNumberFormat="1" applyFont="1" applyBorder="1" applyAlignment="1">
      <alignment horizontal="center" vertical="center"/>
    </xf>
    <xf numFmtId="2" fontId="5" fillId="0" borderId="10" xfId="0" applyNumberFormat="1" applyFont="1" applyFill="1" applyBorder="1" applyAlignment="1">
      <alignment horizontal="center" vertical="center" shrinkToFit="1"/>
    </xf>
    <xf numFmtId="246" fontId="5" fillId="0" borderId="10" xfId="0" applyNumberFormat="1" applyFont="1" applyFill="1" applyBorder="1" applyAlignment="1">
      <alignment horizontal="center" vertical="center" shrinkToFit="1"/>
    </xf>
    <xf numFmtId="177" fontId="36" fillId="0" borderId="10" xfId="401" applyNumberFormat="1" applyFont="1" applyBorder="1" applyAlignment="1">
      <alignment horizontal="center" vertical="center"/>
    </xf>
    <xf numFmtId="178" fontId="62" fillId="0" borderId="10" xfId="0" applyNumberFormat="1" applyFont="1" applyFill="1" applyBorder="1" applyAlignment="1">
      <alignment horizontal="left" vertical="center" shrinkToFit="1"/>
    </xf>
    <xf numFmtId="177" fontId="45" fillId="0" borderId="10" xfId="353" applyNumberFormat="1" applyFont="1" applyFill="1" applyBorder="1" applyAlignment="1">
      <alignment horizontal="center" vertical="center" shrinkToFit="1"/>
    </xf>
    <xf numFmtId="177" fontId="5" fillId="0" borderId="10" xfId="353" applyNumberFormat="1" applyFont="1" applyFill="1" applyBorder="1" applyAlignment="1">
      <alignment horizontal="center" vertical="center" shrinkToFit="1"/>
    </xf>
    <xf numFmtId="177" fontId="57" fillId="5" borderId="10" xfId="0" applyNumberFormat="1" applyFont="1" applyFill="1" applyBorder="1" applyAlignment="1">
      <alignment horizontal="center" vertical="center" shrinkToFit="1"/>
    </xf>
    <xf numFmtId="177" fontId="60" fillId="0" borderId="10" xfId="353" applyNumberFormat="1" applyFont="1" applyFill="1" applyBorder="1" applyAlignment="1">
      <alignment horizontal="center" vertical="center" shrinkToFit="1"/>
    </xf>
    <xf numFmtId="177" fontId="64" fillId="0" borderId="10" xfId="0" applyNumberFormat="1" applyFont="1" applyBorder="1" applyAlignment="1">
      <alignment horizontal="center" vertical="center"/>
    </xf>
    <xf numFmtId="177" fontId="64" fillId="0" borderId="10" xfId="0" quotePrefix="1" applyNumberFormat="1" applyFont="1" applyBorder="1" applyAlignment="1">
      <alignment horizontal="center" vertical="center"/>
    </xf>
    <xf numFmtId="177" fontId="64" fillId="0" borderId="10" xfId="401" applyNumberFormat="1" applyFont="1" applyFill="1" applyBorder="1" applyAlignment="1">
      <alignment horizontal="center" vertical="center" wrapText="1"/>
    </xf>
    <xf numFmtId="246" fontId="63" fillId="0" borderId="10" xfId="399" applyNumberFormat="1" applyFont="1" applyFill="1" applyBorder="1" applyAlignment="1">
      <alignment horizontal="center" vertical="center" wrapText="1"/>
    </xf>
    <xf numFmtId="0" fontId="65" fillId="0" borderId="10" xfId="399" applyFont="1" applyFill="1" applyBorder="1" applyAlignment="1">
      <alignment horizontal="center" vertical="center" wrapText="1"/>
    </xf>
    <xf numFmtId="246" fontId="64" fillId="0" borderId="10" xfId="399" applyNumberFormat="1" applyFont="1" applyFill="1" applyBorder="1" applyAlignment="1">
      <alignment horizontal="center" vertical="center" wrapText="1"/>
    </xf>
    <xf numFmtId="246" fontId="64" fillId="0" borderId="10" xfId="0" applyNumberFormat="1" applyFont="1" applyFill="1" applyBorder="1" applyAlignment="1">
      <alignment horizontal="center" vertical="center"/>
    </xf>
    <xf numFmtId="246" fontId="64" fillId="0" borderId="10" xfId="0" quotePrefix="1" applyNumberFormat="1" applyFont="1" applyFill="1" applyBorder="1" applyAlignment="1">
      <alignment horizontal="center" vertical="center"/>
    </xf>
    <xf numFmtId="246" fontId="65" fillId="0" borderId="10" xfId="0" applyNumberFormat="1" applyFont="1" applyBorder="1" applyAlignment="1">
      <alignment horizontal="center" vertical="center"/>
    </xf>
    <xf numFmtId="0" fontId="65" fillId="0" borderId="10" xfId="400" applyFont="1" applyFill="1" applyBorder="1" applyAlignment="1">
      <alignment horizontal="center" vertical="center" wrapText="1"/>
    </xf>
    <xf numFmtId="246" fontId="65" fillId="0" borderId="10" xfId="0" applyNumberFormat="1" applyFont="1" applyFill="1" applyBorder="1" applyAlignment="1">
      <alignment horizontal="center" vertical="center"/>
    </xf>
    <xf numFmtId="246" fontId="65" fillId="0" borderId="10" xfId="0" quotePrefix="1" applyNumberFormat="1" applyFont="1" applyFill="1" applyBorder="1" applyAlignment="1">
      <alignment horizontal="center" vertical="center"/>
    </xf>
    <xf numFmtId="246" fontId="5" fillId="0" borderId="16" xfId="0" applyNumberFormat="1" applyFont="1" applyFill="1" applyBorder="1" applyAlignment="1">
      <alignment horizontal="center" vertical="center" shrinkToFit="1"/>
    </xf>
    <xf numFmtId="177" fontId="5" fillId="0" borderId="10" xfId="0" applyNumberFormat="1" applyFont="1" applyFill="1" applyBorder="1" applyAlignment="1">
      <alignment horizontal="center" vertical="center"/>
    </xf>
    <xf numFmtId="178" fontId="5" fillId="9" borderId="10" xfId="0" applyNumberFormat="1" applyFont="1" applyFill="1" applyBorder="1" applyAlignment="1">
      <alignment horizontal="center" vertical="center"/>
    </xf>
    <xf numFmtId="246" fontId="65" fillId="0" borderId="10" xfId="0" quotePrefix="1" applyNumberFormat="1" applyFont="1" applyBorder="1" applyAlignment="1">
      <alignment horizontal="center" vertical="center"/>
    </xf>
    <xf numFmtId="49" fontId="5" fillId="0" borderId="11" xfId="0" applyNumberFormat="1" applyFont="1" applyFill="1" applyBorder="1" applyAlignment="1">
      <alignment horizontal="center" vertical="center" shrinkToFit="1"/>
    </xf>
    <xf numFmtId="0" fontId="4" fillId="11" borderId="0" xfId="0" applyFont="1" applyFill="1" applyBorder="1" applyAlignment="1">
      <alignment vertical="center"/>
    </xf>
    <xf numFmtId="178" fontId="5" fillId="6" borderId="10" xfId="0" applyNumberFormat="1" applyFont="1" applyFill="1" applyBorder="1" applyAlignment="1">
      <alignment horizontal="center" vertical="center" shrinkToFit="1"/>
    </xf>
    <xf numFmtId="0" fontId="67" fillId="0" borderId="0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177" fontId="4" fillId="0" borderId="16" xfId="0" applyNumberFormat="1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177" fontId="36" fillId="0" borderId="10" xfId="399" applyNumberFormat="1" applyFont="1" applyFill="1" applyBorder="1" applyAlignment="1">
      <alignment horizontal="center" vertical="center" wrapText="1"/>
    </xf>
    <xf numFmtId="177" fontId="36" fillId="0" borderId="10" xfId="399" quotePrefix="1" applyNumberFormat="1" applyFont="1" applyFill="1" applyBorder="1" applyAlignment="1">
      <alignment horizontal="center" vertical="center" wrapText="1"/>
    </xf>
    <xf numFmtId="177" fontId="36" fillId="0" borderId="10" xfId="0" applyNumberFormat="1" applyFont="1" applyFill="1" applyBorder="1" applyAlignment="1">
      <alignment horizontal="center" vertical="center"/>
    </xf>
    <xf numFmtId="177" fontId="45" fillId="0" borderId="10" xfId="0" applyNumberFormat="1" applyFont="1" applyFill="1" applyBorder="1" applyAlignment="1">
      <alignment horizontal="center" vertical="center" shrinkToFit="1"/>
    </xf>
    <xf numFmtId="244" fontId="36" fillId="0" borderId="10" xfId="399" quotePrefix="1" applyNumberFormat="1" applyFont="1" applyFill="1" applyBorder="1" applyAlignment="1">
      <alignment horizontal="center" vertical="center" wrapText="1"/>
    </xf>
    <xf numFmtId="244" fontId="5" fillId="0" borderId="10" xfId="353" applyNumberFormat="1" applyFont="1" applyFill="1" applyBorder="1" applyAlignment="1">
      <alignment horizontal="center" vertical="center" shrinkToFit="1"/>
    </xf>
    <xf numFmtId="244" fontId="37" fillId="0" borderId="10" xfId="397" applyNumberFormat="1" applyFont="1" applyFill="1" applyBorder="1" applyAlignment="1">
      <alignment horizontal="center" vertical="center"/>
    </xf>
    <xf numFmtId="178" fontId="5" fillId="5" borderId="10" xfId="0" applyNumberFormat="1" applyFont="1" applyFill="1" applyBorder="1" applyAlignment="1">
      <alignment horizontal="left" vertical="center" shrinkToFit="1"/>
    </xf>
    <xf numFmtId="0" fontId="4" fillId="12" borderId="0" xfId="0" applyFont="1" applyFill="1" applyBorder="1" applyAlignment="1">
      <alignment vertical="center"/>
    </xf>
    <xf numFmtId="14" fontId="4" fillId="0" borderId="0" xfId="0" applyNumberFormat="1" applyFont="1" applyFill="1" applyAlignment="1">
      <alignment horizontal="right" vertical="center"/>
    </xf>
    <xf numFmtId="14" fontId="4" fillId="0" borderId="0" xfId="0" applyNumberFormat="1" applyFont="1" applyFill="1" applyAlignment="1">
      <alignment horizontal="center" vertical="center"/>
    </xf>
    <xf numFmtId="178" fontId="62" fillId="5" borderId="10" xfId="0" applyNumberFormat="1" applyFont="1" applyFill="1" applyBorder="1" applyAlignment="1">
      <alignment horizontal="center" vertical="center" shrinkToFit="1"/>
    </xf>
    <xf numFmtId="0" fontId="0" fillId="0" borderId="0" xfId="0" applyFont="1"/>
    <xf numFmtId="244" fontId="5" fillId="5" borderId="10" xfId="0" applyNumberFormat="1" applyFont="1" applyFill="1" applyBorder="1" applyAlignment="1">
      <alignment horizontal="center" vertical="center" shrinkToFit="1"/>
    </xf>
    <xf numFmtId="177" fontId="5" fillId="5" borderId="10" xfId="0" applyNumberFormat="1" applyFont="1" applyFill="1" applyBorder="1" applyAlignment="1">
      <alignment horizontal="center" vertical="center" shrinkToFit="1"/>
    </xf>
    <xf numFmtId="177" fontId="5" fillId="0" borderId="10" xfId="399" quotePrefix="1" applyNumberFormat="1" applyFont="1" applyFill="1" applyBorder="1" applyAlignment="1">
      <alignment horizontal="center" vertical="center" wrapText="1"/>
    </xf>
    <xf numFmtId="177" fontId="5" fillId="0" borderId="10" xfId="399" applyNumberFormat="1" applyFont="1" applyFill="1" applyBorder="1" applyAlignment="1">
      <alignment horizontal="center" vertical="center" wrapText="1"/>
    </xf>
    <xf numFmtId="177" fontId="5" fillId="0" borderId="10" xfId="397" applyNumberFormat="1" applyFont="1" applyBorder="1" applyAlignment="1">
      <alignment horizontal="center" vertical="center"/>
    </xf>
    <xf numFmtId="177" fontId="5" fillId="0" borderId="10" xfId="353" applyNumberFormat="1" applyFont="1" applyFill="1" applyBorder="1" applyAlignment="1">
      <alignment horizontal="center" vertical="center"/>
    </xf>
    <xf numFmtId="177" fontId="5" fillId="0" borderId="10" xfId="397" applyNumberFormat="1" applyFont="1" applyFill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401" applyNumberFormat="1" applyFont="1" applyFill="1" applyBorder="1" applyAlignment="1">
      <alignment horizontal="center" vertical="center" wrapText="1"/>
    </xf>
    <xf numFmtId="177" fontId="5" fillId="0" borderId="10" xfId="401" quotePrefix="1" applyNumberFormat="1" applyFont="1" applyFill="1" applyBorder="1" applyAlignment="1">
      <alignment horizontal="center" vertical="center" wrapText="1"/>
    </xf>
    <xf numFmtId="246" fontId="5" fillId="0" borderId="10" xfId="0" applyNumberFormat="1" applyFont="1" applyFill="1" applyBorder="1" applyAlignment="1">
      <alignment horizontal="center" vertical="center"/>
    </xf>
    <xf numFmtId="2" fontId="5" fillId="0" borderId="10" xfId="0" applyNumberFormat="1" applyFont="1" applyFill="1" applyBorder="1" applyAlignment="1">
      <alignment horizontal="center" vertical="center"/>
    </xf>
    <xf numFmtId="177" fontId="5" fillId="0" borderId="10" xfId="0" quotePrefix="1" applyNumberFormat="1" applyFont="1" applyFill="1" applyBorder="1" applyAlignment="1">
      <alignment horizontal="center" vertical="center"/>
    </xf>
    <xf numFmtId="0" fontId="5" fillId="0" borderId="10" xfId="399" quotePrefix="1" applyFont="1" applyFill="1" applyBorder="1" applyAlignment="1">
      <alignment horizontal="center" vertical="center" wrapText="1"/>
    </xf>
    <xf numFmtId="244" fontId="5" fillId="0" borderId="10" xfId="0" applyNumberFormat="1" applyFont="1" applyFill="1" applyBorder="1" applyAlignment="1">
      <alignment horizontal="center" vertical="center"/>
    </xf>
    <xf numFmtId="246" fontId="5" fillId="0" borderId="10" xfId="0" applyNumberFormat="1" applyFont="1" applyBorder="1" applyAlignment="1">
      <alignment horizontal="center" vertical="center"/>
    </xf>
    <xf numFmtId="177" fontId="5" fillId="0" borderId="10" xfId="0" quotePrefix="1" applyNumberFormat="1" applyFont="1" applyBorder="1" applyAlignment="1">
      <alignment horizontal="center" vertical="center"/>
    </xf>
    <xf numFmtId="246" fontId="5" fillId="7" borderId="10" xfId="0" applyNumberFormat="1" applyFont="1" applyFill="1" applyBorder="1" applyAlignment="1">
      <alignment horizontal="center" vertical="center"/>
    </xf>
    <xf numFmtId="177" fontId="5" fillId="7" borderId="10" xfId="0" applyNumberFormat="1" applyFont="1" applyFill="1" applyBorder="1" applyAlignment="1">
      <alignment horizontal="center" vertical="center"/>
    </xf>
    <xf numFmtId="177" fontId="5" fillId="7" borderId="10" xfId="0" quotePrefix="1" applyNumberFormat="1" applyFont="1" applyFill="1" applyBorder="1" applyAlignment="1">
      <alignment horizontal="center" vertical="center"/>
    </xf>
    <xf numFmtId="178" fontId="5" fillId="5" borderId="14" xfId="0" applyNumberFormat="1" applyFont="1" applyFill="1" applyBorder="1" applyAlignment="1">
      <alignment horizontal="center" vertical="center" shrinkToFit="1"/>
    </xf>
    <xf numFmtId="0" fontId="36" fillId="5" borderId="10" xfId="401" applyFont="1" applyFill="1" applyBorder="1" applyAlignment="1">
      <alignment horizontal="center" vertical="center" wrapText="1"/>
    </xf>
    <xf numFmtId="177" fontId="36" fillId="5" borderId="10" xfId="401" applyNumberFormat="1" applyFont="1" applyFill="1" applyBorder="1" applyAlignment="1">
      <alignment horizontal="center" vertical="center"/>
    </xf>
    <xf numFmtId="14" fontId="5" fillId="5" borderId="10" xfId="398" applyNumberFormat="1" applyFont="1" applyFill="1" applyBorder="1" applyAlignment="1">
      <alignment horizontal="center" vertical="center" shrinkToFit="1"/>
    </xf>
    <xf numFmtId="178" fontId="5" fillId="5" borderId="11" xfId="0" applyNumberFormat="1" applyFont="1" applyFill="1" applyBorder="1" applyAlignment="1">
      <alignment horizontal="center" vertical="center" shrinkToFit="1"/>
    </xf>
    <xf numFmtId="0" fontId="4" fillId="5" borderId="0" xfId="0" applyFont="1" applyFill="1" applyBorder="1" applyAlignment="1">
      <alignment vertical="center"/>
    </xf>
    <xf numFmtId="0" fontId="0" fillId="5" borderId="0" xfId="0" applyFill="1"/>
    <xf numFmtId="0" fontId="0" fillId="5" borderId="0" xfId="0" applyFont="1" applyFill="1"/>
    <xf numFmtId="0" fontId="0" fillId="0" borderId="0" xfId="0" applyFont="1" applyAlignment="1">
      <alignment horizontal="center"/>
    </xf>
    <xf numFmtId="178" fontId="57" fillId="0" borderId="14" xfId="0" applyNumberFormat="1" applyFont="1" applyFill="1" applyBorder="1" applyAlignment="1">
      <alignment horizontal="center" vertical="center" shrinkToFit="1"/>
    </xf>
    <xf numFmtId="246" fontId="68" fillId="0" borderId="10" xfId="0" applyNumberFormat="1" applyFont="1" applyBorder="1" applyAlignment="1">
      <alignment horizontal="center" vertical="center"/>
    </xf>
    <xf numFmtId="0" fontId="59" fillId="0" borderId="10" xfId="400" applyFont="1" applyFill="1" applyBorder="1" applyAlignment="1">
      <alignment horizontal="center" vertical="center" wrapText="1"/>
    </xf>
    <xf numFmtId="0" fontId="69" fillId="0" borderId="0" xfId="0" applyFont="1" applyFill="1" applyBorder="1" applyAlignment="1">
      <alignment vertical="center"/>
    </xf>
    <xf numFmtId="0" fontId="70" fillId="0" borderId="0" xfId="0" applyFont="1"/>
    <xf numFmtId="246" fontId="68" fillId="0" borderId="10" xfId="0" quotePrefix="1" applyNumberFormat="1" applyFont="1" applyBorder="1" applyAlignment="1">
      <alignment horizontal="center" vertical="center"/>
    </xf>
    <xf numFmtId="246" fontId="65" fillId="5" borderId="10" xfId="0" applyNumberFormat="1" applyFont="1" applyFill="1" applyBorder="1" applyAlignment="1">
      <alignment horizontal="center" vertical="center"/>
    </xf>
    <xf numFmtId="0" fontId="3" fillId="5" borderId="10" xfId="40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vertical="center"/>
    </xf>
    <xf numFmtId="177" fontId="57" fillId="0" borderId="10" xfId="353" applyNumberFormat="1" applyFont="1" applyFill="1" applyBorder="1" applyAlignment="1">
      <alignment horizontal="center" vertical="center"/>
    </xf>
    <xf numFmtId="177" fontId="56" fillId="0" borderId="10" xfId="397" applyNumberFormat="1" applyFont="1" applyFill="1" applyBorder="1" applyAlignment="1">
      <alignment horizontal="center" vertical="center"/>
    </xf>
    <xf numFmtId="177" fontId="57" fillId="0" borderId="10" xfId="0" applyNumberFormat="1" applyFont="1" applyFill="1" applyBorder="1" applyAlignment="1">
      <alignment horizontal="center" vertical="center"/>
    </xf>
    <xf numFmtId="177" fontId="5" fillId="5" borderId="10" xfId="0" applyNumberFormat="1" applyFont="1" applyFill="1" applyBorder="1" applyAlignment="1">
      <alignment horizontal="center" vertical="center"/>
    </xf>
    <xf numFmtId="177" fontId="56" fillId="0" borderId="10" xfId="0" applyNumberFormat="1" applyFont="1" applyBorder="1" applyAlignment="1">
      <alignment horizontal="center" vertical="center"/>
    </xf>
    <xf numFmtId="177" fontId="57" fillId="0" borderId="10" xfId="353" applyNumberFormat="1" applyFont="1" applyFill="1" applyBorder="1" applyAlignment="1">
      <alignment horizontal="center" vertical="center" shrinkToFit="1"/>
    </xf>
    <xf numFmtId="177" fontId="57" fillId="0" borderId="10" xfId="397" applyNumberFormat="1" applyFont="1" applyFill="1" applyBorder="1" applyAlignment="1">
      <alignment horizontal="center" vertical="center"/>
    </xf>
    <xf numFmtId="177" fontId="57" fillId="0" borderId="10" xfId="0" applyNumberFormat="1" applyFont="1" applyBorder="1" applyAlignment="1">
      <alignment horizontal="center" vertical="center"/>
    </xf>
    <xf numFmtId="177" fontId="57" fillId="5" borderId="10" xfId="397" applyNumberFormat="1" applyFont="1" applyFill="1" applyBorder="1" applyAlignment="1">
      <alignment horizontal="center" vertical="center"/>
    </xf>
    <xf numFmtId="177" fontId="57" fillId="5" borderId="10" xfId="0" applyNumberFormat="1" applyFont="1" applyFill="1" applyBorder="1" applyAlignment="1">
      <alignment horizontal="center" vertical="center"/>
    </xf>
    <xf numFmtId="177" fontId="57" fillId="0" borderId="10" xfId="401" applyNumberFormat="1" applyFont="1" applyFill="1" applyBorder="1" applyAlignment="1">
      <alignment horizontal="center" vertical="center" wrapText="1"/>
    </xf>
    <xf numFmtId="177" fontId="57" fillId="0" borderId="10" xfId="401" quotePrefix="1" applyNumberFormat="1" applyFont="1" applyFill="1" applyBorder="1" applyAlignment="1">
      <alignment horizontal="center" vertical="center" wrapText="1"/>
    </xf>
    <xf numFmtId="0" fontId="69" fillId="0" borderId="11" xfId="0" applyFont="1" applyFill="1" applyBorder="1" applyAlignment="1">
      <alignment vertical="center"/>
    </xf>
    <xf numFmtId="0" fontId="5" fillId="0" borderId="10" xfId="401" applyFont="1" applyFill="1" applyBorder="1" applyAlignment="1">
      <alignment horizontal="center" vertical="center" wrapText="1"/>
    </xf>
    <xf numFmtId="177" fontId="5" fillId="0" borderId="10" xfId="401" applyNumberFormat="1" applyFont="1" applyBorder="1" applyAlignment="1">
      <alignment horizontal="center" vertical="center"/>
    </xf>
    <xf numFmtId="177" fontId="5" fillId="5" borderId="10" xfId="399" quotePrefix="1" applyNumberFormat="1" applyFont="1" applyFill="1" applyBorder="1" applyAlignment="1">
      <alignment horizontal="center" vertical="center" wrapText="1"/>
    </xf>
    <xf numFmtId="178" fontId="57" fillId="5" borderId="10" xfId="0" applyNumberFormat="1" applyFont="1" applyFill="1" applyBorder="1" applyAlignment="1">
      <alignment horizontal="left" vertical="center" shrinkToFit="1"/>
    </xf>
    <xf numFmtId="178" fontId="57" fillId="5" borderId="10" xfId="0" applyNumberFormat="1" applyFont="1" applyFill="1" applyBorder="1" applyAlignment="1">
      <alignment vertical="center" shrinkToFit="1"/>
    </xf>
    <xf numFmtId="177" fontId="63" fillId="5" borderId="10" xfId="0" applyNumberFormat="1" applyFont="1" applyFill="1" applyBorder="1" applyAlignment="1">
      <alignment horizontal="center" vertical="center"/>
    </xf>
    <xf numFmtId="0" fontId="59" fillId="5" borderId="10" xfId="401" applyFont="1" applyFill="1" applyBorder="1" applyAlignment="1">
      <alignment horizontal="center" vertical="center" wrapText="1"/>
    </xf>
    <xf numFmtId="178" fontId="56" fillId="5" borderId="11" xfId="0" applyNumberFormat="1" applyFont="1" applyFill="1" applyBorder="1" applyAlignment="1">
      <alignment horizontal="center" vertical="center" shrinkToFit="1"/>
    </xf>
    <xf numFmtId="177" fontId="63" fillId="0" borderId="10" xfId="401" applyNumberFormat="1" applyFont="1" applyFill="1" applyBorder="1" applyAlignment="1">
      <alignment horizontal="center" vertical="center" wrapText="1"/>
    </xf>
    <xf numFmtId="177" fontId="63" fillId="0" borderId="10" xfId="0" applyNumberFormat="1" applyFont="1" applyBorder="1" applyAlignment="1">
      <alignment horizontal="center" vertical="center"/>
    </xf>
    <xf numFmtId="177" fontId="63" fillId="0" borderId="10" xfId="0" quotePrefix="1" applyNumberFormat="1" applyFont="1" applyBorder="1" applyAlignment="1">
      <alignment horizontal="center" vertical="center"/>
    </xf>
    <xf numFmtId="178" fontId="57" fillId="10" borderId="14" xfId="0" applyNumberFormat="1" applyFont="1" applyFill="1" applyBorder="1" applyAlignment="1">
      <alignment horizontal="center" vertical="center" shrinkToFit="1"/>
    </xf>
    <xf numFmtId="178" fontId="57" fillId="10" borderId="10" xfId="0" applyNumberFormat="1" applyFont="1" applyFill="1" applyBorder="1" applyAlignment="1">
      <alignment horizontal="center" vertical="center" shrinkToFit="1"/>
    </xf>
    <xf numFmtId="0" fontId="57" fillId="10" borderId="10" xfId="390" applyFont="1" applyFill="1" applyBorder="1" applyAlignment="1">
      <alignment horizontal="center" vertical="center" shrinkToFit="1"/>
    </xf>
    <xf numFmtId="178" fontId="57" fillId="10" borderId="10" xfId="0" applyNumberFormat="1" applyFont="1" applyFill="1" applyBorder="1" applyAlignment="1">
      <alignment horizontal="left" vertical="center" shrinkToFit="1"/>
    </xf>
    <xf numFmtId="177" fontId="63" fillId="10" borderId="10" xfId="401" applyNumberFormat="1" applyFont="1" applyFill="1" applyBorder="1" applyAlignment="1">
      <alignment horizontal="center" vertical="center" wrapText="1"/>
    </xf>
    <xf numFmtId="177" fontId="63" fillId="10" borderId="10" xfId="0" applyNumberFormat="1" applyFont="1" applyFill="1" applyBorder="1" applyAlignment="1">
      <alignment horizontal="center" vertical="center"/>
    </xf>
    <xf numFmtId="14" fontId="57" fillId="10" borderId="10" xfId="398" applyNumberFormat="1" applyFont="1" applyFill="1" applyBorder="1" applyAlignment="1">
      <alignment horizontal="center" vertical="center" shrinkToFit="1"/>
    </xf>
    <xf numFmtId="0" fontId="59" fillId="10" borderId="10" xfId="401" applyFont="1" applyFill="1" applyBorder="1" applyAlignment="1">
      <alignment horizontal="center" vertical="center" wrapText="1"/>
    </xf>
    <xf numFmtId="0" fontId="69" fillId="8" borderId="0" xfId="0" applyFont="1" applyFill="1" applyBorder="1" applyAlignment="1">
      <alignment vertical="center"/>
    </xf>
    <xf numFmtId="177" fontId="57" fillId="10" borderId="10" xfId="0" applyNumberFormat="1" applyFont="1" applyFill="1" applyBorder="1" applyAlignment="1">
      <alignment horizontal="center" vertical="center" shrinkToFit="1"/>
    </xf>
    <xf numFmtId="178" fontId="57" fillId="0" borderId="17" xfId="0" applyNumberFormat="1" applyFont="1" applyFill="1" applyBorder="1" applyAlignment="1">
      <alignment horizontal="center" vertical="center" shrinkToFit="1"/>
    </xf>
    <xf numFmtId="178" fontId="57" fillId="0" borderId="16" xfId="0" applyNumberFormat="1" applyFont="1" applyFill="1" applyBorder="1" applyAlignment="1">
      <alignment horizontal="center" vertical="center" shrinkToFit="1"/>
    </xf>
    <xf numFmtId="0" fontId="57" fillId="0" borderId="16" xfId="390" applyFont="1" applyFill="1" applyBorder="1" applyAlignment="1">
      <alignment horizontal="center" vertical="center" shrinkToFit="1"/>
    </xf>
    <xf numFmtId="178" fontId="57" fillId="0" borderId="16" xfId="0" applyNumberFormat="1" applyFont="1" applyFill="1" applyBorder="1" applyAlignment="1">
      <alignment horizontal="left" vertical="center" shrinkToFit="1"/>
    </xf>
    <xf numFmtId="177" fontId="57" fillId="0" borderId="16" xfId="0" applyNumberFormat="1" applyFont="1" applyFill="1" applyBorder="1" applyAlignment="1">
      <alignment horizontal="center" vertical="center" shrinkToFit="1"/>
    </xf>
    <xf numFmtId="14" fontId="57" fillId="0" borderId="16" xfId="398" applyNumberFormat="1" applyFont="1" applyFill="1" applyBorder="1" applyAlignment="1">
      <alignment horizontal="center" vertical="center" shrinkToFit="1"/>
    </xf>
    <xf numFmtId="178" fontId="57" fillId="0" borderId="15" xfId="0" applyNumberFormat="1" applyFont="1" applyFill="1" applyBorder="1" applyAlignment="1">
      <alignment horizontal="center" vertical="center" shrinkToFit="1"/>
    </xf>
    <xf numFmtId="177" fontId="57" fillId="0" borderId="10" xfId="397" applyNumberFormat="1" applyFont="1" applyBorder="1" applyAlignment="1">
      <alignment horizontal="center" vertical="center"/>
    </xf>
    <xf numFmtId="177" fontId="5" fillId="5" borderId="10" xfId="399" applyNumberFormat="1" applyFont="1" applyFill="1" applyBorder="1" applyAlignment="1">
      <alignment horizontal="center" vertical="center" wrapText="1"/>
    </xf>
    <xf numFmtId="177" fontId="57" fillId="0" borderId="10" xfId="399" quotePrefix="1" applyNumberFormat="1" applyFont="1" applyFill="1" applyBorder="1" applyAlignment="1">
      <alignment horizontal="center" vertical="center" wrapText="1"/>
    </xf>
    <xf numFmtId="244" fontId="57" fillId="0" borderId="10" xfId="353" applyNumberFormat="1" applyFont="1" applyFill="1" applyBorder="1" applyAlignment="1">
      <alignment horizontal="center" vertical="center"/>
    </xf>
    <xf numFmtId="0" fontId="68" fillId="0" borderId="10" xfId="399" applyFont="1" applyFill="1" applyBorder="1" applyAlignment="1">
      <alignment horizontal="center" vertical="center" wrapText="1"/>
    </xf>
    <xf numFmtId="244" fontId="5" fillId="0" borderId="10" xfId="397" applyNumberFormat="1" applyFont="1" applyFill="1" applyBorder="1" applyAlignment="1">
      <alignment horizontal="center" vertical="center"/>
    </xf>
    <xf numFmtId="244" fontId="57" fillId="0" borderId="10" xfId="353" applyNumberFormat="1" applyFont="1" applyFill="1" applyBorder="1" applyAlignment="1">
      <alignment horizontal="center" vertical="center" shrinkToFit="1"/>
    </xf>
    <xf numFmtId="244" fontId="5" fillId="0" borderId="10" xfId="399" quotePrefix="1" applyNumberFormat="1" applyFont="1" applyFill="1" applyBorder="1" applyAlignment="1">
      <alignment horizontal="center" vertical="center" wrapText="1"/>
    </xf>
    <xf numFmtId="0" fontId="5" fillId="0" borderId="10" xfId="399" applyFont="1" applyFill="1" applyBorder="1" applyAlignment="1">
      <alignment horizontal="center" vertical="center" wrapText="1"/>
    </xf>
    <xf numFmtId="0" fontId="57" fillId="0" borderId="10" xfId="399" applyFont="1" applyFill="1" applyBorder="1" applyAlignment="1">
      <alignment horizontal="center" vertical="center" wrapText="1"/>
    </xf>
    <xf numFmtId="0" fontId="56" fillId="0" borderId="10" xfId="399" applyFont="1" applyFill="1" applyBorder="1" applyAlignment="1">
      <alignment horizontal="center" vertical="center" wrapText="1"/>
    </xf>
    <xf numFmtId="244" fontId="5" fillId="0" borderId="10" xfId="401" applyNumberFormat="1" applyFont="1" applyFill="1" applyBorder="1" applyAlignment="1">
      <alignment horizontal="center" vertical="center" wrapText="1"/>
    </xf>
    <xf numFmtId="244" fontId="5" fillId="0" borderId="10" xfId="0" applyNumberFormat="1" applyFont="1" applyBorder="1" applyAlignment="1">
      <alignment horizontal="center" vertical="center"/>
    </xf>
    <xf numFmtId="0" fontId="5" fillId="0" borderId="10" xfId="400" applyFont="1" applyFill="1" applyBorder="1" applyAlignment="1">
      <alignment horizontal="center" vertical="center" wrapText="1"/>
    </xf>
    <xf numFmtId="0" fontId="63" fillId="0" borderId="10" xfId="399" quotePrefix="1" applyFont="1" applyFill="1" applyBorder="1" applyAlignment="1">
      <alignment horizontal="center" vertical="center"/>
    </xf>
    <xf numFmtId="246" fontId="63" fillId="0" borderId="10" xfId="399" quotePrefix="1" applyNumberFormat="1" applyFont="1" applyFill="1" applyBorder="1" applyAlignment="1">
      <alignment horizontal="center" vertical="center"/>
    </xf>
    <xf numFmtId="178" fontId="57" fillId="5" borderId="14" xfId="0" applyNumberFormat="1" applyFont="1" applyFill="1" applyBorder="1" applyAlignment="1">
      <alignment horizontal="center" vertical="center" shrinkToFit="1"/>
    </xf>
    <xf numFmtId="0" fontId="57" fillId="5" borderId="10" xfId="390" applyFont="1" applyFill="1" applyBorder="1" applyAlignment="1">
      <alignment horizontal="center" vertical="center" shrinkToFit="1"/>
    </xf>
    <xf numFmtId="246" fontId="63" fillId="5" borderId="10" xfId="399" applyNumberFormat="1" applyFont="1" applyFill="1" applyBorder="1" applyAlignment="1">
      <alignment horizontal="center" vertical="center" wrapText="1"/>
    </xf>
    <xf numFmtId="246" fontId="63" fillId="5" borderId="10" xfId="0" quotePrefix="1" applyNumberFormat="1" applyFont="1" applyFill="1" applyBorder="1" applyAlignment="1">
      <alignment horizontal="center" vertical="center"/>
    </xf>
    <xf numFmtId="14" fontId="57" fillId="5" borderId="10" xfId="398" applyNumberFormat="1" applyFont="1" applyFill="1" applyBorder="1" applyAlignment="1">
      <alignment horizontal="center" vertical="center" shrinkToFit="1"/>
    </xf>
    <xf numFmtId="244" fontId="57" fillId="5" borderId="10" xfId="0" applyNumberFormat="1" applyFont="1" applyFill="1" applyBorder="1" applyAlignment="1">
      <alignment horizontal="center" vertical="center" shrinkToFit="1"/>
    </xf>
    <xf numFmtId="0" fontId="68" fillId="5" borderId="10" xfId="399" applyFont="1" applyFill="1" applyBorder="1" applyAlignment="1">
      <alignment horizontal="center" vertical="center" wrapText="1"/>
    </xf>
    <xf numFmtId="178" fontId="57" fillId="5" borderId="11" xfId="0" applyNumberFormat="1" applyFont="1" applyFill="1" applyBorder="1" applyAlignment="1">
      <alignment horizontal="center" vertical="center" shrinkToFit="1"/>
    </xf>
    <xf numFmtId="0" fontId="69" fillId="5" borderId="0" xfId="0" applyFont="1" applyFill="1" applyBorder="1" applyAlignment="1">
      <alignment vertical="center"/>
    </xf>
    <xf numFmtId="0" fontId="70" fillId="5" borderId="0" xfId="0" applyFont="1" applyFill="1"/>
    <xf numFmtId="246" fontId="57" fillId="0" borderId="10" xfId="399" applyNumberFormat="1" applyFont="1" applyFill="1" applyBorder="1" applyAlignment="1">
      <alignment horizontal="center" vertical="center" wrapText="1"/>
    </xf>
    <xf numFmtId="0" fontId="57" fillId="0" borderId="10" xfId="399" quotePrefix="1" applyFont="1" applyFill="1" applyBorder="1" applyAlignment="1">
      <alignment horizontal="center" vertical="center"/>
    </xf>
    <xf numFmtId="246" fontId="57" fillId="0" borderId="10" xfId="399" quotePrefix="1" applyNumberFormat="1" applyFont="1" applyFill="1" applyBorder="1" applyAlignment="1">
      <alignment horizontal="center" vertical="center"/>
    </xf>
    <xf numFmtId="246" fontId="57" fillId="5" borderId="10" xfId="399" applyNumberFormat="1" applyFont="1" applyFill="1" applyBorder="1" applyAlignment="1">
      <alignment horizontal="center" vertical="center" wrapText="1"/>
    </xf>
    <xf numFmtId="246" fontId="57" fillId="5" borderId="10" xfId="0" quotePrefix="1" applyNumberFormat="1" applyFont="1" applyFill="1" applyBorder="1" applyAlignment="1">
      <alignment horizontal="center" vertical="center"/>
    </xf>
    <xf numFmtId="177" fontId="57" fillId="0" borderId="10" xfId="399" applyNumberFormat="1" applyFont="1" applyFill="1" applyBorder="1" applyAlignment="1">
      <alignment horizontal="center" vertical="center" wrapText="1"/>
    </xf>
    <xf numFmtId="246" fontId="57" fillId="0" borderId="10" xfId="0" applyNumberFormat="1" applyFont="1" applyFill="1" applyBorder="1" applyAlignment="1">
      <alignment horizontal="center" vertical="center" shrinkToFit="1"/>
    </xf>
    <xf numFmtId="246" fontId="57" fillId="0" borderId="10" xfId="0" applyNumberFormat="1" applyFont="1" applyFill="1" applyBorder="1" applyAlignment="1">
      <alignment horizontal="center" vertical="center"/>
    </xf>
    <xf numFmtId="246" fontId="57" fillId="0" borderId="10" xfId="0" quotePrefix="1" applyNumberFormat="1" applyFont="1" applyFill="1" applyBorder="1" applyAlignment="1">
      <alignment horizontal="center" vertical="center"/>
    </xf>
    <xf numFmtId="246" fontId="57" fillId="0" borderId="10" xfId="0" applyNumberFormat="1" applyFont="1" applyBorder="1" applyAlignment="1">
      <alignment horizontal="center" vertical="center"/>
    </xf>
    <xf numFmtId="246" fontId="57" fillId="0" borderId="16" xfId="0" applyNumberFormat="1" applyFont="1" applyFill="1" applyBorder="1" applyAlignment="1">
      <alignment horizontal="center" vertical="center" shrinkToFit="1"/>
    </xf>
    <xf numFmtId="246" fontId="63" fillId="0" borderId="10" xfId="0" quotePrefix="1" applyNumberFormat="1" applyFont="1" applyFill="1" applyBorder="1" applyAlignment="1">
      <alignment horizontal="center" vertical="center"/>
    </xf>
    <xf numFmtId="244" fontId="37" fillId="0" borderId="10" xfId="353" applyNumberFormat="1" applyFont="1" applyFill="1" applyBorder="1" applyAlignment="1">
      <alignment horizontal="center" vertical="center"/>
    </xf>
    <xf numFmtId="178" fontId="5" fillId="5" borderId="10" xfId="0" applyNumberFormat="1" applyFont="1" applyFill="1" applyBorder="1" applyAlignment="1">
      <alignment horizontal="center" vertical="center" wrapText="1" shrinkToFit="1"/>
    </xf>
    <xf numFmtId="178" fontId="5" fillId="5" borderId="10" xfId="0" applyNumberFormat="1" applyFont="1" applyFill="1" applyBorder="1" applyAlignment="1">
      <alignment horizontal="center" vertical="center"/>
    </xf>
    <xf numFmtId="178" fontId="62" fillId="5" borderId="10" xfId="0" applyNumberFormat="1" applyFont="1" applyFill="1" applyBorder="1" applyAlignment="1">
      <alignment horizontal="left" vertical="center"/>
    </xf>
    <xf numFmtId="177" fontId="5" fillId="5" borderId="10" xfId="398" applyNumberFormat="1" applyFont="1" applyFill="1" applyBorder="1" applyAlignment="1">
      <alignment horizontal="center" vertical="center" shrinkToFit="1"/>
    </xf>
    <xf numFmtId="14" fontId="5" fillId="5" borderId="16" xfId="398" applyNumberFormat="1" applyFont="1" applyFill="1" applyBorder="1" applyAlignment="1">
      <alignment horizontal="center" vertical="center" shrinkToFit="1"/>
    </xf>
    <xf numFmtId="0" fontId="4" fillId="5" borderId="16" xfId="0" applyFont="1" applyFill="1" applyBorder="1" applyAlignment="1">
      <alignment horizontal="center" vertical="center"/>
    </xf>
    <xf numFmtId="0" fontId="5" fillId="5" borderId="16" xfId="390" applyFont="1" applyFill="1" applyBorder="1" applyAlignment="1">
      <alignment horizontal="center" vertical="center" shrinkToFit="1"/>
    </xf>
    <xf numFmtId="177" fontId="4" fillId="5" borderId="16" xfId="0" applyNumberFormat="1" applyFont="1" applyFill="1" applyBorder="1" applyAlignment="1">
      <alignment horizontal="center" vertical="center"/>
    </xf>
    <xf numFmtId="177" fontId="5" fillId="5" borderId="10" xfId="0" applyNumberFormat="1" applyFont="1" applyFill="1" applyBorder="1" applyAlignment="1">
      <alignment horizontal="left" vertical="center" shrinkToFit="1"/>
    </xf>
    <xf numFmtId="0" fontId="4" fillId="5" borderId="10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177" fontId="5" fillId="5" borderId="10" xfId="353" applyNumberFormat="1" applyFont="1" applyFill="1" applyBorder="1" applyAlignment="1">
      <alignment horizontal="center" vertical="center" shrinkToFit="1"/>
    </xf>
    <xf numFmtId="177" fontId="5" fillId="5" borderId="10" xfId="397" applyNumberFormat="1" applyFont="1" applyFill="1" applyBorder="1" applyAlignment="1">
      <alignment horizontal="center" vertical="center"/>
    </xf>
    <xf numFmtId="177" fontId="5" fillId="5" borderId="10" xfId="353" applyNumberFormat="1" applyFont="1" applyFill="1" applyBorder="1" applyAlignment="1">
      <alignment horizontal="center" vertical="center"/>
    </xf>
    <xf numFmtId="177" fontId="5" fillId="5" borderId="10" xfId="401" applyNumberFormat="1" applyFont="1" applyFill="1" applyBorder="1" applyAlignment="1">
      <alignment horizontal="center" vertical="center" wrapText="1"/>
    </xf>
    <xf numFmtId="177" fontId="5" fillId="5" borderId="10" xfId="401" quotePrefix="1" applyNumberFormat="1" applyFont="1" applyFill="1" applyBorder="1" applyAlignment="1">
      <alignment horizontal="center" vertical="center" wrapText="1"/>
    </xf>
    <xf numFmtId="177" fontId="5" fillId="5" borderId="10" xfId="0" quotePrefix="1" applyNumberFormat="1" applyFont="1" applyFill="1" applyBorder="1" applyAlignment="1">
      <alignment horizontal="center" vertical="center"/>
    </xf>
    <xf numFmtId="0" fontId="62" fillId="5" borderId="10" xfId="0" applyFont="1" applyFill="1" applyBorder="1" applyAlignment="1">
      <alignment horizontal="left" vertical="center" wrapText="1"/>
    </xf>
    <xf numFmtId="246" fontId="5" fillId="5" borderId="10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246" fontId="5" fillId="0" borderId="10" xfId="0" quotePrefix="1" applyNumberFormat="1" applyFont="1" applyFill="1" applyBorder="1" applyAlignment="1">
      <alignment horizontal="center" vertical="center"/>
    </xf>
    <xf numFmtId="246" fontId="5" fillId="0" borderId="10" xfId="0" quotePrefix="1" applyNumberFormat="1" applyFont="1" applyBorder="1" applyAlignment="1">
      <alignment horizontal="center" vertical="center"/>
    </xf>
    <xf numFmtId="246" fontId="5" fillId="7" borderId="10" xfId="0" quotePrefix="1" applyNumberFormat="1" applyFont="1" applyFill="1" applyBorder="1" applyAlignment="1">
      <alignment horizontal="center" vertical="center"/>
    </xf>
    <xf numFmtId="244" fontId="3" fillId="0" borderId="16" xfId="0" applyNumberFormat="1" applyFont="1" applyBorder="1" applyAlignment="1">
      <alignment horizontal="center" vertical="center"/>
    </xf>
    <xf numFmtId="246" fontId="3" fillId="0" borderId="16" xfId="0" applyNumberFormat="1" applyFont="1" applyBorder="1" applyAlignment="1">
      <alignment horizontal="center" vertical="center"/>
    </xf>
    <xf numFmtId="177" fontId="5" fillId="0" borderId="16" xfId="0" applyNumberFormat="1" applyFont="1" applyBorder="1" applyAlignment="1">
      <alignment horizontal="center" vertical="center"/>
    </xf>
    <xf numFmtId="244" fontId="5" fillId="0" borderId="16" xfId="0" applyNumberFormat="1" applyFont="1" applyBorder="1" applyAlignment="1">
      <alignment horizontal="center" vertical="center"/>
    </xf>
    <xf numFmtId="0" fontId="5" fillId="0" borderId="16" xfId="400" applyFont="1" applyFill="1" applyBorder="1" applyAlignment="1">
      <alignment horizontal="center" vertical="center" wrapText="1"/>
    </xf>
    <xf numFmtId="248" fontId="5" fillId="6" borderId="12" xfId="0" applyNumberFormat="1" applyFont="1" applyFill="1" applyBorder="1" applyAlignment="1">
      <alignment horizontal="center" vertical="center" wrapText="1" shrinkToFit="1"/>
    </xf>
    <xf numFmtId="0" fontId="4" fillId="0" borderId="17" xfId="0" applyFont="1" applyFill="1" applyBorder="1" applyAlignment="1">
      <alignment vertical="center"/>
    </xf>
    <xf numFmtId="178" fontId="5" fillId="5" borderId="16" xfId="0" applyNumberFormat="1" applyFont="1" applyFill="1" applyBorder="1" applyAlignment="1">
      <alignment vertical="center" shrinkToFit="1"/>
    </xf>
    <xf numFmtId="14" fontId="5" fillId="0" borderId="16" xfId="398" quotePrefix="1" applyNumberFormat="1" applyFont="1" applyFill="1" applyBorder="1" applyAlignment="1">
      <alignment horizontal="center" vertical="center" shrinkToFit="1"/>
    </xf>
    <xf numFmtId="177" fontId="56" fillId="0" borderId="16" xfId="397" applyNumberFormat="1" applyFont="1" applyFill="1" applyBorder="1" applyAlignment="1">
      <alignment horizontal="center" vertical="center"/>
    </xf>
    <xf numFmtId="177" fontId="56" fillId="0" borderId="16" xfId="0" applyNumberFormat="1" applyFont="1" applyBorder="1" applyAlignment="1">
      <alignment horizontal="center" vertical="center"/>
    </xf>
    <xf numFmtId="246" fontId="5" fillId="5" borderId="10" xfId="0" applyNumberFormat="1" applyFont="1" applyFill="1" applyBorder="1" applyAlignment="1">
      <alignment vertical="center"/>
    </xf>
    <xf numFmtId="246" fontId="65" fillId="0" borderId="10" xfId="0" applyNumberFormat="1" applyFont="1" applyBorder="1" applyAlignment="1">
      <alignment vertical="center"/>
    </xf>
    <xf numFmtId="246" fontId="65" fillId="0" borderId="11" xfId="0" applyNumberFormat="1" applyFont="1" applyBorder="1" applyAlignment="1">
      <alignment vertical="center"/>
    </xf>
    <xf numFmtId="0" fontId="5" fillId="5" borderId="10" xfId="0" applyFont="1" applyFill="1" applyBorder="1"/>
    <xf numFmtId="0" fontId="5" fillId="5" borderId="10" xfId="0" applyFont="1" applyFill="1" applyBorder="1" applyAlignment="1">
      <alignment horizontal="left"/>
    </xf>
    <xf numFmtId="0" fontId="5" fillId="5" borderId="10" xfId="0" applyFont="1" applyFill="1" applyBorder="1" applyAlignment="1"/>
    <xf numFmtId="0" fontId="66" fillId="0" borderId="10" xfId="0" applyFont="1" applyBorder="1" applyAlignment="1"/>
    <xf numFmtId="0" fontId="66" fillId="0" borderId="11" xfId="0" applyFont="1" applyBorder="1" applyAlignment="1"/>
    <xf numFmtId="178" fontId="5" fillId="5" borderId="17" xfId="0" applyNumberFormat="1" applyFont="1" applyFill="1" applyBorder="1" applyAlignment="1">
      <alignment horizontal="center" vertical="center" shrinkToFit="1"/>
    </xf>
    <xf numFmtId="177" fontId="5" fillId="5" borderId="16" xfId="0" applyNumberFormat="1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left" vertical="center" wrapText="1"/>
    </xf>
    <xf numFmtId="0" fontId="36" fillId="0" borderId="16" xfId="400" applyFont="1" applyFill="1" applyBorder="1" applyAlignment="1">
      <alignment horizontal="center" vertical="center" wrapText="1"/>
    </xf>
    <xf numFmtId="0" fontId="3" fillId="0" borderId="16" xfId="400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left" vertical="center" wrapText="1"/>
    </xf>
    <xf numFmtId="178" fontId="57" fillId="9" borderId="10" xfId="0" applyNumberFormat="1" applyFont="1" applyFill="1" applyBorder="1" applyAlignment="1">
      <alignment horizontal="left" vertical="center" shrinkToFit="1"/>
    </xf>
    <xf numFmtId="178" fontId="5" fillId="9" borderId="10" xfId="0" applyNumberFormat="1" applyFont="1" applyFill="1" applyBorder="1" applyAlignment="1">
      <alignment horizontal="left" vertical="center" shrinkToFit="1"/>
    </xf>
    <xf numFmtId="178" fontId="74" fillId="0" borderId="11" xfId="0" applyNumberFormat="1" applyFont="1" applyFill="1" applyBorder="1" applyAlignment="1">
      <alignment horizontal="center" vertical="center" shrinkToFit="1"/>
    </xf>
    <xf numFmtId="177" fontId="57" fillId="0" borderId="10" xfId="398" applyNumberFormat="1" applyFont="1" applyFill="1" applyBorder="1" applyAlignment="1">
      <alignment horizontal="center" vertical="center" shrinkToFit="1"/>
    </xf>
    <xf numFmtId="178" fontId="5" fillId="0" borderId="10" xfId="0" applyNumberFormat="1" applyFont="1" applyFill="1" applyBorder="1" applyAlignment="1">
      <alignment horizontal="center" vertical="center"/>
    </xf>
    <xf numFmtId="178" fontId="5" fillId="0" borderId="10" xfId="0" applyNumberFormat="1" applyFont="1" applyFill="1" applyBorder="1" applyAlignment="1">
      <alignment horizontal="left" vertical="center"/>
    </xf>
    <xf numFmtId="178" fontId="5" fillId="5" borderId="18" xfId="0" applyNumberFormat="1" applyFont="1" applyFill="1" applyBorder="1" applyAlignment="1">
      <alignment horizontal="center" vertical="center" shrinkToFit="1"/>
    </xf>
    <xf numFmtId="0" fontId="67" fillId="0" borderId="0" xfId="0" applyFont="1" applyFill="1" applyAlignment="1">
      <alignment horizontal="center" vertical="center"/>
    </xf>
    <xf numFmtId="0" fontId="67" fillId="0" borderId="0" xfId="0" applyFont="1" applyFill="1" applyAlignment="1">
      <alignment vertical="center"/>
    </xf>
    <xf numFmtId="177" fontId="67" fillId="0" borderId="0" xfId="0" applyNumberFormat="1" applyFont="1" applyFill="1" applyAlignment="1">
      <alignment horizontal="center" vertical="center"/>
    </xf>
    <xf numFmtId="248" fontId="67" fillId="0" borderId="0" xfId="0" applyNumberFormat="1" applyFont="1" applyFill="1" applyAlignment="1">
      <alignment horizontal="center" vertical="center"/>
    </xf>
    <xf numFmtId="177" fontId="5" fillId="0" borderId="16" xfId="397" applyNumberFormat="1" applyFont="1" applyFill="1" applyBorder="1" applyAlignment="1">
      <alignment horizontal="center" vertical="center"/>
    </xf>
    <xf numFmtId="14" fontId="5" fillId="0" borderId="20" xfId="398" applyNumberFormat="1" applyFont="1" applyFill="1" applyBorder="1" applyAlignment="1">
      <alignment horizontal="center" vertical="center" shrinkToFit="1"/>
    </xf>
    <xf numFmtId="14" fontId="5" fillId="0" borderId="12" xfId="398" applyNumberFormat="1" applyFont="1" applyFill="1" applyBorder="1" applyAlignment="1">
      <alignment horizontal="center" vertical="center" shrinkToFit="1"/>
    </xf>
    <xf numFmtId="178" fontId="62" fillId="5" borderId="10" xfId="0" applyNumberFormat="1" applyFont="1" applyFill="1" applyBorder="1" applyAlignment="1">
      <alignment horizontal="left" vertical="center" shrinkToFit="1"/>
    </xf>
    <xf numFmtId="178" fontId="5" fillId="10" borderId="10" xfId="0" applyNumberFormat="1" applyFont="1" applyFill="1" applyBorder="1" applyAlignment="1">
      <alignment horizontal="center" vertical="center" shrinkToFit="1"/>
    </xf>
    <xf numFmtId="178" fontId="5" fillId="0" borderId="20" xfId="0" applyNumberFormat="1" applyFont="1" applyFill="1" applyBorder="1" applyAlignment="1">
      <alignment vertical="center" wrapText="1" shrinkToFit="1"/>
    </xf>
    <xf numFmtId="177" fontId="5" fillId="5" borderId="16" xfId="0" applyNumberFormat="1" applyFont="1" applyFill="1" applyBorder="1" applyAlignment="1">
      <alignment horizontal="center" vertical="center" shrinkToFit="1"/>
    </xf>
    <xf numFmtId="244" fontId="5" fillId="5" borderId="16" xfId="0" applyNumberFormat="1" applyFont="1" applyFill="1" applyBorder="1" applyAlignment="1">
      <alignment horizontal="center" vertical="center" shrinkToFit="1"/>
    </xf>
    <xf numFmtId="178" fontId="5" fillId="5" borderId="15" xfId="0" applyNumberFormat="1" applyFont="1" applyFill="1" applyBorder="1" applyAlignment="1">
      <alignment horizontal="center" vertical="center" shrinkToFit="1"/>
    </xf>
    <xf numFmtId="177" fontId="5" fillId="0" borderId="11" xfId="0" applyNumberFormat="1" applyFont="1" applyFill="1" applyBorder="1" applyAlignment="1">
      <alignment horizontal="center" vertical="center" shrinkToFit="1"/>
    </xf>
    <xf numFmtId="177" fontId="0" fillId="0" borderId="0" xfId="0" applyNumberFormat="1"/>
    <xf numFmtId="178" fontId="75" fillId="0" borderId="10" xfId="0" applyNumberFormat="1" applyFont="1" applyFill="1" applyBorder="1" applyAlignment="1">
      <alignment horizontal="left" vertical="center" shrinkToFit="1"/>
    </xf>
    <xf numFmtId="178" fontId="75" fillId="0" borderId="11" xfId="0" applyNumberFormat="1" applyFont="1" applyFill="1" applyBorder="1" applyAlignment="1">
      <alignment horizontal="center" vertical="center" shrinkToFit="1"/>
    </xf>
    <xf numFmtId="178" fontId="76" fillId="0" borderId="11" xfId="0" applyNumberFormat="1" applyFont="1" applyFill="1" applyBorder="1" applyAlignment="1">
      <alignment horizontal="center" vertical="center" shrinkToFit="1"/>
    </xf>
    <xf numFmtId="178" fontId="77" fillId="0" borderId="10" xfId="0" applyNumberFormat="1" applyFont="1" applyFill="1" applyBorder="1" applyAlignment="1">
      <alignment horizontal="left" vertical="center" shrinkToFit="1"/>
    </xf>
    <xf numFmtId="178" fontId="45" fillId="0" borderId="10" xfId="0" applyNumberFormat="1" applyFont="1" applyFill="1" applyBorder="1" applyAlignment="1">
      <alignment horizontal="left" vertical="center" shrinkToFit="1"/>
    </xf>
    <xf numFmtId="249" fontId="4" fillId="0" borderId="0" xfId="0" applyNumberFormat="1" applyFont="1" applyFill="1" applyAlignment="1">
      <alignment horizontal="center" vertical="center"/>
    </xf>
    <xf numFmtId="249" fontId="5" fillId="6" borderId="12" xfId="0" applyNumberFormat="1" applyFont="1" applyFill="1" applyBorder="1" applyAlignment="1">
      <alignment horizontal="center" vertical="center" wrapText="1" shrinkToFit="1"/>
    </xf>
    <xf numFmtId="249" fontId="5" fillId="5" borderId="10" xfId="0" applyNumberFormat="1" applyFont="1" applyFill="1" applyBorder="1" applyAlignment="1">
      <alignment horizontal="center" vertical="center" shrinkToFit="1"/>
    </xf>
    <xf numFmtId="249" fontId="5" fillId="0" borderId="10" xfId="0" applyNumberFormat="1" applyFont="1" applyFill="1" applyBorder="1" applyAlignment="1">
      <alignment horizontal="center" vertical="center" shrinkToFit="1"/>
    </xf>
    <xf numFmtId="249" fontId="5" fillId="0" borderId="10" xfId="399" quotePrefix="1" applyNumberFormat="1" applyFont="1" applyFill="1" applyBorder="1" applyAlignment="1">
      <alignment horizontal="center" vertical="center" wrapText="1"/>
    </xf>
    <xf numFmtId="249" fontId="5" fillId="5" borderId="10" xfId="399" quotePrefix="1" applyNumberFormat="1" applyFont="1" applyFill="1" applyBorder="1" applyAlignment="1">
      <alignment horizontal="center" vertical="center" wrapText="1"/>
    </xf>
    <xf numFmtId="249" fontId="5" fillId="0" borderId="10" xfId="0" applyNumberFormat="1" applyFont="1" applyFill="1" applyBorder="1" applyAlignment="1">
      <alignment horizontal="center" vertical="center"/>
    </xf>
    <xf numFmtId="249" fontId="57" fillId="0" borderId="10" xfId="0" applyNumberFormat="1" applyFont="1" applyFill="1" applyBorder="1" applyAlignment="1">
      <alignment horizontal="center" vertical="center" shrinkToFit="1"/>
    </xf>
    <xf numFmtId="249" fontId="57" fillId="0" borderId="10" xfId="399" quotePrefix="1" applyNumberFormat="1" applyFont="1" applyFill="1" applyBorder="1" applyAlignment="1">
      <alignment horizontal="center" vertical="center" wrapText="1"/>
    </xf>
    <xf numFmtId="249" fontId="57" fillId="0" borderId="10" xfId="353" applyNumberFormat="1" applyFont="1" applyFill="1" applyBorder="1" applyAlignment="1">
      <alignment horizontal="center" vertical="center" shrinkToFit="1"/>
    </xf>
    <xf numFmtId="249" fontId="57" fillId="0" borderId="10" xfId="353" applyNumberFormat="1" applyFont="1" applyFill="1" applyBorder="1" applyAlignment="1">
      <alignment horizontal="center" vertical="center"/>
    </xf>
    <xf numFmtId="249" fontId="57" fillId="0" borderId="10" xfId="397" applyNumberFormat="1" applyFont="1" applyFill="1" applyBorder="1" applyAlignment="1">
      <alignment horizontal="center" vertical="center"/>
    </xf>
    <xf numFmtId="249" fontId="57" fillId="0" borderId="10" xfId="401" applyNumberFormat="1" applyFont="1" applyFill="1" applyBorder="1" applyAlignment="1">
      <alignment horizontal="center" vertical="center" wrapText="1"/>
    </xf>
    <xf numFmtId="249" fontId="57" fillId="0" borderId="16" xfId="0" applyNumberFormat="1" applyFont="1" applyFill="1" applyBorder="1" applyAlignment="1">
      <alignment horizontal="center" vertical="center" shrinkToFit="1"/>
    </xf>
    <xf numFmtId="249" fontId="36" fillId="0" borderId="10" xfId="399" quotePrefix="1" applyNumberFormat="1" applyFont="1" applyFill="1" applyBorder="1" applyAlignment="1">
      <alignment horizontal="center" vertical="center" wrapText="1"/>
    </xf>
    <xf numFmtId="249" fontId="4" fillId="0" borderId="10" xfId="0" applyNumberFormat="1" applyFont="1" applyFill="1" applyBorder="1" applyAlignment="1">
      <alignment horizontal="center" vertical="center"/>
    </xf>
    <xf numFmtId="249" fontId="5" fillId="0" borderId="16" xfId="0" applyNumberFormat="1" applyFont="1" applyFill="1" applyBorder="1" applyAlignment="1">
      <alignment horizontal="center" vertical="center" shrinkToFit="1"/>
    </xf>
    <xf numFmtId="249" fontId="57" fillId="5" borderId="10" xfId="0" applyNumberFormat="1" applyFont="1" applyFill="1" applyBorder="1" applyAlignment="1">
      <alignment horizontal="center" vertical="center" shrinkToFit="1"/>
    </xf>
    <xf numFmtId="249" fontId="57" fillId="0" borderId="10" xfId="0" applyNumberFormat="1" applyFont="1" applyFill="1" applyBorder="1" applyAlignment="1">
      <alignment horizontal="center" vertical="center"/>
    </xf>
    <xf numFmtId="249" fontId="5" fillId="5" borderId="10" xfId="0" applyNumberFormat="1" applyFont="1" applyFill="1" applyBorder="1" applyAlignment="1">
      <alignment horizontal="center" vertical="center"/>
    </xf>
    <xf numFmtId="249" fontId="5" fillId="0" borderId="10" xfId="353" applyNumberFormat="1" applyFont="1" applyFill="1" applyBorder="1" applyAlignment="1">
      <alignment horizontal="center" vertical="center" shrinkToFit="1"/>
    </xf>
    <xf numFmtId="249" fontId="5" fillId="0" borderId="10" xfId="397" applyNumberFormat="1" applyFont="1" applyFill="1" applyBorder="1" applyAlignment="1">
      <alignment horizontal="center" vertical="center"/>
    </xf>
    <xf numFmtId="249" fontId="56" fillId="0" borderId="10" xfId="397" applyNumberFormat="1" applyFont="1" applyFill="1" applyBorder="1" applyAlignment="1">
      <alignment horizontal="center" vertical="center"/>
    </xf>
    <xf numFmtId="249" fontId="56" fillId="0" borderId="16" xfId="397" applyNumberFormat="1" applyFont="1" applyFill="1" applyBorder="1" applyAlignment="1">
      <alignment horizontal="center" vertical="center"/>
    </xf>
    <xf numFmtId="249" fontId="5" fillId="0" borderId="16" xfId="397" applyNumberFormat="1" applyFont="1" applyFill="1" applyBorder="1" applyAlignment="1">
      <alignment horizontal="center" vertical="center"/>
    </xf>
    <xf numFmtId="249" fontId="5" fillId="0" borderId="10" xfId="353" applyNumberFormat="1" applyFont="1" applyFill="1" applyBorder="1" applyAlignment="1">
      <alignment horizontal="center" vertical="center"/>
    </xf>
    <xf numFmtId="249" fontId="67" fillId="0" borderId="0" xfId="0" applyNumberFormat="1" applyFont="1" applyFill="1" applyAlignment="1">
      <alignment horizontal="center" vertical="center"/>
    </xf>
    <xf numFmtId="177" fontId="5" fillId="0" borderId="10" xfId="398" applyNumberFormat="1" applyFont="1" applyFill="1" applyBorder="1" applyAlignment="1">
      <alignment horizontal="center" vertical="center" shrinkToFit="1"/>
    </xf>
    <xf numFmtId="178" fontId="5" fillId="0" borderId="10" xfId="0" applyNumberFormat="1" applyFont="1" applyFill="1" applyBorder="1" applyAlignment="1">
      <alignment vertical="center" wrapText="1" shrinkToFit="1"/>
    </xf>
    <xf numFmtId="0" fontId="0" fillId="0" borderId="10" xfId="0" applyBorder="1" applyAlignment="1">
      <alignment vertical="center" wrapText="1" shrinkToFit="1"/>
    </xf>
    <xf numFmtId="178" fontId="5" fillId="5" borderId="16" xfId="0" applyNumberFormat="1" applyFont="1" applyFill="1" applyBorder="1" applyAlignment="1">
      <alignment horizontal="left" vertical="center" shrinkToFit="1"/>
    </xf>
    <xf numFmtId="246" fontId="5" fillId="5" borderId="10" xfId="0" quotePrefix="1" applyNumberFormat="1" applyFont="1" applyFill="1" applyBorder="1" applyAlignment="1">
      <alignment horizontal="center" vertical="center"/>
    </xf>
    <xf numFmtId="178" fontId="5" fillId="5" borderId="20" xfId="0" applyNumberFormat="1" applyFont="1" applyFill="1" applyBorder="1" applyAlignment="1">
      <alignment horizontal="center" vertical="center" shrinkToFit="1"/>
    </xf>
    <xf numFmtId="178" fontId="5" fillId="5" borderId="12" xfId="0" applyNumberFormat="1" applyFont="1" applyFill="1" applyBorder="1" applyAlignment="1">
      <alignment horizontal="center" vertical="center" shrinkToFit="1"/>
    </xf>
    <xf numFmtId="178" fontId="5" fillId="5" borderId="18" xfId="0" applyNumberFormat="1" applyFont="1" applyFill="1" applyBorder="1" applyAlignment="1">
      <alignment vertical="center" wrapText="1" shrinkToFit="1"/>
    </xf>
    <xf numFmtId="177" fontId="5" fillId="0" borderId="10" xfId="399" applyNumberFormat="1" applyFont="1" applyFill="1" applyBorder="1" applyAlignment="1">
      <alignment horizontal="center" vertical="center"/>
    </xf>
    <xf numFmtId="177" fontId="5" fillId="0" borderId="10" xfId="399" quotePrefix="1" applyNumberFormat="1" applyFont="1" applyFill="1" applyBorder="1" applyAlignment="1">
      <alignment horizontal="center" vertical="center"/>
    </xf>
    <xf numFmtId="178" fontId="5" fillId="5" borderId="19" xfId="0" applyNumberFormat="1" applyFont="1" applyFill="1" applyBorder="1" applyAlignment="1">
      <alignment horizontal="center" vertical="center" shrinkToFit="1"/>
    </xf>
    <xf numFmtId="178" fontId="5" fillId="5" borderId="20" xfId="0" applyNumberFormat="1" applyFont="1" applyFill="1" applyBorder="1" applyAlignment="1">
      <alignment vertical="center" shrinkToFit="1"/>
    </xf>
    <xf numFmtId="0" fontId="5" fillId="0" borderId="20" xfId="390" applyFont="1" applyFill="1" applyBorder="1" applyAlignment="1">
      <alignment horizontal="center" vertical="center" shrinkToFit="1"/>
    </xf>
    <xf numFmtId="178" fontId="5" fillId="0" borderId="20" xfId="0" applyNumberFormat="1" applyFont="1" applyFill="1" applyBorder="1" applyAlignment="1">
      <alignment horizontal="center" vertical="center" shrinkToFit="1"/>
    </xf>
    <xf numFmtId="178" fontId="5" fillId="0" borderId="20" xfId="0" applyNumberFormat="1" applyFont="1" applyFill="1" applyBorder="1" applyAlignment="1">
      <alignment vertical="center" shrinkToFit="1"/>
    </xf>
    <xf numFmtId="177" fontId="5" fillId="5" borderId="20" xfId="0" applyNumberFormat="1" applyFont="1" applyFill="1" applyBorder="1" applyAlignment="1">
      <alignment horizontal="center" vertical="center" shrinkToFit="1"/>
    </xf>
    <xf numFmtId="244" fontId="5" fillId="5" borderId="20" xfId="0" applyNumberFormat="1" applyFont="1" applyFill="1" applyBorder="1" applyAlignment="1">
      <alignment horizontal="center" vertical="center" shrinkToFit="1"/>
    </xf>
    <xf numFmtId="14" fontId="5" fillId="0" borderId="20" xfId="398" quotePrefix="1" applyNumberFormat="1" applyFont="1" applyFill="1" applyBorder="1" applyAlignment="1">
      <alignment horizontal="center" vertical="center" shrinkToFit="1"/>
    </xf>
    <xf numFmtId="14" fontId="5" fillId="5" borderId="20" xfId="398" applyNumberFormat="1" applyFont="1" applyFill="1" applyBorder="1" applyAlignment="1">
      <alignment horizontal="center" vertical="center" shrinkToFit="1"/>
    </xf>
    <xf numFmtId="178" fontId="5" fillId="5" borderId="21" xfId="0" applyNumberFormat="1" applyFont="1" applyFill="1" applyBorder="1" applyAlignment="1">
      <alignment horizontal="center" vertical="center" shrinkToFit="1"/>
    </xf>
    <xf numFmtId="178" fontId="5" fillId="5" borderId="9" xfId="0" applyNumberFormat="1" applyFont="1" applyFill="1" applyBorder="1" applyAlignment="1">
      <alignment horizontal="center" vertical="center" shrinkToFit="1"/>
    </xf>
    <xf numFmtId="178" fontId="5" fillId="5" borderId="12" xfId="0" applyNumberFormat="1" applyFont="1" applyFill="1" applyBorder="1" applyAlignment="1">
      <alignment vertical="center" shrinkToFit="1"/>
    </xf>
    <xf numFmtId="178" fontId="5" fillId="0" borderId="12" xfId="0" applyNumberFormat="1" applyFont="1" applyFill="1" applyBorder="1" applyAlignment="1">
      <alignment horizontal="center" vertical="center" shrinkToFit="1"/>
    </xf>
    <xf numFmtId="0" fontId="5" fillId="0" borderId="12" xfId="390" applyFont="1" applyFill="1" applyBorder="1" applyAlignment="1">
      <alignment horizontal="center" vertical="center" shrinkToFit="1"/>
    </xf>
    <xf numFmtId="178" fontId="5" fillId="0" borderId="12" xfId="0" applyNumberFormat="1" applyFont="1" applyFill="1" applyBorder="1" applyAlignment="1">
      <alignment vertical="center" shrinkToFit="1"/>
    </xf>
    <xf numFmtId="177" fontId="5" fillId="5" borderId="12" xfId="0" applyNumberFormat="1" applyFont="1" applyFill="1" applyBorder="1" applyAlignment="1">
      <alignment horizontal="center" vertical="center" shrinkToFit="1"/>
    </xf>
    <xf numFmtId="244" fontId="5" fillId="5" borderId="12" xfId="0" applyNumberFormat="1" applyFont="1" applyFill="1" applyBorder="1" applyAlignment="1">
      <alignment horizontal="center" vertical="center" shrinkToFit="1"/>
    </xf>
    <xf numFmtId="14" fontId="5" fillId="5" borderId="12" xfId="398" applyNumberFormat="1" applyFont="1" applyFill="1" applyBorder="1" applyAlignment="1">
      <alignment horizontal="center" vertical="center" shrinkToFit="1"/>
    </xf>
    <xf numFmtId="178" fontId="5" fillId="0" borderId="13" xfId="0" applyNumberFormat="1" applyFont="1" applyFill="1" applyBorder="1" applyAlignment="1">
      <alignment horizontal="center" vertical="center" shrinkToFit="1"/>
    </xf>
    <xf numFmtId="14" fontId="5" fillId="5" borderId="18" xfId="398" applyNumberFormat="1" applyFont="1" applyFill="1" applyBorder="1" applyAlignment="1">
      <alignment horizontal="center" vertical="center" shrinkToFit="1"/>
    </xf>
    <xf numFmtId="0" fontId="4" fillId="0" borderId="12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0" borderId="10" xfId="0" applyBorder="1"/>
    <xf numFmtId="0" fontId="4" fillId="5" borderId="10" xfId="0" applyFont="1" applyFill="1" applyBorder="1" applyAlignment="1">
      <alignment vertical="center"/>
    </xf>
    <xf numFmtId="0" fontId="0" fillId="5" borderId="10" xfId="0" applyFill="1" applyBorder="1"/>
    <xf numFmtId="0" fontId="4" fillId="5" borderId="16" xfId="0" applyFont="1" applyFill="1" applyBorder="1" applyAlignment="1">
      <alignment vertical="center"/>
    </xf>
    <xf numFmtId="0" fontId="0" fillId="5" borderId="16" xfId="0" applyFill="1" applyBorder="1"/>
    <xf numFmtId="0" fontId="4" fillId="5" borderId="15" xfId="0" applyFont="1" applyFill="1" applyBorder="1" applyAlignment="1">
      <alignment vertical="center"/>
    </xf>
    <xf numFmtId="178" fontId="5" fillId="0" borderId="18" xfId="0" applyNumberFormat="1" applyFont="1" applyFill="1" applyBorder="1" applyAlignment="1">
      <alignment horizontal="center" vertical="center" shrinkToFit="1"/>
    </xf>
    <xf numFmtId="178" fontId="5" fillId="0" borderId="34" xfId="0" applyNumberFormat="1" applyFont="1" applyFill="1" applyBorder="1" applyAlignment="1">
      <alignment horizontal="center" vertical="center" shrinkToFit="1"/>
    </xf>
    <xf numFmtId="178" fontId="78" fillId="0" borderId="11" xfId="0" applyNumberFormat="1" applyFont="1" applyFill="1" applyBorder="1" applyAlignment="1">
      <alignment horizontal="center" vertical="center" shrinkToFit="1"/>
    </xf>
    <xf numFmtId="0" fontId="79" fillId="0" borderId="0" xfId="0" applyFont="1" applyFill="1" applyBorder="1" applyAlignment="1">
      <alignment vertical="center"/>
    </xf>
    <xf numFmtId="178" fontId="5" fillId="14" borderId="10" xfId="0" applyNumberFormat="1" applyFont="1" applyFill="1" applyBorder="1" applyAlignment="1">
      <alignment horizontal="center" vertical="center" shrinkToFit="1"/>
    </xf>
    <xf numFmtId="178" fontId="5" fillId="14" borderId="10" xfId="0" applyNumberFormat="1" applyFont="1" applyFill="1" applyBorder="1" applyAlignment="1">
      <alignment horizontal="left" vertical="center" shrinkToFit="1"/>
    </xf>
    <xf numFmtId="178" fontId="5" fillId="15" borderId="10" xfId="0" applyNumberFormat="1" applyFont="1" applyFill="1" applyBorder="1" applyAlignment="1">
      <alignment horizontal="left" vertical="center" shrinkToFit="1"/>
    </xf>
    <xf numFmtId="178" fontId="5" fillId="16" borderId="10" xfId="0" applyNumberFormat="1" applyFont="1" applyFill="1" applyBorder="1" applyAlignment="1">
      <alignment horizontal="center" vertical="center" shrinkToFit="1"/>
    </xf>
    <xf numFmtId="178" fontId="5" fillId="17" borderId="10" xfId="0" applyNumberFormat="1" applyFont="1" applyFill="1" applyBorder="1" applyAlignment="1">
      <alignment horizontal="center" vertical="center" shrinkToFit="1"/>
    </xf>
    <xf numFmtId="178" fontId="5" fillId="17" borderId="10" xfId="0" applyNumberFormat="1" applyFont="1" applyFill="1" applyBorder="1" applyAlignment="1">
      <alignment horizontal="left" vertical="center" shrinkToFit="1"/>
    </xf>
    <xf numFmtId="178" fontId="5" fillId="16" borderId="10" xfId="0" applyNumberFormat="1" applyFont="1" applyFill="1" applyBorder="1" applyAlignment="1">
      <alignment horizontal="left" vertical="center" shrinkToFit="1"/>
    </xf>
    <xf numFmtId="177" fontId="4" fillId="0" borderId="12" xfId="0" applyNumberFormat="1" applyFont="1" applyFill="1" applyBorder="1" applyAlignment="1">
      <alignment vertical="center"/>
    </xf>
    <xf numFmtId="177" fontId="4" fillId="0" borderId="10" xfId="0" applyNumberFormat="1" applyFont="1" applyFill="1" applyBorder="1" applyAlignment="1">
      <alignment vertical="center"/>
    </xf>
    <xf numFmtId="177" fontId="4" fillId="5" borderId="10" xfId="0" applyNumberFormat="1" applyFont="1" applyFill="1" applyBorder="1" applyAlignment="1">
      <alignment vertical="center"/>
    </xf>
    <xf numFmtId="177" fontId="4" fillId="5" borderId="16" xfId="0" applyNumberFormat="1" applyFont="1" applyFill="1" applyBorder="1" applyAlignment="1">
      <alignment vertical="center"/>
    </xf>
    <xf numFmtId="177" fontId="36" fillId="5" borderId="10" xfId="401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/>
    </xf>
    <xf numFmtId="178" fontId="5" fillId="6" borderId="35" xfId="0" applyNumberFormat="1" applyFont="1" applyFill="1" applyBorder="1" applyAlignment="1">
      <alignment horizontal="center" vertical="center" shrinkToFit="1"/>
    </xf>
    <xf numFmtId="14" fontId="5" fillId="0" borderId="36" xfId="398" applyNumberFormat="1" applyFont="1" applyFill="1" applyBorder="1" applyAlignment="1">
      <alignment horizontal="center" vertical="center" shrinkToFit="1"/>
    </xf>
    <xf numFmtId="14" fontId="57" fillId="0" borderId="36" xfId="398" applyNumberFormat="1" applyFont="1" applyFill="1" applyBorder="1" applyAlignment="1">
      <alignment horizontal="center" vertical="center" shrinkToFit="1"/>
    </xf>
    <xf numFmtId="14" fontId="5" fillId="5" borderId="36" xfId="398" applyNumberFormat="1" applyFont="1" applyFill="1" applyBorder="1" applyAlignment="1">
      <alignment horizontal="center" vertical="center" shrinkToFit="1"/>
    </xf>
    <xf numFmtId="177" fontId="5" fillId="6" borderId="13" xfId="0" applyNumberFormat="1" applyFont="1" applyFill="1" applyBorder="1" applyAlignment="1">
      <alignment horizontal="center" vertical="center" wrapText="1" shrinkToFit="1"/>
    </xf>
    <xf numFmtId="244" fontId="5" fillId="0" borderId="11" xfId="0" applyNumberFormat="1" applyFont="1" applyFill="1" applyBorder="1" applyAlignment="1">
      <alignment horizontal="center" vertical="center" shrinkToFit="1"/>
    </xf>
    <xf numFmtId="246" fontId="3" fillId="0" borderId="11" xfId="0" applyNumberFormat="1" applyFont="1" applyBorder="1" applyAlignment="1">
      <alignment horizontal="center" vertical="center"/>
    </xf>
    <xf numFmtId="246" fontId="3" fillId="0" borderId="11" xfId="0" quotePrefix="1" applyNumberFormat="1" applyFont="1" applyBorder="1" applyAlignment="1">
      <alignment horizontal="center" vertical="center"/>
    </xf>
    <xf numFmtId="246" fontId="65" fillId="0" borderId="11" xfId="0" quotePrefix="1" applyNumberFormat="1" applyFont="1" applyBorder="1" applyAlignment="1">
      <alignment horizontal="center" vertical="center"/>
    </xf>
    <xf numFmtId="246" fontId="65" fillId="0" borderId="11" xfId="0" applyNumberFormat="1" applyFont="1" applyBorder="1" applyAlignment="1">
      <alignment horizontal="center" vertical="center"/>
    </xf>
    <xf numFmtId="246" fontId="68" fillId="0" borderId="11" xfId="0" applyNumberFormat="1" applyFont="1" applyBorder="1" applyAlignment="1">
      <alignment horizontal="center" vertical="center"/>
    </xf>
    <xf numFmtId="246" fontId="68" fillId="0" borderId="11" xfId="0" quotePrefix="1" applyNumberFormat="1" applyFont="1" applyBorder="1" applyAlignment="1">
      <alignment horizontal="center" vertical="center"/>
    </xf>
    <xf numFmtId="246" fontId="65" fillId="5" borderId="11" xfId="0" applyNumberFormat="1" applyFont="1" applyFill="1" applyBorder="1" applyAlignment="1">
      <alignment horizontal="center" vertical="center"/>
    </xf>
    <xf numFmtId="246" fontId="65" fillId="0" borderId="16" xfId="0" applyNumberFormat="1" applyFont="1" applyBorder="1" applyAlignment="1">
      <alignment horizontal="center" vertical="center"/>
    </xf>
    <xf numFmtId="246" fontId="65" fillId="0" borderId="15" xfId="0" applyNumberFormat="1" applyFont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vertical="center"/>
    </xf>
    <xf numFmtId="0" fontId="0" fillId="0" borderId="0" xfId="0" applyBorder="1"/>
    <xf numFmtId="0" fontId="4" fillId="0" borderId="26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38" xfId="0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vertical="center"/>
    </xf>
    <xf numFmtId="177" fontId="4" fillId="0" borderId="38" xfId="0" applyNumberFormat="1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vertical="center"/>
    </xf>
    <xf numFmtId="177" fontId="5" fillId="5" borderId="10" xfId="399" quotePrefix="1" applyNumberFormat="1" applyFont="1" applyFill="1" applyBorder="1" applyAlignment="1">
      <alignment horizontal="center" vertical="center"/>
    </xf>
    <xf numFmtId="177" fontId="5" fillId="5" borderId="10" xfId="401" applyNumberFormat="1" applyFont="1" applyFill="1" applyBorder="1" applyAlignment="1">
      <alignment horizontal="center" vertical="center"/>
    </xf>
    <xf numFmtId="177" fontId="5" fillId="5" borderId="10" xfId="401" quotePrefix="1" applyNumberFormat="1" applyFont="1" applyFill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178" fontId="5" fillId="9" borderId="10" xfId="0" applyNumberFormat="1" applyFont="1" applyFill="1" applyBorder="1" applyAlignment="1">
      <alignment vertical="center" shrinkToFit="1"/>
    </xf>
    <xf numFmtId="0" fontId="56" fillId="9" borderId="10" xfId="0" applyFont="1" applyFill="1" applyBorder="1" applyAlignment="1">
      <alignment horizontal="left" vertical="center" wrapText="1"/>
    </xf>
    <xf numFmtId="177" fontId="5" fillId="9" borderId="10" xfId="0" applyNumberFormat="1" applyFont="1" applyFill="1" applyBorder="1" applyAlignment="1">
      <alignment horizontal="center" vertical="center" shrinkToFit="1"/>
    </xf>
    <xf numFmtId="14" fontId="5" fillId="9" borderId="10" xfId="398" applyNumberFormat="1" applyFont="1" applyFill="1" applyBorder="1" applyAlignment="1">
      <alignment horizontal="center" vertical="center" shrinkToFit="1"/>
    </xf>
    <xf numFmtId="177" fontId="5" fillId="9" borderId="10" xfId="0" applyNumberFormat="1" applyFont="1" applyFill="1" applyBorder="1" applyAlignment="1">
      <alignment horizontal="center" vertical="center"/>
    </xf>
    <xf numFmtId="178" fontId="56" fillId="9" borderId="11" xfId="0" applyNumberFormat="1" applyFont="1" applyFill="1" applyBorder="1" applyAlignment="1">
      <alignment horizontal="center" vertical="center" shrinkToFit="1"/>
    </xf>
    <xf numFmtId="178" fontId="5" fillId="9" borderId="14" xfId="0" applyNumberFormat="1" applyFont="1" applyFill="1" applyBorder="1" applyAlignment="1">
      <alignment horizontal="center" vertical="center" shrinkToFit="1"/>
    </xf>
    <xf numFmtId="178" fontId="5" fillId="9" borderId="11" xfId="0" applyNumberFormat="1" applyFont="1" applyFill="1" applyBorder="1" applyAlignment="1">
      <alignment horizontal="center" vertical="center" shrinkToFit="1"/>
    </xf>
    <xf numFmtId="0" fontId="5" fillId="9" borderId="10" xfId="390" applyFont="1" applyFill="1" applyBorder="1" applyAlignment="1">
      <alignment horizontal="center" vertical="center" shrinkToFit="1"/>
    </xf>
    <xf numFmtId="178" fontId="62" fillId="9" borderId="10" xfId="0" applyNumberFormat="1" applyFont="1" applyFill="1" applyBorder="1" applyAlignment="1">
      <alignment horizontal="center" vertical="center" shrinkToFit="1"/>
    </xf>
    <xf numFmtId="177" fontId="5" fillId="9" borderId="10" xfId="397" applyNumberFormat="1" applyFont="1" applyFill="1" applyBorder="1" applyAlignment="1">
      <alignment horizontal="center" vertical="center"/>
    </xf>
    <xf numFmtId="0" fontId="56" fillId="5" borderId="10" xfId="0" applyFont="1" applyFill="1" applyBorder="1" applyAlignment="1">
      <alignment horizontal="left" vertical="center" wrapText="1"/>
    </xf>
    <xf numFmtId="244" fontId="5" fillId="5" borderId="11" xfId="0" applyNumberFormat="1" applyFont="1" applyFill="1" applyBorder="1" applyAlignment="1">
      <alignment horizontal="center" vertical="center" shrinkToFit="1"/>
    </xf>
    <xf numFmtId="178" fontId="56" fillId="5" borderId="10" xfId="0" applyNumberFormat="1" applyFont="1" applyFill="1" applyBorder="1" applyAlignment="1">
      <alignment vertical="center" shrinkToFit="1"/>
    </xf>
    <xf numFmtId="0" fontId="56" fillId="0" borderId="10" xfId="390" applyFont="1" applyFill="1" applyBorder="1" applyAlignment="1">
      <alignment horizontal="center" vertical="center" shrinkToFit="1"/>
    </xf>
    <xf numFmtId="178" fontId="74" fillId="0" borderId="10" xfId="0" applyNumberFormat="1" applyFont="1" applyFill="1" applyBorder="1" applyAlignment="1">
      <alignment vertical="center" shrinkToFit="1"/>
    </xf>
    <xf numFmtId="0" fontId="5" fillId="0" borderId="10" xfId="0" applyFont="1" applyFill="1" applyBorder="1" applyAlignment="1">
      <alignment horizontal="center" vertical="center" wrapText="1"/>
    </xf>
    <xf numFmtId="178" fontId="5" fillId="0" borderId="10" xfId="0" applyNumberFormat="1" applyFont="1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178" fontId="5" fillId="0" borderId="10" xfId="0" applyNumberFormat="1" applyFont="1" applyFill="1" applyBorder="1" applyAlignment="1">
      <alignment horizontal="center" vertical="center" wrapText="1"/>
    </xf>
    <xf numFmtId="0" fontId="50" fillId="4" borderId="12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/>
    </xf>
    <xf numFmtId="0" fontId="50" fillId="4" borderId="12" xfId="0" applyFont="1" applyFill="1" applyBorder="1" applyAlignment="1">
      <alignment horizontal="center" vertical="center"/>
    </xf>
    <xf numFmtId="0" fontId="50" fillId="4" borderId="13" xfId="0" applyFont="1" applyFill="1" applyBorder="1" applyAlignment="1">
      <alignment horizontal="center" vertical="center"/>
    </xf>
    <xf numFmtId="0" fontId="50" fillId="4" borderId="11" xfId="0" applyFont="1" applyFill="1" applyBorder="1" applyAlignment="1">
      <alignment horizontal="center" vertical="center"/>
    </xf>
    <xf numFmtId="0" fontId="50" fillId="4" borderId="9" xfId="0" applyFont="1" applyFill="1" applyBorder="1" applyAlignment="1">
      <alignment horizontal="center" vertical="center"/>
    </xf>
    <xf numFmtId="0" fontId="50" fillId="4" borderId="14" xfId="0" applyFont="1" applyFill="1" applyBorder="1" applyAlignment="1">
      <alignment horizontal="center" vertical="center"/>
    </xf>
    <xf numFmtId="0" fontId="50" fillId="4" borderId="22" xfId="0" applyFont="1" applyFill="1" applyBorder="1" applyAlignment="1">
      <alignment horizontal="center" vertical="center" wrapText="1"/>
    </xf>
    <xf numFmtId="0" fontId="50" fillId="4" borderId="1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46" fillId="6" borderId="26" xfId="0" applyFont="1" applyFill="1" applyBorder="1" applyAlignment="1">
      <alignment horizontal="center"/>
    </xf>
    <xf numFmtId="0" fontId="46" fillId="6" borderId="30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406">
    <cellStyle name="_x0014_" xfId="1" xr:uid="{00000000-0005-0000-0000-000000000000}"/>
    <cellStyle name="          _x000d__x000a_386grabber=vga.3gr_x000d__x000a_" xfId="2" xr:uid="{00000000-0005-0000-0000-000001000000}"/>
    <cellStyle name="#" xfId="3" xr:uid="{00000000-0005-0000-0000-000002000000}"/>
    <cellStyle name="#,##0" xfId="4" xr:uid="{00000000-0005-0000-0000-000003000000}"/>
    <cellStyle name="#,##0.0" xfId="5" xr:uid="{00000000-0005-0000-0000-000004000000}"/>
    <cellStyle name="#,##0.00" xfId="6" xr:uid="{00000000-0005-0000-0000-000005000000}"/>
    <cellStyle name="#,##0.000" xfId="7" xr:uid="{00000000-0005-0000-0000-000006000000}"/>
    <cellStyle name="#_2000설계서최종" xfId="8" xr:uid="{00000000-0005-0000-0000-000007000000}"/>
    <cellStyle name="#_2000설계서최종_2004상반기노임(제천)" xfId="9" xr:uid="{00000000-0005-0000-0000-000008000000}"/>
    <cellStyle name="#_2000설계서최종_2004하반기 통신노무임" xfId="10" xr:uid="{00000000-0005-0000-0000-000009000000}"/>
    <cellStyle name="#_2000설계서최종_공사비산출내역" xfId="11" xr:uid="{00000000-0005-0000-0000-00000A000000}"/>
    <cellStyle name="#_2000설계서최종_공사비산출내역_2004상반기노임(제천)" xfId="12" xr:uid="{00000000-0005-0000-0000-00000B000000}"/>
    <cellStyle name="#_2000설계서최종_공사비산출내역_2004하반기 통신노무임" xfId="13" xr:uid="{00000000-0005-0000-0000-00000C000000}"/>
    <cellStyle name="#_2000설계서최종_공사비산출내역_설계서(급전지령신태백안인)" xfId="14" xr:uid="{00000000-0005-0000-0000-00000D000000}"/>
    <cellStyle name="#_2000설계서최종_공사비산출내역_원주관내변전소 lan증설공사" xfId="15" xr:uid="{00000000-0005-0000-0000-00000E000000}"/>
    <cellStyle name="#_2000설계서최종_설계서(급전지령신태백안인)" xfId="16" xr:uid="{00000000-0005-0000-0000-00000F000000}"/>
    <cellStyle name="#_2000설계서최종_원주관내변전소 lan증설공사" xfId="17" xr:uid="{00000000-0005-0000-0000-000010000000}"/>
    <cellStyle name="#_2003년TD교정공사" xfId="18" xr:uid="{00000000-0005-0000-0000-000011000000}"/>
    <cellStyle name="#_2003년TD교정공사_설계서(급전지령신태백안인)" xfId="19" xr:uid="{00000000-0005-0000-0000-000012000000}"/>
    <cellStyle name="#_2003년TD교정공사설계서" xfId="20" xr:uid="{00000000-0005-0000-0000-000013000000}"/>
    <cellStyle name="#_2003년TD교정공사설계서_설계서(급전지령신태백안인)" xfId="21" xr:uid="{00000000-0005-0000-0000-000014000000}"/>
    <cellStyle name="#_2003년TD교정공사설계서_원주관내변전소 lan증설공사" xfId="22" xr:uid="{00000000-0005-0000-0000-000015000000}"/>
    <cellStyle name="#_2003년TD교정최종" xfId="23" xr:uid="{00000000-0005-0000-0000-000016000000}"/>
    <cellStyle name="#_2003년TD교정최종_설계서(급전지령신태백안인)" xfId="24" xr:uid="{00000000-0005-0000-0000-000017000000}"/>
    <cellStyle name="#_2004년td교정설계" xfId="25" xr:uid="{00000000-0005-0000-0000-000018000000}"/>
    <cellStyle name="#_2004년td교정설계_설계서(급전지령신태백안인)" xfId="26" xr:uid="{00000000-0005-0000-0000-000019000000}"/>
    <cellStyle name="#_2004상반기노무단가(통신)" xfId="27" xr:uid="{00000000-0005-0000-0000-00001A000000}"/>
    <cellStyle name="#_2004상반기노임" xfId="28" xr:uid="{00000000-0005-0000-0000-00001B000000}"/>
    <cellStyle name="#_2004상반기노임(제천)" xfId="29" xr:uid="{00000000-0005-0000-0000-00001C000000}"/>
    <cellStyle name="#_2004상반기노임_설계서(급전지령신태백안인)" xfId="30" xr:uid="{00000000-0005-0000-0000-00001D000000}"/>
    <cellStyle name="#_2004상반기노임_원주관내변전소 lan증설공사" xfId="31" xr:uid="{00000000-0005-0000-0000-00001E000000}"/>
    <cellStyle name="#_2004하반기 통신노무임" xfId="32" xr:uid="{00000000-0005-0000-0000-00001F000000}"/>
    <cellStyle name="#_cost9702 (2)_계통도 (2)_계통도 " xfId="33" xr:uid="{00000000-0005-0000-0000-000020000000}"/>
    <cellStyle name="#_cost9702 (2)_공사비예산서 (2)_계통도 " xfId="34" xr:uid="{00000000-0005-0000-0000-000021000000}"/>
    <cellStyle name="#_cost9702 (2)_공사비예산서_계통도 " xfId="35" xr:uid="{00000000-0005-0000-0000-000022000000}"/>
    <cellStyle name="#_cost9702 (2)_예정공정표 (2)_계통도 " xfId="36" xr:uid="{00000000-0005-0000-0000-000023000000}"/>
    <cellStyle name="#_cost9702 (2)_주요자재_계통도 " xfId="37" xr:uid="{00000000-0005-0000-0000-000024000000}"/>
    <cellStyle name="#_공사비산출내역" xfId="38" xr:uid="{00000000-0005-0000-0000-000025000000}"/>
    <cellStyle name="#_공사비산출내역_2004상반기노임(제천)" xfId="39" xr:uid="{00000000-0005-0000-0000-000026000000}"/>
    <cellStyle name="#_공사비산출내역_2004하반기 통신노무임" xfId="40" xr:uid="{00000000-0005-0000-0000-000027000000}"/>
    <cellStyle name="#_공사비산출내역_설계서(급전지령신태백안인)" xfId="41" xr:uid="{00000000-0005-0000-0000-000028000000}"/>
    <cellStyle name="#_공사비산출내역_원주관내변전소 lan증설공사" xfId="42" xr:uid="{00000000-0005-0000-0000-000029000000}"/>
    <cellStyle name="#_교정기준변경" xfId="43" xr:uid="{00000000-0005-0000-0000-00002A000000}"/>
    <cellStyle name="#_교정기준변경_설계서(급전지령신태백안인)" xfId="44" xr:uid="{00000000-0005-0000-0000-00002B000000}"/>
    <cellStyle name="#_기본설계서1" xfId="45" xr:uid="{00000000-0005-0000-0000-00002C000000}"/>
    <cellStyle name="#_기본설계서1_설계서(급전지령신태백안인)" xfId="46" xr:uid="{00000000-0005-0000-0000-00002D000000}"/>
    <cellStyle name="#_기본설계서1_원주관내변전소 lan증설공사" xfId="47" xr:uid="{00000000-0005-0000-0000-00002E000000}"/>
    <cellStyle name="#_목차 " xfId="48" xr:uid="{00000000-0005-0000-0000-00002F000000}"/>
    <cellStyle name="#_설계서(급전지령신태백안인)" xfId="49" xr:uid="{00000000-0005-0000-0000-000030000000}"/>
    <cellStyle name="#_설계서결재" xfId="50" xr:uid="{00000000-0005-0000-0000-000031000000}"/>
    <cellStyle name="#_설계서결재_2004상반기노임(제천)" xfId="51" xr:uid="{00000000-0005-0000-0000-000032000000}"/>
    <cellStyle name="#_설계서결재_2004하반기 통신노무임" xfId="52" xr:uid="{00000000-0005-0000-0000-000033000000}"/>
    <cellStyle name="#_설계서결재_공사비산출내역" xfId="53" xr:uid="{00000000-0005-0000-0000-000034000000}"/>
    <cellStyle name="#_설계서결재_공사비산출내역_2004상반기노임(제천)" xfId="54" xr:uid="{00000000-0005-0000-0000-000035000000}"/>
    <cellStyle name="#_설계서결재_공사비산출내역_2004하반기 통신노무임" xfId="55" xr:uid="{00000000-0005-0000-0000-000036000000}"/>
    <cellStyle name="#_설계서결재_공사비산출내역_설계서(급전지령신태백안인)" xfId="56" xr:uid="{00000000-0005-0000-0000-000037000000}"/>
    <cellStyle name="#_설계서결재_공사비산출내역_원주관내변전소 lan증설공사" xfId="57" xr:uid="{00000000-0005-0000-0000-000038000000}"/>
    <cellStyle name="#_설계서결재_설계서(급전지령신태백안인)" xfId="58" xr:uid="{00000000-0005-0000-0000-000039000000}"/>
    <cellStyle name="#_설계서결재_원주관내변전소 lan증설공사" xfId="59" xr:uid="{00000000-0005-0000-0000-00003A000000}"/>
    <cellStyle name="#_설계지침변경1" xfId="60" xr:uid="{00000000-0005-0000-0000-00003B000000}"/>
    <cellStyle name="#_설계지침변경1_설계서(급전지령신태백안인)" xfId="61" xr:uid="{00000000-0005-0000-0000-00003C000000}"/>
    <cellStyle name="#_예정공정표_계통도 " xfId="62" xr:uid="{00000000-0005-0000-0000-00003D000000}"/>
    <cellStyle name="#_원주관내변전소 lan증설공사" xfId="63" xr:uid="{00000000-0005-0000-0000-00003E000000}"/>
    <cellStyle name="#_원주관내변전소 lan증설공사_1" xfId="64" xr:uid="{00000000-0005-0000-0000-00003F000000}"/>
    <cellStyle name="#_원주관내변전소 lan증설공사_설계서(급전지령신태백안인)" xfId="65" xr:uid="{00000000-0005-0000-0000-000040000000}"/>
    <cellStyle name="#_원주전력소 TD교정공사" xfId="66" xr:uid="{00000000-0005-0000-0000-000041000000}"/>
    <cellStyle name="#_원주전력소 TD교정공사_설계서(급전지령신태백안인)" xfId="67" xr:uid="{00000000-0005-0000-0000-000042000000}"/>
    <cellStyle name="#_준공검사보고서(광단국)" xfId="68" xr:uid="{00000000-0005-0000-0000-000043000000}"/>
    <cellStyle name="#_준공검사보고서(광단국)_설계서(급전지령신태백안인)" xfId="69" xr:uid="{00000000-0005-0000-0000-000044000000}"/>
    <cellStyle name="#_준공검사보고서(광단국)_원주관내변전소 lan증설공사" xfId="70" xr:uid="{00000000-0005-0000-0000-000045000000}"/>
    <cellStyle name="#_품셈 " xfId="71" xr:uid="{00000000-0005-0000-0000-000046000000}"/>
    <cellStyle name="#_품셈_계통도 " xfId="72" xr:uid="{00000000-0005-0000-0000-000047000000}"/>
    <cellStyle name="(_x0010_" xfId="73" xr:uid="{00000000-0005-0000-0000-000048000000}"/>
    <cellStyle name="?" xfId="74" xr:uid="{00000000-0005-0000-0000-000049000000}"/>
    <cellStyle name="??&amp;O?&amp;H?_x0008__x000f__x0007_?_x0007__x0001__x0001_" xfId="75" xr:uid="{00000000-0005-0000-0000-00004A000000}"/>
    <cellStyle name="??&amp;O?&amp;H?_x0008_??_x0007__x0001__x0001_" xfId="76" xr:uid="{00000000-0005-0000-0000-00004B000000}"/>
    <cellStyle name="??&amp;蟻?縊9_x0008_f_x000a_:_x000b__x0007__x0001__x0001_" xfId="77" xr:uid="{00000000-0005-0000-0000-00004C000000}"/>
    <cellStyle name="_00315-감사용 전산설비 설치" xfId="78" xr:uid="{00000000-0005-0000-0000-00004D000000}"/>
    <cellStyle name="_01612-라우터 설치" xfId="79" xr:uid="{00000000-0005-0000-0000-00004E000000}"/>
    <cellStyle name="_01년춘천광손실기록표(01하반기)" xfId="80" xr:uid="{00000000-0005-0000-0000-00004F000000}"/>
    <cellStyle name="_03년 1사분기 비금속광케이블 측정결과(재측정)" xfId="81" xr:uid="{00000000-0005-0000-0000-000050000000}"/>
    <cellStyle name="_05_2007년예방점검계획(춘천전력소)" xfId="82" xr:uid="{00000000-0005-0000-0000-000051000000}"/>
    <cellStyle name="_12월예방집계(동부)" xfId="83" xr:uid="{00000000-0005-0000-0000-000052000000}"/>
    <cellStyle name="_12월예방집계(원주)" xfId="84" xr:uid="{00000000-0005-0000-0000-000053000000}"/>
    <cellStyle name="_12월제천" xfId="85" xr:uid="{00000000-0005-0000-0000-000054000000}"/>
    <cellStyle name="_1사분기위탁집계" xfId="86" xr:uid="{00000000-0005-0000-0000-000055000000}"/>
    <cellStyle name="_1사분기위탁집계_2002년2,4분기(단순집계)" xfId="87" xr:uid="{00000000-0005-0000-0000-000056000000}"/>
    <cellStyle name="_1사분기위탁집계_2002년2,4분기(단순집계)_2002년3,4분기(단순집계)" xfId="88" xr:uid="{00000000-0005-0000-0000-000057000000}"/>
    <cellStyle name="_1사분기위탁집계_2002년3,4분기(단순집계)" xfId="89" xr:uid="{00000000-0005-0000-0000-000058000000}"/>
    <cellStyle name="_1사분기위탁집계_6월제천" xfId="90" xr:uid="{00000000-0005-0000-0000-000059000000}"/>
    <cellStyle name="_1월예방집계(원주)" xfId="91" xr:uid="{00000000-0005-0000-0000-00005A000000}"/>
    <cellStyle name="_1차변경계약분" xfId="92" xr:uid="{00000000-0005-0000-0000-00005B000000}"/>
    <cellStyle name="_1차분설계변경2차" xfId="93" xr:uid="{00000000-0005-0000-0000-00005C000000}"/>
    <cellStyle name="_2000년(공사완료)" xfId="94" xr:uid="{00000000-0005-0000-0000-00005D000000}"/>
    <cellStyle name="_2001-01-02" xfId="95" xr:uid="{00000000-0005-0000-0000-00005E000000}"/>
    <cellStyle name="_2001-05-001사진철" xfId="96" xr:uid="{00000000-0005-0000-0000-00005F000000}"/>
    <cellStyle name="_2001년3,4분기(단순집계)" xfId="97" xr:uid="{00000000-0005-0000-0000-000060000000}"/>
    <cellStyle name="_2001년4분기(단순집계)" xfId="98" xr:uid="{00000000-0005-0000-0000-000061000000}"/>
    <cellStyle name="_2001예방계획(강원)" xfId="99" xr:uid="{00000000-0005-0000-0000-000062000000}"/>
    <cellStyle name="_2002-01-06" xfId="100" xr:uid="{00000000-0005-0000-0000-000063000000}"/>
    <cellStyle name="_2002년1,4분기(단순집계)" xfId="101" xr:uid="{00000000-0005-0000-0000-000064000000}"/>
    <cellStyle name="_2002년2,4분기(단순집계)" xfId="102" xr:uid="{00000000-0005-0000-0000-000065000000}"/>
    <cellStyle name="_2002년3,4분기(단순집계)" xfId="103" xr:uid="{00000000-0005-0000-0000-000066000000}"/>
    <cellStyle name="_2002년3.4분기(위탁표지)" xfId="104" xr:uid="{00000000-0005-0000-0000-000067000000}"/>
    <cellStyle name="_2002년3사분기OFC측정" xfId="105" xr:uid="{00000000-0005-0000-0000-000068000000}"/>
    <cellStyle name="_2004상반기노무단가(통신)" xfId="106" xr:uid="{00000000-0005-0000-0000-000069000000}"/>
    <cellStyle name="_2004하반기 통신노무임" xfId="107" xr:uid="{00000000-0005-0000-0000-00006A000000}"/>
    <cellStyle name="_24분기춘천결재" xfId="108" xr:uid="{00000000-0005-0000-0000-00006B000000}"/>
    <cellStyle name="_2월 정보통신설비 위탁대가 " xfId="109" xr:uid="{00000000-0005-0000-0000-00006C000000}"/>
    <cellStyle name="_2월예방집계(원주)" xfId="110" xr:uid="{00000000-0005-0000-0000-00006D000000}"/>
    <cellStyle name="_2차분설계변경" xfId="111" xr:uid="{00000000-0005-0000-0000-00006E000000}"/>
    <cellStyle name="_3월예방집계(원주)" xfId="112" xr:uid="{00000000-0005-0000-0000-00006F000000}"/>
    <cellStyle name="_3월청구" xfId="113" xr:uid="{00000000-0005-0000-0000-000070000000}"/>
    <cellStyle name="_3월청구_200104-07예방점검(미래로)" xfId="114" xr:uid="{00000000-0005-0000-0000-000071000000}"/>
    <cellStyle name="_3월청구_2002년3.4분기(위탁표지)" xfId="115" xr:uid="{00000000-0005-0000-0000-000072000000}"/>
    <cellStyle name="_3월청구_미래로 제출서류(매월,분기)" xfId="116" xr:uid="{00000000-0005-0000-0000-000073000000}"/>
    <cellStyle name="_3월청구_미래로 제출서류(매월,분기)_9월제천" xfId="117" xr:uid="{00000000-0005-0000-0000-000074000000}"/>
    <cellStyle name="_3월청구_예방점검4월-7월(미래로)" xfId="118" xr:uid="{00000000-0005-0000-0000-000075000000}"/>
    <cellStyle name="_3층검침원실이설공사" xfId="119" xr:uid="{00000000-0005-0000-0000-000076000000}"/>
    <cellStyle name="_44분기청구" xfId="120" xr:uid="{00000000-0005-0000-0000-000077000000}"/>
    <cellStyle name="_5월예방집계(원주)" xfId="121" xr:uid="{00000000-0005-0000-0000-000078000000}"/>
    <cellStyle name="_6월예방집계(동부)" xfId="122" xr:uid="{00000000-0005-0000-0000-000079000000}"/>
    <cellStyle name="_6월예방집계(원주)" xfId="123" xr:uid="{00000000-0005-0000-0000-00007A000000}"/>
    <cellStyle name="_6월제천" xfId="124" xr:uid="{00000000-0005-0000-0000-00007B000000}"/>
    <cellStyle name="_6월청구" xfId="125" xr:uid="{00000000-0005-0000-0000-00007C000000}"/>
    <cellStyle name="_7월예방집계(원주)" xfId="126" xr:uid="{00000000-0005-0000-0000-00007D000000}"/>
    <cellStyle name="_7월제천" xfId="127" xr:uid="{00000000-0005-0000-0000-00007E000000}"/>
    <cellStyle name="_7월제천(옥)" xfId="128" xr:uid="{00000000-0005-0000-0000-00007F000000}"/>
    <cellStyle name="_7월제천_1" xfId="129" xr:uid="{00000000-0005-0000-0000-000080000000}"/>
    <cellStyle name="_8월예방집계(원주)" xfId="130" xr:uid="{00000000-0005-0000-0000-000081000000}"/>
    <cellStyle name="_9월동부위탁대가" xfId="131" xr:uid="{00000000-0005-0000-0000-000082000000}"/>
    <cellStyle name="_9월예방집계(동부)" xfId="132" xr:uid="{00000000-0005-0000-0000-000083000000}"/>
    <cellStyle name="_9월예방집계(원주)" xfId="133" xr:uid="{00000000-0005-0000-0000-000084000000}"/>
    <cellStyle name="_9월제천" xfId="134" xr:uid="{00000000-0005-0000-0000-000085000000}"/>
    <cellStyle name="_CATV" xfId="135" xr:uid="{00000000-0005-0000-0000-000086000000}"/>
    <cellStyle name="_catv(실)" xfId="136" xr:uid="{00000000-0005-0000-0000-000087000000}"/>
    <cellStyle name="_catv(실)_00315-감사용 전산설비 설치" xfId="137" xr:uid="{00000000-0005-0000-0000-000088000000}"/>
    <cellStyle name="_catv(실)_01612-라우터 설치" xfId="138" xr:uid="{00000000-0005-0000-0000-000089000000}"/>
    <cellStyle name="_catv(실)_12월제천" xfId="139" xr:uid="{00000000-0005-0000-0000-00008A000000}"/>
    <cellStyle name="_catv(실)_200104-07예방점검(미래로)" xfId="140" xr:uid="{00000000-0005-0000-0000-00008B000000}"/>
    <cellStyle name="_catv(실)_200104-07예방점검(미래로)_9월제천" xfId="141" xr:uid="{00000000-0005-0000-0000-00008C000000}"/>
    <cellStyle name="_catv(실)_2002년1,4분기(단순집계)" xfId="142" xr:uid="{00000000-0005-0000-0000-00008D000000}"/>
    <cellStyle name="_catv(실)_2002년2,4분기(단순집계)" xfId="143" xr:uid="{00000000-0005-0000-0000-00008E000000}"/>
    <cellStyle name="_catv(실)_2002년2,4분기(단순집계)_2002년3,4분기(단순집계)" xfId="144" xr:uid="{00000000-0005-0000-0000-00008F000000}"/>
    <cellStyle name="_catv(실)_2002년3,4분기(단순집계)" xfId="145" xr:uid="{00000000-0005-0000-0000-000090000000}"/>
    <cellStyle name="_catv(실)_2002년3.4분기(위탁표지)" xfId="146" xr:uid="{00000000-0005-0000-0000-000091000000}"/>
    <cellStyle name="_catv(실)_2006년 상반기 opgw광코아측정 (측정집계표)" xfId="147" xr:uid="{00000000-0005-0000-0000-000092000000}"/>
    <cellStyle name="_catv(실)_2월 정보통신설비 위탁대가 " xfId="148" xr:uid="{00000000-0005-0000-0000-000093000000}"/>
    <cellStyle name="_catv(실)_2월 정보통신설비 위탁대가 _2002년3.4분기(위탁표지)" xfId="149" xr:uid="{00000000-0005-0000-0000-000094000000}"/>
    <cellStyle name="_catv(실)_2월 정보통신설비 위탁대가 _7월제천(옥)" xfId="150" xr:uid="{00000000-0005-0000-0000-000095000000}"/>
    <cellStyle name="_catv(실)_2월 정보통신설비 위탁대가 _9월동부위탁대가" xfId="151" xr:uid="{00000000-0005-0000-0000-000096000000}"/>
    <cellStyle name="_catv(실)_6월제천" xfId="152" xr:uid="{00000000-0005-0000-0000-000097000000}"/>
    <cellStyle name="_catv(실)_trs부지공사(검토)" xfId="153" xr:uid="{00000000-0005-0000-0000-000098000000}"/>
    <cellStyle name="_catv(실)_trs부지공사(검토)_공사설계서(보안환경개선공사)" xfId="154" xr:uid="{00000000-0005-0000-0000-000099000000}"/>
    <cellStyle name="_catv(실)_trs부지공사(검토)_방송설비 시설공사 설계서" xfId="155" xr:uid="{00000000-0005-0000-0000-00009A000000}"/>
    <cellStyle name="_catv(실)_trs부지공사(검토)_양구지점시축사옥사내업무및통신환경조성공사(설계서-결재)" xfId="156" xr:uid="{00000000-0005-0000-0000-00009B000000}"/>
    <cellStyle name="_catv(실)_trs부지공사(검토)_지사직할 보안설비 개선공사(간이설계서)" xfId="157" xr:uid="{00000000-0005-0000-0000-00009C000000}"/>
    <cellStyle name="_catv(실)_TRS음영지역 개선공사(시행설계)" xfId="158" xr:uid="{00000000-0005-0000-0000-00009D000000}"/>
    <cellStyle name="_catv(실)_강원고장지체(2(1).4분기)" xfId="159" xr:uid="{00000000-0005-0000-0000-00009E000000}"/>
    <cellStyle name="_catv(실)_공사설계서(김인환)" xfId="160" xr:uid="{00000000-0005-0000-0000-00009F000000}"/>
    <cellStyle name="_catv(실)_급전지령대 관련 케이블 포설" xfId="161" xr:uid="{00000000-0005-0000-0000-0000A0000000}"/>
    <cellStyle name="_catv(실)_급전지령대 관련 케이블 포설_00315-감사용 전산설비 설치" xfId="162" xr:uid="{00000000-0005-0000-0000-0000A1000000}"/>
    <cellStyle name="_catv(실)_급전지령대 관련 케이블 포설_01612-라우터 설치" xfId="163" xr:uid="{00000000-0005-0000-0000-0000A2000000}"/>
    <cellStyle name="_catv(실)_급전지령대 관련 케이블 포설_단순공사완료_00534" xfId="164" xr:uid="{00000000-0005-0000-0000-0000A3000000}"/>
    <cellStyle name="_catv(실)_급전지령대 관련 케이블 포설_라우터설치(2003(1).11.11)" xfId="165" xr:uid="{00000000-0005-0000-0000-0000A4000000}"/>
    <cellStyle name="_catv(실)_단순공사완료_00534" xfId="166" xr:uid="{00000000-0005-0000-0000-0000A5000000}"/>
    <cellStyle name="_catv(실)_라우터설치(2003(1).11.11)" xfId="167" xr:uid="{00000000-0005-0000-0000-0000A6000000}"/>
    <cellStyle name="_catv(실)_미래로 제출서류(매월,분기)" xfId="168" xr:uid="{00000000-0005-0000-0000-0000A7000000}"/>
    <cellStyle name="_catv(실)_미래로 제출서류(매월,분기)_1" xfId="169" xr:uid="{00000000-0005-0000-0000-0000A8000000}"/>
    <cellStyle name="_catv(실)_미래로 제출서류(매월,분기)_1_9월제천" xfId="170" xr:uid="{00000000-0005-0000-0000-0000A9000000}"/>
    <cellStyle name="_catv(실)_방송설비 시설공사 설계서" xfId="171" xr:uid="{00000000-0005-0000-0000-0000AA000000}"/>
    <cellStyle name="_catv(실)_방송설비 시설공사 설계서(화천,인제,양구지점)" xfId="172" xr:uid="{00000000-0005-0000-0000-0000AB000000}"/>
    <cellStyle name="_catv(실)_샘플" xfId="173" xr:uid="{00000000-0005-0000-0000-0000AC000000}"/>
    <cellStyle name="_catv(실)_서화69설계" xfId="174" xr:uid="{00000000-0005-0000-0000-0000AD000000}"/>
    <cellStyle name="_catv(실)_서화69설계_00315-감사용 전산설비 설치" xfId="175" xr:uid="{00000000-0005-0000-0000-0000AE000000}"/>
    <cellStyle name="_catv(실)_서화69설계_01612-라우터 설치" xfId="176" xr:uid="{00000000-0005-0000-0000-0000AF000000}"/>
    <cellStyle name="_catv(실)_서화69설계_200104-07예방점검(미래로)" xfId="177" xr:uid="{00000000-0005-0000-0000-0000B0000000}"/>
    <cellStyle name="_catv(실)_서화69설계_2002년3.4분기(위탁표지)" xfId="178" xr:uid="{00000000-0005-0000-0000-0000B1000000}"/>
    <cellStyle name="_catv(실)_서화69설계_공사설계서(김인환)" xfId="179" xr:uid="{00000000-0005-0000-0000-0000B2000000}"/>
    <cellStyle name="_catv(실)_서화69설계_급전지령대 관련 케이블 포설" xfId="180" xr:uid="{00000000-0005-0000-0000-0000B3000000}"/>
    <cellStyle name="_catv(실)_서화69설계_급전지령대 관련 케이블 포설_00315-감사용 전산설비 설치" xfId="181" xr:uid="{00000000-0005-0000-0000-0000B4000000}"/>
    <cellStyle name="_catv(실)_서화69설계_급전지령대 관련 케이블 포설_01612-라우터 설치" xfId="182" xr:uid="{00000000-0005-0000-0000-0000B5000000}"/>
    <cellStyle name="_catv(실)_서화69설계_급전지령대 관련 케이블 포설_단순공사완료_00534" xfId="183" xr:uid="{00000000-0005-0000-0000-0000B6000000}"/>
    <cellStyle name="_catv(실)_서화69설계_급전지령대 관련 케이블 포설_라우터설치(2003(1).11.11)" xfId="184" xr:uid="{00000000-0005-0000-0000-0000B7000000}"/>
    <cellStyle name="_catv(실)_서화69설계_단순공사완료_00534" xfId="185" xr:uid="{00000000-0005-0000-0000-0000B8000000}"/>
    <cellStyle name="_catv(실)_서화69설계_라우터설치(2003(1).11.11)" xfId="186" xr:uid="{00000000-0005-0000-0000-0000B9000000}"/>
    <cellStyle name="_catv(실)_서화69설계_미래로 제출서류(매월,분기)" xfId="187" xr:uid="{00000000-0005-0000-0000-0000BA000000}"/>
    <cellStyle name="_catv(실)_서화69설계_미래로 제출서류(매월,분기)_9월제천" xfId="188" xr:uid="{00000000-0005-0000-0000-0000BB000000}"/>
    <cellStyle name="_catv(실)_서화69설계_샘플" xfId="189" xr:uid="{00000000-0005-0000-0000-0000BC000000}"/>
    <cellStyle name="_catv(실)_서화69설계_양구지점시축사옥사내업무및통신환경조성공사(설계서-결재)" xfId="190" xr:uid="{00000000-0005-0000-0000-0000BD000000}"/>
    <cellStyle name="_catv(실)_서화69설계_예방점검4월-7월(미래로)" xfId="191" xr:uid="{00000000-0005-0000-0000-0000BE000000}"/>
    <cellStyle name="_catv(실)_서화69설계_철원안테나이설" xfId="192" xr:uid="{00000000-0005-0000-0000-0000BF000000}"/>
    <cellStyle name="_catv(실)_서화69설계_철원안테나이설_00315-감사용 전산설비 설치" xfId="193" xr:uid="{00000000-0005-0000-0000-0000C0000000}"/>
    <cellStyle name="_catv(실)_서화69설계_철원안테나이설_01612-라우터 설치" xfId="194" xr:uid="{00000000-0005-0000-0000-0000C1000000}"/>
    <cellStyle name="_catv(실)_서화69설계_철원안테나이설_단순공사완료_00534" xfId="195" xr:uid="{00000000-0005-0000-0000-0000C2000000}"/>
    <cellStyle name="_catv(실)_서화69설계_철원안테나이설_라우터설치(2003(1).11.11)" xfId="196" xr:uid="{00000000-0005-0000-0000-0000C3000000}"/>
    <cellStyle name="_catv(실)_시험성적서 가평TL 이설공사" xfId="197" xr:uid="{00000000-0005-0000-0000-0000C4000000}"/>
    <cellStyle name="_catv(실)_시험성적서 남춘천~홍천" xfId="198" xr:uid="{00000000-0005-0000-0000-0000C5000000}"/>
    <cellStyle name="_catv(실)_양구지점시축사옥사내업무및통신환경조성공사(설계서-결재)" xfId="199" xr:uid="{00000000-0005-0000-0000-0000C6000000}"/>
    <cellStyle name="_catv(실)_예방점검4월-7월(미래로)" xfId="200" xr:uid="{00000000-0005-0000-0000-0000C7000000}"/>
    <cellStyle name="_catv(실)_예방점검4월-7월(미래로)_9월제천" xfId="201" xr:uid="{00000000-0005-0000-0000-0000C8000000}"/>
    <cellStyle name="_catv(실)_제천고장지체(2(1).4분기)" xfId="202" xr:uid="{00000000-0005-0000-0000-0000C9000000}"/>
    <cellStyle name="_catv(실)_제천고장지체(2(1).4분기)_2002년3.4분기(위탁표지)" xfId="203" xr:uid="{00000000-0005-0000-0000-0000CA000000}"/>
    <cellStyle name="_catv(실)_지사단순" xfId="204" xr:uid="{00000000-0005-0000-0000-0000CB000000}"/>
    <cellStyle name="_catv(실)_철원안테나이설" xfId="205" xr:uid="{00000000-0005-0000-0000-0000CC000000}"/>
    <cellStyle name="_catv(실)_철원안테나이설_00315-감사용 전산설비 설치" xfId="206" xr:uid="{00000000-0005-0000-0000-0000CD000000}"/>
    <cellStyle name="_catv(실)_철원안테나이설_01612-라우터 설치" xfId="207" xr:uid="{00000000-0005-0000-0000-0000CE000000}"/>
    <cellStyle name="_catv(실)_철원안테나이설_단순공사완료_00534" xfId="208" xr:uid="{00000000-0005-0000-0000-0000CF000000}"/>
    <cellStyle name="_catv(실)_철원안테나이설_라우터설치(2003(1).11.11)" xfId="209" xr:uid="{00000000-0005-0000-0000-0000D0000000}"/>
    <cellStyle name="_catv(실)_횡성지점 무선설비 정비공사 설계서" xfId="210" xr:uid="{00000000-0005-0000-0000-0000D1000000}"/>
    <cellStyle name="_RESULTS" xfId="211" xr:uid="{00000000-0005-0000-0000-0000D2000000}"/>
    <cellStyle name="_TRS세팅" xfId="212" xr:uid="{00000000-0005-0000-0000-0000D3000000}"/>
    <cellStyle name="_강원고장지체(2(1).4분기)" xfId="213" xr:uid="{00000000-0005-0000-0000-0000D4000000}"/>
    <cellStyle name="_강원지사 사택 케이블정비(한전)" xfId="214" xr:uid="{00000000-0005-0000-0000-0000D5000000}"/>
    <cellStyle name="_강원지사 사택 케이블정비(한전)_방송설비 시설공사 설계서" xfId="215" xr:uid="{00000000-0005-0000-0000-0000D6000000}"/>
    <cellStyle name="_강원지사 사택 케이블정비(한전)_양구지점시축사옥사내업무및통신환경조성공사(설계서-결재)" xfId="216" xr:uid="{00000000-0005-0000-0000-0000D7000000}"/>
    <cellStyle name="_공사설계서(보안환경개선공사)" xfId="217" xr:uid="{00000000-0005-0000-0000-0000D8000000}"/>
    <cellStyle name="_공사완료" xfId="218" xr:uid="{00000000-0005-0000-0000-0000D9000000}"/>
    <cellStyle name="_공사완료보고서" xfId="219" xr:uid="{00000000-0005-0000-0000-0000DA000000}"/>
    <cellStyle name="_광손실기록표(154하반기)" xfId="220" xr:uid="{00000000-0005-0000-0000-0000DB000000}"/>
    <cellStyle name="_근무내용" xfId="221" xr:uid="{00000000-0005-0000-0000-0000DC000000}"/>
    <cellStyle name="_내역서" xfId="222" xr:uid="{00000000-0005-0000-0000-0000DD000000}"/>
    <cellStyle name="_단순00471" xfId="223" xr:uid="{00000000-0005-0000-0000-0000DE000000}"/>
    <cellStyle name="_단순01078" xfId="224" xr:uid="{00000000-0005-0000-0000-0000DF000000}"/>
    <cellStyle name="_단순공사완료_00534" xfId="225" xr:uid="{00000000-0005-0000-0000-0000E0000000}"/>
    <cellStyle name="_라우터설치(2003(1).11.11)" xfId="226" xr:uid="{00000000-0005-0000-0000-0000E1000000}"/>
    <cellStyle name="_미래로 정산(2000.10-2001.03)" xfId="227" xr:uid="{00000000-0005-0000-0000-0000E2000000}"/>
    <cellStyle name="_미래로 정산(2000.10-2001.03)_200104-07예방점검(미래로)" xfId="228" xr:uid="{00000000-0005-0000-0000-0000E3000000}"/>
    <cellStyle name="_미래로 정산(2000.10-2001.03)_미래로 제출서류(매월,분기)" xfId="229" xr:uid="{00000000-0005-0000-0000-0000E4000000}"/>
    <cellStyle name="_미래로 정산(2000.10-2001.03)_미래로 제출서류(매월,분기)_9월제천" xfId="230" xr:uid="{00000000-0005-0000-0000-0000E5000000}"/>
    <cellStyle name="_미래로 정산(2000.10-2001.03)_예방점검4월-7월(미래로)" xfId="231" xr:uid="{00000000-0005-0000-0000-0000E6000000}"/>
    <cellStyle name="_미래로~1" xfId="232" xr:uid="{00000000-0005-0000-0000-0000E7000000}"/>
    <cellStyle name="_방송설비 시설공사 설계서" xfId="233" xr:uid="{00000000-0005-0000-0000-0000E8000000}"/>
    <cellStyle name="_배전자동화전송망 시설_지사변경분" xfId="234" xr:uid="{00000000-0005-0000-0000-0000E9000000}"/>
    <cellStyle name="_배전자동화전송망_시설" xfId="235" xr:uid="{00000000-0005-0000-0000-0000EA000000}"/>
    <cellStyle name="_사내" xfId="236" xr:uid="{00000000-0005-0000-0000-0000EB000000}"/>
    <cellStyle name="_사내방송사진" xfId="237" xr:uid="{00000000-0005-0000-0000-0000EC000000}"/>
    <cellStyle name="_사사분기(예방내역)" xfId="238" xr:uid="{00000000-0005-0000-0000-0000ED000000}"/>
    <cellStyle name="_사사분기(위탁표지결재)1" xfId="239" xr:uid="{00000000-0005-0000-0000-0000EE000000}"/>
    <cellStyle name="_삼사분기(공사완료)" xfId="240" xr:uid="{00000000-0005-0000-0000-0000EF000000}"/>
    <cellStyle name="_삼사분기(근무내용)" xfId="241" xr:uid="{00000000-0005-0000-0000-0000F0000000}"/>
    <cellStyle name="_삼사분기(위탁표지결재)" xfId="242" xr:uid="{00000000-0005-0000-0000-0000F1000000}"/>
    <cellStyle name="_삼사분기(작업공사)" xfId="243" xr:uid="{00000000-0005-0000-0000-0000F2000000}"/>
    <cellStyle name="_설비변동" xfId="244" xr:uid="{00000000-0005-0000-0000-0000F3000000}"/>
    <cellStyle name="_양구지점시축사옥사내업무및통신환경조성공사(설계서-결재)" xfId="245" xr:uid="{00000000-0005-0000-0000-0000F4000000}"/>
    <cellStyle name="_원주1월위탁" xfId="246" xr:uid="{00000000-0005-0000-0000-0000F5000000}"/>
    <cellStyle name="_원주2월위탁" xfId="247" xr:uid="{00000000-0005-0000-0000-0000F6000000}"/>
    <cellStyle name="_원주3월위탁" xfId="248" xr:uid="{00000000-0005-0000-0000-0000F7000000}"/>
    <cellStyle name="_원주4월위탁" xfId="249" xr:uid="{00000000-0005-0000-0000-0000F8000000}"/>
    <cellStyle name="_원주5월위탁" xfId="250" xr:uid="{00000000-0005-0000-0000-0000F9000000}"/>
    <cellStyle name="_원주6월위탁" xfId="251" xr:uid="{00000000-0005-0000-0000-0000FA000000}"/>
    <cellStyle name="_원주지점 전원설비 재배치공사(간이공사설계서)" xfId="252" xr:uid="{00000000-0005-0000-0000-0000FB000000}"/>
    <cellStyle name="_이사분기(근무내용)" xfId="253" xr:uid="{00000000-0005-0000-0000-0000FC000000}"/>
    <cellStyle name="_이사분기(예방내역)" xfId="254" xr:uid="{00000000-0005-0000-0000-0000FD000000}"/>
    <cellStyle name="_이사분기(작업공사)" xfId="255" xr:uid="{00000000-0005-0000-0000-0000FE000000}"/>
    <cellStyle name="_일사분기(공사완료)" xfId="256" xr:uid="{00000000-0005-0000-0000-0000FF000000}"/>
    <cellStyle name="_일사분기(공사완료1)" xfId="257" xr:uid="{00000000-0005-0000-0000-000000010000}"/>
    <cellStyle name="_전산재위탁설계(2000.10)" xfId="258" xr:uid="{00000000-0005-0000-0000-000001010000}"/>
    <cellStyle name="_전산재위탁설계(2000.10)_200104-07예방점검(미래로)" xfId="259" xr:uid="{00000000-0005-0000-0000-000002010000}"/>
    <cellStyle name="_전산재위탁설계(2000.10)_미래로 제출서류(매월,분기)" xfId="260" xr:uid="{00000000-0005-0000-0000-000003010000}"/>
    <cellStyle name="_전산재위탁설계(2000.10)_미래로 제출서류(매월,분기)_9월제천" xfId="261" xr:uid="{00000000-0005-0000-0000-000004010000}"/>
    <cellStyle name="_전산재위탁설계(2000.10)_예방점검4월-7월(미래로)" xfId="262" xr:uid="{00000000-0005-0000-0000-000005010000}"/>
    <cellStyle name="_제천고장지체(2(1).4분기)" xfId="263" xr:uid="{00000000-0005-0000-0000-000006010000}"/>
    <cellStyle name="_준공사진(홍천TL)" xfId="264" xr:uid="{00000000-0005-0000-0000-000007010000}"/>
    <cellStyle name="_지사단순" xfId="265" xr:uid="{00000000-0005-0000-0000-000008010000}"/>
    <cellStyle name="_지사단순_9월제천" xfId="266" xr:uid="{00000000-0005-0000-0000-000009010000}"/>
    <cellStyle name="_지사직할 보안설비 개선공사(간이설계서)" xfId="267" xr:uid="{00000000-0005-0000-0000-00000A010000}"/>
    <cellStyle name="_직접부하제어시스템(DLC) 시설공사" xfId="268" xr:uid="{00000000-0005-0000-0000-00000B010000}"/>
    <cellStyle name="_하반기 광코아 측정계획1" xfId="269" xr:uid="{00000000-0005-0000-0000-00000C010000}"/>
    <cellStyle name="¤@?e_TEST-1 " xfId="270" xr:uid="{00000000-0005-0000-0000-00000D010000}"/>
    <cellStyle name="0%" xfId="271" xr:uid="{00000000-0005-0000-0000-00000E010000}"/>
    <cellStyle name="0.0%" xfId="272" xr:uid="{00000000-0005-0000-0000-00000F010000}"/>
    <cellStyle name="0.00%" xfId="273" xr:uid="{00000000-0005-0000-0000-000010010000}"/>
    <cellStyle name="0.000%" xfId="274" xr:uid="{00000000-0005-0000-0000-000011010000}"/>
    <cellStyle name="0.0000%" xfId="275" xr:uid="{00000000-0005-0000-0000-000012010000}"/>
    <cellStyle name="¹eºÐA²_±aA¸" xfId="276" xr:uid="{00000000-0005-0000-0000-000013010000}"/>
    <cellStyle name="5" xfId="277" xr:uid="{00000000-0005-0000-0000-000014010000}"/>
    <cellStyle name="6" xfId="278" xr:uid="{00000000-0005-0000-0000-000015010000}"/>
    <cellStyle name="Aee­ " xfId="279" xr:uid="{00000000-0005-0000-0000-000016010000}"/>
    <cellStyle name="AeE­ [0]_±a¼uAe½A " xfId="280" xr:uid="{00000000-0005-0000-0000-000017010000}"/>
    <cellStyle name="ÅëÈ­ [0]_Á¾ÇÕ½Å¼³ " xfId="281" xr:uid="{00000000-0005-0000-0000-000018010000}"/>
    <cellStyle name="AeE­ [0]_A¾COA¶°AºÐ " xfId="282" xr:uid="{00000000-0005-0000-0000-000019010000}"/>
    <cellStyle name="ÅëÈ­ [0]_Á¾ÇÕÃ¶°ÅºÐ " xfId="283" xr:uid="{00000000-0005-0000-0000-00001A010000}"/>
    <cellStyle name="AeE­ [0]_INQUIRY ¿μ¾÷AßAø " xfId="284" xr:uid="{00000000-0005-0000-0000-00001B010000}"/>
    <cellStyle name="AeE­_±a¼uAe½A " xfId="285" xr:uid="{00000000-0005-0000-0000-00001C010000}"/>
    <cellStyle name="ÅëÈ­_Á¾ÇÕ½Å¼³ " xfId="286" xr:uid="{00000000-0005-0000-0000-00001D010000}"/>
    <cellStyle name="AeE­_A¾COA¶°AºÐ " xfId="287" xr:uid="{00000000-0005-0000-0000-00001E010000}"/>
    <cellStyle name="ÅëÈ­_Á¾ÇÕÃ¶°ÅºÐ " xfId="288" xr:uid="{00000000-0005-0000-0000-00001F010000}"/>
    <cellStyle name="AeE­_INQUIRY ¿μ¾÷AßAø " xfId="289" xr:uid="{00000000-0005-0000-0000-000020010000}"/>
    <cellStyle name="AÞ¸¶ [0]_±a¼uAe½A " xfId="290" xr:uid="{00000000-0005-0000-0000-000021010000}"/>
    <cellStyle name="ÄÞ¸¶ [0]_Á¾ÇÕ½Å¼³ " xfId="291" xr:uid="{00000000-0005-0000-0000-000022010000}"/>
    <cellStyle name="AÞ¸¶ [0]_A¾COA¶°AºÐ " xfId="292" xr:uid="{00000000-0005-0000-0000-000023010000}"/>
    <cellStyle name="ÄÞ¸¶ [0]_Á¾ÇÕÃ¶°ÅºÐ " xfId="293" xr:uid="{00000000-0005-0000-0000-000024010000}"/>
    <cellStyle name="AÞ¸¶ [0]_INQUIRY ¿μ¾÷AßAø " xfId="294" xr:uid="{00000000-0005-0000-0000-000025010000}"/>
    <cellStyle name="AÞ¸¶_±a¼uAe½A " xfId="295" xr:uid="{00000000-0005-0000-0000-000026010000}"/>
    <cellStyle name="ÄÞ¸¶_Á¾ÇÕ½Å¼³ " xfId="296" xr:uid="{00000000-0005-0000-0000-000027010000}"/>
    <cellStyle name="AÞ¸¶_A¾COA¶°AºÐ " xfId="297" xr:uid="{00000000-0005-0000-0000-000028010000}"/>
    <cellStyle name="ÄÞ¸¶_Á¾ÇÕÃ¶°ÅºÐ " xfId="298" xr:uid="{00000000-0005-0000-0000-000029010000}"/>
    <cellStyle name="AÞ¸¶_INQUIRY ¿μ¾÷AßAø " xfId="299" xr:uid="{00000000-0005-0000-0000-00002A010000}"/>
    <cellStyle name="Attach Rates" xfId="300" xr:uid="{00000000-0005-0000-0000-00002B010000}"/>
    <cellStyle name="C￥AØ_¿u°￡¿a¾aº¸°i" xfId="301" xr:uid="{00000000-0005-0000-0000-00002C010000}"/>
    <cellStyle name="Ç¥ÁØ_»ç¾÷ºÎº° ÃÑ°è " xfId="302" xr:uid="{00000000-0005-0000-0000-00002D010000}"/>
    <cellStyle name="C￥AØ_≫c¾÷ºIº° AN°e " xfId="303" xr:uid="{00000000-0005-0000-0000-00002E010000}"/>
    <cellStyle name="Ç¥ÁØ_5-1±¤°í " xfId="304" xr:uid="{00000000-0005-0000-0000-00002F010000}"/>
    <cellStyle name="C￥AØ_A¾CO½A¼³ " xfId="305" xr:uid="{00000000-0005-0000-0000-000030010000}"/>
    <cellStyle name="Ç¥ÁØ_Á¾ÇÕ½Å¼³ " xfId="306" xr:uid="{00000000-0005-0000-0000-000031010000}"/>
    <cellStyle name="C￥AØ_A¾COA¶°AºÐ " xfId="307" xr:uid="{00000000-0005-0000-0000-000032010000}"/>
    <cellStyle name="Ç¥ÁØ_Á¾ÇÕÃ¶°ÅºÐ " xfId="308" xr:uid="{00000000-0005-0000-0000-000033010000}"/>
    <cellStyle name="Calc Currency (0)" xfId="309" xr:uid="{00000000-0005-0000-0000-000034010000}"/>
    <cellStyle name="category" xfId="310" xr:uid="{00000000-0005-0000-0000-000035010000}"/>
    <cellStyle name="Comma" xfId="311" xr:uid="{00000000-0005-0000-0000-000036010000}"/>
    <cellStyle name="Comma [0]" xfId="312" xr:uid="{00000000-0005-0000-0000-000037010000}"/>
    <cellStyle name="Comma_ SG&amp;A Bridge " xfId="313" xr:uid="{00000000-0005-0000-0000-000038010000}"/>
    <cellStyle name="Currency" xfId="314" xr:uid="{00000000-0005-0000-0000-000039010000}"/>
    <cellStyle name="Currency [0]" xfId="315" xr:uid="{00000000-0005-0000-0000-00003A010000}"/>
    <cellStyle name="Currency_ SG&amp;A Bridge " xfId="316" xr:uid="{00000000-0005-0000-0000-00003B010000}"/>
    <cellStyle name="Currency1" xfId="317" xr:uid="{00000000-0005-0000-0000-00003C010000}"/>
    <cellStyle name="Curzency [0]_CASH &amp; DSO_Mktg Prog" xfId="318" xr:uid="{00000000-0005-0000-0000-00003D010000}"/>
    <cellStyle name="Curzency_97BOD" xfId="319" xr:uid="{00000000-0005-0000-0000-00003E010000}"/>
    <cellStyle name="Cuzrency [0]_FCST" xfId="320" xr:uid="{00000000-0005-0000-0000-00003F010000}"/>
    <cellStyle name="Cuzrency_Sheet1_Q3" xfId="321" xr:uid="{00000000-0005-0000-0000-000040010000}"/>
    <cellStyle name="Grey" xfId="322" xr:uid="{00000000-0005-0000-0000-000041010000}"/>
    <cellStyle name="HEADER" xfId="323" xr:uid="{00000000-0005-0000-0000-000042010000}"/>
    <cellStyle name="Header1" xfId="324" xr:uid="{00000000-0005-0000-0000-000043010000}"/>
    <cellStyle name="Header2" xfId="325" xr:uid="{00000000-0005-0000-0000-000044010000}"/>
    <cellStyle name="Hyperlink" xfId="326" xr:uid="{00000000-0005-0000-0000-000045010000}"/>
    <cellStyle name="Input [yellow]" xfId="327" xr:uid="{00000000-0005-0000-0000-000046010000}"/>
    <cellStyle name="Model" xfId="328" xr:uid="{00000000-0005-0000-0000-000047010000}"/>
    <cellStyle name="NO." xfId="329" xr:uid="{00000000-0005-0000-0000-000048010000}"/>
    <cellStyle name="normal" xfId="330" xr:uid="{00000000-0005-0000-0000-000049010000}"/>
    <cellStyle name="Normal - Style1" xfId="331" xr:uid="{00000000-0005-0000-0000-00004A010000}"/>
    <cellStyle name="Normal_ SG&amp;A Bridge " xfId="332" xr:uid="{00000000-0005-0000-0000-00004B010000}"/>
    <cellStyle name="Nozmal_Cover" xfId="333" xr:uid="{00000000-0005-0000-0000-00004C010000}"/>
    <cellStyle name="Percent" xfId="334" xr:uid="{00000000-0005-0000-0000-00004D010000}"/>
    <cellStyle name="Percent [2]" xfId="335" xr:uid="{00000000-0005-0000-0000-00004E010000}"/>
    <cellStyle name="PropGenCurrencyFormat" xfId="336" xr:uid="{00000000-0005-0000-0000-00004F010000}"/>
    <cellStyle name="subhead" xfId="337" xr:uid="{00000000-0005-0000-0000-000050010000}"/>
    <cellStyle name="고정소숫점" xfId="338" xr:uid="{00000000-0005-0000-0000-000051010000}"/>
    <cellStyle name="고정출력1" xfId="339" xr:uid="{00000000-0005-0000-0000-000052010000}"/>
    <cellStyle name="고정출력2" xfId="340" xr:uid="{00000000-0005-0000-0000-000053010000}"/>
    <cellStyle name="날짜" xfId="341" xr:uid="{00000000-0005-0000-0000-000054010000}"/>
    <cellStyle name="단위(원)" xfId="342" xr:uid="{00000000-0005-0000-0000-000055010000}"/>
    <cellStyle name="달러" xfId="343" xr:uid="{00000000-0005-0000-0000-000056010000}"/>
    <cellStyle name="뒤에 오는 하이퍼링크_03년 1사분기 비금속광케이블 측정결과(재측정)" xfId="344" xr:uid="{00000000-0005-0000-0000-000057010000}"/>
    <cellStyle name="드럼단위" xfId="345" xr:uid="{00000000-0005-0000-0000-000058010000}"/>
    <cellStyle name="똿뗦먛귟 [0.00]_PRODUCT DETAIL Q1" xfId="346" xr:uid="{00000000-0005-0000-0000-000059010000}"/>
    <cellStyle name="똿뗦먛귟_PRODUCT DETAIL Q1" xfId="347" xr:uid="{00000000-0005-0000-0000-00005A010000}"/>
    <cellStyle name="믅됞 [0.00]_PRODUCT DETAIL Q1" xfId="348" xr:uid="{00000000-0005-0000-0000-00005B010000}"/>
    <cellStyle name="믅됞_PRODUCT DETAIL Q1" xfId="349" xr:uid="{00000000-0005-0000-0000-00005C010000}"/>
    <cellStyle name="뷭?" xfId="350" xr:uid="{00000000-0005-0000-0000-00005D010000}"/>
    <cellStyle name="설계서-내용" xfId="351" xr:uid="{00000000-0005-0000-0000-00005E010000}"/>
    <cellStyle name="숫자(R)" xfId="352" xr:uid="{00000000-0005-0000-0000-00005F010000}"/>
    <cellStyle name="쉼표 [0]" xfId="353" builtinId="6"/>
    <cellStyle name="쉼표 [0] 2" xfId="354" xr:uid="{00000000-0005-0000-0000-000061010000}"/>
    <cellStyle name="쉼표 [0] 3" xfId="355" xr:uid="{00000000-0005-0000-0000-000062010000}"/>
    <cellStyle name="스타일 1" xfId="356" xr:uid="{00000000-0005-0000-0000-000063010000}"/>
    <cellStyle name="스타일 2" xfId="357" xr:uid="{00000000-0005-0000-0000-000064010000}"/>
    <cellStyle name="스타일 3" xfId="358" xr:uid="{00000000-0005-0000-0000-000065010000}"/>
    <cellStyle name="안건회계법인" xfId="359" xr:uid="{00000000-0005-0000-0000-000066010000}"/>
    <cellStyle name="일" xfId="360" xr:uid="{00000000-0005-0000-0000-000067010000}"/>
    <cellStyle name="일_2003년TD교정공사" xfId="361" xr:uid="{00000000-0005-0000-0000-000068010000}"/>
    <cellStyle name="일_2003년TD교정공사_설계서(급전지령신태백안인)" xfId="362" xr:uid="{00000000-0005-0000-0000-000069010000}"/>
    <cellStyle name="일_2003년TD교정공사설계서" xfId="363" xr:uid="{00000000-0005-0000-0000-00006A010000}"/>
    <cellStyle name="일_2003년TD교정공사설계서_설계서(급전지령신태백안인)" xfId="364" xr:uid="{00000000-0005-0000-0000-00006B010000}"/>
    <cellStyle name="일_2003년TD교정공사설계서_원주관내변전소 lan증설공사" xfId="365" xr:uid="{00000000-0005-0000-0000-00006C010000}"/>
    <cellStyle name="일_2003년TD교정최종" xfId="366" xr:uid="{00000000-0005-0000-0000-00006D010000}"/>
    <cellStyle name="일_2003년TD교정최종_설계서(급전지령신태백안인)" xfId="367" xr:uid="{00000000-0005-0000-0000-00006E010000}"/>
    <cellStyle name="일_2004년td교정설계" xfId="368" xr:uid="{00000000-0005-0000-0000-00006F010000}"/>
    <cellStyle name="일_2004년td교정설계_설계서(급전지령신태백안인)" xfId="369" xr:uid="{00000000-0005-0000-0000-000070010000}"/>
    <cellStyle name="일_교정기준변경" xfId="370" xr:uid="{00000000-0005-0000-0000-000071010000}"/>
    <cellStyle name="일_교정기준변경_설계서(급전지령신태백안인)" xfId="371" xr:uid="{00000000-0005-0000-0000-000072010000}"/>
    <cellStyle name="일_설계서(급전지령신태백안인)" xfId="372" xr:uid="{00000000-0005-0000-0000-000073010000}"/>
    <cellStyle name="일_설계지침변경1" xfId="373" xr:uid="{00000000-0005-0000-0000-000074010000}"/>
    <cellStyle name="일_설계지침변경1_설계서(급전지령신태백안인)" xfId="374" xr:uid="{00000000-0005-0000-0000-000075010000}"/>
    <cellStyle name="일_원주관내변전소 lan증설공사" xfId="375" xr:uid="{00000000-0005-0000-0000-000076010000}"/>
    <cellStyle name="일_원주관내변전소 lan증설공사_1" xfId="376" xr:uid="{00000000-0005-0000-0000-000077010000}"/>
    <cellStyle name="일_원주관내변전소 lan증설공사_설계서(급전지령신태백안인)" xfId="377" xr:uid="{00000000-0005-0000-0000-000078010000}"/>
    <cellStyle name="일_원주전력소 TD교정공사" xfId="378" xr:uid="{00000000-0005-0000-0000-000079010000}"/>
    <cellStyle name="일_원주전력소 TD교정공사_설계서(급전지령신태백안인)" xfId="379" xr:uid="{00000000-0005-0000-0000-00007A010000}"/>
    <cellStyle name="자리수" xfId="380" xr:uid="{00000000-0005-0000-0000-00007B010000}"/>
    <cellStyle name="자리수0" xfId="381" xr:uid="{00000000-0005-0000-0000-00007C010000}"/>
    <cellStyle name="지정되지 않음" xfId="382" xr:uid="{00000000-0005-0000-0000-00007D010000}"/>
    <cellStyle name="콤마 [0]_  종  합  " xfId="383" xr:uid="{00000000-0005-0000-0000-00007E010000}"/>
    <cellStyle name="콤마_  종  합  " xfId="384" xr:uid="{00000000-0005-0000-0000-00007F010000}"/>
    <cellStyle name="콴마 [0]_총괄" xfId="385" xr:uid="{00000000-0005-0000-0000-000080010000}"/>
    <cellStyle name="콴마_97계획(4)" xfId="386" xr:uid="{00000000-0005-0000-0000-000081010000}"/>
    <cellStyle name="퍼센트" xfId="387" xr:uid="{00000000-0005-0000-0000-000082010000}"/>
    <cellStyle name="표준" xfId="0" builtinId="0"/>
    <cellStyle name="표준 10" xfId="388" xr:uid="{00000000-0005-0000-0000-000084010000}"/>
    <cellStyle name="표준 2" xfId="389" xr:uid="{00000000-0005-0000-0000-000085010000}"/>
    <cellStyle name="표준 3" xfId="390" xr:uid="{00000000-0005-0000-0000-000086010000}"/>
    <cellStyle name="표준 4" xfId="391" xr:uid="{00000000-0005-0000-0000-000087010000}"/>
    <cellStyle name="표준 5" xfId="392" xr:uid="{00000000-0005-0000-0000-000088010000}"/>
    <cellStyle name="표준 6" xfId="393" xr:uid="{00000000-0005-0000-0000-000089010000}"/>
    <cellStyle name="표준 7" xfId="394" xr:uid="{00000000-0005-0000-0000-00008A010000}"/>
    <cellStyle name="표준 8" xfId="395" xr:uid="{00000000-0005-0000-0000-00008B010000}"/>
    <cellStyle name="표준 9" xfId="396" xr:uid="{00000000-0005-0000-0000-00008C010000}"/>
    <cellStyle name="표준_OPGW측정양식" xfId="397" xr:uid="{00000000-0005-0000-0000-00008D010000}"/>
    <cellStyle name="표준_OPGW측정양식_1개포~수서06290714" xfId="398" xr:uid="{00000000-0005-0000-0000-00008E010000}"/>
    <cellStyle name="표준_OPGW측정양식_측정양식변경_2002년3사분기OFC측정" xfId="399" xr:uid="{00000000-0005-0000-0000-00008F010000}"/>
    <cellStyle name="표준_OPGW측정양식_측정양식변경_2002년3사분기OFC측정_2004광코아측정내역(OFD 시설공사 후)" xfId="400" xr:uid="{00000000-0005-0000-0000-000090010000}"/>
    <cellStyle name="표준_OPGW측정양식_측정양식변경_2002년3사분기OFC측정_2004광코아측정내역(상반기)" xfId="401" xr:uid="{00000000-0005-0000-0000-000091010000}"/>
    <cellStyle name="표준_OPGW측정양식_측정양식변경_2002년3사분기OFC측정_광코아측정내역" xfId="402" xr:uid="{00000000-0005-0000-0000-000092010000}"/>
    <cellStyle name="합산" xfId="403" xr:uid="{00000000-0005-0000-0000-000093010000}"/>
    <cellStyle name="화폐기호" xfId="404" xr:uid="{00000000-0005-0000-0000-000094010000}"/>
    <cellStyle name="화폐기호0" xfId="405" xr:uid="{00000000-0005-0000-0000-000095010000}"/>
  </cellStyles>
  <dxfs count="0"/>
  <tableStyles count="0" defaultTableStyle="TableStyleMedium9" defaultPivotStyle="PivotStyleLight16"/>
  <colors>
    <mruColors>
      <color rgb="FF24FC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187</xdr:row>
          <xdr:rowOff>0</xdr:rowOff>
        </xdr:from>
        <xdr:to>
          <xdr:col>31</xdr:col>
          <xdr:colOff>295275</xdr:colOff>
          <xdr:row>187</xdr:row>
          <xdr:rowOff>228600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9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177</xdr:row>
          <xdr:rowOff>0</xdr:rowOff>
        </xdr:from>
        <xdr:to>
          <xdr:col>31</xdr:col>
          <xdr:colOff>295275</xdr:colOff>
          <xdr:row>177</xdr:row>
          <xdr:rowOff>228600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9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177</xdr:row>
          <xdr:rowOff>0</xdr:rowOff>
        </xdr:from>
        <xdr:to>
          <xdr:col>31</xdr:col>
          <xdr:colOff>295275</xdr:colOff>
          <xdr:row>177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9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177</xdr:row>
          <xdr:rowOff>0</xdr:rowOff>
        </xdr:from>
        <xdr:to>
          <xdr:col>31</xdr:col>
          <xdr:colOff>295275</xdr:colOff>
          <xdr:row>177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9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177</xdr:row>
          <xdr:rowOff>0</xdr:rowOff>
        </xdr:from>
        <xdr:to>
          <xdr:col>31</xdr:col>
          <xdr:colOff>295275</xdr:colOff>
          <xdr:row>177</xdr:row>
          <xdr:rowOff>228600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9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177</xdr:row>
          <xdr:rowOff>0</xdr:rowOff>
        </xdr:from>
        <xdr:to>
          <xdr:col>31</xdr:col>
          <xdr:colOff>295275</xdr:colOff>
          <xdr:row>177</xdr:row>
          <xdr:rowOff>228600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9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187</xdr:row>
          <xdr:rowOff>0</xdr:rowOff>
        </xdr:from>
        <xdr:to>
          <xdr:col>31</xdr:col>
          <xdr:colOff>295275</xdr:colOff>
          <xdr:row>187</xdr:row>
          <xdr:rowOff>228600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9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2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5" Type="http://schemas.openxmlformats.org/officeDocument/2006/relationships/image" Target="../media/image1.emf"/><Relationship Id="rId10" Type="http://schemas.openxmlformats.org/officeDocument/2006/relationships/control" Target="../activeX/activeX5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X243"/>
  <sheetViews>
    <sheetView showGridLines="0" tabSelected="1" view="pageBreakPreview" zoomScaleNormal="100" zoomScaleSheetLayoutView="100" workbookViewId="0">
      <pane xSplit="12" ySplit="3" topLeftCell="M10" activePane="bottomRight" state="frozen"/>
      <selection pane="topRight" activeCell="M1" sqref="M1"/>
      <selection pane="bottomLeft" activeCell="A4" sqref="A4"/>
      <selection pane="bottomRight" activeCell="D25" sqref="D25"/>
    </sheetView>
  </sheetViews>
  <sheetFormatPr defaultRowHeight="20.25" customHeight="1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hidden="1" customWidth="1"/>
    <col min="15" max="15" width="7.21875" style="212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212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3320312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212" hidden="1" customWidth="1"/>
    <col min="32" max="32" width="8.33203125" style="3" hidden="1" customWidth="1"/>
    <col min="33" max="33" width="8.109375" style="3" hidden="1" customWidth="1"/>
    <col min="34" max="34" width="6.21875" style="1" hidden="1" customWidth="1"/>
    <col min="35" max="35" width="7.21875" style="212" hidden="1" customWidth="1"/>
    <col min="36" max="36" width="8.33203125" style="3" hidden="1" customWidth="1"/>
    <col min="37" max="37" width="8.109375" style="3" hidden="1" customWidth="1"/>
    <col min="38" max="38" width="6.21875" style="1" customWidth="1"/>
    <col min="39" max="39" width="7.21875" style="212" customWidth="1"/>
    <col min="40" max="40" width="8.33203125" style="3" customWidth="1"/>
    <col min="41" max="41" width="8.109375" style="3" customWidth="1"/>
    <col min="42" max="42" width="6.21875" style="1" customWidth="1"/>
    <col min="43" max="44" width="5.109375" style="3" customWidth="1"/>
    <col min="45" max="45" width="13.44140625" style="1" customWidth="1"/>
    <col min="46" max="16384" width="8.88671875" style="4"/>
  </cols>
  <sheetData>
    <row r="1" spans="1:50" ht="32.25" customHeight="1">
      <c r="A1" s="6" t="s">
        <v>3919</v>
      </c>
      <c r="L1" s="588" t="s">
        <v>4302</v>
      </c>
    </row>
    <row r="2" spans="1:50" ht="10.5" customHeight="1">
      <c r="L2" s="589"/>
      <c r="AS2" s="258">
        <v>45601</v>
      </c>
      <c r="AX2" s="5" t="s">
        <v>4073</v>
      </c>
    </row>
    <row r="3" spans="1:50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409" t="s">
        <v>2</v>
      </c>
      <c r="P3" s="174" t="s">
        <v>14</v>
      </c>
      <c r="Q3" s="174" t="s">
        <v>15</v>
      </c>
      <c r="R3" s="172" t="s">
        <v>3</v>
      </c>
      <c r="S3" s="409" t="s">
        <v>2</v>
      </c>
      <c r="T3" s="174" t="s">
        <v>14</v>
      </c>
      <c r="U3" s="174" t="s">
        <v>15</v>
      </c>
      <c r="V3" s="172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09" t="s">
        <v>2</v>
      </c>
      <c r="AF3" s="174" t="s">
        <v>14</v>
      </c>
      <c r="AG3" s="174" t="s">
        <v>15</v>
      </c>
      <c r="AH3" s="172" t="s">
        <v>3</v>
      </c>
      <c r="AI3" s="409" t="s">
        <v>2</v>
      </c>
      <c r="AJ3" s="174" t="s">
        <v>14</v>
      </c>
      <c r="AK3" s="174" t="s">
        <v>15</v>
      </c>
      <c r="AL3" s="172" t="s">
        <v>3</v>
      </c>
      <c r="AM3" s="409" t="s">
        <v>2</v>
      </c>
      <c r="AN3" s="174" t="s">
        <v>14</v>
      </c>
      <c r="AO3" s="174" t="s">
        <v>15</v>
      </c>
      <c r="AP3" s="172" t="s">
        <v>3</v>
      </c>
      <c r="AQ3" s="173" t="s">
        <v>4111</v>
      </c>
      <c r="AR3" s="173" t="s">
        <v>18</v>
      </c>
      <c r="AS3" s="175" t="s">
        <v>0</v>
      </c>
      <c r="AX3" s="4" t="s">
        <v>3499</v>
      </c>
    </row>
    <row r="4" spans="1:50" ht="20.25" customHeight="1">
      <c r="A4" s="282" t="s">
        <v>3484</v>
      </c>
      <c r="B4" s="40" t="s">
        <v>3497</v>
      </c>
      <c r="C4" s="40" t="s">
        <v>3497</v>
      </c>
      <c r="D4" s="40" t="s">
        <v>3953</v>
      </c>
      <c r="E4" s="40">
        <v>1</v>
      </c>
      <c r="F4" s="207" t="b">
        <f>ISTEXT(L4)</f>
        <v>0</v>
      </c>
      <c r="G4" s="8" t="s">
        <v>3524</v>
      </c>
      <c r="H4" s="39" t="s">
        <v>3525</v>
      </c>
      <c r="I4" s="40" t="str">
        <f>IF(F4=TRUE,"사용","미사용")</f>
        <v>미사용</v>
      </c>
      <c r="J4" s="40" t="s">
        <v>3486</v>
      </c>
      <c r="K4" s="40"/>
      <c r="L4" s="16"/>
      <c r="M4" s="40" t="s">
        <v>3487</v>
      </c>
      <c r="N4" s="40" t="str">
        <f>IF(F4=TRUE,"X","O")</f>
        <v>O</v>
      </c>
      <c r="O4" s="262"/>
      <c r="P4" s="262"/>
      <c r="Q4" s="262"/>
      <c r="R4" s="285"/>
      <c r="S4" s="263"/>
      <c r="T4" s="263"/>
      <c r="U4" s="263"/>
      <c r="V4" s="285"/>
      <c r="W4" s="262"/>
      <c r="X4" s="263"/>
      <c r="Y4" s="263"/>
      <c r="Z4" s="285"/>
      <c r="AA4" s="262"/>
      <c r="AB4" s="263"/>
      <c r="AC4" s="263"/>
      <c r="AD4" s="285"/>
      <c r="AE4" s="262"/>
      <c r="AF4" s="263"/>
      <c r="AG4" s="263"/>
      <c r="AH4" s="285"/>
      <c r="AI4" s="263"/>
      <c r="AJ4" s="263"/>
      <c r="AK4" s="263"/>
      <c r="AL4" s="285"/>
      <c r="AM4" s="263">
        <v>44.484000000000002</v>
      </c>
      <c r="AN4" s="263">
        <v>15.878</v>
      </c>
      <c r="AO4" s="263">
        <v>10.833</v>
      </c>
      <c r="AP4" s="285">
        <v>44972</v>
      </c>
      <c r="AQ4" s="263"/>
      <c r="AR4" s="263"/>
      <c r="AS4" s="11"/>
      <c r="AX4" s="4" t="s">
        <v>3500</v>
      </c>
    </row>
    <row r="5" spans="1:50" ht="20.25" customHeight="1">
      <c r="A5" s="14" t="s">
        <v>3484</v>
      </c>
      <c r="B5" s="8" t="s">
        <v>3497</v>
      </c>
      <c r="C5" s="8" t="s">
        <v>3497</v>
      </c>
      <c r="D5" s="40" t="s">
        <v>3953</v>
      </c>
      <c r="E5" s="8">
        <v>2</v>
      </c>
      <c r="F5" s="207" t="b">
        <f t="shared" ref="F5:F68" si="0">ISTEXT(L5)</f>
        <v>0</v>
      </c>
      <c r="G5" s="8" t="s">
        <v>3524</v>
      </c>
      <c r="H5" s="39" t="s">
        <v>3525</v>
      </c>
      <c r="I5" s="40" t="str">
        <f t="shared" ref="I5:I68" si="1">IF(F5=TRUE,"사용","미사용")</f>
        <v>미사용</v>
      </c>
      <c r="J5" s="40" t="s">
        <v>3486</v>
      </c>
      <c r="K5" s="40"/>
      <c r="L5" s="16"/>
      <c r="M5" s="40" t="s">
        <v>3487</v>
      </c>
      <c r="N5" s="40" t="str">
        <f t="shared" ref="N5:N68" si="2">IF(F5=TRUE,"X","O")</f>
        <v>O</v>
      </c>
      <c r="O5" s="41"/>
      <c r="P5" s="41"/>
      <c r="Q5" s="41"/>
      <c r="R5" s="15"/>
      <c r="S5" s="10"/>
      <c r="T5" s="10"/>
      <c r="U5" s="10"/>
      <c r="V5" s="15"/>
      <c r="W5" s="41"/>
      <c r="X5" s="10"/>
      <c r="Y5" s="10"/>
      <c r="Z5" s="15"/>
      <c r="AA5" s="41"/>
      <c r="AB5" s="10"/>
      <c r="AC5" s="10"/>
      <c r="AD5" s="15"/>
      <c r="AE5" s="41"/>
      <c r="AF5" s="10"/>
      <c r="AG5" s="10"/>
      <c r="AH5" s="15"/>
      <c r="AI5" s="10"/>
      <c r="AJ5" s="10"/>
      <c r="AK5" s="10"/>
      <c r="AL5" s="15"/>
      <c r="AM5" s="10">
        <v>44.360999999999997</v>
      </c>
      <c r="AN5" s="10">
        <v>15.737</v>
      </c>
      <c r="AO5" s="10">
        <v>10.688000000000001</v>
      </c>
      <c r="AP5" s="285">
        <v>44972</v>
      </c>
      <c r="AQ5" s="10"/>
      <c r="AR5" s="10"/>
      <c r="AS5" s="11"/>
      <c r="AX5" s="4" t="s">
        <v>3501</v>
      </c>
    </row>
    <row r="6" spans="1:50" ht="20.25" customHeight="1">
      <c r="A6" s="14" t="s">
        <v>3484</v>
      </c>
      <c r="B6" s="8" t="s">
        <v>3497</v>
      </c>
      <c r="C6" s="8" t="s">
        <v>3497</v>
      </c>
      <c r="D6" s="40" t="s">
        <v>3953</v>
      </c>
      <c r="E6" s="8">
        <v>3</v>
      </c>
      <c r="F6" s="207" t="b">
        <f t="shared" si="0"/>
        <v>0</v>
      </c>
      <c r="G6" s="8" t="s">
        <v>3524</v>
      </c>
      <c r="H6" s="39" t="s">
        <v>3525</v>
      </c>
      <c r="I6" s="40" t="str">
        <f t="shared" si="1"/>
        <v>미사용</v>
      </c>
      <c r="J6" s="8" t="s">
        <v>3486</v>
      </c>
      <c r="K6" s="40"/>
      <c r="L6" s="16"/>
      <c r="M6" s="8" t="s">
        <v>3487</v>
      </c>
      <c r="N6" s="40" t="str">
        <f t="shared" si="2"/>
        <v>O</v>
      </c>
      <c r="O6" s="41"/>
      <c r="P6" s="41"/>
      <c r="Q6" s="41"/>
      <c r="R6" s="15"/>
      <c r="S6" s="10"/>
      <c r="T6" s="10"/>
      <c r="U6" s="10"/>
      <c r="V6" s="15"/>
      <c r="W6" s="41"/>
      <c r="X6" s="10"/>
      <c r="Y6" s="10"/>
      <c r="Z6" s="15"/>
      <c r="AA6" s="41"/>
      <c r="AB6" s="10"/>
      <c r="AC6" s="10"/>
      <c r="AD6" s="15"/>
      <c r="AE6" s="41"/>
      <c r="AF6" s="10"/>
      <c r="AG6" s="10"/>
      <c r="AH6" s="15"/>
      <c r="AI6" s="10"/>
      <c r="AJ6" s="10"/>
      <c r="AK6" s="10"/>
      <c r="AL6" s="15"/>
      <c r="AM6" s="10">
        <v>43.654000000000003</v>
      </c>
      <c r="AN6" s="10">
        <v>14.878</v>
      </c>
      <c r="AO6" s="10">
        <v>11.116</v>
      </c>
      <c r="AP6" s="285">
        <v>44972</v>
      </c>
      <c r="AQ6" s="10"/>
      <c r="AR6" s="10"/>
      <c r="AS6" s="11"/>
      <c r="AX6" s="4" t="s">
        <v>4074</v>
      </c>
    </row>
    <row r="7" spans="1:50" ht="20.25" customHeight="1">
      <c r="A7" s="14" t="s">
        <v>3484</v>
      </c>
      <c r="B7" s="8" t="s">
        <v>3497</v>
      </c>
      <c r="C7" s="8" t="s">
        <v>3497</v>
      </c>
      <c r="D7" s="40" t="s">
        <v>3953</v>
      </c>
      <c r="E7" s="8">
        <v>4</v>
      </c>
      <c r="F7" s="207" t="b">
        <f t="shared" si="0"/>
        <v>0</v>
      </c>
      <c r="G7" s="8" t="s">
        <v>3524</v>
      </c>
      <c r="H7" s="39" t="s">
        <v>3525</v>
      </c>
      <c r="I7" s="40" t="str">
        <f t="shared" si="1"/>
        <v>미사용</v>
      </c>
      <c r="J7" s="8" t="s">
        <v>3486</v>
      </c>
      <c r="K7" s="40"/>
      <c r="L7" s="16"/>
      <c r="M7" s="8" t="s">
        <v>3487</v>
      </c>
      <c r="N7" s="40" t="str">
        <f t="shared" si="2"/>
        <v>O</v>
      </c>
      <c r="O7" s="41"/>
      <c r="P7" s="41"/>
      <c r="Q7" s="41"/>
      <c r="R7" s="15"/>
      <c r="S7" s="10"/>
      <c r="T7" s="10"/>
      <c r="U7" s="10"/>
      <c r="V7" s="15"/>
      <c r="W7" s="41"/>
      <c r="X7" s="10"/>
      <c r="Y7" s="10"/>
      <c r="Z7" s="15"/>
      <c r="AA7" s="41"/>
      <c r="AB7" s="10"/>
      <c r="AC7" s="10"/>
      <c r="AD7" s="15"/>
      <c r="AE7" s="41"/>
      <c r="AF7" s="10"/>
      <c r="AG7" s="10"/>
      <c r="AH7" s="15"/>
      <c r="AI7" s="10"/>
      <c r="AJ7" s="10"/>
      <c r="AK7" s="10"/>
      <c r="AL7" s="15"/>
      <c r="AM7" s="10">
        <v>43.555999999999997</v>
      </c>
      <c r="AN7" s="10">
        <v>14.821</v>
      </c>
      <c r="AO7" s="10">
        <v>10.186</v>
      </c>
      <c r="AP7" s="285">
        <v>44972</v>
      </c>
      <c r="AQ7" s="10"/>
      <c r="AR7" s="10"/>
      <c r="AS7" s="11"/>
      <c r="AX7" s="4" t="s">
        <v>4062</v>
      </c>
    </row>
    <row r="8" spans="1:50" ht="20.25" customHeight="1">
      <c r="A8" s="14" t="s">
        <v>3484</v>
      </c>
      <c r="B8" s="8" t="s">
        <v>3497</v>
      </c>
      <c r="C8" s="8" t="s">
        <v>3497</v>
      </c>
      <c r="D8" s="40" t="s">
        <v>3953</v>
      </c>
      <c r="E8" s="8">
        <v>5</v>
      </c>
      <c r="F8" s="207" t="b">
        <f t="shared" si="0"/>
        <v>1</v>
      </c>
      <c r="G8" s="8" t="s">
        <v>3524</v>
      </c>
      <c r="H8" s="39" t="s">
        <v>3525</v>
      </c>
      <c r="I8" s="40" t="str">
        <f t="shared" si="1"/>
        <v>사용</v>
      </c>
      <c r="J8" s="8" t="s">
        <v>3486</v>
      </c>
      <c r="K8" s="40" t="s">
        <v>3500</v>
      </c>
      <c r="L8" s="16" t="s">
        <v>4303</v>
      </c>
      <c r="M8" s="8" t="s">
        <v>3487</v>
      </c>
      <c r="N8" s="40" t="str">
        <f t="shared" si="2"/>
        <v>X</v>
      </c>
      <c r="O8" s="41"/>
      <c r="P8" s="41"/>
      <c r="Q8" s="41"/>
      <c r="R8" s="15"/>
      <c r="S8" s="10"/>
      <c r="T8" s="10"/>
      <c r="U8" s="10"/>
      <c r="V8" s="15"/>
      <c r="W8" s="41"/>
      <c r="X8" s="10"/>
      <c r="Y8" s="10"/>
      <c r="Z8" s="15"/>
      <c r="AA8" s="41"/>
      <c r="AB8" s="10"/>
      <c r="AC8" s="10"/>
      <c r="AD8" s="15"/>
      <c r="AE8" s="41"/>
      <c r="AF8" s="10"/>
      <c r="AG8" s="10"/>
      <c r="AH8" s="15"/>
      <c r="AI8" s="10"/>
      <c r="AJ8" s="10"/>
      <c r="AK8" s="10"/>
      <c r="AL8" s="15"/>
      <c r="AM8" s="10"/>
      <c r="AN8" s="10"/>
      <c r="AO8" s="10"/>
      <c r="AP8" s="15"/>
      <c r="AQ8" s="10"/>
      <c r="AR8" s="10"/>
      <c r="AS8" s="11"/>
      <c r="AX8" s="4" t="s">
        <v>4075</v>
      </c>
    </row>
    <row r="9" spans="1:50" ht="20.25" customHeight="1">
      <c r="A9" s="14" t="s">
        <v>3484</v>
      </c>
      <c r="B9" s="8" t="s">
        <v>3497</v>
      </c>
      <c r="C9" s="8" t="s">
        <v>3497</v>
      </c>
      <c r="D9" s="40" t="s">
        <v>3953</v>
      </c>
      <c r="E9" s="8">
        <v>6</v>
      </c>
      <c r="F9" s="207" t="b">
        <f t="shared" si="0"/>
        <v>1</v>
      </c>
      <c r="G9" s="8" t="s">
        <v>3524</v>
      </c>
      <c r="H9" s="39" t="s">
        <v>3525</v>
      </c>
      <c r="I9" s="40" t="str">
        <f t="shared" si="1"/>
        <v>사용</v>
      </c>
      <c r="J9" s="8" t="s">
        <v>3486</v>
      </c>
      <c r="K9" s="40" t="s">
        <v>3500</v>
      </c>
      <c r="L9" s="16" t="s">
        <v>4304</v>
      </c>
      <c r="M9" s="8" t="s">
        <v>3487</v>
      </c>
      <c r="N9" s="40" t="str">
        <f t="shared" si="2"/>
        <v>X</v>
      </c>
      <c r="O9" s="41"/>
      <c r="P9" s="41"/>
      <c r="Q9" s="41"/>
      <c r="R9" s="15"/>
      <c r="S9" s="10"/>
      <c r="T9" s="10"/>
      <c r="U9" s="10"/>
      <c r="V9" s="15"/>
      <c r="W9" s="41"/>
      <c r="X9" s="10"/>
      <c r="Y9" s="10"/>
      <c r="Z9" s="15"/>
      <c r="AA9" s="41"/>
      <c r="AB9" s="10"/>
      <c r="AC9" s="10"/>
      <c r="AD9" s="15"/>
      <c r="AE9" s="41"/>
      <c r="AF9" s="10"/>
      <c r="AG9" s="10"/>
      <c r="AH9" s="15"/>
      <c r="AI9" s="10"/>
      <c r="AJ9" s="10"/>
      <c r="AK9" s="10"/>
      <c r="AL9" s="15"/>
      <c r="AM9" s="10"/>
      <c r="AN9" s="10"/>
      <c r="AO9" s="10"/>
      <c r="AP9" s="15"/>
      <c r="AQ9" s="10"/>
      <c r="AR9" s="10"/>
      <c r="AS9" s="11"/>
      <c r="AX9" s="4" t="s">
        <v>4076</v>
      </c>
    </row>
    <row r="10" spans="1:50" ht="20.25" customHeight="1">
      <c r="A10" s="14" t="s">
        <v>3484</v>
      </c>
      <c r="B10" s="8" t="s">
        <v>3497</v>
      </c>
      <c r="C10" s="8" t="s">
        <v>3497</v>
      </c>
      <c r="D10" s="40" t="s">
        <v>3953</v>
      </c>
      <c r="E10" s="40">
        <v>7</v>
      </c>
      <c r="F10" s="207" t="b">
        <f t="shared" si="0"/>
        <v>0</v>
      </c>
      <c r="G10" s="40" t="s">
        <v>3524</v>
      </c>
      <c r="H10" s="208" t="s">
        <v>3525</v>
      </c>
      <c r="I10" s="40" t="str">
        <f t="shared" si="1"/>
        <v>미사용</v>
      </c>
      <c r="J10" s="40"/>
      <c r="K10" s="40"/>
      <c r="L10" s="256"/>
      <c r="M10" s="8" t="s">
        <v>3487</v>
      </c>
      <c r="N10" s="40" t="str">
        <f t="shared" si="2"/>
        <v>O</v>
      </c>
      <c r="O10" s="253"/>
      <c r="P10" s="43"/>
      <c r="Q10" s="43"/>
      <c r="R10" s="15"/>
      <c r="S10" s="264"/>
      <c r="T10" s="265"/>
      <c r="U10" s="265"/>
      <c r="V10" s="15"/>
      <c r="W10" s="349"/>
      <c r="X10" s="265"/>
      <c r="Y10" s="265"/>
      <c r="Z10" s="15"/>
      <c r="AA10" s="349"/>
      <c r="AB10" s="265"/>
      <c r="AC10" s="265"/>
      <c r="AD10" s="15"/>
      <c r="AE10" s="349"/>
      <c r="AF10" s="265"/>
      <c r="AG10" s="265"/>
      <c r="AH10" s="15"/>
      <c r="AI10" s="264"/>
      <c r="AJ10" s="265"/>
      <c r="AK10" s="265"/>
      <c r="AL10" s="15"/>
      <c r="AM10" s="264"/>
      <c r="AN10" s="265"/>
      <c r="AO10" s="265"/>
      <c r="AP10" s="15"/>
      <c r="AQ10" s="350"/>
      <c r="AR10" s="350"/>
      <c r="AS10" s="11"/>
      <c r="AX10" s="4" t="s">
        <v>4090</v>
      </c>
    </row>
    <row r="11" spans="1:50" ht="20.25" customHeight="1">
      <c r="A11" s="14" t="s">
        <v>3484</v>
      </c>
      <c r="B11" s="8" t="s">
        <v>3497</v>
      </c>
      <c r="C11" s="8" t="s">
        <v>3497</v>
      </c>
      <c r="D11" s="40" t="s">
        <v>3953</v>
      </c>
      <c r="E11" s="40">
        <v>8</v>
      </c>
      <c r="F11" s="207" t="b">
        <f t="shared" si="0"/>
        <v>0</v>
      </c>
      <c r="G11" s="40" t="s">
        <v>3524</v>
      </c>
      <c r="H11" s="208" t="s">
        <v>3525</v>
      </c>
      <c r="I11" s="40" t="str">
        <f t="shared" si="1"/>
        <v>미사용</v>
      </c>
      <c r="J11" s="40"/>
      <c r="K11" s="40"/>
      <c r="L11" s="256"/>
      <c r="M11" s="8" t="s">
        <v>3487</v>
      </c>
      <c r="N11" s="40" t="str">
        <f t="shared" si="2"/>
        <v>O</v>
      </c>
      <c r="O11" s="253"/>
      <c r="P11" s="45"/>
      <c r="Q11" s="45"/>
      <c r="R11" s="15"/>
      <c r="S11" s="264"/>
      <c r="T11" s="265"/>
      <c r="U11" s="265"/>
      <c r="V11" s="15"/>
      <c r="W11" s="349"/>
      <c r="X11" s="265"/>
      <c r="Y11" s="265"/>
      <c r="Z11" s="15"/>
      <c r="AA11" s="349"/>
      <c r="AB11" s="265"/>
      <c r="AC11" s="265"/>
      <c r="AD11" s="15"/>
      <c r="AE11" s="349"/>
      <c r="AF11" s="265"/>
      <c r="AG11" s="265"/>
      <c r="AH11" s="15"/>
      <c r="AI11" s="264"/>
      <c r="AJ11" s="265"/>
      <c r="AK11" s="265"/>
      <c r="AL11" s="15"/>
      <c r="AM11" s="264"/>
      <c r="AN11" s="265"/>
      <c r="AO11" s="265"/>
      <c r="AP11" s="15"/>
      <c r="AQ11" s="350"/>
      <c r="AR11" s="350"/>
      <c r="AS11" s="11"/>
      <c r="AX11" s="4" t="s">
        <v>4099</v>
      </c>
    </row>
    <row r="12" spans="1:50" ht="20.25" customHeight="1">
      <c r="A12" s="14" t="s">
        <v>3484</v>
      </c>
      <c r="B12" s="8" t="s">
        <v>3497</v>
      </c>
      <c r="C12" s="8" t="s">
        <v>3497</v>
      </c>
      <c r="D12" s="40" t="s">
        <v>3953</v>
      </c>
      <c r="E12" s="8">
        <v>9</v>
      </c>
      <c r="F12" s="207" t="b">
        <f t="shared" si="0"/>
        <v>1</v>
      </c>
      <c r="G12" s="8" t="s">
        <v>3524</v>
      </c>
      <c r="H12" s="39" t="s">
        <v>3525</v>
      </c>
      <c r="I12" s="40" t="str">
        <f t="shared" si="1"/>
        <v>사용</v>
      </c>
      <c r="J12" s="8" t="s">
        <v>3486</v>
      </c>
      <c r="K12" s="40" t="s">
        <v>4074</v>
      </c>
      <c r="L12" s="16" t="s">
        <v>4007</v>
      </c>
      <c r="M12" s="8" t="s">
        <v>3487</v>
      </c>
      <c r="N12" s="40" t="str">
        <f t="shared" si="2"/>
        <v>X</v>
      </c>
      <c r="O12" s="41"/>
      <c r="P12" s="41"/>
      <c r="Q12" s="41"/>
      <c r="R12" s="15"/>
      <c r="S12" s="10"/>
      <c r="T12" s="10"/>
      <c r="U12" s="10"/>
      <c r="V12" s="15"/>
      <c r="W12" s="41"/>
      <c r="X12" s="10"/>
      <c r="Y12" s="10"/>
      <c r="Z12" s="15"/>
      <c r="AA12" s="41"/>
      <c r="AB12" s="10"/>
      <c r="AC12" s="10"/>
      <c r="AD12" s="15"/>
      <c r="AE12" s="41"/>
      <c r="AF12" s="10"/>
      <c r="AG12" s="10"/>
      <c r="AH12" s="15"/>
      <c r="AI12" s="10"/>
      <c r="AJ12" s="10"/>
      <c r="AK12" s="10"/>
      <c r="AL12" s="15"/>
      <c r="AM12" s="10"/>
      <c r="AN12" s="10"/>
      <c r="AO12" s="10"/>
      <c r="AP12" s="15"/>
      <c r="AQ12" s="10"/>
      <c r="AR12" s="10"/>
      <c r="AS12" s="11"/>
      <c r="AX12" s="4" t="s">
        <v>3935</v>
      </c>
    </row>
    <row r="13" spans="1:50" ht="20.25" customHeight="1">
      <c r="A13" s="14" t="s">
        <v>3484</v>
      </c>
      <c r="B13" s="8" t="s">
        <v>3497</v>
      </c>
      <c r="C13" s="8" t="s">
        <v>3497</v>
      </c>
      <c r="D13" s="40" t="s">
        <v>3953</v>
      </c>
      <c r="E13" s="8">
        <v>10</v>
      </c>
      <c r="F13" s="207" t="b">
        <f t="shared" si="0"/>
        <v>0</v>
      </c>
      <c r="G13" s="8" t="s">
        <v>3524</v>
      </c>
      <c r="H13" s="39" t="s">
        <v>3525</v>
      </c>
      <c r="I13" s="40" t="str">
        <f t="shared" si="1"/>
        <v>미사용</v>
      </c>
      <c r="J13" s="8"/>
      <c r="K13" s="40"/>
      <c r="L13" s="16"/>
      <c r="M13" s="8"/>
      <c r="N13" s="40" t="str">
        <f t="shared" si="2"/>
        <v>O</v>
      </c>
      <c r="O13" s="41">
        <v>43.284999999999997</v>
      </c>
      <c r="P13" s="41">
        <v>14.573</v>
      </c>
      <c r="Q13" s="41">
        <v>9.1709999999999994</v>
      </c>
      <c r="R13" s="15">
        <v>43243</v>
      </c>
      <c r="S13" s="10">
        <v>43.44</v>
      </c>
      <c r="T13" s="10">
        <v>14.474</v>
      </c>
      <c r="U13" s="10">
        <v>9.8190000000000008</v>
      </c>
      <c r="V13" s="15">
        <v>43700</v>
      </c>
      <c r="W13" s="41">
        <v>43.54</v>
      </c>
      <c r="X13" s="10">
        <v>14.510999999999999</v>
      </c>
      <c r="Y13" s="10">
        <v>10.827</v>
      </c>
      <c r="Z13" s="15">
        <v>43878</v>
      </c>
      <c r="AA13" s="41">
        <v>43.64</v>
      </c>
      <c r="AB13" s="10">
        <v>14.355</v>
      </c>
      <c r="AC13" s="10">
        <v>10.496</v>
      </c>
      <c r="AD13" s="15">
        <v>43878</v>
      </c>
      <c r="AE13" s="41"/>
      <c r="AF13" s="10"/>
      <c r="AG13" s="10"/>
      <c r="AH13" s="15">
        <v>44355</v>
      </c>
      <c r="AI13" s="10">
        <v>44.024000000000001</v>
      </c>
      <c r="AJ13" s="10">
        <v>14.763999999999999</v>
      </c>
      <c r="AK13" s="10">
        <v>10.507999999999999</v>
      </c>
      <c r="AL13" s="15">
        <v>44641</v>
      </c>
      <c r="AM13" s="10">
        <v>43.546999999999997</v>
      </c>
      <c r="AN13" s="10">
        <v>14.554</v>
      </c>
      <c r="AO13" s="10">
        <v>10.666</v>
      </c>
      <c r="AP13" s="285">
        <v>44972</v>
      </c>
      <c r="AQ13" s="10"/>
      <c r="AR13" s="10"/>
      <c r="AS13" s="11"/>
      <c r="AX13" s="4" t="s">
        <v>4165</v>
      </c>
    </row>
    <row r="14" spans="1:50" ht="20.25" customHeight="1">
      <c r="A14" s="14" t="s">
        <v>3484</v>
      </c>
      <c r="B14" s="8" t="s">
        <v>3497</v>
      </c>
      <c r="C14" s="8" t="s">
        <v>3497</v>
      </c>
      <c r="D14" s="40" t="s">
        <v>3953</v>
      </c>
      <c r="E14" s="40">
        <v>11</v>
      </c>
      <c r="F14" s="207" t="b">
        <f t="shared" si="0"/>
        <v>0</v>
      </c>
      <c r="G14" s="40" t="s">
        <v>3524</v>
      </c>
      <c r="H14" s="208" t="s">
        <v>3525</v>
      </c>
      <c r="I14" s="40" t="str">
        <f t="shared" si="1"/>
        <v>미사용</v>
      </c>
      <c r="J14" s="40"/>
      <c r="K14" s="40"/>
      <c r="L14" s="256"/>
      <c r="M14" s="8" t="s">
        <v>3487</v>
      </c>
      <c r="N14" s="40" t="str">
        <f t="shared" si="2"/>
        <v>O</v>
      </c>
      <c r="O14" s="253"/>
      <c r="P14" s="42"/>
      <c r="Q14" s="42"/>
      <c r="R14" s="15"/>
      <c r="S14" s="264"/>
      <c r="T14" s="264"/>
      <c r="U14" s="264"/>
      <c r="V14" s="15"/>
      <c r="W14" s="349"/>
      <c r="X14" s="264"/>
      <c r="Y14" s="264"/>
      <c r="Z14" s="15"/>
      <c r="AA14" s="349"/>
      <c r="AB14" s="264"/>
      <c r="AC14" s="264"/>
      <c r="AD14" s="15"/>
      <c r="AE14" s="349"/>
      <c r="AF14" s="264"/>
      <c r="AG14" s="264"/>
      <c r="AH14" s="15"/>
      <c r="AI14" s="264"/>
      <c r="AJ14" s="264"/>
      <c r="AK14" s="264"/>
      <c r="AL14" s="15"/>
      <c r="AM14" s="264"/>
      <c r="AN14" s="264"/>
      <c r="AO14" s="264"/>
      <c r="AP14" s="15"/>
      <c r="AQ14" s="350"/>
      <c r="AR14" s="350"/>
      <c r="AS14" s="11"/>
      <c r="AX14" s="4" t="s">
        <v>4245</v>
      </c>
    </row>
    <row r="15" spans="1:50" ht="20.25" customHeight="1">
      <c r="A15" s="14" t="s">
        <v>3484</v>
      </c>
      <c r="B15" s="8" t="s">
        <v>3497</v>
      </c>
      <c r="C15" s="8" t="s">
        <v>3497</v>
      </c>
      <c r="D15" s="40" t="s">
        <v>3953</v>
      </c>
      <c r="E15" s="40">
        <v>12</v>
      </c>
      <c r="F15" s="207" t="b">
        <f t="shared" si="0"/>
        <v>0</v>
      </c>
      <c r="G15" s="40" t="s">
        <v>3524</v>
      </c>
      <c r="H15" s="208" t="s">
        <v>3525</v>
      </c>
      <c r="I15" s="40" t="str">
        <f t="shared" si="1"/>
        <v>미사용</v>
      </c>
      <c r="J15" s="40"/>
      <c r="K15" s="40"/>
      <c r="L15" s="256"/>
      <c r="M15" s="8" t="s">
        <v>3487</v>
      </c>
      <c r="N15" s="40" t="str">
        <f t="shared" si="2"/>
        <v>O</v>
      </c>
      <c r="O15" s="253"/>
      <c r="P15" s="43"/>
      <c r="Q15" s="43"/>
      <c r="R15" s="15"/>
      <c r="S15" s="264"/>
      <c r="T15" s="265"/>
      <c r="U15" s="265"/>
      <c r="V15" s="15"/>
      <c r="W15" s="349"/>
      <c r="X15" s="265"/>
      <c r="Y15" s="265"/>
      <c r="Z15" s="15"/>
      <c r="AA15" s="349"/>
      <c r="AB15" s="265"/>
      <c r="AC15" s="265"/>
      <c r="AD15" s="15"/>
      <c r="AE15" s="349"/>
      <c r="AF15" s="265"/>
      <c r="AG15" s="265"/>
      <c r="AH15" s="15"/>
      <c r="AI15" s="264"/>
      <c r="AJ15" s="265"/>
      <c r="AK15" s="265"/>
      <c r="AL15" s="15"/>
      <c r="AM15" s="264"/>
      <c r="AN15" s="265"/>
      <c r="AO15" s="265"/>
      <c r="AP15" s="15"/>
      <c r="AQ15" s="350"/>
      <c r="AR15" s="350"/>
      <c r="AS15" s="11"/>
      <c r="AX15"/>
    </row>
    <row r="16" spans="1:50" ht="20.25" customHeight="1">
      <c r="A16" s="14" t="s">
        <v>3484</v>
      </c>
      <c r="B16" s="8" t="s">
        <v>3497</v>
      </c>
      <c r="C16" s="8" t="s">
        <v>3497</v>
      </c>
      <c r="D16" s="40" t="s">
        <v>3953</v>
      </c>
      <c r="E16" s="40">
        <v>13</v>
      </c>
      <c r="F16" s="207" t="b">
        <f t="shared" si="0"/>
        <v>1</v>
      </c>
      <c r="G16" s="40" t="s">
        <v>3524</v>
      </c>
      <c r="H16" s="208" t="s">
        <v>3525</v>
      </c>
      <c r="I16" s="40" t="str">
        <f t="shared" si="1"/>
        <v>사용</v>
      </c>
      <c r="J16" s="40" t="s">
        <v>3486</v>
      </c>
      <c r="K16" s="40" t="s">
        <v>4020</v>
      </c>
      <c r="L16" s="256" t="s">
        <v>4299</v>
      </c>
      <c r="M16" s="8" t="s">
        <v>3487</v>
      </c>
      <c r="N16" s="40" t="str">
        <f t="shared" si="2"/>
        <v>X</v>
      </c>
      <c r="O16" s="214">
        <v>43.588999999999999</v>
      </c>
      <c r="P16" s="47">
        <v>15.074</v>
      </c>
      <c r="Q16" s="41">
        <v>10.42</v>
      </c>
      <c r="R16" s="15">
        <v>43243</v>
      </c>
      <c r="S16" s="239"/>
      <c r="T16" s="239"/>
      <c r="U16" s="10"/>
      <c r="V16" s="15"/>
      <c r="W16" s="276"/>
      <c r="X16" s="239"/>
      <c r="Y16" s="10"/>
      <c r="Z16" s="15"/>
      <c r="AA16" s="276"/>
      <c r="AB16" s="239"/>
      <c r="AC16" s="10"/>
      <c r="AD16" s="15"/>
      <c r="AE16" s="276"/>
      <c r="AF16" s="239"/>
      <c r="AG16" s="10"/>
      <c r="AH16" s="15"/>
      <c r="AI16" s="239"/>
      <c r="AJ16" s="239"/>
      <c r="AK16" s="10"/>
      <c r="AL16" s="15"/>
      <c r="AM16" s="239"/>
      <c r="AN16" s="239"/>
      <c r="AO16" s="10"/>
      <c r="AP16" s="15"/>
      <c r="AQ16" s="10"/>
      <c r="AR16" s="10"/>
      <c r="AS16" s="242"/>
      <c r="AX16"/>
    </row>
    <row r="17" spans="1:50" ht="20.25" customHeight="1">
      <c r="A17" s="14" t="s">
        <v>3484</v>
      </c>
      <c r="B17" s="8" t="s">
        <v>3497</v>
      </c>
      <c r="C17" s="8" t="s">
        <v>3497</v>
      </c>
      <c r="D17" s="40" t="s">
        <v>3953</v>
      </c>
      <c r="E17" s="40">
        <v>14</v>
      </c>
      <c r="F17" s="207" t="b">
        <f t="shared" si="0"/>
        <v>1</v>
      </c>
      <c r="G17" s="40" t="s">
        <v>3524</v>
      </c>
      <c r="H17" s="208" t="s">
        <v>3525</v>
      </c>
      <c r="I17" s="40" t="str">
        <f t="shared" si="1"/>
        <v>사용</v>
      </c>
      <c r="J17" s="40" t="s">
        <v>3486</v>
      </c>
      <c r="K17" s="40" t="s">
        <v>4020</v>
      </c>
      <c r="L17" s="256" t="s">
        <v>4301</v>
      </c>
      <c r="M17" s="8" t="s">
        <v>3487</v>
      </c>
      <c r="N17" s="40" t="str">
        <f t="shared" si="2"/>
        <v>X</v>
      </c>
      <c r="O17" s="214">
        <v>43.24</v>
      </c>
      <c r="P17" s="47">
        <v>14.85</v>
      </c>
      <c r="Q17" s="41">
        <v>9.7200000000000006</v>
      </c>
      <c r="R17" s="15">
        <v>43243</v>
      </c>
      <c r="S17" s="239"/>
      <c r="T17" s="239"/>
      <c r="U17" s="10"/>
      <c r="V17" s="15"/>
      <c r="W17" s="276"/>
      <c r="X17" s="239"/>
      <c r="Y17" s="10"/>
      <c r="Z17" s="15"/>
      <c r="AA17" s="276"/>
      <c r="AB17" s="239"/>
      <c r="AC17" s="10"/>
      <c r="AD17" s="15"/>
      <c r="AE17" s="276"/>
      <c r="AF17" s="239"/>
      <c r="AG17" s="10"/>
      <c r="AH17" s="15"/>
      <c r="AI17" s="239"/>
      <c r="AJ17" s="239"/>
      <c r="AK17" s="10"/>
      <c r="AL17" s="15"/>
      <c r="AM17" s="239"/>
      <c r="AN17" s="239"/>
      <c r="AO17" s="10"/>
      <c r="AP17" s="15"/>
      <c r="AQ17" s="10"/>
      <c r="AR17" s="10"/>
      <c r="AS17" s="242"/>
      <c r="AX17"/>
    </row>
    <row r="18" spans="1:50" ht="20.25" customHeight="1">
      <c r="A18" s="14" t="s">
        <v>3484</v>
      </c>
      <c r="B18" s="8" t="s">
        <v>3497</v>
      </c>
      <c r="C18" s="8" t="s">
        <v>3497</v>
      </c>
      <c r="D18" s="40" t="s">
        <v>3953</v>
      </c>
      <c r="E18" s="40">
        <v>15</v>
      </c>
      <c r="F18" s="207" t="b">
        <f t="shared" si="0"/>
        <v>0</v>
      </c>
      <c r="G18" s="40" t="s">
        <v>3524</v>
      </c>
      <c r="H18" s="208" t="s">
        <v>3525</v>
      </c>
      <c r="I18" s="40" t="str">
        <f t="shared" si="1"/>
        <v>미사용</v>
      </c>
      <c r="J18" s="381"/>
      <c r="K18" s="260"/>
      <c r="L18" s="40"/>
      <c r="M18" s="215"/>
      <c r="N18" s="40" t="str">
        <f t="shared" si="2"/>
        <v>O</v>
      </c>
      <c r="O18" s="253"/>
      <c r="P18" s="64"/>
      <c r="Q18" s="64"/>
      <c r="R18" s="15"/>
      <c r="S18" s="264">
        <v>42.62</v>
      </c>
      <c r="T18" s="239">
        <v>14.462</v>
      </c>
      <c r="U18" s="239">
        <v>10.366</v>
      </c>
      <c r="V18" s="15">
        <v>43700</v>
      </c>
      <c r="W18" s="349">
        <v>42.62</v>
      </c>
      <c r="X18" s="239">
        <v>14.657</v>
      </c>
      <c r="Y18" s="239">
        <v>10.625</v>
      </c>
      <c r="Z18" s="15">
        <v>43878</v>
      </c>
      <c r="AA18" s="349">
        <v>42.963999999999999</v>
      </c>
      <c r="AB18" s="239">
        <v>14.244999999999999</v>
      </c>
      <c r="AC18" s="239">
        <v>10.972</v>
      </c>
      <c r="AD18" s="15">
        <v>43878</v>
      </c>
      <c r="AE18" s="349"/>
      <c r="AF18" s="239"/>
      <c r="AG18" s="239"/>
      <c r="AH18" s="15">
        <v>44355</v>
      </c>
      <c r="AI18" s="264">
        <v>43.63</v>
      </c>
      <c r="AJ18" s="239">
        <v>14.78</v>
      </c>
      <c r="AK18" s="239">
        <v>10.935</v>
      </c>
      <c r="AL18" s="15">
        <v>44641</v>
      </c>
      <c r="AM18" s="264">
        <v>42.825000000000003</v>
      </c>
      <c r="AN18" s="239">
        <v>14.635</v>
      </c>
      <c r="AO18" s="239">
        <v>11.13</v>
      </c>
      <c r="AP18" s="285">
        <v>44972</v>
      </c>
      <c r="AQ18" s="350"/>
      <c r="AR18" s="350"/>
      <c r="AS18" s="11"/>
      <c r="AX18"/>
    </row>
    <row r="19" spans="1:50" ht="20.25" customHeight="1">
      <c r="A19" s="14" t="s">
        <v>3494</v>
      </c>
      <c r="B19" s="8" t="s">
        <v>3502</v>
      </c>
      <c r="C19" s="8" t="s">
        <v>3502</v>
      </c>
      <c r="D19" s="40" t="s">
        <v>3953</v>
      </c>
      <c r="E19" s="40">
        <v>16</v>
      </c>
      <c r="F19" s="207" t="b">
        <f t="shared" si="0"/>
        <v>0</v>
      </c>
      <c r="G19" s="40" t="s">
        <v>3524</v>
      </c>
      <c r="H19" s="208" t="s">
        <v>3525</v>
      </c>
      <c r="I19" s="40" t="str">
        <f t="shared" si="1"/>
        <v>미사용</v>
      </c>
      <c r="J19" s="381"/>
      <c r="K19" s="260"/>
      <c r="L19" s="40"/>
      <c r="M19" s="215"/>
      <c r="N19" s="40" t="str">
        <f t="shared" si="2"/>
        <v>O</v>
      </c>
      <c r="O19" s="253"/>
      <c r="P19" s="64"/>
      <c r="Q19" s="64"/>
      <c r="R19" s="15"/>
      <c r="S19" s="264">
        <v>43.36</v>
      </c>
      <c r="T19" s="239">
        <v>14.786</v>
      </c>
      <c r="U19" s="239">
        <v>10.25</v>
      </c>
      <c r="V19" s="15">
        <v>43700</v>
      </c>
      <c r="W19" s="349">
        <v>43.75</v>
      </c>
      <c r="X19" s="239">
        <v>14.77</v>
      </c>
      <c r="Y19" s="239">
        <v>10.326000000000001</v>
      </c>
      <c r="Z19" s="15">
        <v>43878</v>
      </c>
      <c r="AA19" s="349">
        <v>43.57</v>
      </c>
      <c r="AB19" s="239">
        <v>14.648999999999999</v>
      </c>
      <c r="AC19" s="239">
        <v>11.010999999999999</v>
      </c>
      <c r="AD19" s="15">
        <v>43878</v>
      </c>
      <c r="AE19" s="349"/>
      <c r="AF19" s="239"/>
      <c r="AG19" s="239"/>
      <c r="AH19" s="15">
        <v>44355</v>
      </c>
      <c r="AI19" s="264">
        <v>42.972000000000001</v>
      </c>
      <c r="AJ19" s="239">
        <v>14.512</v>
      </c>
      <c r="AK19" s="239">
        <v>11.16</v>
      </c>
      <c r="AL19" s="15">
        <v>44641</v>
      </c>
      <c r="AM19" s="264">
        <v>42.808</v>
      </c>
      <c r="AN19" s="239">
        <v>14.808999999999999</v>
      </c>
      <c r="AO19" s="239">
        <v>11.24</v>
      </c>
      <c r="AP19" s="285">
        <v>44972</v>
      </c>
      <c r="AQ19" s="350"/>
      <c r="AR19" s="350"/>
      <c r="AS19" s="11"/>
      <c r="AX19"/>
    </row>
    <row r="20" spans="1:50" ht="20.25" customHeight="1">
      <c r="A20" s="14" t="s">
        <v>3494</v>
      </c>
      <c r="B20" s="8" t="s">
        <v>3502</v>
      </c>
      <c r="C20" s="8" t="s">
        <v>3502</v>
      </c>
      <c r="D20" s="40" t="s">
        <v>3953</v>
      </c>
      <c r="E20" s="40">
        <v>17</v>
      </c>
      <c r="F20" s="207" t="b">
        <f t="shared" si="0"/>
        <v>1</v>
      </c>
      <c r="G20" s="40" t="s">
        <v>3524</v>
      </c>
      <c r="H20" s="208" t="s">
        <v>3525</v>
      </c>
      <c r="I20" s="40" t="str">
        <f t="shared" si="1"/>
        <v>사용</v>
      </c>
      <c r="J20" s="40" t="s">
        <v>3486</v>
      </c>
      <c r="K20" s="40" t="s">
        <v>3501</v>
      </c>
      <c r="L20" s="181" t="s">
        <v>4143</v>
      </c>
      <c r="M20" s="8" t="s">
        <v>3975</v>
      </c>
      <c r="N20" s="40" t="str">
        <f t="shared" si="2"/>
        <v>X</v>
      </c>
      <c r="O20" s="41"/>
      <c r="P20" s="41"/>
      <c r="Q20" s="41"/>
      <c r="R20" s="15"/>
      <c r="S20" s="10">
        <v>43.96</v>
      </c>
      <c r="T20" s="10">
        <v>16.506</v>
      </c>
      <c r="U20" s="10">
        <v>10.898999999999999</v>
      </c>
      <c r="V20" s="15">
        <v>43700</v>
      </c>
      <c r="W20" s="41">
        <v>43.56</v>
      </c>
      <c r="X20" s="10">
        <v>15.394</v>
      </c>
      <c r="Y20" s="10">
        <v>11.273999999999999</v>
      </c>
      <c r="Z20" s="15">
        <v>43878</v>
      </c>
      <c r="AA20" s="41">
        <v>76.59</v>
      </c>
      <c r="AB20" s="10">
        <v>25.788</v>
      </c>
      <c r="AC20" s="10">
        <v>19.573</v>
      </c>
      <c r="AD20" s="15">
        <v>43878</v>
      </c>
      <c r="AE20" s="41"/>
      <c r="AF20" s="10"/>
      <c r="AG20" s="10"/>
      <c r="AH20" s="15">
        <v>44355</v>
      </c>
      <c r="AI20" s="10"/>
      <c r="AJ20" s="10"/>
      <c r="AK20" s="10"/>
      <c r="AL20" s="15"/>
      <c r="AM20" s="10"/>
      <c r="AN20" s="10"/>
      <c r="AO20" s="10"/>
      <c r="AP20" s="15"/>
      <c r="AQ20" s="10"/>
      <c r="AR20" s="10"/>
      <c r="AS20" s="11"/>
      <c r="AX20"/>
    </row>
    <row r="21" spans="1:50" ht="20.25" customHeight="1">
      <c r="A21" s="14" t="s">
        <v>3494</v>
      </c>
      <c r="B21" s="8" t="s">
        <v>3502</v>
      </c>
      <c r="C21" s="8" t="s">
        <v>3502</v>
      </c>
      <c r="D21" s="40" t="s">
        <v>3953</v>
      </c>
      <c r="E21" s="40">
        <v>18</v>
      </c>
      <c r="F21" s="207" t="b">
        <f t="shared" si="0"/>
        <v>1</v>
      </c>
      <c r="G21" s="40" t="s">
        <v>3524</v>
      </c>
      <c r="H21" s="208" t="s">
        <v>3525</v>
      </c>
      <c r="I21" s="40" t="str">
        <f t="shared" si="1"/>
        <v>사용</v>
      </c>
      <c r="J21" s="40" t="s">
        <v>3486</v>
      </c>
      <c r="K21" s="40" t="s">
        <v>3501</v>
      </c>
      <c r="L21" s="181" t="s">
        <v>4143</v>
      </c>
      <c r="M21" s="8" t="s">
        <v>3975</v>
      </c>
      <c r="N21" s="40" t="str">
        <f t="shared" si="2"/>
        <v>X</v>
      </c>
      <c r="O21" s="41"/>
      <c r="P21" s="41"/>
      <c r="Q21" s="41"/>
      <c r="R21" s="15"/>
      <c r="S21" s="10">
        <v>43.37</v>
      </c>
      <c r="T21" s="10">
        <v>14.294</v>
      </c>
      <c r="U21" s="10">
        <v>10.196</v>
      </c>
      <c r="V21" s="15">
        <v>43700</v>
      </c>
      <c r="W21" s="41">
        <v>43.58</v>
      </c>
      <c r="X21" s="10">
        <v>14.349</v>
      </c>
      <c r="Y21" s="10">
        <v>10.121</v>
      </c>
      <c r="Z21" s="15">
        <v>43878</v>
      </c>
      <c r="AA21" s="41">
        <v>77.94</v>
      </c>
      <c r="AB21" s="10">
        <v>25.344000000000001</v>
      </c>
      <c r="AC21" s="10">
        <v>18.181999999999999</v>
      </c>
      <c r="AD21" s="15">
        <v>43878</v>
      </c>
      <c r="AE21" s="41"/>
      <c r="AF21" s="10"/>
      <c r="AG21" s="10"/>
      <c r="AH21" s="15">
        <v>44355</v>
      </c>
      <c r="AI21" s="10"/>
      <c r="AJ21" s="10"/>
      <c r="AK21" s="10"/>
      <c r="AL21" s="15"/>
      <c r="AM21" s="10"/>
      <c r="AN21" s="10"/>
      <c r="AO21" s="10"/>
      <c r="AP21" s="15"/>
      <c r="AQ21" s="10"/>
      <c r="AR21" s="10"/>
      <c r="AS21" s="11"/>
      <c r="AX21"/>
    </row>
    <row r="22" spans="1:50" ht="20.25" customHeight="1">
      <c r="A22" s="14" t="s">
        <v>3494</v>
      </c>
      <c r="B22" s="8" t="s">
        <v>3502</v>
      </c>
      <c r="C22" s="8" t="s">
        <v>3502</v>
      </c>
      <c r="D22" s="40" t="s">
        <v>3953</v>
      </c>
      <c r="E22" s="40">
        <v>19</v>
      </c>
      <c r="F22" s="207" t="b">
        <f t="shared" si="0"/>
        <v>0</v>
      </c>
      <c r="G22" s="40" t="s">
        <v>3524</v>
      </c>
      <c r="H22" s="208" t="s">
        <v>3525</v>
      </c>
      <c r="I22" s="40" t="str">
        <f t="shared" si="1"/>
        <v>미사용</v>
      </c>
      <c r="J22" s="40"/>
      <c r="K22" s="260" t="s">
        <v>3956</v>
      </c>
      <c r="L22" s="260"/>
      <c r="M22" s="215" t="s">
        <v>3483</v>
      </c>
      <c r="N22" s="40" t="str">
        <f t="shared" si="2"/>
        <v>O</v>
      </c>
      <c r="O22" s="214">
        <v>43.07</v>
      </c>
      <c r="P22" s="41">
        <v>13.99</v>
      </c>
      <c r="Q22" s="41">
        <v>8.94</v>
      </c>
      <c r="R22" s="15">
        <v>43243</v>
      </c>
      <c r="S22" s="239"/>
      <c r="T22" s="10">
        <v>14.65</v>
      </c>
      <c r="U22" s="10">
        <v>10.218</v>
      </c>
      <c r="V22" s="15">
        <v>43700</v>
      </c>
      <c r="W22" s="276">
        <v>43.58</v>
      </c>
      <c r="X22" s="10">
        <v>14.388</v>
      </c>
      <c r="Y22" s="10">
        <v>10.28</v>
      </c>
      <c r="Z22" s="15">
        <v>43878</v>
      </c>
      <c r="AA22" s="276">
        <v>43.57</v>
      </c>
      <c r="AB22" s="10">
        <v>14.143000000000001</v>
      </c>
      <c r="AC22" s="10">
        <v>10.629</v>
      </c>
      <c r="AD22" s="15">
        <v>43878</v>
      </c>
      <c r="AE22" s="276"/>
      <c r="AF22" s="10"/>
      <c r="AG22" s="10"/>
      <c r="AH22" s="15">
        <v>44355</v>
      </c>
      <c r="AI22" s="239">
        <v>43.588999999999999</v>
      </c>
      <c r="AJ22" s="10">
        <v>14.509</v>
      </c>
      <c r="AK22" s="10">
        <v>10.739000000000001</v>
      </c>
      <c r="AL22" s="15">
        <v>44641</v>
      </c>
      <c r="AM22" s="239">
        <v>42.701000000000001</v>
      </c>
      <c r="AN22" s="10">
        <v>14.388</v>
      </c>
      <c r="AO22" s="10">
        <v>11.205</v>
      </c>
      <c r="AP22" s="285">
        <v>44972</v>
      </c>
      <c r="AQ22" s="10"/>
      <c r="AR22" s="10"/>
      <c r="AS22" s="11"/>
      <c r="AX22"/>
    </row>
    <row r="23" spans="1:50" ht="20.25" customHeight="1">
      <c r="A23" s="14" t="s">
        <v>3494</v>
      </c>
      <c r="B23" s="8" t="s">
        <v>3502</v>
      </c>
      <c r="C23" s="8" t="s">
        <v>3502</v>
      </c>
      <c r="D23" s="40" t="s">
        <v>3953</v>
      </c>
      <c r="E23" s="40">
        <v>20</v>
      </c>
      <c r="F23" s="207" t="b">
        <f t="shared" si="0"/>
        <v>0</v>
      </c>
      <c r="G23" s="40" t="s">
        <v>3524</v>
      </c>
      <c r="H23" s="208" t="s">
        <v>3525</v>
      </c>
      <c r="I23" s="40" t="str">
        <f t="shared" si="1"/>
        <v>미사용</v>
      </c>
      <c r="J23" s="40"/>
      <c r="K23" s="260" t="s">
        <v>3956</v>
      </c>
      <c r="L23" s="260"/>
      <c r="M23" s="215" t="s">
        <v>3483</v>
      </c>
      <c r="N23" s="40" t="str">
        <f t="shared" si="2"/>
        <v>O</v>
      </c>
      <c r="O23" s="214">
        <v>43.26</v>
      </c>
      <c r="P23" s="41">
        <v>15.02</v>
      </c>
      <c r="Q23" s="41">
        <v>9.4600000000000009</v>
      </c>
      <c r="R23" s="15">
        <v>43243</v>
      </c>
      <c r="S23" s="239"/>
      <c r="T23" s="10">
        <v>13.673999999999999</v>
      </c>
      <c r="U23" s="10">
        <v>10.885999999999999</v>
      </c>
      <c r="V23" s="15">
        <v>43700</v>
      </c>
      <c r="W23" s="276">
        <v>41.218000000000004</v>
      </c>
      <c r="X23" s="10">
        <v>14.066000000000001</v>
      </c>
      <c r="Y23" s="10">
        <v>11.113</v>
      </c>
      <c r="Z23" s="15">
        <v>43878</v>
      </c>
      <c r="AA23" s="276">
        <v>43.58</v>
      </c>
      <c r="AB23" s="10">
        <v>14.664</v>
      </c>
      <c r="AC23" s="10">
        <v>11.827</v>
      </c>
      <c r="AD23" s="15">
        <v>43878</v>
      </c>
      <c r="AE23" s="276"/>
      <c r="AF23" s="10"/>
      <c r="AG23" s="10"/>
      <c r="AH23" s="15">
        <v>44355</v>
      </c>
      <c r="AI23" s="239">
        <v>43.588999999999999</v>
      </c>
      <c r="AJ23" s="10">
        <v>14.805999999999999</v>
      </c>
      <c r="AK23" s="10">
        <v>11.686999999999999</v>
      </c>
      <c r="AL23" s="15">
        <v>44641</v>
      </c>
      <c r="AM23" s="239">
        <v>43.966000000000001</v>
      </c>
      <c r="AN23" s="10">
        <v>15.148999999999999</v>
      </c>
      <c r="AO23" s="10">
        <v>11.877000000000001</v>
      </c>
      <c r="AP23" s="285">
        <v>44972</v>
      </c>
      <c r="AQ23" s="10"/>
      <c r="AR23" s="10"/>
      <c r="AS23" s="11"/>
      <c r="AX23"/>
    </row>
    <row r="24" spans="1:50" ht="20.25" customHeight="1">
      <c r="A24" s="14" t="s">
        <v>3494</v>
      </c>
      <c r="B24" s="8" t="s">
        <v>3502</v>
      </c>
      <c r="C24" s="8" t="s">
        <v>3502</v>
      </c>
      <c r="D24" s="40" t="s">
        <v>3953</v>
      </c>
      <c r="E24" s="40">
        <v>21</v>
      </c>
      <c r="F24" s="207" t="b">
        <f t="shared" si="0"/>
        <v>1</v>
      </c>
      <c r="G24" s="40" t="s">
        <v>3524</v>
      </c>
      <c r="H24" s="208" t="s">
        <v>3525</v>
      </c>
      <c r="I24" s="40" t="str">
        <f t="shared" si="1"/>
        <v>사용</v>
      </c>
      <c r="J24" s="205" t="s">
        <v>3486</v>
      </c>
      <c r="K24" s="205" t="s">
        <v>4004</v>
      </c>
      <c r="L24" s="317" t="s">
        <v>4308</v>
      </c>
      <c r="M24" s="205" t="s">
        <v>3487</v>
      </c>
      <c r="N24" s="40" t="str">
        <f t="shared" si="2"/>
        <v>X</v>
      </c>
      <c r="O24" s="41"/>
      <c r="P24" s="41"/>
      <c r="Q24" s="41"/>
      <c r="R24" s="15"/>
      <c r="S24" s="10"/>
      <c r="T24" s="10"/>
      <c r="U24" s="10"/>
      <c r="V24" s="15"/>
      <c r="W24" s="41"/>
      <c r="X24" s="10"/>
      <c r="Y24" s="10"/>
      <c r="Z24" s="15"/>
      <c r="AA24" s="41"/>
      <c r="AB24" s="10"/>
      <c r="AC24" s="10"/>
      <c r="AD24" s="15"/>
      <c r="AE24" s="41"/>
      <c r="AF24" s="10"/>
      <c r="AG24" s="10"/>
      <c r="AH24" s="15"/>
      <c r="AI24" s="10"/>
      <c r="AJ24" s="10"/>
      <c r="AK24" s="10"/>
      <c r="AL24" s="15"/>
      <c r="AM24" s="10"/>
      <c r="AN24" s="10"/>
      <c r="AO24" s="10"/>
      <c r="AP24" s="15"/>
      <c r="AQ24" s="10"/>
      <c r="AR24" s="10"/>
      <c r="AS24" s="11"/>
      <c r="AX24"/>
    </row>
    <row r="25" spans="1:50" ht="20.25" customHeight="1">
      <c r="A25" s="14" t="s">
        <v>3494</v>
      </c>
      <c r="B25" s="8" t="s">
        <v>3502</v>
      </c>
      <c r="C25" s="8" t="s">
        <v>3502</v>
      </c>
      <c r="D25" s="40" t="s">
        <v>3953</v>
      </c>
      <c r="E25" s="8">
        <v>22</v>
      </c>
      <c r="F25" s="207" t="b">
        <f t="shared" si="0"/>
        <v>1</v>
      </c>
      <c r="G25" s="8" t="s">
        <v>3524</v>
      </c>
      <c r="H25" s="39" t="s">
        <v>3525</v>
      </c>
      <c r="I25" s="40" t="str">
        <f t="shared" si="1"/>
        <v>사용</v>
      </c>
      <c r="J25" s="134" t="s">
        <v>3486</v>
      </c>
      <c r="K25" s="134" t="s">
        <v>4004</v>
      </c>
      <c r="L25" s="150" t="s">
        <v>4309</v>
      </c>
      <c r="M25" s="205" t="s">
        <v>3487</v>
      </c>
      <c r="N25" s="40" t="str">
        <f t="shared" si="2"/>
        <v>X</v>
      </c>
      <c r="O25" s="41"/>
      <c r="P25" s="41"/>
      <c r="Q25" s="41"/>
      <c r="R25" s="15"/>
      <c r="S25" s="10"/>
      <c r="T25" s="10"/>
      <c r="U25" s="10"/>
      <c r="V25" s="15"/>
      <c r="W25" s="41"/>
      <c r="X25" s="10"/>
      <c r="Y25" s="10"/>
      <c r="Z25" s="15"/>
      <c r="AA25" s="41"/>
      <c r="AB25" s="10"/>
      <c r="AC25" s="10"/>
      <c r="AD25" s="15"/>
      <c r="AE25" s="41"/>
      <c r="AF25" s="10"/>
      <c r="AG25" s="10"/>
      <c r="AH25" s="15"/>
      <c r="AI25" s="10"/>
      <c r="AJ25" s="10"/>
      <c r="AK25" s="10"/>
      <c r="AL25" s="15"/>
      <c r="AM25" s="10"/>
      <c r="AN25" s="10"/>
      <c r="AO25" s="10"/>
      <c r="AP25" s="15"/>
      <c r="AQ25" s="10"/>
      <c r="AR25" s="10"/>
      <c r="AS25" s="11"/>
      <c r="AX25"/>
    </row>
    <row r="26" spans="1:50" ht="20.25" customHeight="1">
      <c r="A26" s="14" t="s">
        <v>3494</v>
      </c>
      <c r="B26" s="8" t="s">
        <v>3502</v>
      </c>
      <c r="C26" s="8" t="s">
        <v>3502</v>
      </c>
      <c r="D26" s="40" t="s">
        <v>3953</v>
      </c>
      <c r="E26" s="8">
        <v>23</v>
      </c>
      <c r="F26" s="207" t="b">
        <f t="shared" si="0"/>
        <v>1</v>
      </c>
      <c r="G26" s="8" t="s">
        <v>3524</v>
      </c>
      <c r="H26" s="39" t="s">
        <v>3525</v>
      </c>
      <c r="I26" s="40" t="str">
        <f t="shared" si="1"/>
        <v>사용</v>
      </c>
      <c r="J26" s="134" t="s">
        <v>3486</v>
      </c>
      <c r="K26" s="134" t="s">
        <v>4004</v>
      </c>
      <c r="L26" s="150" t="s">
        <v>4310</v>
      </c>
      <c r="M26" s="205" t="s">
        <v>3487</v>
      </c>
      <c r="N26" s="40" t="str">
        <f t="shared" si="2"/>
        <v>X</v>
      </c>
      <c r="O26" s="41"/>
      <c r="P26" s="41"/>
      <c r="Q26" s="41"/>
      <c r="R26" s="15"/>
      <c r="S26" s="10"/>
      <c r="T26" s="10"/>
      <c r="U26" s="10"/>
      <c r="V26" s="15"/>
      <c r="W26" s="41"/>
      <c r="X26" s="10"/>
      <c r="Y26" s="10"/>
      <c r="Z26" s="15"/>
      <c r="AA26" s="41"/>
      <c r="AB26" s="10"/>
      <c r="AC26" s="10"/>
      <c r="AD26" s="15"/>
      <c r="AE26" s="41"/>
      <c r="AF26" s="10"/>
      <c r="AG26" s="10"/>
      <c r="AH26" s="15"/>
      <c r="AI26" s="10"/>
      <c r="AJ26" s="10"/>
      <c r="AK26" s="10"/>
      <c r="AL26" s="15"/>
      <c r="AM26" s="10"/>
      <c r="AN26" s="10"/>
      <c r="AO26" s="10"/>
      <c r="AP26" s="15"/>
      <c r="AQ26" s="10"/>
      <c r="AR26" s="10"/>
      <c r="AS26" s="11"/>
      <c r="AX26"/>
    </row>
    <row r="27" spans="1:50" ht="20.25" customHeight="1">
      <c r="A27" s="14" t="s">
        <v>3494</v>
      </c>
      <c r="B27" s="8" t="s">
        <v>3502</v>
      </c>
      <c r="C27" s="8" t="s">
        <v>3502</v>
      </c>
      <c r="D27" s="40" t="s">
        <v>3953</v>
      </c>
      <c r="E27" s="8">
        <v>24</v>
      </c>
      <c r="F27" s="207" t="b">
        <f t="shared" si="0"/>
        <v>1</v>
      </c>
      <c r="G27" s="8" t="s">
        <v>3524</v>
      </c>
      <c r="H27" s="39" t="s">
        <v>3525</v>
      </c>
      <c r="I27" s="40" t="str">
        <f t="shared" si="1"/>
        <v>사용</v>
      </c>
      <c r="J27" s="134" t="s">
        <v>3486</v>
      </c>
      <c r="K27" s="134" t="s">
        <v>4004</v>
      </c>
      <c r="L27" s="150" t="s">
        <v>4311</v>
      </c>
      <c r="M27" s="205" t="s">
        <v>3487</v>
      </c>
      <c r="N27" s="40" t="str">
        <f t="shared" si="2"/>
        <v>X</v>
      </c>
      <c r="O27" s="41"/>
      <c r="P27" s="41"/>
      <c r="Q27" s="41"/>
      <c r="R27" s="15"/>
      <c r="S27" s="10"/>
      <c r="T27" s="10"/>
      <c r="U27" s="10"/>
      <c r="V27" s="15"/>
      <c r="W27" s="41"/>
      <c r="X27" s="10"/>
      <c r="Y27" s="10"/>
      <c r="Z27" s="15"/>
      <c r="AA27" s="41"/>
      <c r="AB27" s="10"/>
      <c r="AC27" s="10"/>
      <c r="AD27" s="15"/>
      <c r="AE27" s="41"/>
      <c r="AF27" s="10"/>
      <c r="AG27" s="10"/>
      <c r="AH27" s="15"/>
      <c r="AI27" s="10"/>
      <c r="AJ27" s="10"/>
      <c r="AK27" s="10"/>
      <c r="AL27" s="15"/>
      <c r="AM27" s="10"/>
      <c r="AN27" s="10"/>
      <c r="AO27" s="10"/>
      <c r="AP27" s="15"/>
      <c r="AQ27" s="10"/>
      <c r="AR27" s="10"/>
      <c r="AS27" s="11"/>
      <c r="AX27"/>
    </row>
    <row r="28" spans="1:50" ht="20.25" customHeight="1">
      <c r="A28" s="14" t="s">
        <v>3484</v>
      </c>
      <c r="B28" s="8" t="s">
        <v>3497</v>
      </c>
      <c r="C28" s="8" t="s">
        <v>3497</v>
      </c>
      <c r="D28" s="40" t="s">
        <v>3498</v>
      </c>
      <c r="E28" s="8">
        <v>25</v>
      </c>
      <c r="F28" s="207" t="b">
        <f t="shared" si="0"/>
        <v>0</v>
      </c>
      <c r="G28" s="8" t="s">
        <v>3524</v>
      </c>
      <c r="H28" s="39" t="s">
        <v>3525</v>
      </c>
      <c r="I28" s="40" t="str">
        <f t="shared" si="1"/>
        <v>미사용</v>
      </c>
      <c r="J28" s="8" t="s">
        <v>3486</v>
      </c>
      <c r="K28" s="525"/>
      <c r="L28" s="526"/>
      <c r="M28" s="8" t="s">
        <v>3487</v>
      </c>
      <c r="N28" s="40" t="str">
        <f t="shared" si="2"/>
        <v>O</v>
      </c>
      <c r="O28" s="41"/>
      <c r="P28" s="41"/>
      <c r="Q28" s="41"/>
      <c r="R28" s="15"/>
      <c r="S28" s="10"/>
      <c r="T28" s="10"/>
      <c r="U28" s="10"/>
      <c r="V28" s="15"/>
      <c r="W28" s="41"/>
      <c r="X28" s="10"/>
      <c r="Y28" s="10"/>
      <c r="Z28" s="15"/>
      <c r="AA28" s="41"/>
      <c r="AB28" s="10"/>
      <c r="AC28" s="10"/>
      <c r="AD28" s="15"/>
      <c r="AE28" s="41"/>
      <c r="AF28" s="10"/>
      <c r="AG28" s="10"/>
      <c r="AH28" s="15"/>
      <c r="AI28" s="10"/>
      <c r="AJ28" s="10"/>
      <c r="AK28" s="10"/>
      <c r="AL28" s="15"/>
      <c r="AM28" s="10">
        <v>12.404</v>
      </c>
      <c r="AN28" s="10">
        <v>5.1029999999999998</v>
      </c>
      <c r="AO28" s="10">
        <v>6.1150000000000002</v>
      </c>
      <c r="AP28" s="285">
        <v>44972</v>
      </c>
      <c r="AQ28" s="10"/>
      <c r="AR28" s="10"/>
      <c r="AS28" s="11"/>
      <c r="AX28"/>
    </row>
    <row r="29" spans="1:50" ht="20.25" customHeight="1">
      <c r="A29" s="14" t="s">
        <v>3484</v>
      </c>
      <c r="B29" s="8" t="s">
        <v>3497</v>
      </c>
      <c r="C29" s="8" t="s">
        <v>3497</v>
      </c>
      <c r="D29" s="40" t="s">
        <v>3498</v>
      </c>
      <c r="E29" s="8">
        <v>26</v>
      </c>
      <c r="F29" s="207" t="b">
        <f t="shared" si="0"/>
        <v>0</v>
      </c>
      <c r="G29" s="8" t="s">
        <v>3524</v>
      </c>
      <c r="H29" s="39" t="s">
        <v>3525</v>
      </c>
      <c r="I29" s="40" t="str">
        <f t="shared" si="1"/>
        <v>미사용</v>
      </c>
      <c r="J29" s="8" t="s">
        <v>3486</v>
      </c>
      <c r="K29" s="525"/>
      <c r="L29" s="526"/>
      <c r="M29" s="8" t="s">
        <v>3487</v>
      </c>
      <c r="N29" s="40" t="str">
        <f t="shared" si="2"/>
        <v>O</v>
      </c>
      <c r="O29" s="41"/>
      <c r="P29" s="41"/>
      <c r="Q29" s="41"/>
      <c r="R29" s="15"/>
      <c r="S29" s="10"/>
      <c r="T29" s="10"/>
      <c r="U29" s="10"/>
      <c r="V29" s="15"/>
      <c r="W29" s="41"/>
      <c r="X29" s="10"/>
      <c r="Y29" s="10"/>
      <c r="Z29" s="15"/>
      <c r="AA29" s="41"/>
      <c r="AB29" s="10"/>
      <c r="AC29" s="10"/>
      <c r="AD29" s="15"/>
      <c r="AE29" s="41"/>
      <c r="AF29" s="10"/>
      <c r="AG29" s="10"/>
      <c r="AH29" s="15"/>
      <c r="AI29" s="10"/>
      <c r="AJ29" s="10"/>
      <c r="AK29" s="10"/>
      <c r="AL29" s="15"/>
      <c r="AM29" s="10">
        <v>12.398</v>
      </c>
      <c r="AN29" s="10">
        <v>5.1440000000000001</v>
      </c>
      <c r="AO29" s="10">
        <v>6.0549999999999997</v>
      </c>
      <c r="AP29" s="285">
        <v>44972</v>
      </c>
      <c r="AQ29" s="10"/>
      <c r="AR29" s="10"/>
      <c r="AS29" s="11"/>
      <c r="AX29"/>
    </row>
    <row r="30" spans="1:50" ht="20.25" customHeight="1">
      <c r="A30" s="14" t="s">
        <v>3484</v>
      </c>
      <c r="B30" s="8" t="s">
        <v>3497</v>
      </c>
      <c r="C30" s="8" t="s">
        <v>3497</v>
      </c>
      <c r="D30" s="40" t="s">
        <v>3498</v>
      </c>
      <c r="E30" s="8">
        <v>27</v>
      </c>
      <c r="F30" s="207" t="b">
        <f t="shared" si="0"/>
        <v>0</v>
      </c>
      <c r="G30" s="8" t="s">
        <v>3524</v>
      </c>
      <c r="H30" s="39" t="s">
        <v>3525</v>
      </c>
      <c r="I30" s="40" t="str">
        <f t="shared" si="1"/>
        <v>미사용</v>
      </c>
      <c r="J30" s="8" t="s">
        <v>3486</v>
      </c>
      <c r="K30" s="525"/>
      <c r="L30" s="526"/>
      <c r="M30" s="8" t="s">
        <v>3487</v>
      </c>
      <c r="N30" s="40" t="str">
        <f t="shared" si="2"/>
        <v>O</v>
      </c>
      <c r="O30" s="41"/>
      <c r="P30" s="41"/>
      <c r="Q30" s="41"/>
      <c r="R30" s="15"/>
      <c r="S30" s="10"/>
      <c r="T30" s="10"/>
      <c r="U30" s="10"/>
      <c r="V30" s="15"/>
      <c r="W30" s="41"/>
      <c r="X30" s="10"/>
      <c r="Y30" s="10"/>
      <c r="Z30" s="15"/>
      <c r="AA30" s="41"/>
      <c r="AB30" s="10"/>
      <c r="AC30" s="10"/>
      <c r="AD30" s="15"/>
      <c r="AE30" s="41"/>
      <c r="AF30" s="10"/>
      <c r="AG30" s="10"/>
      <c r="AH30" s="15"/>
      <c r="AI30" s="10"/>
      <c r="AJ30" s="10"/>
      <c r="AK30" s="10"/>
      <c r="AL30" s="15"/>
      <c r="AM30" s="10">
        <v>12.398</v>
      </c>
      <c r="AN30" s="10">
        <v>4.9459999999999997</v>
      </c>
      <c r="AO30" s="10">
        <v>4.9450000000000003</v>
      </c>
      <c r="AP30" s="285">
        <v>44972</v>
      </c>
      <c r="AQ30" s="10"/>
      <c r="AR30" s="10"/>
      <c r="AS30" s="11"/>
      <c r="AX30"/>
    </row>
    <row r="31" spans="1:50" ht="20.25" customHeight="1">
      <c r="A31" s="14" t="s">
        <v>3484</v>
      </c>
      <c r="B31" s="8" t="s">
        <v>3497</v>
      </c>
      <c r="C31" s="8" t="s">
        <v>3497</v>
      </c>
      <c r="D31" s="40" t="s">
        <v>3498</v>
      </c>
      <c r="E31" s="8">
        <v>28</v>
      </c>
      <c r="F31" s="207" t="b">
        <f t="shared" si="0"/>
        <v>0</v>
      </c>
      <c r="G31" s="8" t="s">
        <v>3524</v>
      </c>
      <c r="H31" s="39" t="s">
        <v>3525</v>
      </c>
      <c r="I31" s="40" t="str">
        <f t="shared" si="1"/>
        <v>미사용</v>
      </c>
      <c r="J31" s="8" t="s">
        <v>3486</v>
      </c>
      <c r="K31" s="525"/>
      <c r="L31" s="526"/>
      <c r="M31" s="8" t="s">
        <v>3487</v>
      </c>
      <c r="N31" s="40" t="str">
        <f t="shared" si="2"/>
        <v>O</v>
      </c>
      <c r="O31" s="41"/>
      <c r="P31" s="41"/>
      <c r="Q31" s="41"/>
      <c r="R31" s="15"/>
      <c r="S31" s="10"/>
      <c r="T31" s="10"/>
      <c r="U31" s="10"/>
      <c r="V31" s="15"/>
      <c r="W31" s="41"/>
      <c r="X31" s="10"/>
      <c r="Y31" s="10"/>
      <c r="Z31" s="15"/>
      <c r="AA31" s="41"/>
      <c r="AB31" s="10"/>
      <c r="AC31" s="10"/>
      <c r="AD31" s="15"/>
      <c r="AE31" s="41"/>
      <c r="AF31" s="10"/>
      <c r="AG31" s="10"/>
      <c r="AH31" s="15"/>
      <c r="AI31" s="10"/>
      <c r="AJ31" s="10"/>
      <c r="AK31" s="10"/>
      <c r="AL31" s="15"/>
      <c r="AM31" s="10">
        <v>12.398</v>
      </c>
      <c r="AN31" s="10">
        <v>4.9329999999999998</v>
      </c>
      <c r="AO31" s="10">
        <v>4.6989999999999998</v>
      </c>
      <c r="AP31" s="285">
        <v>44972</v>
      </c>
      <c r="AQ31" s="10"/>
      <c r="AR31" s="10"/>
      <c r="AS31" s="11"/>
      <c r="AX31"/>
    </row>
    <row r="32" spans="1:50" ht="20.25" customHeight="1">
      <c r="A32" s="14" t="s">
        <v>3484</v>
      </c>
      <c r="B32" s="8" t="s">
        <v>3497</v>
      </c>
      <c r="C32" s="8" t="s">
        <v>3497</v>
      </c>
      <c r="D32" s="40" t="s">
        <v>3498</v>
      </c>
      <c r="E32" s="8">
        <v>29</v>
      </c>
      <c r="F32" s="207" t="b">
        <f t="shared" si="0"/>
        <v>1</v>
      </c>
      <c r="G32" s="8" t="s">
        <v>3524</v>
      </c>
      <c r="H32" s="39" t="s">
        <v>3525</v>
      </c>
      <c r="I32" s="40" t="str">
        <f t="shared" si="1"/>
        <v>사용</v>
      </c>
      <c r="J32" s="8" t="s">
        <v>3486</v>
      </c>
      <c r="K32" s="8" t="s">
        <v>3500</v>
      </c>
      <c r="L32" s="16" t="s">
        <v>4315</v>
      </c>
      <c r="M32" s="8" t="s">
        <v>3487</v>
      </c>
      <c r="N32" s="40" t="str">
        <f t="shared" si="2"/>
        <v>X</v>
      </c>
      <c r="O32" s="41"/>
      <c r="P32" s="41"/>
      <c r="Q32" s="41"/>
      <c r="R32" s="15"/>
      <c r="S32" s="10"/>
      <c r="T32" s="10"/>
      <c r="U32" s="10"/>
      <c r="V32" s="15"/>
      <c r="W32" s="41"/>
      <c r="X32" s="10"/>
      <c r="Y32" s="10"/>
      <c r="Z32" s="15"/>
      <c r="AA32" s="41"/>
      <c r="AB32" s="10"/>
      <c r="AC32" s="10"/>
      <c r="AD32" s="15"/>
      <c r="AE32" s="41"/>
      <c r="AF32" s="10"/>
      <c r="AG32" s="10"/>
      <c r="AH32" s="15"/>
      <c r="AI32" s="10"/>
      <c r="AJ32" s="10"/>
      <c r="AK32" s="10"/>
      <c r="AL32" s="15"/>
      <c r="AM32" s="10"/>
      <c r="AN32" s="10"/>
      <c r="AO32" s="10"/>
      <c r="AP32" s="15"/>
      <c r="AQ32" s="10"/>
      <c r="AR32" s="10"/>
      <c r="AS32" s="11"/>
      <c r="AX32"/>
    </row>
    <row r="33" spans="1:50" ht="20.25" customHeight="1">
      <c r="A33" s="14" t="s">
        <v>3484</v>
      </c>
      <c r="B33" s="8" t="s">
        <v>3497</v>
      </c>
      <c r="C33" s="8" t="s">
        <v>3497</v>
      </c>
      <c r="D33" s="40" t="s">
        <v>3498</v>
      </c>
      <c r="E33" s="8">
        <v>30</v>
      </c>
      <c r="F33" s="207" t="b">
        <f t="shared" si="0"/>
        <v>1</v>
      </c>
      <c r="G33" s="8" t="s">
        <v>3524</v>
      </c>
      <c r="H33" s="39" t="s">
        <v>3525</v>
      </c>
      <c r="I33" s="40" t="str">
        <f t="shared" si="1"/>
        <v>사용</v>
      </c>
      <c r="J33" s="8" t="s">
        <v>3486</v>
      </c>
      <c r="K33" s="8" t="s">
        <v>3500</v>
      </c>
      <c r="L33" s="16" t="s">
        <v>4316</v>
      </c>
      <c r="M33" s="8" t="s">
        <v>3487</v>
      </c>
      <c r="N33" s="40" t="str">
        <f t="shared" si="2"/>
        <v>X</v>
      </c>
      <c r="O33" s="41"/>
      <c r="P33" s="41"/>
      <c r="Q33" s="41"/>
      <c r="R33" s="15"/>
      <c r="S33" s="10"/>
      <c r="T33" s="10"/>
      <c r="U33" s="10"/>
      <c r="V33" s="15"/>
      <c r="W33" s="41"/>
      <c r="X33" s="10"/>
      <c r="Y33" s="10"/>
      <c r="Z33" s="15"/>
      <c r="AA33" s="41"/>
      <c r="AB33" s="10"/>
      <c r="AC33" s="10"/>
      <c r="AD33" s="15"/>
      <c r="AE33" s="41"/>
      <c r="AF33" s="10"/>
      <c r="AG33" s="10"/>
      <c r="AH33" s="15"/>
      <c r="AI33" s="10"/>
      <c r="AJ33" s="10"/>
      <c r="AK33" s="10"/>
      <c r="AL33" s="15"/>
      <c r="AM33" s="10"/>
      <c r="AN33" s="10"/>
      <c r="AO33" s="10"/>
      <c r="AP33" s="15"/>
      <c r="AQ33" s="10"/>
      <c r="AR33" s="10"/>
      <c r="AS33" s="11"/>
      <c r="AX33"/>
    </row>
    <row r="34" spans="1:50" ht="20.25" customHeight="1">
      <c r="A34" s="14" t="s">
        <v>3484</v>
      </c>
      <c r="B34" s="8" t="s">
        <v>3497</v>
      </c>
      <c r="C34" s="8" t="s">
        <v>3497</v>
      </c>
      <c r="D34" s="40" t="s">
        <v>3498</v>
      </c>
      <c r="E34" s="8">
        <v>31</v>
      </c>
      <c r="F34" s="207" t="b">
        <f t="shared" si="0"/>
        <v>1</v>
      </c>
      <c r="G34" s="8" t="s">
        <v>3524</v>
      </c>
      <c r="H34" s="39" t="s">
        <v>3525</v>
      </c>
      <c r="I34" s="40" t="str">
        <f t="shared" si="1"/>
        <v>사용</v>
      </c>
      <c r="J34" s="8" t="s">
        <v>3486</v>
      </c>
      <c r="K34" s="8" t="s">
        <v>4005</v>
      </c>
      <c r="L34" s="16" t="s">
        <v>4006</v>
      </c>
      <c r="M34" s="8" t="s">
        <v>3487</v>
      </c>
      <c r="N34" s="40" t="str">
        <f t="shared" si="2"/>
        <v>X</v>
      </c>
      <c r="O34" s="41"/>
      <c r="P34" s="41"/>
      <c r="Q34" s="41"/>
      <c r="R34" s="15"/>
      <c r="S34" s="10"/>
      <c r="T34" s="10"/>
      <c r="U34" s="10"/>
      <c r="V34" s="15"/>
      <c r="W34" s="41"/>
      <c r="X34" s="10"/>
      <c r="Y34" s="10"/>
      <c r="Z34" s="15"/>
      <c r="AA34" s="41"/>
      <c r="AB34" s="10"/>
      <c r="AC34" s="10"/>
      <c r="AD34" s="15"/>
      <c r="AE34" s="41"/>
      <c r="AF34" s="10"/>
      <c r="AG34" s="10"/>
      <c r="AH34" s="15"/>
      <c r="AI34" s="10"/>
      <c r="AJ34" s="10"/>
      <c r="AK34" s="10"/>
      <c r="AL34" s="15"/>
      <c r="AM34" s="10"/>
      <c r="AN34" s="10"/>
      <c r="AO34" s="10"/>
      <c r="AP34" s="15"/>
      <c r="AQ34" s="10"/>
      <c r="AR34" s="10"/>
      <c r="AS34" s="11"/>
      <c r="AX34"/>
    </row>
    <row r="35" spans="1:50" ht="20.25" customHeight="1">
      <c r="A35" s="14" t="s">
        <v>3484</v>
      </c>
      <c r="B35" s="8" t="s">
        <v>3497</v>
      </c>
      <c r="C35" s="8" t="s">
        <v>3497</v>
      </c>
      <c r="D35" s="40" t="s">
        <v>3498</v>
      </c>
      <c r="E35" s="8">
        <v>32</v>
      </c>
      <c r="F35" s="207" t="b">
        <f t="shared" si="0"/>
        <v>0</v>
      </c>
      <c r="G35" s="8" t="s">
        <v>3524</v>
      </c>
      <c r="H35" s="39" t="s">
        <v>3525</v>
      </c>
      <c r="I35" s="40" t="str">
        <f t="shared" si="1"/>
        <v>미사용</v>
      </c>
      <c r="J35" s="8"/>
      <c r="K35" s="8"/>
      <c r="L35" s="8"/>
      <c r="M35" s="8"/>
      <c r="N35" s="40" t="str">
        <f t="shared" si="2"/>
        <v>O</v>
      </c>
      <c r="O35" s="41">
        <v>12.15</v>
      </c>
      <c r="P35" s="41">
        <v>4.37</v>
      </c>
      <c r="Q35" s="41">
        <v>3.07</v>
      </c>
      <c r="R35" s="15">
        <v>43243</v>
      </c>
      <c r="S35" s="10">
        <v>12.196999999999999</v>
      </c>
      <c r="T35" s="10">
        <v>4.2869999999999999</v>
      </c>
      <c r="U35" s="10">
        <v>3.9740000000000002</v>
      </c>
      <c r="V35" s="15">
        <v>43700</v>
      </c>
      <c r="W35" s="41">
        <v>12.401999999999999</v>
      </c>
      <c r="X35" s="10">
        <v>4.47</v>
      </c>
      <c r="Y35" s="10">
        <v>4.6840000000000002</v>
      </c>
      <c r="Z35" s="15">
        <v>43878</v>
      </c>
      <c r="AA35" s="41">
        <v>12.401999999999999</v>
      </c>
      <c r="AB35" s="10">
        <v>4.5350000000000001</v>
      </c>
      <c r="AC35" s="10">
        <v>5.8959999999999999</v>
      </c>
      <c r="AD35" s="15">
        <v>43878</v>
      </c>
      <c r="AE35" s="41">
        <v>12.4</v>
      </c>
      <c r="AF35" s="10">
        <v>4.5350000000000001</v>
      </c>
      <c r="AG35" s="10">
        <v>5.8959999999999999</v>
      </c>
      <c r="AH35" s="15">
        <v>44377</v>
      </c>
      <c r="AI35" s="10">
        <v>12.404</v>
      </c>
      <c r="AJ35" s="10">
        <v>4.484</v>
      </c>
      <c r="AK35" s="10">
        <v>4.7720000000000002</v>
      </c>
      <c r="AL35" s="15">
        <v>44641</v>
      </c>
      <c r="AM35" s="10">
        <v>12.398</v>
      </c>
      <c r="AN35" s="10">
        <v>4.641</v>
      </c>
      <c r="AO35" s="10">
        <v>4.9249999999999998</v>
      </c>
      <c r="AP35" s="285">
        <v>44972</v>
      </c>
      <c r="AQ35" s="10"/>
      <c r="AR35" s="10"/>
      <c r="AS35" s="11"/>
      <c r="AX35"/>
    </row>
    <row r="36" spans="1:50" ht="20.25" customHeight="1">
      <c r="A36" s="14" t="s">
        <v>3484</v>
      </c>
      <c r="B36" s="8" t="s">
        <v>3497</v>
      </c>
      <c r="C36" s="8" t="s">
        <v>3497</v>
      </c>
      <c r="D36" s="40" t="s">
        <v>3498</v>
      </c>
      <c r="E36" s="8">
        <v>33</v>
      </c>
      <c r="F36" s="207" t="b">
        <f t="shared" si="0"/>
        <v>1</v>
      </c>
      <c r="G36" s="8" t="s">
        <v>3524</v>
      </c>
      <c r="H36" s="39" t="s">
        <v>3525</v>
      </c>
      <c r="I36" s="40" t="str">
        <f t="shared" si="1"/>
        <v>사용</v>
      </c>
      <c r="J36" s="8" t="s">
        <v>3486</v>
      </c>
      <c r="K36" s="8" t="s">
        <v>4020</v>
      </c>
      <c r="L36" s="16" t="s">
        <v>4317</v>
      </c>
      <c r="M36" s="8" t="s">
        <v>3622</v>
      </c>
      <c r="N36" s="40" t="str">
        <f t="shared" si="2"/>
        <v>X</v>
      </c>
      <c r="O36" s="41">
        <v>12.15</v>
      </c>
      <c r="P36" s="41">
        <v>4.6900000000000004</v>
      </c>
      <c r="Q36" s="41">
        <v>3.36</v>
      </c>
      <c r="R36" s="15">
        <v>43243</v>
      </c>
      <c r="S36" s="10"/>
      <c r="T36" s="10"/>
      <c r="U36" s="10"/>
      <c r="V36" s="15"/>
      <c r="W36" s="41"/>
      <c r="X36" s="10"/>
      <c r="Y36" s="10"/>
      <c r="Z36" s="15"/>
      <c r="AA36" s="41"/>
      <c r="AB36" s="10"/>
      <c r="AC36" s="10"/>
      <c r="AD36" s="15"/>
      <c r="AE36" s="41"/>
      <c r="AF36" s="10"/>
      <c r="AG36" s="10"/>
      <c r="AH36" s="15"/>
      <c r="AI36" s="10"/>
      <c r="AJ36" s="10"/>
      <c r="AK36" s="10"/>
      <c r="AL36" s="15"/>
      <c r="AM36" s="10"/>
      <c r="AN36" s="10"/>
      <c r="AO36" s="10"/>
      <c r="AP36" s="15"/>
      <c r="AQ36" s="10"/>
      <c r="AR36" s="10"/>
      <c r="AS36" s="242">
        <v>2018.11</v>
      </c>
      <c r="AX36" s="261"/>
    </row>
    <row r="37" spans="1:50" ht="20.25" customHeight="1">
      <c r="A37" s="14" t="s">
        <v>3484</v>
      </c>
      <c r="B37" s="8" t="s">
        <v>3497</v>
      </c>
      <c r="C37" s="8" t="s">
        <v>3497</v>
      </c>
      <c r="D37" s="40" t="s">
        <v>3498</v>
      </c>
      <c r="E37" s="8">
        <v>34</v>
      </c>
      <c r="F37" s="207" t="b">
        <f t="shared" si="0"/>
        <v>1</v>
      </c>
      <c r="G37" s="8" t="s">
        <v>3524</v>
      </c>
      <c r="H37" s="39" t="s">
        <v>3525</v>
      </c>
      <c r="I37" s="40" t="str">
        <f t="shared" si="1"/>
        <v>사용</v>
      </c>
      <c r="J37" s="8" t="s">
        <v>3486</v>
      </c>
      <c r="K37" s="8" t="s">
        <v>4020</v>
      </c>
      <c r="L37" s="16" t="s">
        <v>4318</v>
      </c>
      <c r="M37" s="8" t="s">
        <v>3622</v>
      </c>
      <c r="N37" s="40" t="str">
        <f t="shared" si="2"/>
        <v>X</v>
      </c>
      <c r="O37" s="41">
        <v>12.15</v>
      </c>
      <c r="P37" s="41">
        <v>4.3499999999999996</v>
      </c>
      <c r="Q37" s="41">
        <v>3.23</v>
      </c>
      <c r="R37" s="15">
        <v>43243</v>
      </c>
      <c r="S37" s="10"/>
      <c r="T37" s="10"/>
      <c r="U37" s="10"/>
      <c r="V37" s="15"/>
      <c r="W37" s="41"/>
      <c r="X37" s="10"/>
      <c r="Y37" s="10"/>
      <c r="Z37" s="15"/>
      <c r="AA37" s="41"/>
      <c r="AB37" s="10"/>
      <c r="AC37" s="10"/>
      <c r="AD37" s="15"/>
      <c r="AE37" s="41"/>
      <c r="AF37" s="10"/>
      <c r="AG37" s="10"/>
      <c r="AH37" s="15"/>
      <c r="AI37" s="10"/>
      <c r="AJ37" s="10"/>
      <c r="AK37" s="10"/>
      <c r="AL37" s="15"/>
      <c r="AM37" s="10"/>
      <c r="AN37" s="10"/>
      <c r="AO37" s="10"/>
      <c r="AP37" s="15"/>
      <c r="AQ37" s="10"/>
      <c r="AR37" s="10"/>
      <c r="AS37" s="242">
        <v>2018.11</v>
      </c>
      <c r="AX37" s="261"/>
    </row>
    <row r="38" spans="1:50" ht="20.25" customHeight="1">
      <c r="A38" s="14" t="s">
        <v>3484</v>
      </c>
      <c r="B38" s="8" t="s">
        <v>3497</v>
      </c>
      <c r="C38" s="8" t="s">
        <v>3497</v>
      </c>
      <c r="D38" s="40" t="s">
        <v>3498</v>
      </c>
      <c r="E38" s="8">
        <v>35</v>
      </c>
      <c r="F38" s="207" t="b">
        <f t="shared" si="0"/>
        <v>1</v>
      </c>
      <c r="G38" s="8" t="s">
        <v>3524</v>
      </c>
      <c r="H38" s="39" t="s">
        <v>3525</v>
      </c>
      <c r="I38" s="40" t="str">
        <f t="shared" si="1"/>
        <v>사용</v>
      </c>
      <c r="J38" s="8" t="s">
        <v>3486</v>
      </c>
      <c r="K38" s="133" t="s">
        <v>4244</v>
      </c>
      <c r="L38" s="148" t="s">
        <v>4319</v>
      </c>
      <c r="M38" s="8" t="s">
        <v>3487</v>
      </c>
      <c r="N38" s="40" t="str">
        <f t="shared" si="2"/>
        <v>X</v>
      </c>
      <c r="O38" s="41">
        <v>12.15</v>
      </c>
      <c r="P38" s="41">
        <v>4.0999999999999996</v>
      </c>
      <c r="Q38" s="41">
        <v>2.94</v>
      </c>
      <c r="R38" s="15">
        <v>43243</v>
      </c>
      <c r="S38" s="10">
        <v>60</v>
      </c>
      <c r="T38" s="10">
        <v>22.327000000000002</v>
      </c>
      <c r="U38" s="10">
        <v>15</v>
      </c>
      <c r="V38" s="15">
        <v>43700</v>
      </c>
      <c r="W38" s="41">
        <v>12.391</v>
      </c>
      <c r="X38" s="10">
        <v>4.5270000000000001</v>
      </c>
      <c r="Y38" s="10">
        <v>4.1500000000000004</v>
      </c>
      <c r="Z38" s="15">
        <v>43878</v>
      </c>
      <c r="AA38" s="41">
        <v>12.4</v>
      </c>
      <c r="AB38" s="10">
        <v>4.4509999999999996</v>
      </c>
      <c r="AC38" s="10">
        <v>5.2569999999999997</v>
      </c>
      <c r="AD38" s="15">
        <v>43878</v>
      </c>
      <c r="AE38" s="41">
        <v>12.4</v>
      </c>
      <c r="AF38" s="10">
        <v>4.4509999999999996</v>
      </c>
      <c r="AG38" s="10">
        <v>5.2569999999999997</v>
      </c>
      <c r="AH38" s="15">
        <v>44377</v>
      </c>
      <c r="AI38" s="10">
        <v>12.396000000000001</v>
      </c>
      <c r="AJ38" s="10">
        <v>4.4370000000000003</v>
      </c>
      <c r="AK38" s="10">
        <v>4.5140000000000002</v>
      </c>
      <c r="AL38" s="15">
        <v>44641</v>
      </c>
      <c r="AM38" s="10"/>
      <c r="AN38" s="10"/>
      <c r="AO38" s="10"/>
      <c r="AP38" s="15"/>
      <c r="AQ38" s="10"/>
      <c r="AR38" s="10"/>
      <c r="AS38" s="11"/>
      <c r="AX38"/>
    </row>
    <row r="39" spans="1:50" ht="20.25" customHeight="1">
      <c r="A39" s="14" t="s">
        <v>3484</v>
      </c>
      <c r="B39" s="8" t="s">
        <v>3497</v>
      </c>
      <c r="C39" s="8" t="s">
        <v>3497</v>
      </c>
      <c r="D39" s="40" t="s">
        <v>3498</v>
      </c>
      <c r="E39" s="8">
        <v>36</v>
      </c>
      <c r="F39" s="207" t="b">
        <f t="shared" si="0"/>
        <v>1</v>
      </c>
      <c r="G39" s="8" t="s">
        <v>3524</v>
      </c>
      <c r="H39" s="39" t="s">
        <v>3525</v>
      </c>
      <c r="I39" s="40" t="str">
        <f t="shared" si="1"/>
        <v>사용</v>
      </c>
      <c r="J39" s="8" t="s">
        <v>3486</v>
      </c>
      <c r="K39" s="133" t="s">
        <v>4244</v>
      </c>
      <c r="L39" s="148" t="s">
        <v>4321</v>
      </c>
      <c r="M39" s="8" t="s">
        <v>3487</v>
      </c>
      <c r="N39" s="40" t="str">
        <f t="shared" si="2"/>
        <v>X</v>
      </c>
      <c r="O39" s="41">
        <v>12.15</v>
      </c>
      <c r="P39" s="41">
        <v>4.38</v>
      </c>
      <c r="Q39" s="41">
        <v>3.03</v>
      </c>
      <c r="R39" s="15">
        <v>43243</v>
      </c>
      <c r="S39" s="10">
        <v>57.94</v>
      </c>
      <c r="T39" s="10">
        <v>20.344000000000001</v>
      </c>
      <c r="U39" s="10">
        <v>13.65</v>
      </c>
      <c r="V39" s="15">
        <v>43700</v>
      </c>
      <c r="W39" s="41">
        <v>12.404</v>
      </c>
      <c r="X39" s="10">
        <v>4.4909999999999997</v>
      </c>
      <c r="Y39" s="10">
        <v>3.5169999999999999</v>
      </c>
      <c r="Z39" s="15">
        <v>43878</v>
      </c>
      <c r="AA39" s="41">
        <v>12.404</v>
      </c>
      <c r="AB39" s="10">
        <v>4.4960000000000004</v>
      </c>
      <c r="AC39" s="10">
        <v>4.9050000000000002</v>
      </c>
      <c r="AD39" s="15">
        <v>43878</v>
      </c>
      <c r="AE39" s="41">
        <v>12.406000000000001</v>
      </c>
      <c r="AF39" s="10">
        <v>4.4960000000000004</v>
      </c>
      <c r="AG39" s="10">
        <v>4.9050000000000002</v>
      </c>
      <c r="AH39" s="15">
        <v>44377</v>
      </c>
      <c r="AI39" s="10">
        <v>12.401999999999999</v>
      </c>
      <c r="AJ39" s="10">
        <v>4.4740000000000002</v>
      </c>
      <c r="AK39" s="10">
        <v>3.9969999999999999</v>
      </c>
      <c r="AL39" s="15">
        <v>44641</v>
      </c>
      <c r="AM39" s="10"/>
      <c r="AN39" s="10"/>
      <c r="AO39" s="10"/>
      <c r="AP39" s="15"/>
      <c r="AQ39" s="10"/>
      <c r="AR39" s="10"/>
      <c r="AS39" s="11"/>
      <c r="AX39"/>
    </row>
    <row r="40" spans="1:50" ht="20.25" customHeight="1">
      <c r="A40" s="14" t="s">
        <v>3484</v>
      </c>
      <c r="B40" s="8" t="s">
        <v>3497</v>
      </c>
      <c r="C40" s="8" t="s">
        <v>3497</v>
      </c>
      <c r="D40" s="40" t="s">
        <v>3498</v>
      </c>
      <c r="E40" s="8">
        <v>37</v>
      </c>
      <c r="F40" s="207" t="b">
        <f t="shared" si="0"/>
        <v>0</v>
      </c>
      <c r="G40" s="8" t="s">
        <v>3524</v>
      </c>
      <c r="H40" s="39" t="s">
        <v>3525</v>
      </c>
      <c r="I40" s="40" t="str">
        <f t="shared" si="1"/>
        <v>미사용</v>
      </c>
      <c r="J40" s="8"/>
      <c r="K40" s="133"/>
      <c r="L40" s="148"/>
      <c r="M40" s="8"/>
      <c r="N40" s="40" t="str">
        <f t="shared" si="2"/>
        <v>O</v>
      </c>
      <c r="O40" s="41">
        <v>12.15</v>
      </c>
      <c r="P40" s="41">
        <v>6.5910000000000002</v>
      </c>
      <c r="Q40" s="41">
        <v>4.1500000000000004</v>
      </c>
      <c r="R40" s="15">
        <v>43243</v>
      </c>
      <c r="S40" s="10">
        <v>14.49</v>
      </c>
      <c r="T40" s="10">
        <v>5.9690000000000003</v>
      </c>
      <c r="U40" s="10">
        <v>3.88</v>
      </c>
      <c r="V40" s="15">
        <v>43700</v>
      </c>
      <c r="W40" s="41">
        <v>12.394</v>
      </c>
      <c r="X40" s="10">
        <v>4.7480000000000002</v>
      </c>
      <c r="Y40" s="10">
        <v>3.2959999999999998</v>
      </c>
      <c r="Z40" s="15">
        <v>43878</v>
      </c>
      <c r="AA40" s="41">
        <v>12.4</v>
      </c>
      <c r="AB40" s="10">
        <v>4.6840000000000002</v>
      </c>
      <c r="AC40" s="10">
        <v>3.335</v>
      </c>
      <c r="AD40" s="15">
        <v>43878</v>
      </c>
      <c r="AE40" s="41">
        <v>12.4</v>
      </c>
      <c r="AF40" s="10">
        <v>4.6840000000000002</v>
      </c>
      <c r="AG40" s="10">
        <v>3.335</v>
      </c>
      <c r="AH40" s="15">
        <v>44377</v>
      </c>
      <c r="AI40" s="10">
        <v>12.394</v>
      </c>
      <c r="AJ40" s="10">
        <v>4.6890000000000001</v>
      </c>
      <c r="AK40" s="10">
        <v>3.5350000000000001</v>
      </c>
      <c r="AL40" s="15">
        <v>44641</v>
      </c>
      <c r="AM40" s="10">
        <v>12.396000000000001</v>
      </c>
      <c r="AN40" s="10">
        <v>4.907</v>
      </c>
      <c r="AO40" s="10">
        <v>3.7240000000000002</v>
      </c>
      <c r="AP40" s="285">
        <v>44972</v>
      </c>
      <c r="AQ40" s="10"/>
      <c r="AR40" s="10"/>
      <c r="AS40" s="11"/>
      <c r="AX40"/>
    </row>
    <row r="41" spans="1:50" ht="20.25" customHeight="1">
      <c r="A41" s="14" t="s">
        <v>3484</v>
      </c>
      <c r="B41" s="8" t="s">
        <v>3497</v>
      </c>
      <c r="C41" s="8" t="s">
        <v>3497</v>
      </c>
      <c r="D41" s="40" t="s">
        <v>3498</v>
      </c>
      <c r="E41" s="8">
        <v>38</v>
      </c>
      <c r="F41" s="207" t="b">
        <f t="shared" si="0"/>
        <v>0</v>
      </c>
      <c r="G41" s="8" t="s">
        <v>3524</v>
      </c>
      <c r="H41" s="39" t="s">
        <v>3525</v>
      </c>
      <c r="I41" s="40" t="str">
        <f t="shared" si="1"/>
        <v>미사용</v>
      </c>
      <c r="J41" s="8"/>
      <c r="K41" s="133"/>
      <c r="L41" s="148"/>
      <c r="M41" s="8"/>
      <c r="N41" s="40" t="str">
        <f t="shared" si="2"/>
        <v>O</v>
      </c>
      <c r="O41" s="41">
        <v>14.42</v>
      </c>
      <c r="P41" s="41">
        <v>5.43</v>
      </c>
      <c r="Q41" s="41">
        <v>3.62</v>
      </c>
      <c r="R41" s="15">
        <v>43243</v>
      </c>
      <c r="S41" s="10">
        <v>14.5</v>
      </c>
      <c r="T41" s="10">
        <v>5.7140000000000004</v>
      </c>
      <c r="U41" s="10">
        <v>3.919</v>
      </c>
      <c r="V41" s="15">
        <v>43700</v>
      </c>
      <c r="W41" s="41">
        <v>12.4</v>
      </c>
      <c r="X41" s="10">
        <v>4.7439999999999998</v>
      </c>
      <c r="Y41" s="10">
        <v>3.2490000000000001</v>
      </c>
      <c r="Z41" s="15">
        <v>43878</v>
      </c>
      <c r="AA41" s="41">
        <v>12.4</v>
      </c>
      <c r="AB41" s="10">
        <v>4.7140000000000004</v>
      </c>
      <c r="AC41" s="10">
        <v>3.274</v>
      </c>
      <c r="AD41" s="15">
        <v>43878</v>
      </c>
      <c r="AE41" s="41">
        <v>12.401999999999999</v>
      </c>
      <c r="AF41" s="10">
        <v>4.7140000000000004</v>
      </c>
      <c r="AG41" s="10">
        <v>3.274</v>
      </c>
      <c r="AH41" s="15">
        <v>44377</v>
      </c>
      <c r="AI41" s="10">
        <v>12.398</v>
      </c>
      <c r="AJ41" s="10">
        <v>4.7640000000000002</v>
      </c>
      <c r="AK41" s="10">
        <v>3.3879999999999999</v>
      </c>
      <c r="AL41" s="15">
        <v>44641</v>
      </c>
      <c r="AM41" s="10">
        <v>12.398</v>
      </c>
      <c r="AN41" s="10">
        <v>4.9989999999999997</v>
      </c>
      <c r="AO41" s="10">
        <v>3.806</v>
      </c>
      <c r="AP41" s="285">
        <v>44972</v>
      </c>
      <c r="AQ41" s="10"/>
      <c r="AR41" s="10"/>
      <c r="AS41" s="11"/>
      <c r="AX41"/>
    </row>
    <row r="42" spans="1:50" ht="20.25" customHeight="1">
      <c r="A42" s="14" t="s">
        <v>3484</v>
      </c>
      <c r="B42" s="8" t="s">
        <v>3497</v>
      </c>
      <c r="C42" s="8" t="s">
        <v>3497</v>
      </c>
      <c r="D42" s="40" t="s">
        <v>3498</v>
      </c>
      <c r="E42" s="8">
        <v>39</v>
      </c>
      <c r="F42" s="207" t="b">
        <f t="shared" si="0"/>
        <v>0</v>
      </c>
      <c r="G42" s="8" t="s">
        <v>3524</v>
      </c>
      <c r="H42" s="39" t="s">
        <v>3525</v>
      </c>
      <c r="I42" s="40" t="str">
        <f t="shared" si="1"/>
        <v>미사용</v>
      </c>
      <c r="J42" s="8"/>
      <c r="K42" s="46"/>
      <c r="L42" s="5"/>
      <c r="M42" s="8"/>
      <c r="N42" s="40" t="str">
        <f t="shared" si="2"/>
        <v>O</v>
      </c>
      <c r="O42" s="41"/>
      <c r="P42" s="41"/>
      <c r="Q42" s="41"/>
      <c r="R42" s="15"/>
      <c r="S42" s="10">
        <v>58.8</v>
      </c>
      <c r="T42" s="10">
        <v>21.4</v>
      </c>
      <c r="U42" s="10">
        <v>14.073</v>
      </c>
      <c r="V42" s="15">
        <v>43700</v>
      </c>
      <c r="W42" s="41">
        <v>12.401999999999999</v>
      </c>
      <c r="X42" s="10">
        <v>4.3760000000000003</v>
      </c>
      <c r="Y42" s="10">
        <v>3.0019999999999998</v>
      </c>
      <c r="Z42" s="15">
        <v>43878</v>
      </c>
      <c r="AA42" s="41">
        <v>12.401999999999999</v>
      </c>
      <c r="AB42" s="10">
        <v>4.3639999999999999</v>
      </c>
      <c r="AC42" s="10">
        <v>3.1509999999999998</v>
      </c>
      <c r="AD42" s="15">
        <v>43878</v>
      </c>
      <c r="AE42" s="41">
        <v>12.4</v>
      </c>
      <c r="AF42" s="10">
        <v>4.3639999999999999</v>
      </c>
      <c r="AG42" s="10">
        <v>3.1509999999999998</v>
      </c>
      <c r="AH42" s="15">
        <v>44377</v>
      </c>
      <c r="AI42" s="10">
        <v>12.4</v>
      </c>
      <c r="AJ42" s="10">
        <v>4.4420000000000002</v>
      </c>
      <c r="AK42" s="10">
        <v>3.343</v>
      </c>
      <c r="AL42" s="15">
        <v>44641</v>
      </c>
      <c r="AM42" s="10">
        <v>12.398</v>
      </c>
      <c r="AN42" s="10">
        <v>4.6829999999999998</v>
      </c>
      <c r="AO42" s="10">
        <v>3.5790000000000002</v>
      </c>
      <c r="AP42" s="285">
        <v>44972</v>
      </c>
      <c r="AQ42" s="10"/>
      <c r="AR42" s="10"/>
      <c r="AS42" s="11"/>
      <c r="AX42"/>
    </row>
    <row r="43" spans="1:50" ht="20.25" customHeight="1">
      <c r="A43" s="14" t="s">
        <v>3484</v>
      </c>
      <c r="B43" s="8" t="s">
        <v>3497</v>
      </c>
      <c r="C43" s="8" t="s">
        <v>3497</v>
      </c>
      <c r="D43" s="40" t="s">
        <v>3498</v>
      </c>
      <c r="E43" s="8">
        <v>40</v>
      </c>
      <c r="F43" s="207" t="b">
        <f t="shared" si="0"/>
        <v>0</v>
      </c>
      <c r="G43" s="8" t="s">
        <v>3524</v>
      </c>
      <c r="H43" s="39" t="s">
        <v>3525</v>
      </c>
      <c r="I43" s="40" t="str">
        <f t="shared" si="1"/>
        <v>미사용</v>
      </c>
      <c r="J43" s="8"/>
      <c r="K43" s="8"/>
      <c r="L43" s="8"/>
      <c r="M43" s="8"/>
      <c r="N43" s="40" t="str">
        <f t="shared" si="2"/>
        <v>O</v>
      </c>
      <c r="O43" s="41"/>
      <c r="P43" s="41"/>
      <c r="Q43" s="41"/>
      <c r="R43" s="15"/>
      <c r="S43" s="10">
        <v>61.41</v>
      </c>
      <c r="T43" s="10">
        <v>24.4</v>
      </c>
      <c r="U43" s="10">
        <v>14.459</v>
      </c>
      <c r="V43" s="15">
        <v>43700</v>
      </c>
      <c r="W43" s="41">
        <v>12.401999999999999</v>
      </c>
      <c r="X43" s="10">
        <v>4.33</v>
      </c>
      <c r="Y43" s="10">
        <v>2.8050000000000002</v>
      </c>
      <c r="Z43" s="15">
        <v>43878</v>
      </c>
      <c r="AA43" s="41">
        <v>12.401999999999999</v>
      </c>
      <c r="AB43" s="10">
        <v>4.3209999999999997</v>
      </c>
      <c r="AC43" s="10">
        <v>2.9220000000000002</v>
      </c>
      <c r="AD43" s="15">
        <v>43878</v>
      </c>
      <c r="AE43" s="41">
        <v>12.404</v>
      </c>
      <c r="AF43" s="10">
        <v>4.3209999999999997</v>
      </c>
      <c r="AG43" s="10">
        <v>2.9220000000000002</v>
      </c>
      <c r="AH43" s="15">
        <v>44377</v>
      </c>
      <c r="AI43" s="10">
        <v>12.401999999999999</v>
      </c>
      <c r="AJ43" s="10">
        <v>4.3479999999999999</v>
      </c>
      <c r="AK43" s="10">
        <v>3.226</v>
      </c>
      <c r="AL43" s="15">
        <v>44641</v>
      </c>
      <c r="AM43" s="10">
        <v>12.396000000000001</v>
      </c>
      <c r="AN43" s="10">
        <v>4.2450000000000001</v>
      </c>
      <c r="AO43" s="10">
        <v>3.4380000000000002</v>
      </c>
      <c r="AP43" s="285">
        <v>44972</v>
      </c>
      <c r="AQ43" s="10"/>
      <c r="AR43" s="10"/>
      <c r="AS43" s="11"/>
      <c r="AX43"/>
    </row>
    <row r="44" spans="1:50" ht="20.25" customHeight="1">
      <c r="A44" s="14" t="s">
        <v>3484</v>
      </c>
      <c r="B44" s="8" t="s">
        <v>3497</v>
      </c>
      <c r="C44" s="8" t="s">
        <v>3497</v>
      </c>
      <c r="D44" s="40" t="s">
        <v>3498</v>
      </c>
      <c r="E44" s="8">
        <v>41</v>
      </c>
      <c r="F44" s="207" t="b">
        <f t="shared" si="0"/>
        <v>0</v>
      </c>
      <c r="G44" s="8" t="s">
        <v>3524</v>
      </c>
      <c r="H44" s="39" t="s">
        <v>3525</v>
      </c>
      <c r="I44" s="40" t="str">
        <f t="shared" si="1"/>
        <v>미사용</v>
      </c>
      <c r="J44" s="8"/>
      <c r="K44" s="8"/>
      <c r="L44" s="8"/>
      <c r="M44" s="8"/>
      <c r="N44" s="40" t="str">
        <f t="shared" si="2"/>
        <v>O</v>
      </c>
      <c r="O44" s="41"/>
      <c r="P44" s="41"/>
      <c r="Q44" s="41"/>
      <c r="R44" s="15"/>
      <c r="S44" s="10">
        <v>60.05</v>
      </c>
      <c r="T44" s="10">
        <v>22.956</v>
      </c>
      <c r="U44" s="10">
        <v>15.180999999999999</v>
      </c>
      <c r="V44" s="15">
        <v>43700</v>
      </c>
      <c r="W44" s="41">
        <v>12.398</v>
      </c>
      <c r="X44" s="10">
        <v>4.5609999999999999</v>
      </c>
      <c r="Y44" s="10">
        <v>3.6469999999999998</v>
      </c>
      <c r="Z44" s="15">
        <v>43878</v>
      </c>
      <c r="AA44" s="41">
        <v>12.398</v>
      </c>
      <c r="AB44" s="10">
        <v>4.6459999999999999</v>
      </c>
      <c r="AC44" s="10">
        <v>3.9830000000000001</v>
      </c>
      <c r="AD44" s="15">
        <v>43878</v>
      </c>
      <c r="AE44" s="41">
        <v>12.406000000000001</v>
      </c>
      <c r="AF44" s="10">
        <v>4.6459999999999999</v>
      </c>
      <c r="AG44" s="10">
        <v>3.9830000000000001</v>
      </c>
      <c r="AH44" s="15">
        <v>44377</v>
      </c>
      <c r="AI44" s="10">
        <v>12.398</v>
      </c>
      <c r="AJ44" s="10">
        <v>4.5259999999999998</v>
      </c>
      <c r="AK44" s="10">
        <v>3.89</v>
      </c>
      <c r="AL44" s="15">
        <v>44641</v>
      </c>
      <c r="AM44" s="10">
        <v>12.401999999999999</v>
      </c>
      <c r="AN44" s="10">
        <v>4.5170000000000003</v>
      </c>
      <c r="AO44" s="10">
        <v>3.2610000000000001</v>
      </c>
      <c r="AP44" s="285">
        <v>44972</v>
      </c>
      <c r="AQ44" s="10"/>
      <c r="AR44" s="10"/>
      <c r="AS44" s="11"/>
      <c r="AX44"/>
    </row>
    <row r="45" spans="1:50" ht="20.25" customHeight="1">
      <c r="A45" s="14" t="s">
        <v>3484</v>
      </c>
      <c r="B45" s="8" t="s">
        <v>3497</v>
      </c>
      <c r="C45" s="8" t="s">
        <v>3497</v>
      </c>
      <c r="D45" s="40" t="s">
        <v>3498</v>
      </c>
      <c r="E45" s="8">
        <v>42</v>
      </c>
      <c r="F45" s="207" t="b">
        <f t="shared" si="0"/>
        <v>0</v>
      </c>
      <c r="G45" s="8" t="s">
        <v>3524</v>
      </c>
      <c r="H45" s="39" t="s">
        <v>3525</v>
      </c>
      <c r="I45" s="40" t="str">
        <f t="shared" si="1"/>
        <v>미사용</v>
      </c>
      <c r="J45" s="8"/>
      <c r="K45" s="8"/>
      <c r="L45" s="8"/>
      <c r="M45" s="8"/>
      <c r="N45" s="40" t="str">
        <f t="shared" si="2"/>
        <v>O</v>
      </c>
      <c r="O45" s="41"/>
      <c r="P45" s="41"/>
      <c r="Q45" s="41"/>
      <c r="R45" s="15"/>
      <c r="S45" s="10">
        <v>60.04</v>
      </c>
      <c r="T45" s="10">
        <v>24.486999999999998</v>
      </c>
      <c r="U45" s="10">
        <v>15.96</v>
      </c>
      <c r="V45" s="15">
        <v>43700</v>
      </c>
      <c r="W45" s="41">
        <v>12.427</v>
      </c>
      <c r="X45" s="10">
        <v>4.4260000000000002</v>
      </c>
      <c r="Y45" s="10">
        <v>2.774</v>
      </c>
      <c r="Z45" s="15">
        <v>43878</v>
      </c>
      <c r="AA45" s="41">
        <v>12.4</v>
      </c>
      <c r="AB45" s="10">
        <v>4.3719999999999999</v>
      </c>
      <c r="AC45" s="10">
        <v>3.5190000000000001</v>
      </c>
      <c r="AD45" s="15">
        <v>43878</v>
      </c>
      <c r="AE45" s="41">
        <v>12.406000000000001</v>
      </c>
      <c r="AF45" s="10">
        <v>4.3719999999999999</v>
      </c>
      <c r="AG45" s="10">
        <v>3.5190000000000001</v>
      </c>
      <c r="AH45" s="15">
        <v>44377</v>
      </c>
      <c r="AI45" s="10">
        <v>12.4</v>
      </c>
      <c r="AJ45" s="10">
        <v>4.4080000000000004</v>
      </c>
      <c r="AK45" s="10">
        <v>3.6219999999999999</v>
      </c>
      <c r="AL45" s="15">
        <v>44641</v>
      </c>
      <c r="AM45" s="10">
        <v>12.401999999999999</v>
      </c>
      <c r="AN45" s="10">
        <v>4.577</v>
      </c>
      <c r="AO45" s="10">
        <v>3.8330000000000002</v>
      </c>
      <c r="AP45" s="285">
        <v>44972</v>
      </c>
      <c r="AQ45" s="10"/>
      <c r="AR45" s="10"/>
      <c r="AS45" s="11"/>
      <c r="AX45"/>
    </row>
    <row r="46" spans="1:50" ht="20.25" customHeight="1">
      <c r="A46" s="14" t="s">
        <v>3484</v>
      </c>
      <c r="B46" s="8" t="s">
        <v>3497</v>
      </c>
      <c r="C46" s="8" t="s">
        <v>3497</v>
      </c>
      <c r="D46" s="40" t="s">
        <v>3498</v>
      </c>
      <c r="E46" s="8">
        <v>43</v>
      </c>
      <c r="F46" s="207" t="b">
        <f t="shared" si="0"/>
        <v>0</v>
      </c>
      <c r="G46" s="8" t="s">
        <v>3524</v>
      </c>
      <c r="H46" s="39" t="s">
        <v>3525</v>
      </c>
      <c r="I46" s="40" t="str">
        <f t="shared" si="1"/>
        <v>미사용</v>
      </c>
      <c r="J46" s="8"/>
      <c r="K46" s="8"/>
      <c r="L46" s="8"/>
      <c r="M46" s="8"/>
      <c r="N46" s="40" t="str">
        <f t="shared" si="2"/>
        <v>O</v>
      </c>
      <c r="O46" s="41">
        <v>12.51</v>
      </c>
      <c r="P46" s="41">
        <v>4.5599999999999996</v>
      </c>
      <c r="Q46" s="41">
        <v>3.1139999999999999</v>
      </c>
      <c r="R46" s="15">
        <v>43243</v>
      </c>
      <c r="S46" s="10">
        <v>60.03</v>
      </c>
      <c r="T46" s="10">
        <v>22.765999999999998</v>
      </c>
      <c r="U46" s="10">
        <v>15.093999999999999</v>
      </c>
      <c r="V46" s="15">
        <v>43700</v>
      </c>
      <c r="W46" s="41">
        <v>12.404</v>
      </c>
      <c r="X46" s="10">
        <v>4.5490000000000004</v>
      </c>
      <c r="Y46" s="10">
        <v>3.1640000000000001</v>
      </c>
      <c r="Z46" s="15">
        <v>43878</v>
      </c>
      <c r="AA46" s="41">
        <v>12.404</v>
      </c>
      <c r="AB46" s="10">
        <v>4.5640000000000001</v>
      </c>
      <c r="AC46" s="10">
        <v>3.3330000000000002</v>
      </c>
      <c r="AD46" s="15">
        <v>43878</v>
      </c>
      <c r="AE46" s="41">
        <v>12.406000000000001</v>
      </c>
      <c r="AF46" s="10">
        <v>4.5640000000000001</v>
      </c>
      <c r="AG46" s="10">
        <v>3.3330000000000002</v>
      </c>
      <c r="AH46" s="15">
        <v>44377</v>
      </c>
      <c r="AI46" s="10">
        <v>12.404</v>
      </c>
      <c r="AJ46" s="10">
        <v>4.5780000000000003</v>
      </c>
      <c r="AK46" s="10">
        <v>3.42</v>
      </c>
      <c r="AL46" s="15">
        <v>44641</v>
      </c>
      <c r="AM46" s="10">
        <v>12.398</v>
      </c>
      <c r="AN46" s="10">
        <v>4.7699999999999996</v>
      </c>
      <c r="AO46" s="10">
        <v>3.734</v>
      </c>
      <c r="AP46" s="285">
        <v>44972</v>
      </c>
      <c r="AQ46" s="10"/>
      <c r="AR46" s="10"/>
      <c r="AS46" s="11"/>
      <c r="AX46"/>
    </row>
    <row r="47" spans="1:50" ht="20.25" customHeight="1">
      <c r="A47" s="14" t="s">
        <v>3484</v>
      </c>
      <c r="B47" s="8" t="s">
        <v>3497</v>
      </c>
      <c r="C47" s="8" t="s">
        <v>3497</v>
      </c>
      <c r="D47" s="40" t="s">
        <v>3498</v>
      </c>
      <c r="E47" s="8">
        <v>44</v>
      </c>
      <c r="F47" s="207" t="b">
        <f t="shared" si="0"/>
        <v>0</v>
      </c>
      <c r="G47" s="8" t="s">
        <v>3524</v>
      </c>
      <c r="H47" s="39" t="s">
        <v>3525</v>
      </c>
      <c r="I47" s="40" t="str">
        <f t="shared" si="1"/>
        <v>미사용</v>
      </c>
      <c r="J47" s="8"/>
      <c r="K47" s="8"/>
      <c r="L47" s="8"/>
      <c r="M47" s="8"/>
      <c r="N47" s="40" t="str">
        <f t="shared" si="2"/>
        <v>O</v>
      </c>
      <c r="O47" s="41">
        <v>12.14</v>
      </c>
      <c r="P47" s="41">
        <v>4.3</v>
      </c>
      <c r="Q47" s="41">
        <v>2.879</v>
      </c>
      <c r="R47" s="15">
        <v>43243</v>
      </c>
      <c r="S47" s="10">
        <v>60</v>
      </c>
      <c r="T47" s="10">
        <v>21.855</v>
      </c>
      <c r="U47" s="10">
        <v>14.117000000000001</v>
      </c>
      <c r="V47" s="15">
        <v>43700</v>
      </c>
      <c r="W47" s="41">
        <v>12.396000000000001</v>
      </c>
      <c r="X47" s="10">
        <v>4.38</v>
      </c>
      <c r="Y47" s="10">
        <v>3.0550000000000002</v>
      </c>
      <c r="Z47" s="15">
        <v>43878</v>
      </c>
      <c r="AA47" s="41">
        <v>12.396000000000001</v>
      </c>
      <c r="AB47" s="10">
        <v>4.516</v>
      </c>
      <c r="AC47" s="10">
        <v>3.226</v>
      </c>
      <c r="AD47" s="15">
        <v>43878</v>
      </c>
      <c r="AE47" s="41">
        <v>12.4</v>
      </c>
      <c r="AF47" s="10">
        <v>4.516</v>
      </c>
      <c r="AG47" s="10">
        <v>3.226</v>
      </c>
      <c r="AH47" s="15">
        <v>44377</v>
      </c>
      <c r="AI47" s="10">
        <v>12.396000000000001</v>
      </c>
      <c r="AJ47" s="10">
        <v>4.5149999999999997</v>
      </c>
      <c r="AK47" s="10">
        <v>3.4620000000000002</v>
      </c>
      <c r="AL47" s="15">
        <v>44641</v>
      </c>
      <c r="AM47" s="10">
        <v>12.398</v>
      </c>
      <c r="AN47" s="10">
        <v>4.4829999999999997</v>
      </c>
      <c r="AO47" s="10">
        <v>3.633</v>
      </c>
      <c r="AP47" s="285">
        <v>44972</v>
      </c>
      <c r="AQ47" s="10"/>
      <c r="AR47" s="10"/>
      <c r="AS47" s="11"/>
      <c r="AX47"/>
    </row>
    <row r="48" spans="1:50" ht="20.25" customHeight="1">
      <c r="A48" s="14" t="s">
        <v>3484</v>
      </c>
      <c r="B48" s="8" t="s">
        <v>3497</v>
      </c>
      <c r="C48" s="8" t="s">
        <v>3497</v>
      </c>
      <c r="D48" s="40" t="s">
        <v>3498</v>
      </c>
      <c r="E48" s="8">
        <v>45</v>
      </c>
      <c r="F48" s="207" t="b">
        <f t="shared" si="0"/>
        <v>1</v>
      </c>
      <c r="G48" s="8" t="s">
        <v>3524</v>
      </c>
      <c r="H48" s="39" t="s">
        <v>3525</v>
      </c>
      <c r="I48" s="40" t="str">
        <f t="shared" si="1"/>
        <v>사용</v>
      </c>
      <c r="J48" s="8" t="s">
        <v>3493</v>
      </c>
      <c r="K48" s="8" t="s">
        <v>4147</v>
      </c>
      <c r="L48" s="8" t="s">
        <v>3935</v>
      </c>
      <c r="M48" s="8" t="s">
        <v>3487</v>
      </c>
      <c r="N48" s="40" t="str">
        <f t="shared" si="2"/>
        <v>X</v>
      </c>
      <c r="O48" s="41">
        <v>4.63</v>
      </c>
      <c r="P48" s="41">
        <v>1.82</v>
      </c>
      <c r="Q48" s="41">
        <v>1.18</v>
      </c>
      <c r="R48" s="15">
        <v>43243</v>
      </c>
      <c r="S48" s="10"/>
      <c r="T48" s="10"/>
      <c r="U48" s="10"/>
      <c r="V48" s="15"/>
      <c r="W48" s="41"/>
      <c r="X48" s="10"/>
      <c r="Y48" s="10"/>
      <c r="Z48" s="15"/>
      <c r="AA48" s="41"/>
      <c r="AB48" s="10"/>
      <c r="AC48" s="10"/>
      <c r="AD48" s="15"/>
      <c r="AE48" s="41">
        <v>4.883</v>
      </c>
      <c r="AF48" s="10">
        <v>1.696</v>
      </c>
      <c r="AG48" s="10">
        <v>1.111</v>
      </c>
      <c r="AH48" s="15"/>
      <c r="AI48" s="10"/>
      <c r="AJ48" s="10"/>
      <c r="AK48" s="10"/>
      <c r="AL48" s="15"/>
      <c r="AM48" s="10"/>
      <c r="AN48" s="10"/>
      <c r="AO48" s="10"/>
      <c r="AP48" s="15"/>
      <c r="AQ48" s="10"/>
      <c r="AR48" s="10"/>
      <c r="AS48" s="11"/>
      <c r="AX48"/>
    </row>
    <row r="49" spans="1:50" ht="20.25" customHeight="1">
      <c r="A49" s="14" t="s">
        <v>3484</v>
      </c>
      <c r="B49" s="8" t="s">
        <v>3497</v>
      </c>
      <c r="C49" s="8" t="s">
        <v>3497</v>
      </c>
      <c r="D49" s="40" t="s">
        <v>3498</v>
      </c>
      <c r="E49" s="8">
        <v>46</v>
      </c>
      <c r="F49" s="207" t="b">
        <f t="shared" si="0"/>
        <v>1</v>
      </c>
      <c r="G49" s="8" t="s">
        <v>3524</v>
      </c>
      <c r="H49" s="39" t="s">
        <v>3525</v>
      </c>
      <c r="I49" s="40" t="str">
        <f t="shared" si="1"/>
        <v>사용</v>
      </c>
      <c r="J49" s="8" t="s">
        <v>3493</v>
      </c>
      <c r="K49" s="8" t="s">
        <v>4147</v>
      </c>
      <c r="L49" s="8" t="s">
        <v>3935</v>
      </c>
      <c r="M49" s="8" t="s">
        <v>3487</v>
      </c>
      <c r="N49" s="40" t="str">
        <f t="shared" si="2"/>
        <v>X</v>
      </c>
      <c r="O49" s="41">
        <v>4.63</v>
      </c>
      <c r="P49" s="41">
        <v>1.75</v>
      </c>
      <c r="Q49" s="41">
        <v>1.55</v>
      </c>
      <c r="R49" s="15">
        <v>43243</v>
      </c>
      <c r="S49" s="10"/>
      <c r="T49" s="10"/>
      <c r="U49" s="10"/>
      <c r="V49" s="15"/>
      <c r="W49" s="41"/>
      <c r="X49" s="10"/>
      <c r="Y49" s="10"/>
      <c r="Z49" s="15"/>
      <c r="AA49" s="41"/>
      <c r="AB49" s="10"/>
      <c r="AC49" s="10"/>
      <c r="AD49" s="15"/>
      <c r="AE49" s="41">
        <v>4.8840000000000003</v>
      </c>
      <c r="AF49" s="10">
        <v>1.786</v>
      </c>
      <c r="AG49" s="10">
        <v>1.5680000000000001</v>
      </c>
      <c r="AH49" s="15"/>
      <c r="AI49" s="10"/>
      <c r="AJ49" s="10"/>
      <c r="AK49" s="10"/>
      <c r="AL49" s="15"/>
      <c r="AM49" s="10"/>
      <c r="AN49" s="10"/>
      <c r="AO49" s="10"/>
      <c r="AP49" s="15"/>
      <c r="AQ49" s="10"/>
      <c r="AR49" s="10"/>
      <c r="AS49" s="11"/>
      <c r="AX49"/>
    </row>
    <row r="50" spans="1:50" ht="20.25" customHeight="1">
      <c r="A50" s="14" t="s">
        <v>3484</v>
      </c>
      <c r="B50" s="8" t="s">
        <v>3497</v>
      </c>
      <c r="C50" s="8" t="s">
        <v>3497</v>
      </c>
      <c r="D50" s="40" t="s">
        <v>3498</v>
      </c>
      <c r="E50" s="8">
        <v>47</v>
      </c>
      <c r="F50" s="207" t="b">
        <f t="shared" si="0"/>
        <v>1</v>
      </c>
      <c r="G50" s="8" t="s">
        <v>3524</v>
      </c>
      <c r="H50" s="39" t="s">
        <v>3525</v>
      </c>
      <c r="I50" s="40" t="str">
        <f t="shared" si="1"/>
        <v>사용</v>
      </c>
      <c r="J50" s="8" t="s">
        <v>3493</v>
      </c>
      <c r="K50" s="8" t="s">
        <v>4147</v>
      </c>
      <c r="L50" s="8" t="s">
        <v>3935</v>
      </c>
      <c r="M50" s="8" t="s">
        <v>3487</v>
      </c>
      <c r="N50" s="40" t="str">
        <f t="shared" si="2"/>
        <v>X</v>
      </c>
      <c r="O50" s="41">
        <v>4.63</v>
      </c>
      <c r="P50" s="41">
        <v>1.63</v>
      </c>
      <c r="Q50" s="41">
        <v>0.99</v>
      </c>
      <c r="R50" s="15">
        <v>43243</v>
      </c>
      <c r="S50" s="10"/>
      <c r="T50" s="10"/>
      <c r="U50" s="10"/>
      <c r="V50" s="15"/>
      <c r="W50" s="41"/>
      <c r="X50" s="10"/>
      <c r="Y50" s="10"/>
      <c r="Z50" s="15"/>
      <c r="AA50" s="41"/>
      <c r="AB50" s="10"/>
      <c r="AC50" s="10"/>
      <c r="AD50" s="15"/>
      <c r="AE50" s="41">
        <v>4.883</v>
      </c>
      <c r="AF50" s="10">
        <v>1.7629999999999999</v>
      </c>
      <c r="AG50" s="10">
        <v>1.1579999999999999</v>
      </c>
      <c r="AH50" s="15"/>
      <c r="AI50" s="10"/>
      <c r="AJ50" s="10"/>
      <c r="AK50" s="10"/>
      <c r="AL50" s="15"/>
      <c r="AM50" s="10"/>
      <c r="AN50" s="10"/>
      <c r="AO50" s="10"/>
      <c r="AP50" s="15"/>
      <c r="AQ50" s="10"/>
      <c r="AR50" s="10"/>
      <c r="AS50" s="11"/>
      <c r="AX50"/>
    </row>
    <row r="51" spans="1:50" ht="20.25" customHeight="1">
      <c r="A51" s="14" t="s">
        <v>3484</v>
      </c>
      <c r="B51" s="8" t="s">
        <v>3497</v>
      </c>
      <c r="C51" s="8" t="s">
        <v>3497</v>
      </c>
      <c r="D51" s="40" t="s">
        <v>3498</v>
      </c>
      <c r="E51" s="8">
        <v>48</v>
      </c>
      <c r="F51" s="207" t="b">
        <f t="shared" si="0"/>
        <v>1</v>
      </c>
      <c r="G51" s="8" t="s">
        <v>3524</v>
      </c>
      <c r="H51" s="39" t="s">
        <v>3954</v>
      </c>
      <c r="I51" s="40" t="str">
        <f t="shared" si="1"/>
        <v>사용</v>
      </c>
      <c r="J51" s="8" t="s">
        <v>3493</v>
      </c>
      <c r="K51" s="8" t="s">
        <v>4147</v>
      </c>
      <c r="L51" s="8" t="s">
        <v>3935</v>
      </c>
      <c r="M51" s="8" t="s">
        <v>3487</v>
      </c>
      <c r="N51" s="40" t="str">
        <f t="shared" si="2"/>
        <v>X</v>
      </c>
      <c r="O51" s="41">
        <v>4.63</v>
      </c>
      <c r="P51" s="41">
        <v>1.74</v>
      </c>
      <c r="Q51" s="41">
        <v>1.1200000000000001</v>
      </c>
      <c r="R51" s="15">
        <v>43243</v>
      </c>
      <c r="S51" s="10"/>
      <c r="T51" s="10"/>
      <c r="U51" s="10"/>
      <c r="V51" s="15"/>
      <c r="W51" s="41"/>
      <c r="X51" s="10"/>
      <c r="Y51" s="10"/>
      <c r="Z51" s="15"/>
      <c r="AA51" s="41"/>
      <c r="AB51" s="10"/>
      <c r="AC51" s="10"/>
      <c r="AD51" s="15"/>
      <c r="AE51" s="41">
        <v>4.8840000000000003</v>
      </c>
      <c r="AF51" s="10">
        <v>1.7929999999999999</v>
      </c>
      <c r="AG51" s="10">
        <v>1.143</v>
      </c>
      <c r="AH51" s="15"/>
      <c r="AI51" s="10"/>
      <c r="AJ51" s="10"/>
      <c r="AK51" s="10"/>
      <c r="AL51" s="15"/>
      <c r="AM51" s="10"/>
      <c r="AN51" s="10"/>
      <c r="AO51" s="10"/>
      <c r="AP51" s="15"/>
      <c r="AQ51" s="10"/>
      <c r="AR51" s="10"/>
      <c r="AS51" s="11"/>
      <c r="AX51"/>
    </row>
    <row r="52" spans="1:50" ht="20.25" customHeight="1">
      <c r="A52" s="14" t="s">
        <v>3494</v>
      </c>
      <c r="B52" s="8" t="s">
        <v>3502</v>
      </c>
      <c r="C52" s="8" t="s">
        <v>3502</v>
      </c>
      <c r="D52" s="8" t="s">
        <v>4000</v>
      </c>
      <c r="E52" s="8">
        <v>1</v>
      </c>
      <c r="F52" s="207" t="b">
        <f t="shared" si="0"/>
        <v>0</v>
      </c>
      <c r="G52" s="8">
        <v>1000000353</v>
      </c>
      <c r="H52" s="39" t="s">
        <v>3955</v>
      </c>
      <c r="I52" s="40" t="str">
        <f t="shared" si="1"/>
        <v>미사용</v>
      </c>
      <c r="J52" s="8" t="s">
        <v>3486</v>
      </c>
      <c r="K52" s="8"/>
      <c r="L52" s="16"/>
      <c r="M52" s="8" t="s">
        <v>3487</v>
      </c>
      <c r="N52" s="40" t="str">
        <f t="shared" si="2"/>
        <v>O</v>
      </c>
      <c r="O52" s="253"/>
      <c r="P52" s="49"/>
      <c r="Q52" s="49"/>
      <c r="R52" s="15"/>
      <c r="S52" s="264"/>
      <c r="T52" s="266"/>
      <c r="U52" s="266"/>
      <c r="V52" s="15"/>
      <c r="W52" s="349"/>
      <c r="X52" s="266"/>
      <c r="Y52" s="266"/>
      <c r="Z52" s="15"/>
      <c r="AA52" s="349"/>
      <c r="AB52" s="266"/>
      <c r="AC52" s="266"/>
      <c r="AD52" s="15"/>
      <c r="AE52" s="349"/>
      <c r="AF52" s="266"/>
      <c r="AG52" s="266"/>
      <c r="AH52" s="15"/>
      <c r="AI52" s="264"/>
      <c r="AJ52" s="266"/>
      <c r="AK52" s="266"/>
      <c r="AL52" s="15"/>
      <c r="AM52" s="264">
        <v>24.003</v>
      </c>
      <c r="AN52" s="266">
        <v>9.5990000000000002</v>
      </c>
      <c r="AO52" s="266">
        <v>6.2279999999999998</v>
      </c>
      <c r="AP52" s="285">
        <v>44972</v>
      </c>
      <c r="AQ52" s="350"/>
      <c r="AR52" s="350"/>
      <c r="AS52" s="11" t="s">
        <v>4257</v>
      </c>
      <c r="AX52"/>
    </row>
    <row r="53" spans="1:50" ht="20.25" customHeight="1">
      <c r="A53" s="14" t="s">
        <v>3494</v>
      </c>
      <c r="B53" s="8" t="s">
        <v>3502</v>
      </c>
      <c r="C53" s="8" t="s">
        <v>3502</v>
      </c>
      <c r="D53" s="8" t="s">
        <v>4000</v>
      </c>
      <c r="E53" s="8">
        <v>2</v>
      </c>
      <c r="F53" s="207" t="b">
        <f t="shared" si="0"/>
        <v>0</v>
      </c>
      <c r="G53" s="8">
        <v>1000000353</v>
      </c>
      <c r="H53" s="39" t="s">
        <v>3955</v>
      </c>
      <c r="I53" s="40" t="str">
        <f t="shared" si="1"/>
        <v>미사용</v>
      </c>
      <c r="J53" s="8" t="s">
        <v>3486</v>
      </c>
      <c r="K53" s="8"/>
      <c r="L53" s="16"/>
      <c r="M53" s="8" t="s">
        <v>3487</v>
      </c>
      <c r="N53" s="40" t="str">
        <f t="shared" si="2"/>
        <v>O</v>
      </c>
      <c r="O53" s="253"/>
      <c r="P53" s="49"/>
      <c r="Q53" s="49"/>
      <c r="R53" s="15"/>
      <c r="S53" s="264"/>
      <c r="T53" s="266"/>
      <c r="U53" s="266"/>
      <c r="V53" s="15"/>
      <c r="W53" s="349"/>
      <c r="X53" s="266"/>
      <c r="Y53" s="266"/>
      <c r="Z53" s="15"/>
      <c r="AA53" s="349"/>
      <c r="AB53" s="266"/>
      <c r="AC53" s="266"/>
      <c r="AD53" s="15"/>
      <c r="AE53" s="349"/>
      <c r="AF53" s="266"/>
      <c r="AG53" s="266"/>
      <c r="AH53" s="15"/>
      <c r="AI53" s="264"/>
      <c r="AJ53" s="266"/>
      <c r="AK53" s="266"/>
      <c r="AL53" s="15"/>
      <c r="AM53" s="264">
        <v>24.003</v>
      </c>
      <c r="AN53" s="266">
        <v>8.5570000000000004</v>
      </c>
      <c r="AO53" s="266">
        <v>5.7060000000000004</v>
      </c>
      <c r="AP53" s="285">
        <v>44972</v>
      </c>
      <c r="AQ53" s="350"/>
      <c r="AR53" s="350"/>
      <c r="AS53" s="11" t="s">
        <v>4257</v>
      </c>
      <c r="AX53"/>
    </row>
    <row r="54" spans="1:50" ht="20.25" customHeight="1">
      <c r="A54" s="14" t="s">
        <v>3494</v>
      </c>
      <c r="B54" s="8" t="s">
        <v>3502</v>
      </c>
      <c r="C54" s="8" t="s">
        <v>3502</v>
      </c>
      <c r="D54" s="8" t="s">
        <v>4000</v>
      </c>
      <c r="E54" s="8">
        <v>3</v>
      </c>
      <c r="F54" s="207" t="b">
        <f t="shared" si="0"/>
        <v>0</v>
      </c>
      <c r="G54" s="8">
        <v>1000000353</v>
      </c>
      <c r="H54" s="39" t="s">
        <v>3955</v>
      </c>
      <c r="I54" s="40" t="str">
        <f t="shared" si="1"/>
        <v>미사용</v>
      </c>
      <c r="J54" s="8" t="s">
        <v>3495</v>
      </c>
      <c r="K54" s="8"/>
      <c r="L54" s="16"/>
      <c r="M54" s="8" t="s">
        <v>3496</v>
      </c>
      <c r="N54" s="40" t="str">
        <f t="shared" si="2"/>
        <v>O</v>
      </c>
      <c r="O54" s="254"/>
      <c r="P54" s="41"/>
      <c r="Q54" s="41"/>
      <c r="R54" s="15"/>
      <c r="S54" s="223"/>
      <c r="T54" s="10"/>
      <c r="U54" s="10"/>
      <c r="V54" s="15"/>
      <c r="W54" s="254"/>
      <c r="X54" s="10"/>
      <c r="Y54" s="10"/>
      <c r="Z54" s="15"/>
      <c r="AA54" s="254"/>
      <c r="AB54" s="10"/>
      <c r="AC54" s="10"/>
      <c r="AD54" s="15"/>
      <c r="AE54" s="254"/>
      <c r="AF54" s="10"/>
      <c r="AG54" s="10"/>
      <c r="AH54" s="15"/>
      <c r="AI54" s="223"/>
      <c r="AJ54" s="10"/>
      <c r="AK54" s="10"/>
      <c r="AL54" s="15"/>
      <c r="AM54" s="223">
        <v>23.995000000000001</v>
      </c>
      <c r="AN54" s="10">
        <v>9.5299999999999994</v>
      </c>
      <c r="AO54" s="10">
        <v>6.4989999999999997</v>
      </c>
      <c r="AP54" s="285">
        <v>44972</v>
      </c>
      <c r="AQ54" s="10"/>
      <c r="AR54" s="10"/>
      <c r="AS54" s="11" t="s">
        <v>4257</v>
      </c>
      <c r="AX54"/>
    </row>
    <row r="55" spans="1:50" ht="20.25" customHeight="1">
      <c r="A55" s="14" t="s">
        <v>3494</v>
      </c>
      <c r="B55" s="8" t="s">
        <v>3502</v>
      </c>
      <c r="C55" s="8" t="s">
        <v>3502</v>
      </c>
      <c r="D55" s="8" t="s">
        <v>4000</v>
      </c>
      <c r="E55" s="8">
        <v>4</v>
      </c>
      <c r="F55" s="207" t="b">
        <f t="shared" si="0"/>
        <v>0</v>
      </c>
      <c r="G55" s="8">
        <v>1000000353</v>
      </c>
      <c r="H55" s="39" t="s">
        <v>3955</v>
      </c>
      <c r="I55" s="40" t="str">
        <f t="shared" si="1"/>
        <v>미사용</v>
      </c>
      <c r="J55" s="8" t="s">
        <v>3495</v>
      </c>
      <c r="K55" s="8"/>
      <c r="L55" s="16"/>
      <c r="M55" s="8" t="s">
        <v>3496</v>
      </c>
      <c r="N55" s="40" t="str">
        <f t="shared" si="2"/>
        <v>O</v>
      </c>
      <c r="O55" s="254"/>
      <c r="P55" s="41"/>
      <c r="Q55" s="41"/>
      <c r="R55" s="15"/>
      <c r="S55" s="223"/>
      <c r="T55" s="10"/>
      <c r="U55" s="10"/>
      <c r="V55" s="15"/>
      <c r="W55" s="254"/>
      <c r="X55" s="10"/>
      <c r="Y55" s="10"/>
      <c r="Z55" s="15"/>
      <c r="AA55" s="254"/>
      <c r="AB55" s="10"/>
      <c r="AC55" s="10"/>
      <c r="AD55" s="15"/>
      <c r="AE55" s="254"/>
      <c r="AF55" s="10"/>
      <c r="AG55" s="10"/>
      <c r="AH55" s="15"/>
      <c r="AI55" s="223"/>
      <c r="AJ55" s="10"/>
      <c r="AK55" s="10"/>
      <c r="AL55" s="15"/>
      <c r="AM55" s="223">
        <v>23.998999999999999</v>
      </c>
      <c r="AN55" s="10">
        <v>8.452</v>
      </c>
      <c r="AO55" s="10">
        <v>5.8209999999999997</v>
      </c>
      <c r="AP55" s="285">
        <v>44972</v>
      </c>
      <c r="AQ55" s="10"/>
      <c r="AR55" s="10"/>
      <c r="AS55" s="11" t="s">
        <v>4257</v>
      </c>
      <c r="AX55"/>
    </row>
    <row r="56" spans="1:50" ht="20.25" customHeight="1">
      <c r="A56" s="14" t="s">
        <v>3494</v>
      </c>
      <c r="B56" s="8" t="s">
        <v>3502</v>
      </c>
      <c r="C56" s="8" t="s">
        <v>3502</v>
      </c>
      <c r="D56" s="8" t="s">
        <v>4000</v>
      </c>
      <c r="E56" s="8">
        <v>5</v>
      </c>
      <c r="F56" s="207" t="b">
        <f t="shared" si="0"/>
        <v>1</v>
      </c>
      <c r="G56" s="8">
        <v>1000000353</v>
      </c>
      <c r="H56" s="39" t="s">
        <v>3955</v>
      </c>
      <c r="I56" s="40" t="str">
        <f t="shared" si="1"/>
        <v>사용</v>
      </c>
      <c r="J56" s="8" t="s">
        <v>3495</v>
      </c>
      <c r="K56" s="8" t="s">
        <v>3500</v>
      </c>
      <c r="L56" s="150" t="s">
        <v>4287</v>
      </c>
      <c r="M56" s="8" t="s">
        <v>3496</v>
      </c>
      <c r="N56" s="40" t="str">
        <f t="shared" si="2"/>
        <v>X</v>
      </c>
      <c r="O56" s="254"/>
      <c r="P56" s="41"/>
      <c r="Q56" s="41"/>
      <c r="R56" s="15"/>
      <c r="S56" s="223"/>
      <c r="T56" s="10"/>
      <c r="U56" s="10"/>
      <c r="V56" s="15"/>
      <c r="W56" s="254"/>
      <c r="X56" s="10"/>
      <c r="Y56" s="10"/>
      <c r="Z56" s="15"/>
      <c r="AA56" s="254"/>
      <c r="AB56" s="10"/>
      <c r="AC56" s="10"/>
      <c r="AD56" s="15"/>
      <c r="AE56" s="254"/>
      <c r="AF56" s="10"/>
      <c r="AG56" s="10"/>
      <c r="AH56" s="15"/>
      <c r="AI56" s="223"/>
      <c r="AJ56" s="10"/>
      <c r="AK56" s="10"/>
      <c r="AL56" s="15"/>
      <c r="AM56" s="223"/>
      <c r="AN56" s="10"/>
      <c r="AO56" s="10"/>
      <c r="AP56" s="15"/>
      <c r="AQ56" s="10"/>
      <c r="AR56" s="10"/>
      <c r="AS56" s="11"/>
      <c r="AX56"/>
    </row>
    <row r="57" spans="1:50" ht="20.25" customHeight="1">
      <c r="A57" s="14" t="s">
        <v>3494</v>
      </c>
      <c r="B57" s="8" t="s">
        <v>3502</v>
      </c>
      <c r="C57" s="8" t="s">
        <v>3502</v>
      </c>
      <c r="D57" s="8" t="s">
        <v>4000</v>
      </c>
      <c r="E57" s="8">
        <v>6</v>
      </c>
      <c r="F57" s="207" t="b">
        <f t="shared" si="0"/>
        <v>1</v>
      </c>
      <c r="G57" s="8">
        <v>1000000353</v>
      </c>
      <c r="H57" s="39" t="s">
        <v>3955</v>
      </c>
      <c r="I57" s="40" t="str">
        <f t="shared" si="1"/>
        <v>사용</v>
      </c>
      <c r="J57" s="8" t="s">
        <v>3495</v>
      </c>
      <c r="K57" s="8" t="s">
        <v>3500</v>
      </c>
      <c r="L57" s="150" t="s">
        <v>4286</v>
      </c>
      <c r="M57" s="8" t="s">
        <v>3496</v>
      </c>
      <c r="N57" s="40" t="str">
        <f t="shared" si="2"/>
        <v>X</v>
      </c>
      <c r="O57" s="254"/>
      <c r="P57" s="41"/>
      <c r="Q57" s="41"/>
      <c r="R57" s="15"/>
      <c r="S57" s="223"/>
      <c r="T57" s="10"/>
      <c r="U57" s="10"/>
      <c r="V57" s="15"/>
      <c r="W57" s="254"/>
      <c r="X57" s="10"/>
      <c r="Y57" s="10"/>
      <c r="Z57" s="15"/>
      <c r="AA57" s="254"/>
      <c r="AB57" s="10"/>
      <c r="AC57" s="10"/>
      <c r="AD57" s="15"/>
      <c r="AE57" s="254"/>
      <c r="AF57" s="10"/>
      <c r="AG57" s="10"/>
      <c r="AH57" s="15"/>
      <c r="AI57" s="223"/>
      <c r="AJ57" s="10"/>
      <c r="AK57" s="10"/>
      <c r="AL57" s="15"/>
      <c r="AM57" s="223"/>
      <c r="AN57" s="10"/>
      <c r="AO57" s="10"/>
      <c r="AP57" s="15"/>
      <c r="AQ57" s="10"/>
      <c r="AR57" s="10"/>
      <c r="AS57" s="11"/>
      <c r="AX57"/>
    </row>
    <row r="58" spans="1:50" ht="20.25" customHeight="1">
      <c r="A58" s="14" t="s">
        <v>3494</v>
      </c>
      <c r="B58" s="8" t="s">
        <v>3502</v>
      </c>
      <c r="C58" s="8" t="s">
        <v>3502</v>
      </c>
      <c r="D58" s="8" t="s">
        <v>4000</v>
      </c>
      <c r="E58" s="8">
        <v>7</v>
      </c>
      <c r="F58" s="207" t="b">
        <f t="shared" si="0"/>
        <v>1</v>
      </c>
      <c r="G58" s="8">
        <v>1000000353</v>
      </c>
      <c r="H58" s="39" t="s">
        <v>3955</v>
      </c>
      <c r="I58" s="40" t="str">
        <f t="shared" si="1"/>
        <v>사용</v>
      </c>
      <c r="J58" s="8" t="s">
        <v>3486</v>
      </c>
      <c r="K58" s="8" t="s">
        <v>4032</v>
      </c>
      <c r="L58" s="16" t="s">
        <v>4008</v>
      </c>
      <c r="M58" s="8" t="s">
        <v>3487</v>
      </c>
      <c r="N58" s="40" t="str">
        <f t="shared" si="2"/>
        <v>X</v>
      </c>
      <c r="O58" s="254">
        <v>5.0430000000000001</v>
      </c>
      <c r="P58" s="41">
        <v>1.409</v>
      </c>
      <c r="Q58" s="41">
        <v>1.6020000000000001</v>
      </c>
      <c r="R58" s="15">
        <v>43129</v>
      </c>
      <c r="S58" s="223"/>
      <c r="T58" s="10"/>
      <c r="U58" s="10"/>
      <c r="V58" s="15"/>
      <c r="W58" s="254"/>
      <c r="X58" s="10"/>
      <c r="Y58" s="10"/>
      <c r="Z58" s="15"/>
      <c r="AA58" s="254"/>
      <c r="AB58" s="10"/>
      <c r="AC58" s="10"/>
      <c r="AD58" s="15"/>
      <c r="AE58" s="254"/>
      <c r="AF58" s="10"/>
      <c r="AG58" s="10"/>
      <c r="AH58" s="15"/>
      <c r="AI58" s="223"/>
      <c r="AJ58" s="10"/>
      <c r="AK58" s="10"/>
      <c r="AL58" s="15"/>
      <c r="AM58" s="223"/>
      <c r="AN58" s="10"/>
      <c r="AO58" s="10"/>
      <c r="AP58" s="15"/>
      <c r="AQ58" s="10"/>
      <c r="AR58" s="10"/>
      <c r="AS58" s="149"/>
      <c r="AX58"/>
    </row>
    <row r="59" spans="1:50" ht="20.25" customHeight="1">
      <c r="A59" s="14" t="s">
        <v>3494</v>
      </c>
      <c r="B59" s="8" t="s">
        <v>3502</v>
      </c>
      <c r="C59" s="8" t="s">
        <v>3502</v>
      </c>
      <c r="D59" s="8" t="s">
        <v>4000</v>
      </c>
      <c r="E59" s="8">
        <v>8</v>
      </c>
      <c r="F59" s="207" t="b">
        <f t="shared" si="0"/>
        <v>1</v>
      </c>
      <c r="G59" s="8">
        <v>1000000353</v>
      </c>
      <c r="H59" s="39" t="s">
        <v>3955</v>
      </c>
      <c r="I59" s="40" t="str">
        <f t="shared" si="1"/>
        <v>사용</v>
      </c>
      <c r="J59" s="8" t="s">
        <v>3486</v>
      </c>
      <c r="K59" s="8" t="s">
        <v>4005</v>
      </c>
      <c r="L59" s="16" t="s">
        <v>4332</v>
      </c>
      <c r="M59" s="8" t="s">
        <v>3487</v>
      </c>
      <c r="N59" s="40" t="str">
        <f t="shared" si="2"/>
        <v>X</v>
      </c>
      <c r="O59" s="254">
        <v>5.0439999999999996</v>
      </c>
      <c r="P59" s="41">
        <v>1.2709999999999999</v>
      </c>
      <c r="Q59" s="41">
        <v>1.3109999999999999</v>
      </c>
      <c r="R59" s="15">
        <v>43129</v>
      </c>
      <c r="S59" s="223"/>
      <c r="T59" s="10"/>
      <c r="U59" s="10"/>
      <c r="V59" s="15"/>
      <c r="W59" s="254"/>
      <c r="X59" s="10"/>
      <c r="Y59" s="10"/>
      <c r="Z59" s="15"/>
      <c r="AA59" s="254"/>
      <c r="AB59" s="10"/>
      <c r="AC59" s="10"/>
      <c r="AD59" s="15"/>
      <c r="AE59" s="254"/>
      <c r="AF59" s="10"/>
      <c r="AG59" s="10"/>
      <c r="AH59" s="15"/>
      <c r="AI59" s="223"/>
      <c r="AJ59" s="10"/>
      <c r="AK59" s="10"/>
      <c r="AL59" s="15"/>
      <c r="AM59" s="223"/>
      <c r="AN59" s="10"/>
      <c r="AO59" s="10"/>
      <c r="AP59" s="15"/>
      <c r="AQ59" s="10"/>
      <c r="AR59" s="10"/>
      <c r="AS59" s="149"/>
      <c r="AX59"/>
    </row>
    <row r="60" spans="1:50" ht="20.25" customHeight="1">
      <c r="A60" s="14" t="s">
        <v>3494</v>
      </c>
      <c r="B60" s="8" t="s">
        <v>3502</v>
      </c>
      <c r="C60" s="8" t="s">
        <v>3502</v>
      </c>
      <c r="D60" s="8" t="s">
        <v>4000</v>
      </c>
      <c r="E60" s="8">
        <v>9</v>
      </c>
      <c r="F60" s="207" t="b">
        <f t="shared" si="0"/>
        <v>0</v>
      </c>
      <c r="G60" s="8">
        <v>1000000353</v>
      </c>
      <c r="H60" s="39" t="s">
        <v>3955</v>
      </c>
      <c r="I60" s="40" t="str">
        <f t="shared" si="1"/>
        <v>미사용</v>
      </c>
      <c r="J60" s="134" t="s">
        <v>3486</v>
      </c>
      <c r="K60" s="8"/>
      <c r="L60" s="150"/>
      <c r="M60" s="205" t="s">
        <v>3487</v>
      </c>
      <c r="N60" s="40" t="str">
        <f t="shared" si="2"/>
        <v>O</v>
      </c>
      <c r="O60" s="254"/>
      <c r="P60" s="41"/>
      <c r="Q60" s="41"/>
      <c r="R60" s="15"/>
      <c r="S60" s="223"/>
      <c r="T60" s="10"/>
      <c r="U60" s="10"/>
      <c r="V60" s="15"/>
      <c r="W60" s="254"/>
      <c r="X60" s="10"/>
      <c r="Y60" s="10"/>
      <c r="Z60" s="15"/>
      <c r="AA60" s="254"/>
      <c r="AB60" s="10"/>
      <c r="AC60" s="10"/>
      <c r="AD60" s="15"/>
      <c r="AE60" s="254"/>
      <c r="AF60" s="10"/>
      <c r="AG60" s="10"/>
      <c r="AH60" s="15"/>
      <c r="AI60" s="223"/>
      <c r="AJ60" s="10"/>
      <c r="AK60" s="10"/>
      <c r="AL60" s="15"/>
      <c r="AM60" s="223">
        <v>23.986999999999998</v>
      </c>
      <c r="AN60" s="10">
        <v>10.023</v>
      </c>
      <c r="AO60" s="10">
        <v>6.5679999999999996</v>
      </c>
      <c r="AP60" s="285">
        <v>44972</v>
      </c>
      <c r="AQ60" s="10"/>
      <c r="AR60" s="10"/>
      <c r="AS60" s="11" t="s">
        <v>4257</v>
      </c>
      <c r="AX60"/>
    </row>
    <row r="61" spans="1:50" ht="20.25" customHeight="1">
      <c r="A61" s="14" t="s">
        <v>3494</v>
      </c>
      <c r="B61" s="8" t="s">
        <v>3502</v>
      </c>
      <c r="C61" s="8" t="s">
        <v>3502</v>
      </c>
      <c r="D61" s="8" t="s">
        <v>4000</v>
      </c>
      <c r="E61" s="8">
        <v>10</v>
      </c>
      <c r="F61" s="207" t="b">
        <f t="shared" si="0"/>
        <v>0</v>
      </c>
      <c r="G61" s="8">
        <v>1000000353</v>
      </c>
      <c r="H61" s="39" t="s">
        <v>3955</v>
      </c>
      <c r="I61" s="40" t="str">
        <f t="shared" si="1"/>
        <v>미사용</v>
      </c>
      <c r="J61" s="134" t="s">
        <v>3486</v>
      </c>
      <c r="K61" s="8"/>
      <c r="L61" s="150"/>
      <c r="M61" s="205" t="s">
        <v>3487</v>
      </c>
      <c r="N61" s="40" t="str">
        <f t="shared" si="2"/>
        <v>O</v>
      </c>
      <c r="O61" s="254"/>
      <c r="P61" s="41"/>
      <c r="Q61" s="41"/>
      <c r="R61" s="15"/>
      <c r="S61" s="223"/>
      <c r="T61" s="10"/>
      <c r="U61" s="10"/>
      <c r="V61" s="15"/>
      <c r="W61" s="254"/>
      <c r="X61" s="10"/>
      <c r="Y61" s="10"/>
      <c r="Z61" s="15"/>
      <c r="AA61" s="254"/>
      <c r="AB61" s="10"/>
      <c r="AC61" s="10"/>
      <c r="AD61" s="15"/>
      <c r="AE61" s="254"/>
      <c r="AF61" s="10"/>
      <c r="AG61" s="10"/>
      <c r="AH61" s="15"/>
      <c r="AI61" s="223"/>
      <c r="AJ61" s="10"/>
      <c r="AK61" s="10"/>
      <c r="AL61" s="15"/>
      <c r="AM61" s="223">
        <v>23.986999999999998</v>
      </c>
      <c r="AN61" s="10">
        <v>9.4260000000000002</v>
      </c>
      <c r="AO61" s="10">
        <v>6.53</v>
      </c>
      <c r="AP61" s="285">
        <v>44972</v>
      </c>
      <c r="AQ61" s="10"/>
      <c r="AR61" s="10"/>
      <c r="AS61" s="11" t="s">
        <v>4257</v>
      </c>
      <c r="AX61"/>
    </row>
    <row r="62" spans="1:50" ht="20.25" customHeight="1">
      <c r="A62" s="14" t="s">
        <v>3494</v>
      </c>
      <c r="B62" s="8" t="s">
        <v>3502</v>
      </c>
      <c r="C62" s="8" t="s">
        <v>3502</v>
      </c>
      <c r="D62" s="8" t="s">
        <v>4000</v>
      </c>
      <c r="E62" s="8">
        <v>11</v>
      </c>
      <c r="F62" s="207" t="b">
        <f t="shared" si="0"/>
        <v>0</v>
      </c>
      <c r="G62" s="8">
        <v>1000000353</v>
      </c>
      <c r="H62" s="39" t="s">
        <v>3955</v>
      </c>
      <c r="I62" s="40" t="str">
        <f t="shared" si="1"/>
        <v>미사용</v>
      </c>
      <c r="J62" s="134" t="s">
        <v>3486</v>
      </c>
      <c r="K62" s="8"/>
      <c r="L62" s="150"/>
      <c r="M62" s="205" t="s">
        <v>3487</v>
      </c>
      <c r="N62" s="40" t="str">
        <f t="shared" si="2"/>
        <v>O</v>
      </c>
      <c r="O62" s="380"/>
      <c r="P62" s="64"/>
      <c r="Q62" s="154"/>
      <c r="R62" s="136"/>
      <c r="S62" s="267"/>
      <c r="T62" s="239"/>
      <c r="U62" s="239"/>
      <c r="V62" s="136"/>
      <c r="W62" s="345"/>
      <c r="X62" s="303"/>
      <c r="Y62" s="303"/>
      <c r="Z62" s="136"/>
      <c r="AA62" s="345"/>
      <c r="AB62" s="303"/>
      <c r="AC62" s="303"/>
      <c r="AD62" s="136"/>
      <c r="AE62" s="345"/>
      <c r="AF62" s="303"/>
      <c r="AG62" s="303"/>
      <c r="AH62" s="136"/>
      <c r="AI62" s="301"/>
      <c r="AJ62" s="303"/>
      <c r="AK62" s="303"/>
      <c r="AL62" s="136"/>
      <c r="AM62" s="301">
        <v>23.986999999999998</v>
      </c>
      <c r="AN62" s="303">
        <v>8.9009999999999998</v>
      </c>
      <c r="AO62" s="303">
        <v>5.7309999999999999</v>
      </c>
      <c r="AP62" s="285">
        <v>44972</v>
      </c>
      <c r="AQ62" s="351"/>
      <c r="AR62" s="351"/>
      <c r="AS62" s="11" t="s">
        <v>4257</v>
      </c>
      <c r="AX62"/>
    </row>
    <row r="63" spans="1:50" ht="20.25" customHeight="1">
      <c r="A63" s="14" t="s">
        <v>3494</v>
      </c>
      <c r="B63" s="8" t="s">
        <v>3502</v>
      </c>
      <c r="C63" s="8" t="s">
        <v>3502</v>
      </c>
      <c r="D63" s="8" t="s">
        <v>4000</v>
      </c>
      <c r="E63" s="8">
        <v>12</v>
      </c>
      <c r="F63" s="207" t="b">
        <f t="shared" si="0"/>
        <v>0</v>
      </c>
      <c r="G63" s="8">
        <v>1000000353</v>
      </c>
      <c r="H63" s="39" t="s">
        <v>3955</v>
      </c>
      <c r="I63" s="40" t="str">
        <f t="shared" si="1"/>
        <v>미사용</v>
      </c>
      <c r="J63" s="134" t="s">
        <v>3486</v>
      </c>
      <c r="K63" s="8"/>
      <c r="L63" s="150"/>
      <c r="M63" s="205" t="s">
        <v>3487</v>
      </c>
      <c r="N63" s="40" t="str">
        <f t="shared" si="2"/>
        <v>O</v>
      </c>
      <c r="O63" s="380"/>
      <c r="P63" s="64"/>
      <c r="Q63" s="154"/>
      <c r="R63" s="136"/>
      <c r="S63" s="267"/>
      <c r="T63" s="239"/>
      <c r="U63" s="239"/>
      <c r="V63" s="136"/>
      <c r="W63" s="345"/>
      <c r="X63" s="303"/>
      <c r="Y63" s="303"/>
      <c r="Z63" s="136"/>
      <c r="AA63" s="345"/>
      <c r="AB63" s="303"/>
      <c r="AC63" s="303"/>
      <c r="AD63" s="136"/>
      <c r="AE63" s="345"/>
      <c r="AF63" s="303"/>
      <c r="AG63" s="303"/>
      <c r="AH63" s="136"/>
      <c r="AI63" s="301"/>
      <c r="AJ63" s="303"/>
      <c r="AK63" s="303"/>
      <c r="AL63" s="136"/>
      <c r="AM63" s="301">
        <v>23.971</v>
      </c>
      <c r="AN63" s="303">
        <v>9.7910000000000004</v>
      </c>
      <c r="AO63" s="303">
        <v>6.875</v>
      </c>
      <c r="AP63" s="285">
        <v>44972</v>
      </c>
      <c r="AQ63" s="351"/>
      <c r="AR63" s="351"/>
      <c r="AS63" s="11" t="s">
        <v>4257</v>
      </c>
      <c r="AX63"/>
    </row>
    <row r="64" spans="1:50" ht="20.25" customHeight="1">
      <c r="A64" s="14" t="s">
        <v>3494</v>
      </c>
      <c r="B64" s="8" t="s">
        <v>3502</v>
      </c>
      <c r="C64" s="8" t="s">
        <v>3502</v>
      </c>
      <c r="D64" s="8" t="s">
        <v>4000</v>
      </c>
      <c r="E64" s="8">
        <v>13</v>
      </c>
      <c r="F64" s="207" t="b">
        <f t="shared" si="0"/>
        <v>1</v>
      </c>
      <c r="G64" s="8">
        <v>1000000353</v>
      </c>
      <c r="H64" s="39" t="s">
        <v>3955</v>
      </c>
      <c r="I64" s="40" t="str">
        <f t="shared" si="1"/>
        <v>사용</v>
      </c>
      <c r="J64" s="8" t="s">
        <v>3486</v>
      </c>
      <c r="K64" s="8" t="s">
        <v>3500</v>
      </c>
      <c r="L64" s="16" t="s">
        <v>4288</v>
      </c>
      <c r="M64" s="8" t="s">
        <v>3487</v>
      </c>
      <c r="N64" s="40" t="str">
        <f t="shared" si="2"/>
        <v>X</v>
      </c>
      <c r="O64" s="255"/>
      <c r="P64" s="48"/>
      <c r="Q64" s="48"/>
      <c r="R64" s="15"/>
      <c r="S64" s="268"/>
      <c r="T64" s="269"/>
      <c r="U64" s="269"/>
      <c r="V64" s="15"/>
      <c r="W64" s="347"/>
      <c r="X64" s="269"/>
      <c r="Y64" s="269"/>
      <c r="Z64" s="15"/>
      <c r="AA64" s="347"/>
      <c r="AB64" s="269"/>
      <c r="AC64" s="269"/>
      <c r="AD64" s="15"/>
      <c r="AE64" s="347"/>
      <c r="AF64" s="269"/>
      <c r="AG64" s="269"/>
      <c r="AH64" s="15"/>
      <c r="AI64" s="268"/>
      <c r="AJ64" s="269"/>
      <c r="AK64" s="269"/>
      <c r="AL64" s="15"/>
      <c r="AM64" s="268"/>
      <c r="AN64" s="269"/>
      <c r="AO64" s="269"/>
      <c r="AP64" s="15"/>
      <c r="AQ64" s="350"/>
      <c r="AR64" s="350"/>
      <c r="AS64" s="11"/>
      <c r="AX64"/>
    </row>
    <row r="65" spans="1:50" ht="20.25" customHeight="1">
      <c r="A65" s="14" t="s">
        <v>3494</v>
      </c>
      <c r="B65" s="8" t="s">
        <v>3502</v>
      </c>
      <c r="C65" s="8" t="s">
        <v>3502</v>
      </c>
      <c r="D65" s="8" t="s">
        <v>4000</v>
      </c>
      <c r="E65" s="8">
        <v>14</v>
      </c>
      <c r="F65" s="207" t="b">
        <f t="shared" si="0"/>
        <v>0</v>
      </c>
      <c r="G65" s="8">
        <v>1000000353</v>
      </c>
      <c r="H65" s="39" t="s">
        <v>3955</v>
      </c>
      <c r="I65" s="40" t="str">
        <f t="shared" si="1"/>
        <v>미사용</v>
      </c>
      <c r="J65" s="8"/>
      <c r="K65" s="8"/>
      <c r="L65" s="16"/>
      <c r="M65" s="8"/>
      <c r="N65" s="40" t="str">
        <f t="shared" si="2"/>
        <v>O</v>
      </c>
      <c r="O65" s="255">
        <v>5.0359999999999996</v>
      </c>
      <c r="P65" s="48">
        <v>4.266</v>
      </c>
      <c r="Q65" s="48">
        <v>7.3579999999999997</v>
      </c>
      <c r="R65" s="15">
        <v>43129</v>
      </c>
      <c r="S65" s="268">
        <v>5.0819999999999999</v>
      </c>
      <c r="T65" s="269">
        <v>1.901</v>
      </c>
      <c r="U65" s="269">
        <v>1.2310000000000001</v>
      </c>
      <c r="V65" s="15">
        <v>43700</v>
      </c>
      <c r="W65" s="347">
        <v>5.2450000000000001</v>
      </c>
      <c r="X65" s="269">
        <v>2.032</v>
      </c>
      <c r="Y65" s="269">
        <v>1.399</v>
      </c>
      <c r="Z65" s="15">
        <v>43878</v>
      </c>
      <c r="AA65" s="347">
        <v>5.24</v>
      </c>
      <c r="AB65" s="269">
        <v>2.0350000000000001</v>
      </c>
      <c r="AC65" s="269">
        <v>1.38</v>
      </c>
      <c r="AD65" s="15">
        <v>43878</v>
      </c>
      <c r="AE65" s="347">
        <v>5.2460000000000004</v>
      </c>
      <c r="AF65" s="269">
        <v>2.0350000000000001</v>
      </c>
      <c r="AG65" s="269">
        <v>1.38</v>
      </c>
      <c r="AH65" s="15">
        <v>44377</v>
      </c>
      <c r="AI65" s="268">
        <v>5.2439999999999998</v>
      </c>
      <c r="AJ65" s="269">
        <v>2.0379999999999998</v>
      </c>
      <c r="AK65" s="269">
        <v>1.349</v>
      </c>
      <c r="AL65" s="15">
        <v>44641</v>
      </c>
      <c r="AM65" s="268">
        <v>5.2489999999999997</v>
      </c>
      <c r="AN65" s="269">
        <v>2.1890000000000001</v>
      </c>
      <c r="AO65" s="269">
        <v>1.7130000000000001</v>
      </c>
      <c r="AP65" s="285">
        <v>44972</v>
      </c>
      <c r="AQ65" s="350"/>
      <c r="AR65" s="350"/>
      <c r="AS65" s="11"/>
      <c r="AX65"/>
    </row>
    <row r="66" spans="1:50" ht="20.25" customHeight="1">
      <c r="A66" s="14" t="s">
        <v>3494</v>
      </c>
      <c r="B66" s="8" t="s">
        <v>3502</v>
      </c>
      <c r="C66" s="8" t="s">
        <v>3502</v>
      </c>
      <c r="D66" s="8" t="s">
        <v>4000</v>
      </c>
      <c r="E66" s="8">
        <v>15</v>
      </c>
      <c r="F66" s="207" t="b">
        <f t="shared" si="0"/>
        <v>1</v>
      </c>
      <c r="G66" s="8">
        <v>1000000353</v>
      </c>
      <c r="H66" s="39" t="s">
        <v>3955</v>
      </c>
      <c r="I66" s="40" t="str">
        <f t="shared" si="1"/>
        <v>사용</v>
      </c>
      <c r="J66" s="134" t="s">
        <v>3486</v>
      </c>
      <c r="K66" s="8" t="s">
        <v>4004</v>
      </c>
      <c r="L66" s="150" t="s">
        <v>4258</v>
      </c>
      <c r="M66" s="205" t="s">
        <v>3487</v>
      </c>
      <c r="N66" s="40" t="str">
        <f t="shared" si="2"/>
        <v>X</v>
      </c>
      <c r="O66" s="255"/>
      <c r="P66" s="48"/>
      <c r="Q66" s="48"/>
      <c r="R66" s="15"/>
      <c r="S66" s="268"/>
      <c r="T66" s="269"/>
      <c r="U66" s="269"/>
      <c r="V66" s="15"/>
      <c r="W66" s="347"/>
      <c r="X66" s="269"/>
      <c r="Y66" s="269"/>
      <c r="Z66" s="15"/>
      <c r="AA66" s="347"/>
      <c r="AB66" s="269"/>
      <c r="AC66" s="269"/>
      <c r="AD66" s="15"/>
      <c r="AE66" s="347"/>
      <c r="AF66" s="269"/>
      <c r="AG66" s="269"/>
      <c r="AH66" s="15"/>
      <c r="AI66" s="268"/>
      <c r="AJ66" s="269"/>
      <c r="AK66" s="269"/>
      <c r="AL66" s="15"/>
      <c r="AM66" s="268"/>
      <c r="AN66" s="269"/>
      <c r="AO66" s="269"/>
      <c r="AP66" s="15"/>
      <c r="AQ66" s="350"/>
      <c r="AR66" s="350"/>
      <c r="AS66" s="11"/>
      <c r="AX66"/>
    </row>
    <row r="67" spans="1:50" ht="20.25" customHeight="1">
      <c r="A67" s="14" t="s">
        <v>3494</v>
      </c>
      <c r="B67" s="8" t="s">
        <v>3502</v>
      </c>
      <c r="C67" s="8" t="s">
        <v>3502</v>
      </c>
      <c r="D67" s="8" t="s">
        <v>4000</v>
      </c>
      <c r="E67" s="8">
        <v>16</v>
      </c>
      <c r="F67" s="207" t="b">
        <f t="shared" si="0"/>
        <v>1</v>
      </c>
      <c r="G67" s="8">
        <v>1000000353</v>
      </c>
      <c r="H67" s="39" t="s">
        <v>3955</v>
      </c>
      <c r="I67" s="40" t="str">
        <f t="shared" si="1"/>
        <v>사용</v>
      </c>
      <c r="J67" s="134" t="s">
        <v>3486</v>
      </c>
      <c r="K67" s="8" t="s">
        <v>4004</v>
      </c>
      <c r="L67" s="150" t="s">
        <v>4259</v>
      </c>
      <c r="M67" s="205" t="s">
        <v>3487</v>
      </c>
      <c r="N67" s="40" t="str">
        <f t="shared" si="2"/>
        <v>X</v>
      </c>
      <c r="O67" s="255"/>
      <c r="P67" s="48"/>
      <c r="Q67" s="48"/>
      <c r="R67" s="15"/>
      <c r="S67" s="268"/>
      <c r="T67" s="269"/>
      <c r="U67" s="269"/>
      <c r="V67" s="15"/>
      <c r="W67" s="347"/>
      <c r="X67" s="269"/>
      <c r="Y67" s="269"/>
      <c r="Z67" s="15"/>
      <c r="AA67" s="347"/>
      <c r="AB67" s="269"/>
      <c r="AC67" s="269"/>
      <c r="AD67" s="15"/>
      <c r="AE67" s="347"/>
      <c r="AF67" s="269"/>
      <c r="AG67" s="269"/>
      <c r="AH67" s="15"/>
      <c r="AI67" s="268"/>
      <c r="AJ67" s="269"/>
      <c r="AK67" s="269"/>
      <c r="AL67" s="15"/>
      <c r="AM67" s="268"/>
      <c r="AN67" s="269"/>
      <c r="AO67" s="269"/>
      <c r="AP67" s="15"/>
      <c r="AQ67" s="350"/>
      <c r="AR67" s="350"/>
      <c r="AS67" s="11"/>
      <c r="AX67"/>
    </row>
    <row r="68" spans="1:50" ht="20.25" customHeight="1">
      <c r="A68" s="14" t="s">
        <v>3494</v>
      </c>
      <c r="B68" s="8" t="s">
        <v>3502</v>
      </c>
      <c r="C68" s="8" t="s">
        <v>3502</v>
      </c>
      <c r="D68" s="8" t="s">
        <v>4000</v>
      </c>
      <c r="E68" s="8">
        <v>17</v>
      </c>
      <c r="F68" s="207" t="b">
        <f t="shared" si="0"/>
        <v>0</v>
      </c>
      <c r="G68" s="8">
        <v>1000000353</v>
      </c>
      <c r="H68" s="39" t="s">
        <v>3955</v>
      </c>
      <c r="I68" s="40" t="str">
        <f t="shared" si="1"/>
        <v>미사용</v>
      </c>
      <c r="J68" s="134" t="s">
        <v>3486</v>
      </c>
      <c r="K68" s="8"/>
      <c r="L68" s="150"/>
      <c r="M68" s="205" t="s">
        <v>3487</v>
      </c>
      <c r="N68" s="40" t="str">
        <f t="shared" si="2"/>
        <v>O</v>
      </c>
      <c r="O68" s="255"/>
      <c r="P68" s="48"/>
      <c r="Q68" s="48"/>
      <c r="R68" s="15"/>
      <c r="S68" s="268"/>
      <c r="T68" s="269"/>
      <c r="U68" s="269"/>
      <c r="V68" s="15"/>
      <c r="W68" s="347"/>
      <c r="X68" s="269"/>
      <c r="Y68" s="269"/>
      <c r="Z68" s="15"/>
      <c r="AA68" s="347"/>
      <c r="AB68" s="269"/>
      <c r="AC68" s="269"/>
      <c r="AD68" s="15"/>
      <c r="AE68" s="347"/>
      <c r="AF68" s="269"/>
      <c r="AG68" s="269"/>
      <c r="AH68" s="15"/>
      <c r="AI68" s="268"/>
      <c r="AJ68" s="269"/>
      <c r="AK68" s="269"/>
      <c r="AL68" s="15"/>
      <c r="AM68" s="268">
        <v>5.25</v>
      </c>
      <c r="AN68" s="269">
        <v>2.044</v>
      </c>
      <c r="AO68" s="269">
        <v>1.627</v>
      </c>
      <c r="AP68" s="285">
        <v>44972</v>
      </c>
      <c r="AQ68" s="350"/>
      <c r="AR68" s="350"/>
      <c r="AS68" s="11"/>
      <c r="AX68"/>
    </row>
    <row r="69" spans="1:50" ht="20.25" customHeight="1">
      <c r="A69" s="14" t="s">
        <v>3494</v>
      </c>
      <c r="B69" s="8" t="s">
        <v>3502</v>
      </c>
      <c r="C69" s="8" t="s">
        <v>3502</v>
      </c>
      <c r="D69" s="8" t="s">
        <v>4000</v>
      </c>
      <c r="E69" s="8">
        <v>18</v>
      </c>
      <c r="F69" s="207" t="b">
        <f t="shared" ref="F69:F132" si="3">ISTEXT(L69)</f>
        <v>0</v>
      </c>
      <c r="G69" s="8">
        <v>1000000353</v>
      </c>
      <c r="H69" s="39" t="s">
        <v>3955</v>
      </c>
      <c r="I69" s="40" t="str">
        <f t="shared" ref="I69:I132" si="4">IF(F69=TRUE,"사용","미사용")</f>
        <v>미사용</v>
      </c>
      <c r="J69" s="134" t="s">
        <v>3486</v>
      </c>
      <c r="K69" s="8"/>
      <c r="L69" s="150"/>
      <c r="M69" s="205" t="s">
        <v>3487</v>
      </c>
      <c r="N69" s="40" t="str">
        <f t="shared" ref="N69:N132" si="5">IF(F69=TRUE,"X","O")</f>
        <v>O</v>
      </c>
      <c r="O69" s="255"/>
      <c r="P69" s="48"/>
      <c r="Q69" s="48"/>
      <c r="R69" s="15"/>
      <c r="S69" s="268"/>
      <c r="T69" s="269"/>
      <c r="U69" s="269"/>
      <c r="V69" s="15"/>
      <c r="W69" s="347"/>
      <c r="X69" s="269"/>
      <c r="Y69" s="269"/>
      <c r="Z69" s="15"/>
      <c r="AA69" s="347"/>
      <c r="AB69" s="269"/>
      <c r="AC69" s="269"/>
      <c r="AD69" s="15"/>
      <c r="AE69" s="347"/>
      <c r="AF69" s="269"/>
      <c r="AG69" s="269"/>
      <c r="AH69" s="15"/>
      <c r="AI69" s="268"/>
      <c r="AJ69" s="269"/>
      <c r="AK69" s="269"/>
      <c r="AL69" s="15"/>
      <c r="AM69" s="268">
        <v>5.2430000000000003</v>
      </c>
      <c r="AN69" s="269">
        <v>2.1360000000000001</v>
      </c>
      <c r="AO69" s="269">
        <v>1.6870000000000001</v>
      </c>
      <c r="AP69" s="285">
        <v>44972</v>
      </c>
      <c r="AQ69" s="350"/>
      <c r="AR69" s="350"/>
      <c r="AS69" s="11"/>
      <c r="AX69"/>
    </row>
    <row r="70" spans="1:50" ht="20.25" customHeight="1">
      <c r="A70" s="14" t="s">
        <v>3494</v>
      </c>
      <c r="B70" s="8" t="s">
        <v>3502</v>
      </c>
      <c r="C70" s="8" t="s">
        <v>3502</v>
      </c>
      <c r="D70" s="8" t="s">
        <v>4000</v>
      </c>
      <c r="E70" s="8">
        <v>19</v>
      </c>
      <c r="F70" s="207" t="b">
        <f t="shared" si="3"/>
        <v>1</v>
      </c>
      <c r="G70" s="8">
        <v>1000000353</v>
      </c>
      <c r="H70" s="39" t="s">
        <v>3955</v>
      </c>
      <c r="I70" s="40" t="str">
        <f t="shared" si="4"/>
        <v>사용</v>
      </c>
      <c r="J70" s="8" t="s">
        <v>3486</v>
      </c>
      <c r="K70" s="8" t="s">
        <v>3500</v>
      </c>
      <c r="L70" s="16" t="s">
        <v>4289</v>
      </c>
      <c r="M70" s="40" t="s">
        <v>3487</v>
      </c>
      <c r="N70" s="40" t="str">
        <f t="shared" si="5"/>
        <v>X</v>
      </c>
      <c r="O70" s="255"/>
      <c r="P70" s="48"/>
      <c r="Q70" s="48"/>
      <c r="R70" s="15"/>
      <c r="S70" s="268"/>
      <c r="T70" s="269"/>
      <c r="U70" s="269"/>
      <c r="V70" s="15"/>
      <c r="W70" s="347"/>
      <c r="X70" s="269"/>
      <c r="Y70" s="269"/>
      <c r="Z70" s="15"/>
      <c r="AA70" s="347"/>
      <c r="AB70" s="269"/>
      <c r="AC70" s="269"/>
      <c r="AD70" s="15"/>
      <c r="AE70" s="347"/>
      <c r="AF70" s="269"/>
      <c r="AG70" s="269"/>
      <c r="AH70" s="15"/>
      <c r="AI70" s="268"/>
      <c r="AJ70" s="269"/>
      <c r="AK70" s="269"/>
      <c r="AL70" s="15"/>
      <c r="AM70" s="268"/>
      <c r="AN70" s="269"/>
      <c r="AO70" s="269"/>
      <c r="AP70" s="15"/>
      <c r="AQ70" s="350"/>
      <c r="AR70" s="350"/>
      <c r="AS70" s="11"/>
      <c r="AX70"/>
    </row>
    <row r="71" spans="1:50" ht="20.25" customHeight="1">
      <c r="A71" s="14" t="s">
        <v>3494</v>
      </c>
      <c r="B71" s="8" t="s">
        <v>3502</v>
      </c>
      <c r="C71" s="8" t="s">
        <v>3502</v>
      </c>
      <c r="D71" s="8" t="s">
        <v>4000</v>
      </c>
      <c r="E71" s="8">
        <v>20</v>
      </c>
      <c r="F71" s="207" t="b">
        <f t="shared" si="3"/>
        <v>0</v>
      </c>
      <c r="G71" s="8">
        <v>1000000353</v>
      </c>
      <c r="H71" s="39" t="s">
        <v>3955</v>
      </c>
      <c r="I71" s="40" t="str">
        <f t="shared" si="4"/>
        <v>미사용</v>
      </c>
      <c r="J71" s="134"/>
      <c r="K71" s="46"/>
      <c r="L71" s="46"/>
      <c r="M71" s="40"/>
      <c r="N71" s="40" t="str">
        <f t="shared" si="5"/>
        <v>O</v>
      </c>
      <c r="O71" s="255">
        <v>5.0359999999999996</v>
      </c>
      <c r="P71" s="48">
        <v>2.1190000000000002</v>
      </c>
      <c r="Q71" s="48">
        <v>9.0619999999999994</v>
      </c>
      <c r="R71" s="15">
        <v>43129</v>
      </c>
      <c r="S71" s="268">
        <v>5.0810000000000004</v>
      </c>
      <c r="T71" s="269">
        <v>1.9850000000000001</v>
      </c>
      <c r="U71" s="269">
        <v>1.258</v>
      </c>
      <c r="V71" s="15">
        <v>43700</v>
      </c>
      <c r="W71" s="347">
        <v>5.2439999999999998</v>
      </c>
      <c r="X71" s="269">
        <v>2.1720000000000002</v>
      </c>
      <c r="Y71" s="269">
        <v>1.524</v>
      </c>
      <c r="Z71" s="15">
        <v>43878</v>
      </c>
      <c r="AA71" s="347">
        <v>5.2439999999999998</v>
      </c>
      <c r="AB71" s="269">
        <v>2.161</v>
      </c>
      <c r="AC71" s="269">
        <v>1.6419999999999999</v>
      </c>
      <c r="AD71" s="15">
        <v>43878</v>
      </c>
      <c r="AE71" s="347">
        <v>5.2460000000000004</v>
      </c>
      <c r="AF71" s="269">
        <v>2.161</v>
      </c>
      <c r="AG71" s="269">
        <v>1.6419999999999999</v>
      </c>
      <c r="AH71" s="15">
        <v>44377</v>
      </c>
      <c r="AI71" s="268">
        <v>5.2430000000000003</v>
      </c>
      <c r="AJ71" s="269">
        <v>2.1579999999999999</v>
      </c>
      <c r="AK71" s="269">
        <v>1.577</v>
      </c>
      <c r="AL71" s="15">
        <v>44641</v>
      </c>
      <c r="AM71" s="268">
        <v>5.2450000000000001</v>
      </c>
      <c r="AN71" s="269">
        <v>2.3130000000000002</v>
      </c>
      <c r="AO71" s="269">
        <v>1.8520000000000001</v>
      </c>
      <c r="AP71" s="285">
        <v>44972</v>
      </c>
      <c r="AQ71" s="350"/>
      <c r="AR71" s="350"/>
      <c r="AS71" s="11"/>
      <c r="AX71"/>
    </row>
    <row r="72" spans="1:50" ht="20.25" customHeight="1">
      <c r="A72" s="14" t="s">
        <v>3494</v>
      </c>
      <c r="B72" s="8" t="s">
        <v>3502</v>
      </c>
      <c r="C72" s="8" t="s">
        <v>3502</v>
      </c>
      <c r="D72" s="8" t="s">
        <v>4000</v>
      </c>
      <c r="E72" s="40">
        <v>21</v>
      </c>
      <c r="F72" s="207" t="b">
        <f t="shared" si="3"/>
        <v>1</v>
      </c>
      <c r="G72" s="40">
        <v>1000000353</v>
      </c>
      <c r="H72" s="208" t="s">
        <v>4063</v>
      </c>
      <c r="I72" s="40" t="str">
        <f t="shared" si="4"/>
        <v>사용</v>
      </c>
      <c r="J72" s="205" t="s">
        <v>4064</v>
      </c>
      <c r="K72" s="205" t="s">
        <v>4066</v>
      </c>
      <c r="L72" s="317" t="s">
        <v>4334</v>
      </c>
      <c r="M72" s="40" t="s">
        <v>3487</v>
      </c>
      <c r="N72" s="40" t="str">
        <f t="shared" si="5"/>
        <v>X</v>
      </c>
      <c r="O72" s="254">
        <v>5.0449999999999999</v>
      </c>
      <c r="P72" s="41">
        <v>1.6990000000000001</v>
      </c>
      <c r="Q72" s="41">
        <v>8.7149999999999999</v>
      </c>
      <c r="R72" s="15">
        <v>43129</v>
      </c>
      <c r="S72" s="223">
        <v>5.0819999999999999</v>
      </c>
      <c r="T72" s="10">
        <v>1.91</v>
      </c>
      <c r="U72" s="10">
        <v>1.117</v>
      </c>
      <c r="V72" s="15">
        <v>43700</v>
      </c>
      <c r="W72" s="348"/>
      <c r="X72" s="10"/>
      <c r="Y72" s="151"/>
      <c r="Z72" s="15"/>
      <c r="AA72" s="348"/>
      <c r="AB72" s="10"/>
      <c r="AC72" s="151"/>
      <c r="AD72" s="15"/>
      <c r="AE72" s="348"/>
      <c r="AF72" s="10"/>
      <c r="AG72" s="151"/>
      <c r="AH72" s="15"/>
      <c r="AI72" s="306"/>
      <c r="AJ72" s="10"/>
      <c r="AK72" s="151"/>
      <c r="AL72" s="15"/>
      <c r="AM72" s="306"/>
      <c r="AN72" s="10"/>
      <c r="AO72" s="151"/>
      <c r="AP72" s="15"/>
      <c r="AQ72" s="151"/>
      <c r="AR72" s="151"/>
      <c r="AS72" s="149"/>
      <c r="AX72"/>
    </row>
    <row r="73" spans="1:50" ht="20.25" customHeight="1">
      <c r="A73" s="14" t="s">
        <v>3494</v>
      </c>
      <c r="B73" s="8" t="s">
        <v>3502</v>
      </c>
      <c r="C73" s="8" t="s">
        <v>3502</v>
      </c>
      <c r="D73" s="8" t="s">
        <v>4000</v>
      </c>
      <c r="E73" s="40">
        <v>22</v>
      </c>
      <c r="F73" s="207" t="b">
        <f t="shared" si="3"/>
        <v>1</v>
      </c>
      <c r="G73" s="40">
        <v>1000000353</v>
      </c>
      <c r="H73" s="208" t="s">
        <v>4063</v>
      </c>
      <c r="I73" s="40" t="str">
        <f t="shared" si="4"/>
        <v>사용</v>
      </c>
      <c r="J73" s="205" t="s">
        <v>4064</v>
      </c>
      <c r="K73" s="205" t="s">
        <v>4066</v>
      </c>
      <c r="L73" s="317" t="s">
        <v>4336</v>
      </c>
      <c r="M73" s="40" t="s">
        <v>3487</v>
      </c>
      <c r="N73" s="40" t="str">
        <f t="shared" si="5"/>
        <v>X</v>
      </c>
      <c r="O73" s="254">
        <v>5.04</v>
      </c>
      <c r="P73" s="41">
        <v>1.659</v>
      </c>
      <c r="Q73" s="41">
        <v>8.5150000000000006</v>
      </c>
      <c r="R73" s="15">
        <v>43129</v>
      </c>
      <c r="S73" s="223">
        <v>5.0839999999999996</v>
      </c>
      <c r="T73" s="10">
        <v>1.665</v>
      </c>
      <c r="U73" s="10">
        <v>1.1299999999999999</v>
      </c>
      <c r="V73" s="15">
        <v>43700</v>
      </c>
      <c r="W73" s="348"/>
      <c r="X73" s="10"/>
      <c r="Y73" s="151"/>
      <c r="Z73" s="15"/>
      <c r="AA73" s="348"/>
      <c r="AB73" s="10"/>
      <c r="AC73" s="151"/>
      <c r="AD73" s="15"/>
      <c r="AE73" s="348"/>
      <c r="AF73" s="10"/>
      <c r="AG73" s="151"/>
      <c r="AH73" s="15"/>
      <c r="AI73" s="306"/>
      <c r="AJ73" s="10"/>
      <c r="AK73" s="151"/>
      <c r="AL73" s="15"/>
      <c r="AM73" s="306"/>
      <c r="AN73" s="10"/>
      <c r="AO73" s="151"/>
      <c r="AP73" s="15"/>
      <c r="AQ73" s="151"/>
      <c r="AR73" s="151"/>
      <c r="AS73" s="149"/>
      <c r="AX73"/>
    </row>
    <row r="74" spans="1:50" ht="20.25" customHeight="1">
      <c r="A74" s="14" t="s">
        <v>3494</v>
      </c>
      <c r="B74" s="8" t="s">
        <v>3502</v>
      </c>
      <c r="C74" s="8" t="s">
        <v>3502</v>
      </c>
      <c r="D74" s="8" t="s">
        <v>4000</v>
      </c>
      <c r="E74" s="40">
        <v>23</v>
      </c>
      <c r="F74" s="207" t="b">
        <f t="shared" si="3"/>
        <v>1</v>
      </c>
      <c r="G74" s="40">
        <v>1000000353</v>
      </c>
      <c r="H74" s="208" t="s">
        <v>4063</v>
      </c>
      <c r="I74" s="40" t="str">
        <f t="shared" si="4"/>
        <v>사용</v>
      </c>
      <c r="J74" s="40" t="s">
        <v>4064</v>
      </c>
      <c r="K74" s="40" t="s">
        <v>4066</v>
      </c>
      <c r="L74" s="256" t="s">
        <v>4338</v>
      </c>
      <c r="M74" s="40" t="s">
        <v>3487</v>
      </c>
      <c r="N74" s="40" t="str">
        <f t="shared" si="5"/>
        <v>X</v>
      </c>
      <c r="O74" s="255">
        <v>5.04</v>
      </c>
      <c r="P74" s="48">
        <v>1.948</v>
      </c>
      <c r="Q74" s="48">
        <v>8.5869999999999997</v>
      </c>
      <c r="R74" s="15">
        <v>43129</v>
      </c>
      <c r="S74" s="268">
        <v>23.838999999999999</v>
      </c>
      <c r="T74" s="269">
        <v>9.3209999999999997</v>
      </c>
      <c r="U74" s="269">
        <v>6.6589999999999998</v>
      </c>
      <c r="V74" s="15">
        <v>43700</v>
      </c>
      <c r="W74" s="347"/>
      <c r="X74" s="305"/>
      <c r="Y74" s="305"/>
      <c r="Z74" s="15"/>
      <c r="AA74" s="347"/>
      <c r="AB74" s="305"/>
      <c r="AC74" s="305"/>
      <c r="AD74" s="15"/>
      <c r="AE74" s="347"/>
      <c r="AF74" s="305"/>
      <c r="AG74" s="305"/>
      <c r="AH74" s="15"/>
      <c r="AI74" s="268"/>
      <c r="AJ74" s="305"/>
      <c r="AK74" s="305"/>
      <c r="AL74" s="15"/>
      <c r="AM74" s="268"/>
      <c r="AN74" s="305"/>
      <c r="AO74" s="305"/>
      <c r="AP74" s="15"/>
      <c r="AQ74" s="352"/>
      <c r="AR74" s="352"/>
      <c r="AS74" s="149"/>
      <c r="AX74"/>
    </row>
    <row r="75" spans="1:50" ht="20.25" customHeight="1">
      <c r="A75" s="14" t="s">
        <v>3494</v>
      </c>
      <c r="B75" s="8" t="s">
        <v>3502</v>
      </c>
      <c r="C75" s="8" t="s">
        <v>3502</v>
      </c>
      <c r="D75" s="8" t="s">
        <v>4000</v>
      </c>
      <c r="E75" s="40">
        <v>24</v>
      </c>
      <c r="F75" s="207" t="b">
        <f t="shared" si="3"/>
        <v>1</v>
      </c>
      <c r="G75" s="40">
        <v>1000000353</v>
      </c>
      <c r="H75" s="208" t="s">
        <v>4063</v>
      </c>
      <c r="I75" s="40" t="str">
        <f t="shared" si="4"/>
        <v>사용</v>
      </c>
      <c r="J75" s="40" t="s">
        <v>4064</v>
      </c>
      <c r="K75" s="40" t="s">
        <v>4066</v>
      </c>
      <c r="L75" s="256" t="s">
        <v>4340</v>
      </c>
      <c r="M75" s="40" t="s">
        <v>3487</v>
      </c>
      <c r="N75" s="40" t="str">
        <f t="shared" si="5"/>
        <v>X</v>
      </c>
      <c r="O75" s="255">
        <v>5.0419999999999998</v>
      </c>
      <c r="P75" s="48">
        <v>1.8069999999999999</v>
      </c>
      <c r="Q75" s="48">
        <v>8.8770000000000007</v>
      </c>
      <c r="R75" s="15">
        <v>43129</v>
      </c>
      <c r="S75" s="268">
        <v>5.0110000000000001</v>
      </c>
      <c r="T75" s="269">
        <v>1.661</v>
      </c>
      <c r="U75" s="269">
        <v>1.244</v>
      </c>
      <c r="V75" s="15">
        <v>43700</v>
      </c>
      <c r="W75" s="347"/>
      <c r="X75" s="305"/>
      <c r="Y75" s="305"/>
      <c r="Z75" s="15"/>
      <c r="AA75" s="347"/>
      <c r="AB75" s="305"/>
      <c r="AC75" s="305"/>
      <c r="AD75" s="15"/>
      <c r="AE75" s="347"/>
      <c r="AF75" s="305"/>
      <c r="AG75" s="305"/>
      <c r="AH75" s="15"/>
      <c r="AI75" s="268"/>
      <c r="AJ75" s="305"/>
      <c r="AK75" s="305"/>
      <c r="AL75" s="15"/>
      <c r="AM75" s="268"/>
      <c r="AN75" s="305"/>
      <c r="AO75" s="305"/>
      <c r="AP75" s="15"/>
      <c r="AQ75" s="352"/>
      <c r="AR75" s="352"/>
      <c r="AS75" s="149"/>
      <c r="AX75"/>
    </row>
    <row r="76" spans="1:50" ht="20.25" customHeight="1">
      <c r="A76" s="14" t="s">
        <v>3494</v>
      </c>
      <c r="B76" s="8" t="s">
        <v>3502</v>
      </c>
      <c r="C76" s="8" t="s">
        <v>3502</v>
      </c>
      <c r="D76" s="8" t="s">
        <v>3505</v>
      </c>
      <c r="E76" s="8">
        <v>1</v>
      </c>
      <c r="F76" s="207" t="b">
        <f t="shared" si="3"/>
        <v>0</v>
      </c>
      <c r="G76" s="8">
        <v>1000000355</v>
      </c>
      <c r="H76" s="39" t="s">
        <v>3514</v>
      </c>
      <c r="I76" s="40" t="str">
        <f t="shared" si="4"/>
        <v>미사용</v>
      </c>
      <c r="J76" s="8" t="s">
        <v>3486</v>
      </c>
      <c r="K76" s="525"/>
      <c r="L76" s="526"/>
      <c r="M76" s="40" t="s">
        <v>3487</v>
      </c>
      <c r="N76" s="40" t="str">
        <f t="shared" si="5"/>
        <v>O</v>
      </c>
      <c r="O76" s="41"/>
      <c r="P76" s="41"/>
      <c r="Q76" s="41"/>
      <c r="R76" s="15"/>
      <c r="S76" s="10"/>
      <c r="T76" s="10"/>
      <c r="U76" s="10"/>
      <c r="V76" s="15"/>
      <c r="W76" s="41"/>
      <c r="X76" s="10"/>
      <c r="Y76" s="10"/>
      <c r="Z76" s="15"/>
      <c r="AA76" s="41"/>
      <c r="AB76" s="10"/>
      <c r="AC76" s="10"/>
      <c r="AD76" s="15"/>
      <c r="AE76" s="41"/>
      <c r="AF76" s="10"/>
      <c r="AG76" s="10"/>
      <c r="AH76" s="15"/>
      <c r="AI76" s="10"/>
      <c r="AJ76" s="10"/>
      <c r="AK76" s="10"/>
      <c r="AL76" s="15"/>
      <c r="AM76" s="10">
        <v>8.8469999999999995</v>
      </c>
      <c r="AN76" s="10">
        <v>2.8860000000000001</v>
      </c>
      <c r="AO76" s="10">
        <v>2.3849999999999998</v>
      </c>
      <c r="AP76" s="285">
        <v>44972</v>
      </c>
      <c r="AQ76" s="10"/>
      <c r="AR76" s="10"/>
      <c r="AS76" s="11"/>
      <c r="AX76"/>
    </row>
    <row r="77" spans="1:50" ht="20.25" customHeight="1">
      <c r="A77" s="14" t="s">
        <v>3494</v>
      </c>
      <c r="B77" s="8" t="s">
        <v>3502</v>
      </c>
      <c r="C77" s="8" t="s">
        <v>3502</v>
      </c>
      <c r="D77" s="8" t="s">
        <v>3505</v>
      </c>
      <c r="E77" s="8">
        <v>2</v>
      </c>
      <c r="F77" s="207" t="b">
        <f t="shared" si="3"/>
        <v>0</v>
      </c>
      <c r="G77" s="8">
        <v>1000000355</v>
      </c>
      <c r="H77" s="39" t="s">
        <v>3514</v>
      </c>
      <c r="I77" s="40" t="str">
        <f t="shared" si="4"/>
        <v>미사용</v>
      </c>
      <c r="J77" s="8" t="s">
        <v>3486</v>
      </c>
      <c r="K77" s="525"/>
      <c r="L77" s="526"/>
      <c r="M77" s="40" t="s">
        <v>3487</v>
      </c>
      <c r="N77" s="40" t="str">
        <f t="shared" si="5"/>
        <v>O</v>
      </c>
      <c r="O77" s="41"/>
      <c r="P77" s="41"/>
      <c r="Q77" s="41"/>
      <c r="R77" s="15"/>
      <c r="S77" s="10"/>
      <c r="T77" s="10"/>
      <c r="U77" s="10"/>
      <c r="V77" s="15"/>
      <c r="W77" s="41"/>
      <c r="X77" s="10"/>
      <c r="Y77" s="10"/>
      <c r="Z77" s="15"/>
      <c r="AA77" s="41"/>
      <c r="AB77" s="10"/>
      <c r="AC77" s="10"/>
      <c r="AD77" s="15"/>
      <c r="AE77" s="41"/>
      <c r="AF77" s="10"/>
      <c r="AG77" s="10"/>
      <c r="AH77" s="15"/>
      <c r="AI77" s="10"/>
      <c r="AJ77" s="10"/>
      <c r="AK77" s="10"/>
      <c r="AL77" s="15"/>
      <c r="AM77" s="10">
        <v>8.8520000000000003</v>
      </c>
      <c r="AN77" s="10">
        <v>3.4409999999999998</v>
      </c>
      <c r="AO77" s="10">
        <v>2.3690000000000002</v>
      </c>
      <c r="AP77" s="285">
        <v>44972</v>
      </c>
      <c r="AQ77" s="10"/>
      <c r="AR77" s="10"/>
      <c r="AS77" s="11"/>
      <c r="AX77"/>
    </row>
    <row r="78" spans="1:50" ht="20.25" customHeight="1">
      <c r="A78" s="14" t="s">
        <v>3494</v>
      </c>
      <c r="B78" s="8" t="s">
        <v>3502</v>
      </c>
      <c r="C78" s="8" t="s">
        <v>3502</v>
      </c>
      <c r="D78" s="8" t="s">
        <v>3505</v>
      </c>
      <c r="E78" s="8">
        <v>3</v>
      </c>
      <c r="F78" s="207" t="b">
        <f t="shared" si="3"/>
        <v>0</v>
      </c>
      <c r="G78" s="8">
        <v>1000000355</v>
      </c>
      <c r="H78" s="39" t="s">
        <v>3514</v>
      </c>
      <c r="I78" s="40" t="str">
        <f t="shared" si="4"/>
        <v>미사용</v>
      </c>
      <c r="J78" s="8" t="s">
        <v>3486</v>
      </c>
      <c r="K78" s="525"/>
      <c r="L78" s="526"/>
      <c r="M78" s="40" t="s">
        <v>3487</v>
      </c>
      <c r="N78" s="40" t="str">
        <f t="shared" si="5"/>
        <v>O</v>
      </c>
      <c r="O78" s="41"/>
      <c r="P78" s="41"/>
      <c r="Q78" s="41"/>
      <c r="R78" s="15"/>
      <c r="S78" s="10"/>
      <c r="T78" s="10"/>
      <c r="U78" s="10"/>
      <c r="V78" s="15"/>
      <c r="W78" s="41"/>
      <c r="X78" s="10"/>
      <c r="Y78" s="10"/>
      <c r="Z78" s="15"/>
      <c r="AA78" s="41"/>
      <c r="AB78" s="10"/>
      <c r="AC78" s="10"/>
      <c r="AD78" s="15"/>
      <c r="AE78" s="41"/>
      <c r="AF78" s="10"/>
      <c r="AG78" s="10"/>
      <c r="AH78" s="15"/>
      <c r="AI78" s="10"/>
      <c r="AJ78" s="10"/>
      <c r="AK78" s="10"/>
      <c r="AL78" s="15"/>
      <c r="AM78" s="10">
        <v>8.8469999999999995</v>
      </c>
      <c r="AN78" s="10">
        <v>3.1360000000000001</v>
      </c>
      <c r="AO78" s="10">
        <v>1.8149999999999999</v>
      </c>
      <c r="AP78" s="285">
        <v>44972</v>
      </c>
      <c r="AQ78" s="10"/>
      <c r="AR78" s="10"/>
      <c r="AS78" s="11"/>
      <c r="AX78"/>
    </row>
    <row r="79" spans="1:50" ht="20.25" customHeight="1">
      <c r="A79" s="14" t="s">
        <v>3484</v>
      </c>
      <c r="B79" s="8" t="s">
        <v>3497</v>
      </c>
      <c r="C79" s="8" t="s">
        <v>3497</v>
      </c>
      <c r="D79" s="8" t="s">
        <v>3505</v>
      </c>
      <c r="E79" s="8">
        <v>4</v>
      </c>
      <c r="F79" s="207" t="b">
        <f t="shared" si="3"/>
        <v>0</v>
      </c>
      <c r="G79" s="8">
        <v>1000000355</v>
      </c>
      <c r="H79" s="39" t="s">
        <v>3514</v>
      </c>
      <c r="I79" s="40" t="str">
        <f t="shared" si="4"/>
        <v>미사용</v>
      </c>
      <c r="J79" s="8" t="s">
        <v>3486</v>
      </c>
      <c r="K79" s="525"/>
      <c r="L79" s="526"/>
      <c r="M79" s="40" t="s">
        <v>3487</v>
      </c>
      <c r="N79" s="40" t="str">
        <f t="shared" si="5"/>
        <v>O</v>
      </c>
      <c r="O79" s="41"/>
      <c r="P79" s="41"/>
      <c r="Q79" s="41"/>
      <c r="R79" s="15"/>
      <c r="S79" s="10"/>
      <c r="T79" s="10"/>
      <c r="U79" s="10"/>
      <c r="V79" s="15"/>
      <c r="W79" s="41"/>
      <c r="X79" s="10"/>
      <c r="Y79" s="10"/>
      <c r="Z79" s="15"/>
      <c r="AA79" s="41"/>
      <c r="AB79" s="10"/>
      <c r="AC79" s="10"/>
      <c r="AD79" s="15"/>
      <c r="AE79" s="41"/>
      <c r="AF79" s="10"/>
      <c r="AG79" s="10"/>
      <c r="AH79" s="15"/>
      <c r="AI79" s="10"/>
      <c r="AJ79" s="10"/>
      <c r="AK79" s="10"/>
      <c r="AL79" s="15"/>
      <c r="AM79" s="10">
        <v>8.8450000000000006</v>
      </c>
      <c r="AN79" s="10">
        <v>2.9</v>
      </c>
      <c r="AO79" s="10">
        <v>1.8169999999999999</v>
      </c>
      <c r="AP79" s="285">
        <v>44972</v>
      </c>
      <c r="AQ79" s="10"/>
      <c r="AR79" s="10"/>
      <c r="AS79" s="11"/>
      <c r="AX79"/>
    </row>
    <row r="80" spans="1:50" ht="20.25" customHeight="1">
      <c r="A80" s="14" t="s">
        <v>3484</v>
      </c>
      <c r="B80" s="8" t="s">
        <v>3497</v>
      </c>
      <c r="C80" s="8" t="s">
        <v>3497</v>
      </c>
      <c r="D80" s="8" t="s">
        <v>3505</v>
      </c>
      <c r="E80" s="8">
        <v>5</v>
      </c>
      <c r="F80" s="207" t="b">
        <f t="shared" si="3"/>
        <v>1</v>
      </c>
      <c r="G80" s="8">
        <v>1000000355</v>
      </c>
      <c r="H80" s="39" t="s">
        <v>3514</v>
      </c>
      <c r="I80" s="40" t="str">
        <f t="shared" si="4"/>
        <v>사용</v>
      </c>
      <c r="J80" s="8" t="s">
        <v>3486</v>
      </c>
      <c r="K80" s="133" t="s">
        <v>4244</v>
      </c>
      <c r="L80" s="148" t="s">
        <v>4344</v>
      </c>
      <c r="M80" s="40" t="s">
        <v>3487</v>
      </c>
      <c r="N80" s="40" t="str">
        <f t="shared" si="5"/>
        <v>X</v>
      </c>
      <c r="O80" s="41">
        <v>8.9600000000000009</v>
      </c>
      <c r="P80" s="41">
        <v>2.96</v>
      </c>
      <c r="Q80" s="41">
        <v>1.744</v>
      </c>
      <c r="R80" s="15">
        <v>43243</v>
      </c>
      <c r="S80" s="10">
        <v>8.6359999999999992</v>
      </c>
      <c r="T80" s="10">
        <v>1.766</v>
      </c>
      <c r="U80" s="10">
        <v>1.766</v>
      </c>
      <c r="V80" s="15">
        <v>43700</v>
      </c>
      <c r="W80" s="41">
        <v>8.6300000000000008</v>
      </c>
      <c r="X80" s="10">
        <v>2.8969999999999998</v>
      </c>
      <c r="Y80" s="10">
        <v>1.7609999999999999</v>
      </c>
      <c r="Z80" s="15">
        <v>43878</v>
      </c>
      <c r="AA80" s="41">
        <v>8.84</v>
      </c>
      <c r="AB80" s="10">
        <v>2.996</v>
      </c>
      <c r="AC80" s="10">
        <v>1.8460000000000001</v>
      </c>
      <c r="AD80" s="15">
        <v>43878</v>
      </c>
      <c r="AE80" s="41">
        <v>8.85</v>
      </c>
      <c r="AF80" s="10">
        <v>2.996</v>
      </c>
      <c r="AG80" s="10">
        <v>1.8460000000000001</v>
      </c>
      <c r="AH80" s="15">
        <v>44355</v>
      </c>
      <c r="AI80" s="10">
        <v>8.8409999999999993</v>
      </c>
      <c r="AJ80" s="10">
        <v>2.988</v>
      </c>
      <c r="AK80" s="10">
        <v>1.8380000000000001</v>
      </c>
      <c r="AL80" s="15">
        <v>44641</v>
      </c>
      <c r="AM80" s="10"/>
      <c r="AN80" s="10"/>
      <c r="AO80" s="10"/>
      <c r="AP80" s="15"/>
      <c r="AQ80" s="10"/>
      <c r="AR80" s="10"/>
      <c r="AS80" s="11"/>
      <c r="AX80"/>
    </row>
    <row r="81" spans="1:50" ht="20.25" customHeight="1">
      <c r="A81" s="14" t="s">
        <v>3484</v>
      </c>
      <c r="B81" s="8" t="s">
        <v>3497</v>
      </c>
      <c r="C81" s="8" t="s">
        <v>3497</v>
      </c>
      <c r="D81" s="8" t="s">
        <v>3505</v>
      </c>
      <c r="E81" s="8">
        <v>6</v>
      </c>
      <c r="F81" s="207" t="b">
        <f t="shared" si="3"/>
        <v>1</v>
      </c>
      <c r="G81" s="8">
        <v>1000000355</v>
      </c>
      <c r="H81" s="39" t="s">
        <v>3514</v>
      </c>
      <c r="I81" s="40" t="str">
        <f t="shared" si="4"/>
        <v>사용</v>
      </c>
      <c r="J81" s="8" t="s">
        <v>3486</v>
      </c>
      <c r="K81" s="133" t="s">
        <v>4244</v>
      </c>
      <c r="L81" s="148" t="s">
        <v>4343</v>
      </c>
      <c r="M81" s="40" t="s">
        <v>3487</v>
      </c>
      <c r="N81" s="40" t="str">
        <f t="shared" si="5"/>
        <v>X</v>
      </c>
      <c r="O81" s="41">
        <v>8.6300000000000008</v>
      </c>
      <c r="P81" s="41">
        <v>2.81</v>
      </c>
      <c r="Q81" s="41">
        <v>1.69</v>
      </c>
      <c r="R81" s="15">
        <v>43243</v>
      </c>
      <c r="S81" s="10">
        <v>8.6379999999999999</v>
      </c>
      <c r="T81" s="10">
        <v>2.8180000000000001</v>
      </c>
      <c r="U81" s="10">
        <v>1.702</v>
      </c>
      <c r="V81" s="15">
        <v>43700</v>
      </c>
      <c r="W81" s="41">
        <v>8.6300000000000008</v>
      </c>
      <c r="X81" s="10">
        <v>2.8180000000000001</v>
      </c>
      <c r="Y81" s="10">
        <v>1.694</v>
      </c>
      <c r="Z81" s="15">
        <v>43878</v>
      </c>
      <c r="AA81" s="41">
        <v>8.84</v>
      </c>
      <c r="AB81" s="10">
        <v>2.8769999999999998</v>
      </c>
      <c r="AC81" s="10">
        <v>1.77</v>
      </c>
      <c r="AD81" s="15">
        <v>43878</v>
      </c>
      <c r="AE81" s="41">
        <v>8.85</v>
      </c>
      <c r="AF81" s="10">
        <v>2.8769999999999998</v>
      </c>
      <c r="AG81" s="10">
        <v>1.77</v>
      </c>
      <c r="AH81" s="15">
        <v>44355</v>
      </c>
      <c r="AI81" s="10">
        <v>8.843</v>
      </c>
      <c r="AJ81" s="10">
        <v>2.8809999999999998</v>
      </c>
      <c r="AK81" s="10">
        <v>1.764</v>
      </c>
      <c r="AL81" s="15">
        <v>44641</v>
      </c>
      <c r="AM81" s="10"/>
      <c r="AN81" s="10"/>
      <c r="AO81" s="10"/>
      <c r="AP81" s="15"/>
      <c r="AQ81" s="10"/>
      <c r="AR81" s="10"/>
      <c r="AS81" s="11"/>
      <c r="AX81"/>
    </row>
    <row r="82" spans="1:50" ht="20.25" customHeight="1">
      <c r="A82" s="14" t="s">
        <v>3484</v>
      </c>
      <c r="B82" s="8" t="s">
        <v>3497</v>
      </c>
      <c r="C82" s="8" t="s">
        <v>3497</v>
      </c>
      <c r="D82" s="8" t="s">
        <v>3505</v>
      </c>
      <c r="E82" s="8">
        <v>7</v>
      </c>
      <c r="F82" s="207" t="b">
        <f t="shared" si="3"/>
        <v>1</v>
      </c>
      <c r="G82" s="8">
        <v>1000000355</v>
      </c>
      <c r="H82" s="39" t="s">
        <v>3514</v>
      </c>
      <c r="I82" s="40" t="str">
        <f t="shared" si="4"/>
        <v>사용</v>
      </c>
      <c r="J82" s="8" t="s">
        <v>3486</v>
      </c>
      <c r="K82" s="8" t="s">
        <v>3500</v>
      </c>
      <c r="L82" s="16" t="s">
        <v>4036</v>
      </c>
      <c r="M82" s="8" t="s">
        <v>3487</v>
      </c>
      <c r="N82" s="40" t="str">
        <f t="shared" si="5"/>
        <v>X</v>
      </c>
      <c r="O82" s="216"/>
      <c r="P82" s="51"/>
      <c r="Q82" s="51"/>
      <c r="R82" s="15"/>
      <c r="S82" s="270"/>
      <c r="T82" s="270"/>
      <c r="U82" s="270"/>
      <c r="V82" s="15"/>
      <c r="W82" s="353"/>
      <c r="X82" s="270"/>
      <c r="Y82" s="270"/>
      <c r="Z82" s="15"/>
      <c r="AA82" s="353"/>
      <c r="AB82" s="270"/>
      <c r="AC82" s="270"/>
      <c r="AD82" s="15"/>
      <c r="AE82" s="353"/>
      <c r="AF82" s="270"/>
      <c r="AG82" s="270"/>
      <c r="AH82" s="15"/>
      <c r="AI82" s="270"/>
      <c r="AJ82" s="270"/>
      <c r="AK82" s="270"/>
      <c r="AL82" s="15"/>
      <c r="AM82" s="270"/>
      <c r="AN82" s="270"/>
      <c r="AO82" s="270"/>
      <c r="AP82" s="15"/>
      <c r="AQ82" s="350"/>
      <c r="AR82" s="350"/>
      <c r="AS82" s="11"/>
      <c r="AX82"/>
    </row>
    <row r="83" spans="1:50" ht="20.25" customHeight="1">
      <c r="A83" s="14" t="s">
        <v>3484</v>
      </c>
      <c r="B83" s="8" t="s">
        <v>3497</v>
      </c>
      <c r="C83" s="8" t="s">
        <v>3497</v>
      </c>
      <c r="D83" s="8" t="s">
        <v>3505</v>
      </c>
      <c r="E83" s="8">
        <v>8</v>
      </c>
      <c r="F83" s="207" t="b">
        <f t="shared" si="3"/>
        <v>1</v>
      </c>
      <c r="G83" s="8">
        <v>1000000355</v>
      </c>
      <c r="H83" s="39" t="s">
        <v>3514</v>
      </c>
      <c r="I83" s="40" t="str">
        <f t="shared" si="4"/>
        <v>사용</v>
      </c>
      <c r="J83" s="8" t="s">
        <v>3486</v>
      </c>
      <c r="K83" s="8" t="s">
        <v>3500</v>
      </c>
      <c r="L83" s="16" t="s">
        <v>4037</v>
      </c>
      <c r="M83" s="8" t="s">
        <v>3487</v>
      </c>
      <c r="N83" s="40" t="str">
        <f t="shared" si="5"/>
        <v>X</v>
      </c>
      <c r="O83" s="216"/>
      <c r="P83" s="52"/>
      <c r="Q83" s="52"/>
      <c r="R83" s="15"/>
      <c r="S83" s="270"/>
      <c r="T83" s="271"/>
      <c r="U83" s="271"/>
      <c r="V83" s="15"/>
      <c r="W83" s="353"/>
      <c r="X83" s="271"/>
      <c r="Y83" s="271"/>
      <c r="Z83" s="15"/>
      <c r="AA83" s="353"/>
      <c r="AB83" s="271"/>
      <c r="AC83" s="271"/>
      <c r="AD83" s="15"/>
      <c r="AE83" s="353"/>
      <c r="AF83" s="271"/>
      <c r="AG83" s="271"/>
      <c r="AH83" s="15"/>
      <c r="AI83" s="270"/>
      <c r="AJ83" s="271"/>
      <c r="AK83" s="271"/>
      <c r="AL83" s="15"/>
      <c r="AM83" s="270"/>
      <c r="AN83" s="271"/>
      <c r="AO83" s="271"/>
      <c r="AP83" s="15"/>
      <c r="AQ83" s="350"/>
      <c r="AR83" s="350"/>
      <c r="AS83" s="11"/>
      <c r="AX83"/>
    </row>
    <row r="84" spans="1:50" ht="20.25" customHeight="1">
      <c r="A84" s="14" t="s">
        <v>3484</v>
      </c>
      <c r="B84" s="8" t="s">
        <v>3497</v>
      </c>
      <c r="C84" s="8" t="s">
        <v>3497</v>
      </c>
      <c r="D84" s="8" t="s">
        <v>3505</v>
      </c>
      <c r="E84" s="8">
        <v>9</v>
      </c>
      <c r="F84" s="207" t="b">
        <f t="shared" si="3"/>
        <v>1</v>
      </c>
      <c r="G84" s="8">
        <v>1000000355</v>
      </c>
      <c r="H84" s="39" t="s">
        <v>3514</v>
      </c>
      <c r="I84" s="40" t="str">
        <f t="shared" si="4"/>
        <v>사용</v>
      </c>
      <c r="J84" s="8" t="s">
        <v>3486</v>
      </c>
      <c r="K84" s="8" t="s">
        <v>3500</v>
      </c>
      <c r="L84" s="16" t="s">
        <v>4287</v>
      </c>
      <c r="M84" s="8" t="s">
        <v>3487</v>
      </c>
      <c r="N84" s="40" t="str">
        <f t="shared" si="5"/>
        <v>X</v>
      </c>
      <c r="O84" s="41"/>
      <c r="P84" s="41"/>
      <c r="Q84" s="41"/>
      <c r="R84" s="15"/>
      <c r="S84" s="10"/>
      <c r="T84" s="10"/>
      <c r="U84" s="10"/>
      <c r="V84" s="15"/>
      <c r="W84" s="41"/>
      <c r="X84" s="10"/>
      <c r="Y84" s="10"/>
      <c r="Z84" s="15"/>
      <c r="AA84" s="41"/>
      <c r="AB84" s="10"/>
      <c r="AC84" s="10"/>
      <c r="AD84" s="15"/>
      <c r="AE84" s="41"/>
      <c r="AF84" s="10"/>
      <c r="AG84" s="10"/>
      <c r="AH84" s="15"/>
      <c r="AI84" s="10"/>
      <c r="AJ84" s="10"/>
      <c r="AK84" s="10"/>
      <c r="AL84" s="15"/>
      <c r="AM84" s="10"/>
      <c r="AN84" s="10"/>
      <c r="AO84" s="10"/>
      <c r="AP84" s="15"/>
      <c r="AQ84" s="10"/>
      <c r="AR84" s="10"/>
      <c r="AS84" s="11"/>
      <c r="AX84"/>
    </row>
    <row r="85" spans="1:50" ht="20.25" customHeight="1">
      <c r="A85" s="14" t="s">
        <v>3484</v>
      </c>
      <c r="B85" s="8" t="s">
        <v>3497</v>
      </c>
      <c r="C85" s="8" t="s">
        <v>3497</v>
      </c>
      <c r="D85" s="8" t="s">
        <v>3505</v>
      </c>
      <c r="E85" s="8">
        <v>10</v>
      </c>
      <c r="F85" s="207" t="b">
        <f t="shared" si="3"/>
        <v>1</v>
      </c>
      <c r="G85" s="8">
        <v>1000000355</v>
      </c>
      <c r="H85" s="39" t="s">
        <v>3514</v>
      </c>
      <c r="I85" s="40" t="str">
        <f t="shared" si="4"/>
        <v>사용</v>
      </c>
      <c r="J85" s="8" t="s">
        <v>3486</v>
      </c>
      <c r="K85" s="8" t="s">
        <v>3500</v>
      </c>
      <c r="L85" s="16" t="s">
        <v>4286</v>
      </c>
      <c r="M85" s="8" t="s">
        <v>3487</v>
      </c>
      <c r="N85" s="40" t="str">
        <f t="shared" si="5"/>
        <v>X</v>
      </c>
      <c r="O85" s="41"/>
      <c r="P85" s="41"/>
      <c r="Q85" s="41"/>
      <c r="R85" s="15"/>
      <c r="S85" s="10"/>
      <c r="T85" s="10"/>
      <c r="U85" s="10"/>
      <c r="V85" s="15"/>
      <c r="W85" s="41"/>
      <c r="X85" s="10"/>
      <c r="Y85" s="10"/>
      <c r="Z85" s="15"/>
      <c r="AA85" s="41"/>
      <c r="AB85" s="10"/>
      <c r="AC85" s="10"/>
      <c r="AD85" s="15"/>
      <c r="AE85" s="41"/>
      <c r="AF85" s="10"/>
      <c r="AG85" s="10"/>
      <c r="AH85" s="15"/>
      <c r="AI85" s="10"/>
      <c r="AJ85" s="10"/>
      <c r="AK85" s="10"/>
      <c r="AL85" s="15"/>
      <c r="AM85" s="10"/>
      <c r="AN85" s="10"/>
      <c r="AO85" s="10"/>
      <c r="AP85" s="15"/>
      <c r="AQ85" s="10"/>
      <c r="AR85" s="10"/>
      <c r="AS85" s="11"/>
      <c r="AX85"/>
    </row>
    <row r="86" spans="1:50" ht="20.25" customHeight="1">
      <c r="A86" s="14" t="s">
        <v>3484</v>
      </c>
      <c r="B86" s="8" t="s">
        <v>3497</v>
      </c>
      <c r="C86" s="8" t="s">
        <v>3497</v>
      </c>
      <c r="D86" s="8" t="s">
        <v>3505</v>
      </c>
      <c r="E86" s="8">
        <v>11</v>
      </c>
      <c r="F86" s="207" t="b">
        <f t="shared" si="3"/>
        <v>1</v>
      </c>
      <c r="G86" s="8">
        <v>1000000355</v>
      </c>
      <c r="H86" s="39" t="s">
        <v>3514</v>
      </c>
      <c r="I86" s="40" t="str">
        <f t="shared" si="4"/>
        <v>사용</v>
      </c>
      <c r="J86" s="8" t="s">
        <v>3963</v>
      </c>
      <c r="K86" s="8" t="s">
        <v>3501</v>
      </c>
      <c r="L86" s="181" t="s">
        <v>4140</v>
      </c>
      <c r="M86" s="8" t="s">
        <v>3487</v>
      </c>
      <c r="N86" s="40" t="str">
        <f t="shared" si="5"/>
        <v>X</v>
      </c>
      <c r="O86" s="41">
        <v>8.64</v>
      </c>
      <c r="P86" s="41">
        <v>2.9</v>
      </c>
      <c r="Q86" s="41">
        <v>1.698</v>
      </c>
      <c r="R86" s="15">
        <v>43243</v>
      </c>
      <c r="S86" s="10">
        <v>8.6379999999999999</v>
      </c>
      <c r="T86" s="10">
        <v>2.86</v>
      </c>
      <c r="U86" s="10">
        <v>1.7110000000000001</v>
      </c>
      <c r="V86" s="15">
        <v>43700</v>
      </c>
      <c r="W86" s="41">
        <v>8.6300000000000008</v>
      </c>
      <c r="X86" s="10">
        <v>2.855</v>
      </c>
      <c r="Y86" s="10">
        <v>1.698</v>
      </c>
      <c r="Z86" s="15">
        <v>43878</v>
      </c>
      <c r="AA86" s="41">
        <v>43.92</v>
      </c>
      <c r="AB86" s="10">
        <v>15.468999999999999</v>
      </c>
      <c r="AC86" s="10">
        <v>10.714</v>
      </c>
      <c r="AD86" s="15">
        <v>43878</v>
      </c>
      <c r="AE86" s="41">
        <v>44.8</v>
      </c>
      <c r="AF86" s="10">
        <v>15.468</v>
      </c>
      <c r="AG86" s="10">
        <v>10.522</v>
      </c>
      <c r="AH86" s="15">
        <v>44355</v>
      </c>
      <c r="AI86" s="10"/>
      <c r="AJ86" s="10"/>
      <c r="AK86" s="10"/>
      <c r="AL86" s="15"/>
      <c r="AM86" s="10"/>
      <c r="AN86" s="10"/>
      <c r="AO86" s="10"/>
      <c r="AP86" s="15"/>
      <c r="AQ86" s="10"/>
      <c r="AR86" s="10"/>
      <c r="AS86" s="11"/>
      <c r="AX86"/>
    </row>
    <row r="87" spans="1:50" ht="20.25" customHeight="1">
      <c r="A87" s="14" t="s">
        <v>3484</v>
      </c>
      <c r="B87" s="8" t="s">
        <v>3497</v>
      </c>
      <c r="C87" s="8" t="s">
        <v>3497</v>
      </c>
      <c r="D87" s="8" t="s">
        <v>3505</v>
      </c>
      <c r="E87" s="8">
        <v>12</v>
      </c>
      <c r="F87" s="207" t="b">
        <f t="shared" si="3"/>
        <v>1</v>
      </c>
      <c r="G87" s="8">
        <v>1000000355</v>
      </c>
      <c r="H87" s="39" t="s">
        <v>3514</v>
      </c>
      <c r="I87" s="40" t="str">
        <f t="shared" si="4"/>
        <v>사용</v>
      </c>
      <c r="J87" s="8" t="s">
        <v>3963</v>
      </c>
      <c r="K87" s="8" t="s">
        <v>3501</v>
      </c>
      <c r="L87" s="181" t="s">
        <v>4140</v>
      </c>
      <c r="M87" s="8" t="s">
        <v>3487</v>
      </c>
      <c r="N87" s="40" t="str">
        <f t="shared" si="5"/>
        <v>X</v>
      </c>
      <c r="O87" s="41">
        <v>8.6300000000000008</v>
      </c>
      <c r="P87" s="41">
        <v>2.88</v>
      </c>
      <c r="Q87" s="41">
        <v>1.72</v>
      </c>
      <c r="R87" s="15">
        <v>43243</v>
      </c>
      <c r="S87" s="10">
        <v>8.6379999999999999</v>
      </c>
      <c r="T87" s="10">
        <v>2.9790000000000001</v>
      </c>
      <c r="U87" s="10">
        <v>1.742</v>
      </c>
      <c r="V87" s="15">
        <v>43700</v>
      </c>
      <c r="W87" s="41">
        <v>8.6300000000000008</v>
      </c>
      <c r="X87" s="10">
        <v>2.96</v>
      </c>
      <c r="Y87" s="10">
        <v>1.734</v>
      </c>
      <c r="Z87" s="15">
        <v>43878</v>
      </c>
      <c r="AA87" s="41">
        <v>44.131</v>
      </c>
      <c r="AB87" s="10">
        <v>16.111000000000001</v>
      </c>
      <c r="AC87" s="10">
        <v>10.661</v>
      </c>
      <c r="AD87" s="15">
        <v>43878</v>
      </c>
      <c r="AE87" s="41">
        <v>44.93</v>
      </c>
      <c r="AF87" s="10">
        <v>16.111000000000001</v>
      </c>
      <c r="AG87" s="10">
        <v>10.661</v>
      </c>
      <c r="AH87" s="15">
        <v>44355</v>
      </c>
      <c r="AI87" s="10"/>
      <c r="AJ87" s="10"/>
      <c r="AK87" s="10"/>
      <c r="AL87" s="15"/>
      <c r="AM87" s="10"/>
      <c r="AN87" s="10"/>
      <c r="AO87" s="10"/>
      <c r="AP87" s="15"/>
      <c r="AQ87" s="10"/>
      <c r="AR87" s="10"/>
      <c r="AS87" s="11"/>
      <c r="AX87"/>
    </row>
    <row r="88" spans="1:50" ht="20.25" customHeight="1">
      <c r="A88" s="14" t="s">
        <v>3484</v>
      </c>
      <c r="B88" s="8" t="s">
        <v>3497</v>
      </c>
      <c r="C88" s="8" t="s">
        <v>3497</v>
      </c>
      <c r="D88" s="8" t="s">
        <v>3505</v>
      </c>
      <c r="E88" s="8">
        <v>13</v>
      </c>
      <c r="F88" s="207" t="b">
        <f t="shared" si="3"/>
        <v>1</v>
      </c>
      <c r="G88" s="8">
        <v>1000000355</v>
      </c>
      <c r="H88" s="39" t="s">
        <v>3514</v>
      </c>
      <c r="I88" s="40" t="str">
        <f t="shared" si="4"/>
        <v>사용</v>
      </c>
      <c r="J88" s="134" t="s">
        <v>3486</v>
      </c>
      <c r="K88" s="134" t="s">
        <v>4004</v>
      </c>
      <c r="L88" s="150" t="s">
        <v>4358</v>
      </c>
      <c r="M88" s="205" t="s">
        <v>3487</v>
      </c>
      <c r="N88" s="40" t="str">
        <f t="shared" si="5"/>
        <v>X</v>
      </c>
      <c r="O88" s="41"/>
      <c r="P88" s="41"/>
      <c r="Q88" s="41"/>
      <c r="R88" s="15"/>
      <c r="S88" s="10"/>
      <c r="T88" s="10"/>
      <c r="U88" s="10"/>
      <c r="V88" s="15"/>
      <c r="W88" s="41"/>
      <c r="X88" s="10"/>
      <c r="Y88" s="10"/>
      <c r="Z88" s="15"/>
      <c r="AA88" s="41"/>
      <c r="AB88" s="10"/>
      <c r="AC88" s="10"/>
      <c r="AD88" s="15"/>
      <c r="AE88" s="41"/>
      <c r="AF88" s="10"/>
      <c r="AG88" s="10"/>
      <c r="AH88" s="15"/>
      <c r="AI88" s="10"/>
      <c r="AJ88" s="10"/>
      <c r="AK88" s="10"/>
      <c r="AL88" s="15"/>
      <c r="AM88" s="10"/>
      <c r="AN88" s="10"/>
      <c r="AO88" s="10"/>
      <c r="AP88" s="15"/>
      <c r="AQ88" s="10"/>
      <c r="AR88" s="10"/>
      <c r="AS88" s="11"/>
      <c r="AX88"/>
    </row>
    <row r="89" spans="1:50" ht="20.25" customHeight="1">
      <c r="A89" s="14" t="s">
        <v>3484</v>
      </c>
      <c r="B89" s="8" t="s">
        <v>3497</v>
      </c>
      <c r="C89" s="8" t="s">
        <v>3497</v>
      </c>
      <c r="D89" s="8" t="s">
        <v>3505</v>
      </c>
      <c r="E89" s="8">
        <v>14</v>
      </c>
      <c r="F89" s="207" t="b">
        <f t="shared" si="3"/>
        <v>1</v>
      </c>
      <c r="G89" s="8">
        <v>1000000355</v>
      </c>
      <c r="H89" s="39" t="s">
        <v>3514</v>
      </c>
      <c r="I89" s="40" t="str">
        <f t="shared" si="4"/>
        <v>사용</v>
      </c>
      <c r="J89" s="134" t="s">
        <v>3486</v>
      </c>
      <c r="K89" s="134" t="s">
        <v>4004</v>
      </c>
      <c r="L89" s="150" t="s">
        <v>4359</v>
      </c>
      <c r="M89" s="205" t="s">
        <v>3487</v>
      </c>
      <c r="N89" s="40" t="str">
        <f t="shared" si="5"/>
        <v>X</v>
      </c>
      <c r="O89" s="41"/>
      <c r="P89" s="41"/>
      <c r="Q89" s="41"/>
      <c r="R89" s="15"/>
      <c r="S89" s="10"/>
      <c r="T89" s="10"/>
      <c r="U89" s="10"/>
      <c r="V89" s="15"/>
      <c r="W89" s="41"/>
      <c r="X89" s="10"/>
      <c r="Y89" s="10"/>
      <c r="Z89" s="15"/>
      <c r="AA89" s="41"/>
      <c r="AB89" s="10"/>
      <c r="AC89" s="10"/>
      <c r="AD89" s="15"/>
      <c r="AE89" s="41"/>
      <c r="AF89" s="10"/>
      <c r="AG89" s="10"/>
      <c r="AH89" s="15"/>
      <c r="AI89" s="10"/>
      <c r="AJ89" s="10"/>
      <c r="AK89" s="10"/>
      <c r="AL89" s="15"/>
      <c r="AM89" s="10"/>
      <c r="AN89" s="10"/>
      <c r="AO89" s="10"/>
      <c r="AP89" s="15"/>
      <c r="AQ89" s="10"/>
      <c r="AR89" s="10"/>
      <c r="AS89" s="11"/>
      <c r="AX89"/>
    </row>
    <row r="90" spans="1:50" ht="20.25" customHeight="1">
      <c r="A90" s="14" t="s">
        <v>3484</v>
      </c>
      <c r="B90" s="8" t="s">
        <v>3497</v>
      </c>
      <c r="C90" s="8" t="s">
        <v>3497</v>
      </c>
      <c r="D90" s="8" t="s">
        <v>3505</v>
      </c>
      <c r="E90" s="8">
        <v>15</v>
      </c>
      <c r="F90" s="207" t="b">
        <f t="shared" si="3"/>
        <v>1</v>
      </c>
      <c r="G90" s="8">
        <v>1000000355</v>
      </c>
      <c r="H90" s="39" t="s">
        <v>3514</v>
      </c>
      <c r="I90" s="40" t="str">
        <f t="shared" si="4"/>
        <v>사용</v>
      </c>
      <c r="J90" s="134" t="s">
        <v>3486</v>
      </c>
      <c r="K90" s="134" t="s">
        <v>4004</v>
      </c>
      <c r="L90" s="150" t="s">
        <v>4360</v>
      </c>
      <c r="M90" s="205" t="s">
        <v>3487</v>
      </c>
      <c r="N90" s="40" t="str">
        <f t="shared" si="5"/>
        <v>X</v>
      </c>
      <c r="O90" s="41"/>
      <c r="P90" s="41"/>
      <c r="Q90" s="41"/>
      <c r="R90" s="15"/>
      <c r="S90" s="10"/>
      <c r="T90" s="10"/>
      <c r="U90" s="10"/>
      <c r="V90" s="15"/>
      <c r="W90" s="41"/>
      <c r="X90" s="10"/>
      <c r="Y90" s="10"/>
      <c r="Z90" s="15"/>
      <c r="AA90" s="41"/>
      <c r="AB90" s="10"/>
      <c r="AC90" s="10"/>
      <c r="AD90" s="15"/>
      <c r="AE90" s="41"/>
      <c r="AF90" s="10"/>
      <c r="AG90" s="10"/>
      <c r="AH90" s="15"/>
      <c r="AI90" s="10"/>
      <c r="AJ90" s="10"/>
      <c r="AK90" s="10"/>
      <c r="AL90" s="15"/>
      <c r="AM90" s="10"/>
      <c r="AN90" s="10"/>
      <c r="AO90" s="10"/>
      <c r="AP90" s="15"/>
      <c r="AQ90" s="10"/>
      <c r="AR90" s="10"/>
      <c r="AS90" s="11"/>
      <c r="AX90"/>
    </row>
    <row r="91" spans="1:50" ht="20.25" customHeight="1">
      <c r="A91" s="14" t="s">
        <v>3484</v>
      </c>
      <c r="B91" s="8" t="s">
        <v>3497</v>
      </c>
      <c r="C91" s="8" t="s">
        <v>3497</v>
      </c>
      <c r="D91" s="8" t="s">
        <v>3505</v>
      </c>
      <c r="E91" s="8">
        <v>16</v>
      </c>
      <c r="F91" s="207" t="b">
        <f t="shared" si="3"/>
        <v>1</v>
      </c>
      <c r="G91" s="8">
        <v>1000000355</v>
      </c>
      <c r="H91" s="39" t="s">
        <v>3514</v>
      </c>
      <c r="I91" s="40" t="str">
        <f t="shared" si="4"/>
        <v>사용</v>
      </c>
      <c r="J91" s="134" t="s">
        <v>3486</v>
      </c>
      <c r="K91" s="134" t="s">
        <v>4004</v>
      </c>
      <c r="L91" s="150" t="s">
        <v>4361</v>
      </c>
      <c r="M91" s="205" t="s">
        <v>3487</v>
      </c>
      <c r="N91" s="40" t="str">
        <f t="shared" si="5"/>
        <v>X</v>
      </c>
      <c r="O91" s="41"/>
      <c r="P91" s="41"/>
      <c r="Q91" s="41"/>
      <c r="R91" s="15"/>
      <c r="S91" s="10"/>
      <c r="T91" s="10"/>
      <c r="U91" s="10"/>
      <c r="V91" s="15"/>
      <c r="W91" s="41"/>
      <c r="X91" s="10"/>
      <c r="Y91" s="10"/>
      <c r="Z91" s="15"/>
      <c r="AA91" s="41"/>
      <c r="AB91" s="10"/>
      <c r="AC91" s="10"/>
      <c r="AD91" s="15"/>
      <c r="AE91" s="41"/>
      <c r="AF91" s="10"/>
      <c r="AG91" s="10"/>
      <c r="AH91" s="15"/>
      <c r="AI91" s="10"/>
      <c r="AJ91" s="10"/>
      <c r="AK91" s="10"/>
      <c r="AL91" s="15"/>
      <c r="AM91" s="10"/>
      <c r="AN91" s="10"/>
      <c r="AO91" s="10"/>
      <c r="AP91" s="15"/>
      <c r="AQ91" s="10"/>
      <c r="AR91" s="10"/>
      <c r="AS91" s="11"/>
      <c r="AX91"/>
    </row>
    <row r="92" spans="1:50" ht="20.25" customHeight="1">
      <c r="A92" s="14" t="s">
        <v>3484</v>
      </c>
      <c r="B92" s="8" t="s">
        <v>3497</v>
      </c>
      <c r="C92" s="8" t="s">
        <v>3497</v>
      </c>
      <c r="D92" s="8" t="s">
        <v>3505</v>
      </c>
      <c r="E92" s="8">
        <v>17</v>
      </c>
      <c r="F92" s="207" t="b">
        <f t="shared" si="3"/>
        <v>1</v>
      </c>
      <c r="G92" s="8">
        <v>1000000355</v>
      </c>
      <c r="H92" s="39" t="s">
        <v>3514</v>
      </c>
      <c r="I92" s="40" t="str">
        <f t="shared" si="4"/>
        <v>사용</v>
      </c>
      <c r="J92" s="8" t="s">
        <v>3495</v>
      </c>
      <c r="K92" s="8" t="s">
        <v>4005</v>
      </c>
      <c r="L92" s="16" t="s">
        <v>4038</v>
      </c>
      <c r="M92" s="40" t="s">
        <v>3487</v>
      </c>
      <c r="N92" s="40" t="str">
        <f t="shared" si="5"/>
        <v>X</v>
      </c>
      <c r="O92" s="41"/>
      <c r="P92" s="41"/>
      <c r="Q92" s="41"/>
      <c r="R92" s="15"/>
      <c r="S92" s="10"/>
      <c r="T92" s="10"/>
      <c r="U92" s="10"/>
      <c r="V92" s="15"/>
      <c r="W92" s="41"/>
      <c r="X92" s="10"/>
      <c r="Y92" s="10"/>
      <c r="Z92" s="15"/>
      <c r="AA92" s="41"/>
      <c r="AB92" s="10"/>
      <c r="AC92" s="10"/>
      <c r="AD92" s="15"/>
      <c r="AE92" s="41"/>
      <c r="AF92" s="10"/>
      <c r="AG92" s="10"/>
      <c r="AH92" s="15"/>
      <c r="AI92" s="10"/>
      <c r="AJ92" s="10"/>
      <c r="AK92" s="10"/>
      <c r="AL92" s="15"/>
      <c r="AM92" s="10"/>
      <c r="AN92" s="10"/>
      <c r="AO92" s="10"/>
      <c r="AP92" s="15"/>
      <c r="AQ92" s="10"/>
      <c r="AR92" s="10"/>
      <c r="AS92" s="11"/>
      <c r="AX92" s="261"/>
    </row>
    <row r="93" spans="1:50" ht="20.25" customHeight="1">
      <c r="A93" s="14" t="s">
        <v>3484</v>
      </c>
      <c r="B93" s="8" t="s">
        <v>3497</v>
      </c>
      <c r="C93" s="8" t="s">
        <v>3497</v>
      </c>
      <c r="D93" s="8" t="s">
        <v>3505</v>
      </c>
      <c r="E93" s="8">
        <v>18</v>
      </c>
      <c r="F93" s="207" t="b">
        <f t="shared" si="3"/>
        <v>1</v>
      </c>
      <c r="G93" s="8">
        <v>1000000355</v>
      </c>
      <c r="H93" s="39" t="s">
        <v>3514</v>
      </c>
      <c r="I93" s="40" t="str">
        <f t="shared" si="4"/>
        <v>사용</v>
      </c>
      <c r="J93" s="8" t="s">
        <v>3495</v>
      </c>
      <c r="K93" s="8" t="s">
        <v>4005</v>
      </c>
      <c r="L93" s="16" t="s">
        <v>4008</v>
      </c>
      <c r="M93" s="40" t="s">
        <v>3487</v>
      </c>
      <c r="N93" s="40" t="str">
        <f t="shared" si="5"/>
        <v>X</v>
      </c>
      <c r="O93" s="41"/>
      <c r="P93" s="41"/>
      <c r="Q93" s="41"/>
      <c r="R93" s="15"/>
      <c r="S93" s="10"/>
      <c r="T93" s="10"/>
      <c r="U93" s="10"/>
      <c r="V93" s="15"/>
      <c r="W93" s="41"/>
      <c r="X93" s="10"/>
      <c r="Y93" s="10"/>
      <c r="Z93" s="15"/>
      <c r="AA93" s="41"/>
      <c r="AB93" s="10"/>
      <c r="AC93" s="10"/>
      <c r="AD93" s="15"/>
      <c r="AE93" s="41"/>
      <c r="AF93" s="10"/>
      <c r="AG93" s="10"/>
      <c r="AH93" s="15"/>
      <c r="AI93" s="10"/>
      <c r="AJ93" s="10"/>
      <c r="AK93" s="10"/>
      <c r="AL93" s="15"/>
      <c r="AM93" s="10"/>
      <c r="AN93" s="10"/>
      <c r="AO93" s="10"/>
      <c r="AP93" s="15"/>
      <c r="AQ93" s="10"/>
      <c r="AR93" s="10"/>
      <c r="AS93" s="11"/>
      <c r="AX93" s="261"/>
    </row>
    <row r="94" spans="1:50" ht="20.25" customHeight="1">
      <c r="A94" s="14" t="s">
        <v>3484</v>
      </c>
      <c r="B94" s="8" t="s">
        <v>3497</v>
      </c>
      <c r="C94" s="8" t="s">
        <v>3497</v>
      </c>
      <c r="D94" s="8" t="s">
        <v>3505</v>
      </c>
      <c r="E94" s="8">
        <v>19</v>
      </c>
      <c r="F94" s="207" t="b">
        <f t="shared" si="3"/>
        <v>0</v>
      </c>
      <c r="G94" s="8">
        <v>1000000355</v>
      </c>
      <c r="H94" s="39" t="s">
        <v>3514</v>
      </c>
      <c r="I94" s="40" t="str">
        <f t="shared" si="4"/>
        <v>미사용</v>
      </c>
      <c r="J94" s="8"/>
      <c r="K94" s="133"/>
      <c r="L94" s="148"/>
      <c r="M94" s="8"/>
      <c r="N94" s="40" t="str">
        <f t="shared" si="5"/>
        <v>O</v>
      </c>
      <c r="O94" s="216">
        <v>8.6</v>
      </c>
      <c r="P94" s="48">
        <v>2.78</v>
      </c>
      <c r="Q94" s="48">
        <v>1.6759999999999999</v>
      </c>
      <c r="R94" s="15">
        <v>43243</v>
      </c>
      <c r="S94" s="270">
        <v>8.6379999999999999</v>
      </c>
      <c r="T94" s="269">
        <v>2.778</v>
      </c>
      <c r="U94" s="269">
        <v>1.6839999999999999</v>
      </c>
      <c r="V94" s="15">
        <v>43700</v>
      </c>
      <c r="W94" s="353">
        <v>8.6300000000000008</v>
      </c>
      <c r="X94" s="269">
        <v>2.7759999999999998</v>
      </c>
      <c r="Y94" s="269">
        <v>1.532</v>
      </c>
      <c r="Z94" s="15">
        <v>43878</v>
      </c>
      <c r="AA94" s="353">
        <v>8.84</v>
      </c>
      <c r="AB94" s="269">
        <v>2.8620000000000001</v>
      </c>
      <c r="AC94" s="269">
        <v>1.7769999999999999</v>
      </c>
      <c r="AD94" s="15">
        <v>43878</v>
      </c>
      <c r="AE94" s="353">
        <v>8.84</v>
      </c>
      <c r="AF94" s="269">
        <v>2.8620000000000001</v>
      </c>
      <c r="AG94" s="269">
        <v>1.7769999999999999</v>
      </c>
      <c r="AH94" s="15">
        <v>44355</v>
      </c>
      <c r="AI94" s="270">
        <v>8.843</v>
      </c>
      <c r="AJ94" s="269">
        <v>2.875</v>
      </c>
      <c r="AK94" s="269">
        <v>1.8580000000000001</v>
      </c>
      <c r="AL94" s="15">
        <v>44641</v>
      </c>
      <c r="AM94" s="270">
        <v>8.8450000000000006</v>
      </c>
      <c r="AN94" s="269">
        <v>2.8730000000000002</v>
      </c>
      <c r="AO94" s="269">
        <v>1.81</v>
      </c>
      <c r="AP94" s="285">
        <v>44972</v>
      </c>
      <c r="AQ94" s="350"/>
      <c r="AR94" s="350"/>
      <c r="AS94" s="149"/>
      <c r="AX94"/>
    </row>
    <row r="95" spans="1:50" ht="20.25" customHeight="1">
      <c r="A95" s="14" t="s">
        <v>3484</v>
      </c>
      <c r="B95" s="8" t="s">
        <v>3497</v>
      </c>
      <c r="C95" s="8" t="s">
        <v>3497</v>
      </c>
      <c r="D95" s="8" t="s">
        <v>3505</v>
      </c>
      <c r="E95" s="8">
        <v>20</v>
      </c>
      <c r="F95" s="207" t="b">
        <f t="shared" si="3"/>
        <v>0</v>
      </c>
      <c r="G95" s="8">
        <v>1000000355</v>
      </c>
      <c r="H95" s="39" t="s">
        <v>3514</v>
      </c>
      <c r="I95" s="40" t="str">
        <f t="shared" si="4"/>
        <v>미사용</v>
      </c>
      <c r="J95" s="8"/>
      <c r="K95" s="133"/>
      <c r="L95" s="148"/>
      <c r="M95" s="8"/>
      <c r="N95" s="40" t="str">
        <f t="shared" si="5"/>
        <v>O</v>
      </c>
      <c r="O95" s="216">
        <v>8.6</v>
      </c>
      <c r="P95" s="48">
        <v>2.7959999999999998</v>
      </c>
      <c r="Q95" s="48">
        <v>1.6990000000000001</v>
      </c>
      <c r="R95" s="15">
        <v>43243</v>
      </c>
      <c r="S95" s="270">
        <v>8.64</v>
      </c>
      <c r="T95" s="269">
        <v>2.7959999999999998</v>
      </c>
      <c r="U95" s="269">
        <v>1.716</v>
      </c>
      <c r="V95" s="15">
        <v>43700</v>
      </c>
      <c r="W95" s="353">
        <v>8.6440000000000001</v>
      </c>
      <c r="X95" s="269">
        <v>2.7970000000000002</v>
      </c>
      <c r="Y95" s="269">
        <v>1.712</v>
      </c>
      <c r="Z95" s="15">
        <v>43878</v>
      </c>
      <c r="AA95" s="353">
        <v>8.84</v>
      </c>
      <c r="AB95" s="269">
        <v>2.863</v>
      </c>
      <c r="AC95" s="269">
        <v>1.778</v>
      </c>
      <c r="AD95" s="15">
        <v>43878</v>
      </c>
      <c r="AE95" s="353">
        <v>8.85</v>
      </c>
      <c r="AF95" s="269">
        <v>2.863</v>
      </c>
      <c r="AG95" s="269">
        <v>1.778</v>
      </c>
      <c r="AH95" s="15">
        <v>44355</v>
      </c>
      <c r="AI95" s="270">
        <v>8.8539999999999992</v>
      </c>
      <c r="AJ95" s="269">
        <v>2.8679999999999999</v>
      </c>
      <c r="AK95" s="269">
        <v>1.764</v>
      </c>
      <c r="AL95" s="15">
        <v>44641</v>
      </c>
      <c r="AM95" s="270">
        <v>8.8520000000000003</v>
      </c>
      <c r="AN95" s="269">
        <v>2.855</v>
      </c>
      <c r="AO95" s="269">
        <v>1.806</v>
      </c>
      <c r="AP95" s="285">
        <v>44972</v>
      </c>
      <c r="AQ95" s="350"/>
      <c r="AR95" s="350"/>
      <c r="AS95" s="149"/>
      <c r="AX95"/>
    </row>
    <row r="96" spans="1:50" ht="20.25" customHeight="1">
      <c r="A96" s="14" t="s">
        <v>3484</v>
      </c>
      <c r="B96" s="8" t="s">
        <v>3497</v>
      </c>
      <c r="C96" s="8" t="s">
        <v>3497</v>
      </c>
      <c r="D96" s="8" t="s">
        <v>3505</v>
      </c>
      <c r="E96" s="8">
        <v>21</v>
      </c>
      <c r="F96" s="207" t="b">
        <f t="shared" si="3"/>
        <v>1</v>
      </c>
      <c r="G96" s="8">
        <v>1000000355</v>
      </c>
      <c r="H96" s="39" t="s">
        <v>3514</v>
      </c>
      <c r="I96" s="40" t="str">
        <f t="shared" si="4"/>
        <v>사용</v>
      </c>
      <c r="J96" s="8" t="s">
        <v>3974</v>
      </c>
      <c r="K96" s="8" t="s">
        <v>3501</v>
      </c>
      <c r="L96" s="181" t="s">
        <v>4139</v>
      </c>
      <c r="M96" s="40" t="s">
        <v>3487</v>
      </c>
      <c r="N96" s="40" t="str">
        <f t="shared" si="5"/>
        <v>X</v>
      </c>
      <c r="O96" s="41">
        <v>8.6</v>
      </c>
      <c r="P96" s="10">
        <v>2.855</v>
      </c>
      <c r="Q96" s="10">
        <v>2.11</v>
      </c>
      <c r="R96" s="15">
        <v>43243</v>
      </c>
      <c r="S96" s="10">
        <v>8.64</v>
      </c>
      <c r="T96" s="10">
        <v>2.847</v>
      </c>
      <c r="U96" s="10">
        <v>1.7470000000000001</v>
      </c>
      <c r="V96" s="15">
        <v>43700</v>
      </c>
      <c r="W96" s="41">
        <v>8.6379999999999999</v>
      </c>
      <c r="X96" s="10">
        <v>2.847</v>
      </c>
      <c r="Y96" s="10">
        <v>1.75</v>
      </c>
      <c r="Z96" s="15">
        <v>43878</v>
      </c>
      <c r="AA96" s="41">
        <v>155.35</v>
      </c>
      <c r="AB96" s="10">
        <v>41.313000000000002</v>
      </c>
      <c r="AC96" s="10">
        <v>34.700000000000003</v>
      </c>
      <c r="AD96" s="15">
        <v>43878</v>
      </c>
      <c r="AE96" s="41">
        <v>155.30000000000001</v>
      </c>
      <c r="AF96" s="10"/>
      <c r="AG96" s="10">
        <v>34.700000000000003</v>
      </c>
      <c r="AH96" s="15">
        <v>44391</v>
      </c>
      <c r="AI96" s="10"/>
      <c r="AJ96" s="10"/>
      <c r="AK96" s="10"/>
      <c r="AL96" s="15"/>
      <c r="AM96" s="10"/>
      <c r="AN96" s="10"/>
      <c r="AO96" s="10"/>
      <c r="AP96" s="15"/>
      <c r="AQ96" s="10"/>
      <c r="AR96" s="10"/>
      <c r="AS96" s="149"/>
      <c r="AX96"/>
    </row>
    <row r="97" spans="1:50" ht="20.25" customHeight="1">
      <c r="A97" s="14" t="s">
        <v>3484</v>
      </c>
      <c r="B97" s="8" t="s">
        <v>3497</v>
      </c>
      <c r="C97" s="8" t="s">
        <v>3497</v>
      </c>
      <c r="D97" s="8" t="s">
        <v>3505</v>
      </c>
      <c r="E97" s="8">
        <v>22</v>
      </c>
      <c r="F97" s="207" t="b">
        <f t="shared" si="3"/>
        <v>1</v>
      </c>
      <c r="G97" s="8">
        <v>1000000355</v>
      </c>
      <c r="H97" s="39" t="s">
        <v>3514</v>
      </c>
      <c r="I97" s="40" t="str">
        <f t="shared" si="4"/>
        <v>사용</v>
      </c>
      <c r="J97" s="8" t="s">
        <v>3974</v>
      </c>
      <c r="K97" s="8" t="s">
        <v>3501</v>
      </c>
      <c r="L97" s="181" t="s">
        <v>4139</v>
      </c>
      <c r="M97" s="40" t="s">
        <v>3487</v>
      </c>
      <c r="N97" s="40" t="str">
        <f t="shared" si="5"/>
        <v>X</v>
      </c>
      <c r="O97" s="41">
        <v>8.6</v>
      </c>
      <c r="P97" s="10">
        <v>2.8959999999999999</v>
      </c>
      <c r="Q97" s="10">
        <v>1.7869999999999999</v>
      </c>
      <c r="R97" s="15">
        <v>43243</v>
      </c>
      <c r="S97" s="10">
        <v>8.6379999999999999</v>
      </c>
      <c r="T97" s="10">
        <v>2.887</v>
      </c>
      <c r="U97" s="10">
        <v>1.7949999999999999</v>
      </c>
      <c r="V97" s="15">
        <v>43700</v>
      </c>
      <c r="W97" s="41">
        <v>8.6359999999999992</v>
      </c>
      <c r="X97" s="10">
        <v>2.883</v>
      </c>
      <c r="Y97" s="10">
        <v>1.782</v>
      </c>
      <c r="Z97" s="15">
        <v>43878</v>
      </c>
      <c r="AA97" s="41">
        <v>155.19999999999999</v>
      </c>
      <c r="AB97" s="10">
        <v>38.890999999999998</v>
      </c>
      <c r="AC97" s="10">
        <v>35.203000000000003</v>
      </c>
      <c r="AD97" s="15">
        <v>43878</v>
      </c>
      <c r="AE97" s="41">
        <v>155.19999999999999</v>
      </c>
      <c r="AF97" s="10"/>
      <c r="AG97" s="10">
        <v>35.200000000000003</v>
      </c>
      <c r="AH97" s="15">
        <v>44391</v>
      </c>
      <c r="AI97" s="10"/>
      <c r="AJ97" s="10"/>
      <c r="AK97" s="10"/>
      <c r="AL97" s="15"/>
      <c r="AM97" s="10"/>
      <c r="AN97" s="10"/>
      <c r="AO97" s="10"/>
      <c r="AP97" s="15"/>
      <c r="AQ97" s="10"/>
      <c r="AR97" s="10"/>
      <c r="AS97" s="149"/>
      <c r="AX97"/>
    </row>
    <row r="98" spans="1:50" ht="20.25" customHeight="1">
      <c r="A98" s="14" t="s">
        <v>3484</v>
      </c>
      <c r="B98" s="8" t="s">
        <v>3497</v>
      </c>
      <c r="C98" s="8" t="s">
        <v>3497</v>
      </c>
      <c r="D98" s="8" t="s">
        <v>3505</v>
      </c>
      <c r="E98" s="8">
        <v>23</v>
      </c>
      <c r="F98" s="207" t="b">
        <f t="shared" si="3"/>
        <v>0</v>
      </c>
      <c r="G98" s="8">
        <v>1000000355</v>
      </c>
      <c r="H98" s="39" t="s">
        <v>3514</v>
      </c>
      <c r="I98" s="40" t="str">
        <f t="shared" si="4"/>
        <v>미사용</v>
      </c>
      <c r="J98" s="8"/>
      <c r="K98" s="133"/>
      <c r="L98" s="148"/>
      <c r="M98" s="163"/>
      <c r="N98" s="40" t="str">
        <f t="shared" si="5"/>
        <v>O</v>
      </c>
      <c r="O98" s="41">
        <v>8.6</v>
      </c>
      <c r="P98" s="10">
        <v>2.867</v>
      </c>
      <c r="Q98" s="10">
        <v>1.7330000000000001</v>
      </c>
      <c r="R98" s="15">
        <v>43243</v>
      </c>
      <c r="S98" s="10">
        <v>8.64</v>
      </c>
      <c r="T98" s="10">
        <v>2.8660000000000001</v>
      </c>
      <c r="U98" s="10">
        <v>1.7549999999999999</v>
      </c>
      <c r="V98" s="15">
        <v>43700</v>
      </c>
      <c r="W98" s="41">
        <v>8.6379999999999999</v>
      </c>
      <c r="X98" s="10">
        <v>2.8580000000000001</v>
      </c>
      <c r="Y98" s="10">
        <v>1.746</v>
      </c>
      <c r="Z98" s="15">
        <v>43878</v>
      </c>
      <c r="AA98" s="41">
        <v>8.85</v>
      </c>
      <c r="AB98" s="10">
        <v>3.113</v>
      </c>
      <c r="AC98" s="10">
        <v>1.9710000000000001</v>
      </c>
      <c r="AD98" s="15">
        <v>43878</v>
      </c>
      <c r="AE98" s="41">
        <v>8.85</v>
      </c>
      <c r="AF98" s="10">
        <v>3.113</v>
      </c>
      <c r="AG98" s="10">
        <v>1.9710000000000001</v>
      </c>
      <c r="AH98" s="15">
        <v>44355</v>
      </c>
      <c r="AI98" s="10">
        <v>8.8450000000000006</v>
      </c>
      <c r="AJ98" s="10">
        <v>3.1139999999999999</v>
      </c>
      <c r="AK98" s="10">
        <v>1.9650000000000001</v>
      </c>
      <c r="AL98" s="15">
        <v>44641</v>
      </c>
      <c r="AM98" s="10">
        <v>8.8469999999999995</v>
      </c>
      <c r="AN98" s="10">
        <v>3.2519999999999998</v>
      </c>
      <c r="AO98" s="10">
        <v>1.883</v>
      </c>
      <c r="AP98" s="285">
        <v>44972</v>
      </c>
      <c r="AQ98" s="10"/>
      <c r="AR98" s="10"/>
      <c r="AS98" s="11"/>
      <c r="AX98"/>
    </row>
    <row r="99" spans="1:50" ht="20.25" customHeight="1">
      <c r="A99" s="14" t="s">
        <v>3484</v>
      </c>
      <c r="B99" s="8" t="s">
        <v>3497</v>
      </c>
      <c r="C99" s="8" t="s">
        <v>3497</v>
      </c>
      <c r="D99" s="8" t="s">
        <v>3505</v>
      </c>
      <c r="E99" s="8">
        <v>24</v>
      </c>
      <c r="F99" s="207" t="b">
        <f t="shared" si="3"/>
        <v>0</v>
      </c>
      <c r="G99" s="8">
        <v>1000000355</v>
      </c>
      <c r="H99" s="39" t="s">
        <v>3514</v>
      </c>
      <c r="I99" s="40" t="str">
        <f t="shared" si="4"/>
        <v>미사용</v>
      </c>
      <c r="J99" s="8"/>
      <c r="K99" s="133"/>
      <c r="L99" s="148"/>
      <c r="M99" s="163"/>
      <c r="N99" s="40" t="str">
        <f t="shared" si="5"/>
        <v>O</v>
      </c>
      <c r="O99" s="41">
        <v>8.6</v>
      </c>
      <c r="P99" s="10">
        <v>2.8769999999999998</v>
      </c>
      <c r="Q99" s="10">
        <v>1.7350000000000001</v>
      </c>
      <c r="R99" s="15">
        <v>43243</v>
      </c>
      <c r="S99" s="10">
        <v>8.64</v>
      </c>
      <c r="T99" s="10">
        <v>2.8719999999999999</v>
      </c>
      <c r="U99" s="10">
        <v>1.7390000000000001</v>
      </c>
      <c r="V99" s="15">
        <v>43700</v>
      </c>
      <c r="W99" s="41">
        <v>8.6379999999999999</v>
      </c>
      <c r="X99" s="10">
        <v>2.8690000000000002</v>
      </c>
      <c r="Y99" s="10">
        <v>1.73</v>
      </c>
      <c r="Z99" s="15">
        <v>43878</v>
      </c>
      <c r="AA99" s="41">
        <v>8.85</v>
      </c>
      <c r="AB99" s="10">
        <v>2.9409999999999998</v>
      </c>
      <c r="AC99" s="10">
        <v>1.81</v>
      </c>
      <c r="AD99" s="15">
        <v>43878</v>
      </c>
      <c r="AE99" s="41">
        <v>8.85</v>
      </c>
      <c r="AF99" s="10">
        <v>2.9409999999999998</v>
      </c>
      <c r="AG99" s="10">
        <v>1.8160000000000001</v>
      </c>
      <c r="AH99" s="15">
        <v>44355</v>
      </c>
      <c r="AI99" s="10">
        <v>8.8450000000000006</v>
      </c>
      <c r="AJ99" s="10">
        <v>2.9569999999999999</v>
      </c>
      <c r="AK99" s="10">
        <v>1.8180000000000001</v>
      </c>
      <c r="AL99" s="15">
        <v>44641</v>
      </c>
      <c r="AM99" s="10">
        <v>8.8469999999999995</v>
      </c>
      <c r="AN99" s="10">
        <v>2.944</v>
      </c>
      <c r="AO99" s="10">
        <v>2.2450000000000001</v>
      </c>
      <c r="AP99" s="285">
        <v>44972</v>
      </c>
      <c r="AQ99" s="10"/>
      <c r="AR99" s="10"/>
      <c r="AS99" s="11"/>
      <c r="AX99"/>
    </row>
    <row r="100" spans="1:50" s="287" customFormat="1" ht="20.25" customHeight="1">
      <c r="A100" s="282" t="s">
        <v>3484</v>
      </c>
      <c r="B100" s="40" t="s">
        <v>3497</v>
      </c>
      <c r="C100" s="40" t="s">
        <v>3497</v>
      </c>
      <c r="D100" s="40" t="s">
        <v>3505</v>
      </c>
      <c r="E100" s="40">
        <v>25</v>
      </c>
      <c r="F100" s="207" t="b">
        <f t="shared" si="3"/>
        <v>1</v>
      </c>
      <c r="G100" s="40">
        <v>1000000355</v>
      </c>
      <c r="H100" s="208" t="s">
        <v>4067</v>
      </c>
      <c r="I100" s="40" t="str">
        <f t="shared" si="4"/>
        <v>사용</v>
      </c>
      <c r="J100" s="40" t="s">
        <v>3974</v>
      </c>
      <c r="K100" s="40" t="s">
        <v>4066</v>
      </c>
      <c r="L100" s="317" t="s">
        <v>4296</v>
      </c>
      <c r="M100" s="40" t="s">
        <v>3487</v>
      </c>
      <c r="N100" s="40" t="str">
        <f t="shared" si="5"/>
        <v>X</v>
      </c>
      <c r="O100" s="262">
        <v>8.6</v>
      </c>
      <c r="P100" s="263">
        <v>2.8250000000000002</v>
      </c>
      <c r="Q100" s="263">
        <v>1.6579999999999999</v>
      </c>
      <c r="R100" s="285">
        <v>43243</v>
      </c>
      <c r="S100" s="263">
        <v>8.6150000000000002</v>
      </c>
      <c r="T100" s="263">
        <v>2.8479999999999999</v>
      </c>
      <c r="U100" s="263">
        <v>1.347</v>
      </c>
      <c r="V100" s="285">
        <v>43700</v>
      </c>
      <c r="W100" s="262"/>
      <c r="X100" s="263"/>
      <c r="Y100" s="263"/>
      <c r="Z100" s="285"/>
      <c r="AA100" s="262"/>
      <c r="AB100" s="263"/>
      <c r="AC100" s="263"/>
      <c r="AD100" s="285"/>
      <c r="AE100" s="262"/>
      <c r="AF100" s="263"/>
      <c r="AG100" s="263"/>
      <c r="AH100" s="285"/>
      <c r="AI100" s="263"/>
      <c r="AJ100" s="263"/>
      <c r="AK100" s="263"/>
      <c r="AL100" s="285"/>
      <c r="AM100" s="263"/>
      <c r="AN100" s="263"/>
      <c r="AO100" s="263"/>
      <c r="AP100" s="285"/>
      <c r="AQ100" s="263"/>
      <c r="AR100" s="263"/>
      <c r="AS100" s="286"/>
      <c r="AX100" s="288"/>
    </row>
    <row r="101" spans="1:50" s="287" customFormat="1" ht="20.25" customHeight="1">
      <c r="A101" s="282" t="s">
        <v>3484</v>
      </c>
      <c r="B101" s="40" t="s">
        <v>3497</v>
      </c>
      <c r="C101" s="40" t="s">
        <v>3497</v>
      </c>
      <c r="D101" s="40" t="s">
        <v>3505</v>
      </c>
      <c r="E101" s="40">
        <v>26</v>
      </c>
      <c r="F101" s="207" t="b">
        <f t="shared" si="3"/>
        <v>1</v>
      </c>
      <c r="G101" s="40">
        <v>1000000355</v>
      </c>
      <c r="H101" s="208" t="s">
        <v>4067</v>
      </c>
      <c r="I101" s="40" t="str">
        <f t="shared" si="4"/>
        <v>사용</v>
      </c>
      <c r="J101" s="40" t="s">
        <v>3974</v>
      </c>
      <c r="K101" s="40" t="s">
        <v>4066</v>
      </c>
      <c r="L101" s="317" t="s">
        <v>4295</v>
      </c>
      <c r="M101" s="40" t="s">
        <v>3487</v>
      </c>
      <c r="N101" s="40" t="str">
        <f t="shared" si="5"/>
        <v>X</v>
      </c>
      <c r="O101" s="262">
        <v>8.6</v>
      </c>
      <c r="P101" s="263">
        <v>2.931</v>
      </c>
      <c r="Q101" s="263">
        <v>1.776</v>
      </c>
      <c r="R101" s="285">
        <v>43243</v>
      </c>
      <c r="S101" s="263">
        <v>8.6150000000000002</v>
      </c>
      <c r="T101" s="263">
        <v>2.992</v>
      </c>
      <c r="U101" s="263">
        <v>1.7909999999999999</v>
      </c>
      <c r="V101" s="285">
        <v>43700</v>
      </c>
      <c r="W101" s="262"/>
      <c r="X101" s="263"/>
      <c r="Y101" s="263"/>
      <c r="Z101" s="285"/>
      <c r="AA101" s="262"/>
      <c r="AB101" s="263"/>
      <c r="AC101" s="263"/>
      <c r="AD101" s="285"/>
      <c r="AE101" s="262"/>
      <c r="AF101" s="263"/>
      <c r="AG101" s="263"/>
      <c r="AH101" s="285"/>
      <c r="AI101" s="263"/>
      <c r="AJ101" s="263"/>
      <c r="AK101" s="263"/>
      <c r="AL101" s="285"/>
      <c r="AM101" s="263"/>
      <c r="AN101" s="263"/>
      <c r="AO101" s="263"/>
      <c r="AP101" s="285"/>
      <c r="AQ101" s="263"/>
      <c r="AR101" s="263"/>
      <c r="AS101" s="286"/>
      <c r="AX101" s="288"/>
    </row>
    <row r="102" spans="1:50" s="287" customFormat="1" ht="20.25" customHeight="1">
      <c r="A102" s="282" t="s">
        <v>3484</v>
      </c>
      <c r="B102" s="40" t="s">
        <v>3497</v>
      </c>
      <c r="C102" s="40" t="s">
        <v>3497</v>
      </c>
      <c r="D102" s="40" t="s">
        <v>3505</v>
      </c>
      <c r="E102" s="40">
        <v>27</v>
      </c>
      <c r="F102" s="207" t="b">
        <f t="shared" si="3"/>
        <v>1</v>
      </c>
      <c r="G102" s="40">
        <v>1000000355</v>
      </c>
      <c r="H102" s="208" t="s">
        <v>4067</v>
      </c>
      <c r="I102" s="40" t="str">
        <f t="shared" si="4"/>
        <v>사용</v>
      </c>
      <c r="J102" s="40" t="s">
        <v>3974</v>
      </c>
      <c r="K102" s="40" t="s">
        <v>4066</v>
      </c>
      <c r="L102" s="256" t="s">
        <v>4068</v>
      </c>
      <c r="M102" s="40" t="s">
        <v>3487</v>
      </c>
      <c r="N102" s="40" t="str">
        <f t="shared" si="5"/>
        <v>X</v>
      </c>
      <c r="O102" s="262">
        <v>8.6</v>
      </c>
      <c r="P102" s="263">
        <v>2.8879999999999999</v>
      </c>
      <c r="Q102" s="263">
        <v>1.7250000000000001</v>
      </c>
      <c r="R102" s="285">
        <v>43243</v>
      </c>
      <c r="S102" s="263">
        <v>8.6150000000000002</v>
      </c>
      <c r="T102" s="263">
        <v>2.89</v>
      </c>
      <c r="U102" s="263">
        <v>1.732</v>
      </c>
      <c r="V102" s="285">
        <v>43700</v>
      </c>
      <c r="W102" s="262"/>
      <c r="X102" s="263"/>
      <c r="Y102" s="263"/>
      <c r="Z102" s="285"/>
      <c r="AA102" s="262"/>
      <c r="AB102" s="263"/>
      <c r="AC102" s="263"/>
      <c r="AD102" s="285"/>
      <c r="AE102" s="262"/>
      <c r="AF102" s="263"/>
      <c r="AG102" s="263"/>
      <c r="AH102" s="285"/>
      <c r="AI102" s="263"/>
      <c r="AJ102" s="263"/>
      <c r="AK102" s="263"/>
      <c r="AL102" s="285"/>
      <c r="AM102" s="263"/>
      <c r="AN102" s="263"/>
      <c r="AO102" s="263"/>
      <c r="AP102" s="285"/>
      <c r="AQ102" s="263"/>
      <c r="AR102" s="263"/>
      <c r="AS102" s="286"/>
      <c r="AX102" s="288"/>
    </row>
    <row r="103" spans="1:50" s="287" customFormat="1" ht="20.25" customHeight="1">
      <c r="A103" s="282" t="s">
        <v>3484</v>
      </c>
      <c r="B103" s="40" t="s">
        <v>3497</v>
      </c>
      <c r="C103" s="40" t="s">
        <v>3497</v>
      </c>
      <c r="D103" s="40" t="s">
        <v>3505</v>
      </c>
      <c r="E103" s="40">
        <v>28</v>
      </c>
      <c r="F103" s="207" t="b">
        <f>ISTEXT(L103)</f>
        <v>1</v>
      </c>
      <c r="G103" s="40">
        <v>1000000355</v>
      </c>
      <c r="H103" s="208" t="s">
        <v>4067</v>
      </c>
      <c r="I103" s="40" t="str">
        <f t="shared" si="4"/>
        <v>사용</v>
      </c>
      <c r="J103" s="40" t="s">
        <v>3974</v>
      </c>
      <c r="K103" s="40" t="s">
        <v>4066</v>
      </c>
      <c r="L103" s="256" t="s">
        <v>4068</v>
      </c>
      <c r="M103" s="40" t="s">
        <v>3487</v>
      </c>
      <c r="N103" s="40" t="str">
        <f t="shared" si="5"/>
        <v>X</v>
      </c>
      <c r="O103" s="262">
        <v>8.6</v>
      </c>
      <c r="P103" s="263">
        <v>2.8780000000000001</v>
      </c>
      <c r="Q103" s="263">
        <v>1.8080000000000001</v>
      </c>
      <c r="R103" s="285">
        <v>43243</v>
      </c>
      <c r="S103" s="263">
        <v>8.6150000000000002</v>
      </c>
      <c r="T103" s="263">
        <v>2.8809999999999998</v>
      </c>
      <c r="U103" s="263">
        <v>1.8009999999999999</v>
      </c>
      <c r="V103" s="285">
        <v>43700</v>
      </c>
      <c r="W103" s="262"/>
      <c r="X103" s="263"/>
      <c r="Y103" s="263"/>
      <c r="Z103" s="285"/>
      <c r="AA103" s="262"/>
      <c r="AB103" s="263"/>
      <c r="AC103" s="263"/>
      <c r="AD103" s="285"/>
      <c r="AE103" s="262"/>
      <c r="AF103" s="263"/>
      <c r="AG103" s="263"/>
      <c r="AH103" s="285"/>
      <c r="AI103" s="263"/>
      <c r="AJ103" s="263"/>
      <c r="AK103" s="263"/>
      <c r="AL103" s="285"/>
      <c r="AM103" s="263"/>
      <c r="AN103" s="263"/>
      <c r="AO103" s="263"/>
      <c r="AP103" s="285"/>
      <c r="AQ103" s="263"/>
      <c r="AR103" s="263"/>
      <c r="AS103" s="286"/>
      <c r="AX103" s="288"/>
    </row>
    <row r="104" spans="1:50" ht="20.25" customHeight="1">
      <c r="A104" s="14" t="s">
        <v>3484</v>
      </c>
      <c r="B104" s="8" t="s">
        <v>3497</v>
      </c>
      <c r="C104" s="8" t="s">
        <v>3497</v>
      </c>
      <c r="D104" s="8" t="s">
        <v>3505</v>
      </c>
      <c r="E104" s="8">
        <v>29</v>
      </c>
      <c r="F104" s="207" t="b">
        <f t="shared" si="3"/>
        <v>0</v>
      </c>
      <c r="G104" s="8">
        <v>1000000355</v>
      </c>
      <c r="H104" s="39" t="s">
        <v>3514</v>
      </c>
      <c r="I104" s="40" t="str">
        <f t="shared" si="4"/>
        <v>미사용</v>
      </c>
      <c r="J104" s="8"/>
      <c r="K104" s="133"/>
      <c r="L104" s="451"/>
      <c r="M104" s="163"/>
      <c r="N104" s="40" t="str">
        <f t="shared" si="5"/>
        <v>O</v>
      </c>
      <c r="O104" s="41">
        <v>8.6</v>
      </c>
      <c r="P104" s="10">
        <v>2.7160000000000002</v>
      </c>
      <c r="Q104" s="10">
        <v>1.6279999999999999</v>
      </c>
      <c r="R104" s="15">
        <v>43243</v>
      </c>
      <c r="S104" s="10">
        <v>8.6180000000000003</v>
      </c>
      <c r="T104" s="10">
        <v>2.7189999999999999</v>
      </c>
      <c r="U104" s="10">
        <v>1.649</v>
      </c>
      <c r="V104" s="15">
        <v>43700</v>
      </c>
      <c r="W104" s="41">
        <v>8.6129999999999995</v>
      </c>
      <c r="X104" s="10">
        <v>2.7130000000000001</v>
      </c>
      <c r="Y104" s="10">
        <v>1.631</v>
      </c>
      <c r="Z104" s="15">
        <v>43878</v>
      </c>
      <c r="AA104" s="41">
        <v>8.82</v>
      </c>
      <c r="AB104" s="10">
        <v>2.7829999999999999</v>
      </c>
      <c r="AC104" s="10">
        <v>1.8160000000000001</v>
      </c>
      <c r="AD104" s="15">
        <v>43878</v>
      </c>
      <c r="AE104" s="41">
        <v>8.85</v>
      </c>
      <c r="AF104" s="10">
        <v>2.7829999999999999</v>
      </c>
      <c r="AG104" s="10">
        <v>1.8160000000000001</v>
      </c>
      <c r="AH104" s="15">
        <v>44355</v>
      </c>
      <c r="AI104" s="10"/>
      <c r="AJ104" s="10"/>
      <c r="AK104" s="10"/>
      <c r="AL104" s="15"/>
      <c r="AM104" s="10">
        <v>8.8230000000000004</v>
      </c>
      <c r="AN104" s="10">
        <v>4.0620000000000003</v>
      </c>
      <c r="AO104" s="10">
        <v>3.4769999999999999</v>
      </c>
      <c r="AP104" s="285">
        <v>44972</v>
      </c>
      <c r="AQ104" s="10"/>
      <c r="AR104" s="10"/>
      <c r="AS104" s="452"/>
      <c r="AT104" s="4">
        <f t="shared" ref="AT104:AT117" si="6">X104/W104</f>
        <v>0.314988970161384</v>
      </c>
      <c r="AU104" s="4">
        <f t="shared" ref="AU104:AU117" si="7">Y104/W104</f>
        <v>0.18936491350284454</v>
      </c>
      <c r="AX104"/>
    </row>
    <row r="105" spans="1:50" ht="20.25" customHeight="1">
      <c r="A105" s="14" t="s">
        <v>3484</v>
      </c>
      <c r="B105" s="8" t="s">
        <v>3497</v>
      </c>
      <c r="C105" s="8" t="s">
        <v>3497</v>
      </c>
      <c r="D105" s="8" t="s">
        <v>3505</v>
      </c>
      <c r="E105" s="8">
        <v>30</v>
      </c>
      <c r="F105" s="207" t="b">
        <f t="shared" si="3"/>
        <v>0</v>
      </c>
      <c r="G105" s="8">
        <v>1000000355</v>
      </c>
      <c r="H105" s="39" t="s">
        <v>3514</v>
      </c>
      <c r="I105" s="40" t="str">
        <f t="shared" si="4"/>
        <v>미사용</v>
      </c>
      <c r="J105" s="8"/>
      <c r="K105" s="133"/>
      <c r="L105" s="451"/>
      <c r="M105" s="163"/>
      <c r="N105" s="40" t="str">
        <f t="shared" si="5"/>
        <v>O</v>
      </c>
      <c r="O105" s="41">
        <v>8.6</v>
      </c>
      <c r="P105" s="10">
        <v>2.7480000000000002</v>
      </c>
      <c r="Q105" s="10">
        <v>1.651</v>
      </c>
      <c r="R105" s="15">
        <v>43243</v>
      </c>
      <c r="S105" s="10">
        <v>8.6180000000000003</v>
      </c>
      <c r="T105" s="10">
        <v>2.7570000000000001</v>
      </c>
      <c r="U105" s="10">
        <v>1.55</v>
      </c>
      <c r="V105" s="15">
        <v>43700</v>
      </c>
      <c r="W105" s="41">
        <v>8.6150000000000002</v>
      </c>
      <c r="X105" s="10">
        <v>2.7490000000000001</v>
      </c>
      <c r="Y105" s="10">
        <v>1.65</v>
      </c>
      <c r="Z105" s="15">
        <v>43878</v>
      </c>
      <c r="AA105" s="41">
        <v>8.82</v>
      </c>
      <c r="AB105" s="10">
        <v>2.948</v>
      </c>
      <c r="AC105" s="10">
        <v>1.8440000000000001</v>
      </c>
      <c r="AD105" s="15">
        <v>43878</v>
      </c>
      <c r="AE105" s="41">
        <v>8.83</v>
      </c>
      <c r="AF105" s="10">
        <v>2.948</v>
      </c>
      <c r="AG105" s="10">
        <v>1.8440000000000001</v>
      </c>
      <c r="AH105" s="15">
        <v>44355</v>
      </c>
      <c r="AI105" s="10"/>
      <c r="AJ105" s="10"/>
      <c r="AK105" s="10"/>
      <c r="AL105" s="15"/>
      <c r="AM105" s="10">
        <v>8.8249999999999993</v>
      </c>
      <c r="AN105" s="10">
        <v>3.8210000000000002</v>
      </c>
      <c r="AO105" s="10">
        <v>3.0070000000000001</v>
      </c>
      <c r="AP105" s="285">
        <v>44972</v>
      </c>
      <c r="AQ105" s="10"/>
      <c r="AR105" s="10"/>
      <c r="AS105" s="452"/>
      <c r="AT105" s="4">
        <f t="shared" si="6"/>
        <v>0.31909460243760884</v>
      </c>
      <c r="AU105" s="4">
        <f t="shared" si="7"/>
        <v>0.19152640742890306</v>
      </c>
      <c r="AX105"/>
    </row>
    <row r="106" spans="1:50" ht="20.25" customHeight="1">
      <c r="A106" s="14" t="s">
        <v>3484</v>
      </c>
      <c r="B106" s="8" t="s">
        <v>3497</v>
      </c>
      <c r="C106" s="8" t="s">
        <v>3497</v>
      </c>
      <c r="D106" s="8" t="s">
        <v>3505</v>
      </c>
      <c r="E106" s="8">
        <v>31</v>
      </c>
      <c r="F106" s="207" t="b">
        <f t="shared" si="3"/>
        <v>0</v>
      </c>
      <c r="G106" s="8">
        <v>1000000355</v>
      </c>
      <c r="H106" s="39" t="s">
        <v>3514</v>
      </c>
      <c r="I106" s="40" t="str">
        <f t="shared" si="4"/>
        <v>미사용</v>
      </c>
      <c r="J106" s="8"/>
      <c r="K106" s="133"/>
      <c r="L106" s="451"/>
      <c r="M106" s="163"/>
      <c r="N106" s="40" t="str">
        <f t="shared" si="5"/>
        <v>O</v>
      </c>
      <c r="O106" s="41">
        <v>8.6</v>
      </c>
      <c r="P106" s="10">
        <v>2.8919999999999999</v>
      </c>
      <c r="Q106" s="10">
        <v>1.617</v>
      </c>
      <c r="R106" s="15">
        <v>43243</v>
      </c>
      <c r="S106" s="10">
        <v>8.6150000000000002</v>
      </c>
      <c r="T106" s="10">
        <v>2.7679999999999998</v>
      </c>
      <c r="U106" s="10">
        <v>1.619</v>
      </c>
      <c r="V106" s="15">
        <v>43700</v>
      </c>
      <c r="W106" s="41">
        <v>8.6110000000000007</v>
      </c>
      <c r="X106" s="10">
        <v>2.8929999999999998</v>
      </c>
      <c r="Y106" s="10">
        <v>1.617</v>
      </c>
      <c r="Z106" s="15">
        <v>43878</v>
      </c>
      <c r="AA106" s="41">
        <v>8.82</v>
      </c>
      <c r="AB106" s="10">
        <v>2.8250000000000002</v>
      </c>
      <c r="AC106" s="10">
        <v>1.994</v>
      </c>
      <c r="AD106" s="15">
        <v>43878</v>
      </c>
      <c r="AE106" s="41">
        <v>8.82</v>
      </c>
      <c r="AF106" s="10">
        <v>2.8250000000000002</v>
      </c>
      <c r="AG106" s="10">
        <v>1.994</v>
      </c>
      <c r="AH106" s="15">
        <v>44355</v>
      </c>
      <c r="AI106" s="10">
        <v>8.8209999999999997</v>
      </c>
      <c r="AJ106" s="10">
        <v>2.847</v>
      </c>
      <c r="AK106" s="10">
        <v>1.6839999999999999</v>
      </c>
      <c r="AL106" s="15">
        <v>44641</v>
      </c>
      <c r="AM106" s="10">
        <v>8.8230000000000004</v>
      </c>
      <c r="AN106" s="10">
        <v>2.8319999999999999</v>
      </c>
      <c r="AO106" s="10">
        <v>1.7290000000000001</v>
      </c>
      <c r="AP106" s="285">
        <v>44972</v>
      </c>
      <c r="AQ106" s="10"/>
      <c r="AR106" s="10"/>
      <c r="AS106" s="453"/>
      <c r="AT106" s="4">
        <f t="shared" si="6"/>
        <v>0.33596562536290786</v>
      </c>
      <c r="AU106" s="4">
        <f t="shared" si="7"/>
        <v>0.1877830681686215</v>
      </c>
      <c r="AX106"/>
    </row>
    <row r="107" spans="1:50" ht="20.25" customHeight="1">
      <c r="A107" s="14" t="s">
        <v>3484</v>
      </c>
      <c r="B107" s="8" t="s">
        <v>3497</v>
      </c>
      <c r="C107" s="8" t="s">
        <v>3497</v>
      </c>
      <c r="D107" s="8" t="s">
        <v>3505</v>
      </c>
      <c r="E107" s="8">
        <v>32</v>
      </c>
      <c r="F107" s="207" t="b">
        <f t="shared" si="3"/>
        <v>0</v>
      </c>
      <c r="G107" s="8">
        <v>1000000355</v>
      </c>
      <c r="H107" s="39" t="s">
        <v>3514</v>
      </c>
      <c r="I107" s="40" t="str">
        <f t="shared" si="4"/>
        <v>미사용</v>
      </c>
      <c r="J107" s="8"/>
      <c r="K107" s="133"/>
      <c r="L107" s="451"/>
      <c r="M107" s="163"/>
      <c r="N107" s="40" t="str">
        <f t="shared" si="5"/>
        <v>O</v>
      </c>
      <c r="O107" s="41">
        <v>8.6199999999999992</v>
      </c>
      <c r="P107" s="10">
        <v>2.7490000000000001</v>
      </c>
      <c r="Q107" s="10">
        <v>1.617</v>
      </c>
      <c r="R107" s="15">
        <v>43243</v>
      </c>
      <c r="S107" s="10">
        <v>8.6150000000000002</v>
      </c>
      <c r="T107" s="10">
        <v>2.7490000000000001</v>
      </c>
      <c r="U107" s="10">
        <v>1.6279999999999999</v>
      </c>
      <c r="V107" s="15">
        <v>43700</v>
      </c>
      <c r="W107" s="41">
        <v>8.6129999999999995</v>
      </c>
      <c r="X107" s="10">
        <v>2.7360000000000002</v>
      </c>
      <c r="Y107" s="10">
        <v>1.619</v>
      </c>
      <c r="Z107" s="15">
        <v>43878</v>
      </c>
      <c r="AA107" s="41">
        <v>8.82</v>
      </c>
      <c r="AB107" s="10">
        <v>2.8109999999999999</v>
      </c>
      <c r="AC107" s="10">
        <v>1.698</v>
      </c>
      <c r="AD107" s="15">
        <v>43878</v>
      </c>
      <c r="AE107" s="41">
        <v>8.82</v>
      </c>
      <c r="AF107" s="10">
        <v>2.8109999999999999</v>
      </c>
      <c r="AG107" s="10">
        <v>1.698</v>
      </c>
      <c r="AH107" s="15">
        <v>44355</v>
      </c>
      <c r="AI107" s="10"/>
      <c r="AJ107" s="10"/>
      <c r="AK107" s="10"/>
      <c r="AL107" s="15"/>
      <c r="AM107" s="10">
        <v>8.8230000000000004</v>
      </c>
      <c r="AN107" s="10">
        <v>2.8879999999999999</v>
      </c>
      <c r="AO107" s="10">
        <v>2.0179999999999998</v>
      </c>
      <c r="AP107" s="285">
        <v>44972</v>
      </c>
      <c r="AQ107" s="10"/>
      <c r="AR107" s="10"/>
      <c r="AS107" s="452"/>
      <c r="AT107" s="4">
        <f t="shared" si="6"/>
        <v>0.31765935214211083</v>
      </c>
      <c r="AU107" s="4">
        <f t="shared" si="7"/>
        <v>0.18797167073029142</v>
      </c>
      <c r="AX107"/>
    </row>
    <row r="108" spans="1:50" ht="20.25" customHeight="1">
      <c r="A108" s="14" t="s">
        <v>3484</v>
      </c>
      <c r="B108" s="8" t="s">
        <v>3497</v>
      </c>
      <c r="C108" s="8" t="s">
        <v>3497</v>
      </c>
      <c r="D108" s="8" t="s">
        <v>3505</v>
      </c>
      <c r="E108" s="8">
        <v>33</v>
      </c>
      <c r="F108" s="207" t="b">
        <f t="shared" si="3"/>
        <v>0</v>
      </c>
      <c r="G108" s="8">
        <v>1000000355</v>
      </c>
      <c r="H108" s="39" t="s">
        <v>3514</v>
      </c>
      <c r="I108" s="40" t="str">
        <f t="shared" si="4"/>
        <v>미사용</v>
      </c>
      <c r="J108" s="8"/>
      <c r="K108" s="133"/>
      <c r="L108" s="451"/>
      <c r="M108" s="163"/>
      <c r="N108" s="40" t="str">
        <f t="shared" si="5"/>
        <v>O</v>
      </c>
      <c r="O108" s="41">
        <v>8.6</v>
      </c>
      <c r="P108" s="10">
        <v>2.7229999999999999</v>
      </c>
      <c r="Q108" s="10">
        <v>1.6160000000000001</v>
      </c>
      <c r="R108" s="15">
        <v>43243</v>
      </c>
      <c r="S108" s="10">
        <v>8.6180000000000003</v>
      </c>
      <c r="T108" s="10">
        <v>2.7240000000000002</v>
      </c>
      <c r="U108" s="10">
        <v>1.63</v>
      </c>
      <c r="V108" s="15">
        <v>43700</v>
      </c>
      <c r="W108" s="41">
        <v>8.5739999999999998</v>
      </c>
      <c r="X108" s="10">
        <v>2.698</v>
      </c>
      <c r="Y108" s="10">
        <v>1.617</v>
      </c>
      <c r="Z108" s="15">
        <v>43878</v>
      </c>
      <c r="AA108" s="41">
        <v>8.83</v>
      </c>
      <c r="AB108" s="10">
        <v>2.948</v>
      </c>
      <c r="AC108" s="10">
        <v>1.802</v>
      </c>
      <c r="AD108" s="15">
        <v>43878</v>
      </c>
      <c r="AE108" s="41">
        <v>8.83</v>
      </c>
      <c r="AF108" s="10">
        <v>2.948</v>
      </c>
      <c r="AG108" s="10">
        <v>1.802</v>
      </c>
      <c r="AH108" s="15">
        <v>44355</v>
      </c>
      <c r="AI108" s="10"/>
      <c r="AJ108" s="10"/>
      <c r="AK108" s="10"/>
      <c r="AL108" s="15"/>
      <c r="AM108" s="10">
        <v>8.8309999999999995</v>
      </c>
      <c r="AN108" s="10">
        <v>3.1880000000000002</v>
      </c>
      <c r="AO108" s="10">
        <v>1.774</v>
      </c>
      <c r="AP108" s="285">
        <v>44972</v>
      </c>
      <c r="AQ108" s="10"/>
      <c r="AR108" s="10"/>
      <c r="AS108" s="452"/>
      <c r="AT108" s="4">
        <f t="shared" si="6"/>
        <v>0.31467226498717049</v>
      </c>
      <c r="AU108" s="4">
        <f t="shared" si="7"/>
        <v>0.18859342197340798</v>
      </c>
      <c r="AX108"/>
    </row>
    <row r="109" spans="1:50" ht="20.25" customHeight="1">
      <c r="A109" s="14" t="s">
        <v>3484</v>
      </c>
      <c r="B109" s="8" t="s">
        <v>3497</v>
      </c>
      <c r="C109" s="8" t="s">
        <v>3497</v>
      </c>
      <c r="D109" s="8" t="s">
        <v>3505</v>
      </c>
      <c r="E109" s="8">
        <v>34</v>
      </c>
      <c r="F109" s="207" t="b">
        <f t="shared" si="3"/>
        <v>0</v>
      </c>
      <c r="G109" s="8">
        <v>1000000355</v>
      </c>
      <c r="H109" s="39" t="s">
        <v>3514</v>
      </c>
      <c r="I109" s="40" t="str">
        <f t="shared" si="4"/>
        <v>미사용</v>
      </c>
      <c r="J109" s="8"/>
      <c r="K109" s="133"/>
      <c r="L109" s="451"/>
      <c r="M109" s="163"/>
      <c r="N109" s="40" t="str">
        <f t="shared" si="5"/>
        <v>O</v>
      </c>
      <c r="O109" s="41">
        <v>8.6</v>
      </c>
      <c r="P109" s="10">
        <v>2.7309999999999999</v>
      </c>
      <c r="Q109" s="10">
        <v>1.637</v>
      </c>
      <c r="R109" s="15">
        <v>43243</v>
      </c>
      <c r="S109" s="10">
        <v>8.6199999999999992</v>
      </c>
      <c r="T109" s="10">
        <v>2.7290000000000001</v>
      </c>
      <c r="U109" s="10">
        <v>1.643</v>
      </c>
      <c r="V109" s="15">
        <v>43700</v>
      </c>
      <c r="W109" s="41">
        <v>8.6219999999999999</v>
      </c>
      <c r="X109" s="10">
        <v>2.7240000000000002</v>
      </c>
      <c r="Y109" s="10">
        <v>1.488</v>
      </c>
      <c r="Z109" s="15">
        <v>43878</v>
      </c>
      <c r="AA109" s="41">
        <v>8.83</v>
      </c>
      <c r="AB109" s="10">
        <v>2.95</v>
      </c>
      <c r="AC109" s="10">
        <v>1.8220000000000001</v>
      </c>
      <c r="AD109" s="15">
        <v>43878</v>
      </c>
      <c r="AE109" s="41">
        <v>8.82</v>
      </c>
      <c r="AF109" s="10">
        <v>2.95</v>
      </c>
      <c r="AG109" s="10">
        <v>1.8220000000000001</v>
      </c>
      <c r="AH109" s="15">
        <v>44355</v>
      </c>
      <c r="AI109" s="10"/>
      <c r="AJ109" s="10"/>
      <c r="AK109" s="10"/>
      <c r="AL109" s="15"/>
      <c r="AM109" s="10">
        <v>8.8230000000000004</v>
      </c>
      <c r="AN109" s="10">
        <v>3.1640000000000001</v>
      </c>
      <c r="AO109" s="10">
        <v>1.788</v>
      </c>
      <c r="AP109" s="285">
        <v>44972</v>
      </c>
      <c r="AQ109" s="10"/>
      <c r="AR109" s="10"/>
      <c r="AS109" s="452"/>
      <c r="AT109" s="4">
        <f t="shared" si="6"/>
        <v>0.31593597773138488</v>
      </c>
      <c r="AU109" s="4">
        <f t="shared" si="7"/>
        <v>0.17258176757132915</v>
      </c>
      <c r="AX109"/>
    </row>
    <row r="110" spans="1:50" ht="20.25" customHeight="1">
      <c r="A110" s="14" t="s">
        <v>3484</v>
      </c>
      <c r="B110" s="8" t="s">
        <v>3497</v>
      </c>
      <c r="C110" s="8" t="s">
        <v>3497</v>
      </c>
      <c r="D110" s="8" t="s">
        <v>3505</v>
      </c>
      <c r="E110" s="8">
        <v>35</v>
      </c>
      <c r="F110" s="207" t="b">
        <f t="shared" si="3"/>
        <v>0</v>
      </c>
      <c r="G110" s="8">
        <v>1000000355</v>
      </c>
      <c r="H110" s="39" t="s">
        <v>3514</v>
      </c>
      <c r="I110" s="40" t="str">
        <f t="shared" si="4"/>
        <v>미사용</v>
      </c>
      <c r="J110" s="8"/>
      <c r="K110" s="133"/>
      <c r="L110" s="451"/>
      <c r="M110" s="163"/>
      <c r="N110" s="40" t="str">
        <f t="shared" si="5"/>
        <v>O</v>
      </c>
      <c r="O110" s="41">
        <v>8.6</v>
      </c>
      <c r="P110" s="10">
        <v>2.758</v>
      </c>
      <c r="Q110" s="10">
        <v>1.653</v>
      </c>
      <c r="R110" s="15">
        <v>43243</v>
      </c>
      <c r="S110" s="10">
        <v>8.6150000000000002</v>
      </c>
      <c r="T110" s="10">
        <v>2.75</v>
      </c>
      <c r="U110" s="10">
        <v>1.6579999999999999</v>
      </c>
      <c r="V110" s="15">
        <v>43700</v>
      </c>
      <c r="W110" s="41">
        <v>8.6129999999999995</v>
      </c>
      <c r="X110" s="10">
        <v>2.7450000000000001</v>
      </c>
      <c r="Y110" s="10">
        <v>1.6479999999999999</v>
      </c>
      <c r="Z110" s="15">
        <v>43878</v>
      </c>
      <c r="AA110" s="41">
        <v>8.82</v>
      </c>
      <c r="AB110" s="10">
        <v>2.956</v>
      </c>
      <c r="AC110" s="10">
        <v>1.7290000000000001</v>
      </c>
      <c r="AD110" s="15">
        <v>43878</v>
      </c>
      <c r="AE110" s="41">
        <v>8.82</v>
      </c>
      <c r="AF110" s="10">
        <v>2.956</v>
      </c>
      <c r="AG110" s="10">
        <v>1.7290000000000001</v>
      </c>
      <c r="AH110" s="15">
        <v>44355</v>
      </c>
      <c r="AI110" s="10"/>
      <c r="AJ110" s="10"/>
      <c r="AK110" s="10"/>
      <c r="AL110" s="15"/>
      <c r="AM110" s="10">
        <v>8.8230000000000004</v>
      </c>
      <c r="AN110" s="10">
        <v>2.8820000000000001</v>
      </c>
      <c r="AO110" s="10">
        <v>1.7769999999999999</v>
      </c>
      <c r="AP110" s="285">
        <v>44972</v>
      </c>
      <c r="AQ110" s="10"/>
      <c r="AR110" s="10"/>
      <c r="AS110" s="452"/>
      <c r="AT110" s="4">
        <f t="shared" si="6"/>
        <v>0.31870428422152564</v>
      </c>
      <c r="AU110" s="4">
        <f t="shared" si="7"/>
        <v>0.1913386740972948</v>
      </c>
      <c r="AX110"/>
    </row>
    <row r="111" spans="1:50" ht="20.25" customHeight="1">
      <c r="A111" s="14" t="s">
        <v>3484</v>
      </c>
      <c r="B111" s="8" t="s">
        <v>3497</v>
      </c>
      <c r="C111" s="8" t="s">
        <v>3497</v>
      </c>
      <c r="D111" s="8" t="s">
        <v>3505</v>
      </c>
      <c r="E111" s="8">
        <v>36</v>
      </c>
      <c r="F111" s="207" t="b">
        <f t="shared" si="3"/>
        <v>0</v>
      </c>
      <c r="G111" s="8">
        <v>1000000355</v>
      </c>
      <c r="H111" s="39" t="s">
        <v>3514</v>
      </c>
      <c r="I111" s="40" t="str">
        <f t="shared" si="4"/>
        <v>미사용</v>
      </c>
      <c r="J111" s="8"/>
      <c r="K111" s="133"/>
      <c r="L111" s="148"/>
      <c r="M111" s="163"/>
      <c r="N111" s="40" t="str">
        <f t="shared" si="5"/>
        <v>O</v>
      </c>
      <c r="O111" s="41">
        <v>8.6</v>
      </c>
      <c r="P111" s="10">
        <v>2.7949999999999999</v>
      </c>
      <c r="Q111" s="10">
        <v>1.647</v>
      </c>
      <c r="R111" s="15">
        <v>43243</v>
      </c>
      <c r="S111" s="10">
        <v>8.6199999999999992</v>
      </c>
      <c r="T111" s="10">
        <v>2.798</v>
      </c>
      <c r="U111" s="10">
        <v>1.66</v>
      </c>
      <c r="V111" s="15">
        <v>43700</v>
      </c>
      <c r="W111" s="41">
        <v>8.6219999999999999</v>
      </c>
      <c r="X111" s="10">
        <v>2.7869999999999999</v>
      </c>
      <c r="Y111" s="10">
        <v>1.6479999999999999</v>
      </c>
      <c r="Z111" s="15">
        <v>43878</v>
      </c>
      <c r="AA111" s="41">
        <v>8.8330000000000002</v>
      </c>
      <c r="AB111" s="10">
        <v>2.8730000000000002</v>
      </c>
      <c r="AC111" s="10">
        <v>1.855</v>
      </c>
      <c r="AD111" s="15">
        <v>43878</v>
      </c>
      <c r="AE111" s="41">
        <v>8.83</v>
      </c>
      <c r="AF111" s="10">
        <v>2.8780000000000001</v>
      </c>
      <c r="AG111" s="10">
        <v>1.855</v>
      </c>
      <c r="AH111" s="15">
        <v>44355</v>
      </c>
      <c r="AI111" s="10">
        <v>8.8309999999999995</v>
      </c>
      <c r="AJ111" s="10">
        <v>2.8879999999999999</v>
      </c>
      <c r="AK111" s="10">
        <v>1.855</v>
      </c>
      <c r="AL111" s="15">
        <v>44641</v>
      </c>
      <c r="AM111" s="10">
        <v>8.8249999999999993</v>
      </c>
      <c r="AN111" s="10">
        <v>2.911</v>
      </c>
      <c r="AO111" s="10">
        <v>2.1970000000000001</v>
      </c>
      <c r="AP111" s="285">
        <v>44972</v>
      </c>
      <c r="AQ111" s="10"/>
      <c r="AR111" s="10"/>
      <c r="AS111" s="11"/>
      <c r="AT111" s="4">
        <f t="shared" si="6"/>
        <v>0.32324286708420319</v>
      </c>
      <c r="AU111" s="4">
        <f t="shared" si="7"/>
        <v>0.19113894688007421</v>
      </c>
      <c r="AX111"/>
    </row>
    <row r="112" spans="1:50" ht="20.25" customHeight="1">
      <c r="A112" s="14" t="s">
        <v>3484</v>
      </c>
      <c r="B112" s="8" t="s">
        <v>3497</v>
      </c>
      <c r="C112" s="8" t="s">
        <v>3497</v>
      </c>
      <c r="D112" s="8" t="s">
        <v>3504</v>
      </c>
      <c r="E112" s="8">
        <v>37</v>
      </c>
      <c r="F112" s="207" t="b">
        <f t="shared" si="3"/>
        <v>0</v>
      </c>
      <c r="G112" s="8" t="s">
        <v>3526</v>
      </c>
      <c r="H112" s="39" t="s">
        <v>3527</v>
      </c>
      <c r="I112" s="40" t="str">
        <f t="shared" si="4"/>
        <v>미사용</v>
      </c>
      <c r="J112" s="8"/>
      <c r="K112" s="8"/>
      <c r="L112" s="16"/>
      <c r="M112" s="40"/>
      <c r="N112" s="40" t="str">
        <f t="shared" si="5"/>
        <v>O</v>
      </c>
      <c r="O112" s="41"/>
      <c r="P112" s="41"/>
      <c r="Q112" s="41"/>
      <c r="R112" s="15"/>
      <c r="S112" s="10"/>
      <c r="T112" s="10"/>
      <c r="U112" s="10"/>
      <c r="V112" s="15"/>
      <c r="W112" s="41"/>
      <c r="X112" s="10"/>
      <c r="Y112" s="10"/>
      <c r="Z112" s="15"/>
      <c r="AA112" s="41"/>
      <c r="AB112" s="10"/>
      <c r="AC112" s="10"/>
      <c r="AD112" s="15"/>
      <c r="AE112" s="41"/>
      <c r="AF112" s="10"/>
      <c r="AG112" s="10"/>
      <c r="AH112" s="15"/>
      <c r="AI112" s="10"/>
      <c r="AJ112" s="10"/>
      <c r="AK112" s="10"/>
      <c r="AL112" s="15"/>
      <c r="AM112" s="10"/>
      <c r="AN112" s="10"/>
      <c r="AO112" s="10"/>
      <c r="AP112" s="15"/>
      <c r="AQ112" s="10"/>
      <c r="AR112" s="10"/>
      <c r="AS112" s="11"/>
      <c r="AT112" s="4" t="e">
        <f t="shared" si="6"/>
        <v>#DIV/0!</v>
      </c>
      <c r="AU112" s="4" t="e">
        <f t="shared" si="7"/>
        <v>#DIV/0!</v>
      </c>
      <c r="AX112"/>
    </row>
    <row r="113" spans="1:50" ht="20.25" customHeight="1">
      <c r="A113" s="14" t="s">
        <v>3484</v>
      </c>
      <c r="B113" s="8" t="s">
        <v>3497</v>
      </c>
      <c r="C113" s="8" t="s">
        <v>3497</v>
      </c>
      <c r="D113" s="8" t="s">
        <v>3504</v>
      </c>
      <c r="E113" s="8">
        <v>38</v>
      </c>
      <c r="F113" s="207" t="b">
        <f t="shared" si="3"/>
        <v>0</v>
      </c>
      <c r="G113" s="8" t="s">
        <v>3526</v>
      </c>
      <c r="H113" s="39" t="s">
        <v>3527</v>
      </c>
      <c r="I113" s="40" t="str">
        <f t="shared" si="4"/>
        <v>미사용</v>
      </c>
      <c r="J113" s="8"/>
      <c r="K113" s="8"/>
      <c r="L113" s="16"/>
      <c r="M113" s="40"/>
      <c r="N113" s="40" t="str">
        <f t="shared" si="5"/>
        <v>O</v>
      </c>
      <c r="O113" s="41"/>
      <c r="P113" s="41"/>
      <c r="Q113" s="41"/>
      <c r="R113" s="15"/>
      <c r="S113" s="10"/>
      <c r="T113" s="10"/>
      <c r="U113" s="10"/>
      <c r="V113" s="15"/>
      <c r="W113" s="41"/>
      <c r="X113" s="10"/>
      <c r="Y113" s="10"/>
      <c r="Z113" s="15"/>
      <c r="AA113" s="41"/>
      <c r="AB113" s="10"/>
      <c r="AC113" s="10"/>
      <c r="AD113" s="15"/>
      <c r="AE113" s="41"/>
      <c r="AF113" s="10"/>
      <c r="AG113" s="10"/>
      <c r="AH113" s="15"/>
      <c r="AI113" s="10"/>
      <c r="AJ113" s="10"/>
      <c r="AK113" s="10"/>
      <c r="AL113" s="15"/>
      <c r="AM113" s="10"/>
      <c r="AN113" s="10"/>
      <c r="AO113" s="10"/>
      <c r="AP113" s="15"/>
      <c r="AQ113" s="10"/>
      <c r="AR113" s="10"/>
      <c r="AS113" s="11"/>
      <c r="AT113" s="4" t="e">
        <f t="shared" si="6"/>
        <v>#DIV/0!</v>
      </c>
      <c r="AU113" s="4" t="e">
        <f t="shared" si="7"/>
        <v>#DIV/0!</v>
      </c>
      <c r="AX113"/>
    </row>
    <row r="114" spans="1:50" ht="20.25" customHeight="1">
      <c r="A114" s="14" t="s">
        <v>3484</v>
      </c>
      <c r="B114" s="8" t="s">
        <v>3497</v>
      </c>
      <c r="C114" s="8" t="s">
        <v>3497</v>
      </c>
      <c r="D114" s="8" t="s">
        <v>3504</v>
      </c>
      <c r="E114" s="8">
        <v>39</v>
      </c>
      <c r="F114" s="207" t="b">
        <f t="shared" si="3"/>
        <v>0</v>
      </c>
      <c r="G114" s="8" t="s">
        <v>3526</v>
      </c>
      <c r="H114" s="39" t="s">
        <v>3527</v>
      </c>
      <c r="I114" s="40" t="str">
        <f t="shared" si="4"/>
        <v>미사용</v>
      </c>
      <c r="J114" s="8"/>
      <c r="K114" s="8"/>
      <c r="L114" s="16"/>
      <c r="M114" s="8"/>
      <c r="N114" s="40" t="str">
        <f t="shared" si="5"/>
        <v>O</v>
      </c>
      <c r="O114" s="41"/>
      <c r="P114" s="41"/>
      <c r="Q114" s="41"/>
      <c r="R114" s="15"/>
      <c r="S114" s="10"/>
      <c r="T114" s="10"/>
      <c r="U114" s="10"/>
      <c r="V114" s="15"/>
      <c r="W114" s="41"/>
      <c r="X114" s="10"/>
      <c r="Y114" s="10"/>
      <c r="Z114" s="15"/>
      <c r="AA114" s="41"/>
      <c r="AB114" s="10"/>
      <c r="AC114" s="10"/>
      <c r="AD114" s="15"/>
      <c r="AE114" s="41"/>
      <c r="AF114" s="10"/>
      <c r="AG114" s="10"/>
      <c r="AH114" s="15"/>
      <c r="AI114" s="10"/>
      <c r="AJ114" s="10"/>
      <c r="AK114" s="10"/>
      <c r="AL114" s="15"/>
      <c r="AM114" s="10"/>
      <c r="AN114" s="10"/>
      <c r="AO114" s="10"/>
      <c r="AP114" s="15"/>
      <c r="AQ114" s="10"/>
      <c r="AR114" s="10"/>
      <c r="AS114" s="11"/>
      <c r="AT114" s="4" t="e">
        <f t="shared" si="6"/>
        <v>#DIV/0!</v>
      </c>
      <c r="AU114" s="4" t="e">
        <f t="shared" si="7"/>
        <v>#DIV/0!</v>
      </c>
      <c r="AX114"/>
    </row>
    <row r="115" spans="1:50" ht="20.25" customHeight="1">
      <c r="A115" s="14" t="s">
        <v>3484</v>
      </c>
      <c r="B115" s="8" t="s">
        <v>3497</v>
      </c>
      <c r="C115" s="8" t="s">
        <v>3497</v>
      </c>
      <c r="D115" s="8" t="s">
        <v>3504</v>
      </c>
      <c r="E115" s="8">
        <v>40</v>
      </c>
      <c r="F115" s="207" t="b">
        <f t="shared" si="3"/>
        <v>0</v>
      </c>
      <c r="G115" s="8" t="s">
        <v>3526</v>
      </c>
      <c r="H115" s="39" t="s">
        <v>3527</v>
      </c>
      <c r="I115" s="40" t="str">
        <f t="shared" si="4"/>
        <v>미사용</v>
      </c>
      <c r="J115" s="8"/>
      <c r="K115" s="8"/>
      <c r="L115" s="16"/>
      <c r="M115" s="8"/>
      <c r="N115" s="40" t="str">
        <f t="shared" si="5"/>
        <v>O</v>
      </c>
      <c r="O115" s="41"/>
      <c r="P115" s="41"/>
      <c r="Q115" s="41"/>
      <c r="R115" s="15"/>
      <c r="S115" s="10"/>
      <c r="T115" s="10"/>
      <c r="U115" s="10"/>
      <c r="V115" s="15"/>
      <c r="W115" s="41"/>
      <c r="X115" s="10"/>
      <c r="Y115" s="10"/>
      <c r="Z115" s="15"/>
      <c r="AA115" s="41"/>
      <c r="AB115" s="10"/>
      <c r="AC115" s="10"/>
      <c r="AD115" s="15"/>
      <c r="AE115" s="41"/>
      <c r="AF115" s="10"/>
      <c r="AG115" s="10"/>
      <c r="AH115" s="15"/>
      <c r="AI115" s="10"/>
      <c r="AJ115" s="10"/>
      <c r="AK115" s="10"/>
      <c r="AL115" s="15"/>
      <c r="AM115" s="10"/>
      <c r="AN115" s="10"/>
      <c r="AO115" s="10"/>
      <c r="AP115" s="15"/>
      <c r="AQ115" s="10"/>
      <c r="AR115" s="10"/>
      <c r="AS115" s="11"/>
      <c r="AT115" s="4" t="e">
        <f t="shared" si="6"/>
        <v>#DIV/0!</v>
      </c>
      <c r="AU115" s="4" t="e">
        <f t="shared" si="7"/>
        <v>#DIV/0!</v>
      </c>
      <c r="AX115"/>
    </row>
    <row r="116" spans="1:50" ht="20.25" customHeight="1">
      <c r="A116" s="14" t="s">
        <v>3484</v>
      </c>
      <c r="B116" s="8" t="s">
        <v>3497</v>
      </c>
      <c r="C116" s="8" t="s">
        <v>3497</v>
      </c>
      <c r="D116" s="8" t="s">
        <v>3504</v>
      </c>
      <c r="E116" s="8">
        <v>41</v>
      </c>
      <c r="F116" s="207" t="b">
        <f t="shared" si="3"/>
        <v>0</v>
      </c>
      <c r="G116" s="8" t="s">
        <v>3526</v>
      </c>
      <c r="H116" s="39" t="s">
        <v>3527</v>
      </c>
      <c r="I116" s="40" t="str">
        <f t="shared" si="4"/>
        <v>미사용</v>
      </c>
      <c r="J116" s="8"/>
      <c r="K116" s="8"/>
      <c r="L116" s="16"/>
      <c r="M116" s="8"/>
      <c r="N116" s="40" t="str">
        <f t="shared" si="5"/>
        <v>O</v>
      </c>
      <c r="O116" s="41"/>
      <c r="P116" s="41"/>
      <c r="Q116" s="41"/>
      <c r="R116" s="15"/>
      <c r="S116" s="10"/>
      <c r="T116" s="10"/>
      <c r="U116" s="10"/>
      <c r="V116" s="15"/>
      <c r="W116" s="41"/>
      <c r="X116" s="10"/>
      <c r="Y116" s="10"/>
      <c r="Z116" s="15"/>
      <c r="AA116" s="41">
        <v>42.463000000000001</v>
      </c>
      <c r="AB116" s="10">
        <v>13.726000000000001</v>
      </c>
      <c r="AC116" s="10">
        <v>8.7189999999999994</v>
      </c>
      <c r="AD116" s="15"/>
      <c r="AE116" s="41">
        <v>43.3</v>
      </c>
      <c r="AF116" s="10">
        <v>13.726000000000001</v>
      </c>
      <c r="AG116" s="10">
        <v>8.7189999999999994</v>
      </c>
      <c r="AH116" s="15">
        <v>44355</v>
      </c>
      <c r="AI116" s="10">
        <v>42.463000000000001</v>
      </c>
      <c r="AJ116" s="10">
        <v>13.826000000000001</v>
      </c>
      <c r="AK116" s="10">
        <v>8.8919999999999995</v>
      </c>
      <c r="AL116" s="15">
        <v>44641</v>
      </c>
      <c r="AM116" s="10">
        <v>43.137</v>
      </c>
      <c r="AN116" s="10">
        <v>13.811</v>
      </c>
      <c r="AO116" s="10">
        <v>8.6750000000000007</v>
      </c>
      <c r="AP116" s="285">
        <v>44972</v>
      </c>
      <c r="AQ116" s="10"/>
      <c r="AR116" s="10"/>
      <c r="AS116" s="11"/>
      <c r="AT116" s="4" t="e">
        <f t="shared" si="6"/>
        <v>#DIV/0!</v>
      </c>
      <c r="AU116" s="4" t="e">
        <f t="shared" si="7"/>
        <v>#DIV/0!</v>
      </c>
      <c r="AX116"/>
    </row>
    <row r="117" spans="1:50" ht="20.25" customHeight="1">
      <c r="A117" s="14" t="s">
        <v>3484</v>
      </c>
      <c r="B117" s="8" t="s">
        <v>3497</v>
      </c>
      <c r="C117" s="8" t="s">
        <v>3497</v>
      </c>
      <c r="D117" s="8" t="s">
        <v>3504</v>
      </c>
      <c r="E117" s="8">
        <v>42</v>
      </c>
      <c r="F117" s="207" t="b">
        <f t="shared" si="3"/>
        <v>0</v>
      </c>
      <c r="G117" s="8" t="s">
        <v>3526</v>
      </c>
      <c r="H117" s="39" t="s">
        <v>3527</v>
      </c>
      <c r="I117" s="40" t="str">
        <f t="shared" si="4"/>
        <v>미사용</v>
      </c>
      <c r="J117" s="8"/>
      <c r="K117" s="8"/>
      <c r="L117" s="16"/>
      <c r="M117" s="8"/>
      <c r="N117" s="40" t="str">
        <f t="shared" si="5"/>
        <v>O</v>
      </c>
      <c r="O117" s="41"/>
      <c r="P117" s="41"/>
      <c r="Q117" s="41"/>
      <c r="R117" s="15"/>
      <c r="S117" s="10"/>
      <c r="T117" s="10"/>
      <c r="U117" s="10"/>
      <c r="V117" s="15"/>
      <c r="W117" s="41"/>
      <c r="X117" s="10"/>
      <c r="Y117" s="10"/>
      <c r="Z117" s="15"/>
      <c r="AA117" s="41">
        <v>43.35</v>
      </c>
      <c r="AB117" s="10">
        <v>14.119</v>
      </c>
      <c r="AC117" s="10">
        <v>8.9550000000000001</v>
      </c>
      <c r="AD117" s="15"/>
      <c r="AE117" s="41">
        <v>43.3</v>
      </c>
      <c r="AF117" s="10">
        <v>14.119</v>
      </c>
      <c r="AG117" s="10">
        <v>8.9550000000000001</v>
      </c>
      <c r="AH117" s="15">
        <v>44355</v>
      </c>
      <c r="AI117" s="10">
        <v>43.703000000000003</v>
      </c>
      <c r="AJ117" s="10">
        <v>14.394</v>
      </c>
      <c r="AK117" s="10">
        <v>9.1769999999999996</v>
      </c>
      <c r="AL117" s="15">
        <v>44641</v>
      </c>
      <c r="AM117" s="10">
        <v>42.668999999999997</v>
      </c>
      <c r="AN117" s="10">
        <v>13.893000000000001</v>
      </c>
      <c r="AO117" s="10">
        <v>9.0640000000000001</v>
      </c>
      <c r="AP117" s="285">
        <v>44972</v>
      </c>
      <c r="AQ117" s="10"/>
      <c r="AR117" s="10"/>
      <c r="AS117" s="11"/>
      <c r="AT117" s="4" t="e">
        <f t="shared" si="6"/>
        <v>#DIV/0!</v>
      </c>
      <c r="AU117" s="4" t="e">
        <f t="shared" si="7"/>
        <v>#DIV/0!</v>
      </c>
      <c r="AX117"/>
    </row>
    <row r="118" spans="1:50" ht="20.25" customHeight="1">
      <c r="A118" s="14" t="s">
        <v>3484</v>
      </c>
      <c r="B118" s="8" t="s">
        <v>3497</v>
      </c>
      <c r="C118" s="8" t="s">
        <v>3497</v>
      </c>
      <c r="D118" s="8" t="s">
        <v>3504</v>
      </c>
      <c r="E118" s="8">
        <v>43</v>
      </c>
      <c r="F118" s="207" t="b">
        <f t="shared" si="3"/>
        <v>0</v>
      </c>
      <c r="G118" s="8" t="s">
        <v>3526</v>
      </c>
      <c r="H118" s="39" t="s">
        <v>3527</v>
      </c>
      <c r="I118" s="40" t="str">
        <f t="shared" si="4"/>
        <v>미사용</v>
      </c>
      <c r="J118" s="8"/>
      <c r="K118" s="8"/>
      <c r="L118" s="16"/>
      <c r="M118" s="8"/>
      <c r="N118" s="40" t="str">
        <f t="shared" si="5"/>
        <v>O</v>
      </c>
      <c r="O118" s="41">
        <v>42.19</v>
      </c>
      <c r="P118" s="41">
        <v>14.02</v>
      </c>
      <c r="Q118" s="41">
        <v>9.0340000000000007</v>
      </c>
      <c r="R118" s="15">
        <v>43243</v>
      </c>
      <c r="S118" s="10">
        <v>43.145000000000003</v>
      </c>
      <c r="T118" s="10">
        <v>14.154999999999999</v>
      </c>
      <c r="U118" s="10">
        <v>9.19</v>
      </c>
      <c r="V118" s="15">
        <v>43700</v>
      </c>
      <c r="W118" s="41">
        <v>42.25</v>
      </c>
      <c r="X118" s="10">
        <v>13.775</v>
      </c>
      <c r="Y118" s="10">
        <v>8.9585000000000008</v>
      </c>
      <c r="Z118" s="15">
        <v>43878</v>
      </c>
      <c r="AA118" s="41"/>
      <c r="AB118" s="10"/>
      <c r="AC118" s="10"/>
      <c r="AD118" s="15">
        <v>43878</v>
      </c>
      <c r="AE118" s="41"/>
      <c r="AF118" s="10"/>
      <c r="AG118" s="10"/>
      <c r="AH118" s="15"/>
      <c r="AI118" s="10"/>
      <c r="AJ118" s="10"/>
      <c r="AK118" s="10"/>
      <c r="AL118" s="15"/>
      <c r="AM118" s="10"/>
      <c r="AN118" s="10"/>
      <c r="AO118" s="10"/>
      <c r="AP118" s="15"/>
      <c r="AQ118" s="10"/>
      <c r="AR118" s="10"/>
      <c r="AS118" s="11"/>
      <c r="AT118" s="4">
        <f>X118/W118</f>
        <v>0.32603550295857991</v>
      </c>
      <c r="AU118" s="4">
        <f>Y118/W118</f>
        <v>0.2120355029585799</v>
      </c>
      <c r="AX118"/>
    </row>
    <row r="119" spans="1:50" ht="20.25" customHeight="1">
      <c r="A119" s="14" t="s">
        <v>3484</v>
      </c>
      <c r="B119" s="8" t="s">
        <v>3497</v>
      </c>
      <c r="C119" s="8" t="s">
        <v>3497</v>
      </c>
      <c r="D119" s="8" t="s">
        <v>3504</v>
      </c>
      <c r="E119" s="8">
        <v>44</v>
      </c>
      <c r="F119" s="207" t="b">
        <f t="shared" si="3"/>
        <v>0</v>
      </c>
      <c r="G119" s="8" t="s">
        <v>3526</v>
      </c>
      <c r="H119" s="39" t="s">
        <v>3527</v>
      </c>
      <c r="I119" s="40" t="str">
        <f t="shared" si="4"/>
        <v>미사용</v>
      </c>
      <c r="J119" s="8"/>
      <c r="K119" s="8"/>
      <c r="L119" s="16"/>
      <c r="M119" s="8"/>
      <c r="N119" s="40" t="str">
        <f t="shared" si="5"/>
        <v>O</v>
      </c>
      <c r="O119" s="41">
        <v>42.2</v>
      </c>
      <c r="P119" s="41">
        <v>13.898</v>
      </c>
      <c r="Q119" s="41">
        <v>8.8780000000000001</v>
      </c>
      <c r="R119" s="15">
        <v>43243</v>
      </c>
      <c r="S119" s="10">
        <v>42.2</v>
      </c>
      <c r="T119" s="10">
        <v>13.917999999999999</v>
      </c>
      <c r="U119" s="10">
        <v>8.8079999999999998</v>
      </c>
      <c r="V119" s="15">
        <v>43700</v>
      </c>
      <c r="W119" s="41">
        <v>42.347999999999999</v>
      </c>
      <c r="X119" s="10">
        <v>13.894</v>
      </c>
      <c r="Y119" s="10">
        <v>9.093</v>
      </c>
      <c r="Z119" s="15">
        <v>43878</v>
      </c>
      <c r="AA119" s="41"/>
      <c r="AB119" s="10"/>
      <c r="AC119" s="10"/>
      <c r="AD119" s="15">
        <v>43878</v>
      </c>
      <c r="AE119" s="41"/>
      <c r="AF119" s="10"/>
      <c r="AG119" s="10"/>
      <c r="AH119" s="15"/>
      <c r="AI119" s="10"/>
      <c r="AJ119" s="10"/>
      <c r="AK119" s="10"/>
      <c r="AL119" s="15"/>
      <c r="AM119" s="10"/>
      <c r="AN119" s="10"/>
      <c r="AO119" s="10"/>
      <c r="AP119" s="15"/>
      <c r="AQ119" s="10"/>
      <c r="AR119" s="10"/>
      <c r="AS119" s="11"/>
      <c r="AT119" s="4">
        <f>X119/W119</f>
        <v>0.32809105506753566</v>
      </c>
      <c r="AU119" s="4">
        <f>Y119/W119</f>
        <v>0.21472088410314538</v>
      </c>
      <c r="AX119"/>
    </row>
    <row r="120" spans="1:50" ht="20.25" customHeight="1">
      <c r="A120" s="14" t="s">
        <v>3484</v>
      </c>
      <c r="B120" s="8" t="s">
        <v>3497</v>
      </c>
      <c r="C120" s="8" t="s">
        <v>3497</v>
      </c>
      <c r="D120" s="8" t="s">
        <v>3504</v>
      </c>
      <c r="E120" s="8">
        <v>45</v>
      </c>
      <c r="F120" s="207" t="b">
        <f t="shared" si="3"/>
        <v>0</v>
      </c>
      <c r="G120" s="8" t="s">
        <v>3526</v>
      </c>
      <c r="H120" s="39" t="s">
        <v>3527</v>
      </c>
      <c r="I120" s="40" t="str">
        <f t="shared" si="4"/>
        <v>미사용</v>
      </c>
      <c r="J120" s="8"/>
      <c r="K120" s="8"/>
      <c r="L120" s="16"/>
      <c r="M120" s="40"/>
      <c r="N120" s="40" t="str">
        <f t="shared" si="5"/>
        <v>O</v>
      </c>
      <c r="O120" s="41"/>
      <c r="P120" s="41"/>
      <c r="Q120" s="41"/>
      <c r="R120" s="15"/>
      <c r="S120" s="10"/>
      <c r="T120" s="10"/>
      <c r="U120" s="10"/>
      <c r="V120" s="15"/>
      <c r="W120" s="41"/>
      <c r="X120" s="10"/>
      <c r="Y120" s="10"/>
      <c r="Z120" s="15"/>
      <c r="AA120" s="41"/>
      <c r="AB120" s="10"/>
      <c r="AC120" s="10"/>
      <c r="AD120" s="15"/>
      <c r="AE120" s="41"/>
      <c r="AF120" s="10"/>
      <c r="AG120" s="10"/>
      <c r="AH120" s="15"/>
      <c r="AI120" s="10"/>
      <c r="AJ120" s="10"/>
      <c r="AK120" s="10"/>
      <c r="AL120" s="15"/>
      <c r="AM120" s="10"/>
      <c r="AN120" s="10"/>
      <c r="AO120" s="10"/>
      <c r="AP120" s="15"/>
      <c r="AQ120" s="10"/>
      <c r="AR120" s="10"/>
      <c r="AS120" s="11"/>
      <c r="AX120"/>
    </row>
    <row r="121" spans="1:50" ht="20.25" customHeight="1">
      <c r="A121" s="14" t="s">
        <v>3484</v>
      </c>
      <c r="B121" s="8" t="s">
        <v>3497</v>
      </c>
      <c r="C121" s="8" t="s">
        <v>3497</v>
      </c>
      <c r="D121" s="8" t="s">
        <v>3504</v>
      </c>
      <c r="E121" s="8">
        <v>46</v>
      </c>
      <c r="F121" s="207" t="b">
        <f t="shared" si="3"/>
        <v>0</v>
      </c>
      <c r="G121" s="8" t="s">
        <v>3526</v>
      </c>
      <c r="H121" s="39" t="s">
        <v>3527</v>
      </c>
      <c r="I121" s="40" t="str">
        <f t="shared" si="4"/>
        <v>미사용</v>
      </c>
      <c r="J121" s="8"/>
      <c r="K121" s="8"/>
      <c r="L121" s="16"/>
      <c r="M121" s="40"/>
      <c r="N121" s="40" t="str">
        <f t="shared" si="5"/>
        <v>O</v>
      </c>
      <c r="O121" s="41"/>
      <c r="P121" s="41"/>
      <c r="Q121" s="41"/>
      <c r="R121" s="15"/>
      <c r="S121" s="10"/>
      <c r="T121" s="10"/>
      <c r="U121" s="10"/>
      <c r="V121" s="15"/>
      <c r="W121" s="41"/>
      <c r="X121" s="10"/>
      <c r="Y121" s="10"/>
      <c r="Z121" s="15"/>
      <c r="AA121" s="41"/>
      <c r="AB121" s="10"/>
      <c r="AC121" s="10"/>
      <c r="AD121" s="15"/>
      <c r="AE121" s="41"/>
      <c r="AF121" s="10"/>
      <c r="AG121" s="10"/>
      <c r="AH121" s="15"/>
      <c r="AI121" s="10"/>
      <c r="AJ121" s="10"/>
      <c r="AK121" s="10"/>
      <c r="AL121" s="15"/>
      <c r="AM121" s="10"/>
      <c r="AN121" s="10"/>
      <c r="AO121" s="10"/>
      <c r="AP121" s="15"/>
      <c r="AQ121" s="10"/>
      <c r="AR121" s="10"/>
      <c r="AS121" s="11"/>
      <c r="AX121"/>
    </row>
    <row r="122" spans="1:50" ht="20.25" customHeight="1">
      <c r="A122" s="14" t="s">
        <v>3484</v>
      </c>
      <c r="B122" s="8" t="s">
        <v>3497</v>
      </c>
      <c r="C122" s="8" t="s">
        <v>3497</v>
      </c>
      <c r="D122" s="8" t="s">
        <v>3504</v>
      </c>
      <c r="E122" s="8">
        <v>47</v>
      </c>
      <c r="F122" s="207" t="b">
        <f t="shared" si="3"/>
        <v>1</v>
      </c>
      <c r="G122" s="8" t="s">
        <v>3526</v>
      </c>
      <c r="H122" s="39" t="s">
        <v>3527</v>
      </c>
      <c r="I122" s="40" t="str">
        <f t="shared" si="4"/>
        <v>사용</v>
      </c>
      <c r="J122" s="8" t="s">
        <v>3486</v>
      </c>
      <c r="K122" s="8" t="s">
        <v>4244</v>
      </c>
      <c r="L122" s="16" t="s">
        <v>4350</v>
      </c>
      <c r="M122" s="40" t="s">
        <v>3487</v>
      </c>
      <c r="N122" s="40" t="str">
        <f t="shared" si="5"/>
        <v>X</v>
      </c>
      <c r="O122" s="41"/>
      <c r="P122" s="41"/>
      <c r="Q122" s="41"/>
      <c r="R122" s="15"/>
      <c r="S122" s="10"/>
      <c r="T122" s="10"/>
      <c r="U122" s="10"/>
      <c r="V122" s="15"/>
      <c r="W122" s="41"/>
      <c r="X122" s="10"/>
      <c r="Y122" s="10"/>
      <c r="Z122" s="15"/>
      <c r="AA122" s="41"/>
      <c r="AB122" s="10"/>
      <c r="AC122" s="10"/>
      <c r="AD122" s="15"/>
      <c r="AE122" s="41"/>
      <c r="AF122" s="10"/>
      <c r="AG122" s="10"/>
      <c r="AH122" s="15"/>
      <c r="AI122" s="10"/>
      <c r="AJ122" s="10"/>
      <c r="AK122" s="10"/>
      <c r="AL122" s="15"/>
      <c r="AM122" s="10"/>
      <c r="AN122" s="10"/>
      <c r="AO122" s="10"/>
      <c r="AP122" s="15"/>
      <c r="AQ122" s="10"/>
      <c r="AR122" s="10"/>
      <c r="AS122" s="11"/>
      <c r="AX122"/>
    </row>
    <row r="123" spans="1:50" ht="20.25" customHeight="1">
      <c r="A123" s="14" t="s">
        <v>3484</v>
      </c>
      <c r="B123" s="8" t="s">
        <v>3497</v>
      </c>
      <c r="C123" s="8" t="s">
        <v>3497</v>
      </c>
      <c r="D123" s="8" t="s">
        <v>3504</v>
      </c>
      <c r="E123" s="8">
        <v>48</v>
      </c>
      <c r="F123" s="207" t="b">
        <f t="shared" si="3"/>
        <v>1</v>
      </c>
      <c r="G123" s="8" t="s">
        <v>3526</v>
      </c>
      <c r="H123" s="39" t="s">
        <v>3527</v>
      </c>
      <c r="I123" s="40" t="str">
        <f t="shared" si="4"/>
        <v>사용</v>
      </c>
      <c r="J123" s="8" t="s">
        <v>3486</v>
      </c>
      <c r="K123" s="8" t="s">
        <v>4244</v>
      </c>
      <c r="L123" s="16" t="s">
        <v>4351</v>
      </c>
      <c r="M123" s="40" t="s">
        <v>3487</v>
      </c>
      <c r="N123" s="40" t="str">
        <f t="shared" si="5"/>
        <v>X</v>
      </c>
      <c r="O123" s="41"/>
      <c r="P123" s="41"/>
      <c r="Q123" s="41"/>
      <c r="R123" s="15"/>
      <c r="S123" s="10"/>
      <c r="T123" s="10"/>
      <c r="U123" s="10"/>
      <c r="V123" s="15"/>
      <c r="W123" s="41"/>
      <c r="X123" s="10"/>
      <c r="Y123" s="10"/>
      <c r="Z123" s="15"/>
      <c r="AA123" s="41"/>
      <c r="AB123" s="10"/>
      <c r="AC123" s="10"/>
      <c r="AD123" s="15"/>
      <c r="AE123" s="41"/>
      <c r="AF123" s="10"/>
      <c r="AG123" s="10"/>
      <c r="AH123" s="15"/>
      <c r="AI123" s="10"/>
      <c r="AJ123" s="10"/>
      <c r="AK123" s="10"/>
      <c r="AL123" s="15"/>
      <c r="AM123" s="10"/>
      <c r="AN123" s="10"/>
      <c r="AO123" s="10"/>
      <c r="AP123" s="15"/>
      <c r="AQ123" s="10"/>
      <c r="AR123" s="10"/>
      <c r="AS123" s="11"/>
      <c r="AX123"/>
    </row>
    <row r="124" spans="1:50" ht="20.25" customHeight="1">
      <c r="A124" s="14" t="s">
        <v>3484</v>
      </c>
      <c r="B124" s="8" t="s">
        <v>3497</v>
      </c>
      <c r="C124" s="8" t="s">
        <v>3497</v>
      </c>
      <c r="D124" s="8" t="s">
        <v>3914</v>
      </c>
      <c r="E124" s="8">
        <v>1</v>
      </c>
      <c r="F124" s="207" t="b">
        <f t="shared" si="3"/>
        <v>0</v>
      </c>
      <c r="G124" s="8" t="s">
        <v>4185</v>
      </c>
      <c r="H124" s="39" t="s">
        <v>3960</v>
      </c>
      <c r="I124" s="40" t="str">
        <f t="shared" si="4"/>
        <v>미사용</v>
      </c>
      <c r="J124" s="8"/>
      <c r="K124" s="8"/>
      <c r="L124" s="16"/>
      <c r="M124" s="40"/>
      <c r="N124" s="40" t="str">
        <f t="shared" si="5"/>
        <v>O</v>
      </c>
      <c r="O124" s="41"/>
      <c r="P124" s="41"/>
      <c r="Q124" s="41"/>
      <c r="R124" s="15"/>
      <c r="S124" s="10"/>
      <c r="T124" s="10"/>
      <c r="U124" s="10"/>
      <c r="V124" s="15"/>
      <c r="W124" s="41"/>
      <c r="X124" s="10"/>
      <c r="Y124" s="10"/>
      <c r="Z124" s="15"/>
      <c r="AA124" s="41"/>
      <c r="AB124" s="10"/>
      <c r="AC124" s="10"/>
      <c r="AD124" s="15"/>
      <c r="AE124" s="41"/>
      <c r="AF124" s="10"/>
      <c r="AG124" s="10"/>
      <c r="AH124" s="15"/>
      <c r="AI124" s="10"/>
      <c r="AJ124" s="10"/>
      <c r="AK124" s="10"/>
      <c r="AL124" s="15"/>
      <c r="AM124" s="10"/>
      <c r="AN124" s="10"/>
      <c r="AO124" s="10"/>
      <c r="AP124" s="15"/>
      <c r="AQ124" s="10"/>
      <c r="AR124" s="10"/>
      <c r="AS124" s="149"/>
      <c r="AX124"/>
    </row>
    <row r="125" spans="1:50" ht="20.25" customHeight="1">
      <c r="A125" s="14" t="s">
        <v>3484</v>
      </c>
      <c r="B125" s="8" t="s">
        <v>3497</v>
      </c>
      <c r="C125" s="8" t="s">
        <v>3497</v>
      </c>
      <c r="D125" s="8" t="s">
        <v>3914</v>
      </c>
      <c r="E125" s="8">
        <v>2</v>
      </c>
      <c r="F125" s="207" t="b">
        <f t="shared" si="3"/>
        <v>0</v>
      </c>
      <c r="G125" s="8" t="s">
        <v>4185</v>
      </c>
      <c r="H125" s="39" t="s">
        <v>3960</v>
      </c>
      <c r="I125" s="40" t="str">
        <f t="shared" si="4"/>
        <v>미사용</v>
      </c>
      <c r="J125" s="8"/>
      <c r="K125" s="8"/>
      <c r="L125" s="16"/>
      <c r="M125" s="40"/>
      <c r="N125" s="40" t="str">
        <f t="shared" si="5"/>
        <v>O</v>
      </c>
      <c r="O125" s="41"/>
      <c r="P125" s="41"/>
      <c r="Q125" s="41"/>
      <c r="R125" s="15"/>
      <c r="S125" s="10"/>
      <c r="T125" s="10"/>
      <c r="U125" s="10"/>
      <c r="V125" s="15"/>
      <c r="W125" s="41"/>
      <c r="X125" s="10"/>
      <c r="Y125" s="10"/>
      <c r="Z125" s="15"/>
      <c r="AA125" s="41"/>
      <c r="AB125" s="10"/>
      <c r="AC125" s="10"/>
      <c r="AD125" s="15"/>
      <c r="AE125" s="41"/>
      <c r="AF125" s="10"/>
      <c r="AG125" s="10"/>
      <c r="AH125" s="15"/>
      <c r="AI125" s="10"/>
      <c r="AJ125" s="10"/>
      <c r="AK125" s="10"/>
      <c r="AL125" s="15"/>
      <c r="AM125" s="10"/>
      <c r="AN125" s="10"/>
      <c r="AO125" s="10"/>
      <c r="AP125" s="15"/>
      <c r="AQ125" s="10"/>
      <c r="AR125" s="10"/>
      <c r="AS125" s="149"/>
      <c r="AX125"/>
    </row>
    <row r="126" spans="1:50" ht="20.25" customHeight="1">
      <c r="A126" s="14" t="s">
        <v>3484</v>
      </c>
      <c r="B126" s="8" t="s">
        <v>3497</v>
      </c>
      <c r="C126" s="8" t="s">
        <v>3497</v>
      </c>
      <c r="D126" s="8" t="s">
        <v>3914</v>
      </c>
      <c r="E126" s="8">
        <v>3</v>
      </c>
      <c r="F126" s="207" t="b">
        <f t="shared" si="3"/>
        <v>0</v>
      </c>
      <c r="G126" s="8" t="s">
        <v>4185</v>
      </c>
      <c r="H126" s="39" t="s">
        <v>3960</v>
      </c>
      <c r="I126" s="40" t="str">
        <f t="shared" si="4"/>
        <v>미사용</v>
      </c>
      <c r="J126" s="8"/>
      <c r="K126" s="8"/>
      <c r="L126" s="16"/>
      <c r="M126" s="40"/>
      <c r="N126" s="40" t="str">
        <f t="shared" si="5"/>
        <v>O</v>
      </c>
      <c r="O126" s="41"/>
      <c r="P126" s="41"/>
      <c r="Q126" s="41"/>
      <c r="R126" s="15"/>
      <c r="S126" s="10">
        <v>9.6199999999999992</v>
      </c>
      <c r="T126" s="10">
        <v>4.13</v>
      </c>
      <c r="U126" s="10">
        <v>2.85</v>
      </c>
      <c r="V126" s="15">
        <v>43700</v>
      </c>
      <c r="W126" s="41">
        <v>56.139000000000003</v>
      </c>
      <c r="X126" s="10">
        <v>22.257999999999999</v>
      </c>
      <c r="Y126" s="10">
        <v>15.42</v>
      </c>
      <c r="Z126" s="15">
        <v>43878</v>
      </c>
      <c r="AA126" s="41">
        <v>9.7100000000000009</v>
      </c>
      <c r="AB126" s="10">
        <v>4.1479999999999997</v>
      </c>
      <c r="AC126" s="10">
        <v>3.0059999999999998</v>
      </c>
      <c r="AD126" s="15"/>
      <c r="AE126" s="41">
        <v>9.7100000000000009</v>
      </c>
      <c r="AF126" s="10">
        <v>4.1479999999999997</v>
      </c>
      <c r="AG126" s="10">
        <v>3.0059999999999998</v>
      </c>
      <c r="AH126" s="15">
        <v>44377</v>
      </c>
      <c r="AI126" s="10">
        <v>9.7119999999999997</v>
      </c>
      <c r="AJ126" s="10">
        <v>4.3099999999999996</v>
      </c>
      <c r="AK126" s="10">
        <v>3.0409999999999999</v>
      </c>
      <c r="AL126" s="15">
        <v>44641</v>
      </c>
      <c r="AM126" s="10">
        <v>9.7159999999999993</v>
      </c>
      <c r="AN126" s="10">
        <v>4.4770000000000003</v>
      </c>
      <c r="AO126" s="10">
        <v>3.516</v>
      </c>
      <c r="AP126" s="285">
        <v>44972</v>
      </c>
      <c r="AQ126" s="10"/>
      <c r="AR126" s="10"/>
      <c r="AS126" s="11" t="s">
        <v>4181</v>
      </c>
      <c r="AX126"/>
    </row>
    <row r="127" spans="1:50" ht="20.25" customHeight="1">
      <c r="A127" s="14" t="s">
        <v>3484</v>
      </c>
      <c r="B127" s="8" t="s">
        <v>3497</v>
      </c>
      <c r="C127" s="8" t="s">
        <v>3497</v>
      </c>
      <c r="D127" s="8" t="s">
        <v>3914</v>
      </c>
      <c r="E127" s="8">
        <v>4</v>
      </c>
      <c r="F127" s="207" t="b">
        <f t="shared" si="3"/>
        <v>0</v>
      </c>
      <c r="G127" s="8" t="s">
        <v>4185</v>
      </c>
      <c r="H127" s="39" t="s">
        <v>3960</v>
      </c>
      <c r="I127" s="40" t="str">
        <f t="shared" si="4"/>
        <v>미사용</v>
      </c>
      <c r="J127" s="8"/>
      <c r="K127" s="8"/>
      <c r="L127" s="148"/>
      <c r="M127" s="40"/>
      <c r="N127" s="40" t="str">
        <f t="shared" si="5"/>
        <v>O</v>
      </c>
      <c r="O127" s="41"/>
      <c r="P127" s="41"/>
      <c r="Q127" s="41"/>
      <c r="R127" s="15"/>
      <c r="S127" s="10">
        <v>9.6</v>
      </c>
      <c r="T127" s="10">
        <v>4.0730000000000004</v>
      </c>
      <c r="U127" s="10">
        <v>2.8130000000000002</v>
      </c>
      <c r="V127" s="15">
        <v>43700</v>
      </c>
      <c r="W127" s="41">
        <v>56.795999999999999</v>
      </c>
      <c r="X127" s="10">
        <v>20.864000000000001</v>
      </c>
      <c r="Y127" s="10">
        <v>13.914</v>
      </c>
      <c r="Z127" s="15">
        <v>43878</v>
      </c>
      <c r="AA127" s="41">
        <v>9.7100000000000009</v>
      </c>
      <c r="AB127" s="10">
        <v>4.1420000000000003</v>
      </c>
      <c r="AC127" s="10">
        <v>2.9209999999999998</v>
      </c>
      <c r="AD127" s="15"/>
      <c r="AE127" s="41">
        <v>9.7100000000000009</v>
      </c>
      <c r="AF127" s="10">
        <v>4.1420000000000003</v>
      </c>
      <c r="AG127" s="10">
        <v>2.9209999999999998</v>
      </c>
      <c r="AH127" s="15">
        <v>44377</v>
      </c>
      <c r="AI127" s="10">
        <v>9.7100000000000009</v>
      </c>
      <c r="AJ127" s="10">
        <v>4.1580000000000004</v>
      </c>
      <c r="AK127" s="10">
        <v>3.0019999999999998</v>
      </c>
      <c r="AL127" s="15">
        <v>44641</v>
      </c>
      <c r="AM127" s="10">
        <v>9.7119999999999997</v>
      </c>
      <c r="AN127" s="10">
        <v>4.3970000000000002</v>
      </c>
      <c r="AO127" s="10">
        <v>2.9279999999999999</v>
      </c>
      <c r="AP127" s="285">
        <v>44972</v>
      </c>
      <c r="AQ127" s="10"/>
      <c r="AR127" s="10"/>
      <c r="AS127" s="11" t="s">
        <v>4181</v>
      </c>
      <c r="AX127"/>
    </row>
    <row r="128" spans="1:50" ht="20.25" customHeight="1">
      <c r="A128" s="14" t="s">
        <v>3484</v>
      </c>
      <c r="B128" s="8" t="s">
        <v>3497</v>
      </c>
      <c r="C128" s="8" t="s">
        <v>3497</v>
      </c>
      <c r="D128" s="8" t="s">
        <v>3914</v>
      </c>
      <c r="E128" s="8">
        <v>5</v>
      </c>
      <c r="F128" s="207" t="b">
        <f t="shared" si="3"/>
        <v>1</v>
      </c>
      <c r="G128" s="8" t="s">
        <v>4185</v>
      </c>
      <c r="H128" s="39" t="s">
        <v>3960</v>
      </c>
      <c r="I128" s="40" t="str">
        <f t="shared" si="4"/>
        <v>사용</v>
      </c>
      <c r="J128" s="8" t="s">
        <v>3486</v>
      </c>
      <c r="K128" s="8" t="s">
        <v>3501</v>
      </c>
      <c r="L128" s="181" t="s">
        <v>4144</v>
      </c>
      <c r="M128" s="40" t="s">
        <v>3487</v>
      </c>
      <c r="N128" s="40" t="str">
        <f t="shared" si="5"/>
        <v>X</v>
      </c>
      <c r="O128" s="217"/>
      <c r="P128" s="53"/>
      <c r="Q128" s="53"/>
      <c r="R128" s="15"/>
      <c r="S128" s="269">
        <v>9.6</v>
      </c>
      <c r="T128" s="269">
        <v>4.5599999999999996</v>
      </c>
      <c r="U128" s="269">
        <v>3.4620000000000002</v>
      </c>
      <c r="V128" s="15">
        <v>43700</v>
      </c>
      <c r="W128" s="354">
        <v>57.831000000000003</v>
      </c>
      <c r="X128" s="269">
        <v>22.565000000000001</v>
      </c>
      <c r="Y128" s="269">
        <v>14.803000000000001</v>
      </c>
      <c r="Z128" s="15">
        <v>43878</v>
      </c>
      <c r="AA128" s="354">
        <v>9.7100000000000009</v>
      </c>
      <c r="AB128" s="269">
        <v>4.883</v>
      </c>
      <c r="AC128" s="269">
        <v>3.7919999999999998</v>
      </c>
      <c r="AD128" s="15"/>
      <c r="AE128" s="354">
        <v>9.7100000000000009</v>
      </c>
      <c r="AF128" s="269">
        <v>4.8330000000000002</v>
      </c>
      <c r="AG128" s="269">
        <v>3.7919999999999998</v>
      </c>
      <c r="AH128" s="15">
        <v>44377</v>
      </c>
      <c r="AI128" s="269">
        <v>7.8330000000000002</v>
      </c>
      <c r="AJ128" s="269">
        <v>3.3330000000000002</v>
      </c>
      <c r="AK128" s="269">
        <v>2.3460000000000001</v>
      </c>
      <c r="AL128" s="15">
        <v>44641</v>
      </c>
      <c r="AM128" s="269"/>
      <c r="AN128" s="269"/>
      <c r="AO128" s="269"/>
      <c r="AP128" s="15"/>
      <c r="AQ128" s="355"/>
      <c r="AR128" s="355"/>
      <c r="AS128" s="11"/>
      <c r="AX128"/>
    </row>
    <row r="129" spans="1:50" ht="20.25" customHeight="1">
      <c r="A129" s="14" t="s">
        <v>3484</v>
      </c>
      <c r="B129" s="8" t="s">
        <v>3497</v>
      </c>
      <c r="C129" s="8" t="s">
        <v>3497</v>
      </c>
      <c r="D129" s="8" t="s">
        <v>3914</v>
      </c>
      <c r="E129" s="8">
        <v>6</v>
      </c>
      <c r="F129" s="207" t="b">
        <f t="shared" si="3"/>
        <v>1</v>
      </c>
      <c r="G129" s="8" t="s">
        <v>4185</v>
      </c>
      <c r="H129" s="39" t="s">
        <v>3960</v>
      </c>
      <c r="I129" s="40" t="str">
        <f t="shared" si="4"/>
        <v>사용</v>
      </c>
      <c r="J129" s="8" t="s">
        <v>3486</v>
      </c>
      <c r="K129" s="8" t="s">
        <v>3501</v>
      </c>
      <c r="L129" s="181" t="s">
        <v>4144</v>
      </c>
      <c r="M129" s="40" t="s">
        <v>3487</v>
      </c>
      <c r="N129" s="40" t="str">
        <f t="shared" si="5"/>
        <v>X</v>
      </c>
      <c r="O129" s="217"/>
      <c r="P129" s="53"/>
      <c r="Q129" s="53"/>
      <c r="R129" s="15"/>
      <c r="S129" s="269">
        <v>9.6199999999999992</v>
      </c>
      <c r="T129" s="269">
        <v>5.0860000000000003</v>
      </c>
      <c r="U129" s="269">
        <v>3.6040000000000001</v>
      </c>
      <c r="V129" s="15">
        <v>43700</v>
      </c>
      <c r="W129" s="354">
        <v>55.982999999999997</v>
      </c>
      <c r="X129" s="269">
        <v>22.658000000000001</v>
      </c>
      <c r="Y129" s="269">
        <v>15.721</v>
      </c>
      <c r="Z129" s="15">
        <v>43878</v>
      </c>
      <c r="AA129" s="354">
        <v>9.7100000000000009</v>
      </c>
      <c r="AB129" s="269">
        <v>4.9379999999999997</v>
      </c>
      <c r="AC129" s="269">
        <v>3.4849999999999999</v>
      </c>
      <c r="AD129" s="15"/>
      <c r="AE129" s="354">
        <v>9.7100000000000009</v>
      </c>
      <c r="AF129" s="269">
        <v>4.9379999999999997</v>
      </c>
      <c r="AG129" s="269">
        <v>3.4849999999999999</v>
      </c>
      <c r="AH129" s="15">
        <v>44377</v>
      </c>
      <c r="AI129" s="269">
        <v>7.8319999999999999</v>
      </c>
      <c r="AJ129" s="269">
        <v>3.319</v>
      </c>
      <c r="AK129" s="269">
        <v>2.2330000000000001</v>
      </c>
      <c r="AL129" s="15">
        <v>44641</v>
      </c>
      <c r="AM129" s="269"/>
      <c r="AN129" s="269"/>
      <c r="AO129" s="269"/>
      <c r="AP129" s="15"/>
      <c r="AQ129" s="355"/>
      <c r="AR129" s="355"/>
      <c r="AS129" s="11"/>
      <c r="AX129"/>
    </row>
    <row r="130" spans="1:50" ht="20.25" customHeight="1">
      <c r="A130" s="14" t="s">
        <v>3484</v>
      </c>
      <c r="B130" s="8" t="s">
        <v>3497</v>
      </c>
      <c r="C130" s="8" t="s">
        <v>3497</v>
      </c>
      <c r="D130" s="8" t="s">
        <v>3914</v>
      </c>
      <c r="E130" s="8">
        <v>7</v>
      </c>
      <c r="F130" s="207" t="b">
        <f t="shared" si="3"/>
        <v>0</v>
      </c>
      <c r="G130" s="8" t="s">
        <v>4185</v>
      </c>
      <c r="H130" s="39" t="s">
        <v>3960</v>
      </c>
      <c r="I130" s="40" t="str">
        <f t="shared" si="4"/>
        <v>미사용</v>
      </c>
      <c r="J130" s="8"/>
      <c r="K130" s="8"/>
      <c r="L130" s="148"/>
      <c r="M130" s="8"/>
      <c r="N130" s="40" t="str">
        <f t="shared" si="5"/>
        <v>O</v>
      </c>
      <c r="O130" s="217"/>
      <c r="P130" s="53"/>
      <c r="Q130" s="53"/>
      <c r="R130" s="15"/>
      <c r="S130" s="269">
        <v>9.6199999999999992</v>
      </c>
      <c r="T130" s="269">
        <v>4.4649999999999999</v>
      </c>
      <c r="U130" s="269">
        <v>3.31</v>
      </c>
      <c r="V130" s="15">
        <v>43700</v>
      </c>
      <c r="W130" s="354">
        <v>9.6199999999999992</v>
      </c>
      <c r="X130" s="269">
        <v>4.5510000000000002</v>
      </c>
      <c r="Y130" s="269">
        <v>3.3010000000000002</v>
      </c>
      <c r="Z130" s="15">
        <v>43878</v>
      </c>
      <c r="AA130" s="354">
        <v>9.7100000000000009</v>
      </c>
      <c r="AB130" s="269">
        <v>4.702</v>
      </c>
      <c r="AC130" s="269">
        <v>3.4889999999999999</v>
      </c>
      <c r="AD130" s="15"/>
      <c r="AE130" s="354">
        <v>9.7100000000000009</v>
      </c>
      <c r="AF130" s="269">
        <v>4.702</v>
      </c>
      <c r="AG130" s="269">
        <v>3.4889999999999999</v>
      </c>
      <c r="AH130" s="15">
        <v>44377</v>
      </c>
      <c r="AI130" s="269">
        <v>9.7080000000000002</v>
      </c>
      <c r="AJ130" s="269">
        <v>4.7779999999999996</v>
      </c>
      <c r="AK130" s="269">
        <v>3.4790000000000001</v>
      </c>
      <c r="AL130" s="15">
        <v>44641</v>
      </c>
      <c r="AM130" s="269">
        <v>9.7100000000000009</v>
      </c>
      <c r="AN130" s="269">
        <v>4.8</v>
      </c>
      <c r="AO130" s="269">
        <v>3.6240000000000001</v>
      </c>
      <c r="AP130" s="285">
        <v>44972</v>
      </c>
      <c r="AQ130" s="355"/>
      <c r="AR130" s="355"/>
      <c r="AS130" s="11" t="s">
        <v>4181</v>
      </c>
      <c r="AX130"/>
    </row>
    <row r="131" spans="1:50" ht="20.25" customHeight="1">
      <c r="A131" s="14" t="s">
        <v>3484</v>
      </c>
      <c r="B131" s="8" t="s">
        <v>3497</v>
      </c>
      <c r="C131" s="8" t="s">
        <v>3497</v>
      </c>
      <c r="D131" s="8" t="s">
        <v>3914</v>
      </c>
      <c r="E131" s="8">
        <v>8</v>
      </c>
      <c r="F131" s="207" t="b">
        <f t="shared" si="3"/>
        <v>0</v>
      </c>
      <c r="G131" s="8" t="s">
        <v>4185</v>
      </c>
      <c r="H131" s="39" t="s">
        <v>3960</v>
      </c>
      <c r="I131" s="40" t="str">
        <f t="shared" si="4"/>
        <v>미사용</v>
      </c>
      <c r="J131" s="8"/>
      <c r="K131" s="8"/>
      <c r="L131" s="148"/>
      <c r="M131" s="8"/>
      <c r="N131" s="40" t="str">
        <f t="shared" si="5"/>
        <v>O</v>
      </c>
      <c r="O131" s="217"/>
      <c r="P131" s="56"/>
      <c r="Q131" s="56"/>
      <c r="R131" s="15"/>
      <c r="S131" s="269">
        <v>9.6199999999999992</v>
      </c>
      <c r="T131" s="278">
        <v>4.84</v>
      </c>
      <c r="U131" s="278">
        <v>3.4279999999999999</v>
      </c>
      <c r="V131" s="15">
        <v>43700</v>
      </c>
      <c r="W131" s="354">
        <v>9.6180000000000003</v>
      </c>
      <c r="X131" s="278">
        <v>4.8419999999999996</v>
      </c>
      <c r="Y131" s="278">
        <v>3.43</v>
      </c>
      <c r="Z131" s="15">
        <v>43878</v>
      </c>
      <c r="AA131" s="354">
        <v>9.7100000000000009</v>
      </c>
      <c r="AB131" s="278">
        <v>4.7690000000000001</v>
      </c>
      <c r="AC131" s="278">
        <v>3.2829999999999999</v>
      </c>
      <c r="AD131" s="15"/>
      <c r="AE131" s="354">
        <v>9.7100000000000009</v>
      </c>
      <c r="AF131" s="278">
        <v>4.7060000000000004</v>
      </c>
      <c r="AG131" s="278">
        <v>3.2829999999999999</v>
      </c>
      <c r="AH131" s="15">
        <v>44377</v>
      </c>
      <c r="AI131" s="269">
        <v>9.7059999999999995</v>
      </c>
      <c r="AJ131" s="278">
        <v>4.774</v>
      </c>
      <c r="AK131" s="278">
        <v>3.1549999999999998</v>
      </c>
      <c r="AL131" s="15">
        <v>44641</v>
      </c>
      <c r="AM131" s="269">
        <v>9.7080000000000002</v>
      </c>
      <c r="AN131" s="278">
        <v>4.8090000000000002</v>
      </c>
      <c r="AO131" s="278">
        <v>3.7389999999999999</v>
      </c>
      <c r="AP131" s="285">
        <v>44972</v>
      </c>
      <c r="AQ131" s="355"/>
      <c r="AR131" s="355"/>
      <c r="AS131" s="11" t="s">
        <v>4181</v>
      </c>
      <c r="AX131"/>
    </row>
    <row r="132" spans="1:50" ht="20.25" customHeight="1">
      <c r="A132" s="14" t="s">
        <v>3484</v>
      </c>
      <c r="B132" s="8" t="s">
        <v>3497</v>
      </c>
      <c r="C132" s="8" t="s">
        <v>3497</v>
      </c>
      <c r="D132" s="8" t="s">
        <v>3914</v>
      </c>
      <c r="E132" s="8">
        <v>9</v>
      </c>
      <c r="F132" s="207" t="b">
        <f t="shared" si="3"/>
        <v>0</v>
      </c>
      <c r="G132" s="8" t="s">
        <v>4185</v>
      </c>
      <c r="H132" s="39" t="s">
        <v>3960</v>
      </c>
      <c r="I132" s="40" t="str">
        <f t="shared" si="4"/>
        <v>미사용</v>
      </c>
      <c r="J132" s="8"/>
      <c r="K132" s="8"/>
      <c r="L132" s="148"/>
      <c r="M132" s="40"/>
      <c r="N132" s="40" t="str">
        <f t="shared" si="5"/>
        <v>O</v>
      </c>
      <c r="O132" s="41"/>
      <c r="P132" s="41"/>
      <c r="Q132" s="41"/>
      <c r="R132" s="15"/>
      <c r="S132" s="10">
        <v>9.6199999999999992</v>
      </c>
      <c r="T132" s="10">
        <v>4.2270000000000003</v>
      </c>
      <c r="U132" s="10">
        <v>3.04</v>
      </c>
      <c r="V132" s="15">
        <v>43700</v>
      </c>
      <c r="W132" s="41">
        <v>57.453000000000003</v>
      </c>
      <c r="X132" s="10">
        <v>22.52</v>
      </c>
      <c r="Y132" s="10">
        <v>14.723000000000001</v>
      </c>
      <c r="Z132" s="15">
        <v>43878</v>
      </c>
      <c r="AA132" s="41">
        <v>9.7100000000000009</v>
      </c>
      <c r="AB132" s="10">
        <v>4.7030000000000003</v>
      </c>
      <c r="AC132" s="10">
        <v>3.2709999999999999</v>
      </c>
      <c r="AD132" s="15"/>
      <c r="AE132" s="41">
        <v>9.7100000000000009</v>
      </c>
      <c r="AF132" s="10">
        <v>4.7030000000000003</v>
      </c>
      <c r="AG132" s="10">
        <v>3.2709999999999999</v>
      </c>
      <c r="AH132" s="15">
        <v>44377</v>
      </c>
      <c r="AI132" s="10">
        <v>9.7059999999999995</v>
      </c>
      <c r="AJ132" s="10">
        <v>4.6539999999999999</v>
      </c>
      <c r="AK132" s="10">
        <v>3.22</v>
      </c>
      <c r="AL132" s="15">
        <v>44641</v>
      </c>
      <c r="AM132" s="10">
        <v>9.7080000000000002</v>
      </c>
      <c r="AN132" s="10">
        <v>4.9850000000000003</v>
      </c>
      <c r="AO132" s="10">
        <v>3.7189999999999999</v>
      </c>
      <c r="AP132" s="285">
        <v>44972</v>
      </c>
      <c r="AQ132" s="10"/>
      <c r="AR132" s="10"/>
      <c r="AS132" s="11" t="s">
        <v>4181</v>
      </c>
      <c r="AX132"/>
    </row>
    <row r="133" spans="1:50" ht="20.25" customHeight="1">
      <c r="A133" s="14" t="s">
        <v>3484</v>
      </c>
      <c r="B133" s="8" t="s">
        <v>3497</v>
      </c>
      <c r="C133" s="8" t="s">
        <v>3497</v>
      </c>
      <c r="D133" s="8" t="s">
        <v>3914</v>
      </c>
      <c r="E133" s="8">
        <v>10</v>
      </c>
      <c r="F133" s="207" t="b">
        <f t="shared" ref="F133:F196" si="8">ISTEXT(L133)</f>
        <v>0</v>
      </c>
      <c r="G133" s="8" t="s">
        <v>4185</v>
      </c>
      <c r="H133" s="39" t="s">
        <v>3960</v>
      </c>
      <c r="I133" s="40" t="str">
        <f t="shared" ref="I133:I196" si="9">IF(F133=TRUE,"사용","미사용")</f>
        <v>미사용</v>
      </c>
      <c r="J133" s="8"/>
      <c r="K133" s="8"/>
      <c r="L133" s="148"/>
      <c r="M133" s="40"/>
      <c r="N133" s="40" t="str">
        <f t="shared" ref="N133:N196" si="10">IF(F133=TRUE,"X","O")</f>
        <v>O</v>
      </c>
      <c r="O133" s="41"/>
      <c r="P133" s="41"/>
      <c r="Q133" s="41"/>
      <c r="R133" s="15"/>
      <c r="S133" s="10">
        <v>9.6199999999999992</v>
      </c>
      <c r="T133" s="10">
        <v>5.2229999999999999</v>
      </c>
      <c r="U133" s="10">
        <v>4.0250000000000004</v>
      </c>
      <c r="V133" s="15">
        <v>43700</v>
      </c>
      <c r="W133" s="41">
        <v>57.453000000000003</v>
      </c>
      <c r="X133" s="10">
        <v>25.853999999999999</v>
      </c>
      <c r="Y133" s="10">
        <v>17.954999999999998</v>
      </c>
      <c r="Z133" s="15">
        <v>43878</v>
      </c>
      <c r="AA133" s="41">
        <v>9.7100000000000009</v>
      </c>
      <c r="AB133" s="10">
        <v>5.2549999999999999</v>
      </c>
      <c r="AC133" s="10">
        <v>4.1849999999999996</v>
      </c>
      <c r="AD133" s="15"/>
      <c r="AE133" s="41">
        <v>9.7100000000000009</v>
      </c>
      <c r="AF133" s="10">
        <v>5.2549999999999999</v>
      </c>
      <c r="AG133" s="10">
        <v>4.1849999999999996</v>
      </c>
      <c r="AH133" s="15">
        <v>44377</v>
      </c>
      <c r="AI133" s="10">
        <v>9.7059999999999995</v>
      </c>
      <c r="AJ133" s="10">
        <v>5.3120000000000003</v>
      </c>
      <c r="AK133" s="10">
        <v>4.1660000000000004</v>
      </c>
      <c r="AL133" s="15">
        <v>44641</v>
      </c>
      <c r="AM133" s="10">
        <v>9.7080000000000002</v>
      </c>
      <c r="AN133" s="10">
        <v>5.3259999999999996</v>
      </c>
      <c r="AO133" s="10">
        <v>4.4029999999999996</v>
      </c>
      <c r="AP133" s="285">
        <v>44972</v>
      </c>
      <c r="AQ133" s="10"/>
      <c r="AR133" s="10"/>
      <c r="AS133" s="11" t="s">
        <v>4181</v>
      </c>
      <c r="AX133"/>
    </row>
    <row r="134" spans="1:50" ht="20.25" customHeight="1">
      <c r="A134" s="14" t="s">
        <v>3484</v>
      </c>
      <c r="B134" s="8" t="s">
        <v>3497</v>
      </c>
      <c r="C134" s="8" t="s">
        <v>3497</v>
      </c>
      <c r="D134" s="8" t="s">
        <v>3914</v>
      </c>
      <c r="E134" s="8">
        <v>11</v>
      </c>
      <c r="F134" s="207" t="b">
        <f t="shared" si="8"/>
        <v>0</v>
      </c>
      <c r="G134" s="8" t="s">
        <v>4185</v>
      </c>
      <c r="H134" s="39" t="s">
        <v>3960</v>
      </c>
      <c r="I134" s="40" t="str">
        <f t="shared" si="9"/>
        <v>미사용</v>
      </c>
      <c r="J134" s="8"/>
      <c r="K134" s="8"/>
      <c r="L134" s="148"/>
      <c r="M134" s="8"/>
      <c r="N134" s="40" t="str">
        <f t="shared" si="10"/>
        <v>O</v>
      </c>
      <c r="O134" s="217"/>
      <c r="P134" s="137"/>
      <c r="Q134" s="53"/>
      <c r="R134" s="15"/>
      <c r="S134" s="269">
        <v>9.6199999999999992</v>
      </c>
      <c r="T134" s="239">
        <v>4.1909999999999998</v>
      </c>
      <c r="U134" s="269">
        <v>3.0539999999999998</v>
      </c>
      <c r="V134" s="15">
        <v>43700</v>
      </c>
      <c r="W134" s="354">
        <v>57.469000000000001</v>
      </c>
      <c r="X134" s="239">
        <v>22.77</v>
      </c>
      <c r="Y134" s="269">
        <v>15.738</v>
      </c>
      <c r="Z134" s="15">
        <v>43878</v>
      </c>
      <c r="AA134" s="354">
        <v>9.7100000000000009</v>
      </c>
      <c r="AB134" s="239">
        <v>4.1109999999999998</v>
      </c>
      <c r="AC134" s="269">
        <v>3.0720000000000001</v>
      </c>
      <c r="AD134" s="15"/>
      <c r="AE134" s="354">
        <v>9.7100000000000009</v>
      </c>
      <c r="AF134" s="239">
        <v>4.1109999999999998</v>
      </c>
      <c r="AG134" s="269">
        <v>3.0720000000000001</v>
      </c>
      <c r="AH134" s="15">
        <v>44377</v>
      </c>
      <c r="AI134" s="269">
        <v>9.7059999999999995</v>
      </c>
      <c r="AJ134" s="239">
        <v>4.1619999999999999</v>
      </c>
      <c r="AK134" s="269">
        <v>4.0060000000000002</v>
      </c>
      <c r="AL134" s="15">
        <v>44641</v>
      </c>
      <c r="AM134" s="269">
        <v>9.7080000000000002</v>
      </c>
      <c r="AN134" s="239">
        <v>4.16</v>
      </c>
      <c r="AO134" s="269">
        <v>3.3519999999999999</v>
      </c>
      <c r="AP134" s="285">
        <v>44972</v>
      </c>
      <c r="AQ134" s="355"/>
      <c r="AR134" s="355"/>
      <c r="AS134" s="11" t="s">
        <v>4181</v>
      </c>
      <c r="AX134"/>
    </row>
    <row r="135" spans="1:50" ht="20.25" customHeight="1">
      <c r="A135" s="14" t="s">
        <v>3484</v>
      </c>
      <c r="B135" s="8" t="s">
        <v>3497</v>
      </c>
      <c r="C135" s="8" t="s">
        <v>3497</v>
      </c>
      <c r="D135" s="8" t="s">
        <v>3914</v>
      </c>
      <c r="E135" s="8">
        <v>12</v>
      </c>
      <c r="F135" s="207" t="b">
        <f t="shared" si="8"/>
        <v>0</v>
      </c>
      <c r="G135" s="8" t="s">
        <v>4185</v>
      </c>
      <c r="H135" s="39" t="s">
        <v>3960</v>
      </c>
      <c r="I135" s="40" t="str">
        <f t="shared" si="9"/>
        <v>미사용</v>
      </c>
      <c r="J135" s="8"/>
      <c r="K135" s="8"/>
      <c r="L135" s="148"/>
      <c r="M135" s="8"/>
      <c r="N135" s="40" t="str">
        <f t="shared" si="10"/>
        <v>O</v>
      </c>
      <c r="O135" s="217"/>
      <c r="P135" s="53"/>
      <c r="Q135" s="53"/>
      <c r="R135" s="15"/>
      <c r="S135" s="269">
        <v>9.6199999999999992</v>
      </c>
      <c r="T135" s="269">
        <v>5.0810000000000004</v>
      </c>
      <c r="U135" s="269">
        <v>3.93</v>
      </c>
      <c r="V135" s="15">
        <v>43700</v>
      </c>
      <c r="W135" s="354">
        <v>57.460999999999999</v>
      </c>
      <c r="X135" s="269">
        <v>22.631</v>
      </c>
      <c r="Y135" s="269">
        <v>15.318</v>
      </c>
      <c r="Z135" s="15">
        <v>43878</v>
      </c>
      <c r="AA135" s="354">
        <v>9.7100000000000009</v>
      </c>
      <c r="AB135" s="269">
        <v>5.0339999999999998</v>
      </c>
      <c r="AC135" s="269">
        <v>3.613</v>
      </c>
      <c r="AD135" s="15"/>
      <c r="AE135" s="354">
        <v>9.7100000000000009</v>
      </c>
      <c r="AF135" s="269">
        <v>5.0339999999999998</v>
      </c>
      <c r="AG135" s="269">
        <v>3.613</v>
      </c>
      <c r="AH135" s="15">
        <v>44377</v>
      </c>
      <c r="AI135" s="269">
        <v>9.7059999999999995</v>
      </c>
      <c r="AJ135" s="269">
        <v>5.1189999999999998</v>
      </c>
      <c r="AK135" s="269">
        <v>4.0019999999999998</v>
      </c>
      <c r="AL135" s="15">
        <v>44641</v>
      </c>
      <c r="AM135" s="269">
        <v>9.7080000000000002</v>
      </c>
      <c r="AN135" s="269">
        <v>5.3140000000000001</v>
      </c>
      <c r="AO135" s="269">
        <v>4.4749999999999996</v>
      </c>
      <c r="AP135" s="285">
        <v>44972</v>
      </c>
      <c r="AQ135" s="355"/>
      <c r="AR135" s="355"/>
      <c r="AS135" s="11" t="s">
        <v>4181</v>
      </c>
      <c r="AX135"/>
    </row>
    <row r="136" spans="1:50" ht="20.25" customHeight="1">
      <c r="A136" s="14" t="s">
        <v>3484</v>
      </c>
      <c r="B136" s="8" t="s">
        <v>3497</v>
      </c>
      <c r="C136" s="8" t="s">
        <v>3497</v>
      </c>
      <c r="D136" s="8" t="s">
        <v>3914</v>
      </c>
      <c r="E136" s="8">
        <v>13</v>
      </c>
      <c r="F136" s="207" t="b">
        <f t="shared" si="8"/>
        <v>0</v>
      </c>
      <c r="G136" s="8" t="s">
        <v>4185</v>
      </c>
      <c r="H136" s="39" t="s">
        <v>3960</v>
      </c>
      <c r="I136" s="40" t="str">
        <f t="shared" si="9"/>
        <v>미사용</v>
      </c>
      <c r="J136" s="8"/>
      <c r="K136" s="8"/>
      <c r="L136" s="150"/>
      <c r="M136" s="40"/>
      <c r="N136" s="40" t="str">
        <f t="shared" si="10"/>
        <v>O</v>
      </c>
      <c r="O136" s="41"/>
      <c r="P136" s="41"/>
      <c r="Q136" s="41"/>
      <c r="R136" s="15"/>
      <c r="S136" s="10"/>
      <c r="T136" s="10"/>
      <c r="U136" s="10"/>
      <c r="V136" s="15"/>
      <c r="W136" s="41"/>
      <c r="X136" s="10"/>
      <c r="Y136" s="10"/>
      <c r="Z136" s="15"/>
      <c r="AA136" s="41"/>
      <c r="AB136" s="10"/>
      <c r="AC136" s="10"/>
      <c r="AD136" s="15"/>
      <c r="AE136" s="41"/>
      <c r="AF136" s="10"/>
      <c r="AG136" s="10"/>
      <c r="AH136" s="15"/>
      <c r="AI136" s="10"/>
      <c r="AJ136" s="10"/>
      <c r="AK136" s="10"/>
      <c r="AL136" s="15"/>
      <c r="AM136" s="10"/>
      <c r="AN136" s="10"/>
      <c r="AO136" s="10"/>
      <c r="AP136" s="15"/>
      <c r="AQ136" s="10"/>
      <c r="AR136" s="10"/>
      <c r="AS136" s="11"/>
      <c r="AX136"/>
    </row>
    <row r="137" spans="1:50" ht="20.25" customHeight="1">
      <c r="A137" s="14" t="s">
        <v>3484</v>
      </c>
      <c r="B137" s="8" t="s">
        <v>3497</v>
      </c>
      <c r="C137" s="8" t="s">
        <v>3497</v>
      </c>
      <c r="D137" s="8" t="s">
        <v>3914</v>
      </c>
      <c r="E137" s="8">
        <v>14</v>
      </c>
      <c r="F137" s="207" t="b">
        <f t="shared" si="8"/>
        <v>0</v>
      </c>
      <c r="G137" s="8" t="s">
        <v>4185</v>
      </c>
      <c r="H137" s="39" t="s">
        <v>3960</v>
      </c>
      <c r="I137" s="40" t="str">
        <f t="shared" si="9"/>
        <v>미사용</v>
      </c>
      <c r="J137" s="8"/>
      <c r="K137" s="8"/>
      <c r="L137" s="150"/>
      <c r="M137" s="40"/>
      <c r="N137" s="40" t="str">
        <f t="shared" si="10"/>
        <v>O</v>
      </c>
      <c r="O137" s="41"/>
      <c r="P137" s="41"/>
      <c r="Q137" s="41"/>
      <c r="R137" s="15"/>
      <c r="S137" s="10"/>
      <c r="T137" s="10"/>
      <c r="U137" s="10"/>
      <c r="V137" s="15"/>
      <c r="W137" s="41"/>
      <c r="X137" s="10"/>
      <c r="Y137" s="10"/>
      <c r="Z137" s="15"/>
      <c r="AA137" s="41"/>
      <c r="AB137" s="10"/>
      <c r="AC137" s="10"/>
      <c r="AD137" s="15"/>
      <c r="AE137" s="41"/>
      <c r="AF137" s="10"/>
      <c r="AG137" s="10"/>
      <c r="AH137" s="15"/>
      <c r="AI137" s="10"/>
      <c r="AJ137" s="10"/>
      <c r="AK137" s="10"/>
      <c r="AL137" s="15"/>
      <c r="AM137" s="10"/>
      <c r="AN137" s="10"/>
      <c r="AO137" s="10"/>
      <c r="AP137" s="15"/>
      <c r="AQ137" s="10"/>
      <c r="AR137" s="10"/>
      <c r="AS137" s="11"/>
      <c r="AX137"/>
    </row>
    <row r="138" spans="1:50" ht="20.25" customHeight="1">
      <c r="A138" s="14" t="s">
        <v>3484</v>
      </c>
      <c r="B138" s="8" t="s">
        <v>3497</v>
      </c>
      <c r="C138" s="8" t="s">
        <v>3497</v>
      </c>
      <c r="D138" s="8" t="s">
        <v>3914</v>
      </c>
      <c r="E138" s="8">
        <v>15</v>
      </c>
      <c r="F138" s="207" t="b">
        <f t="shared" si="8"/>
        <v>1</v>
      </c>
      <c r="G138" s="8" t="s">
        <v>4185</v>
      </c>
      <c r="H138" s="208" t="s">
        <v>3960</v>
      </c>
      <c r="I138" s="40" t="str">
        <f t="shared" si="9"/>
        <v>사용</v>
      </c>
      <c r="J138" s="40" t="s">
        <v>3974</v>
      </c>
      <c r="K138" s="40" t="s">
        <v>4147</v>
      </c>
      <c r="L138" s="256" t="s">
        <v>4214</v>
      </c>
      <c r="M138" s="40" t="s">
        <v>3487</v>
      </c>
      <c r="N138" s="40" t="str">
        <f t="shared" si="10"/>
        <v>X</v>
      </c>
      <c r="O138" s="217"/>
      <c r="P138" s="53"/>
      <c r="Q138" s="53"/>
      <c r="R138" s="15"/>
      <c r="S138" s="269">
        <v>9.6199999999999992</v>
      </c>
      <c r="T138" s="269">
        <v>5.2629999999999999</v>
      </c>
      <c r="U138" s="269">
        <v>2.1360000000000001</v>
      </c>
      <c r="V138" s="15">
        <v>43700</v>
      </c>
      <c r="W138" s="354">
        <v>9.61</v>
      </c>
      <c r="X138" s="269">
        <v>5.218</v>
      </c>
      <c r="Y138" s="269">
        <v>5.556</v>
      </c>
      <c r="Z138" s="15">
        <v>43878</v>
      </c>
      <c r="AA138" s="354">
        <v>9.6999999999999993</v>
      </c>
      <c r="AB138" s="269">
        <v>5.3949999999999996</v>
      </c>
      <c r="AC138" s="269">
        <v>5.6280000000000001</v>
      </c>
      <c r="AD138" s="15"/>
      <c r="AE138" s="354">
        <v>9.6999999999999993</v>
      </c>
      <c r="AF138" s="269">
        <v>5.3949999999999996</v>
      </c>
      <c r="AG138" s="269">
        <v>5.6280000000000001</v>
      </c>
      <c r="AH138" s="15">
        <v>44377</v>
      </c>
      <c r="AI138" s="269"/>
      <c r="AJ138" s="269"/>
      <c r="AK138" s="269"/>
      <c r="AL138" s="15"/>
      <c r="AM138" s="269"/>
      <c r="AN138" s="269"/>
      <c r="AO138" s="269"/>
      <c r="AP138" s="15"/>
      <c r="AQ138" s="355"/>
      <c r="AR138" s="355"/>
      <c r="AS138" s="11" t="s">
        <v>4150</v>
      </c>
      <c r="AX138"/>
    </row>
    <row r="139" spans="1:50" ht="20.25" customHeight="1">
      <c r="A139" s="14" t="s">
        <v>3484</v>
      </c>
      <c r="B139" s="8" t="s">
        <v>3497</v>
      </c>
      <c r="C139" s="8" t="s">
        <v>3497</v>
      </c>
      <c r="D139" s="8" t="s">
        <v>3914</v>
      </c>
      <c r="E139" s="8">
        <v>16</v>
      </c>
      <c r="F139" s="207" t="b">
        <f t="shared" si="8"/>
        <v>1</v>
      </c>
      <c r="G139" s="8" t="s">
        <v>4185</v>
      </c>
      <c r="H139" s="208" t="s">
        <v>3960</v>
      </c>
      <c r="I139" s="40" t="str">
        <f t="shared" si="9"/>
        <v>사용</v>
      </c>
      <c r="J139" s="40" t="s">
        <v>3974</v>
      </c>
      <c r="K139" s="40" t="s">
        <v>4147</v>
      </c>
      <c r="L139" s="256" t="s">
        <v>4209</v>
      </c>
      <c r="M139" s="40" t="s">
        <v>3487</v>
      </c>
      <c r="N139" s="40" t="str">
        <f t="shared" si="10"/>
        <v>X</v>
      </c>
      <c r="O139" s="217"/>
      <c r="P139" s="53"/>
      <c r="Q139" s="53"/>
      <c r="R139" s="15"/>
      <c r="S139" s="269">
        <v>9.6199999999999992</v>
      </c>
      <c r="T139" s="269">
        <v>4.5359999999999996</v>
      </c>
      <c r="U139" s="269">
        <v>4.78</v>
      </c>
      <c r="V139" s="15">
        <v>43700</v>
      </c>
      <c r="W139" s="354">
        <v>9.61</v>
      </c>
      <c r="X139" s="269">
        <v>4.5309999999999997</v>
      </c>
      <c r="Y139" s="269">
        <v>4.09</v>
      </c>
      <c r="Z139" s="15">
        <v>43878</v>
      </c>
      <c r="AA139" s="354">
        <v>9.6999999999999993</v>
      </c>
      <c r="AB139" s="269">
        <v>4.7949999999999999</v>
      </c>
      <c r="AC139" s="269">
        <v>4.476</v>
      </c>
      <c r="AD139" s="15"/>
      <c r="AE139" s="354">
        <v>9.6999999999999993</v>
      </c>
      <c r="AF139" s="269">
        <v>4.4950000000000001</v>
      </c>
      <c r="AG139" s="269">
        <v>4.476</v>
      </c>
      <c r="AH139" s="15">
        <v>44377</v>
      </c>
      <c r="AI139" s="269"/>
      <c r="AJ139" s="269"/>
      <c r="AK139" s="269"/>
      <c r="AL139" s="15"/>
      <c r="AM139" s="269"/>
      <c r="AN139" s="269"/>
      <c r="AO139" s="269"/>
      <c r="AP139" s="15"/>
      <c r="AQ139" s="355"/>
      <c r="AR139" s="355"/>
      <c r="AS139" s="11" t="s">
        <v>4150</v>
      </c>
      <c r="AX139"/>
    </row>
    <row r="140" spans="1:50" ht="20.25" customHeight="1">
      <c r="A140" s="14" t="s">
        <v>3484</v>
      </c>
      <c r="B140" s="8" t="s">
        <v>3497</v>
      </c>
      <c r="C140" s="8" t="s">
        <v>3497</v>
      </c>
      <c r="D140" s="8" t="s">
        <v>3914</v>
      </c>
      <c r="E140" s="8">
        <v>17</v>
      </c>
      <c r="F140" s="207" t="b">
        <f t="shared" si="8"/>
        <v>0</v>
      </c>
      <c r="G140" s="8" t="s">
        <v>4185</v>
      </c>
      <c r="H140" s="208" t="s">
        <v>3960</v>
      </c>
      <c r="I140" s="40" t="str">
        <f t="shared" si="9"/>
        <v>미사용</v>
      </c>
      <c r="J140" s="40"/>
      <c r="K140" s="40"/>
      <c r="L140" s="256"/>
      <c r="M140" s="40"/>
      <c r="N140" s="40" t="str">
        <f t="shared" si="10"/>
        <v>O</v>
      </c>
      <c r="O140" s="41"/>
      <c r="P140" s="41"/>
      <c r="Q140" s="41"/>
      <c r="R140" s="15"/>
      <c r="S140" s="10">
        <v>9.61</v>
      </c>
      <c r="T140" s="10">
        <v>5.0250000000000004</v>
      </c>
      <c r="U140" s="10">
        <v>3.782</v>
      </c>
      <c r="V140" s="15">
        <v>43700</v>
      </c>
      <c r="W140" s="41">
        <v>9.61</v>
      </c>
      <c r="X140" s="10">
        <v>5.125</v>
      </c>
      <c r="Y140" s="10">
        <v>3.8860000000000001</v>
      </c>
      <c r="Z140" s="15">
        <v>43878</v>
      </c>
      <c r="AA140" s="41">
        <v>57.56</v>
      </c>
      <c r="AB140" s="10">
        <v>23.286999999999999</v>
      </c>
      <c r="AC140" s="10">
        <v>15.737</v>
      </c>
      <c r="AD140" s="15"/>
      <c r="AE140" s="41">
        <v>57.56</v>
      </c>
      <c r="AF140" s="10">
        <v>23.286999999999999</v>
      </c>
      <c r="AG140" s="10">
        <v>15.737</v>
      </c>
      <c r="AH140" s="15">
        <v>44377</v>
      </c>
      <c r="AI140" s="10">
        <v>26.131</v>
      </c>
      <c r="AJ140" s="10">
        <v>12.704000000000001</v>
      </c>
      <c r="AK140" s="10">
        <v>9.8699999999999992</v>
      </c>
      <c r="AL140" s="15">
        <v>44641</v>
      </c>
      <c r="AM140" s="10">
        <v>9.7059999999999995</v>
      </c>
      <c r="AN140" s="10">
        <v>4.7750000000000004</v>
      </c>
      <c r="AO140" s="10">
        <v>4.1760000000000002</v>
      </c>
      <c r="AP140" s="285">
        <v>44972</v>
      </c>
      <c r="AQ140" s="10"/>
      <c r="AR140" s="10"/>
      <c r="AS140" s="11" t="s">
        <v>4182</v>
      </c>
      <c r="AX140"/>
    </row>
    <row r="141" spans="1:50" ht="20.25" customHeight="1">
      <c r="A141" s="14" t="s">
        <v>3484</v>
      </c>
      <c r="B141" s="8" t="s">
        <v>3497</v>
      </c>
      <c r="C141" s="8" t="s">
        <v>3497</v>
      </c>
      <c r="D141" s="8" t="s">
        <v>3914</v>
      </c>
      <c r="E141" s="8">
        <v>18</v>
      </c>
      <c r="F141" s="207" t="b">
        <f t="shared" si="8"/>
        <v>0</v>
      </c>
      <c r="G141" s="8" t="s">
        <v>4185</v>
      </c>
      <c r="H141" s="208" t="s">
        <v>3960</v>
      </c>
      <c r="I141" s="40" t="str">
        <f t="shared" si="9"/>
        <v>미사용</v>
      </c>
      <c r="J141" s="40"/>
      <c r="K141" s="40"/>
      <c r="L141" s="256"/>
      <c r="M141" s="40"/>
      <c r="N141" s="40" t="str">
        <f t="shared" si="10"/>
        <v>O</v>
      </c>
      <c r="O141" s="41"/>
      <c r="P141" s="41"/>
      <c r="Q141" s="41"/>
      <c r="R141" s="15"/>
      <c r="S141" s="10">
        <v>9.6199999999999992</v>
      </c>
      <c r="T141" s="10">
        <v>4.3040000000000003</v>
      </c>
      <c r="U141" s="10">
        <v>3.2749999999999999</v>
      </c>
      <c r="V141" s="15">
        <v>43700</v>
      </c>
      <c r="W141" s="41">
        <v>9.6199999999999992</v>
      </c>
      <c r="X141" s="10">
        <v>4.2969999999999997</v>
      </c>
      <c r="Y141" s="10">
        <v>3.363</v>
      </c>
      <c r="Z141" s="15">
        <v>43878</v>
      </c>
      <c r="AA141" s="41">
        <v>57.56</v>
      </c>
      <c r="AB141" s="10">
        <v>24.739000000000001</v>
      </c>
      <c r="AC141" s="10">
        <v>17.071000000000002</v>
      </c>
      <c r="AD141" s="15"/>
      <c r="AE141" s="41">
        <v>57.56</v>
      </c>
      <c r="AF141" s="10">
        <v>24.739000000000001</v>
      </c>
      <c r="AG141" s="10">
        <v>17.071000000000002</v>
      </c>
      <c r="AH141" s="15">
        <v>44377</v>
      </c>
      <c r="AI141" s="10">
        <v>26.11</v>
      </c>
      <c r="AJ141" s="10">
        <v>13.842000000000001</v>
      </c>
      <c r="AK141" s="10">
        <v>9.6630000000000003</v>
      </c>
      <c r="AL141" s="15">
        <v>44641</v>
      </c>
      <c r="AM141" s="10">
        <v>9.7059999999999995</v>
      </c>
      <c r="AN141" s="10">
        <v>4.6580000000000004</v>
      </c>
      <c r="AO141" s="10">
        <v>3.2</v>
      </c>
      <c r="AP141" s="285">
        <v>44972</v>
      </c>
      <c r="AQ141" s="10"/>
      <c r="AR141" s="10"/>
      <c r="AS141" s="11" t="s">
        <v>4182</v>
      </c>
      <c r="AX141"/>
    </row>
    <row r="142" spans="1:50" ht="20.25" customHeight="1">
      <c r="A142" s="14" t="s">
        <v>3484</v>
      </c>
      <c r="B142" s="8" t="s">
        <v>3497</v>
      </c>
      <c r="C142" s="8" t="s">
        <v>3497</v>
      </c>
      <c r="D142" s="8" t="s">
        <v>3914</v>
      </c>
      <c r="E142" s="8">
        <v>19</v>
      </c>
      <c r="F142" s="207" t="b">
        <f t="shared" si="8"/>
        <v>1</v>
      </c>
      <c r="G142" s="8" t="s">
        <v>4185</v>
      </c>
      <c r="H142" s="208" t="s">
        <v>3960</v>
      </c>
      <c r="I142" s="40" t="str">
        <f t="shared" si="9"/>
        <v>사용</v>
      </c>
      <c r="J142" s="40" t="s">
        <v>3486</v>
      </c>
      <c r="K142" s="40" t="s">
        <v>4147</v>
      </c>
      <c r="L142" s="256" t="s">
        <v>4210</v>
      </c>
      <c r="M142" s="40" t="s">
        <v>3487</v>
      </c>
      <c r="N142" s="40" t="str">
        <f t="shared" si="10"/>
        <v>X</v>
      </c>
      <c r="O142" s="41"/>
      <c r="P142" s="41"/>
      <c r="Q142" s="41"/>
      <c r="R142" s="15"/>
      <c r="S142" s="10">
        <v>9.61</v>
      </c>
      <c r="T142" s="10">
        <v>4.6180000000000003</v>
      </c>
      <c r="U142" s="10">
        <v>3.1920000000000002</v>
      </c>
      <c r="V142" s="15">
        <v>43700</v>
      </c>
      <c r="W142" s="41">
        <v>9.61</v>
      </c>
      <c r="X142" s="10">
        <v>4.6180000000000003</v>
      </c>
      <c r="Y142" s="10">
        <v>3.6070000000000002</v>
      </c>
      <c r="Z142" s="15">
        <v>43878</v>
      </c>
      <c r="AA142" s="41">
        <v>9.6999999999999993</v>
      </c>
      <c r="AB142" s="10">
        <v>4.593</v>
      </c>
      <c r="AC142" s="10">
        <v>3.2970000000000002</v>
      </c>
      <c r="AD142" s="15"/>
      <c r="AE142" s="41">
        <v>9.6999999999999993</v>
      </c>
      <c r="AF142" s="10">
        <v>4.593</v>
      </c>
      <c r="AG142" s="10">
        <v>3.2970000000000002</v>
      </c>
      <c r="AH142" s="15">
        <v>44377</v>
      </c>
      <c r="AI142" s="10"/>
      <c r="AJ142" s="10"/>
      <c r="AK142" s="10"/>
      <c r="AL142" s="15"/>
      <c r="AM142" s="10"/>
      <c r="AN142" s="10"/>
      <c r="AO142" s="10"/>
      <c r="AP142" s="15"/>
      <c r="AQ142" s="10"/>
      <c r="AR142" s="10"/>
      <c r="AS142" s="11" t="s">
        <v>4150</v>
      </c>
      <c r="AX142"/>
    </row>
    <row r="143" spans="1:50" ht="20.25" customHeight="1">
      <c r="A143" s="14" t="s">
        <v>3484</v>
      </c>
      <c r="B143" s="8" t="s">
        <v>3497</v>
      </c>
      <c r="C143" s="8" t="s">
        <v>3497</v>
      </c>
      <c r="D143" s="8" t="s">
        <v>3914</v>
      </c>
      <c r="E143" s="8">
        <v>20</v>
      </c>
      <c r="F143" s="207" t="b">
        <f t="shared" si="8"/>
        <v>1</v>
      </c>
      <c r="G143" s="8" t="s">
        <v>4185</v>
      </c>
      <c r="H143" s="208" t="s">
        <v>3960</v>
      </c>
      <c r="I143" s="40" t="str">
        <f t="shared" si="9"/>
        <v>사용</v>
      </c>
      <c r="J143" s="40" t="s">
        <v>3486</v>
      </c>
      <c r="K143" s="40" t="s">
        <v>4147</v>
      </c>
      <c r="L143" s="256" t="s">
        <v>4211</v>
      </c>
      <c r="M143" s="40" t="s">
        <v>3487</v>
      </c>
      <c r="N143" s="40" t="str">
        <f t="shared" si="10"/>
        <v>X</v>
      </c>
      <c r="O143" s="41"/>
      <c r="P143" s="41"/>
      <c r="Q143" s="41"/>
      <c r="R143" s="15"/>
      <c r="S143" s="10">
        <v>9.61</v>
      </c>
      <c r="T143" s="10">
        <v>4.851</v>
      </c>
      <c r="U143" s="10">
        <v>3.2480000000000002</v>
      </c>
      <c r="V143" s="15">
        <v>43700</v>
      </c>
      <c r="W143" s="41">
        <v>9.61</v>
      </c>
      <c r="X143" s="10">
        <v>4.8639999999999999</v>
      </c>
      <c r="Y143" s="10">
        <v>3.3780000000000001</v>
      </c>
      <c r="Z143" s="15">
        <v>43878</v>
      </c>
      <c r="AA143" s="41">
        <v>9.6999999999999993</v>
      </c>
      <c r="AB143" s="10">
        <v>5.2220000000000004</v>
      </c>
      <c r="AC143" s="10">
        <v>3.4750000000000001</v>
      </c>
      <c r="AD143" s="15"/>
      <c r="AE143" s="41">
        <v>9.6999999999999993</v>
      </c>
      <c r="AF143" s="10">
        <v>5.2220000000000004</v>
      </c>
      <c r="AG143" s="10">
        <v>3.4750000000000001</v>
      </c>
      <c r="AH143" s="15">
        <v>44377</v>
      </c>
      <c r="AI143" s="10"/>
      <c r="AJ143" s="10"/>
      <c r="AK143" s="10"/>
      <c r="AL143" s="15"/>
      <c r="AM143" s="10"/>
      <c r="AN143" s="10"/>
      <c r="AO143" s="10"/>
      <c r="AP143" s="15"/>
      <c r="AQ143" s="10"/>
      <c r="AR143" s="10"/>
      <c r="AS143" s="11" t="s">
        <v>4151</v>
      </c>
      <c r="AX143"/>
    </row>
    <row r="144" spans="1:50" ht="20.25" customHeight="1">
      <c r="A144" s="14" t="s">
        <v>3484</v>
      </c>
      <c r="B144" s="8" t="s">
        <v>3497</v>
      </c>
      <c r="C144" s="8" t="s">
        <v>3497</v>
      </c>
      <c r="D144" s="8" t="s">
        <v>3914</v>
      </c>
      <c r="E144" s="8">
        <v>21</v>
      </c>
      <c r="F144" s="207" t="b">
        <f t="shared" si="8"/>
        <v>1</v>
      </c>
      <c r="G144" s="8" t="s">
        <v>4185</v>
      </c>
      <c r="H144" s="208" t="s">
        <v>3960</v>
      </c>
      <c r="I144" s="40" t="str">
        <f t="shared" si="9"/>
        <v>사용</v>
      </c>
      <c r="J144" s="40" t="s">
        <v>3486</v>
      </c>
      <c r="K144" s="40" t="s">
        <v>4147</v>
      </c>
      <c r="L144" s="256" t="s">
        <v>4213</v>
      </c>
      <c r="M144" s="40" t="s">
        <v>3487</v>
      </c>
      <c r="N144" s="40" t="str">
        <f t="shared" si="10"/>
        <v>X</v>
      </c>
      <c r="O144" s="217"/>
      <c r="P144" s="53"/>
      <c r="Q144" s="53"/>
      <c r="R144" s="15"/>
      <c r="S144" s="269"/>
      <c r="T144" s="269"/>
      <c r="U144" s="269"/>
      <c r="V144" s="15"/>
      <c r="W144" s="354"/>
      <c r="X144" s="269"/>
      <c r="Y144" s="269"/>
      <c r="Z144" s="15"/>
      <c r="AA144" s="354"/>
      <c r="AB144" s="269"/>
      <c r="AC144" s="269"/>
      <c r="AD144" s="15"/>
      <c r="AE144" s="354"/>
      <c r="AF144" s="269"/>
      <c r="AG144" s="269"/>
      <c r="AH144" s="15"/>
      <c r="AI144" s="269"/>
      <c r="AJ144" s="269"/>
      <c r="AK144" s="269"/>
      <c r="AL144" s="15"/>
      <c r="AM144" s="269"/>
      <c r="AN144" s="269"/>
      <c r="AO144" s="269"/>
      <c r="AP144" s="15"/>
      <c r="AQ144" s="355"/>
      <c r="AR144" s="355"/>
      <c r="AS144" s="11"/>
      <c r="AX144"/>
    </row>
    <row r="145" spans="1:50" ht="20.25" customHeight="1">
      <c r="A145" s="14" t="s">
        <v>3484</v>
      </c>
      <c r="B145" s="8" t="s">
        <v>3497</v>
      </c>
      <c r="C145" s="8" t="s">
        <v>3497</v>
      </c>
      <c r="D145" s="8" t="s">
        <v>3914</v>
      </c>
      <c r="E145" s="8">
        <v>22</v>
      </c>
      <c r="F145" s="207" t="b">
        <f t="shared" si="8"/>
        <v>1</v>
      </c>
      <c r="G145" s="8" t="s">
        <v>4185</v>
      </c>
      <c r="H145" s="208" t="s">
        <v>3960</v>
      </c>
      <c r="I145" s="40" t="str">
        <f t="shared" si="9"/>
        <v>사용</v>
      </c>
      <c r="J145" s="40" t="s">
        <v>3486</v>
      </c>
      <c r="K145" s="40" t="s">
        <v>4147</v>
      </c>
      <c r="L145" s="443" t="s">
        <v>4297</v>
      </c>
      <c r="M145" s="40" t="s">
        <v>3487</v>
      </c>
      <c r="N145" s="40" t="str">
        <f t="shared" si="10"/>
        <v>X</v>
      </c>
      <c r="O145" s="217"/>
      <c r="P145" s="53"/>
      <c r="Q145" s="53"/>
      <c r="R145" s="15"/>
      <c r="S145" s="269"/>
      <c r="T145" s="269"/>
      <c r="U145" s="269"/>
      <c r="V145" s="15"/>
      <c r="W145" s="354"/>
      <c r="X145" s="269"/>
      <c r="Y145" s="269"/>
      <c r="Z145" s="15"/>
      <c r="AA145" s="354"/>
      <c r="AB145" s="269"/>
      <c r="AC145" s="269"/>
      <c r="AD145" s="15"/>
      <c r="AE145" s="354"/>
      <c r="AF145" s="269"/>
      <c r="AG145" s="269"/>
      <c r="AH145" s="15"/>
      <c r="AI145" s="269"/>
      <c r="AJ145" s="269"/>
      <c r="AK145" s="269"/>
      <c r="AL145" s="15"/>
      <c r="AM145" s="269"/>
      <c r="AN145" s="269"/>
      <c r="AO145" s="269"/>
      <c r="AP145" s="15"/>
      <c r="AQ145" s="355"/>
      <c r="AR145" s="355"/>
      <c r="AS145" s="11"/>
      <c r="AX145"/>
    </row>
    <row r="146" spans="1:50" ht="20.25" customHeight="1">
      <c r="A146" s="14" t="s">
        <v>3484</v>
      </c>
      <c r="B146" s="8" t="s">
        <v>3497</v>
      </c>
      <c r="C146" s="8" t="s">
        <v>3497</v>
      </c>
      <c r="D146" s="8" t="s">
        <v>3914</v>
      </c>
      <c r="E146" s="8">
        <v>23</v>
      </c>
      <c r="F146" s="207" t="b">
        <f t="shared" si="8"/>
        <v>1</v>
      </c>
      <c r="G146" s="8" t="s">
        <v>4185</v>
      </c>
      <c r="H146" s="208" t="s">
        <v>3960</v>
      </c>
      <c r="I146" s="40" t="str">
        <f t="shared" si="9"/>
        <v>사용</v>
      </c>
      <c r="J146" s="40" t="s">
        <v>3486</v>
      </c>
      <c r="K146" s="40" t="s">
        <v>3490</v>
      </c>
      <c r="L146" s="256" t="s">
        <v>4149</v>
      </c>
      <c r="M146" s="40" t="s">
        <v>3487</v>
      </c>
      <c r="N146" s="40" t="str">
        <f t="shared" si="10"/>
        <v>X</v>
      </c>
      <c r="O146" s="41"/>
      <c r="P146" s="41"/>
      <c r="Q146" s="41"/>
      <c r="R146" s="15"/>
      <c r="S146" s="10"/>
      <c r="T146" s="10"/>
      <c r="U146" s="10"/>
      <c r="V146" s="15"/>
      <c r="W146" s="41"/>
      <c r="X146" s="10"/>
      <c r="Y146" s="10"/>
      <c r="Z146" s="15"/>
      <c r="AA146" s="41"/>
      <c r="AB146" s="10"/>
      <c r="AC146" s="10"/>
      <c r="AD146" s="15"/>
      <c r="AE146" s="41"/>
      <c r="AF146" s="10"/>
      <c r="AG146" s="10"/>
      <c r="AH146" s="15"/>
      <c r="AI146" s="10">
        <v>4.7590000000000003</v>
      </c>
      <c r="AJ146" s="10">
        <v>4.0220000000000002</v>
      </c>
      <c r="AK146" s="10">
        <v>4.6340000000000003</v>
      </c>
      <c r="AL146" s="15">
        <v>44641</v>
      </c>
      <c r="AM146" s="10">
        <v>4.7549999999999999</v>
      </c>
      <c r="AN146" s="10">
        <v>4.2514000000000003</v>
      </c>
      <c r="AO146" s="10">
        <v>5.1479999999999997</v>
      </c>
      <c r="AP146" s="285">
        <v>44972</v>
      </c>
      <c r="AQ146" s="10"/>
      <c r="AR146" s="10"/>
      <c r="AS146" s="11"/>
      <c r="AX146"/>
    </row>
    <row r="147" spans="1:50" ht="20.25" customHeight="1">
      <c r="A147" s="14" t="s">
        <v>3484</v>
      </c>
      <c r="B147" s="8" t="s">
        <v>3497</v>
      </c>
      <c r="C147" s="8" t="s">
        <v>3497</v>
      </c>
      <c r="D147" s="8" t="s">
        <v>3914</v>
      </c>
      <c r="E147" s="8">
        <v>24</v>
      </c>
      <c r="F147" s="207" t="b">
        <f t="shared" si="8"/>
        <v>1</v>
      </c>
      <c r="G147" s="8" t="s">
        <v>4185</v>
      </c>
      <c r="H147" s="208" t="s">
        <v>3960</v>
      </c>
      <c r="I147" s="40" t="str">
        <f t="shared" si="9"/>
        <v>사용</v>
      </c>
      <c r="J147" s="40" t="s">
        <v>3486</v>
      </c>
      <c r="K147" s="40" t="s">
        <v>4147</v>
      </c>
      <c r="L147" s="256" t="s">
        <v>4215</v>
      </c>
      <c r="M147" s="40" t="s">
        <v>3487</v>
      </c>
      <c r="N147" s="40" t="str">
        <f t="shared" si="10"/>
        <v>X</v>
      </c>
      <c r="O147" s="41"/>
      <c r="P147" s="41"/>
      <c r="Q147" s="41"/>
      <c r="R147" s="15"/>
      <c r="S147" s="10"/>
      <c r="T147" s="10"/>
      <c r="U147" s="10"/>
      <c r="V147" s="15"/>
      <c r="W147" s="41"/>
      <c r="X147" s="10"/>
      <c r="Y147" s="10"/>
      <c r="Z147" s="15"/>
      <c r="AA147" s="41"/>
      <c r="AB147" s="10"/>
      <c r="AC147" s="10"/>
      <c r="AD147" s="15"/>
      <c r="AE147" s="41"/>
      <c r="AF147" s="10"/>
      <c r="AG147" s="10"/>
      <c r="AH147" s="15"/>
      <c r="AI147" s="10"/>
      <c r="AJ147" s="10"/>
      <c r="AK147" s="10"/>
      <c r="AL147" s="15"/>
      <c r="AM147" s="10"/>
      <c r="AN147" s="10"/>
      <c r="AO147" s="10"/>
      <c r="AP147" s="15"/>
      <c r="AQ147" s="10"/>
      <c r="AR147" s="10"/>
      <c r="AS147" s="11"/>
      <c r="AX147"/>
    </row>
    <row r="148" spans="1:50" ht="20.25" customHeight="1">
      <c r="A148" s="14" t="s">
        <v>3484</v>
      </c>
      <c r="B148" s="8" t="s">
        <v>3497</v>
      </c>
      <c r="C148" s="8" t="s">
        <v>3497</v>
      </c>
      <c r="D148" s="8" t="s">
        <v>4071</v>
      </c>
      <c r="E148" s="8">
        <v>1</v>
      </c>
      <c r="F148" s="207" t="b">
        <f t="shared" si="8"/>
        <v>1</v>
      </c>
      <c r="G148" s="8" t="s">
        <v>4239</v>
      </c>
      <c r="H148" s="39" t="s">
        <v>3960</v>
      </c>
      <c r="I148" s="40" t="str">
        <f t="shared" si="9"/>
        <v>사용</v>
      </c>
      <c r="J148" s="8" t="s">
        <v>3486</v>
      </c>
      <c r="K148" s="8" t="s">
        <v>4062</v>
      </c>
      <c r="L148" s="16" t="s">
        <v>4077</v>
      </c>
      <c r="M148" s="40" t="s">
        <v>3487</v>
      </c>
      <c r="N148" s="40" t="str">
        <f t="shared" si="10"/>
        <v>X</v>
      </c>
      <c r="O148" s="41"/>
      <c r="P148" s="41"/>
      <c r="Q148" s="41"/>
      <c r="R148" s="15"/>
      <c r="S148" s="10"/>
      <c r="T148" s="10"/>
      <c r="U148" s="10"/>
      <c r="V148" s="15"/>
      <c r="W148" s="41"/>
      <c r="X148" s="10"/>
      <c r="Y148" s="10"/>
      <c r="Z148" s="15"/>
      <c r="AA148" s="41"/>
      <c r="AB148" s="10"/>
      <c r="AC148" s="10"/>
      <c r="AD148" s="15"/>
      <c r="AE148" s="41"/>
      <c r="AF148" s="10"/>
      <c r="AG148" s="10"/>
      <c r="AH148" s="15"/>
      <c r="AI148" s="10"/>
      <c r="AJ148" s="10"/>
      <c r="AK148" s="10"/>
      <c r="AL148" s="15"/>
      <c r="AM148" s="10"/>
      <c r="AN148" s="10"/>
      <c r="AO148" s="10"/>
      <c r="AP148" s="15"/>
      <c r="AQ148" s="10"/>
      <c r="AR148" s="10"/>
      <c r="AS148" s="149"/>
      <c r="AX148"/>
    </row>
    <row r="149" spans="1:50" ht="20.25" customHeight="1">
      <c r="A149" s="14" t="s">
        <v>3484</v>
      </c>
      <c r="B149" s="8" t="s">
        <v>3497</v>
      </c>
      <c r="C149" s="8" t="s">
        <v>3497</v>
      </c>
      <c r="D149" s="8" t="s">
        <v>4071</v>
      </c>
      <c r="E149" s="8">
        <v>2</v>
      </c>
      <c r="F149" s="207" t="b">
        <f t="shared" si="8"/>
        <v>1</v>
      </c>
      <c r="G149" s="8" t="s">
        <v>4239</v>
      </c>
      <c r="H149" s="39" t="s">
        <v>3960</v>
      </c>
      <c r="I149" s="40" t="str">
        <f t="shared" si="9"/>
        <v>사용</v>
      </c>
      <c r="J149" s="8" t="s">
        <v>3486</v>
      </c>
      <c r="K149" s="8" t="s">
        <v>4062</v>
      </c>
      <c r="L149" s="16" t="s">
        <v>4078</v>
      </c>
      <c r="M149" s="40" t="s">
        <v>3487</v>
      </c>
      <c r="N149" s="40" t="str">
        <f t="shared" si="10"/>
        <v>X</v>
      </c>
      <c r="O149" s="41"/>
      <c r="P149" s="41"/>
      <c r="Q149" s="41"/>
      <c r="R149" s="15"/>
      <c r="S149" s="10"/>
      <c r="T149" s="10"/>
      <c r="U149" s="10"/>
      <c r="V149" s="15"/>
      <c r="W149" s="41"/>
      <c r="X149" s="10"/>
      <c r="Y149" s="10"/>
      <c r="Z149" s="15"/>
      <c r="AA149" s="41"/>
      <c r="AB149" s="10"/>
      <c r="AC149" s="10"/>
      <c r="AD149" s="15"/>
      <c r="AE149" s="41"/>
      <c r="AF149" s="10"/>
      <c r="AG149" s="10"/>
      <c r="AH149" s="15"/>
      <c r="AI149" s="10"/>
      <c r="AJ149" s="10"/>
      <c r="AK149" s="10"/>
      <c r="AL149" s="15"/>
      <c r="AM149" s="10"/>
      <c r="AN149" s="10"/>
      <c r="AO149" s="10"/>
      <c r="AP149" s="15"/>
      <c r="AQ149" s="10"/>
      <c r="AR149" s="10"/>
      <c r="AS149" s="149"/>
      <c r="AX149"/>
    </row>
    <row r="150" spans="1:50" ht="20.25" customHeight="1">
      <c r="A150" s="14" t="s">
        <v>3484</v>
      </c>
      <c r="B150" s="8" t="s">
        <v>3497</v>
      </c>
      <c r="C150" s="8" t="s">
        <v>3497</v>
      </c>
      <c r="D150" s="8" t="s">
        <v>4071</v>
      </c>
      <c r="E150" s="8">
        <v>3</v>
      </c>
      <c r="F150" s="207" t="b">
        <f t="shared" si="8"/>
        <v>1</v>
      </c>
      <c r="G150" s="8" t="s">
        <v>4239</v>
      </c>
      <c r="H150" s="39" t="s">
        <v>3960</v>
      </c>
      <c r="I150" s="40" t="str">
        <f t="shared" si="9"/>
        <v>사용</v>
      </c>
      <c r="J150" s="8" t="s">
        <v>3486</v>
      </c>
      <c r="K150" s="8" t="s">
        <v>4062</v>
      </c>
      <c r="L150" s="16" t="s">
        <v>4079</v>
      </c>
      <c r="M150" s="40" t="s">
        <v>3487</v>
      </c>
      <c r="N150" s="40" t="str">
        <f t="shared" si="10"/>
        <v>X</v>
      </c>
      <c r="O150" s="41"/>
      <c r="P150" s="41"/>
      <c r="Q150" s="41"/>
      <c r="R150" s="15"/>
      <c r="S150" s="10"/>
      <c r="T150" s="10"/>
      <c r="U150" s="10"/>
      <c r="V150" s="15"/>
      <c r="W150" s="41"/>
      <c r="X150" s="10"/>
      <c r="Y150" s="10"/>
      <c r="Z150" s="15"/>
      <c r="AA150" s="41"/>
      <c r="AB150" s="10"/>
      <c r="AC150" s="10"/>
      <c r="AD150" s="15"/>
      <c r="AE150" s="41"/>
      <c r="AF150" s="10"/>
      <c r="AG150" s="10"/>
      <c r="AH150" s="15"/>
      <c r="AI150" s="10"/>
      <c r="AJ150" s="10"/>
      <c r="AK150" s="10"/>
      <c r="AL150" s="15"/>
      <c r="AM150" s="10"/>
      <c r="AN150" s="10"/>
      <c r="AO150" s="10"/>
      <c r="AP150" s="15"/>
      <c r="AQ150" s="10"/>
      <c r="AR150" s="10"/>
      <c r="AS150" s="11"/>
      <c r="AX150"/>
    </row>
    <row r="151" spans="1:50" ht="20.25" customHeight="1">
      <c r="A151" s="14" t="s">
        <v>3484</v>
      </c>
      <c r="B151" s="8" t="s">
        <v>3497</v>
      </c>
      <c r="C151" s="8" t="s">
        <v>3497</v>
      </c>
      <c r="D151" s="8" t="s">
        <v>4071</v>
      </c>
      <c r="E151" s="8">
        <v>4</v>
      </c>
      <c r="F151" s="207" t="b">
        <f t="shared" si="8"/>
        <v>1</v>
      </c>
      <c r="G151" s="8" t="s">
        <v>4239</v>
      </c>
      <c r="H151" s="39" t="s">
        <v>3960</v>
      </c>
      <c r="I151" s="40" t="str">
        <f t="shared" si="9"/>
        <v>사용</v>
      </c>
      <c r="J151" s="8" t="s">
        <v>3486</v>
      </c>
      <c r="K151" s="8" t="s">
        <v>4062</v>
      </c>
      <c r="L151" s="16" t="s">
        <v>4080</v>
      </c>
      <c r="M151" s="40" t="s">
        <v>3487</v>
      </c>
      <c r="N151" s="40" t="str">
        <f t="shared" si="10"/>
        <v>X</v>
      </c>
      <c r="O151" s="41"/>
      <c r="P151" s="41"/>
      <c r="Q151" s="41"/>
      <c r="R151" s="15"/>
      <c r="S151" s="10"/>
      <c r="T151" s="10"/>
      <c r="U151" s="10"/>
      <c r="V151" s="15"/>
      <c r="W151" s="41"/>
      <c r="X151" s="10"/>
      <c r="Y151" s="10"/>
      <c r="Z151" s="15"/>
      <c r="AA151" s="41"/>
      <c r="AB151" s="10"/>
      <c r="AC151" s="10"/>
      <c r="AD151" s="15"/>
      <c r="AE151" s="41"/>
      <c r="AF151" s="10"/>
      <c r="AG151" s="10"/>
      <c r="AH151" s="15"/>
      <c r="AI151" s="10"/>
      <c r="AJ151" s="10"/>
      <c r="AK151" s="10"/>
      <c r="AL151" s="15"/>
      <c r="AM151" s="10"/>
      <c r="AN151" s="10"/>
      <c r="AO151" s="10"/>
      <c r="AP151" s="15"/>
      <c r="AQ151" s="10"/>
      <c r="AR151" s="10"/>
      <c r="AS151" s="11"/>
      <c r="AX151"/>
    </row>
    <row r="152" spans="1:50" ht="20.25" customHeight="1">
      <c r="A152" s="14" t="s">
        <v>3484</v>
      </c>
      <c r="B152" s="8" t="s">
        <v>3497</v>
      </c>
      <c r="C152" s="8" t="s">
        <v>3497</v>
      </c>
      <c r="D152" s="8" t="s">
        <v>4071</v>
      </c>
      <c r="E152" s="8">
        <v>5</v>
      </c>
      <c r="F152" s="207" t="b">
        <f t="shared" si="8"/>
        <v>1</v>
      </c>
      <c r="G152" s="8" t="s">
        <v>4239</v>
      </c>
      <c r="H152" s="39" t="s">
        <v>3960</v>
      </c>
      <c r="I152" s="40" t="str">
        <f t="shared" si="9"/>
        <v>사용</v>
      </c>
      <c r="J152" s="8" t="s">
        <v>3486</v>
      </c>
      <c r="K152" s="8" t="s">
        <v>4076</v>
      </c>
      <c r="L152" s="16" t="s">
        <v>4446</v>
      </c>
      <c r="M152" s="40" t="s">
        <v>3487</v>
      </c>
      <c r="N152" s="40" t="str">
        <f t="shared" si="10"/>
        <v>X</v>
      </c>
      <c r="O152" s="217"/>
      <c r="P152" s="53"/>
      <c r="Q152" s="53"/>
      <c r="R152" s="15"/>
      <c r="S152" s="269"/>
      <c r="T152" s="269"/>
      <c r="U152" s="269"/>
      <c r="V152" s="15"/>
      <c r="W152" s="354"/>
      <c r="X152" s="269"/>
      <c r="Y152" s="269"/>
      <c r="Z152" s="15"/>
      <c r="AA152" s="354"/>
      <c r="AB152" s="269"/>
      <c r="AC152" s="269"/>
      <c r="AD152" s="15"/>
      <c r="AE152" s="354"/>
      <c r="AF152" s="269"/>
      <c r="AG152" s="269"/>
      <c r="AH152" s="15"/>
      <c r="AI152" s="269"/>
      <c r="AJ152" s="269"/>
      <c r="AK152" s="269"/>
      <c r="AL152" s="15"/>
      <c r="AM152" s="269"/>
      <c r="AN152" s="269"/>
      <c r="AO152" s="269"/>
      <c r="AP152" s="15"/>
      <c r="AQ152" s="355"/>
      <c r="AR152" s="355"/>
      <c r="AS152" s="11"/>
      <c r="AX152"/>
    </row>
    <row r="153" spans="1:50" ht="20.25" customHeight="1">
      <c r="A153" s="14" t="s">
        <v>3484</v>
      </c>
      <c r="B153" s="8" t="s">
        <v>3497</v>
      </c>
      <c r="C153" s="8" t="s">
        <v>3497</v>
      </c>
      <c r="D153" s="8" t="s">
        <v>4071</v>
      </c>
      <c r="E153" s="8">
        <v>6</v>
      </c>
      <c r="F153" s="207" t="b">
        <f t="shared" si="8"/>
        <v>1</v>
      </c>
      <c r="G153" s="8" t="s">
        <v>4239</v>
      </c>
      <c r="H153" s="39" t="s">
        <v>3960</v>
      </c>
      <c r="I153" s="40" t="str">
        <f t="shared" si="9"/>
        <v>사용</v>
      </c>
      <c r="J153" s="8" t="s">
        <v>3486</v>
      </c>
      <c r="K153" s="8" t="s">
        <v>4076</v>
      </c>
      <c r="L153" s="16" t="s">
        <v>4447</v>
      </c>
      <c r="M153" s="40" t="s">
        <v>3487</v>
      </c>
      <c r="N153" s="40" t="str">
        <f t="shared" si="10"/>
        <v>X</v>
      </c>
      <c r="O153" s="217"/>
      <c r="P153" s="53"/>
      <c r="Q153" s="53"/>
      <c r="R153" s="15"/>
      <c r="S153" s="269"/>
      <c r="T153" s="269"/>
      <c r="U153" s="269"/>
      <c r="V153" s="15"/>
      <c r="W153" s="354"/>
      <c r="X153" s="269"/>
      <c r="Y153" s="269"/>
      <c r="Z153" s="15"/>
      <c r="AA153" s="354"/>
      <c r="AB153" s="269"/>
      <c r="AC153" s="269"/>
      <c r="AD153" s="15"/>
      <c r="AE153" s="354"/>
      <c r="AF153" s="269"/>
      <c r="AG153" s="269"/>
      <c r="AH153" s="15"/>
      <c r="AI153" s="269"/>
      <c r="AJ153" s="269"/>
      <c r="AK153" s="269"/>
      <c r="AL153" s="15"/>
      <c r="AM153" s="269"/>
      <c r="AN153" s="269"/>
      <c r="AO153" s="269"/>
      <c r="AP153" s="15"/>
      <c r="AQ153" s="355"/>
      <c r="AR153" s="355"/>
      <c r="AS153" s="11"/>
      <c r="AX153"/>
    </row>
    <row r="154" spans="1:50" ht="20.25" customHeight="1">
      <c r="A154" s="14" t="s">
        <v>3484</v>
      </c>
      <c r="B154" s="8" t="s">
        <v>3497</v>
      </c>
      <c r="C154" s="8" t="s">
        <v>3497</v>
      </c>
      <c r="D154" s="8" t="s">
        <v>4071</v>
      </c>
      <c r="E154" s="8">
        <v>7</v>
      </c>
      <c r="F154" s="207" t="b">
        <f t="shared" si="8"/>
        <v>1</v>
      </c>
      <c r="G154" s="8" t="s">
        <v>4239</v>
      </c>
      <c r="H154" s="39" t="s">
        <v>3960</v>
      </c>
      <c r="I154" s="40" t="str">
        <f t="shared" si="9"/>
        <v>사용</v>
      </c>
      <c r="J154" s="8" t="s">
        <v>3486</v>
      </c>
      <c r="K154" s="8" t="s">
        <v>4076</v>
      </c>
      <c r="L154" s="16" t="s">
        <v>4448</v>
      </c>
      <c r="M154" s="40" t="s">
        <v>3487</v>
      </c>
      <c r="N154" s="40" t="str">
        <f t="shared" si="10"/>
        <v>X</v>
      </c>
      <c r="O154" s="217"/>
      <c r="P154" s="53"/>
      <c r="Q154" s="53"/>
      <c r="R154" s="15"/>
      <c r="S154" s="269"/>
      <c r="T154" s="269"/>
      <c r="U154" s="269"/>
      <c r="V154" s="15"/>
      <c r="W154" s="354"/>
      <c r="X154" s="269"/>
      <c r="Y154" s="269"/>
      <c r="Z154" s="15"/>
      <c r="AA154" s="354"/>
      <c r="AB154" s="269"/>
      <c r="AC154" s="269"/>
      <c r="AD154" s="15"/>
      <c r="AE154" s="354"/>
      <c r="AF154" s="269"/>
      <c r="AG154" s="269"/>
      <c r="AH154" s="15"/>
      <c r="AI154" s="269"/>
      <c r="AJ154" s="269"/>
      <c r="AK154" s="269"/>
      <c r="AL154" s="15"/>
      <c r="AM154" s="269"/>
      <c r="AN154" s="269"/>
      <c r="AO154" s="269"/>
      <c r="AP154" s="15"/>
      <c r="AQ154" s="355"/>
      <c r="AR154" s="355"/>
      <c r="AS154" s="11"/>
      <c r="AX154"/>
    </row>
    <row r="155" spans="1:50" ht="20.25" customHeight="1">
      <c r="A155" s="14" t="s">
        <v>3484</v>
      </c>
      <c r="B155" s="8" t="s">
        <v>3497</v>
      </c>
      <c r="C155" s="8" t="s">
        <v>3497</v>
      </c>
      <c r="D155" s="8" t="s">
        <v>4071</v>
      </c>
      <c r="E155" s="8">
        <v>8</v>
      </c>
      <c r="F155" s="207" t="b">
        <f t="shared" si="8"/>
        <v>1</v>
      </c>
      <c r="G155" s="8" t="s">
        <v>4239</v>
      </c>
      <c r="H155" s="39" t="s">
        <v>3960</v>
      </c>
      <c r="I155" s="40" t="str">
        <f t="shared" si="9"/>
        <v>사용</v>
      </c>
      <c r="J155" s="8" t="s">
        <v>3486</v>
      </c>
      <c r="K155" s="8" t="s">
        <v>4076</v>
      </c>
      <c r="L155" s="16" t="s">
        <v>4449</v>
      </c>
      <c r="M155" s="40" t="s">
        <v>3487</v>
      </c>
      <c r="N155" s="40" t="str">
        <f t="shared" si="10"/>
        <v>X</v>
      </c>
      <c r="O155" s="217"/>
      <c r="P155" s="56"/>
      <c r="Q155" s="56"/>
      <c r="R155" s="15"/>
      <c r="S155" s="269"/>
      <c r="T155" s="278"/>
      <c r="U155" s="278"/>
      <c r="V155" s="15"/>
      <c r="W155" s="354"/>
      <c r="X155" s="278"/>
      <c r="Y155" s="278"/>
      <c r="Z155" s="15"/>
      <c r="AA155" s="354"/>
      <c r="AB155" s="278"/>
      <c r="AC155" s="278"/>
      <c r="AD155" s="15"/>
      <c r="AE155" s="354"/>
      <c r="AF155" s="278"/>
      <c r="AG155" s="278"/>
      <c r="AH155" s="15"/>
      <c r="AI155" s="269"/>
      <c r="AJ155" s="278"/>
      <c r="AK155" s="278"/>
      <c r="AL155" s="15"/>
      <c r="AM155" s="269"/>
      <c r="AN155" s="278"/>
      <c r="AO155" s="278"/>
      <c r="AP155" s="15"/>
      <c r="AQ155" s="355"/>
      <c r="AR155" s="355"/>
      <c r="AS155" s="11"/>
      <c r="AX155"/>
    </row>
    <row r="156" spans="1:50" ht="20.25" customHeight="1">
      <c r="A156" s="14" t="s">
        <v>3484</v>
      </c>
      <c r="B156" s="8" t="s">
        <v>3497</v>
      </c>
      <c r="C156" s="8" t="s">
        <v>3497</v>
      </c>
      <c r="D156" s="8" t="s">
        <v>4071</v>
      </c>
      <c r="E156" s="8">
        <v>9</v>
      </c>
      <c r="F156" s="207" t="b">
        <f t="shared" si="8"/>
        <v>1</v>
      </c>
      <c r="G156" s="8" t="s">
        <v>4239</v>
      </c>
      <c r="H156" s="39" t="s">
        <v>3960</v>
      </c>
      <c r="I156" s="40" t="str">
        <f t="shared" si="9"/>
        <v>사용</v>
      </c>
      <c r="J156" s="8" t="s">
        <v>3486</v>
      </c>
      <c r="K156" s="8" t="s">
        <v>4076</v>
      </c>
      <c r="L156" s="16" t="s">
        <v>4450</v>
      </c>
      <c r="M156" s="40" t="s">
        <v>3487</v>
      </c>
      <c r="N156" s="40" t="str">
        <f t="shared" si="10"/>
        <v>X</v>
      </c>
      <c r="O156" s="41"/>
      <c r="P156" s="41"/>
      <c r="Q156" s="41"/>
      <c r="R156" s="15"/>
      <c r="S156" s="10"/>
      <c r="T156" s="10"/>
      <c r="U156" s="10"/>
      <c r="V156" s="15"/>
      <c r="W156" s="41"/>
      <c r="X156" s="10"/>
      <c r="Y156" s="10"/>
      <c r="Z156" s="15"/>
      <c r="AA156" s="41"/>
      <c r="AB156" s="10"/>
      <c r="AC156" s="10"/>
      <c r="AD156" s="15"/>
      <c r="AE156" s="41"/>
      <c r="AF156" s="10"/>
      <c r="AG156" s="10"/>
      <c r="AH156" s="15"/>
      <c r="AI156" s="10"/>
      <c r="AJ156" s="10"/>
      <c r="AK156" s="10"/>
      <c r="AL156" s="15"/>
      <c r="AM156" s="10"/>
      <c r="AN156" s="10"/>
      <c r="AO156" s="10"/>
      <c r="AP156" s="15"/>
      <c r="AQ156" s="10"/>
      <c r="AR156" s="10"/>
      <c r="AS156" s="11"/>
      <c r="AX156"/>
    </row>
    <row r="157" spans="1:50" ht="20.25" customHeight="1">
      <c r="A157" s="14" t="s">
        <v>3484</v>
      </c>
      <c r="B157" s="8" t="s">
        <v>3497</v>
      </c>
      <c r="C157" s="8" t="s">
        <v>3497</v>
      </c>
      <c r="D157" s="8" t="s">
        <v>4071</v>
      </c>
      <c r="E157" s="8">
        <v>10</v>
      </c>
      <c r="F157" s="207" t="b">
        <f t="shared" si="8"/>
        <v>1</v>
      </c>
      <c r="G157" s="8" t="s">
        <v>4239</v>
      </c>
      <c r="H157" s="39" t="s">
        <v>3960</v>
      </c>
      <c r="I157" s="40" t="str">
        <f t="shared" si="9"/>
        <v>사용</v>
      </c>
      <c r="J157" s="8" t="s">
        <v>3486</v>
      </c>
      <c r="K157" s="8" t="s">
        <v>4076</v>
      </c>
      <c r="L157" s="16" t="s">
        <v>4451</v>
      </c>
      <c r="M157" s="40" t="s">
        <v>3487</v>
      </c>
      <c r="N157" s="40" t="str">
        <f t="shared" si="10"/>
        <v>X</v>
      </c>
      <c r="O157" s="41"/>
      <c r="P157" s="41"/>
      <c r="Q157" s="41"/>
      <c r="R157" s="15"/>
      <c r="S157" s="10"/>
      <c r="T157" s="10"/>
      <c r="U157" s="10"/>
      <c r="V157" s="15"/>
      <c r="W157" s="41"/>
      <c r="X157" s="10"/>
      <c r="Y157" s="10"/>
      <c r="Z157" s="15"/>
      <c r="AA157" s="41"/>
      <c r="AB157" s="10"/>
      <c r="AC157" s="10"/>
      <c r="AD157" s="15"/>
      <c r="AE157" s="41"/>
      <c r="AF157" s="10"/>
      <c r="AG157" s="10"/>
      <c r="AH157" s="15"/>
      <c r="AI157" s="10"/>
      <c r="AJ157" s="10"/>
      <c r="AK157" s="10"/>
      <c r="AL157" s="15"/>
      <c r="AM157" s="10"/>
      <c r="AN157" s="10"/>
      <c r="AO157" s="10"/>
      <c r="AP157" s="15"/>
      <c r="AQ157" s="10"/>
      <c r="AR157" s="10"/>
      <c r="AS157" s="11"/>
      <c r="AX157"/>
    </row>
    <row r="158" spans="1:50" ht="20.25" customHeight="1">
      <c r="A158" s="14" t="s">
        <v>3484</v>
      </c>
      <c r="B158" s="8" t="s">
        <v>3497</v>
      </c>
      <c r="C158" s="8" t="s">
        <v>3497</v>
      </c>
      <c r="D158" s="8" t="s">
        <v>4071</v>
      </c>
      <c r="E158" s="8">
        <v>11</v>
      </c>
      <c r="F158" s="207" t="b">
        <f t="shared" si="8"/>
        <v>1</v>
      </c>
      <c r="G158" s="8" t="s">
        <v>4239</v>
      </c>
      <c r="H158" s="39" t="s">
        <v>3960</v>
      </c>
      <c r="I158" s="40" t="str">
        <f t="shared" si="9"/>
        <v>사용</v>
      </c>
      <c r="J158" s="8" t="s">
        <v>3486</v>
      </c>
      <c r="K158" s="8" t="s">
        <v>4076</v>
      </c>
      <c r="L158" s="16" t="s">
        <v>4452</v>
      </c>
      <c r="M158" s="40" t="s">
        <v>3487</v>
      </c>
      <c r="N158" s="40" t="str">
        <f t="shared" si="10"/>
        <v>X</v>
      </c>
      <c r="O158" s="217"/>
      <c r="P158" s="137"/>
      <c r="Q158" s="53"/>
      <c r="R158" s="15"/>
      <c r="S158" s="269"/>
      <c r="T158" s="239"/>
      <c r="U158" s="269"/>
      <c r="V158" s="15"/>
      <c r="W158" s="354"/>
      <c r="X158" s="239"/>
      <c r="Y158" s="269"/>
      <c r="Z158" s="15"/>
      <c r="AA158" s="354"/>
      <c r="AB158" s="239"/>
      <c r="AC158" s="269"/>
      <c r="AD158" s="15"/>
      <c r="AE158" s="354"/>
      <c r="AF158" s="239"/>
      <c r="AG158" s="269"/>
      <c r="AH158" s="15"/>
      <c r="AI158" s="269"/>
      <c r="AJ158" s="239"/>
      <c r="AK158" s="269"/>
      <c r="AL158" s="15"/>
      <c r="AM158" s="269"/>
      <c r="AN158" s="239"/>
      <c r="AO158" s="269"/>
      <c r="AP158" s="15"/>
      <c r="AQ158" s="355"/>
      <c r="AR158" s="355"/>
      <c r="AS158" s="11"/>
      <c r="AX158"/>
    </row>
    <row r="159" spans="1:50" ht="20.25" customHeight="1">
      <c r="A159" s="14" t="s">
        <v>3484</v>
      </c>
      <c r="B159" s="8" t="s">
        <v>3497</v>
      </c>
      <c r="C159" s="8" t="s">
        <v>3497</v>
      </c>
      <c r="D159" s="8" t="s">
        <v>4071</v>
      </c>
      <c r="E159" s="8">
        <v>12</v>
      </c>
      <c r="F159" s="207" t="b">
        <f t="shared" si="8"/>
        <v>1</v>
      </c>
      <c r="G159" s="8" t="s">
        <v>4239</v>
      </c>
      <c r="H159" s="39" t="s">
        <v>3960</v>
      </c>
      <c r="I159" s="40" t="str">
        <f t="shared" si="9"/>
        <v>사용</v>
      </c>
      <c r="J159" s="8" t="s">
        <v>3486</v>
      </c>
      <c r="K159" s="8" t="s">
        <v>4076</v>
      </c>
      <c r="L159" s="16" t="s">
        <v>4453</v>
      </c>
      <c r="M159" s="40" t="s">
        <v>3487</v>
      </c>
      <c r="N159" s="40" t="str">
        <f t="shared" si="10"/>
        <v>X</v>
      </c>
      <c r="O159" s="217"/>
      <c r="P159" s="53"/>
      <c r="Q159" s="53"/>
      <c r="R159" s="15"/>
      <c r="S159" s="269"/>
      <c r="T159" s="269"/>
      <c r="U159" s="269"/>
      <c r="V159" s="15"/>
      <c r="W159" s="354"/>
      <c r="X159" s="269"/>
      <c r="Y159" s="269"/>
      <c r="Z159" s="15"/>
      <c r="AA159" s="354"/>
      <c r="AB159" s="269"/>
      <c r="AC159" s="269"/>
      <c r="AD159" s="15"/>
      <c r="AE159" s="354"/>
      <c r="AF159" s="269"/>
      <c r="AG159" s="269"/>
      <c r="AH159" s="15"/>
      <c r="AI159" s="269"/>
      <c r="AJ159" s="269"/>
      <c r="AK159" s="269"/>
      <c r="AL159" s="15"/>
      <c r="AM159" s="269"/>
      <c r="AN159" s="269"/>
      <c r="AO159" s="269"/>
      <c r="AP159" s="15"/>
      <c r="AQ159" s="355"/>
      <c r="AR159" s="355"/>
      <c r="AS159" s="11"/>
      <c r="AX159"/>
    </row>
    <row r="160" spans="1:50" ht="20.25" customHeight="1">
      <c r="A160" s="14" t="s">
        <v>3484</v>
      </c>
      <c r="B160" s="8" t="s">
        <v>3497</v>
      </c>
      <c r="C160" s="8" t="s">
        <v>3497</v>
      </c>
      <c r="D160" s="8" t="s">
        <v>4071</v>
      </c>
      <c r="E160" s="8">
        <v>13</v>
      </c>
      <c r="F160" s="207" t="b">
        <f t="shared" si="8"/>
        <v>1</v>
      </c>
      <c r="G160" s="8" t="s">
        <v>4239</v>
      </c>
      <c r="H160" s="39" t="s">
        <v>3960</v>
      </c>
      <c r="I160" s="40" t="str">
        <f t="shared" si="9"/>
        <v>사용</v>
      </c>
      <c r="J160" s="8" t="s">
        <v>3486</v>
      </c>
      <c r="K160" s="8" t="s">
        <v>4089</v>
      </c>
      <c r="L160" s="16" t="s">
        <v>4091</v>
      </c>
      <c r="M160" s="40" t="s">
        <v>3487</v>
      </c>
      <c r="N160" s="40" t="str">
        <f t="shared" si="10"/>
        <v>X</v>
      </c>
      <c r="O160" s="41"/>
      <c r="P160" s="41"/>
      <c r="Q160" s="41"/>
      <c r="R160" s="15"/>
      <c r="S160" s="10"/>
      <c r="T160" s="10"/>
      <c r="U160" s="10"/>
      <c r="V160" s="15"/>
      <c r="W160" s="41"/>
      <c r="X160" s="10"/>
      <c r="Y160" s="10"/>
      <c r="Z160" s="15"/>
      <c r="AA160" s="41"/>
      <c r="AB160" s="10"/>
      <c r="AC160" s="10"/>
      <c r="AD160" s="15"/>
      <c r="AE160" s="41"/>
      <c r="AF160" s="10"/>
      <c r="AG160" s="10"/>
      <c r="AH160" s="15"/>
      <c r="AI160" s="10"/>
      <c r="AJ160" s="10"/>
      <c r="AK160" s="10"/>
      <c r="AL160" s="15"/>
      <c r="AM160" s="10"/>
      <c r="AN160" s="10"/>
      <c r="AO160" s="10"/>
      <c r="AP160" s="15"/>
      <c r="AQ160" s="10"/>
      <c r="AR160" s="10"/>
      <c r="AS160" s="11"/>
      <c r="AX160"/>
    </row>
    <row r="161" spans="1:50" ht="20.25" customHeight="1">
      <c r="A161" s="14" t="s">
        <v>3484</v>
      </c>
      <c r="B161" s="8" t="s">
        <v>3497</v>
      </c>
      <c r="C161" s="8" t="s">
        <v>3497</v>
      </c>
      <c r="D161" s="8" t="s">
        <v>4071</v>
      </c>
      <c r="E161" s="8">
        <v>14</v>
      </c>
      <c r="F161" s="207" t="b">
        <f t="shared" si="8"/>
        <v>1</v>
      </c>
      <c r="G161" s="8" t="s">
        <v>4239</v>
      </c>
      <c r="H161" s="39" t="s">
        <v>3960</v>
      </c>
      <c r="I161" s="40" t="str">
        <f t="shared" si="9"/>
        <v>사용</v>
      </c>
      <c r="J161" s="8" t="s">
        <v>3486</v>
      </c>
      <c r="K161" s="8" t="s">
        <v>4089</v>
      </c>
      <c r="L161" s="16" t="s">
        <v>4092</v>
      </c>
      <c r="M161" s="40" t="s">
        <v>3487</v>
      </c>
      <c r="N161" s="40" t="str">
        <f t="shared" si="10"/>
        <v>X</v>
      </c>
      <c r="O161" s="41"/>
      <c r="P161" s="41"/>
      <c r="Q161" s="41"/>
      <c r="R161" s="15"/>
      <c r="S161" s="10"/>
      <c r="T161" s="10"/>
      <c r="U161" s="10"/>
      <c r="V161" s="15"/>
      <c r="W161" s="41"/>
      <c r="X161" s="10"/>
      <c r="Y161" s="10"/>
      <c r="Z161" s="15"/>
      <c r="AA161" s="41"/>
      <c r="AB161" s="10"/>
      <c r="AC161" s="10"/>
      <c r="AD161" s="15"/>
      <c r="AE161" s="41"/>
      <c r="AF161" s="10"/>
      <c r="AG161" s="10"/>
      <c r="AH161" s="15"/>
      <c r="AI161" s="10"/>
      <c r="AJ161" s="10"/>
      <c r="AK161" s="10"/>
      <c r="AL161" s="15"/>
      <c r="AM161" s="10"/>
      <c r="AN161" s="10"/>
      <c r="AO161" s="10"/>
      <c r="AP161" s="15"/>
      <c r="AQ161" s="10"/>
      <c r="AR161" s="10"/>
      <c r="AS161" s="11"/>
      <c r="AX161"/>
    </row>
    <row r="162" spans="1:50" ht="20.25" customHeight="1">
      <c r="A162" s="14" t="s">
        <v>3484</v>
      </c>
      <c r="B162" s="8" t="s">
        <v>3497</v>
      </c>
      <c r="C162" s="8" t="s">
        <v>3497</v>
      </c>
      <c r="D162" s="8" t="s">
        <v>4071</v>
      </c>
      <c r="E162" s="8">
        <v>15</v>
      </c>
      <c r="F162" s="207" t="b">
        <f t="shared" si="8"/>
        <v>1</v>
      </c>
      <c r="G162" s="8" t="s">
        <v>4239</v>
      </c>
      <c r="H162" s="39" t="s">
        <v>3960</v>
      </c>
      <c r="I162" s="40" t="str">
        <f t="shared" si="9"/>
        <v>사용</v>
      </c>
      <c r="J162" s="8" t="s">
        <v>3486</v>
      </c>
      <c r="K162" s="8" t="s">
        <v>3852</v>
      </c>
      <c r="L162" s="16" t="s">
        <v>4093</v>
      </c>
      <c r="M162" s="40" t="s">
        <v>3487</v>
      </c>
      <c r="N162" s="40" t="str">
        <f t="shared" si="10"/>
        <v>X</v>
      </c>
      <c r="O162" s="217"/>
      <c r="P162" s="53"/>
      <c r="Q162" s="53"/>
      <c r="R162" s="15"/>
      <c r="S162" s="269"/>
      <c r="T162" s="269"/>
      <c r="U162" s="269"/>
      <c r="V162" s="15"/>
      <c r="W162" s="354"/>
      <c r="X162" s="269"/>
      <c r="Y162" s="269"/>
      <c r="Z162" s="15"/>
      <c r="AA162" s="354"/>
      <c r="AB162" s="269"/>
      <c r="AC162" s="269"/>
      <c r="AD162" s="15"/>
      <c r="AE162" s="354"/>
      <c r="AF162" s="269"/>
      <c r="AG162" s="269"/>
      <c r="AH162" s="15"/>
      <c r="AI162" s="269"/>
      <c r="AJ162" s="269"/>
      <c r="AK162" s="269"/>
      <c r="AL162" s="15"/>
      <c r="AM162" s="269"/>
      <c r="AN162" s="269"/>
      <c r="AO162" s="269"/>
      <c r="AP162" s="15"/>
      <c r="AQ162" s="355"/>
      <c r="AR162" s="355"/>
      <c r="AS162" s="11"/>
      <c r="AX162"/>
    </row>
    <row r="163" spans="1:50" ht="20.25" customHeight="1">
      <c r="A163" s="14" t="s">
        <v>3484</v>
      </c>
      <c r="B163" s="8" t="s">
        <v>3497</v>
      </c>
      <c r="C163" s="8" t="s">
        <v>3497</v>
      </c>
      <c r="D163" s="8" t="s">
        <v>4071</v>
      </c>
      <c r="E163" s="8">
        <v>16</v>
      </c>
      <c r="F163" s="207" t="b">
        <f t="shared" si="8"/>
        <v>1</v>
      </c>
      <c r="G163" s="8" t="s">
        <v>4239</v>
      </c>
      <c r="H163" s="39" t="s">
        <v>3960</v>
      </c>
      <c r="I163" s="40" t="str">
        <f t="shared" si="9"/>
        <v>사용</v>
      </c>
      <c r="J163" s="8" t="s">
        <v>3486</v>
      </c>
      <c r="K163" s="8" t="s">
        <v>3852</v>
      </c>
      <c r="L163" s="16" t="s">
        <v>4094</v>
      </c>
      <c r="M163" s="40" t="s">
        <v>3487</v>
      </c>
      <c r="N163" s="40" t="str">
        <f t="shared" si="10"/>
        <v>X</v>
      </c>
      <c r="O163" s="217"/>
      <c r="P163" s="53"/>
      <c r="Q163" s="53"/>
      <c r="R163" s="15"/>
      <c r="S163" s="269"/>
      <c r="T163" s="269"/>
      <c r="U163" s="269"/>
      <c r="V163" s="15"/>
      <c r="W163" s="354"/>
      <c r="X163" s="269"/>
      <c r="Y163" s="269"/>
      <c r="Z163" s="15"/>
      <c r="AA163" s="354"/>
      <c r="AB163" s="269"/>
      <c r="AC163" s="269"/>
      <c r="AD163" s="15"/>
      <c r="AE163" s="354"/>
      <c r="AF163" s="269"/>
      <c r="AG163" s="269"/>
      <c r="AH163" s="15"/>
      <c r="AI163" s="269"/>
      <c r="AJ163" s="269"/>
      <c r="AK163" s="269"/>
      <c r="AL163" s="15"/>
      <c r="AM163" s="269"/>
      <c r="AN163" s="269"/>
      <c r="AO163" s="269"/>
      <c r="AP163" s="15"/>
      <c r="AQ163" s="355"/>
      <c r="AR163" s="355"/>
      <c r="AS163" s="11"/>
      <c r="AX163"/>
    </row>
    <row r="164" spans="1:50" ht="20.25" customHeight="1">
      <c r="A164" s="14" t="s">
        <v>3484</v>
      </c>
      <c r="B164" s="8" t="s">
        <v>3497</v>
      </c>
      <c r="C164" s="8" t="s">
        <v>3497</v>
      </c>
      <c r="D164" s="8" t="s">
        <v>4071</v>
      </c>
      <c r="E164" s="8">
        <v>17</v>
      </c>
      <c r="F164" s="207" t="b">
        <f t="shared" si="8"/>
        <v>1</v>
      </c>
      <c r="G164" s="8" t="s">
        <v>4239</v>
      </c>
      <c r="H164" s="39" t="s">
        <v>3960</v>
      </c>
      <c r="I164" s="40" t="str">
        <f t="shared" si="9"/>
        <v>사용</v>
      </c>
      <c r="J164" s="8" t="s">
        <v>3486</v>
      </c>
      <c r="K164" s="8" t="s">
        <v>3852</v>
      </c>
      <c r="L164" s="16" t="s">
        <v>4095</v>
      </c>
      <c r="M164" s="40" t="s">
        <v>3487</v>
      </c>
      <c r="N164" s="40" t="str">
        <f t="shared" si="10"/>
        <v>X</v>
      </c>
      <c r="O164" s="41"/>
      <c r="P164" s="41"/>
      <c r="Q164" s="41"/>
      <c r="R164" s="15"/>
      <c r="S164" s="10"/>
      <c r="T164" s="10"/>
      <c r="U164" s="10"/>
      <c r="V164" s="15"/>
      <c r="W164" s="41"/>
      <c r="X164" s="10"/>
      <c r="Y164" s="10"/>
      <c r="Z164" s="15"/>
      <c r="AA164" s="41"/>
      <c r="AB164" s="10"/>
      <c r="AC164" s="10"/>
      <c r="AD164" s="15"/>
      <c r="AE164" s="41"/>
      <c r="AF164" s="10"/>
      <c r="AG164" s="10"/>
      <c r="AH164" s="15"/>
      <c r="AI164" s="10"/>
      <c r="AJ164" s="10"/>
      <c r="AK164" s="10"/>
      <c r="AL164" s="15"/>
      <c r="AM164" s="10"/>
      <c r="AN164" s="10"/>
      <c r="AO164" s="10"/>
      <c r="AP164" s="15"/>
      <c r="AQ164" s="10"/>
      <c r="AR164" s="10"/>
      <c r="AS164" s="11"/>
      <c r="AX164"/>
    </row>
    <row r="165" spans="1:50" ht="20.25" customHeight="1">
      <c r="A165" s="14" t="s">
        <v>3484</v>
      </c>
      <c r="B165" s="8" t="s">
        <v>3497</v>
      </c>
      <c r="C165" s="8" t="s">
        <v>3497</v>
      </c>
      <c r="D165" s="8" t="s">
        <v>4071</v>
      </c>
      <c r="E165" s="8">
        <v>18</v>
      </c>
      <c r="F165" s="207" t="b">
        <f t="shared" si="8"/>
        <v>1</v>
      </c>
      <c r="G165" s="8" t="s">
        <v>4239</v>
      </c>
      <c r="H165" s="39" t="s">
        <v>3960</v>
      </c>
      <c r="I165" s="40" t="str">
        <f t="shared" si="9"/>
        <v>사용</v>
      </c>
      <c r="J165" s="8" t="s">
        <v>3486</v>
      </c>
      <c r="K165" s="8" t="s">
        <v>3852</v>
      </c>
      <c r="L165" s="16" t="s">
        <v>4096</v>
      </c>
      <c r="M165" s="40" t="s">
        <v>3487</v>
      </c>
      <c r="N165" s="40" t="str">
        <f t="shared" si="10"/>
        <v>X</v>
      </c>
      <c r="O165" s="41"/>
      <c r="P165" s="41"/>
      <c r="Q165" s="41"/>
      <c r="R165" s="15"/>
      <c r="S165" s="10"/>
      <c r="T165" s="10"/>
      <c r="U165" s="10"/>
      <c r="V165" s="15"/>
      <c r="W165" s="41"/>
      <c r="X165" s="10"/>
      <c r="Y165" s="10"/>
      <c r="Z165" s="15"/>
      <c r="AA165" s="41"/>
      <c r="AB165" s="10"/>
      <c r="AC165" s="10"/>
      <c r="AD165" s="15"/>
      <c r="AE165" s="41"/>
      <c r="AF165" s="10"/>
      <c r="AG165" s="10"/>
      <c r="AH165" s="15"/>
      <c r="AI165" s="10"/>
      <c r="AJ165" s="10"/>
      <c r="AK165" s="10"/>
      <c r="AL165" s="15"/>
      <c r="AM165" s="10"/>
      <c r="AN165" s="10"/>
      <c r="AO165" s="10"/>
      <c r="AP165" s="15"/>
      <c r="AQ165" s="10"/>
      <c r="AR165" s="10"/>
      <c r="AS165" s="11"/>
      <c r="AX165"/>
    </row>
    <row r="166" spans="1:50" ht="20.25" customHeight="1">
      <c r="A166" s="14" t="s">
        <v>3484</v>
      </c>
      <c r="B166" s="8" t="s">
        <v>3497</v>
      </c>
      <c r="C166" s="8" t="s">
        <v>3497</v>
      </c>
      <c r="D166" s="8" t="s">
        <v>4071</v>
      </c>
      <c r="E166" s="8">
        <v>19</v>
      </c>
      <c r="F166" s="207" t="b">
        <f t="shared" si="8"/>
        <v>1</v>
      </c>
      <c r="G166" s="8" t="s">
        <v>4239</v>
      </c>
      <c r="H166" s="39" t="s">
        <v>3960</v>
      </c>
      <c r="I166" s="40" t="str">
        <f t="shared" si="9"/>
        <v>사용</v>
      </c>
      <c r="J166" s="8" t="s">
        <v>3486</v>
      </c>
      <c r="K166" s="8" t="s">
        <v>3852</v>
      </c>
      <c r="L166" s="16" t="s">
        <v>4097</v>
      </c>
      <c r="M166" s="40" t="s">
        <v>3487</v>
      </c>
      <c r="N166" s="40" t="str">
        <f t="shared" si="10"/>
        <v>X</v>
      </c>
      <c r="O166" s="41"/>
      <c r="P166" s="41"/>
      <c r="Q166" s="41"/>
      <c r="R166" s="15"/>
      <c r="S166" s="10"/>
      <c r="T166" s="10"/>
      <c r="U166" s="10"/>
      <c r="V166" s="15"/>
      <c r="W166" s="41"/>
      <c r="X166" s="10"/>
      <c r="Y166" s="10"/>
      <c r="Z166" s="15"/>
      <c r="AA166" s="41"/>
      <c r="AB166" s="10"/>
      <c r="AC166" s="10"/>
      <c r="AD166" s="15"/>
      <c r="AE166" s="41"/>
      <c r="AF166" s="10"/>
      <c r="AG166" s="10"/>
      <c r="AH166" s="15"/>
      <c r="AI166" s="10"/>
      <c r="AJ166" s="10"/>
      <c r="AK166" s="10"/>
      <c r="AL166" s="15"/>
      <c r="AM166" s="10"/>
      <c r="AN166" s="10"/>
      <c r="AO166" s="10"/>
      <c r="AP166" s="15"/>
      <c r="AQ166" s="10"/>
      <c r="AR166" s="10"/>
      <c r="AS166" s="11"/>
      <c r="AX166"/>
    </row>
    <row r="167" spans="1:50" ht="20.25" customHeight="1">
      <c r="A167" s="14" t="s">
        <v>3484</v>
      </c>
      <c r="B167" s="8" t="s">
        <v>3497</v>
      </c>
      <c r="C167" s="8" t="s">
        <v>3497</v>
      </c>
      <c r="D167" s="8" t="s">
        <v>4071</v>
      </c>
      <c r="E167" s="8">
        <v>20</v>
      </c>
      <c r="F167" s="207" t="b">
        <f t="shared" si="8"/>
        <v>1</v>
      </c>
      <c r="G167" s="8" t="s">
        <v>4239</v>
      </c>
      <c r="H167" s="39" t="s">
        <v>3960</v>
      </c>
      <c r="I167" s="40" t="str">
        <f t="shared" si="9"/>
        <v>사용</v>
      </c>
      <c r="J167" s="8" t="s">
        <v>3486</v>
      </c>
      <c r="K167" s="8" t="s">
        <v>3852</v>
      </c>
      <c r="L167" s="16" t="s">
        <v>4098</v>
      </c>
      <c r="M167" s="40" t="s">
        <v>3487</v>
      </c>
      <c r="N167" s="40" t="str">
        <f t="shared" si="10"/>
        <v>X</v>
      </c>
      <c r="O167" s="41"/>
      <c r="P167" s="41"/>
      <c r="Q167" s="41"/>
      <c r="R167" s="15"/>
      <c r="S167" s="10"/>
      <c r="T167" s="10"/>
      <c r="U167" s="10"/>
      <c r="V167" s="15"/>
      <c r="W167" s="41"/>
      <c r="X167" s="10"/>
      <c r="Y167" s="10"/>
      <c r="Z167" s="15"/>
      <c r="AA167" s="41"/>
      <c r="AB167" s="10"/>
      <c r="AC167" s="10"/>
      <c r="AD167" s="15"/>
      <c r="AE167" s="41"/>
      <c r="AF167" s="10"/>
      <c r="AG167" s="10"/>
      <c r="AH167" s="15"/>
      <c r="AI167" s="10"/>
      <c r="AJ167" s="10"/>
      <c r="AK167" s="10"/>
      <c r="AL167" s="15"/>
      <c r="AM167" s="10"/>
      <c r="AN167" s="10"/>
      <c r="AO167" s="10"/>
      <c r="AP167" s="15"/>
      <c r="AQ167" s="10"/>
      <c r="AR167" s="10"/>
      <c r="AS167" s="11"/>
      <c r="AX167"/>
    </row>
    <row r="168" spans="1:50" ht="20.25" customHeight="1">
      <c r="A168" s="14" t="s">
        <v>3484</v>
      </c>
      <c r="B168" s="8" t="s">
        <v>3497</v>
      </c>
      <c r="C168" s="8" t="s">
        <v>3497</v>
      </c>
      <c r="D168" s="8" t="s">
        <v>4071</v>
      </c>
      <c r="E168" s="8">
        <v>21</v>
      </c>
      <c r="F168" s="207" t="b">
        <f t="shared" si="8"/>
        <v>0</v>
      </c>
      <c r="G168" s="8" t="s">
        <v>4239</v>
      </c>
      <c r="H168" s="39" t="s">
        <v>3960</v>
      </c>
      <c r="I168" s="40" t="str">
        <f t="shared" si="9"/>
        <v>미사용</v>
      </c>
      <c r="J168" s="8" t="s">
        <v>3486</v>
      </c>
      <c r="K168" s="8"/>
      <c r="L168" s="16"/>
      <c r="M168" s="40" t="s">
        <v>3487</v>
      </c>
      <c r="N168" s="40" t="str">
        <f t="shared" si="10"/>
        <v>O</v>
      </c>
      <c r="O168" s="217"/>
      <c r="P168" s="53"/>
      <c r="Q168" s="53"/>
      <c r="R168" s="15"/>
      <c r="S168" s="269"/>
      <c r="T168" s="269"/>
      <c r="U168" s="269"/>
      <c r="V168" s="15"/>
      <c r="W168" s="354">
        <v>0.20100000000000001</v>
      </c>
      <c r="X168" s="269"/>
      <c r="Y168" s="269">
        <v>0.52</v>
      </c>
      <c r="Z168" s="15">
        <v>43901</v>
      </c>
      <c r="AA168" s="354"/>
      <c r="AB168" s="269"/>
      <c r="AC168" s="269"/>
      <c r="AD168" s="15"/>
      <c r="AE168" s="354"/>
      <c r="AF168" s="269"/>
      <c r="AG168" s="269"/>
      <c r="AH168" s="15"/>
      <c r="AI168" s="269"/>
      <c r="AJ168" s="269"/>
      <c r="AK168" s="269"/>
      <c r="AL168" s="15"/>
      <c r="AM168" s="269">
        <v>0.2</v>
      </c>
      <c r="AN168" s="269">
        <v>2.7E-2</v>
      </c>
      <c r="AO168" s="269">
        <v>2.1000000000000001E-2</v>
      </c>
      <c r="AP168" s="285">
        <v>44972</v>
      </c>
      <c r="AQ168" s="355"/>
      <c r="AR168" s="355"/>
      <c r="AS168" s="11" t="s">
        <v>4124</v>
      </c>
      <c r="AX168"/>
    </row>
    <row r="169" spans="1:50" ht="20.25" customHeight="1">
      <c r="A169" s="14" t="s">
        <v>3484</v>
      </c>
      <c r="B169" s="8" t="s">
        <v>3497</v>
      </c>
      <c r="C169" s="8" t="s">
        <v>3497</v>
      </c>
      <c r="D169" s="8" t="s">
        <v>4071</v>
      </c>
      <c r="E169" s="8">
        <v>22</v>
      </c>
      <c r="F169" s="207" t="b">
        <f t="shared" si="8"/>
        <v>0</v>
      </c>
      <c r="G169" s="8" t="s">
        <v>4239</v>
      </c>
      <c r="H169" s="39" t="s">
        <v>3960</v>
      </c>
      <c r="I169" s="40" t="str">
        <f t="shared" si="9"/>
        <v>미사용</v>
      </c>
      <c r="J169" s="8" t="s">
        <v>3486</v>
      </c>
      <c r="K169" s="8"/>
      <c r="L169" s="16"/>
      <c r="M169" s="40" t="s">
        <v>3487</v>
      </c>
      <c r="N169" s="40" t="str">
        <f t="shared" si="10"/>
        <v>O</v>
      </c>
      <c r="O169" s="217"/>
      <c r="P169" s="53"/>
      <c r="Q169" s="53"/>
      <c r="R169" s="15"/>
      <c r="S169" s="269"/>
      <c r="T169" s="269"/>
      <c r="U169" s="269"/>
      <c r="V169" s="15"/>
      <c r="W169" s="354">
        <v>0.20100000000000001</v>
      </c>
      <c r="X169" s="269">
        <v>0.17299999999999999</v>
      </c>
      <c r="Y169" s="269">
        <v>0.14000000000000001</v>
      </c>
      <c r="Z169" s="15">
        <v>43901</v>
      </c>
      <c r="AA169" s="354"/>
      <c r="AB169" s="269"/>
      <c r="AC169" s="269"/>
      <c r="AD169" s="15"/>
      <c r="AE169" s="354"/>
      <c r="AF169" s="269"/>
      <c r="AG169" s="269"/>
      <c r="AH169" s="15"/>
      <c r="AI169" s="269"/>
      <c r="AJ169" s="269"/>
      <c r="AK169" s="269"/>
      <c r="AL169" s="15"/>
      <c r="AM169" s="269">
        <v>0.2</v>
      </c>
      <c r="AN169" s="269">
        <v>0.14799999999999999</v>
      </c>
      <c r="AO169" s="269">
        <v>7.4999999999999997E-2</v>
      </c>
      <c r="AP169" s="285">
        <v>44972</v>
      </c>
      <c r="AQ169" s="355"/>
      <c r="AR169" s="355"/>
      <c r="AS169" s="11" t="s">
        <v>4124</v>
      </c>
      <c r="AX169"/>
    </row>
    <row r="170" spans="1:50" ht="20.25" customHeight="1">
      <c r="A170" s="14" t="s">
        <v>3484</v>
      </c>
      <c r="B170" s="8" t="s">
        <v>3497</v>
      </c>
      <c r="C170" s="8" t="s">
        <v>3497</v>
      </c>
      <c r="D170" s="8" t="s">
        <v>4071</v>
      </c>
      <c r="E170" s="8">
        <v>23</v>
      </c>
      <c r="F170" s="207" t="b">
        <f t="shared" si="8"/>
        <v>0</v>
      </c>
      <c r="G170" s="8" t="s">
        <v>4239</v>
      </c>
      <c r="H170" s="39" t="s">
        <v>3960</v>
      </c>
      <c r="I170" s="40" t="str">
        <f t="shared" si="9"/>
        <v>미사용</v>
      </c>
      <c r="J170" s="8" t="s">
        <v>3486</v>
      </c>
      <c r="K170" s="8"/>
      <c r="L170" s="16"/>
      <c r="M170" s="40" t="s">
        <v>3487</v>
      </c>
      <c r="N170" s="40" t="str">
        <f t="shared" si="10"/>
        <v>O</v>
      </c>
      <c r="O170" s="217"/>
      <c r="P170" s="53"/>
      <c r="Q170" s="53"/>
      <c r="R170" s="15"/>
      <c r="S170" s="269"/>
      <c r="T170" s="269"/>
      <c r="U170" s="269"/>
      <c r="V170" s="15"/>
      <c r="W170" s="354">
        <v>0.20300000000000001</v>
      </c>
      <c r="X170" s="269">
        <v>0.26100000000000001</v>
      </c>
      <c r="Y170" s="269">
        <v>5.8000000000000003E-2</v>
      </c>
      <c r="Z170" s="15">
        <v>43901</v>
      </c>
      <c r="AA170" s="354"/>
      <c r="AB170" s="269"/>
      <c r="AC170" s="269"/>
      <c r="AD170" s="15"/>
      <c r="AE170" s="354"/>
      <c r="AF170" s="269"/>
      <c r="AG170" s="269"/>
      <c r="AH170" s="15"/>
      <c r="AI170" s="269"/>
      <c r="AJ170" s="269"/>
      <c r="AK170" s="269"/>
      <c r="AL170" s="15"/>
      <c r="AM170" s="269">
        <v>0.2</v>
      </c>
      <c r="AN170" s="269">
        <v>0.114</v>
      </c>
      <c r="AO170" s="269">
        <v>0.129</v>
      </c>
      <c r="AP170" s="285">
        <v>44972</v>
      </c>
      <c r="AQ170" s="355"/>
      <c r="AR170" s="355"/>
      <c r="AS170" s="11" t="s">
        <v>4124</v>
      </c>
      <c r="AX170"/>
    </row>
    <row r="171" spans="1:50" ht="20.25" customHeight="1">
      <c r="A171" s="14" t="s">
        <v>3484</v>
      </c>
      <c r="B171" s="8" t="s">
        <v>3497</v>
      </c>
      <c r="C171" s="8" t="s">
        <v>3497</v>
      </c>
      <c r="D171" s="8" t="s">
        <v>4071</v>
      </c>
      <c r="E171" s="8">
        <v>24</v>
      </c>
      <c r="F171" s="207" t="b">
        <f t="shared" si="8"/>
        <v>0</v>
      </c>
      <c r="G171" s="8" t="s">
        <v>4239</v>
      </c>
      <c r="H171" s="39" t="s">
        <v>3960</v>
      </c>
      <c r="I171" s="40" t="str">
        <f t="shared" si="9"/>
        <v>미사용</v>
      </c>
      <c r="J171" s="8" t="s">
        <v>3486</v>
      </c>
      <c r="K171" s="8"/>
      <c r="L171" s="16"/>
      <c r="M171" s="40" t="s">
        <v>3487</v>
      </c>
      <c r="N171" s="40" t="str">
        <f t="shared" si="10"/>
        <v>O</v>
      </c>
      <c r="O171" s="217"/>
      <c r="P171" s="53"/>
      <c r="Q171" s="53"/>
      <c r="R171" s="15"/>
      <c r="S171" s="269"/>
      <c r="T171" s="269"/>
      <c r="U171" s="269"/>
      <c r="V171" s="15"/>
      <c r="W171" s="354">
        <v>0.19900000000000001</v>
      </c>
      <c r="X171" s="269">
        <v>0.151</v>
      </c>
      <c r="Y171" s="269">
        <v>0.161</v>
      </c>
      <c r="Z171" s="15">
        <v>43901</v>
      </c>
      <c r="AA171" s="354"/>
      <c r="AB171" s="269"/>
      <c r="AC171" s="269"/>
      <c r="AD171" s="15"/>
      <c r="AE171" s="354"/>
      <c r="AF171" s="269"/>
      <c r="AG171" s="269"/>
      <c r="AH171" s="15"/>
      <c r="AI171" s="269"/>
      <c r="AJ171" s="269"/>
      <c r="AK171" s="269"/>
      <c r="AL171" s="15"/>
      <c r="AM171" s="269">
        <v>0.2</v>
      </c>
      <c r="AN171" s="269">
        <v>0.188</v>
      </c>
      <c r="AO171" s="269">
        <v>0.29599999999999999</v>
      </c>
      <c r="AP171" s="285">
        <v>44972</v>
      </c>
      <c r="AQ171" s="355"/>
      <c r="AR171" s="355"/>
      <c r="AS171" s="11" t="s">
        <v>4124</v>
      </c>
      <c r="AX171"/>
    </row>
    <row r="172" spans="1:50" ht="20.25" customHeight="1">
      <c r="A172" s="14" t="s">
        <v>3484</v>
      </c>
      <c r="B172" s="8" t="s">
        <v>3497</v>
      </c>
      <c r="C172" s="8" t="s">
        <v>3497</v>
      </c>
      <c r="D172" s="8" t="s">
        <v>4071</v>
      </c>
      <c r="E172" s="8">
        <v>25</v>
      </c>
      <c r="F172" s="207" t="b">
        <f t="shared" si="8"/>
        <v>1</v>
      </c>
      <c r="G172" s="8" t="s">
        <v>4239</v>
      </c>
      <c r="H172" s="39" t="s">
        <v>3960</v>
      </c>
      <c r="I172" s="40" t="str">
        <f t="shared" si="9"/>
        <v>사용</v>
      </c>
      <c r="J172" s="8" t="s">
        <v>3486</v>
      </c>
      <c r="K172" s="8" t="s">
        <v>3852</v>
      </c>
      <c r="L172" s="16" t="s">
        <v>4184</v>
      </c>
      <c r="M172" s="40" t="s">
        <v>3487</v>
      </c>
      <c r="N172" s="40" t="str">
        <f t="shared" si="10"/>
        <v>X</v>
      </c>
      <c r="O172" s="217"/>
      <c r="P172" s="53"/>
      <c r="Q172" s="53"/>
      <c r="R172" s="15"/>
      <c r="S172" s="269"/>
      <c r="T172" s="269"/>
      <c r="U172" s="269"/>
      <c r="V172" s="15"/>
      <c r="W172" s="354">
        <v>0.20300000000000001</v>
      </c>
      <c r="X172" s="269">
        <v>0.13600000000000001</v>
      </c>
      <c r="Y172" s="269">
        <v>2.7E-2</v>
      </c>
      <c r="Z172" s="15">
        <v>43901</v>
      </c>
      <c r="AA172" s="354">
        <v>0.19900000000000001</v>
      </c>
      <c r="AB172" s="269">
        <v>0.19400000000000001</v>
      </c>
      <c r="AC172" s="269">
        <v>0.36799999999999999</v>
      </c>
      <c r="AD172" s="15"/>
      <c r="AE172" s="354">
        <v>0.19900000000000001</v>
      </c>
      <c r="AF172" s="269">
        <v>0.19400000000000001</v>
      </c>
      <c r="AG172" s="269">
        <v>0.36799999999999999</v>
      </c>
      <c r="AH172" s="15">
        <v>44377</v>
      </c>
      <c r="AI172" s="269"/>
      <c r="AJ172" s="269"/>
      <c r="AK172" s="269"/>
      <c r="AL172" s="15"/>
      <c r="AM172" s="269"/>
      <c r="AN172" s="269"/>
      <c r="AO172" s="269"/>
      <c r="AP172" s="15"/>
      <c r="AQ172" s="355"/>
      <c r="AR172" s="355"/>
      <c r="AS172" s="11"/>
      <c r="AX172"/>
    </row>
    <row r="173" spans="1:50" ht="20.25" customHeight="1">
      <c r="A173" s="14" t="s">
        <v>3484</v>
      </c>
      <c r="B173" s="8" t="s">
        <v>3497</v>
      </c>
      <c r="C173" s="8" t="s">
        <v>3497</v>
      </c>
      <c r="D173" s="8" t="s">
        <v>4071</v>
      </c>
      <c r="E173" s="8">
        <v>26</v>
      </c>
      <c r="F173" s="207" t="b">
        <f t="shared" si="8"/>
        <v>1</v>
      </c>
      <c r="G173" s="8" t="s">
        <v>4239</v>
      </c>
      <c r="H173" s="39" t="s">
        <v>3960</v>
      </c>
      <c r="I173" s="40" t="str">
        <f t="shared" si="9"/>
        <v>사용</v>
      </c>
      <c r="J173" s="8" t="s">
        <v>3486</v>
      </c>
      <c r="K173" s="8" t="s">
        <v>3852</v>
      </c>
      <c r="L173" s="16" t="s">
        <v>4183</v>
      </c>
      <c r="M173" s="40" t="s">
        <v>3487</v>
      </c>
      <c r="N173" s="40" t="str">
        <f t="shared" si="10"/>
        <v>X</v>
      </c>
      <c r="O173" s="217"/>
      <c r="P173" s="53"/>
      <c r="Q173" s="53"/>
      <c r="R173" s="15"/>
      <c r="S173" s="269"/>
      <c r="T173" s="269"/>
      <c r="U173" s="269"/>
      <c r="V173" s="15"/>
      <c r="W173" s="354">
        <v>0.20200000000000001</v>
      </c>
      <c r="X173" s="269">
        <v>8.8999999999999996E-2</v>
      </c>
      <c r="Y173" s="269">
        <v>0.121</v>
      </c>
      <c r="Z173" s="15">
        <v>43901</v>
      </c>
      <c r="AA173" s="354">
        <v>0.19900000000000001</v>
      </c>
      <c r="AB173" s="269">
        <v>0.151</v>
      </c>
      <c r="AC173" s="269">
        <v>0.20799999999999999</v>
      </c>
      <c r="AD173" s="15"/>
      <c r="AE173" s="354">
        <v>0.19900000000000001</v>
      </c>
      <c r="AF173" s="269">
        <v>0.151</v>
      </c>
      <c r="AG173" s="269">
        <v>0.20799999999999999</v>
      </c>
      <c r="AH173" s="15">
        <v>44377</v>
      </c>
      <c r="AI173" s="269"/>
      <c r="AJ173" s="269"/>
      <c r="AK173" s="269"/>
      <c r="AL173" s="15"/>
      <c r="AM173" s="269"/>
      <c r="AN173" s="269"/>
      <c r="AO173" s="269"/>
      <c r="AP173" s="15"/>
      <c r="AQ173" s="355"/>
      <c r="AR173" s="355"/>
      <c r="AS173" s="11"/>
      <c r="AX173"/>
    </row>
    <row r="174" spans="1:50" ht="20.25" customHeight="1">
      <c r="A174" s="14" t="s">
        <v>3484</v>
      </c>
      <c r="B174" s="8" t="s">
        <v>3497</v>
      </c>
      <c r="C174" s="8" t="s">
        <v>3497</v>
      </c>
      <c r="D174" s="8" t="s">
        <v>4071</v>
      </c>
      <c r="E174" s="8">
        <v>27</v>
      </c>
      <c r="F174" s="207" t="b">
        <f t="shared" si="8"/>
        <v>0</v>
      </c>
      <c r="G174" s="8" t="s">
        <v>4239</v>
      </c>
      <c r="H174" s="39" t="s">
        <v>3960</v>
      </c>
      <c r="I174" s="40" t="str">
        <f t="shared" si="9"/>
        <v>미사용</v>
      </c>
      <c r="J174" s="8"/>
      <c r="K174" s="8"/>
      <c r="L174" s="16"/>
      <c r="M174" s="40"/>
      <c r="N174" s="40" t="str">
        <f t="shared" si="10"/>
        <v>O</v>
      </c>
      <c r="O174" s="217"/>
      <c r="P174" s="53"/>
      <c r="Q174" s="53"/>
      <c r="R174" s="15"/>
      <c r="S174" s="269"/>
      <c r="T174" s="269"/>
      <c r="U174" s="269"/>
      <c r="V174" s="15"/>
      <c r="W174" s="354">
        <v>0.192</v>
      </c>
      <c r="X174" s="269">
        <v>0.14899999999999999</v>
      </c>
      <c r="Y174" s="269">
        <v>1.9E-2</v>
      </c>
      <c r="Z174" s="15">
        <v>43901</v>
      </c>
      <c r="AA174" s="354">
        <v>0.19900000000000001</v>
      </c>
      <c r="AB174" s="269">
        <v>0.16</v>
      </c>
      <c r="AC174" s="269">
        <v>8.7999999999999995E-2</v>
      </c>
      <c r="AD174" s="15"/>
      <c r="AE174" s="354">
        <v>0.18</v>
      </c>
      <c r="AF174" s="269">
        <v>0.16</v>
      </c>
      <c r="AG174" s="269">
        <v>0.16</v>
      </c>
      <c r="AH174" s="15">
        <v>44377</v>
      </c>
      <c r="AI174" s="269">
        <v>0.19500000000000001</v>
      </c>
      <c r="AJ174" s="269">
        <v>0.217</v>
      </c>
      <c r="AK174" s="269">
        <v>3.0000000000000001E-3</v>
      </c>
      <c r="AL174" s="15">
        <v>44641</v>
      </c>
      <c r="AM174" s="269">
        <v>0.20200000000000001</v>
      </c>
      <c r="AN174" s="269">
        <v>0.64700000000000002</v>
      </c>
      <c r="AO174" s="269">
        <v>0.30099999999999999</v>
      </c>
      <c r="AP174" s="285">
        <v>44972</v>
      </c>
      <c r="AQ174" s="355"/>
      <c r="AR174" s="355"/>
      <c r="AS174" s="11"/>
      <c r="AX174"/>
    </row>
    <row r="175" spans="1:50" ht="20.25" customHeight="1">
      <c r="A175" s="14" t="s">
        <v>3484</v>
      </c>
      <c r="B175" s="8" t="s">
        <v>3497</v>
      </c>
      <c r="C175" s="8" t="s">
        <v>3497</v>
      </c>
      <c r="D175" s="8" t="s">
        <v>4071</v>
      </c>
      <c r="E175" s="8">
        <v>28</v>
      </c>
      <c r="F175" s="207" t="b">
        <f t="shared" si="8"/>
        <v>0</v>
      </c>
      <c r="G175" s="8" t="s">
        <v>4239</v>
      </c>
      <c r="H175" s="39" t="s">
        <v>3960</v>
      </c>
      <c r="I175" s="40" t="str">
        <f t="shared" si="9"/>
        <v>미사용</v>
      </c>
      <c r="J175" s="8"/>
      <c r="K175" s="8"/>
      <c r="L175" s="16"/>
      <c r="M175" s="40"/>
      <c r="N175" s="40" t="str">
        <f t="shared" si="10"/>
        <v>O</v>
      </c>
      <c r="O175" s="217"/>
      <c r="P175" s="53"/>
      <c r="Q175" s="53"/>
      <c r="R175" s="15"/>
      <c r="S175" s="269"/>
      <c r="T175" s="269"/>
      <c r="U175" s="269"/>
      <c r="V175" s="15"/>
      <c r="W175" s="354">
        <v>0.20399999999999999</v>
      </c>
      <c r="X175" s="269">
        <v>0.55900000000000005</v>
      </c>
      <c r="Y175" s="269">
        <v>0.129</v>
      </c>
      <c r="Z175" s="15">
        <v>43901</v>
      </c>
      <c r="AA175" s="354">
        <v>0.19900000000000001</v>
      </c>
      <c r="AB175" s="269">
        <v>0.53200000000000003</v>
      </c>
      <c r="AC175" s="269">
        <v>8.3000000000000004E-2</v>
      </c>
      <c r="AD175" s="15"/>
      <c r="AE175" s="354">
        <v>0.183</v>
      </c>
      <c r="AF175" s="269">
        <v>0.53200000000000003</v>
      </c>
      <c r="AG175" s="269">
        <v>8.3000000000000004E-2</v>
      </c>
      <c r="AH175" s="15">
        <v>44377</v>
      </c>
      <c r="AI175" s="269">
        <v>0.20100000000000001</v>
      </c>
      <c r="AJ175" s="269">
        <v>0.49299999999999999</v>
      </c>
      <c r="AK175" s="269">
        <v>0.308</v>
      </c>
      <c r="AL175" s="15">
        <v>44642</v>
      </c>
      <c r="AM175" s="269">
        <v>0.19600000000000001</v>
      </c>
      <c r="AN175" s="269">
        <v>0.73099999999999998</v>
      </c>
      <c r="AO175" s="269">
        <v>0.249</v>
      </c>
      <c r="AP175" s="285">
        <v>44972</v>
      </c>
      <c r="AQ175" s="355"/>
      <c r="AR175" s="355"/>
      <c r="AS175" s="11"/>
      <c r="AX175"/>
    </row>
    <row r="176" spans="1:50" ht="20.25" customHeight="1">
      <c r="A176" s="14" t="s">
        <v>3484</v>
      </c>
      <c r="B176" s="8" t="s">
        <v>3497</v>
      </c>
      <c r="C176" s="8" t="s">
        <v>3497</v>
      </c>
      <c r="D176" s="8" t="s">
        <v>4071</v>
      </c>
      <c r="E176" s="8">
        <v>29</v>
      </c>
      <c r="F176" s="207" t="b">
        <f t="shared" si="8"/>
        <v>0</v>
      </c>
      <c r="G176" s="8" t="s">
        <v>4239</v>
      </c>
      <c r="H176" s="39" t="s">
        <v>3960</v>
      </c>
      <c r="I176" s="40" t="str">
        <f t="shared" si="9"/>
        <v>미사용</v>
      </c>
      <c r="J176" s="8"/>
      <c r="K176" s="8"/>
      <c r="L176" s="16"/>
      <c r="M176" s="40"/>
      <c r="N176" s="40" t="str">
        <f t="shared" si="10"/>
        <v>O</v>
      </c>
      <c r="O176" s="217"/>
      <c r="P176" s="53"/>
      <c r="Q176" s="53"/>
      <c r="R176" s="15"/>
      <c r="S176" s="269"/>
      <c r="T176" s="269"/>
      <c r="U176" s="269"/>
      <c r="V176" s="15"/>
      <c r="W176" s="354">
        <v>0.19900000000000001</v>
      </c>
      <c r="X176" s="269">
        <v>0.2</v>
      </c>
      <c r="Y176" s="269">
        <v>9.5000000000000001E-2</v>
      </c>
      <c r="Z176" s="15">
        <v>43901</v>
      </c>
      <c r="AA176" s="354">
        <v>0.19900000000000001</v>
      </c>
      <c r="AB176" s="269">
        <v>0.57899999999999996</v>
      </c>
      <c r="AC176" s="269">
        <v>0.52800000000000002</v>
      </c>
      <c r="AD176" s="15"/>
      <c r="AE176" s="354">
        <v>0.20599999999999999</v>
      </c>
      <c r="AF176" s="269">
        <v>0.57899999999999996</v>
      </c>
      <c r="AG176" s="269">
        <v>0.52800000000000002</v>
      </c>
      <c r="AH176" s="15">
        <v>44377</v>
      </c>
      <c r="AI176" s="269">
        <v>0.2</v>
      </c>
      <c r="AJ176" s="269">
        <v>0.16300000000000001</v>
      </c>
      <c r="AK176" s="269">
        <v>5.0999999999999997E-2</v>
      </c>
      <c r="AL176" s="15">
        <v>44643</v>
      </c>
      <c r="AM176" s="269">
        <v>0.19600000000000001</v>
      </c>
      <c r="AN176" s="269">
        <v>-8.1000000000000003E-2</v>
      </c>
      <c r="AO176" s="269" t="s">
        <v>4260</v>
      </c>
      <c r="AP176" s="285">
        <v>44972</v>
      </c>
      <c r="AQ176" s="355"/>
      <c r="AR176" s="355"/>
      <c r="AS176" s="11"/>
      <c r="AX176"/>
    </row>
    <row r="177" spans="1:50" ht="20.25" customHeight="1">
      <c r="A177" s="14" t="s">
        <v>3484</v>
      </c>
      <c r="B177" s="8" t="s">
        <v>3497</v>
      </c>
      <c r="C177" s="8" t="s">
        <v>3497</v>
      </c>
      <c r="D177" s="8" t="s">
        <v>4071</v>
      </c>
      <c r="E177" s="8">
        <v>30</v>
      </c>
      <c r="F177" s="207" t="b">
        <f t="shared" si="8"/>
        <v>0</v>
      </c>
      <c r="G177" s="8" t="s">
        <v>4239</v>
      </c>
      <c r="H177" s="39" t="s">
        <v>3960</v>
      </c>
      <c r="I177" s="40" t="str">
        <f t="shared" si="9"/>
        <v>미사용</v>
      </c>
      <c r="J177" s="8"/>
      <c r="K177" s="8"/>
      <c r="L177" s="16"/>
      <c r="M177" s="40"/>
      <c r="N177" s="40" t="str">
        <f t="shared" si="10"/>
        <v>O</v>
      </c>
      <c r="O177" s="217"/>
      <c r="P177" s="53"/>
      <c r="Q177" s="53"/>
      <c r="R177" s="15"/>
      <c r="S177" s="269"/>
      <c r="T177" s="269"/>
      <c r="U177" s="269"/>
      <c r="V177" s="15"/>
      <c r="W177" s="354">
        <v>0.20399999999999999</v>
      </c>
      <c r="X177" s="269">
        <v>0.45800000000000002</v>
      </c>
      <c r="Y177" s="269">
        <v>0.151</v>
      </c>
      <c r="Z177" s="15">
        <v>43901</v>
      </c>
      <c r="AA177" s="354">
        <v>0.19900000000000001</v>
      </c>
      <c r="AB177" s="269">
        <v>0.29699999999999999</v>
      </c>
      <c r="AC177" s="269">
        <v>0.24</v>
      </c>
      <c r="AD177" s="15"/>
      <c r="AE177" s="354">
        <v>0.17899999999999999</v>
      </c>
      <c r="AF177" s="269">
        <v>0.29699999999999999</v>
      </c>
      <c r="AG177" s="269">
        <v>0.24</v>
      </c>
      <c r="AH177" s="15">
        <v>44377</v>
      </c>
      <c r="AI177" s="269">
        <v>0.193</v>
      </c>
      <c r="AJ177" s="269">
        <v>5.5E-2</v>
      </c>
      <c r="AK177" s="269">
        <v>0.35599999999999998</v>
      </c>
      <c r="AL177" s="15">
        <v>44644</v>
      </c>
      <c r="AM177" s="269">
        <v>0.20599999999999999</v>
      </c>
      <c r="AN177" s="269">
        <v>0.76500000000000001</v>
      </c>
      <c r="AO177" s="269">
        <v>-1.0880000000000001</v>
      </c>
      <c r="AP177" s="285">
        <v>44972</v>
      </c>
      <c r="AQ177" s="355"/>
      <c r="AR177" s="355"/>
      <c r="AS177" s="11"/>
      <c r="AX177"/>
    </row>
    <row r="178" spans="1:50" ht="20.25" customHeight="1">
      <c r="A178" s="14" t="s">
        <v>3484</v>
      </c>
      <c r="B178" s="8" t="s">
        <v>3497</v>
      </c>
      <c r="C178" s="8" t="s">
        <v>3497</v>
      </c>
      <c r="D178" s="8" t="s">
        <v>4071</v>
      </c>
      <c r="E178" s="8">
        <v>31</v>
      </c>
      <c r="F178" s="207" t="b">
        <f t="shared" si="8"/>
        <v>0</v>
      </c>
      <c r="G178" s="8" t="s">
        <v>4239</v>
      </c>
      <c r="H178" s="39" t="s">
        <v>3960</v>
      </c>
      <c r="I178" s="40" t="str">
        <f t="shared" si="9"/>
        <v>미사용</v>
      </c>
      <c r="J178" s="8"/>
      <c r="K178" s="8"/>
      <c r="L178" s="16"/>
      <c r="M178" s="40"/>
      <c r="N178" s="40" t="str">
        <f t="shared" si="10"/>
        <v>O</v>
      </c>
      <c r="O178" s="217"/>
      <c r="P178" s="53"/>
      <c r="Q178" s="53"/>
      <c r="R178" s="15"/>
      <c r="S178" s="269"/>
      <c r="T178" s="269"/>
      <c r="U178" s="269"/>
      <c r="V178" s="15"/>
      <c r="W178" s="354">
        <v>0.20399999999999999</v>
      </c>
      <c r="X178" s="269">
        <v>0.501</v>
      </c>
      <c r="Y178" s="269">
        <v>0.154</v>
      </c>
      <c r="Z178" s="15">
        <v>43901</v>
      </c>
      <c r="AA178" s="354">
        <v>0.19900000000000001</v>
      </c>
      <c r="AB178" s="269">
        <v>0.27800000000000002</v>
      </c>
      <c r="AC178" s="269">
        <v>0.17799999999999999</v>
      </c>
      <c r="AD178" s="15"/>
      <c r="AE178" s="354">
        <v>0.17899999999999999</v>
      </c>
      <c r="AF178" s="269">
        <v>0.27800000000000002</v>
      </c>
      <c r="AG178" s="269">
        <v>0.17799999999999999</v>
      </c>
      <c r="AH178" s="15">
        <v>44377</v>
      </c>
      <c r="AI178" s="269">
        <v>0.19800000000000001</v>
      </c>
      <c r="AJ178" s="269">
        <v>0.183</v>
      </c>
      <c r="AK178" s="269">
        <v>0.151</v>
      </c>
      <c r="AL178" s="15">
        <v>44645</v>
      </c>
      <c r="AM178" s="269">
        <v>0.19600000000000001</v>
      </c>
      <c r="AN178" s="269">
        <v>-5.8000000000000003E-2</v>
      </c>
      <c r="AO178" s="269" t="s">
        <v>4260</v>
      </c>
      <c r="AP178" s="285">
        <v>44972</v>
      </c>
      <c r="AQ178" s="355"/>
      <c r="AR178" s="355"/>
      <c r="AS178" s="11"/>
      <c r="AX178"/>
    </row>
    <row r="179" spans="1:50" ht="20.25" customHeight="1">
      <c r="A179" s="14" t="s">
        <v>3484</v>
      </c>
      <c r="B179" s="8" t="s">
        <v>3497</v>
      </c>
      <c r="C179" s="8" t="s">
        <v>3497</v>
      </c>
      <c r="D179" s="8" t="s">
        <v>4071</v>
      </c>
      <c r="E179" s="8">
        <v>32</v>
      </c>
      <c r="F179" s="207" t="b">
        <f t="shared" si="8"/>
        <v>0</v>
      </c>
      <c r="G179" s="8" t="s">
        <v>4239</v>
      </c>
      <c r="H179" s="39" t="s">
        <v>3960</v>
      </c>
      <c r="I179" s="40" t="str">
        <f t="shared" si="9"/>
        <v>미사용</v>
      </c>
      <c r="J179" s="8"/>
      <c r="K179" s="8"/>
      <c r="L179" s="16"/>
      <c r="M179" s="40"/>
      <c r="N179" s="40" t="str">
        <f t="shared" si="10"/>
        <v>O</v>
      </c>
      <c r="O179" s="217"/>
      <c r="P179" s="53"/>
      <c r="Q179" s="53"/>
      <c r="R179" s="15"/>
      <c r="S179" s="269"/>
      <c r="T179" s="269"/>
      <c r="U179" s="269"/>
      <c r="V179" s="15"/>
      <c r="W179" s="354">
        <v>0.20100000000000001</v>
      </c>
      <c r="X179" s="269">
        <v>0.22700000000000001</v>
      </c>
      <c r="Y179" s="269">
        <v>0.13</v>
      </c>
      <c r="Z179" s="15">
        <v>43901</v>
      </c>
      <c r="AA179" s="354">
        <v>0.19900000000000001</v>
      </c>
      <c r="AB179" s="269">
        <v>0.27700000000000002</v>
      </c>
      <c r="AC179" s="269">
        <v>0.26100000000000001</v>
      </c>
      <c r="AD179" s="15"/>
      <c r="AE179" s="354">
        <v>0.2</v>
      </c>
      <c r="AF179" s="269">
        <v>0</v>
      </c>
      <c r="AG179" s="269">
        <v>0.26100000000000001</v>
      </c>
      <c r="AH179" s="15">
        <v>44377</v>
      </c>
      <c r="AI179" s="269">
        <v>0.19700000000000001</v>
      </c>
      <c r="AJ179" s="269">
        <v>0.28799999999999998</v>
      </c>
      <c r="AK179" s="269">
        <v>0.31900000000000001</v>
      </c>
      <c r="AL179" s="15">
        <v>44646</v>
      </c>
      <c r="AM179" s="269">
        <v>0.2</v>
      </c>
      <c r="AN179" s="269">
        <v>-0.114</v>
      </c>
      <c r="AO179" s="269" t="s">
        <v>4260</v>
      </c>
      <c r="AP179" s="285">
        <v>44972</v>
      </c>
      <c r="AQ179" s="355"/>
      <c r="AR179" s="355"/>
      <c r="AS179" s="11"/>
      <c r="AX179"/>
    </row>
    <row r="180" spans="1:50" ht="20.25" customHeight="1">
      <c r="A180" s="14" t="s">
        <v>3484</v>
      </c>
      <c r="B180" s="8" t="s">
        <v>3497</v>
      </c>
      <c r="C180" s="8" t="s">
        <v>3497</v>
      </c>
      <c r="D180" s="8" t="s">
        <v>4071</v>
      </c>
      <c r="E180" s="8">
        <v>33</v>
      </c>
      <c r="F180" s="207" t="b">
        <f t="shared" si="8"/>
        <v>0</v>
      </c>
      <c r="G180" s="8" t="s">
        <v>4239</v>
      </c>
      <c r="H180" s="39" t="s">
        <v>3960</v>
      </c>
      <c r="I180" s="40" t="str">
        <f t="shared" si="9"/>
        <v>미사용</v>
      </c>
      <c r="J180" s="8"/>
      <c r="K180" s="8"/>
      <c r="L180" s="16"/>
      <c r="M180" s="40"/>
      <c r="N180" s="40" t="str">
        <f t="shared" si="10"/>
        <v>O</v>
      </c>
      <c r="O180" s="217"/>
      <c r="P180" s="53"/>
      <c r="Q180" s="53"/>
      <c r="R180" s="15"/>
      <c r="S180" s="269"/>
      <c r="T180" s="269"/>
      <c r="U180" s="269"/>
      <c r="V180" s="15"/>
      <c r="W180" s="354">
        <v>0.20100000000000001</v>
      </c>
      <c r="X180" s="269">
        <v>2.1999999999999999E-2</v>
      </c>
      <c r="Y180" s="269">
        <v>0.3</v>
      </c>
      <c r="Z180" s="15">
        <v>43901</v>
      </c>
      <c r="AA180" s="354">
        <v>0.19900000000000001</v>
      </c>
      <c r="AB180" s="269">
        <v>0.16600000000000001</v>
      </c>
      <c r="AC180" s="269">
        <v>0.73</v>
      </c>
      <c r="AD180" s="15"/>
      <c r="AE180" s="354">
        <v>0.2</v>
      </c>
      <c r="AF180" s="269">
        <v>0.16600000000000001</v>
      </c>
      <c r="AG180" s="269">
        <v>0.73</v>
      </c>
      <c r="AH180" s="15">
        <v>44377</v>
      </c>
      <c r="AI180" s="269">
        <v>0.19600000000000001</v>
      </c>
      <c r="AJ180" s="269">
        <v>0.63200000000000001</v>
      </c>
      <c r="AK180" s="269">
        <v>1.0680000000000001</v>
      </c>
      <c r="AL180" s="15">
        <v>44647</v>
      </c>
      <c r="AM180" s="269">
        <v>0.20100000000000001</v>
      </c>
      <c r="AN180" s="269">
        <v>-0.54200000000000004</v>
      </c>
      <c r="AO180" s="269">
        <v>0.45600000000000002</v>
      </c>
      <c r="AP180" s="285">
        <v>44972</v>
      </c>
      <c r="AQ180" s="355"/>
      <c r="AR180" s="355"/>
      <c r="AS180" s="11"/>
      <c r="AX180"/>
    </row>
    <row r="181" spans="1:50" ht="20.25" customHeight="1">
      <c r="A181" s="14" t="s">
        <v>3484</v>
      </c>
      <c r="B181" s="8" t="s">
        <v>3497</v>
      </c>
      <c r="C181" s="8" t="s">
        <v>3497</v>
      </c>
      <c r="D181" s="8" t="s">
        <v>4071</v>
      </c>
      <c r="E181" s="8">
        <v>34</v>
      </c>
      <c r="F181" s="207" t="b">
        <f t="shared" si="8"/>
        <v>0</v>
      </c>
      <c r="G181" s="8" t="s">
        <v>4239</v>
      </c>
      <c r="H181" s="39" t="s">
        <v>3960</v>
      </c>
      <c r="I181" s="40" t="str">
        <f t="shared" si="9"/>
        <v>미사용</v>
      </c>
      <c r="J181" s="8"/>
      <c r="K181" s="8"/>
      <c r="L181" s="16"/>
      <c r="M181" s="40"/>
      <c r="N181" s="40" t="str">
        <f t="shared" si="10"/>
        <v>O</v>
      </c>
      <c r="O181" s="217"/>
      <c r="P181" s="53"/>
      <c r="Q181" s="53"/>
      <c r="R181" s="15"/>
      <c r="S181" s="269"/>
      <c r="T181" s="269"/>
      <c r="U181" s="269"/>
      <c r="V181" s="15"/>
      <c r="W181" s="354">
        <v>0.20100000000000001</v>
      </c>
      <c r="X181" s="269">
        <v>4.1000000000000002E-2</v>
      </c>
      <c r="Y181" s="269">
        <v>2.5999999999999999E-2</v>
      </c>
      <c r="Z181" s="15">
        <v>43901</v>
      </c>
      <c r="AA181" s="354">
        <v>0.19900000000000001</v>
      </c>
      <c r="AB181" s="269">
        <v>0.22700000000000001</v>
      </c>
      <c r="AC181" s="269">
        <v>0.153</v>
      </c>
      <c r="AD181" s="15"/>
      <c r="AE181" s="354">
        <v>0.19900000000000001</v>
      </c>
      <c r="AF181" s="269">
        <v>0.22700000000000001</v>
      </c>
      <c r="AG181" s="269">
        <v>0.153</v>
      </c>
      <c r="AH181" s="15">
        <v>44377</v>
      </c>
      <c r="AI181" s="269">
        <v>0.19800000000000001</v>
      </c>
      <c r="AJ181" s="269">
        <v>0.3</v>
      </c>
      <c r="AK181" s="269">
        <v>0.14299999999999999</v>
      </c>
      <c r="AL181" s="15">
        <v>44648</v>
      </c>
      <c r="AM181" s="269">
        <v>0.2</v>
      </c>
      <c r="AN181" s="269">
        <v>-0.26700000000000002</v>
      </c>
      <c r="AO181" s="269" t="s">
        <v>4260</v>
      </c>
      <c r="AP181" s="285">
        <v>44972</v>
      </c>
      <c r="AQ181" s="355"/>
      <c r="AR181" s="355"/>
      <c r="AS181" s="11"/>
      <c r="AX181"/>
    </row>
    <row r="182" spans="1:50" ht="20.25" customHeight="1">
      <c r="A182" s="14" t="s">
        <v>3484</v>
      </c>
      <c r="B182" s="8" t="s">
        <v>3497</v>
      </c>
      <c r="C182" s="8" t="s">
        <v>3497</v>
      </c>
      <c r="D182" s="8" t="s">
        <v>4071</v>
      </c>
      <c r="E182" s="8">
        <v>35</v>
      </c>
      <c r="F182" s="207" t="b">
        <f t="shared" si="8"/>
        <v>0</v>
      </c>
      <c r="G182" s="8" t="s">
        <v>4239</v>
      </c>
      <c r="H182" s="39" t="s">
        <v>3960</v>
      </c>
      <c r="I182" s="40" t="str">
        <f t="shared" si="9"/>
        <v>미사용</v>
      </c>
      <c r="J182" s="8"/>
      <c r="K182" s="8"/>
      <c r="L182" s="16"/>
      <c r="M182" s="40"/>
      <c r="N182" s="40" t="str">
        <f t="shared" si="10"/>
        <v>O</v>
      </c>
      <c r="O182" s="217"/>
      <c r="P182" s="53"/>
      <c r="Q182" s="53"/>
      <c r="R182" s="15"/>
      <c r="S182" s="269"/>
      <c r="T182" s="269"/>
      <c r="U182" s="269"/>
      <c r="V182" s="15"/>
      <c r="W182" s="354">
        <v>0.19600000000000001</v>
      </c>
      <c r="X182" s="269">
        <v>2.1000000000000001E-2</v>
      </c>
      <c r="Y182" s="269">
        <v>0.122</v>
      </c>
      <c r="Z182" s="15">
        <v>43901</v>
      </c>
      <c r="AA182" s="354">
        <v>0.19900000000000001</v>
      </c>
      <c r="AB182" s="269">
        <v>0.25600000000000001</v>
      </c>
      <c r="AC182" s="269">
        <v>0.39400000000000002</v>
      </c>
      <c r="AD182" s="15"/>
      <c r="AE182" s="354">
        <v>0.18099999999999999</v>
      </c>
      <c r="AF182" s="269">
        <v>0.26</v>
      </c>
      <c r="AG182" s="269">
        <v>0.39400000000000002</v>
      </c>
      <c r="AH182" s="15">
        <v>44377</v>
      </c>
      <c r="AI182" s="269">
        <v>0.20300000000000001</v>
      </c>
      <c r="AJ182" s="269">
        <v>0.45400000000000001</v>
      </c>
      <c r="AK182" s="269">
        <v>0.33800000000000002</v>
      </c>
      <c r="AL182" s="15">
        <v>44649</v>
      </c>
      <c r="AM182" s="269"/>
      <c r="AN182" s="269"/>
      <c r="AO182" s="269" t="s">
        <v>4260</v>
      </c>
      <c r="AP182" s="285">
        <v>44972</v>
      </c>
      <c r="AQ182" s="355"/>
      <c r="AR182" s="355"/>
      <c r="AS182" s="11"/>
      <c r="AX182"/>
    </row>
    <row r="183" spans="1:50" ht="20.25" customHeight="1">
      <c r="A183" s="14" t="s">
        <v>3484</v>
      </c>
      <c r="B183" s="8" t="s">
        <v>3497</v>
      </c>
      <c r="C183" s="8" t="s">
        <v>3497</v>
      </c>
      <c r="D183" s="8" t="s">
        <v>4071</v>
      </c>
      <c r="E183" s="8">
        <v>36</v>
      </c>
      <c r="F183" s="207" t="b">
        <f t="shared" si="8"/>
        <v>0</v>
      </c>
      <c r="G183" s="8" t="s">
        <v>4239</v>
      </c>
      <c r="H183" s="39" t="s">
        <v>3960</v>
      </c>
      <c r="I183" s="40" t="str">
        <f t="shared" si="9"/>
        <v>미사용</v>
      </c>
      <c r="J183" s="8"/>
      <c r="K183" s="8"/>
      <c r="L183" s="16"/>
      <c r="M183" s="40"/>
      <c r="N183" s="40" t="str">
        <f t="shared" si="10"/>
        <v>O</v>
      </c>
      <c r="O183" s="217"/>
      <c r="P183" s="53"/>
      <c r="Q183" s="53"/>
      <c r="R183" s="15"/>
      <c r="S183" s="269"/>
      <c r="T183" s="269"/>
      <c r="U183" s="269"/>
      <c r="V183" s="15"/>
      <c r="W183" s="354">
        <v>0.2</v>
      </c>
      <c r="X183" s="269">
        <v>0.15</v>
      </c>
      <c r="Y183" s="269">
        <v>0.21099999999999999</v>
      </c>
      <c r="Z183" s="15">
        <v>43901</v>
      </c>
      <c r="AA183" s="354">
        <v>0.19900000000000001</v>
      </c>
      <c r="AB183" s="269">
        <v>5.5E-2</v>
      </c>
      <c r="AC183" s="269">
        <v>0.183</v>
      </c>
      <c r="AD183" s="15"/>
      <c r="AE183" s="354">
        <v>0.2</v>
      </c>
      <c r="AF183" s="269">
        <v>5.5E-2</v>
      </c>
      <c r="AG183" s="269">
        <v>0.183</v>
      </c>
      <c r="AH183" s="15">
        <v>44377</v>
      </c>
      <c r="AI183" s="269">
        <v>0.19800000000000001</v>
      </c>
      <c r="AJ183" s="269">
        <v>0.22800000000000001</v>
      </c>
      <c r="AK183" s="269">
        <v>0.03</v>
      </c>
      <c r="AL183" s="15">
        <v>44650</v>
      </c>
      <c r="AM183" s="269">
        <v>0.2</v>
      </c>
      <c r="AN183" s="269">
        <v>0.36599999999999999</v>
      </c>
      <c r="AO183" s="269">
        <v>-0.55900000000000005</v>
      </c>
      <c r="AP183" s="285">
        <v>44972</v>
      </c>
      <c r="AQ183" s="355"/>
      <c r="AR183" s="355"/>
      <c r="AS183" s="11"/>
      <c r="AX183"/>
    </row>
    <row r="184" spans="1:50" ht="20.25" customHeight="1">
      <c r="A184" s="14" t="s">
        <v>3484</v>
      </c>
      <c r="B184" s="8" t="s">
        <v>3497</v>
      </c>
      <c r="C184" s="8" t="s">
        <v>3497</v>
      </c>
      <c r="D184" s="8" t="s">
        <v>4071</v>
      </c>
      <c r="E184" s="8">
        <v>37</v>
      </c>
      <c r="F184" s="207" t="b">
        <f t="shared" si="8"/>
        <v>0</v>
      </c>
      <c r="G184" s="8" t="s">
        <v>4239</v>
      </c>
      <c r="H184" s="39" t="s">
        <v>3960</v>
      </c>
      <c r="I184" s="40" t="str">
        <f t="shared" si="9"/>
        <v>미사용</v>
      </c>
      <c r="J184" s="8"/>
      <c r="K184" s="8"/>
      <c r="L184" s="16"/>
      <c r="M184" s="40"/>
      <c r="N184" s="40" t="str">
        <f t="shared" si="10"/>
        <v>O</v>
      </c>
      <c r="O184" s="217"/>
      <c r="P184" s="53"/>
      <c r="Q184" s="53"/>
      <c r="R184" s="15"/>
      <c r="S184" s="269"/>
      <c r="T184" s="269"/>
      <c r="U184" s="269"/>
      <c r="V184" s="15"/>
      <c r="W184" s="354">
        <v>0.20200000000000001</v>
      </c>
      <c r="X184" s="269">
        <v>0.19500000000000001</v>
      </c>
      <c r="Y184" s="269">
        <v>0.17199999999999999</v>
      </c>
      <c r="Z184" s="15">
        <v>43901</v>
      </c>
      <c r="AA184" s="354">
        <v>0.19900000000000001</v>
      </c>
      <c r="AB184" s="269">
        <v>0.49399999999999999</v>
      </c>
      <c r="AC184" s="269">
        <v>9.9000000000000005E-2</v>
      </c>
      <c r="AD184" s="15"/>
      <c r="AE184" s="354">
        <v>0.20499999999999999</v>
      </c>
      <c r="AF184" s="269">
        <v>0.49399999999999999</v>
      </c>
      <c r="AG184" s="269">
        <v>9.9000000000000005E-2</v>
      </c>
      <c r="AH184" s="15">
        <v>44377</v>
      </c>
      <c r="AI184" s="269">
        <v>0.19600000000000001</v>
      </c>
      <c r="AJ184" s="269">
        <v>0.23300000000000001</v>
      </c>
      <c r="AK184" s="269">
        <v>0.23300000000000001</v>
      </c>
      <c r="AL184" s="15">
        <v>44651</v>
      </c>
      <c r="AM184" s="269">
        <v>0.19400000000000001</v>
      </c>
      <c r="AN184" s="269">
        <v>1.0529999999999999</v>
      </c>
      <c r="AO184" s="269">
        <v>-1.139</v>
      </c>
      <c r="AP184" s="285">
        <v>44972</v>
      </c>
      <c r="AQ184" s="355"/>
      <c r="AR184" s="355"/>
      <c r="AS184" s="11"/>
      <c r="AX184"/>
    </row>
    <row r="185" spans="1:50" ht="20.25" customHeight="1">
      <c r="A185" s="14" t="s">
        <v>3484</v>
      </c>
      <c r="B185" s="8" t="s">
        <v>3497</v>
      </c>
      <c r="C185" s="8" t="s">
        <v>3497</v>
      </c>
      <c r="D185" s="8" t="s">
        <v>4071</v>
      </c>
      <c r="E185" s="8">
        <v>38</v>
      </c>
      <c r="F185" s="207" t="b">
        <f t="shared" si="8"/>
        <v>0</v>
      </c>
      <c r="G185" s="8" t="s">
        <v>4239</v>
      </c>
      <c r="H185" s="39" t="s">
        <v>3960</v>
      </c>
      <c r="I185" s="40" t="str">
        <f t="shared" si="9"/>
        <v>미사용</v>
      </c>
      <c r="J185" s="8"/>
      <c r="K185" s="8"/>
      <c r="L185" s="16"/>
      <c r="M185" s="40"/>
      <c r="N185" s="40" t="str">
        <f t="shared" si="10"/>
        <v>O</v>
      </c>
      <c r="O185" s="217"/>
      <c r="P185" s="53"/>
      <c r="Q185" s="53"/>
      <c r="R185" s="15"/>
      <c r="S185" s="269"/>
      <c r="T185" s="269"/>
      <c r="U185" s="269"/>
      <c r="V185" s="15"/>
      <c r="W185" s="354">
        <v>0.20100000000000001</v>
      </c>
      <c r="X185" s="269">
        <v>8.3000000000000004E-2</v>
      </c>
      <c r="Y185" s="269">
        <v>0.46899999999999997</v>
      </c>
      <c r="Z185" s="15">
        <v>43901</v>
      </c>
      <c r="AA185" s="354">
        <v>0.19900000000000001</v>
      </c>
      <c r="AB185" s="269">
        <v>6.0999999999999999E-2</v>
      </c>
      <c r="AC185" s="269">
        <v>0.25700000000000001</v>
      </c>
      <c r="AD185" s="15"/>
      <c r="AE185" s="354">
        <v>0.21099999999999999</v>
      </c>
      <c r="AF185" s="269">
        <v>6.0999999999999999E-2</v>
      </c>
      <c r="AG185" s="269">
        <v>0.25700000000000001</v>
      </c>
      <c r="AH185" s="15">
        <v>44377</v>
      </c>
      <c r="AI185" s="269">
        <v>0.19800000000000001</v>
      </c>
      <c r="AJ185" s="269">
        <v>0.223</v>
      </c>
      <c r="AK185" s="269">
        <v>0.14199999999999999</v>
      </c>
      <c r="AL185" s="15">
        <v>44652</v>
      </c>
      <c r="AM185" s="269">
        <v>0.20100000000000001</v>
      </c>
      <c r="AN185" s="269">
        <v>0.61499999999999999</v>
      </c>
      <c r="AO185" s="269">
        <v>-0.79800000000000004</v>
      </c>
      <c r="AP185" s="285">
        <v>44972</v>
      </c>
      <c r="AQ185" s="355"/>
      <c r="AR185" s="355"/>
      <c r="AS185" s="11"/>
      <c r="AX185"/>
    </row>
    <row r="186" spans="1:50" ht="20.25" customHeight="1">
      <c r="A186" s="14" t="s">
        <v>3484</v>
      </c>
      <c r="B186" s="8" t="s">
        <v>3497</v>
      </c>
      <c r="C186" s="8" t="s">
        <v>3497</v>
      </c>
      <c r="D186" s="8" t="s">
        <v>4071</v>
      </c>
      <c r="E186" s="8">
        <v>39</v>
      </c>
      <c r="F186" s="207" t="b">
        <f t="shared" si="8"/>
        <v>0</v>
      </c>
      <c r="G186" s="8" t="s">
        <v>4239</v>
      </c>
      <c r="H186" s="39" t="s">
        <v>3960</v>
      </c>
      <c r="I186" s="40" t="str">
        <f t="shared" si="9"/>
        <v>미사용</v>
      </c>
      <c r="J186" s="8"/>
      <c r="K186" s="8"/>
      <c r="L186" s="16"/>
      <c r="M186" s="40"/>
      <c r="N186" s="40" t="str">
        <f t="shared" si="10"/>
        <v>O</v>
      </c>
      <c r="O186" s="217"/>
      <c r="P186" s="53"/>
      <c r="Q186" s="53"/>
      <c r="R186" s="15"/>
      <c r="S186" s="269"/>
      <c r="T186" s="269"/>
      <c r="U186" s="269"/>
      <c r="V186" s="15"/>
      <c r="W186" s="354">
        <v>0.2</v>
      </c>
      <c r="X186" s="269">
        <v>0.307</v>
      </c>
      <c r="Y186" s="269">
        <v>0.17799999999999999</v>
      </c>
      <c r="Z186" s="15">
        <v>43901</v>
      </c>
      <c r="AA186" s="354">
        <v>0.19900000000000001</v>
      </c>
      <c r="AB186" s="269">
        <v>0.26100000000000001</v>
      </c>
      <c r="AC186" s="269">
        <v>0.39</v>
      </c>
      <c r="AD186" s="15"/>
      <c r="AE186" s="354">
        <v>0.2</v>
      </c>
      <c r="AF186" s="269">
        <v>0.26100000000000001</v>
      </c>
      <c r="AG186" s="269">
        <v>0.39</v>
      </c>
      <c r="AH186" s="15">
        <v>44377</v>
      </c>
      <c r="AI186" s="269">
        <v>0.19800000000000001</v>
      </c>
      <c r="AJ186" s="269">
        <v>0.109</v>
      </c>
      <c r="AK186" s="269">
        <v>4.2999999999999997E-2</v>
      </c>
      <c r="AL186" s="15">
        <v>44653</v>
      </c>
      <c r="AM186" s="269">
        <v>0.20200000000000001</v>
      </c>
      <c r="AN186" s="269">
        <v>-0.17299999999999999</v>
      </c>
      <c r="AO186" s="269">
        <v>-2.1190000000000002</v>
      </c>
      <c r="AP186" s="285">
        <v>44972</v>
      </c>
      <c r="AQ186" s="355"/>
      <c r="AR186" s="355"/>
      <c r="AS186" s="11"/>
      <c r="AX186"/>
    </row>
    <row r="187" spans="1:50" ht="20.25" customHeight="1">
      <c r="A187" s="14" t="s">
        <v>3484</v>
      </c>
      <c r="B187" s="8" t="s">
        <v>3497</v>
      </c>
      <c r="C187" s="8" t="s">
        <v>3497</v>
      </c>
      <c r="D187" s="8" t="s">
        <v>4071</v>
      </c>
      <c r="E187" s="8">
        <v>40</v>
      </c>
      <c r="F187" s="207" t="b">
        <f t="shared" si="8"/>
        <v>0</v>
      </c>
      <c r="G187" s="8" t="s">
        <v>4239</v>
      </c>
      <c r="H187" s="39" t="s">
        <v>3960</v>
      </c>
      <c r="I187" s="40" t="str">
        <f t="shared" si="9"/>
        <v>미사용</v>
      </c>
      <c r="J187" s="8"/>
      <c r="K187" s="8"/>
      <c r="L187" s="16"/>
      <c r="M187" s="40"/>
      <c r="N187" s="40" t="str">
        <f t="shared" si="10"/>
        <v>O</v>
      </c>
      <c r="O187" s="217"/>
      <c r="P187" s="53"/>
      <c r="Q187" s="53"/>
      <c r="R187" s="15"/>
      <c r="S187" s="269"/>
      <c r="T187" s="269"/>
      <c r="U187" s="269"/>
      <c r="V187" s="15"/>
      <c r="W187" s="354">
        <v>0.20200000000000001</v>
      </c>
      <c r="X187" s="269">
        <v>0.151</v>
      </c>
      <c r="Y187" s="269">
        <v>2.8000000000000001E-2</v>
      </c>
      <c r="Z187" s="15">
        <v>43901</v>
      </c>
      <c r="AA187" s="354">
        <v>0.19900000000000001</v>
      </c>
      <c r="AB187" s="269">
        <v>0.18</v>
      </c>
      <c r="AC187" s="269">
        <v>5.1999999999999998E-2</v>
      </c>
      <c r="AD187" s="15"/>
      <c r="AE187" s="354">
        <v>0.2</v>
      </c>
      <c r="AF187" s="269">
        <v>0.18</v>
      </c>
      <c r="AG187" s="269">
        <v>5.1999999999999998E-2</v>
      </c>
      <c r="AH187" s="15">
        <v>44377</v>
      </c>
      <c r="AI187" s="269">
        <v>0.19800000000000001</v>
      </c>
      <c r="AJ187" s="269">
        <v>0.19900000000000001</v>
      </c>
      <c r="AK187" s="269">
        <v>0.23200000000000001</v>
      </c>
      <c r="AL187" s="15">
        <v>44654</v>
      </c>
      <c r="AM187" s="269">
        <v>0.20100000000000001</v>
      </c>
      <c r="AN187" s="269">
        <v>-0.49099999999999999</v>
      </c>
      <c r="AO187" s="269" t="s">
        <v>4260</v>
      </c>
      <c r="AP187" s="285">
        <v>44972</v>
      </c>
      <c r="AQ187" s="355"/>
      <c r="AR187" s="355"/>
      <c r="AS187" s="11"/>
      <c r="AX187"/>
    </row>
    <row r="188" spans="1:50" ht="20.25" customHeight="1">
      <c r="A188" s="14" t="s">
        <v>3484</v>
      </c>
      <c r="B188" s="8" t="s">
        <v>3497</v>
      </c>
      <c r="C188" s="8" t="s">
        <v>3497</v>
      </c>
      <c r="D188" s="8" t="s">
        <v>4071</v>
      </c>
      <c r="E188" s="8">
        <v>41</v>
      </c>
      <c r="F188" s="207" t="b">
        <f t="shared" si="8"/>
        <v>0</v>
      </c>
      <c r="G188" s="8" t="s">
        <v>4239</v>
      </c>
      <c r="H188" s="39" t="s">
        <v>3960</v>
      </c>
      <c r="I188" s="40" t="str">
        <f t="shared" si="9"/>
        <v>미사용</v>
      </c>
      <c r="J188" s="8"/>
      <c r="K188" s="8"/>
      <c r="L188" s="16"/>
      <c r="M188" s="40"/>
      <c r="N188" s="40" t="str">
        <f t="shared" si="10"/>
        <v>O</v>
      </c>
      <c r="O188" s="217"/>
      <c r="P188" s="53"/>
      <c r="Q188" s="53"/>
      <c r="R188" s="15"/>
      <c r="S188" s="269"/>
      <c r="T188" s="269"/>
      <c r="U188" s="269"/>
      <c r="V188" s="15"/>
      <c r="W188" s="354">
        <v>0.2</v>
      </c>
      <c r="X188" s="269">
        <v>0.125</v>
      </c>
      <c r="Y188" s="269">
        <v>0.20300000000000001</v>
      </c>
      <c r="Z188" s="15">
        <v>43901</v>
      </c>
      <c r="AA188" s="354">
        <v>0.19900000000000001</v>
      </c>
      <c r="AB188" s="269">
        <v>0.14499999999999999</v>
      </c>
      <c r="AC188" s="269">
        <v>4.0000000000000001E-3</v>
      </c>
      <c r="AD188" s="15"/>
      <c r="AE188" s="354">
        <v>0.20100000000000001</v>
      </c>
      <c r="AF188" s="269">
        <v>0.14499999999999999</v>
      </c>
      <c r="AG188" s="269">
        <v>4.0000000000000001E-3</v>
      </c>
      <c r="AH188" s="15">
        <v>44377</v>
      </c>
      <c r="AI188" s="269">
        <v>0.19900000000000001</v>
      </c>
      <c r="AJ188" s="269">
        <v>0.221</v>
      </c>
      <c r="AK188" s="269">
        <v>0.27400000000000002</v>
      </c>
      <c r="AL188" s="15">
        <v>44655</v>
      </c>
      <c r="AM188" s="269">
        <v>0.2</v>
      </c>
      <c r="AN188" s="269">
        <v>0.254</v>
      </c>
      <c r="AO188" s="269" t="s">
        <v>4260</v>
      </c>
      <c r="AP188" s="285">
        <v>44972</v>
      </c>
      <c r="AQ188" s="355"/>
      <c r="AR188" s="355"/>
      <c r="AS188" s="11"/>
      <c r="AX188"/>
    </row>
    <row r="189" spans="1:50" ht="20.25" customHeight="1">
      <c r="A189" s="14" t="s">
        <v>3484</v>
      </c>
      <c r="B189" s="8" t="s">
        <v>3497</v>
      </c>
      <c r="C189" s="8" t="s">
        <v>3497</v>
      </c>
      <c r="D189" s="8" t="s">
        <v>4071</v>
      </c>
      <c r="E189" s="8">
        <v>42</v>
      </c>
      <c r="F189" s="207" t="b">
        <f t="shared" si="8"/>
        <v>0</v>
      </c>
      <c r="G189" s="8" t="s">
        <v>4239</v>
      </c>
      <c r="H189" s="39" t="s">
        <v>3960</v>
      </c>
      <c r="I189" s="40" t="str">
        <f t="shared" si="9"/>
        <v>미사용</v>
      </c>
      <c r="J189" s="8"/>
      <c r="K189" s="8"/>
      <c r="L189" s="16"/>
      <c r="M189" s="40"/>
      <c r="N189" s="40" t="str">
        <f t="shared" si="10"/>
        <v>O</v>
      </c>
      <c r="O189" s="217"/>
      <c r="P189" s="53"/>
      <c r="Q189" s="53"/>
      <c r="R189" s="15"/>
      <c r="S189" s="269"/>
      <c r="T189" s="269"/>
      <c r="U189" s="269"/>
      <c r="V189" s="15"/>
      <c r="W189" s="354">
        <v>0.19900000000000001</v>
      </c>
      <c r="X189" s="269">
        <v>0.24299999999999999</v>
      </c>
      <c r="Y189" s="269">
        <v>0.19500000000000001</v>
      </c>
      <c r="Z189" s="15">
        <v>43901</v>
      </c>
      <c r="AA189" s="354">
        <v>0.19900000000000001</v>
      </c>
      <c r="AB189" s="269">
        <v>7.0999999999999994E-2</v>
      </c>
      <c r="AC189" s="269">
        <v>0.108</v>
      </c>
      <c r="AD189" s="15"/>
      <c r="AE189" s="354">
        <v>0.2</v>
      </c>
      <c r="AF189" s="269">
        <v>7.0999999999999994E-2</v>
      </c>
      <c r="AG189" s="269">
        <v>0.108</v>
      </c>
      <c r="AH189" s="15">
        <v>44377</v>
      </c>
      <c r="AI189" s="269">
        <v>0.19700000000000001</v>
      </c>
      <c r="AJ189" s="269">
        <v>0.16800000000000001</v>
      </c>
      <c r="AK189" s="269">
        <v>0.1</v>
      </c>
      <c r="AL189" s="15">
        <v>44656</v>
      </c>
      <c r="AM189" s="269">
        <v>0.19500000000000001</v>
      </c>
      <c r="AN189" s="269">
        <v>0.17699999999999999</v>
      </c>
      <c r="AO189" s="269" t="s">
        <v>4260</v>
      </c>
      <c r="AP189" s="285">
        <v>44972</v>
      </c>
      <c r="AQ189" s="355"/>
      <c r="AR189" s="355"/>
      <c r="AS189" s="11"/>
      <c r="AX189"/>
    </row>
    <row r="190" spans="1:50" ht="20.25" customHeight="1">
      <c r="A190" s="14" t="s">
        <v>3484</v>
      </c>
      <c r="B190" s="8" t="s">
        <v>3497</v>
      </c>
      <c r="C190" s="8" t="s">
        <v>3497</v>
      </c>
      <c r="D190" s="8" t="s">
        <v>4071</v>
      </c>
      <c r="E190" s="8">
        <v>43</v>
      </c>
      <c r="F190" s="207" t="b">
        <f t="shared" si="8"/>
        <v>0</v>
      </c>
      <c r="G190" s="8" t="s">
        <v>4239</v>
      </c>
      <c r="H190" s="39" t="s">
        <v>3960</v>
      </c>
      <c r="I190" s="40" t="str">
        <f t="shared" si="9"/>
        <v>미사용</v>
      </c>
      <c r="J190" s="8"/>
      <c r="K190" s="8"/>
      <c r="L190" s="16"/>
      <c r="M190" s="40"/>
      <c r="N190" s="40" t="str">
        <f t="shared" si="10"/>
        <v>O</v>
      </c>
      <c r="O190" s="217"/>
      <c r="P190" s="53"/>
      <c r="Q190" s="53"/>
      <c r="R190" s="15"/>
      <c r="S190" s="269"/>
      <c r="T190" s="269"/>
      <c r="U190" s="269"/>
      <c r="V190" s="15"/>
      <c r="W190" s="354">
        <v>0.2</v>
      </c>
      <c r="X190" s="269">
        <v>9.4E-2</v>
      </c>
      <c r="Y190" s="269">
        <v>0.44600000000000001</v>
      </c>
      <c r="Z190" s="15">
        <v>43901</v>
      </c>
      <c r="AA190" s="354">
        <v>0.19900000000000001</v>
      </c>
      <c r="AB190" s="269">
        <v>8.4000000000000005E-2</v>
      </c>
      <c r="AC190" s="269">
        <v>0.25700000000000001</v>
      </c>
      <c r="AD190" s="15"/>
      <c r="AE190" s="354">
        <v>0.2</v>
      </c>
      <c r="AF190" s="269">
        <v>8.4000000000000005E-2</v>
      </c>
      <c r="AG190" s="269">
        <v>0.25700000000000001</v>
      </c>
      <c r="AH190" s="15">
        <v>44377</v>
      </c>
      <c r="AI190" s="269">
        <v>9</v>
      </c>
      <c r="AJ190" s="269">
        <v>0.26200000000000001</v>
      </c>
      <c r="AK190" s="269">
        <v>0.17199999999999999</v>
      </c>
      <c r="AL190" s="15">
        <v>44657</v>
      </c>
      <c r="AM190" s="269">
        <v>0.20200000000000001</v>
      </c>
      <c r="AN190" s="269">
        <v>-0.45</v>
      </c>
      <c r="AO190" s="269" t="s">
        <v>4260</v>
      </c>
      <c r="AP190" s="285">
        <v>44972</v>
      </c>
      <c r="AQ190" s="355"/>
      <c r="AR190" s="355"/>
      <c r="AS190" s="11"/>
      <c r="AX190"/>
    </row>
    <row r="191" spans="1:50" ht="20.25" customHeight="1">
      <c r="A191" s="14" t="s">
        <v>3484</v>
      </c>
      <c r="B191" s="8" t="s">
        <v>3497</v>
      </c>
      <c r="C191" s="8" t="s">
        <v>3497</v>
      </c>
      <c r="D191" s="8" t="s">
        <v>4071</v>
      </c>
      <c r="E191" s="8">
        <v>44</v>
      </c>
      <c r="F191" s="207" t="b">
        <f t="shared" si="8"/>
        <v>0</v>
      </c>
      <c r="G191" s="8" t="s">
        <v>4239</v>
      </c>
      <c r="H191" s="39" t="s">
        <v>3960</v>
      </c>
      <c r="I191" s="40" t="str">
        <f t="shared" si="9"/>
        <v>미사용</v>
      </c>
      <c r="J191" s="8"/>
      <c r="K191" s="8"/>
      <c r="L191" s="16"/>
      <c r="M191" s="40"/>
      <c r="N191" s="40" t="str">
        <f t="shared" si="10"/>
        <v>O</v>
      </c>
      <c r="O191" s="217"/>
      <c r="P191" s="53"/>
      <c r="Q191" s="53"/>
      <c r="R191" s="15"/>
      <c r="S191" s="269"/>
      <c r="T191" s="269"/>
      <c r="U191" s="269"/>
      <c r="V191" s="15"/>
      <c r="W191" s="354">
        <v>0.19500000000000001</v>
      </c>
      <c r="X191" s="269">
        <v>0.182</v>
      </c>
      <c r="Y191" s="269">
        <v>0.27700000000000002</v>
      </c>
      <c r="Z191" s="15">
        <v>43901</v>
      </c>
      <c r="AA191" s="354">
        <v>0.19900000000000001</v>
      </c>
      <c r="AB191" s="269">
        <v>0.157</v>
      </c>
      <c r="AC191" s="269">
        <v>0.16800000000000001</v>
      </c>
      <c r="AD191" s="15"/>
      <c r="AE191" s="354">
        <v>0.20100000000000001</v>
      </c>
      <c r="AF191" s="269">
        <v>0.157</v>
      </c>
      <c r="AG191" s="269">
        <v>0.16800000000000001</v>
      </c>
      <c r="AH191" s="15">
        <v>44377</v>
      </c>
      <c r="AI191" s="269">
        <v>0.19800000000000001</v>
      </c>
      <c r="AJ191" s="269">
        <v>0.16400000000000001</v>
      </c>
      <c r="AK191" s="269">
        <v>0.38300000000000001</v>
      </c>
      <c r="AL191" s="15">
        <v>44658</v>
      </c>
      <c r="AM191" s="269">
        <v>0.20100000000000001</v>
      </c>
      <c r="AN191" s="269">
        <v>-0.255</v>
      </c>
      <c r="AO191" s="269">
        <v>-0.747</v>
      </c>
      <c r="AP191" s="285">
        <v>44972</v>
      </c>
      <c r="AQ191" s="355"/>
      <c r="AR191" s="355"/>
      <c r="AS191" s="11"/>
      <c r="AX191"/>
    </row>
    <row r="192" spans="1:50" ht="20.25" customHeight="1">
      <c r="A192" s="14" t="s">
        <v>3484</v>
      </c>
      <c r="B192" s="8" t="s">
        <v>3497</v>
      </c>
      <c r="C192" s="8" t="s">
        <v>3497</v>
      </c>
      <c r="D192" s="8" t="s">
        <v>4071</v>
      </c>
      <c r="E192" s="8">
        <v>45</v>
      </c>
      <c r="F192" s="207" t="b">
        <f t="shared" si="8"/>
        <v>0</v>
      </c>
      <c r="G192" s="8" t="s">
        <v>4239</v>
      </c>
      <c r="H192" s="39" t="s">
        <v>3960</v>
      </c>
      <c r="I192" s="40" t="str">
        <f t="shared" si="9"/>
        <v>미사용</v>
      </c>
      <c r="J192" s="8"/>
      <c r="K192" s="8"/>
      <c r="L192" s="16"/>
      <c r="M192" s="40"/>
      <c r="N192" s="40" t="str">
        <f t="shared" si="10"/>
        <v>O</v>
      </c>
      <c r="O192" s="217"/>
      <c r="P192" s="53"/>
      <c r="Q192" s="53"/>
      <c r="R192" s="15"/>
      <c r="S192" s="269"/>
      <c r="T192" s="269"/>
      <c r="U192" s="269"/>
      <c r="V192" s="15"/>
      <c r="W192" s="354">
        <v>0.2</v>
      </c>
      <c r="X192" s="269">
        <v>0.16300000000000001</v>
      </c>
      <c r="Y192" s="269">
        <v>0.17499999999999999</v>
      </c>
      <c r="Z192" s="15">
        <v>43901</v>
      </c>
      <c r="AA192" s="354">
        <v>0.19900000000000001</v>
      </c>
      <c r="AB192" s="269">
        <v>0.16300000000000001</v>
      </c>
      <c r="AC192" s="269">
        <v>0.107</v>
      </c>
      <c r="AD192" s="15"/>
      <c r="AE192" s="354">
        <v>0.19500000000000001</v>
      </c>
      <c r="AF192" s="269">
        <v>0.16300000000000001</v>
      </c>
      <c r="AG192" s="269">
        <v>0.107</v>
      </c>
      <c r="AH192" s="15">
        <v>44377</v>
      </c>
      <c r="AI192" s="269">
        <v>0.19800000000000001</v>
      </c>
      <c r="AJ192" s="269">
        <v>0.26900000000000002</v>
      </c>
      <c r="AK192" s="269">
        <v>2E-3</v>
      </c>
      <c r="AL192" s="15">
        <v>44659</v>
      </c>
      <c r="AM192" s="269">
        <v>0.188</v>
      </c>
      <c r="AN192" s="269">
        <v>-0.19500000000000001</v>
      </c>
      <c r="AO192" s="269">
        <v>-0.82799999999999996</v>
      </c>
      <c r="AP192" s="285">
        <v>44972</v>
      </c>
      <c r="AQ192" s="355"/>
      <c r="AR192" s="355"/>
      <c r="AS192" s="11"/>
      <c r="AX192"/>
    </row>
    <row r="193" spans="1:50" ht="20.25" customHeight="1">
      <c r="A193" s="14" t="s">
        <v>3484</v>
      </c>
      <c r="B193" s="8" t="s">
        <v>3497</v>
      </c>
      <c r="C193" s="8" t="s">
        <v>3497</v>
      </c>
      <c r="D193" s="8" t="s">
        <v>4071</v>
      </c>
      <c r="E193" s="8">
        <v>46</v>
      </c>
      <c r="F193" s="207" t="b">
        <f t="shared" si="8"/>
        <v>0</v>
      </c>
      <c r="G193" s="8" t="s">
        <v>4239</v>
      </c>
      <c r="H193" s="39" t="s">
        <v>3960</v>
      </c>
      <c r="I193" s="40" t="str">
        <f t="shared" si="9"/>
        <v>미사용</v>
      </c>
      <c r="J193" s="8"/>
      <c r="K193" s="8"/>
      <c r="L193" s="16"/>
      <c r="M193" s="40"/>
      <c r="N193" s="40" t="str">
        <f t="shared" si="10"/>
        <v>O</v>
      </c>
      <c r="O193" s="217"/>
      <c r="P193" s="53"/>
      <c r="Q193" s="53"/>
      <c r="R193" s="15"/>
      <c r="S193" s="269"/>
      <c r="T193" s="269"/>
      <c r="U193" s="269"/>
      <c r="V193" s="15"/>
      <c r="W193" s="354">
        <v>0.14599999999999999</v>
      </c>
      <c r="X193" s="269">
        <v>0.19900000000000001</v>
      </c>
      <c r="Y193" s="269">
        <v>0.28399999999999997</v>
      </c>
      <c r="Z193" s="15">
        <v>43901</v>
      </c>
      <c r="AA193" s="354">
        <v>0.19900000000000001</v>
      </c>
      <c r="AB193" s="269">
        <v>0.193</v>
      </c>
      <c r="AC193" s="269">
        <v>5.2999999999999999E-2</v>
      </c>
      <c r="AD193" s="15"/>
      <c r="AE193" s="354">
        <v>0.2</v>
      </c>
      <c r="AF193" s="269">
        <v>0.193</v>
      </c>
      <c r="AG193" s="269">
        <v>5.2999999999999999E-2</v>
      </c>
      <c r="AH193" s="15">
        <v>44377</v>
      </c>
      <c r="AI193" s="269">
        <v>0.19800000000000001</v>
      </c>
      <c r="AJ193" s="269">
        <v>0.248</v>
      </c>
      <c r="AK193" s="269">
        <v>0.245</v>
      </c>
      <c r="AL193" s="15">
        <v>44660</v>
      </c>
      <c r="AM193" s="269">
        <v>0.2</v>
      </c>
      <c r="AN193" s="269">
        <v>-5.8999999999999997E-2</v>
      </c>
      <c r="AO193" s="269">
        <v>0.158</v>
      </c>
      <c r="AP193" s="285">
        <v>44972</v>
      </c>
      <c r="AQ193" s="355"/>
      <c r="AR193" s="355"/>
      <c r="AS193" s="11"/>
      <c r="AX193"/>
    </row>
    <row r="194" spans="1:50" ht="20.25" customHeight="1">
      <c r="A194" s="14" t="s">
        <v>3484</v>
      </c>
      <c r="B194" s="8" t="s">
        <v>3497</v>
      </c>
      <c r="C194" s="8" t="s">
        <v>3497</v>
      </c>
      <c r="D194" s="8" t="s">
        <v>4071</v>
      </c>
      <c r="E194" s="8">
        <v>47</v>
      </c>
      <c r="F194" s="207" t="b">
        <f t="shared" si="8"/>
        <v>0</v>
      </c>
      <c r="G194" s="8" t="s">
        <v>4239</v>
      </c>
      <c r="H194" s="39" t="s">
        <v>3960</v>
      </c>
      <c r="I194" s="40" t="str">
        <f t="shared" si="9"/>
        <v>미사용</v>
      </c>
      <c r="J194" s="8"/>
      <c r="K194" s="8"/>
      <c r="L194" s="16"/>
      <c r="M194" s="40"/>
      <c r="N194" s="40" t="str">
        <f t="shared" si="10"/>
        <v>O</v>
      </c>
      <c r="O194" s="217"/>
      <c r="P194" s="53"/>
      <c r="Q194" s="53"/>
      <c r="R194" s="15"/>
      <c r="S194" s="269"/>
      <c r="T194" s="269"/>
      <c r="U194" s="269"/>
      <c r="V194" s="15"/>
      <c r="W194" s="354">
        <v>0.191</v>
      </c>
      <c r="X194" s="269">
        <v>0.13100000000000001</v>
      </c>
      <c r="Y194" s="269">
        <v>0.41699999999999998</v>
      </c>
      <c r="Z194" s="15">
        <v>43901</v>
      </c>
      <c r="AA194" s="354">
        <v>0.19900000000000001</v>
      </c>
      <c r="AB194" s="269">
        <v>0.14000000000000001</v>
      </c>
      <c r="AC194" s="269">
        <v>9.9000000000000005E-2</v>
      </c>
      <c r="AD194" s="15"/>
      <c r="AE194" s="354">
        <v>0.2</v>
      </c>
      <c r="AF194" s="269">
        <v>0.14000000000000001</v>
      </c>
      <c r="AG194" s="269">
        <v>9.9000000000000005E-2</v>
      </c>
      <c r="AH194" s="15">
        <v>44377</v>
      </c>
      <c r="AI194" s="269">
        <v>0.20300000000000001</v>
      </c>
      <c r="AJ194" s="269">
        <v>0.437</v>
      </c>
      <c r="AK194" s="269">
        <v>0.161</v>
      </c>
      <c r="AL194" s="15">
        <v>44661</v>
      </c>
      <c r="AM194" s="269">
        <v>0.19800000000000001</v>
      </c>
      <c r="AN194" s="269">
        <v>0.20399999999999999</v>
      </c>
      <c r="AO194" s="269">
        <v>-0.14699999999999999</v>
      </c>
      <c r="AP194" s="285">
        <v>44972</v>
      </c>
      <c r="AQ194" s="355"/>
      <c r="AR194" s="355"/>
      <c r="AS194" s="11"/>
      <c r="AX194"/>
    </row>
    <row r="195" spans="1:50" ht="20.25" customHeight="1">
      <c r="A195" s="14" t="s">
        <v>3484</v>
      </c>
      <c r="B195" s="8" t="s">
        <v>3497</v>
      </c>
      <c r="C195" s="8" t="s">
        <v>3497</v>
      </c>
      <c r="D195" s="8" t="s">
        <v>4071</v>
      </c>
      <c r="E195" s="8">
        <v>48</v>
      </c>
      <c r="F195" s="207" t="b">
        <f t="shared" si="8"/>
        <v>0</v>
      </c>
      <c r="G195" s="8" t="s">
        <v>4239</v>
      </c>
      <c r="H195" s="39" t="s">
        <v>3960</v>
      </c>
      <c r="I195" s="40" t="str">
        <f t="shared" si="9"/>
        <v>미사용</v>
      </c>
      <c r="J195" s="8"/>
      <c r="K195" s="8"/>
      <c r="L195" s="16"/>
      <c r="M195" s="40"/>
      <c r="N195" s="40" t="str">
        <f t="shared" si="10"/>
        <v>O</v>
      </c>
      <c r="O195" s="217"/>
      <c r="P195" s="53"/>
      <c r="Q195" s="53"/>
      <c r="R195" s="15"/>
      <c r="S195" s="269"/>
      <c r="T195" s="269"/>
      <c r="U195" s="269"/>
      <c r="V195" s="15"/>
      <c r="W195" s="354">
        <v>0.19700000000000001</v>
      </c>
      <c r="X195" s="269">
        <v>0.21299999999999999</v>
      </c>
      <c r="Y195" s="269">
        <v>0.251</v>
      </c>
      <c r="Z195" s="15">
        <v>43901</v>
      </c>
      <c r="AA195" s="354">
        <v>0.19900000000000001</v>
      </c>
      <c r="AB195" s="269">
        <v>0.247</v>
      </c>
      <c r="AC195" s="269">
        <v>0.54600000000000004</v>
      </c>
      <c r="AD195" s="15"/>
      <c r="AE195" s="354">
        <v>0.16600000000000001</v>
      </c>
      <c r="AF195" s="269">
        <v>0.247</v>
      </c>
      <c r="AG195" s="269">
        <v>0.54600000000000004</v>
      </c>
      <c r="AH195" s="15">
        <v>44377</v>
      </c>
      <c r="AI195" s="269">
        <v>0.20300000000000001</v>
      </c>
      <c r="AJ195" s="269">
        <v>0.56399999999999995</v>
      </c>
      <c r="AK195" s="269">
        <v>0.31900000000000001</v>
      </c>
      <c r="AL195" s="15">
        <v>44662</v>
      </c>
      <c r="AM195" s="269">
        <v>0.19800000000000001</v>
      </c>
      <c r="AN195" s="269">
        <v>-0.73799999999999999</v>
      </c>
      <c r="AO195" s="269">
        <v>0.58699999999999997</v>
      </c>
      <c r="AP195" s="285">
        <v>44972</v>
      </c>
      <c r="AQ195" s="355"/>
      <c r="AR195" s="355"/>
      <c r="AS195" s="11"/>
      <c r="AX195"/>
    </row>
    <row r="196" spans="1:50" ht="20.25" customHeight="1">
      <c r="A196" s="14" t="s">
        <v>3484</v>
      </c>
      <c r="B196" s="8" t="s">
        <v>3497</v>
      </c>
      <c r="C196" s="8" t="s">
        <v>3497</v>
      </c>
      <c r="D196" s="8" t="s">
        <v>4071</v>
      </c>
      <c r="E196" s="8">
        <v>1</v>
      </c>
      <c r="F196" s="207" t="b">
        <f t="shared" si="8"/>
        <v>0</v>
      </c>
      <c r="G196" s="8" t="s">
        <v>4131</v>
      </c>
      <c r="H196" s="39" t="s">
        <v>3960</v>
      </c>
      <c r="I196" s="40" t="str">
        <f t="shared" si="9"/>
        <v>미사용</v>
      </c>
      <c r="J196" s="8"/>
      <c r="K196" s="8"/>
      <c r="L196" s="454"/>
      <c r="M196" s="40"/>
      <c r="N196" s="40" t="str">
        <f t="shared" si="10"/>
        <v>O</v>
      </c>
      <c r="O196" s="217"/>
      <c r="P196" s="53"/>
      <c r="Q196" s="53"/>
      <c r="R196" s="15"/>
      <c r="S196" s="269"/>
      <c r="T196" s="269"/>
      <c r="U196" s="269"/>
      <c r="V196" s="15"/>
      <c r="W196" s="354"/>
      <c r="X196" s="269"/>
      <c r="Y196" s="269"/>
      <c r="Z196" s="15"/>
      <c r="AA196" s="354"/>
      <c r="AB196" s="269"/>
      <c r="AC196" s="269"/>
      <c r="AD196" s="15"/>
      <c r="AE196" s="354"/>
      <c r="AF196" s="269"/>
      <c r="AG196" s="269"/>
      <c r="AH196" s="15"/>
      <c r="AI196" s="269"/>
      <c r="AJ196" s="269"/>
      <c r="AK196" s="269"/>
      <c r="AL196" s="15"/>
      <c r="AM196" s="269"/>
      <c r="AN196" s="269"/>
      <c r="AO196" s="269"/>
      <c r="AP196" s="15"/>
      <c r="AQ196" s="355"/>
      <c r="AR196" s="355"/>
      <c r="AS196" s="11" t="s">
        <v>4265</v>
      </c>
      <c r="AX196"/>
    </row>
    <row r="197" spans="1:50" ht="20.25" customHeight="1">
      <c r="A197" s="14" t="s">
        <v>3484</v>
      </c>
      <c r="B197" s="8" t="s">
        <v>3497</v>
      </c>
      <c r="C197" s="8" t="s">
        <v>3497</v>
      </c>
      <c r="D197" s="8" t="s">
        <v>4071</v>
      </c>
      <c r="E197" s="8">
        <v>2</v>
      </c>
      <c r="F197" s="207" t="b">
        <f t="shared" ref="F197:F220" si="11">ISTEXT(L197)</f>
        <v>0</v>
      </c>
      <c r="G197" s="8" t="s">
        <v>4131</v>
      </c>
      <c r="H197" s="39" t="s">
        <v>3960</v>
      </c>
      <c r="I197" s="40" t="str">
        <f t="shared" ref="I197:I220" si="12">IF(F197=TRUE,"사용","미사용")</f>
        <v>미사용</v>
      </c>
      <c r="J197" s="8"/>
      <c r="K197" s="8"/>
      <c r="L197" s="454"/>
      <c r="M197" s="40"/>
      <c r="N197" s="40" t="str">
        <f t="shared" ref="N197:N220" si="13">IF(F197=TRUE,"X","O")</f>
        <v>O</v>
      </c>
      <c r="O197" s="217"/>
      <c r="P197" s="53"/>
      <c r="Q197" s="53"/>
      <c r="R197" s="15"/>
      <c r="S197" s="269"/>
      <c r="T197" s="269"/>
      <c r="U197" s="269"/>
      <c r="V197" s="15"/>
      <c r="W197" s="354"/>
      <c r="X197" s="269"/>
      <c r="Y197" s="269"/>
      <c r="Z197" s="15"/>
      <c r="AA197" s="354"/>
      <c r="AB197" s="269"/>
      <c r="AC197" s="269"/>
      <c r="AD197" s="15"/>
      <c r="AE197" s="354"/>
      <c r="AF197" s="269"/>
      <c r="AG197" s="269"/>
      <c r="AH197" s="15"/>
      <c r="AI197" s="269"/>
      <c r="AJ197" s="269"/>
      <c r="AK197" s="269"/>
      <c r="AL197" s="15"/>
      <c r="AM197" s="269"/>
      <c r="AN197" s="269"/>
      <c r="AO197" s="269"/>
      <c r="AP197" s="15"/>
      <c r="AQ197" s="355"/>
      <c r="AR197" s="355"/>
      <c r="AS197" s="11" t="s">
        <v>4265</v>
      </c>
      <c r="AX197"/>
    </row>
    <row r="198" spans="1:50" ht="20.25" customHeight="1">
      <c r="A198" s="14" t="s">
        <v>3484</v>
      </c>
      <c r="B198" s="8" t="s">
        <v>3497</v>
      </c>
      <c r="C198" s="8" t="s">
        <v>3497</v>
      </c>
      <c r="D198" s="8" t="s">
        <v>4071</v>
      </c>
      <c r="E198" s="8">
        <v>3</v>
      </c>
      <c r="F198" s="207" t="b">
        <f t="shared" si="11"/>
        <v>0</v>
      </c>
      <c r="G198" s="8" t="s">
        <v>4131</v>
      </c>
      <c r="H198" s="39" t="s">
        <v>3960</v>
      </c>
      <c r="I198" s="40" t="str">
        <f t="shared" si="12"/>
        <v>미사용</v>
      </c>
      <c r="J198" s="8"/>
      <c r="K198" s="8"/>
      <c r="L198" s="454"/>
      <c r="M198" s="40"/>
      <c r="N198" s="40" t="str">
        <f t="shared" si="13"/>
        <v>O</v>
      </c>
      <c r="O198" s="217"/>
      <c r="P198" s="53"/>
      <c r="Q198" s="53"/>
      <c r="R198" s="15"/>
      <c r="S198" s="269"/>
      <c r="T198" s="269"/>
      <c r="U198" s="269"/>
      <c r="V198" s="15"/>
      <c r="W198" s="354"/>
      <c r="X198" s="269"/>
      <c r="Y198" s="269"/>
      <c r="Z198" s="15"/>
      <c r="AA198" s="354"/>
      <c r="AB198" s="269"/>
      <c r="AC198" s="269"/>
      <c r="AD198" s="15"/>
      <c r="AE198" s="354"/>
      <c r="AF198" s="269"/>
      <c r="AG198" s="269"/>
      <c r="AH198" s="15"/>
      <c r="AI198" s="269"/>
      <c r="AJ198" s="269"/>
      <c r="AK198" s="269"/>
      <c r="AL198" s="15"/>
      <c r="AM198" s="269"/>
      <c r="AN198" s="269"/>
      <c r="AO198" s="269"/>
      <c r="AP198" s="15"/>
      <c r="AQ198" s="355"/>
      <c r="AR198" s="355"/>
      <c r="AS198" s="11" t="s">
        <v>4265</v>
      </c>
      <c r="AX198"/>
    </row>
    <row r="199" spans="1:50" ht="20.25" customHeight="1">
      <c r="A199" s="14" t="s">
        <v>3484</v>
      </c>
      <c r="B199" s="8" t="s">
        <v>3497</v>
      </c>
      <c r="C199" s="8" t="s">
        <v>3497</v>
      </c>
      <c r="D199" s="8" t="s">
        <v>4071</v>
      </c>
      <c r="E199" s="8">
        <v>4</v>
      </c>
      <c r="F199" s="207" t="b">
        <f t="shared" si="11"/>
        <v>0</v>
      </c>
      <c r="G199" s="8" t="s">
        <v>4131</v>
      </c>
      <c r="H199" s="39" t="s">
        <v>3960</v>
      </c>
      <c r="I199" s="40" t="str">
        <f t="shared" si="12"/>
        <v>미사용</v>
      </c>
      <c r="J199" s="8"/>
      <c r="K199" s="8"/>
      <c r="L199" s="454"/>
      <c r="M199" s="40"/>
      <c r="N199" s="40" t="str">
        <f t="shared" si="13"/>
        <v>O</v>
      </c>
      <c r="O199" s="217"/>
      <c r="P199" s="53"/>
      <c r="Q199" s="53"/>
      <c r="R199" s="15"/>
      <c r="S199" s="269"/>
      <c r="T199" s="269"/>
      <c r="U199" s="269"/>
      <c r="V199" s="15"/>
      <c r="W199" s="354"/>
      <c r="X199" s="269"/>
      <c r="Y199" s="269"/>
      <c r="Z199" s="15"/>
      <c r="AA199" s="354"/>
      <c r="AB199" s="269"/>
      <c r="AC199" s="269"/>
      <c r="AD199" s="15"/>
      <c r="AE199" s="354"/>
      <c r="AF199" s="269"/>
      <c r="AG199" s="269"/>
      <c r="AH199" s="15"/>
      <c r="AI199" s="269"/>
      <c r="AJ199" s="269"/>
      <c r="AK199" s="269"/>
      <c r="AL199" s="15"/>
      <c r="AM199" s="269"/>
      <c r="AN199" s="269"/>
      <c r="AO199" s="269"/>
      <c r="AP199" s="15"/>
      <c r="AQ199" s="355"/>
      <c r="AR199" s="355"/>
      <c r="AS199" s="11" t="s">
        <v>4265</v>
      </c>
      <c r="AX199"/>
    </row>
    <row r="200" spans="1:50" ht="20.25" customHeight="1">
      <c r="A200" s="14" t="s">
        <v>3484</v>
      </c>
      <c r="B200" s="8" t="s">
        <v>3497</v>
      </c>
      <c r="C200" s="8" t="s">
        <v>3497</v>
      </c>
      <c r="D200" s="8" t="s">
        <v>4071</v>
      </c>
      <c r="E200" s="8">
        <v>5</v>
      </c>
      <c r="F200" s="207" t="b">
        <f t="shared" si="11"/>
        <v>0</v>
      </c>
      <c r="G200" s="8" t="s">
        <v>4131</v>
      </c>
      <c r="H200" s="39" t="s">
        <v>3960</v>
      </c>
      <c r="I200" s="40" t="str">
        <f t="shared" si="12"/>
        <v>미사용</v>
      </c>
      <c r="J200" s="8"/>
      <c r="K200" s="8"/>
      <c r="L200" s="454"/>
      <c r="M200" s="40"/>
      <c r="N200" s="40" t="str">
        <f t="shared" si="13"/>
        <v>O</v>
      </c>
      <c r="O200" s="217"/>
      <c r="P200" s="53"/>
      <c r="Q200" s="53"/>
      <c r="R200" s="15"/>
      <c r="S200" s="269"/>
      <c r="T200" s="269"/>
      <c r="U200" s="269"/>
      <c r="V200" s="15"/>
      <c r="W200" s="354"/>
      <c r="X200" s="269"/>
      <c r="Y200" s="269"/>
      <c r="Z200" s="15"/>
      <c r="AA200" s="354"/>
      <c r="AB200" s="269"/>
      <c r="AC200" s="269"/>
      <c r="AD200" s="15"/>
      <c r="AE200" s="354"/>
      <c r="AF200" s="269"/>
      <c r="AG200" s="269"/>
      <c r="AH200" s="15"/>
      <c r="AI200" s="269"/>
      <c r="AJ200" s="269"/>
      <c r="AK200" s="269"/>
      <c r="AL200" s="15"/>
      <c r="AM200" s="269"/>
      <c r="AN200" s="269"/>
      <c r="AO200" s="269"/>
      <c r="AP200" s="15"/>
      <c r="AQ200" s="355"/>
      <c r="AR200" s="355"/>
      <c r="AS200" s="11" t="s">
        <v>4265</v>
      </c>
      <c r="AX200"/>
    </row>
    <row r="201" spans="1:50" ht="20.25" customHeight="1">
      <c r="A201" s="14" t="s">
        <v>3484</v>
      </c>
      <c r="B201" s="8" t="s">
        <v>3497</v>
      </c>
      <c r="C201" s="8" t="s">
        <v>3497</v>
      </c>
      <c r="D201" s="8" t="s">
        <v>4071</v>
      </c>
      <c r="E201" s="8">
        <v>6</v>
      </c>
      <c r="F201" s="207" t="b">
        <f t="shared" si="11"/>
        <v>0</v>
      </c>
      <c r="G201" s="8" t="s">
        <v>4131</v>
      </c>
      <c r="H201" s="39" t="s">
        <v>3960</v>
      </c>
      <c r="I201" s="40" t="str">
        <f t="shared" si="12"/>
        <v>미사용</v>
      </c>
      <c r="J201" s="8"/>
      <c r="K201" s="8"/>
      <c r="L201" s="454"/>
      <c r="M201" s="40"/>
      <c r="N201" s="40" t="str">
        <f t="shared" si="13"/>
        <v>O</v>
      </c>
      <c r="O201" s="217"/>
      <c r="P201" s="53"/>
      <c r="Q201" s="53"/>
      <c r="R201" s="15"/>
      <c r="S201" s="269"/>
      <c r="T201" s="269"/>
      <c r="U201" s="269"/>
      <c r="V201" s="15"/>
      <c r="W201" s="354"/>
      <c r="X201" s="269"/>
      <c r="Y201" s="269"/>
      <c r="Z201" s="15"/>
      <c r="AA201" s="354"/>
      <c r="AB201" s="269"/>
      <c r="AC201" s="269"/>
      <c r="AD201" s="15"/>
      <c r="AE201" s="354"/>
      <c r="AF201" s="269"/>
      <c r="AG201" s="269"/>
      <c r="AH201" s="15"/>
      <c r="AI201" s="269"/>
      <c r="AJ201" s="269"/>
      <c r="AK201" s="269"/>
      <c r="AL201" s="15"/>
      <c r="AM201" s="269"/>
      <c r="AN201" s="269"/>
      <c r="AO201" s="269"/>
      <c r="AP201" s="15"/>
      <c r="AQ201" s="355"/>
      <c r="AR201" s="355"/>
      <c r="AS201" s="11" t="s">
        <v>4265</v>
      </c>
      <c r="AX201"/>
    </row>
    <row r="202" spans="1:50" ht="20.25" customHeight="1">
      <c r="A202" s="14" t="s">
        <v>3484</v>
      </c>
      <c r="B202" s="8" t="s">
        <v>3497</v>
      </c>
      <c r="C202" s="8" t="s">
        <v>3497</v>
      </c>
      <c r="D202" s="8" t="s">
        <v>4071</v>
      </c>
      <c r="E202" s="8">
        <v>7</v>
      </c>
      <c r="F202" s="207" t="b">
        <f t="shared" si="11"/>
        <v>0</v>
      </c>
      <c r="G202" s="8" t="s">
        <v>4131</v>
      </c>
      <c r="H202" s="39" t="s">
        <v>3960</v>
      </c>
      <c r="I202" s="40" t="str">
        <f t="shared" si="12"/>
        <v>미사용</v>
      </c>
      <c r="J202" s="8"/>
      <c r="K202" s="8"/>
      <c r="L202" s="454"/>
      <c r="M202" s="40"/>
      <c r="N202" s="40" t="str">
        <f t="shared" si="13"/>
        <v>O</v>
      </c>
      <c r="O202" s="217"/>
      <c r="P202" s="53"/>
      <c r="Q202" s="53"/>
      <c r="R202" s="15"/>
      <c r="S202" s="269"/>
      <c r="T202" s="269"/>
      <c r="U202" s="269"/>
      <c r="V202" s="15"/>
      <c r="W202" s="354"/>
      <c r="X202" s="269"/>
      <c r="Y202" s="269"/>
      <c r="Z202" s="15"/>
      <c r="AA202" s="354"/>
      <c r="AB202" s="269"/>
      <c r="AC202" s="269"/>
      <c r="AD202" s="15"/>
      <c r="AE202" s="354"/>
      <c r="AF202" s="269"/>
      <c r="AG202" s="269"/>
      <c r="AH202" s="15"/>
      <c r="AI202" s="269"/>
      <c r="AJ202" s="269"/>
      <c r="AK202" s="269"/>
      <c r="AL202" s="15"/>
      <c r="AM202" s="269"/>
      <c r="AN202" s="269"/>
      <c r="AO202" s="269"/>
      <c r="AP202" s="15"/>
      <c r="AQ202" s="355"/>
      <c r="AR202" s="355"/>
      <c r="AS202" s="11" t="s">
        <v>4265</v>
      </c>
      <c r="AX202"/>
    </row>
    <row r="203" spans="1:50" ht="20.25" customHeight="1">
      <c r="A203" s="14" t="s">
        <v>3484</v>
      </c>
      <c r="B203" s="8" t="s">
        <v>3497</v>
      </c>
      <c r="C203" s="8" t="s">
        <v>3497</v>
      </c>
      <c r="D203" s="8" t="s">
        <v>4071</v>
      </c>
      <c r="E203" s="8">
        <v>8</v>
      </c>
      <c r="F203" s="207" t="b">
        <f t="shared" si="11"/>
        <v>0</v>
      </c>
      <c r="G203" s="8" t="s">
        <v>4131</v>
      </c>
      <c r="H203" s="39" t="s">
        <v>3960</v>
      </c>
      <c r="I203" s="40" t="str">
        <f t="shared" si="12"/>
        <v>미사용</v>
      </c>
      <c r="J203" s="8"/>
      <c r="K203" s="8"/>
      <c r="L203" s="454"/>
      <c r="M203" s="40"/>
      <c r="N203" s="40" t="str">
        <f t="shared" si="13"/>
        <v>O</v>
      </c>
      <c r="O203" s="217"/>
      <c r="P203" s="53"/>
      <c r="Q203" s="53"/>
      <c r="R203" s="15"/>
      <c r="S203" s="269"/>
      <c r="T203" s="269"/>
      <c r="U203" s="269"/>
      <c r="V203" s="15"/>
      <c r="W203" s="354"/>
      <c r="X203" s="269"/>
      <c r="Y203" s="269"/>
      <c r="Z203" s="15"/>
      <c r="AA203" s="354"/>
      <c r="AB203" s="269"/>
      <c r="AC203" s="269"/>
      <c r="AD203" s="15"/>
      <c r="AE203" s="354"/>
      <c r="AF203" s="269"/>
      <c r="AG203" s="269"/>
      <c r="AH203" s="15"/>
      <c r="AI203" s="269"/>
      <c r="AJ203" s="269"/>
      <c r="AK203" s="269"/>
      <c r="AL203" s="15"/>
      <c r="AM203" s="269"/>
      <c r="AN203" s="269"/>
      <c r="AO203" s="269"/>
      <c r="AP203" s="15"/>
      <c r="AQ203" s="355"/>
      <c r="AR203" s="355"/>
      <c r="AS203" s="11" t="s">
        <v>4265</v>
      </c>
      <c r="AX203"/>
    </row>
    <row r="204" spans="1:50" ht="20.25" customHeight="1">
      <c r="A204" s="14" t="s">
        <v>3484</v>
      </c>
      <c r="B204" s="8" t="s">
        <v>3497</v>
      </c>
      <c r="C204" s="8" t="s">
        <v>3497</v>
      </c>
      <c r="D204" s="8" t="s">
        <v>4071</v>
      </c>
      <c r="E204" s="8">
        <v>9</v>
      </c>
      <c r="F204" s="207" t="b">
        <f t="shared" si="11"/>
        <v>0</v>
      </c>
      <c r="G204" s="8" t="s">
        <v>4131</v>
      </c>
      <c r="H204" s="39" t="s">
        <v>3960</v>
      </c>
      <c r="I204" s="40" t="str">
        <f t="shared" si="12"/>
        <v>미사용</v>
      </c>
      <c r="J204" s="8"/>
      <c r="K204" s="8"/>
      <c r="L204" s="455"/>
      <c r="M204" s="40"/>
      <c r="N204" s="40" t="str">
        <f t="shared" si="13"/>
        <v>O</v>
      </c>
      <c r="O204" s="217"/>
      <c r="P204" s="53"/>
      <c r="Q204" s="53"/>
      <c r="R204" s="15"/>
      <c r="S204" s="269"/>
      <c r="T204" s="269"/>
      <c r="U204" s="269"/>
      <c r="V204" s="15"/>
      <c r="W204" s="354"/>
      <c r="X204" s="269"/>
      <c r="Y204" s="269"/>
      <c r="Z204" s="15"/>
      <c r="AA204" s="354"/>
      <c r="AB204" s="269"/>
      <c r="AC204" s="269"/>
      <c r="AD204" s="15"/>
      <c r="AE204" s="354"/>
      <c r="AF204" s="269"/>
      <c r="AG204" s="269"/>
      <c r="AH204" s="15"/>
      <c r="AI204" s="269"/>
      <c r="AJ204" s="269"/>
      <c r="AK204" s="269"/>
      <c r="AL204" s="15"/>
      <c r="AM204" s="269"/>
      <c r="AN204" s="269"/>
      <c r="AO204" s="269"/>
      <c r="AP204" s="15"/>
      <c r="AQ204" s="355"/>
      <c r="AR204" s="355"/>
      <c r="AS204" s="11" t="s">
        <v>4265</v>
      </c>
      <c r="AX204"/>
    </row>
    <row r="205" spans="1:50" ht="20.25" customHeight="1">
      <c r="A205" s="14" t="s">
        <v>3484</v>
      </c>
      <c r="B205" s="8" t="s">
        <v>3497</v>
      </c>
      <c r="C205" s="8" t="s">
        <v>3497</v>
      </c>
      <c r="D205" s="8" t="s">
        <v>4071</v>
      </c>
      <c r="E205" s="8">
        <v>10</v>
      </c>
      <c r="F205" s="207" t="b">
        <f t="shared" si="11"/>
        <v>0</v>
      </c>
      <c r="G205" s="8" t="s">
        <v>4131</v>
      </c>
      <c r="H205" s="39" t="s">
        <v>3960</v>
      </c>
      <c r="I205" s="40" t="str">
        <f t="shared" si="12"/>
        <v>미사용</v>
      </c>
      <c r="J205" s="8"/>
      <c r="K205" s="8"/>
      <c r="L205" s="455"/>
      <c r="M205" s="40"/>
      <c r="N205" s="40" t="str">
        <f t="shared" si="13"/>
        <v>O</v>
      </c>
      <c r="O205" s="217"/>
      <c r="P205" s="53"/>
      <c r="Q205" s="53"/>
      <c r="R205" s="15"/>
      <c r="S205" s="269"/>
      <c r="T205" s="269"/>
      <c r="U205" s="269"/>
      <c r="V205" s="15"/>
      <c r="W205" s="354"/>
      <c r="X205" s="269"/>
      <c r="Y205" s="269"/>
      <c r="Z205" s="15"/>
      <c r="AA205" s="354"/>
      <c r="AB205" s="269"/>
      <c r="AC205" s="269"/>
      <c r="AD205" s="15"/>
      <c r="AE205" s="354"/>
      <c r="AF205" s="269"/>
      <c r="AG205" s="269"/>
      <c r="AH205" s="15"/>
      <c r="AI205" s="269"/>
      <c r="AJ205" s="269"/>
      <c r="AK205" s="269"/>
      <c r="AL205" s="15"/>
      <c r="AM205" s="269"/>
      <c r="AN205" s="269"/>
      <c r="AO205" s="269"/>
      <c r="AP205" s="15"/>
      <c r="AQ205" s="355"/>
      <c r="AR205" s="355"/>
      <c r="AS205" s="11" t="s">
        <v>4265</v>
      </c>
      <c r="AX205"/>
    </row>
    <row r="206" spans="1:50" ht="20.25" customHeight="1">
      <c r="A206" s="14" t="s">
        <v>3484</v>
      </c>
      <c r="B206" s="8" t="s">
        <v>3497</v>
      </c>
      <c r="C206" s="8" t="s">
        <v>3497</v>
      </c>
      <c r="D206" s="8" t="s">
        <v>4071</v>
      </c>
      <c r="E206" s="8">
        <v>11</v>
      </c>
      <c r="F206" s="207" t="b">
        <f t="shared" si="11"/>
        <v>0</v>
      </c>
      <c r="G206" s="8" t="s">
        <v>4131</v>
      </c>
      <c r="H206" s="39" t="s">
        <v>3960</v>
      </c>
      <c r="I206" s="40" t="str">
        <f t="shared" si="12"/>
        <v>미사용</v>
      </c>
      <c r="J206" s="8"/>
      <c r="K206" s="8"/>
      <c r="L206" s="455"/>
      <c r="M206" s="40"/>
      <c r="N206" s="40" t="str">
        <f t="shared" si="13"/>
        <v>O</v>
      </c>
      <c r="O206" s="217"/>
      <c r="P206" s="53"/>
      <c r="Q206" s="53"/>
      <c r="R206" s="15"/>
      <c r="S206" s="269"/>
      <c r="T206" s="269"/>
      <c r="U206" s="269"/>
      <c r="V206" s="15"/>
      <c r="W206" s="354"/>
      <c r="X206" s="269"/>
      <c r="Y206" s="269"/>
      <c r="Z206" s="15"/>
      <c r="AA206" s="354"/>
      <c r="AB206" s="269"/>
      <c r="AC206" s="269"/>
      <c r="AD206" s="15"/>
      <c r="AE206" s="354"/>
      <c r="AF206" s="269"/>
      <c r="AG206" s="269"/>
      <c r="AH206" s="15"/>
      <c r="AI206" s="269"/>
      <c r="AJ206" s="269"/>
      <c r="AK206" s="269"/>
      <c r="AL206" s="15"/>
      <c r="AM206" s="269"/>
      <c r="AN206" s="269"/>
      <c r="AO206" s="269"/>
      <c r="AP206" s="15"/>
      <c r="AQ206" s="355"/>
      <c r="AR206" s="355"/>
      <c r="AS206" s="11" t="s">
        <v>4265</v>
      </c>
      <c r="AX206"/>
    </row>
    <row r="207" spans="1:50" ht="20.25" customHeight="1">
      <c r="A207" s="14" t="s">
        <v>3484</v>
      </c>
      <c r="B207" s="8" t="s">
        <v>3497</v>
      </c>
      <c r="C207" s="8" t="s">
        <v>3497</v>
      </c>
      <c r="D207" s="8" t="s">
        <v>4071</v>
      </c>
      <c r="E207" s="8">
        <v>12</v>
      </c>
      <c r="F207" s="207" t="b">
        <f t="shared" si="11"/>
        <v>0</v>
      </c>
      <c r="G207" s="8" t="s">
        <v>4131</v>
      </c>
      <c r="H207" s="39" t="s">
        <v>3960</v>
      </c>
      <c r="I207" s="40" t="str">
        <f t="shared" si="12"/>
        <v>미사용</v>
      </c>
      <c r="J207" s="8"/>
      <c r="K207" s="8"/>
      <c r="L207" s="455"/>
      <c r="M207" s="40"/>
      <c r="N207" s="40" t="str">
        <f t="shared" si="13"/>
        <v>O</v>
      </c>
      <c r="O207" s="217"/>
      <c r="P207" s="53"/>
      <c r="Q207" s="53"/>
      <c r="R207" s="15"/>
      <c r="S207" s="269"/>
      <c r="T207" s="269"/>
      <c r="U207" s="269"/>
      <c r="V207" s="15"/>
      <c r="W207" s="354"/>
      <c r="X207" s="269"/>
      <c r="Y207" s="269"/>
      <c r="Z207" s="15"/>
      <c r="AA207" s="354"/>
      <c r="AB207" s="269"/>
      <c r="AC207" s="269"/>
      <c r="AD207" s="15"/>
      <c r="AE207" s="354"/>
      <c r="AF207" s="269"/>
      <c r="AG207" s="269"/>
      <c r="AH207" s="15"/>
      <c r="AI207" s="269"/>
      <c r="AJ207" s="269"/>
      <c r="AK207" s="269"/>
      <c r="AL207" s="15"/>
      <c r="AM207" s="269"/>
      <c r="AN207" s="269"/>
      <c r="AO207" s="269"/>
      <c r="AP207" s="15"/>
      <c r="AQ207" s="355"/>
      <c r="AR207" s="355"/>
      <c r="AS207" s="11" t="s">
        <v>4265</v>
      </c>
      <c r="AX207"/>
    </row>
    <row r="208" spans="1:50" ht="20.25" customHeight="1">
      <c r="A208" s="14" t="s">
        <v>3484</v>
      </c>
      <c r="B208" s="8" t="s">
        <v>3497</v>
      </c>
      <c r="C208" s="8" t="s">
        <v>3497</v>
      </c>
      <c r="D208" s="8" t="s">
        <v>4071</v>
      </c>
      <c r="E208" s="8">
        <v>13</v>
      </c>
      <c r="F208" s="207" t="b">
        <f t="shared" si="11"/>
        <v>0</v>
      </c>
      <c r="G208" s="8" t="s">
        <v>4131</v>
      </c>
      <c r="H208" s="39" t="s">
        <v>3960</v>
      </c>
      <c r="I208" s="40" t="str">
        <f t="shared" si="12"/>
        <v>미사용</v>
      </c>
      <c r="J208" s="8"/>
      <c r="K208" s="8"/>
      <c r="L208" s="454"/>
      <c r="M208" s="40"/>
      <c r="N208" s="40" t="str">
        <f t="shared" si="13"/>
        <v>O</v>
      </c>
      <c r="O208" s="217"/>
      <c r="P208" s="53"/>
      <c r="Q208" s="53"/>
      <c r="R208" s="15"/>
      <c r="S208" s="269"/>
      <c r="T208" s="269"/>
      <c r="U208" s="269"/>
      <c r="V208" s="15"/>
      <c r="W208" s="354"/>
      <c r="X208" s="269"/>
      <c r="Y208" s="269"/>
      <c r="Z208" s="15"/>
      <c r="AA208" s="354"/>
      <c r="AB208" s="269"/>
      <c r="AC208" s="269"/>
      <c r="AD208" s="15"/>
      <c r="AE208" s="354"/>
      <c r="AF208" s="269"/>
      <c r="AG208" s="269"/>
      <c r="AH208" s="15"/>
      <c r="AI208" s="269"/>
      <c r="AJ208" s="269"/>
      <c r="AK208" s="269"/>
      <c r="AL208" s="15"/>
      <c r="AM208" s="269"/>
      <c r="AN208" s="269"/>
      <c r="AO208" s="269"/>
      <c r="AP208" s="15"/>
      <c r="AQ208" s="355"/>
      <c r="AR208" s="355"/>
      <c r="AS208" s="11" t="s">
        <v>4265</v>
      </c>
      <c r="AX208"/>
    </row>
    <row r="209" spans="1:50" ht="20.25" customHeight="1">
      <c r="A209" s="14" t="s">
        <v>3484</v>
      </c>
      <c r="B209" s="8" t="s">
        <v>3497</v>
      </c>
      <c r="C209" s="8" t="s">
        <v>3497</v>
      </c>
      <c r="D209" s="8" t="s">
        <v>4071</v>
      </c>
      <c r="E209" s="8">
        <v>14</v>
      </c>
      <c r="F209" s="207" t="b">
        <f t="shared" si="11"/>
        <v>0</v>
      </c>
      <c r="G209" s="8" t="s">
        <v>4131</v>
      </c>
      <c r="H209" s="39" t="s">
        <v>3960</v>
      </c>
      <c r="I209" s="40" t="str">
        <f t="shared" si="12"/>
        <v>미사용</v>
      </c>
      <c r="J209" s="8"/>
      <c r="K209" s="8"/>
      <c r="L209" s="454"/>
      <c r="M209" s="40"/>
      <c r="N209" s="40" t="str">
        <f t="shared" si="13"/>
        <v>O</v>
      </c>
      <c r="O209" s="217"/>
      <c r="P209" s="53"/>
      <c r="Q209" s="53"/>
      <c r="R209" s="15"/>
      <c r="S209" s="269"/>
      <c r="T209" s="269"/>
      <c r="U209" s="269"/>
      <c r="V209" s="15"/>
      <c r="W209" s="354"/>
      <c r="X209" s="269"/>
      <c r="Y209" s="269"/>
      <c r="Z209" s="15"/>
      <c r="AA209" s="354"/>
      <c r="AB209" s="269"/>
      <c r="AC209" s="269"/>
      <c r="AD209" s="15"/>
      <c r="AE209" s="354"/>
      <c r="AF209" s="269"/>
      <c r="AG209" s="269"/>
      <c r="AH209" s="15"/>
      <c r="AI209" s="269"/>
      <c r="AJ209" s="269"/>
      <c r="AK209" s="269"/>
      <c r="AL209" s="15"/>
      <c r="AM209" s="269"/>
      <c r="AN209" s="269"/>
      <c r="AO209" s="269"/>
      <c r="AP209" s="15"/>
      <c r="AQ209" s="355"/>
      <c r="AR209" s="355"/>
      <c r="AS209" s="11" t="s">
        <v>4265</v>
      </c>
      <c r="AX209"/>
    </row>
    <row r="210" spans="1:50" ht="20.25" customHeight="1">
      <c r="A210" s="14" t="s">
        <v>3484</v>
      </c>
      <c r="B210" s="8" t="s">
        <v>3497</v>
      </c>
      <c r="C210" s="8" t="s">
        <v>3497</v>
      </c>
      <c r="D210" s="8" t="s">
        <v>4071</v>
      </c>
      <c r="E210" s="8">
        <v>15</v>
      </c>
      <c r="F210" s="207" t="b">
        <f t="shared" si="11"/>
        <v>0</v>
      </c>
      <c r="G210" s="8" t="s">
        <v>4131</v>
      </c>
      <c r="H210" s="39" t="s">
        <v>3960</v>
      </c>
      <c r="I210" s="40" t="str">
        <f t="shared" si="12"/>
        <v>미사용</v>
      </c>
      <c r="J210" s="8"/>
      <c r="K210" s="8"/>
      <c r="L210" s="454"/>
      <c r="M210" s="40"/>
      <c r="N210" s="40" t="str">
        <f t="shared" si="13"/>
        <v>O</v>
      </c>
      <c r="O210" s="217"/>
      <c r="P210" s="53"/>
      <c r="Q210" s="53"/>
      <c r="R210" s="15"/>
      <c r="S210" s="269"/>
      <c r="T210" s="269"/>
      <c r="U210" s="269"/>
      <c r="V210" s="15"/>
      <c r="W210" s="354"/>
      <c r="X210" s="269"/>
      <c r="Y210" s="269"/>
      <c r="Z210" s="15"/>
      <c r="AA210" s="354"/>
      <c r="AB210" s="269"/>
      <c r="AC210" s="269"/>
      <c r="AD210" s="15"/>
      <c r="AE210" s="354"/>
      <c r="AF210" s="269"/>
      <c r="AG210" s="269"/>
      <c r="AH210" s="15"/>
      <c r="AI210" s="269"/>
      <c r="AJ210" s="269"/>
      <c r="AK210" s="269"/>
      <c r="AL210" s="15"/>
      <c r="AM210" s="269"/>
      <c r="AN210" s="269"/>
      <c r="AO210" s="269"/>
      <c r="AP210" s="15"/>
      <c r="AQ210" s="355"/>
      <c r="AR210" s="355"/>
      <c r="AS210" s="11" t="s">
        <v>4265</v>
      </c>
      <c r="AX210"/>
    </row>
    <row r="211" spans="1:50" ht="20.25" customHeight="1">
      <c r="A211" s="14" t="s">
        <v>3484</v>
      </c>
      <c r="B211" s="8" t="s">
        <v>3497</v>
      </c>
      <c r="C211" s="8" t="s">
        <v>3497</v>
      </c>
      <c r="D211" s="8" t="s">
        <v>4071</v>
      </c>
      <c r="E211" s="8">
        <v>16</v>
      </c>
      <c r="F211" s="207" t="b">
        <f t="shared" si="11"/>
        <v>0</v>
      </c>
      <c r="G211" s="8" t="s">
        <v>4131</v>
      </c>
      <c r="H211" s="39" t="s">
        <v>3960</v>
      </c>
      <c r="I211" s="40" t="str">
        <f t="shared" si="12"/>
        <v>미사용</v>
      </c>
      <c r="J211" s="8"/>
      <c r="K211" s="8"/>
      <c r="L211" s="454"/>
      <c r="M211" s="40"/>
      <c r="N211" s="40" t="str">
        <f t="shared" si="13"/>
        <v>O</v>
      </c>
      <c r="O211" s="217"/>
      <c r="P211" s="53"/>
      <c r="Q211" s="53"/>
      <c r="R211" s="15"/>
      <c r="S211" s="269"/>
      <c r="T211" s="269"/>
      <c r="U211" s="269"/>
      <c r="V211" s="15"/>
      <c r="W211" s="354"/>
      <c r="X211" s="269"/>
      <c r="Y211" s="269"/>
      <c r="Z211" s="15"/>
      <c r="AA211" s="354"/>
      <c r="AB211" s="269"/>
      <c r="AC211" s="269"/>
      <c r="AD211" s="15"/>
      <c r="AE211" s="354"/>
      <c r="AF211" s="269"/>
      <c r="AG211" s="269"/>
      <c r="AH211" s="15"/>
      <c r="AI211" s="269"/>
      <c r="AJ211" s="269"/>
      <c r="AK211" s="269"/>
      <c r="AL211" s="15"/>
      <c r="AM211" s="269"/>
      <c r="AN211" s="269"/>
      <c r="AO211" s="269"/>
      <c r="AP211" s="15"/>
      <c r="AQ211" s="355"/>
      <c r="AR211" s="355"/>
      <c r="AS211" s="11" t="s">
        <v>4265</v>
      </c>
      <c r="AX211"/>
    </row>
    <row r="212" spans="1:50" ht="20.25" customHeight="1">
      <c r="A212" s="14" t="s">
        <v>3484</v>
      </c>
      <c r="B212" s="8" t="s">
        <v>3497</v>
      </c>
      <c r="C212" s="8" t="s">
        <v>3497</v>
      </c>
      <c r="D212" s="8" t="s">
        <v>4071</v>
      </c>
      <c r="E212" s="8">
        <v>17</v>
      </c>
      <c r="F212" s="207" t="b">
        <f t="shared" si="11"/>
        <v>0</v>
      </c>
      <c r="G212" s="8" t="s">
        <v>4131</v>
      </c>
      <c r="H212" s="39" t="s">
        <v>3960</v>
      </c>
      <c r="I212" s="40" t="str">
        <f t="shared" si="12"/>
        <v>미사용</v>
      </c>
      <c r="J212" s="8"/>
      <c r="K212" s="8"/>
      <c r="L212" s="16"/>
      <c r="M212" s="40"/>
      <c r="N212" s="40" t="str">
        <f t="shared" si="13"/>
        <v>O</v>
      </c>
      <c r="O212" s="217"/>
      <c r="P212" s="53"/>
      <c r="Q212" s="53"/>
      <c r="R212" s="15"/>
      <c r="S212" s="269"/>
      <c r="T212" s="269"/>
      <c r="U212" s="269"/>
      <c r="V212" s="15"/>
      <c r="W212" s="354"/>
      <c r="X212" s="269"/>
      <c r="Y212" s="269"/>
      <c r="Z212" s="15"/>
      <c r="AA212" s="354"/>
      <c r="AB212" s="269"/>
      <c r="AC212" s="269"/>
      <c r="AD212" s="15"/>
      <c r="AE212" s="354"/>
      <c r="AF212" s="269"/>
      <c r="AG212" s="269"/>
      <c r="AH212" s="15"/>
      <c r="AI212" s="269"/>
      <c r="AJ212" s="269"/>
      <c r="AK212" s="269"/>
      <c r="AL212" s="15"/>
      <c r="AM212" s="269"/>
      <c r="AN212" s="269"/>
      <c r="AO212" s="269"/>
      <c r="AP212" s="15"/>
      <c r="AQ212" s="355"/>
      <c r="AR212" s="355"/>
      <c r="AS212" s="11" t="s">
        <v>4265</v>
      </c>
      <c r="AX212"/>
    </row>
    <row r="213" spans="1:50" ht="20.25" customHeight="1">
      <c r="A213" s="14" t="s">
        <v>3484</v>
      </c>
      <c r="B213" s="8" t="s">
        <v>3497</v>
      </c>
      <c r="C213" s="8" t="s">
        <v>3497</v>
      </c>
      <c r="D213" s="8" t="s">
        <v>4071</v>
      </c>
      <c r="E213" s="8">
        <v>18</v>
      </c>
      <c r="F213" s="207" t="b">
        <f t="shared" si="11"/>
        <v>0</v>
      </c>
      <c r="G213" s="8" t="s">
        <v>4131</v>
      </c>
      <c r="H213" s="39" t="s">
        <v>3960</v>
      </c>
      <c r="I213" s="40" t="str">
        <f t="shared" si="12"/>
        <v>미사용</v>
      </c>
      <c r="J213" s="8"/>
      <c r="K213" s="8"/>
      <c r="L213" s="16"/>
      <c r="M213" s="40"/>
      <c r="N213" s="40" t="str">
        <f t="shared" si="13"/>
        <v>O</v>
      </c>
      <c r="O213" s="217"/>
      <c r="P213" s="53"/>
      <c r="Q213" s="53"/>
      <c r="R213" s="15"/>
      <c r="S213" s="269"/>
      <c r="T213" s="269"/>
      <c r="U213" s="269"/>
      <c r="V213" s="15"/>
      <c r="W213" s="354"/>
      <c r="X213" s="269"/>
      <c r="Y213" s="269"/>
      <c r="Z213" s="15"/>
      <c r="AA213" s="354"/>
      <c r="AB213" s="269"/>
      <c r="AC213" s="269"/>
      <c r="AD213" s="15"/>
      <c r="AE213" s="354"/>
      <c r="AF213" s="269"/>
      <c r="AG213" s="269"/>
      <c r="AH213" s="15"/>
      <c r="AI213" s="269"/>
      <c r="AJ213" s="269"/>
      <c r="AK213" s="269"/>
      <c r="AL213" s="15"/>
      <c r="AM213" s="269"/>
      <c r="AN213" s="269"/>
      <c r="AO213" s="269"/>
      <c r="AP213" s="15"/>
      <c r="AQ213" s="355"/>
      <c r="AR213" s="355"/>
      <c r="AS213" s="11" t="s">
        <v>4265</v>
      </c>
      <c r="AX213"/>
    </row>
    <row r="214" spans="1:50" ht="20.25" customHeight="1">
      <c r="A214" s="14" t="s">
        <v>3484</v>
      </c>
      <c r="B214" s="8" t="s">
        <v>3497</v>
      </c>
      <c r="C214" s="8" t="s">
        <v>3497</v>
      </c>
      <c r="D214" s="8" t="s">
        <v>4071</v>
      </c>
      <c r="E214" s="8">
        <v>19</v>
      </c>
      <c r="F214" s="207" t="b">
        <f t="shared" si="11"/>
        <v>0</v>
      </c>
      <c r="G214" s="8" t="s">
        <v>4131</v>
      </c>
      <c r="H214" s="39" t="s">
        <v>3960</v>
      </c>
      <c r="I214" s="40" t="str">
        <f t="shared" si="12"/>
        <v>미사용</v>
      </c>
      <c r="J214" s="8"/>
      <c r="K214" s="8"/>
      <c r="L214" s="16"/>
      <c r="M214" s="40"/>
      <c r="N214" s="40" t="str">
        <f t="shared" si="13"/>
        <v>O</v>
      </c>
      <c r="O214" s="217"/>
      <c r="P214" s="53"/>
      <c r="Q214" s="53"/>
      <c r="R214" s="15"/>
      <c r="S214" s="269"/>
      <c r="T214" s="269"/>
      <c r="U214" s="269"/>
      <c r="V214" s="15"/>
      <c r="W214" s="354"/>
      <c r="X214" s="269"/>
      <c r="Y214" s="269"/>
      <c r="Z214" s="15"/>
      <c r="AA214" s="354"/>
      <c r="AB214" s="269"/>
      <c r="AC214" s="269"/>
      <c r="AD214" s="15"/>
      <c r="AE214" s="354"/>
      <c r="AF214" s="269"/>
      <c r="AG214" s="269"/>
      <c r="AH214" s="15"/>
      <c r="AI214" s="269"/>
      <c r="AJ214" s="269"/>
      <c r="AK214" s="269"/>
      <c r="AL214" s="15"/>
      <c r="AM214" s="269"/>
      <c r="AN214" s="269"/>
      <c r="AO214" s="269"/>
      <c r="AP214" s="15"/>
      <c r="AQ214" s="355"/>
      <c r="AR214" s="355"/>
      <c r="AS214" s="11" t="s">
        <v>4265</v>
      </c>
      <c r="AX214"/>
    </row>
    <row r="215" spans="1:50" ht="20.25" customHeight="1">
      <c r="A215" s="14" t="s">
        <v>3484</v>
      </c>
      <c r="B215" s="8" t="s">
        <v>3497</v>
      </c>
      <c r="C215" s="8" t="s">
        <v>3497</v>
      </c>
      <c r="D215" s="8" t="s">
        <v>4071</v>
      </c>
      <c r="E215" s="8">
        <v>20</v>
      </c>
      <c r="F215" s="207" t="b">
        <f t="shared" si="11"/>
        <v>0</v>
      </c>
      <c r="G215" s="8" t="s">
        <v>4131</v>
      </c>
      <c r="H215" s="39" t="s">
        <v>3960</v>
      </c>
      <c r="I215" s="40" t="str">
        <f t="shared" si="12"/>
        <v>미사용</v>
      </c>
      <c r="J215" s="8"/>
      <c r="K215" s="8"/>
      <c r="L215" s="16"/>
      <c r="M215" s="40"/>
      <c r="N215" s="40" t="str">
        <f t="shared" si="13"/>
        <v>O</v>
      </c>
      <c r="O215" s="217"/>
      <c r="P215" s="53"/>
      <c r="Q215" s="53"/>
      <c r="R215" s="15"/>
      <c r="S215" s="269"/>
      <c r="T215" s="269"/>
      <c r="U215" s="269"/>
      <c r="V215" s="15"/>
      <c r="W215" s="354"/>
      <c r="X215" s="269"/>
      <c r="Y215" s="269"/>
      <c r="Z215" s="15"/>
      <c r="AA215" s="354"/>
      <c r="AB215" s="269"/>
      <c r="AC215" s="269"/>
      <c r="AD215" s="15"/>
      <c r="AE215" s="354"/>
      <c r="AF215" s="269"/>
      <c r="AG215" s="269"/>
      <c r="AH215" s="15"/>
      <c r="AI215" s="269"/>
      <c r="AJ215" s="269"/>
      <c r="AK215" s="269"/>
      <c r="AL215" s="15"/>
      <c r="AM215" s="269"/>
      <c r="AN215" s="269"/>
      <c r="AO215" s="269"/>
      <c r="AP215" s="15"/>
      <c r="AQ215" s="355"/>
      <c r="AR215" s="355"/>
      <c r="AS215" s="11" t="s">
        <v>4265</v>
      </c>
      <c r="AX215"/>
    </row>
    <row r="216" spans="1:50" ht="20.25" customHeight="1">
      <c r="A216" s="14" t="s">
        <v>3484</v>
      </c>
      <c r="B216" s="8" t="s">
        <v>3497</v>
      </c>
      <c r="C216" s="8" t="s">
        <v>3497</v>
      </c>
      <c r="D216" s="8" t="s">
        <v>4071</v>
      </c>
      <c r="E216" s="8">
        <v>21</v>
      </c>
      <c r="F216" s="207" t="b">
        <f t="shared" si="11"/>
        <v>0</v>
      </c>
      <c r="G216" s="8" t="s">
        <v>4131</v>
      </c>
      <c r="H216" s="39" t="s">
        <v>3960</v>
      </c>
      <c r="I216" s="40" t="str">
        <f t="shared" si="12"/>
        <v>미사용</v>
      </c>
      <c r="J216" s="8"/>
      <c r="K216" s="8"/>
      <c r="L216" s="16"/>
      <c r="M216" s="40"/>
      <c r="N216" s="40" t="str">
        <f t="shared" si="13"/>
        <v>O</v>
      </c>
      <c r="O216" s="217"/>
      <c r="P216" s="53"/>
      <c r="Q216" s="53"/>
      <c r="R216" s="15"/>
      <c r="S216" s="269"/>
      <c r="T216" s="269"/>
      <c r="U216" s="269"/>
      <c r="V216" s="15"/>
      <c r="W216" s="354"/>
      <c r="X216" s="269"/>
      <c r="Y216" s="269"/>
      <c r="Z216" s="15"/>
      <c r="AA216" s="354"/>
      <c r="AB216" s="269"/>
      <c r="AC216" s="269"/>
      <c r="AD216" s="15"/>
      <c r="AE216" s="354"/>
      <c r="AF216" s="269"/>
      <c r="AG216" s="269"/>
      <c r="AH216" s="15"/>
      <c r="AI216" s="269"/>
      <c r="AJ216" s="269"/>
      <c r="AK216" s="269"/>
      <c r="AL216" s="15"/>
      <c r="AM216" s="269"/>
      <c r="AN216" s="269"/>
      <c r="AO216" s="269"/>
      <c r="AP216" s="15"/>
      <c r="AQ216" s="355"/>
      <c r="AR216" s="355"/>
      <c r="AS216" s="11" t="s">
        <v>4265</v>
      </c>
      <c r="AX216"/>
    </row>
    <row r="217" spans="1:50" ht="20.25" customHeight="1">
      <c r="A217" s="14" t="s">
        <v>3484</v>
      </c>
      <c r="B217" s="8" t="s">
        <v>3497</v>
      </c>
      <c r="C217" s="8" t="s">
        <v>3497</v>
      </c>
      <c r="D217" s="8" t="s">
        <v>4071</v>
      </c>
      <c r="E217" s="8">
        <v>22</v>
      </c>
      <c r="F217" s="207" t="b">
        <f t="shared" si="11"/>
        <v>0</v>
      </c>
      <c r="G217" s="8" t="s">
        <v>4131</v>
      </c>
      <c r="H217" s="39" t="s">
        <v>3960</v>
      </c>
      <c r="I217" s="40" t="str">
        <f t="shared" si="12"/>
        <v>미사용</v>
      </c>
      <c r="J217" s="8"/>
      <c r="K217" s="8"/>
      <c r="L217" s="16"/>
      <c r="M217" s="40"/>
      <c r="N217" s="40" t="str">
        <f t="shared" si="13"/>
        <v>O</v>
      </c>
      <c r="O217" s="217"/>
      <c r="P217" s="53"/>
      <c r="Q217" s="53"/>
      <c r="R217" s="15"/>
      <c r="S217" s="269"/>
      <c r="T217" s="269"/>
      <c r="U217" s="269"/>
      <c r="V217" s="15"/>
      <c r="W217" s="354"/>
      <c r="X217" s="269"/>
      <c r="Y217" s="269"/>
      <c r="Z217" s="15"/>
      <c r="AA217" s="354"/>
      <c r="AB217" s="269"/>
      <c r="AC217" s="269"/>
      <c r="AD217" s="15"/>
      <c r="AE217" s="354"/>
      <c r="AF217" s="269"/>
      <c r="AG217" s="269"/>
      <c r="AH217" s="15"/>
      <c r="AI217" s="269"/>
      <c r="AJ217" s="269"/>
      <c r="AK217" s="269"/>
      <c r="AL217" s="15"/>
      <c r="AM217" s="269"/>
      <c r="AN217" s="269"/>
      <c r="AO217" s="269"/>
      <c r="AP217" s="15"/>
      <c r="AQ217" s="355"/>
      <c r="AR217" s="355"/>
      <c r="AS217" s="11" t="s">
        <v>4265</v>
      </c>
      <c r="AX217"/>
    </row>
    <row r="218" spans="1:50" ht="20.25" customHeight="1">
      <c r="A218" s="14" t="s">
        <v>3484</v>
      </c>
      <c r="B218" s="8" t="s">
        <v>3497</v>
      </c>
      <c r="C218" s="8" t="s">
        <v>3497</v>
      </c>
      <c r="D218" s="8" t="s">
        <v>4071</v>
      </c>
      <c r="E218" s="8">
        <v>23</v>
      </c>
      <c r="F218" s="207" t="b">
        <f t="shared" si="11"/>
        <v>0</v>
      </c>
      <c r="G218" s="8" t="s">
        <v>4131</v>
      </c>
      <c r="H218" s="39" t="s">
        <v>3960</v>
      </c>
      <c r="I218" s="40" t="str">
        <f t="shared" si="12"/>
        <v>미사용</v>
      </c>
      <c r="J218" s="8"/>
      <c r="K218" s="8"/>
      <c r="L218" s="16"/>
      <c r="M218" s="40"/>
      <c r="N218" s="40" t="str">
        <f t="shared" si="13"/>
        <v>O</v>
      </c>
      <c r="O218" s="217"/>
      <c r="P218" s="53"/>
      <c r="Q218" s="53"/>
      <c r="R218" s="15"/>
      <c r="S218" s="269"/>
      <c r="T218" s="269"/>
      <c r="U218" s="269"/>
      <c r="V218" s="15"/>
      <c r="W218" s="354"/>
      <c r="X218" s="269"/>
      <c r="Y218" s="269"/>
      <c r="Z218" s="15"/>
      <c r="AA218" s="354"/>
      <c r="AB218" s="269"/>
      <c r="AC218" s="269"/>
      <c r="AD218" s="15"/>
      <c r="AE218" s="354"/>
      <c r="AF218" s="269"/>
      <c r="AG218" s="269"/>
      <c r="AH218" s="15"/>
      <c r="AI218" s="269"/>
      <c r="AJ218" s="269"/>
      <c r="AK218" s="269"/>
      <c r="AL218" s="15"/>
      <c r="AM218" s="269"/>
      <c r="AN218" s="269"/>
      <c r="AO218" s="269"/>
      <c r="AP218" s="15"/>
      <c r="AQ218" s="355"/>
      <c r="AR218" s="355"/>
      <c r="AS218" s="11" t="s">
        <v>4265</v>
      </c>
      <c r="AX218"/>
    </row>
    <row r="219" spans="1:50" ht="20.25" customHeight="1">
      <c r="A219" s="410" t="s">
        <v>4121</v>
      </c>
      <c r="B219" s="140" t="s">
        <v>3497</v>
      </c>
      <c r="C219" s="140" t="s">
        <v>3497</v>
      </c>
      <c r="D219" s="140" t="s">
        <v>4071</v>
      </c>
      <c r="E219" s="140">
        <v>24</v>
      </c>
      <c r="F219" s="411" t="b">
        <f t="shared" si="11"/>
        <v>0</v>
      </c>
      <c r="G219" s="140" t="s">
        <v>4131</v>
      </c>
      <c r="H219" s="142" t="s">
        <v>3960</v>
      </c>
      <c r="I219" s="177" t="str">
        <f t="shared" si="12"/>
        <v>미사용</v>
      </c>
      <c r="J219" s="140"/>
      <c r="K219" s="140"/>
      <c r="L219" s="178"/>
      <c r="M219" s="177"/>
      <c r="N219" s="177" t="str">
        <f t="shared" si="13"/>
        <v>O</v>
      </c>
      <c r="O219" s="404"/>
      <c r="P219" s="405"/>
      <c r="Q219" s="405"/>
      <c r="R219" s="146"/>
      <c r="S219" s="406"/>
      <c r="T219" s="406"/>
      <c r="U219" s="406"/>
      <c r="V219" s="146"/>
      <c r="W219" s="407"/>
      <c r="X219" s="406"/>
      <c r="Y219" s="406"/>
      <c r="Z219" s="146"/>
      <c r="AA219" s="407"/>
      <c r="AB219" s="406"/>
      <c r="AC219" s="406"/>
      <c r="AD219" s="146"/>
      <c r="AE219" s="407"/>
      <c r="AF219" s="406"/>
      <c r="AG219" s="406"/>
      <c r="AH219" s="146"/>
      <c r="AI219" s="406"/>
      <c r="AJ219" s="406"/>
      <c r="AK219" s="406"/>
      <c r="AL219" s="146"/>
      <c r="AM219" s="406"/>
      <c r="AN219" s="406"/>
      <c r="AO219" s="406"/>
      <c r="AP219" s="146"/>
      <c r="AQ219" s="408"/>
      <c r="AR219" s="408"/>
      <c r="AS219" s="147" t="s">
        <v>4265</v>
      </c>
      <c r="AX219"/>
    </row>
    <row r="220" spans="1:50" ht="20.25" customHeight="1">
      <c r="A220" s="14" t="s">
        <v>3484</v>
      </c>
      <c r="B220" s="8" t="s">
        <v>3497</v>
      </c>
      <c r="C220" s="8" t="s">
        <v>3497</v>
      </c>
      <c r="D220" s="8" t="s">
        <v>4071</v>
      </c>
      <c r="E220" s="8">
        <v>1</v>
      </c>
      <c r="F220" s="207" t="b">
        <f t="shared" si="11"/>
        <v>0</v>
      </c>
      <c r="G220" s="8" t="s">
        <v>4185</v>
      </c>
      <c r="H220" s="39" t="s">
        <v>3959</v>
      </c>
      <c r="I220" s="40" t="str">
        <f t="shared" si="12"/>
        <v>미사용</v>
      </c>
      <c r="J220" s="8"/>
      <c r="K220" s="8"/>
      <c r="L220" s="454"/>
      <c r="M220" s="40"/>
      <c r="N220" s="435" t="str">
        <f t="shared" si="13"/>
        <v>O</v>
      </c>
      <c r="O220" s="217"/>
      <c r="P220" s="53"/>
      <c r="Q220" s="53"/>
      <c r="R220" s="15"/>
      <c r="S220" s="269"/>
      <c r="T220" s="269"/>
      <c r="U220" s="269"/>
      <c r="V220" s="15"/>
      <c r="W220" s="354"/>
      <c r="X220" s="269"/>
      <c r="Y220" s="269"/>
      <c r="Z220" s="15"/>
      <c r="AA220" s="354"/>
      <c r="AB220" s="269"/>
      <c r="AC220" s="269"/>
      <c r="AD220" s="15"/>
      <c r="AE220" s="354"/>
      <c r="AF220" s="269"/>
      <c r="AG220" s="269"/>
      <c r="AH220" s="15"/>
      <c r="AI220" s="269">
        <v>0.182</v>
      </c>
      <c r="AJ220" s="269">
        <v>0.17499999999999999</v>
      </c>
      <c r="AK220" s="269">
        <v>0.191</v>
      </c>
      <c r="AL220" s="15">
        <v>44621</v>
      </c>
      <c r="AM220" s="269">
        <v>0.17100000000000001</v>
      </c>
      <c r="AN220" s="269">
        <v>0.28999999999999998</v>
      </c>
      <c r="AO220" s="269">
        <v>-1.0129999999999999</v>
      </c>
      <c r="AP220" s="285">
        <v>44972</v>
      </c>
      <c r="AQ220" s="355"/>
      <c r="AR220" s="355"/>
      <c r="AS220" s="11" t="s">
        <v>4261</v>
      </c>
      <c r="AX220"/>
    </row>
    <row r="221" spans="1:50" ht="20.25" customHeight="1">
      <c r="A221" s="14" t="s">
        <v>3484</v>
      </c>
      <c r="B221" s="8" t="s">
        <v>3497</v>
      </c>
      <c r="C221" s="8" t="s">
        <v>3497</v>
      </c>
      <c r="D221" s="8" t="s">
        <v>4071</v>
      </c>
      <c r="E221" s="8">
        <v>2</v>
      </c>
      <c r="F221" s="207" t="b">
        <f t="shared" ref="F221:F243" si="14">ISTEXT(L221)</f>
        <v>0</v>
      </c>
      <c r="G221" s="8" t="s">
        <v>4185</v>
      </c>
      <c r="H221" s="39" t="s">
        <v>3959</v>
      </c>
      <c r="I221" s="40" t="str">
        <f t="shared" ref="I221:I243" si="15">IF(F221=TRUE,"사용","미사용")</f>
        <v>미사용</v>
      </c>
      <c r="J221" s="8"/>
      <c r="K221" s="8"/>
      <c r="L221" s="454"/>
      <c r="M221" s="40"/>
      <c r="N221" s="40" t="str">
        <f t="shared" ref="N221:N243" si="16">IF(F221=TRUE,"X","O")</f>
        <v>O</v>
      </c>
      <c r="O221" s="217"/>
      <c r="P221" s="53"/>
      <c r="Q221" s="53"/>
      <c r="R221" s="15"/>
      <c r="S221" s="269"/>
      <c r="T221" s="269"/>
      <c r="U221" s="269"/>
      <c r="V221" s="15"/>
      <c r="W221" s="354"/>
      <c r="X221" s="269"/>
      <c r="Y221" s="269"/>
      <c r="Z221" s="15"/>
      <c r="AA221" s="354"/>
      <c r="AB221" s="269"/>
      <c r="AC221" s="269"/>
      <c r="AD221" s="15"/>
      <c r="AE221" s="354"/>
      <c r="AF221" s="269"/>
      <c r="AG221" s="269"/>
      <c r="AH221" s="15"/>
      <c r="AI221" s="269">
        <v>0.19</v>
      </c>
      <c r="AJ221" s="269">
        <v>0.55000000000000004</v>
      </c>
      <c r="AK221" s="269">
        <v>3.6999999999999998E-2</v>
      </c>
      <c r="AL221" s="15">
        <v>44621</v>
      </c>
      <c r="AM221" s="269">
        <v>0.184</v>
      </c>
      <c r="AN221" s="269">
        <v>7.9000000000000001E-2</v>
      </c>
      <c r="AO221" s="269">
        <v>1.2370000000000001</v>
      </c>
      <c r="AP221" s="285">
        <v>44972</v>
      </c>
      <c r="AQ221" s="355"/>
      <c r="AR221" s="355"/>
      <c r="AS221" s="11"/>
      <c r="AX221"/>
    </row>
    <row r="222" spans="1:50" ht="20.25" customHeight="1">
      <c r="A222" s="14" t="s">
        <v>3484</v>
      </c>
      <c r="B222" s="8" t="s">
        <v>3497</v>
      </c>
      <c r="C222" s="8" t="s">
        <v>3497</v>
      </c>
      <c r="D222" s="8" t="s">
        <v>4071</v>
      </c>
      <c r="E222" s="8">
        <v>3</v>
      </c>
      <c r="F222" s="207" t="b">
        <f t="shared" si="14"/>
        <v>0</v>
      </c>
      <c r="G222" s="8" t="s">
        <v>4185</v>
      </c>
      <c r="H222" s="39" t="s">
        <v>3959</v>
      </c>
      <c r="I222" s="40" t="str">
        <f t="shared" si="15"/>
        <v>미사용</v>
      </c>
      <c r="J222" s="8"/>
      <c r="K222" s="8"/>
      <c r="L222" s="454"/>
      <c r="M222" s="40"/>
      <c r="N222" s="40" t="str">
        <f t="shared" si="16"/>
        <v>O</v>
      </c>
      <c r="O222" s="217"/>
      <c r="P222" s="53"/>
      <c r="Q222" s="53"/>
      <c r="R222" s="15"/>
      <c r="S222" s="269"/>
      <c r="T222" s="269"/>
      <c r="U222" s="269"/>
      <c r="V222" s="15"/>
      <c r="W222" s="354"/>
      <c r="X222" s="269"/>
      <c r="Y222" s="269"/>
      <c r="Z222" s="15"/>
      <c r="AA222" s="354"/>
      <c r="AB222" s="269"/>
      <c r="AC222" s="269"/>
      <c r="AD222" s="15"/>
      <c r="AE222" s="354"/>
      <c r="AF222" s="269"/>
      <c r="AG222" s="269"/>
      <c r="AH222" s="15"/>
      <c r="AI222" s="269">
        <v>0.191</v>
      </c>
      <c r="AJ222" s="269">
        <v>0.61799999999999999</v>
      </c>
      <c r="AK222" s="269">
        <v>5.8000000000000003E-2</v>
      </c>
      <c r="AL222" s="15">
        <v>44621</v>
      </c>
      <c r="AM222" s="269">
        <v>0.185</v>
      </c>
      <c r="AN222" s="269">
        <v>0.39300000000000002</v>
      </c>
      <c r="AO222" s="269">
        <v>8.6999999999999994E-2</v>
      </c>
      <c r="AP222" s="285">
        <v>44972</v>
      </c>
      <c r="AQ222" s="355"/>
      <c r="AR222" s="355"/>
      <c r="AS222" s="11"/>
      <c r="AX222"/>
    </row>
    <row r="223" spans="1:50" ht="20.25" customHeight="1">
      <c r="A223" s="14" t="s">
        <v>3484</v>
      </c>
      <c r="B223" s="8" t="s">
        <v>3497</v>
      </c>
      <c r="C223" s="8" t="s">
        <v>3497</v>
      </c>
      <c r="D223" s="8" t="s">
        <v>4071</v>
      </c>
      <c r="E223" s="8">
        <v>4</v>
      </c>
      <c r="F223" s="207" t="b">
        <f t="shared" si="14"/>
        <v>0</v>
      </c>
      <c r="G223" s="8" t="s">
        <v>4185</v>
      </c>
      <c r="H223" s="39" t="s">
        <v>3959</v>
      </c>
      <c r="I223" s="40" t="str">
        <f t="shared" si="15"/>
        <v>미사용</v>
      </c>
      <c r="J223" s="8"/>
      <c r="K223" s="8"/>
      <c r="L223" s="454"/>
      <c r="M223" s="40"/>
      <c r="N223" s="40" t="str">
        <f t="shared" si="16"/>
        <v>O</v>
      </c>
      <c r="O223" s="217"/>
      <c r="P223" s="53"/>
      <c r="Q223" s="53"/>
      <c r="R223" s="15"/>
      <c r="S223" s="269"/>
      <c r="T223" s="269"/>
      <c r="U223" s="269"/>
      <c r="V223" s="15"/>
      <c r="W223" s="354"/>
      <c r="X223" s="269"/>
      <c r="Y223" s="269"/>
      <c r="Z223" s="15"/>
      <c r="AA223" s="354"/>
      <c r="AB223" s="269"/>
      <c r="AC223" s="269"/>
      <c r="AD223" s="15"/>
      <c r="AE223" s="354"/>
      <c r="AF223" s="269"/>
      <c r="AG223" s="269"/>
      <c r="AH223" s="15"/>
      <c r="AI223" s="269">
        <v>0.182</v>
      </c>
      <c r="AJ223" s="269">
        <v>0.186</v>
      </c>
      <c r="AK223" s="269">
        <v>8.2000000000000003E-2</v>
      </c>
      <c r="AL223" s="15">
        <v>44621</v>
      </c>
      <c r="AM223" s="269">
        <v>0.189</v>
      </c>
      <c r="AN223" s="269">
        <v>0.96899999999999997</v>
      </c>
      <c r="AO223" s="269">
        <v>0.82199999999999995</v>
      </c>
      <c r="AP223" s="285">
        <v>44972</v>
      </c>
      <c r="AQ223" s="355"/>
      <c r="AR223" s="355"/>
      <c r="AS223" s="11"/>
      <c r="AX223"/>
    </row>
    <row r="224" spans="1:50" ht="20.25" customHeight="1">
      <c r="A224" s="14" t="s">
        <v>3484</v>
      </c>
      <c r="B224" s="8" t="s">
        <v>3497</v>
      </c>
      <c r="C224" s="8" t="s">
        <v>3497</v>
      </c>
      <c r="D224" s="8" t="s">
        <v>4071</v>
      </c>
      <c r="E224" s="8">
        <v>5</v>
      </c>
      <c r="F224" s="207" t="b">
        <f t="shared" si="14"/>
        <v>0</v>
      </c>
      <c r="G224" s="8" t="s">
        <v>4185</v>
      </c>
      <c r="H224" s="39" t="s">
        <v>3959</v>
      </c>
      <c r="I224" s="40" t="str">
        <f t="shared" si="15"/>
        <v>미사용</v>
      </c>
      <c r="J224" s="8"/>
      <c r="K224" s="8"/>
      <c r="L224" s="454"/>
      <c r="M224" s="40"/>
      <c r="N224" s="40" t="str">
        <f t="shared" si="16"/>
        <v>O</v>
      </c>
      <c r="O224" s="217"/>
      <c r="P224" s="53"/>
      <c r="Q224" s="53"/>
      <c r="R224" s="15"/>
      <c r="S224" s="269"/>
      <c r="T224" s="269"/>
      <c r="U224" s="269"/>
      <c r="V224" s="15"/>
      <c r="W224" s="354"/>
      <c r="X224" s="269"/>
      <c r="Y224" s="269"/>
      <c r="Z224" s="15"/>
      <c r="AA224" s="354"/>
      <c r="AB224" s="269"/>
      <c r="AC224" s="269"/>
      <c r="AD224" s="15"/>
      <c r="AE224" s="354"/>
      <c r="AF224" s="269"/>
      <c r="AG224" s="269"/>
      <c r="AH224" s="15"/>
      <c r="AI224" s="269">
        <v>0.17100000000000001</v>
      </c>
      <c r="AJ224" s="269">
        <v>0.33900000000000002</v>
      </c>
      <c r="AK224" s="269">
        <v>0.61099999999999999</v>
      </c>
      <c r="AL224" s="15">
        <v>44621</v>
      </c>
      <c r="AM224" s="269">
        <v>0.18</v>
      </c>
      <c r="AN224" s="269">
        <v>0.28299999999999997</v>
      </c>
      <c r="AO224" s="269" t="s">
        <v>4260</v>
      </c>
      <c r="AP224" s="285">
        <v>44972</v>
      </c>
      <c r="AQ224" s="355"/>
      <c r="AR224" s="355"/>
      <c r="AS224" s="11"/>
      <c r="AX224"/>
    </row>
    <row r="225" spans="1:50" ht="20.25" customHeight="1">
      <c r="A225" s="14" t="s">
        <v>3484</v>
      </c>
      <c r="B225" s="8" t="s">
        <v>3497</v>
      </c>
      <c r="C225" s="8" t="s">
        <v>3497</v>
      </c>
      <c r="D225" s="8" t="s">
        <v>4071</v>
      </c>
      <c r="E225" s="8">
        <v>6</v>
      </c>
      <c r="F225" s="207" t="b">
        <f t="shared" si="14"/>
        <v>0</v>
      </c>
      <c r="G225" s="8" t="s">
        <v>4185</v>
      </c>
      <c r="H225" s="39" t="s">
        <v>3959</v>
      </c>
      <c r="I225" s="40" t="str">
        <f t="shared" si="15"/>
        <v>미사용</v>
      </c>
      <c r="J225" s="8"/>
      <c r="K225" s="8"/>
      <c r="L225" s="454"/>
      <c r="M225" s="40"/>
      <c r="N225" s="40" t="str">
        <f t="shared" si="16"/>
        <v>O</v>
      </c>
      <c r="O225" s="217"/>
      <c r="P225" s="53"/>
      <c r="Q225" s="53"/>
      <c r="R225" s="15"/>
      <c r="S225" s="269"/>
      <c r="T225" s="269"/>
      <c r="U225" s="269"/>
      <c r="V225" s="15"/>
      <c r="W225" s="354"/>
      <c r="X225" s="269"/>
      <c r="Y225" s="269"/>
      <c r="Z225" s="15"/>
      <c r="AA225" s="354"/>
      <c r="AB225" s="269"/>
      <c r="AC225" s="269"/>
      <c r="AD225" s="15"/>
      <c r="AE225" s="354"/>
      <c r="AF225" s="269"/>
      <c r="AG225" s="269"/>
      <c r="AH225" s="15"/>
      <c r="AI225" s="269">
        <v>1.93</v>
      </c>
      <c r="AJ225" s="269">
        <v>0.67500000000000004</v>
      </c>
      <c r="AK225" s="269">
        <v>0.35099999999999998</v>
      </c>
      <c r="AL225" s="15">
        <v>44621</v>
      </c>
      <c r="AM225" s="269">
        <v>0.186</v>
      </c>
      <c r="AN225" s="269">
        <v>0.32500000000000001</v>
      </c>
      <c r="AO225" s="269">
        <v>0.189</v>
      </c>
      <c r="AP225" s="285">
        <v>44972</v>
      </c>
      <c r="AQ225" s="355"/>
      <c r="AR225" s="355"/>
      <c r="AS225" s="11"/>
      <c r="AX225"/>
    </row>
    <row r="226" spans="1:50" ht="20.25" customHeight="1">
      <c r="A226" s="14" t="s">
        <v>3484</v>
      </c>
      <c r="B226" s="8" t="s">
        <v>3497</v>
      </c>
      <c r="C226" s="8" t="s">
        <v>3497</v>
      </c>
      <c r="D226" s="8" t="s">
        <v>4071</v>
      </c>
      <c r="E226" s="8">
        <v>7</v>
      </c>
      <c r="F226" s="207" t="b">
        <f t="shared" si="14"/>
        <v>0</v>
      </c>
      <c r="G226" s="8" t="s">
        <v>4185</v>
      </c>
      <c r="H226" s="39" t="s">
        <v>3959</v>
      </c>
      <c r="I226" s="40" t="str">
        <f t="shared" si="15"/>
        <v>미사용</v>
      </c>
      <c r="J226" s="8"/>
      <c r="K226" s="8"/>
      <c r="L226" s="454"/>
      <c r="M226" s="40"/>
      <c r="N226" s="40" t="str">
        <f t="shared" si="16"/>
        <v>O</v>
      </c>
      <c r="O226" s="217"/>
      <c r="P226" s="53"/>
      <c r="Q226" s="53"/>
      <c r="R226" s="15"/>
      <c r="S226" s="269"/>
      <c r="T226" s="269"/>
      <c r="U226" s="269"/>
      <c r="V226" s="15"/>
      <c r="W226" s="354"/>
      <c r="X226" s="269"/>
      <c r="Y226" s="269"/>
      <c r="Z226" s="15"/>
      <c r="AA226" s="354"/>
      <c r="AB226" s="269"/>
      <c r="AC226" s="269"/>
      <c r="AD226" s="15"/>
      <c r="AE226" s="354"/>
      <c r="AF226" s="269"/>
      <c r="AG226" s="269"/>
      <c r="AH226" s="15"/>
      <c r="AI226" s="269" t="s">
        <v>4192</v>
      </c>
      <c r="AJ226" s="269" t="s">
        <v>4192</v>
      </c>
      <c r="AK226" s="269" t="s">
        <v>4192</v>
      </c>
      <c r="AL226" s="15">
        <v>44621</v>
      </c>
      <c r="AM226" s="269" t="s">
        <v>4260</v>
      </c>
      <c r="AN226" s="269" t="s">
        <v>4260</v>
      </c>
      <c r="AO226" s="269" t="s">
        <v>4260</v>
      </c>
      <c r="AP226" s="285">
        <v>44972</v>
      </c>
      <c r="AQ226" s="355"/>
      <c r="AR226" s="355"/>
      <c r="AS226" s="11"/>
      <c r="AX226"/>
    </row>
    <row r="227" spans="1:50" ht="20.25" customHeight="1">
      <c r="A227" s="14" t="s">
        <v>3484</v>
      </c>
      <c r="B227" s="8" t="s">
        <v>3497</v>
      </c>
      <c r="C227" s="8" t="s">
        <v>3497</v>
      </c>
      <c r="D227" s="8" t="s">
        <v>4071</v>
      </c>
      <c r="E227" s="8">
        <v>8</v>
      </c>
      <c r="F227" s="207" t="b">
        <f t="shared" si="14"/>
        <v>0</v>
      </c>
      <c r="G227" s="8" t="s">
        <v>4185</v>
      </c>
      <c r="H227" s="39" t="s">
        <v>3959</v>
      </c>
      <c r="I227" s="40" t="str">
        <f t="shared" si="15"/>
        <v>미사용</v>
      </c>
      <c r="J227" s="8"/>
      <c r="K227" s="8"/>
      <c r="L227" s="454"/>
      <c r="M227" s="40"/>
      <c r="N227" s="40" t="str">
        <f t="shared" si="16"/>
        <v>O</v>
      </c>
      <c r="O227" s="217"/>
      <c r="P227" s="53"/>
      <c r="Q227" s="53"/>
      <c r="R227" s="15"/>
      <c r="S227" s="269"/>
      <c r="T227" s="269"/>
      <c r="U227" s="269"/>
      <c r="V227" s="15"/>
      <c r="W227" s="354"/>
      <c r="X227" s="269"/>
      <c r="Y227" s="269"/>
      <c r="Z227" s="15"/>
      <c r="AA227" s="354"/>
      <c r="AB227" s="269"/>
      <c r="AC227" s="269"/>
      <c r="AD227" s="15"/>
      <c r="AE227" s="354"/>
      <c r="AF227" s="269"/>
      <c r="AG227" s="269"/>
      <c r="AH227" s="15"/>
      <c r="AI227" s="269">
        <v>0.187</v>
      </c>
      <c r="AJ227" s="269">
        <v>0.23400000000000001</v>
      </c>
      <c r="AK227" s="269">
        <v>0.23499999999999999</v>
      </c>
      <c r="AL227" s="15">
        <v>44621</v>
      </c>
      <c r="AM227" s="269">
        <v>0.188</v>
      </c>
      <c r="AN227" s="269">
        <v>0.73</v>
      </c>
      <c r="AO227" s="269">
        <v>0.08</v>
      </c>
      <c r="AP227" s="285">
        <v>44972</v>
      </c>
      <c r="AQ227" s="355"/>
      <c r="AR227" s="355"/>
      <c r="AS227" s="11"/>
      <c r="AX227"/>
    </row>
    <row r="228" spans="1:50" ht="20.25" customHeight="1">
      <c r="A228" s="14" t="s">
        <v>3484</v>
      </c>
      <c r="B228" s="8" t="s">
        <v>3497</v>
      </c>
      <c r="C228" s="8" t="s">
        <v>3497</v>
      </c>
      <c r="D228" s="8" t="s">
        <v>4071</v>
      </c>
      <c r="E228" s="8">
        <v>9</v>
      </c>
      <c r="F228" s="207" t="b">
        <f t="shared" si="14"/>
        <v>0</v>
      </c>
      <c r="G228" s="8" t="s">
        <v>4185</v>
      </c>
      <c r="H228" s="39" t="s">
        <v>3959</v>
      </c>
      <c r="I228" s="40" t="str">
        <f t="shared" si="15"/>
        <v>미사용</v>
      </c>
      <c r="J228" s="8"/>
      <c r="K228" s="8"/>
      <c r="L228" s="455"/>
      <c r="M228" s="40"/>
      <c r="N228" s="40" t="str">
        <f t="shared" si="16"/>
        <v>O</v>
      </c>
      <c r="O228" s="217"/>
      <c r="P228" s="53"/>
      <c r="Q228" s="53"/>
      <c r="R228" s="15"/>
      <c r="S228" s="269"/>
      <c r="T228" s="269"/>
      <c r="U228" s="269"/>
      <c r="V228" s="15"/>
      <c r="W228" s="354"/>
      <c r="X228" s="269"/>
      <c r="Y228" s="269"/>
      <c r="Z228" s="15"/>
      <c r="AA228" s="354"/>
      <c r="AB228" s="269"/>
      <c r="AC228" s="269"/>
      <c r="AD228" s="15"/>
      <c r="AE228" s="354"/>
      <c r="AF228" s="269"/>
      <c r="AG228" s="269"/>
      <c r="AH228" s="15"/>
      <c r="AI228" s="269">
        <v>0.191</v>
      </c>
      <c r="AJ228" s="269">
        <v>0.58499999999999996</v>
      </c>
      <c r="AK228" s="269">
        <v>8.4000000000000005E-2</v>
      </c>
      <c r="AL228" s="15">
        <v>44621</v>
      </c>
      <c r="AM228" s="269">
        <v>0.186</v>
      </c>
      <c r="AN228" s="269">
        <v>0.53500000000000003</v>
      </c>
      <c r="AO228" s="269">
        <v>0.72599999999999998</v>
      </c>
      <c r="AP228" s="285">
        <v>44972</v>
      </c>
      <c r="AQ228" s="355"/>
      <c r="AR228" s="355"/>
      <c r="AS228" s="11"/>
      <c r="AX228"/>
    </row>
    <row r="229" spans="1:50" ht="20.25" customHeight="1">
      <c r="A229" s="14" t="s">
        <v>3484</v>
      </c>
      <c r="B229" s="8" t="s">
        <v>3497</v>
      </c>
      <c r="C229" s="8" t="s">
        <v>3497</v>
      </c>
      <c r="D229" s="8" t="s">
        <v>4071</v>
      </c>
      <c r="E229" s="8">
        <v>10</v>
      </c>
      <c r="F229" s="207" t="b">
        <f t="shared" si="14"/>
        <v>0</v>
      </c>
      <c r="G229" s="8" t="s">
        <v>4185</v>
      </c>
      <c r="H229" s="39" t="s">
        <v>3959</v>
      </c>
      <c r="I229" s="40" t="str">
        <f t="shared" si="15"/>
        <v>미사용</v>
      </c>
      <c r="J229" s="8"/>
      <c r="K229" s="8"/>
      <c r="L229" s="455"/>
      <c r="M229" s="40"/>
      <c r="N229" s="40" t="str">
        <f t="shared" si="16"/>
        <v>O</v>
      </c>
      <c r="O229" s="217"/>
      <c r="P229" s="53"/>
      <c r="Q229" s="53"/>
      <c r="R229" s="15"/>
      <c r="S229" s="269"/>
      <c r="T229" s="269"/>
      <c r="U229" s="269"/>
      <c r="V229" s="15"/>
      <c r="W229" s="354"/>
      <c r="X229" s="269"/>
      <c r="Y229" s="269"/>
      <c r="Z229" s="15"/>
      <c r="AA229" s="354"/>
      <c r="AB229" s="269"/>
      <c r="AC229" s="269"/>
      <c r="AD229" s="15"/>
      <c r="AE229" s="354"/>
      <c r="AF229" s="269"/>
      <c r="AG229" s="269"/>
      <c r="AH229" s="15"/>
      <c r="AI229" s="269">
        <v>0.185</v>
      </c>
      <c r="AJ229" s="269">
        <v>0.17599999999999999</v>
      </c>
      <c r="AK229" s="269">
        <v>0.35599999999999998</v>
      </c>
      <c r="AL229" s="15">
        <v>44621</v>
      </c>
      <c r="AM229" s="269">
        <v>0.193</v>
      </c>
      <c r="AN229" s="269">
        <v>0.86499999999999999</v>
      </c>
      <c r="AO229" s="269">
        <v>0.02</v>
      </c>
      <c r="AP229" s="285">
        <v>44972</v>
      </c>
      <c r="AQ229" s="355"/>
      <c r="AR229" s="355"/>
      <c r="AS229" s="11"/>
      <c r="AX229"/>
    </row>
    <row r="230" spans="1:50" ht="20.25" customHeight="1">
      <c r="A230" s="14" t="s">
        <v>3484</v>
      </c>
      <c r="B230" s="8" t="s">
        <v>3497</v>
      </c>
      <c r="C230" s="8" t="s">
        <v>3497</v>
      </c>
      <c r="D230" s="8" t="s">
        <v>4071</v>
      </c>
      <c r="E230" s="8">
        <v>11</v>
      </c>
      <c r="F230" s="207" t="b">
        <f t="shared" si="14"/>
        <v>0</v>
      </c>
      <c r="G230" s="8" t="s">
        <v>4185</v>
      </c>
      <c r="H230" s="39" t="s">
        <v>3959</v>
      </c>
      <c r="I230" s="40" t="str">
        <f t="shared" si="15"/>
        <v>미사용</v>
      </c>
      <c r="J230" s="8"/>
      <c r="K230" s="8"/>
      <c r="L230" s="455"/>
      <c r="M230" s="40"/>
      <c r="N230" s="40" t="str">
        <f t="shared" si="16"/>
        <v>O</v>
      </c>
      <c r="O230" s="217"/>
      <c r="P230" s="53"/>
      <c r="Q230" s="53"/>
      <c r="R230" s="15"/>
      <c r="S230" s="269"/>
      <c r="T230" s="269"/>
      <c r="U230" s="269"/>
      <c r="V230" s="15"/>
      <c r="W230" s="354"/>
      <c r="X230" s="269"/>
      <c r="Y230" s="269"/>
      <c r="Z230" s="15"/>
      <c r="AA230" s="354"/>
      <c r="AB230" s="269"/>
      <c r="AC230" s="269"/>
      <c r="AD230" s="15"/>
      <c r="AE230" s="354"/>
      <c r="AF230" s="269"/>
      <c r="AG230" s="269"/>
      <c r="AH230" s="15"/>
      <c r="AI230" s="269">
        <v>0.191</v>
      </c>
      <c r="AJ230" s="269">
        <v>0.64600000000000002</v>
      </c>
      <c r="AK230" s="269">
        <v>0.26400000000000001</v>
      </c>
      <c r="AL230" s="15">
        <v>44621</v>
      </c>
      <c r="AM230" s="269">
        <v>0.189</v>
      </c>
      <c r="AN230" s="269">
        <v>0.36899999999999999</v>
      </c>
      <c r="AO230" s="269">
        <v>1.0149999999999999</v>
      </c>
      <c r="AP230" s="285">
        <v>44972</v>
      </c>
      <c r="AQ230" s="355"/>
      <c r="AR230" s="355"/>
      <c r="AS230" s="11"/>
      <c r="AX230"/>
    </row>
    <row r="231" spans="1:50" ht="20.25" customHeight="1">
      <c r="A231" s="14" t="s">
        <v>3484</v>
      </c>
      <c r="B231" s="8" t="s">
        <v>3497</v>
      </c>
      <c r="C231" s="8" t="s">
        <v>3497</v>
      </c>
      <c r="D231" s="8" t="s">
        <v>4071</v>
      </c>
      <c r="E231" s="8">
        <v>12</v>
      </c>
      <c r="F231" s="207" t="b">
        <f t="shared" si="14"/>
        <v>0</v>
      </c>
      <c r="G231" s="8" t="s">
        <v>4185</v>
      </c>
      <c r="H231" s="39" t="s">
        <v>3959</v>
      </c>
      <c r="I231" s="40" t="str">
        <f t="shared" si="15"/>
        <v>미사용</v>
      </c>
      <c r="J231" s="8"/>
      <c r="K231" s="8"/>
      <c r="L231" s="455"/>
      <c r="M231" s="40"/>
      <c r="N231" s="40" t="str">
        <f t="shared" si="16"/>
        <v>O</v>
      </c>
      <c r="O231" s="217"/>
      <c r="P231" s="53"/>
      <c r="Q231" s="53"/>
      <c r="R231" s="15"/>
      <c r="S231" s="269"/>
      <c r="T231" s="269"/>
      <c r="U231" s="269"/>
      <c r="V231" s="15"/>
      <c r="W231" s="354"/>
      <c r="X231" s="269"/>
      <c r="Y231" s="269"/>
      <c r="Z231" s="15"/>
      <c r="AA231" s="354"/>
      <c r="AB231" s="269"/>
      <c r="AC231" s="269"/>
      <c r="AD231" s="15"/>
      <c r="AE231" s="354"/>
      <c r="AF231" s="269"/>
      <c r="AG231" s="269"/>
      <c r="AH231" s="15"/>
      <c r="AI231" s="269">
        <v>0.19</v>
      </c>
      <c r="AJ231" s="269">
        <v>0.66900000000000004</v>
      </c>
      <c r="AK231" s="269">
        <v>0.32400000000000001</v>
      </c>
      <c r="AL231" s="15">
        <v>44621</v>
      </c>
      <c r="AM231" s="269">
        <v>0.185</v>
      </c>
      <c r="AN231" s="269">
        <v>-9.0999999999999998E-2</v>
      </c>
      <c r="AO231" s="269">
        <v>-1.4790000000000001</v>
      </c>
      <c r="AP231" s="285">
        <v>44972</v>
      </c>
      <c r="AQ231" s="355"/>
      <c r="AR231" s="355"/>
      <c r="AS231" s="11"/>
      <c r="AX231"/>
    </row>
    <row r="232" spans="1:50" ht="20.25" customHeight="1">
      <c r="A232" s="14" t="s">
        <v>3484</v>
      </c>
      <c r="B232" s="8" t="s">
        <v>3497</v>
      </c>
      <c r="C232" s="8" t="s">
        <v>3497</v>
      </c>
      <c r="D232" s="8" t="s">
        <v>4071</v>
      </c>
      <c r="E232" s="8">
        <v>13</v>
      </c>
      <c r="F232" s="207" t="b">
        <f t="shared" si="14"/>
        <v>0</v>
      </c>
      <c r="G232" s="8" t="s">
        <v>4185</v>
      </c>
      <c r="H232" s="39" t="s">
        <v>3959</v>
      </c>
      <c r="I232" s="40" t="str">
        <f t="shared" si="15"/>
        <v>미사용</v>
      </c>
      <c r="J232" s="8"/>
      <c r="K232" s="8"/>
      <c r="L232" s="454"/>
      <c r="M232" s="40"/>
      <c r="N232" s="40" t="str">
        <f t="shared" si="16"/>
        <v>O</v>
      </c>
      <c r="O232" s="217"/>
      <c r="P232" s="53"/>
      <c r="Q232" s="53"/>
      <c r="R232" s="15"/>
      <c r="S232" s="269"/>
      <c r="T232" s="269"/>
      <c r="U232" s="269"/>
      <c r="V232" s="15"/>
      <c r="W232" s="354"/>
      <c r="X232" s="269"/>
      <c r="Y232" s="269"/>
      <c r="Z232" s="15"/>
      <c r="AA232" s="354"/>
      <c r="AB232" s="269"/>
      <c r="AC232" s="269"/>
      <c r="AD232" s="15"/>
      <c r="AE232" s="354"/>
      <c r="AF232" s="269"/>
      <c r="AG232" s="269"/>
      <c r="AH232" s="15"/>
      <c r="AI232" s="269">
        <v>0.187</v>
      </c>
      <c r="AJ232" s="269">
        <v>0.19900000000000001</v>
      </c>
      <c r="AK232" s="269">
        <v>3.3000000000000002E-2</v>
      </c>
      <c r="AL232" s="15">
        <v>44621</v>
      </c>
      <c r="AM232" s="269">
        <v>0.189</v>
      </c>
      <c r="AN232" s="269">
        <v>0.33300000000000002</v>
      </c>
      <c r="AO232" s="269">
        <v>0.17599999999999999</v>
      </c>
      <c r="AP232" s="285">
        <v>44972</v>
      </c>
      <c r="AQ232" s="355"/>
      <c r="AR232" s="355"/>
      <c r="AS232" s="11"/>
      <c r="AX232"/>
    </row>
    <row r="233" spans="1:50" ht="20.25" customHeight="1">
      <c r="A233" s="14" t="s">
        <v>3484</v>
      </c>
      <c r="B233" s="8" t="s">
        <v>3497</v>
      </c>
      <c r="C233" s="8" t="s">
        <v>3497</v>
      </c>
      <c r="D233" s="8" t="s">
        <v>4071</v>
      </c>
      <c r="E233" s="8">
        <v>14</v>
      </c>
      <c r="F233" s="207" t="b">
        <f t="shared" si="14"/>
        <v>0</v>
      </c>
      <c r="G233" s="8" t="s">
        <v>4185</v>
      </c>
      <c r="H233" s="39" t="s">
        <v>3959</v>
      </c>
      <c r="I233" s="40" t="str">
        <f t="shared" si="15"/>
        <v>미사용</v>
      </c>
      <c r="J233" s="8"/>
      <c r="K233" s="8"/>
      <c r="L233" s="454"/>
      <c r="M233" s="40"/>
      <c r="N233" s="40" t="str">
        <f t="shared" si="16"/>
        <v>O</v>
      </c>
      <c r="O233" s="217"/>
      <c r="P233" s="53"/>
      <c r="Q233" s="53"/>
      <c r="R233" s="15"/>
      <c r="S233" s="269"/>
      <c r="T233" s="269"/>
      <c r="U233" s="269"/>
      <c r="V233" s="15"/>
      <c r="W233" s="354"/>
      <c r="X233" s="269"/>
      <c r="Y233" s="269"/>
      <c r="Z233" s="15"/>
      <c r="AA233" s="354"/>
      <c r="AB233" s="269"/>
      <c r="AC233" s="269"/>
      <c r="AD233" s="15"/>
      <c r="AE233" s="354"/>
      <c r="AF233" s="269"/>
      <c r="AG233" s="269"/>
      <c r="AH233" s="15"/>
      <c r="AI233" s="269">
        <v>0.186</v>
      </c>
      <c r="AJ233" s="269">
        <v>0.154</v>
      </c>
      <c r="AK233" s="269">
        <v>7.2999999999999995E-2</v>
      </c>
      <c r="AL233" s="15">
        <v>44621</v>
      </c>
      <c r="AM233" s="269">
        <v>0.189</v>
      </c>
      <c r="AN233" s="269">
        <v>0.85899999999999999</v>
      </c>
      <c r="AO233" s="269">
        <v>-1.004</v>
      </c>
      <c r="AP233" s="285">
        <v>44972</v>
      </c>
      <c r="AQ233" s="355"/>
      <c r="AR233" s="355"/>
      <c r="AS233" s="11"/>
      <c r="AX233"/>
    </row>
    <row r="234" spans="1:50" ht="20.25" customHeight="1">
      <c r="A234" s="14" t="s">
        <v>3484</v>
      </c>
      <c r="B234" s="8" t="s">
        <v>3497</v>
      </c>
      <c r="C234" s="8" t="s">
        <v>3497</v>
      </c>
      <c r="D234" s="8" t="s">
        <v>4071</v>
      </c>
      <c r="E234" s="8">
        <v>15</v>
      </c>
      <c r="F234" s="207" t="b">
        <f t="shared" si="14"/>
        <v>0</v>
      </c>
      <c r="G234" s="8" t="s">
        <v>4185</v>
      </c>
      <c r="H234" s="39" t="s">
        <v>3959</v>
      </c>
      <c r="I234" s="40" t="str">
        <f t="shared" si="15"/>
        <v>미사용</v>
      </c>
      <c r="J234" s="8"/>
      <c r="K234" s="8"/>
      <c r="L234" s="454"/>
      <c r="M234" s="40"/>
      <c r="N234" s="40" t="str">
        <f t="shared" si="16"/>
        <v>O</v>
      </c>
      <c r="O234" s="217"/>
      <c r="P234" s="53"/>
      <c r="Q234" s="53"/>
      <c r="R234" s="15"/>
      <c r="S234" s="269"/>
      <c r="T234" s="269"/>
      <c r="U234" s="269"/>
      <c r="V234" s="15"/>
      <c r="W234" s="354"/>
      <c r="X234" s="269"/>
      <c r="Y234" s="269"/>
      <c r="Z234" s="15"/>
      <c r="AA234" s="354"/>
      <c r="AB234" s="269"/>
      <c r="AC234" s="269"/>
      <c r="AD234" s="15"/>
      <c r="AE234" s="354"/>
      <c r="AF234" s="269"/>
      <c r="AG234" s="269"/>
      <c r="AH234" s="15"/>
      <c r="AI234" s="269">
        <v>0.186</v>
      </c>
      <c r="AJ234" s="269">
        <v>0.20300000000000001</v>
      </c>
      <c r="AK234" s="269">
        <v>2.1000000000000001E-2</v>
      </c>
      <c r="AL234" s="15">
        <v>44621</v>
      </c>
      <c r="AM234" s="269">
        <v>0.188</v>
      </c>
      <c r="AN234" s="269">
        <v>-0.48599999999999999</v>
      </c>
      <c r="AO234" s="269">
        <v>0.28000000000000003</v>
      </c>
      <c r="AP234" s="285">
        <v>44972</v>
      </c>
      <c r="AQ234" s="355"/>
      <c r="AR234" s="355"/>
      <c r="AS234" s="11"/>
      <c r="AX234"/>
    </row>
    <row r="235" spans="1:50" ht="20.25" customHeight="1">
      <c r="A235" s="14" t="s">
        <v>3484</v>
      </c>
      <c r="B235" s="8" t="s">
        <v>3497</v>
      </c>
      <c r="C235" s="8" t="s">
        <v>3497</v>
      </c>
      <c r="D235" s="8" t="s">
        <v>4071</v>
      </c>
      <c r="E235" s="8">
        <v>16</v>
      </c>
      <c r="F235" s="207" t="b">
        <f t="shared" si="14"/>
        <v>0</v>
      </c>
      <c r="G235" s="8" t="s">
        <v>4185</v>
      </c>
      <c r="H235" s="39" t="s">
        <v>3959</v>
      </c>
      <c r="I235" s="40" t="str">
        <f t="shared" si="15"/>
        <v>미사용</v>
      </c>
      <c r="J235" s="8"/>
      <c r="K235" s="8"/>
      <c r="L235" s="454"/>
      <c r="M235" s="40"/>
      <c r="N235" s="40" t="str">
        <f t="shared" si="16"/>
        <v>O</v>
      </c>
      <c r="O235" s="217"/>
      <c r="P235" s="53"/>
      <c r="Q235" s="53"/>
      <c r="R235" s="15"/>
      <c r="S235" s="269"/>
      <c r="T235" s="269"/>
      <c r="U235" s="269"/>
      <c r="V235" s="15"/>
      <c r="W235" s="354"/>
      <c r="X235" s="269"/>
      <c r="Y235" s="269"/>
      <c r="Z235" s="15"/>
      <c r="AA235" s="354"/>
      <c r="AB235" s="269"/>
      <c r="AC235" s="269"/>
      <c r="AD235" s="15"/>
      <c r="AE235" s="354"/>
      <c r="AF235" s="269"/>
      <c r="AG235" s="269"/>
      <c r="AH235" s="15"/>
      <c r="AI235" s="269">
        <v>0.187</v>
      </c>
      <c r="AJ235" s="269">
        <v>0.24099999999999999</v>
      </c>
      <c r="AK235" s="269">
        <v>0.14299999999999999</v>
      </c>
      <c r="AL235" s="15">
        <v>44621</v>
      </c>
      <c r="AM235" s="269">
        <v>0.189</v>
      </c>
      <c r="AN235" s="269">
        <v>7.0999999999999994E-2</v>
      </c>
      <c r="AO235" s="269">
        <v>-0.95399999999999996</v>
      </c>
      <c r="AP235" s="285">
        <v>44972</v>
      </c>
      <c r="AQ235" s="355"/>
      <c r="AR235" s="355"/>
      <c r="AS235" s="11"/>
      <c r="AX235"/>
    </row>
    <row r="236" spans="1:50" ht="20.25" customHeight="1">
      <c r="A236" s="14" t="s">
        <v>3484</v>
      </c>
      <c r="B236" s="8" t="s">
        <v>3497</v>
      </c>
      <c r="C236" s="8" t="s">
        <v>3497</v>
      </c>
      <c r="D236" s="8" t="s">
        <v>4071</v>
      </c>
      <c r="E236" s="8">
        <v>17</v>
      </c>
      <c r="F236" s="207" t="b">
        <f t="shared" si="14"/>
        <v>0</v>
      </c>
      <c r="G236" s="8" t="s">
        <v>4185</v>
      </c>
      <c r="H236" s="39" t="s">
        <v>3959</v>
      </c>
      <c r="I236" s="40" t="str">
        <f t="shared" si="15"/>
        <v>미사용</v>
      </c>
      <c r="J236" s="8"/>
      <c r="K236" s="8"/>
      <c r="L236" s="16"/>
      <c r="M236" s="40"/>
      <c r="N236" s="40" t="str">
        <f t="shared" si="16"/>
        <v>O</v>
      </c>
      <c r="O236" s="217"/>
      <c r="P236" s="53"/>
      <c r="Q236" s="53"/>
      <c r="R236" s="15"/>
      <c r="S236" s="269"/>
      <c r="T236" s="269"/>
      <c r="U236" s="269"/>
      <c r="V236" s="15"/>
      <c r="W236" s="354"/>
      <c r="X236" s="269"/>
      <c r="Y236" s="269"/>
      <c r="Z236" s="15"/>
      <c r="AA236" s="354"/>
      <c r="AB236" s="269"/>
      <c r="AC236" s="269"/>
      <c r="AD236" s="15"/>
      <c r="AE236" s="354"/>
      <c r="AF236" s="269"/>
      <c r="AG236" s="269"/>
      <c r="AH236" s="15"/>
      <c r="AI236" s="269">
        <v>0.187</v>
      </c>
      <c r="AJ236" s="269">
        <v>0.25</v>
      </c>
      <c r="AK236" s="269">
        <v>0.34</v>
      </c>
      <c r="AL236" s="15">
        <v>44621</v>
      </c>
      <c r="AM236" s="269">
        <v>0.189</v>
      </c>
      <c r="AN236" s="269">
        <v>0.47299999999999998</v>
      </c>
      <c r="AO236" s="269">
        <v>0.221</v>
      </c>
      <c r="AP236" s="285">
        <v>44972</v>
      </c>
      <c r="AQ236" s="355"/>
      <c r="AR236" s="355"/>
      <c r="AS236" s="11"/>
      <c r="AX236"/>
    </row>
    <row r="237" spans="1:50" ht="20.25" customHeight="1">
      <c r="A237" s="14" t="s">
        <v>3484</v>
      </c>
      <c r="B237" s="8" t="s">
        <v>3497</v>
      </c>
      <c r="C237" s="8" t="s">
        <v>3497</v>
      </c>
      <c r="D237" s="8" t="s">
        <v>4071</v>
      </c>
      <c r="E237" s="8">
        <v>18</v>
      </c>
      <c r="F237" s="207" t="b">
        <f t="shared" si="14"/>
        <v>0</v>
      </c>
      <c r="G237" s="8" t="s">
        <v>4185</v>
      </c>
      <c r="H237" s="39" t="s">
        <v>3959</v>
      </c>
      <c r="I237" s="40" t="str">
        <f t="shared" si="15"/>
        <v>미사용</v>
      </c>
      <c r="J237" s="8"/>
      <c r="K237" s="8"/>
      <c r="L237" s="16"/>
      <c r="M237" s="40"/>
      <c r="N237" s="40" t="str">
        <f t="shared" si="16"/>
        <v>O</v>
      </c>
      <c r="O237" s="217"/>
      <c r="P237" s="53"/>
      <c r="Q237" s="53"/>
      <c r="R237" s="15"/>
      <c r="S237" s="269"/>
      <c r="T237" s="269"/>
      <c r="U237" s="269"/>
      <c r="V237" s="15"/>
      <c r="W237" s="354"/>
      <c r="X237" s="269"/>
      <c r="Y237" s="269"/>
      <c r="Z237" s="15"/>
      <c r="AA237" s="354"/>
      <c r="AB237" s="269"/>
      <c r="AC237" s="269"/>
      <c r="AD237" s="15"/>
      <c r="AE237" s="354"/>
      <c r="AF237" s="269"/>
      <c r="AG237" s="269"/>
      <c r="AH237" s="15"/>
      <c r="AI237" s="269">
        <v>0.187</v>
      </c>
      <c r="AJ237" s="269">
        <v>0.17100000000000001</v>
      </c>
      <c r="AK237" s="269">
        <v>0.34200000000000003</v>
      </c>
      <c r="AL237" s="15">
        <v>44621</v>
      </c>
      <c r="AM237" s="269">
        <v>0.189</v>
      </c>
      <c r="AN237" s="269">
        <v>0.93899999999999995</v>
      </c>
      <c r="AO237" s="269">
        <v>1.026</v>
      </c>
      <c r="AP237" s="285">
        <v>44972</v>
      </c>
      <c r="AQ237" s="355"/>
      <c r="AR237" s="355"/>
      <c r="AS237" s="11"/>
      <c r="AX237"/>
    </row>
    <row r="238" spans="1:50" ht="20.25" customHeight="1">
      <c r="A238" s="14" t="s">
        <v>3484</v>
      </c>
      <c r="B238" s="8" t="s">
        <v>3497</v>
      </c>
      <c r="C238" s="8" t="s">
        <v>3497</v>
      </c>
      <c r="D238" s="8" t="s">
        <v>4071</v>
      </c>
      <c r="E238" s="8">
        <v>19</v>
      </c>
      <c r="F238" s="207" t="b">
        <f t="shared" si="14"/>
        <v>1</v>
      </c>
      <c r="G238" s="8" t="s">
        <v>4185</v>
      </c>
      <c r="H238" s="39" t="s">
        <v>3959</v>
      </c>
      <c r="I238" s="40" t="str">
        <f t="shared" si="15"/>
        <v>사용</v>
      </c>
      <c r="J238" s="8" t="s">
        <v>3486</v>
      </c>
      <c r="K238" s="8" t="s">
        <v>4147</v>
      </c>
      <c r="L238" s="16" t="s">
        <v>4186</v>
      </c>
      <c r="M238" s="40" t="s">
        <v>3487</v>
      </c>
      <c r="N238" s="40" t="str">
        <f t="shared" si="16"/>
        <v>X</v>
      </c>
      <c r="O238" s="217"/>
      <c r="P238" s="53"/>
      <c r="Q238" s="53"/>
      <c r="R238" s="15"/>
      <c r="S238" s="269"/>
      <c r="T238" s="269"/>
      <c r="U238" s="269"/>
      <c r="V238" s="15"/>
      <c r="W238" s="354"/>
      <c r="X238" s="269"/>
      <c r="Y238" s="269"/>
      <c r="Z238" s="15"/>
      <c r="AA238" s="354"/>
      <c r="AB238" s="269"/>
      <c r="AC238" s="269"/>
      <c r="AD238" s="15"/>
      <c r="AE238" s="354"/>
      <c r="AF238" s="269"/>
      <c r="AG238" s="269"/>
      <c r="AH238" s="15"/>
      <c r="AI238" s="269"/>
      <c r="AJ238" s="269"/>
      <c r="AK238" s="269"/>
      <c r="AL238" s="15"/>
      <c r="AM238" s="269"/>
      <c r="AN238" s="269"/>
      <c r="AO238" s="269"/>
      <c r="AP238" s="15"/>
      <c r="AQ238" s="355"/>
      <c r="AR238" s="355"/>
      <c r="AS238" s="11"/>
      <c r="AX238"/>
    </row>
    <row r="239" spans="1:50" ht="20.25" customHeight="1">
      <c r="A239" s="14" t="s">
        <v>3484</v>
      </c>
      <c r="B239" s="8" t="s">
        <v>3497</v>
      </c>
      <c r="C239" s="8" t="s">
        <v>3497</v>
      </c>
      <c r="D239" s="8" t="s">
        <v>4071</v>
      </c>
      <c r="E239" s="8">
        <v>20</v>
      </c>
      <c r="F239" s="207" t="b">
        <f t="shared" si="14"/>
        <v>1</v>
      </c>
      <c r="G239" s="8" t="s">
        <v>4185</v>
      </c>
      <c r="H239" s="39" t="s">
        <v>3959</v>
      </c>
      <c r="I239" s="40" t="str">
        <f t="shared" si="15"/>
        <v>사용</v>
      </c>
      <c r="J239" s="8" t="s">
        <v>3486</v>
      </c>
      <c r="K239" s="8" t="s">
        <v>4147</v>
      </c>
      <c r="L239" s="16" t="s">
        <v>4187</v>
      </c>
      <c r="M239" s="40" t="s">
        <v>3487</v>
      </c>
      <c r="N239" s="40" t="str">
        <f t="shared" si="16"/>
        <v>X</v>
      </c>
      <c r="O239" s="217"/>
      <c r="P239" s="53"/>
      <c r="Q239" s="53"/>
      <c r="R239" s="15"/>
      <c r="S239" s="269"/>
      <c r="T239" s="269"/>
      <c r="U239" s="269"/>
      <c r="V239" s="15"/>
      <c r="W239" s="354"/>
      <c r="X239" s="269"/>
      <c r="Y239" s="269"/>
      <c r="Z239" s="15"/>
      <c r="AA239" s="354"/>
      <c r="AB239" s="269"/>
      <c r="AC239" s="269"/>
      <c r="AD239" s="15"/>
      <c r="AE239" s="354"/>
      <c r="AF239" s="269"/>
      <c r="AG239" s="269"/>
      <c r="AH239" s="15"/>
      <c r="AI239" s="269"/>
      <c r="AJ239" s="269"/>
      <c r="AK239" s="269"/>
      <c r="AL239" s="15"/>
      <c r="AM239" s="269"/>
      <c r="AN239" s="269"/>
      <c r="AO239" s="269"/>
      <c r="AP239" s="15"/>
      <c r="AQ239" s="355"/>
      <c r="AR239" s="355"/>
      <c r="AS239" s="11"/>
      <c r="AX239"/>
    </row>
    <row r="240" spans="1:50" ht="20.25" customHeight="1">
      <c r="A240" s="14" t="s">
        <v>3484</v>
      </c>
      <c r="B240" s="8" t="s">
        <v>3497</v>
      </c>
      <c r="C240" s="8" t="s">
        <v>3497</v>
      </c>
      <c r="D240" s="8" t="s">
        <v>4071</v>
      </c>
      <c r="E240" s="8">
        <v>21</v>
      </c>
      <c r="F240" s="207" t="b">
        <f t="shared" si="14"/>
        <v>1</v>
      </c>
      <c r="G240" s="8" t="s">
        <v>4185</v>
      </c>
      <c r="H240" s="39" t="s">
        <v>3959</v>
      </c>
      <c r="I240" s="40" t="str">
        <f t="shared" si="15"/>
        <v>사용</v>
      </c>
      <c r="J240" s="8" t="s">
        <v>3486</v>
      </c>
      <c r="K240" s="8" t="s">
        <v>4147</v>
      </c>
      <c r="L240" s="16" t="s">
        <v>4188</v>
      </c>
      <c r="M240" s="40" t="s">
        <v>3487</v>
      </c>
      <c r="N240" s="40" t="str">
        <f t="shared" si="16"/>
        <v>X</v>
      </c>
      <c r="O240" s="217"/>
      <c r="P240" s="53"/>
      <c r="Q240" s="53"/>
      <c r="R240" s="15"/>
      <c r="S240" s="269"/>
      <c r="T240" s="269"/>
      <c r="U240" s="269"/>
      <c r="V240" s="15"/>
      <c r="W240" s="354"/>
      <c r="X240" s="269"/>
      <c r="Y240" s="269"/>
      <c r="Z240" s="15"/>
      <c r="AA240" s="354"/>
      <c r="AB240" s="269"/>
      <c r="AC240" s="269"/>
      <c r="AD240" s="15"/>
      <c r="AE240" s="354"/>
      <c r="AF240" s="269"/>
      <c r="AG240" s="269"/>
      <c r="AH240" s="15"/>
      <c r="AI240" s="269"/>
      <c r="AJ240" s="269"/>
      <c r="AK240" s="269"/>
      <c r="AL240" s="15"/>
      <c r="AM240" s="269"/>
      <c r="AN240" s="269"/>
      <c r="AO240" s="269"/>
      <c r="AP240" s="15"/>
      <c r="AQ240" s="355"/>
      <c r="AR240" s="355"/>
      <c r="AS240" s="11"/>
      <c r="AX240"/>
    </row>
    <row r="241" spans="1:50" ht="20.25" customHeight="1">
      <c r="A241" s="14" t="s">
        <v>3484</v>
      </c>
      <c r="B241" s="8" t="s">
        <v>3497</v>
      </c>
      <c r="C241" s="8" t="s">
        <v>3497</v>
      </c>
      <c r="D241" s="8" t="s">
        <v>4071</v>
      </c>
      <c r="E241" s="8">
        <v>22</v>
      </c>
      <c r="F241" s="207" t="b">
        <f t="shared" si="14"/>
        <v>1</v>
      </c>
      <c r="G241" s="8" t="s">
        <v>4185</v>
      </c>
      <c r="H241" s="39" t="s">
        <v>3959</v>
      </c>
      <c r="I241" s="40" t="str">
        <f t="shared" si="15"/>
        <v>사용</v>
      </c>
      <c r="J241" s="8" t="s">
        <v>3486</v>
      </c>
      <c r="K241" s="8" t="s">
        <v>4147</v>
      </c>
      <c r="L241" s="16" t="s">
        <v>4189</v>
      </c>
      <c r="M241" s="40" t="s">
        <v>3487</v>
      </c>
      <c r="N241" s="40" t="str">
        <f t="shared" si="16"/>
        <v>X</v>
      </c>
      <c r="O241" s="217"/>
      <c r="P241" s="53"/>
      <c r="Q241" s="53"/>
      <c r="R241" s="15"/>
      <c r="S241" s="269"/>
      <c r="T241" s="269"/>
      <c r="U241" s="269"/>
      <c r="V241" s="15"/>
      <c r="W241" s="354"/>
      <c r="X241" s="269"/>
      <c r="Y241" s="269"/>
      <c r="Z241" s="15"/>
      <c r="AA241" s="354"/>
      <c r="AB241" s="269"/>
      <c r="AC241" s="269"/>
      <c r="AD241" s="15"/>
      <c r="AE241" s="354"/>
      <c r="AF241" s="269"/>
      <c r="AG241" s="269"/>
      <c r="AH241" s="15"/>
      <c r="AI241" s="269"/>
      <c r="AJ241" s="269"/>
      <c r="AK241" s="269"/>
      <c r="AL241" s="15"/>
      <c r="AM241" s="269"/>
      <c r="AN241" s="269"/>
      <c r="AO241" s="269"/>
      <c r="AP241" s="15"/>
      <c r="AQ241" s="355"/>
      <c r="AR241" s="355"/>
      <c r="AS241" s="11"/>
      <c r="AX241"/>
    </row>
    <row r="242" spans="1:50" ht="20.25" customHeight="1">
      <c r="A242" s="14" t="s">
        <v>3484</v>
      </c>
      <c r="B242" s="8" t="s">
        <v>3497</v>
      </c>
      <c r="C242" s="8" t="s">
        <v>3497</v>
      </c>
      <c r="D242" s="8" t="s">
        <v>4071</v>
      </c>
      <c r="E242" s="8">
        <v>23</v>
      </c>
      <c r="F242" s="207" t="b">
        <f t="shared" si="14"/>
        <v>1</v>
      </c>
      <c r="G242" s="8" t="s">
        <v>4185</v>
      </c>
      <c r="H242" s="39" t="s">
        <v>3959</v>
      </c>
      <c r="I242" s="40" t="str">
        <f t="shared" si="15"/>
        <v>사용</v>
      </c>
      <c r="J242" s="8" t="s">
        <v>3486</v>
      </c>
      <c r="K242" s="8" t="s">
        <v>4147</v>
      </c>
      <c r="L242" s="16" t="s">
        <v>4190</v>
      </c>
      <c r="M242" s="40" t="s">
        <v>3487</v>
      </c>
      <c r="N242" s="40" t="str">
        <f t="shared" si="16"/>
        <v>X</v>
      </c>
      <c r="O242" s="217"/>
      <c r="P242" s="53"/>
      <c r="Q242" s="53"/>
      <c r="R242" s="15"/>
      <c r="S242" s="269"/>
      <c r="T242" s="269"/>
      <c r="U242" s="269"/>
      <c r="V242" s="15"/>
      <c r="W242" s="354"/>
      <c r="X242" s="269"/>
      <c r="Y242" s="269"/>
      <c r="Z242" s="15"/>
      <c r="AA242" s="354"/>
      <c r="AB242" s="269"/>
      <c r="AC242" s="269"/>
      <c r="AD242" s="15"/>
      <c r="AE242" s="354"/>
      <c r="AF242" s="269"/>
      <c r="AG242" s="269"/>
      <c r="AH242" s="15"/>
      <c r="AI242" s="269"/>
      <c r="AJ242" s="269"/>
      <c r="AK242" s="269"/>
      <c r="AL242" s="15"/>
      <c r="AM242" s="269"/>
      <c r="AN242" s="269"/>
      <c r="AO242" s="269"/>
      <c r="AP242" s="15"/>
      <c r="AQ242" s="355"/>
      <c r="AR242" s="355"/>
      <c r="AS242" s="11"/>
      <c r="AX242"/>
    </row>
    <row r="243" spans="1:50" ht="20.25" customHeight="1">
      <c r="A243" s="410" t="s">
        <v>3484</v>
      </c>
      <c r="B243" s="140" t="s">
        <v>3497</v>
      </c>
      <c r="C243" s="140" t="s">
        <v>3497</v>
      </c>
      <c r="D243" s="140" t="s">
        <v>4071</v>
      </c>
      <c r="E243" s="140">
        <v>24</v>
      </c>
      <c r="F243" s="411" t="b">
        <f t="shared" si="14"/>
        <v>1</v>
      </c>
      <c r="G243" s="140" t="s">
        <v>4185</v>
      </c>
      <c r="H243" s="142" t="s">
        <v>3959</v>
      </c>
      <c r="I243" s="177" t="str">
        <f t="shared" si="15"/>
        <v>사용</v>
      </c>
      <c r="J243" s="140" t="s">
        <v>3486</v>
      </c>
      <c r="K243" s="140" t="s">
        <v>4147</v>
      </c>
      <c r="L243" s="178" t="s">
        <v>4191</v>
      </c>
      <c r="M243" s="177" t="s">
        <v>3487</v>
      </c>
      <c r="N243" s="177" t="str">
        <f t="shared" si="16"/>
        <v>X</v>
      </c>
      <c r="O243" s="404"/>
      <c r="P243" s="405"/>
      <c r="Q243" s="405"/>
      <c r="R243" s="146"/>
      <c r="S243" s="406"/>
      <c r="T243" s="406"/>
      <c r="U243" s="406"/>
      <c r="V243" s="146"/>
      <c r="W243" s="407"/>
      <c r="X243" s="406"/>
      <c r="Y243" s="406"/>
      <c r="Z243" s="146"/>
      <c r="AA243" s="407"/>
      <c r="AB243" s="406"/>
      <c r="AC243" s="406"/>
      <c r="AD243" s="146"/>
      <c r="AE243" s="407"/>
      <c r="AF243" s="406"/>
      <c r="AG243" s="406"/>
      <c r="AH243" s="146"/>
      <c r="AI243" s="406"/>
      <c r="AJ243" s="406"/>
      <c r="AK243" s="406"/>
      <c r="AL243" s="146"/>
      <c r="AM243" s="406"/>
      <c r="AN243" s="406"/>
      <c r="AO243" s="406"/>
      <c r="AP243" s="146"/>
      <c r="AQ243" s="408"/>
      <c r="AR243" s="408"/>
      <c r="AS243" s="147"/>
      <c r="AX243"/>
    </row>
  </sheetData>
  <autoFilter ref="A3:AX243" xr:uid="{00000000-0009-0000-0000-000000000000}"/>
  <dataConsolidate/>
  <mergeCells count="1">
    <mergeCell ref="L1:L2"/>
  </mergeCells>
  <phoneticPr fontId="3" type="noConversion"/>
  <dataValidations count="1">
    <dataValidation type="list" showInputMessage="1" showErrorMessage="1" sqref="K43:K243 K4:K41" xr:uid="{00000000-0002-0000-0000-000000000000}">
      <formula1>$AX$3:$AX$15</formula1>
    </dataValidation>
  </dataValidations>
  <pageMargins left="0.62992125984251968" right="0.19685039370078741" top="0.62992125984251968" bottom="0.55118110236220474" header="0.31496062992125984" footer="0.15748031496062992"/>
  <pageSetup paperSize="9" scale="81" fitToWidth="6" fitToHeight="9" orientation="landscape" r:id="rId1"/>
  <headerFooter alignWithMargins="0">
    <oddFooter>&amp;C&amp;P/&amp;N</oddFooter>
  </headerFooter>
  <rowBreaks count="3" manualBreakCount="3">
    <brk id="108" max="44" man="1"/>
    <brk id="141" max="44" man="1"/>
    <brk id="176" max="4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X123"/>
  <sheetViews>
    <sheetView showGridLines="0" view="pageBreakPreview" zoomScaleNormal="100" zoomScaleSheetLayoutView="100" workbookViewId="0">
      <pane xSplit="12" ySplit="3" topLeftCell="M118" activePane="bottomRight" state="frozen"/>
      <selection pane="topRight" activeCell="M1" sqref="M1"/>
      <selection pane="bottomLeft" activeCell="A4" sqref="A4"/>
      <selection pane="bottomRight" activeCell="L1" sqref="L1:L2"/>
    </sheetView>
  </sheetViews>
  <sheetFormatPr defaultRowHeight="20.25" customHeight="1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hidden="1" customWidth="1"/>
    <col min="15" max="15" width="7.21875" style="212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212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3320312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212" hidden="1" customWidth="1"/>
    <col min="32" max="32" width="8.33203125" style="3" hidden="1" customWidth="1"/>
    <col min="33" max="33" width="8.109375" style="3" hidden="1" customWidth="1"/>
    <col min="34" max="34" width="6.21875" style="1" hidden="1" customWidth="1"/>
    <col min="35" max="35" width="7.21875" style="212" customWidth="1"/>
    <col min="36" max="36" width="8.33203125" style="3" customWidth="1"/>
    <col min="37" max="37" width="8.109375" style="3" customWidth="1"/>
    <col min="38" max="38" width="6.21875" style="1" customWidth="1"/>
    <col min="39" max="39" width="7.21875" style="212" customWidth="1"/>
    <col min="40" max="40" width="8.33203125" style="3" customWidth="1"/>
    <col min="41" max="41" width="8.109375" style="3" customWidth="1"/>
    <col min="42" max="42" width="6.21875" style="1" customWidth="1"/>
    <col min="43" max="44" width="5.109375" style="3" customWidth="1"/>
    <col min="45" max="45" width="13.44140625" style="1" customWidth="1"/>
    <col min="46" max="16384" width="8.88671875" style="4"/>
  </cols>
  <sheetData>
    <row r="1" spans="1:50" ht="32.25" customHeight="1">
      <c r="A1" s="6" t="s">
        <v>4240</v>
      </c>
      <c r="L1" s="588" t="s">
        <v>4302</v>
      </c>
    </row>
    <row r="2" spans="1:50" ht="10.5" customHeight="1">
      <c r="L2" s="589"/>
      <c r="AS2" s="258">
        <f>원주!AS2</f>
        <v>45601</v>
      </c>
      <c r="AX2" s="5" t="s">
        <v>4073</v>
      </c>
    </row>
    <row r="3" spans="1:50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409" t="s">
        <v>2</v>
      </c>
      <c r="P3" s="174" t="s">
        <v>14</v>
      </c>
      <c r="Q3" s="174" t="s">
        <v>15</v>
      </c>
      <c r="R3" s="172" t="s">
        <v>3</v>
      </c>
      <c r="S3" s="409" t="s">
        <v>2</v>
      </c>
      <c r="T3" s="174" t="s">
        <v>14</v>
      </c>
      <c r="U3" s="174" t="s">
        <v>15</v>
      </c>
      <c r="V3" s="172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09" t="s">
        <v>2</v>
      </c>
      <c r="AF3" s="174" t="s">
        <v>14</v>
      </c>
      <c r="AG3" s="174" t="s">
        <v>15</v>
      </c>
      <c r="AH3" s="172" t="s">
        <v>3</v>
      </c>
      <c r="AI3" s="409" t="s">
        <v>2</v>
      </c>
      <c r="AJ3" s="174" t="s">
        <v>14</v>
      </c>
      <c r="AK3" s="174" t="s">
        <v>15</v>
      </c>
      <c r="AL3" s="172" t="s">
        <v>3</v>
      </c>
      <c r="AM3" s="409" t="s">
        <v>2</v>
      </c>
      <c r="AN3" s="174" t="s">
        <v>14</v>
      </c>
      <c r="AO3" s="174" t="s">
        <v>15</v>
      </c>
      <c r="AP3" s="172" t="s">
        <v>4253</v>
      </c>
      <c r="AQ3" s="173" t="s">
        <v>4111</v>
      </c>
      <c r="AR3" s="173" t="s">
        <v>18</v>
      </c>
      <c r="AS3" s="175" t="s">
        <v>0</v>
      </c>
      <c r="AX3" s="4" t="s">
        <v>3499</v>
      </c>
    </row>
    <row r="4" spans="1:50" ht="20.25" customHeight="1">
      <c r="A4" s="14" t="s">
        <v>3484</v>
      </c>
      <c r="B4" s="8" t="s">
        <v>3497</v>
      </c>
      <c r="C4" s="8" t="s">
        <v>4241</v>
      </c>
      <c r="D4" s="8" t="s">
        <v>4242</v>
      </c>
      <c r="E4" s="8">
        <v>1</v>
      </c>
      <c r="F4" s="207" t="b">
        <f t="shared" ref="F4:F52" si="0">ISTEXT(L4)</f>
        <v>1</v>
      </c>
      <c r="G4" s="8" t="s">
        <v>4239</v>
      </c>
      <c r="H4" s="39" t="s">
        <v>3959</v>
      </c>
      <c r="I4" s="40" t="str">
        <f t="shared" ref="I4:I52" si="1">IF(F4=TRUE,"사용","미사용")</f>
        <v>사용</v>
      </c>
      <c r="J4" s="8" t="s">
        <v>3486</v>
      </c>
      <c r="K4" s="8" t="s">
        <v>4062</v>
      </c>
      <c r="L4" s="16" t="s">
        <v>4077</v>
      </c>
      <c r="M4" s="40" t="s">
        <v>3487</v>
      </c>
      <c r="N4" s="40" t="str">
        <f t="shared" ref="N4:N52" si="2">IF(F4=TRUE,"X","O")</f>
        <v>X</v>
      </c>
      <c r="O4" s="41"/>
      <c r="P4" s="41"/>
      <c r="Q4" s="41"/>
      <c r="R4" s="15"/>
      <c r="S4" s="10"/>
      <c r="T4" s="10"/>
      <c r="U4" s="10"/>
      <c r="V4" s="15"/>
      <c r="W4" s="41"/>
      <c r="X4" s="10"/>
      <c r="Y4" s="10"/>
      <c r="Z4" s="15"/>
      <c r="AA4" s="41"/>
      <c r="AB4" s="10"/>
      <c r="AC4" s="10"/>
      <c r="AD4" s="15"/>
      <c r="AE4" s="41"/>
      <c r="AF4" s="10"/>
      <c r="AG4" s="10"/>
      <c r="AH4" s="15"/>
      <c r="AI4" s="10"/>
      <c r="AJ4" s="10"/>
      <c r="AK4" s="10"/>
      <c r="AL4" s="15"/>
      <c r="AM4" s="10"/>
      <c r="AN4" s="10"/>
      <c r="AO4" s="10"/>
      <c r="AP4" s="15"/>
      <c r="AQ4" s="10"/>
      <c r="AR4" s="10"/>
      <c r="AS4" s="149"/>
      <c r="AX4" s="4" t="s">
        <v>3500</v>
      </c>
    </row>
    <row r="5" spans="1:50" ht="20.25" customHeight="1">
      <c r="A5" s="14" t="s">
        <v>3484</v>
      </c>
      <c r="B5" s="8" t="s">
        <v>3497</v>
      </c>
      <c r="C5" s="8" t="s">
        <v>4241</v>
      </c>
      <c r="D5" s="8" t="s">
        <v>4242</v>
      </c>
      <c r="E5" s="8">
        <v>2</v>
      </c>
      <c r="F5" s="207" t="b">
        <f t="shared" si="0"/>
        <v>1</v>
      </c>
      <c r="G5" s="8" t="s">
        <v>4239</v>
      </c>
      <c r="H5" s="39" t="s">
        <v>3959</v>
      </c>
      <c r="I5" s="40" t="str">
        <f t="shared" si="1"/>
        <v>사용</v>
      </c>
      <c r="J5" s="8" t="s">
        <v>3486</v>
      </c>
      <c r="K5" s="8" t="s">
        <v>4062</v>
      </c>
      <c r="L5" s="16" t="s">
        <v>4078</v>
      </c>
      <c r="M5" s="40" t="s">
        <v>3487</v>
      </c>
      <c r="N5" s="40" t="str">
        <f t="shared" si="2"/>
        <v>X</v>
      </c>
      <c r="O5" s="41"/>
      <c r="P5" s="41"/>
      <c r="Q5" s="41"/>
      <c r="R5" s="15"/>
      <c r="S5" s="10"/>
      <c r="T5" s="10"/>
      <c r="U5" s="10"/>
      <c r="V5" s="15"/>
      <c r="W5" s="41"/>
      <c r="X5" s="10"/>
      <c r="Y5" s="10"/>
      <c r="Z5" s="15"/>
      <c r="AA5" s="41"/>
      <c r="AB5" s="10"/>
      <c r="AC5" s="10"/>
      <c r="AD5" s="15"/>
      <c r="AE5" s="41"/>
      <c r="AF5" s="10"/>
      <c r="AG5" s="10"/>
      <c r="AH5" s="15"/>
      <c r="AI5" s="10"/>
      <c r="AJ5" s="10"/>
      <c r="AK5" s="10"/>
      <c r="AL5" s="15"/>
      <c r="AM5" s="10"/>
      <c r="AN5" s="10"/>
      <c r="AO5" s="10"/>
      <c r="AP5" s="15"/>
      <c r="AQ5" s="10"/>
      <c r="AR5" s="10"/>
      <c r="AS5" s="149"/>
      <c r="AX5" s="4" t="s">
        <v>3501</v>
      </c>
    </row>
    <row r="6" spans="1:50" ht="20.25" customHeight="1">
      <c r="A6" s="14" t="s">
        <v>3484</v>
      </c>
      <c r="B6" s="8" t="s">
        <v>3497</v>
      </c>
      <c r="C6" s="8" t="s">
        <v>4241</v>
      </c>
      <c r="D6" s="8" t="s">
        <v>4242</v>
      </c>
      <c r="E6" s="8">
        <v>3</v>
      </c>
      <c r="F6" s="207" t="b">
        <f t="shared" si="0"/>
        <v>1</v>
      </c>
      <c r="G6" s="8" t="s">
        <v>4239</v>
      </c>
      <c r="H6" s="39" t="s">
        <v>3959</v>
      </c>
      <c r="I6" s="40" t="str">
        <f t="shared" si="1"/>
        <v>사용</v>
      </c>
      <c r="J6" s="8" t="s">
        <v>3486</v>
      </c>
      <c r="K6" s="8" t="s">
        <v>4062</v>
      </c>
      <c r="L6" s="16" t="s">
        <v>4079</v>
      </c>
      <c r="M6" s="40" t="s">
        <v>3487</v>
      </c>
      <c r="N6" s="40" t="str">
        <f t="shared" si="2"/>
        <v>X</v>
      </c>
      <c r="O6" s="41"/>
      <c r="P6" s="41"/>
      <c r="Q6" s="41"/>
      <c r="R6" s="15"/>
      <c r="S6" s="10"/>
      <c r="T6" s="10"/>
      <c r="U6" s="10"/>
      <c r="V6" s="15"/>
      <c r="W6" s="41"/>
      <c r="X6" s="10"/>
      <c r="Y6" s="10"/>
      <c r="Z6" s="15"/>
      <c r="AA6" s="41"/>
      <c r="AB6" s="10"/>
      <c r="AC6" s="10"/>
      <c r="AD6" s="15"/>
      <c r="AE6" s="41"/>
      <c r="AF6" s="10"/>
      <c r="AG6" s="10"/>
      <c r="AH6" s="15"/>
      <c r="AI6" s="10"/>
      <c r="AJ6" s="10"/>
      <c r="AK6" s="10"/>
      <c r="AL6" s="15"/>
      <c r="AM6" s="10"/>
      <c r="AN6" s="10"/>
      <c r="AO6" s="10"/>
      <c r="AP6" s="15"/>
      <c r="AQ6" s="10"/>
      <c r="AR6" s="10"/>
      <c r="AS6" s="11"/>
      <c r="AX6" s="4" t="s">
        <v>4074</v>
      </c>
    </row>
    <row r="7" spans="1:50" ht="20.25" customHeight="1">
      <c r="A7" s="14" t="s">
        <v>3484</v>
      </c>
      <c r="B7" s="8" t="s">
        <v>3497</v>
      </c>
      <c r="C7" s="8" t="s">
        <v>4241</v>
      </c>
      <c r="D7" s="8" t="s">
        <v>4242</v>
      </c>
      <c r="E7" s="8">
        <v>4</v>
      </c>
      <c r="F7" s="207" t="b">
        <f t="shared" si="0"/>
        <v>1</v>
      </c>
      <c r="G7" s="8" t="s">
        <v>4239</v>
      </c>
      <c r="H7" s="39" t="s">
        <v>3959</v>
      </c>
      <c r="I7" s="40" t="str">
        <f t="shared" si="1"/>
        <v>사용</v>
      </c>
      <c r="J7" s="8" t="s">
        <v>3486</v>
      </c>
      <c r="K7" s="8" t="s">
        <v>4062</v>
      </c>
      <c r="L7" s="16" t="s">
        <v>4080</v>
      </c>
      <c r="M7" s="40" t="s">
        <v>3487</v>
      </c>
      <c r="N7" s="40" t="str">
        <f t="shared" si="2"/>
        <v>X</v>
      </c>
      <c r="O7" s="41"/>
      <c r="P7" s="41"/>
      <c r="Q7" s="41"/>
      <c r="R7" s="15"/>
      <c r="S7" s="10"/>
      <c r="T7" s="10"/>
      <c r="U7" s="10"/>
      <c r="V7" s="15"/>
      <c r="W7" s="41"/>
      <c r="X7" s="10"/>
      <c r="Y7" s="10"/>
      <c r="Z7" s="15"/>
      <c r="AA7" s="41"/>
      <c r="AB7" s="10"/>
      <c r="AC7" s="10"/>
      <c r="AD7" s="15"/>
      <c r="AE7" s="41"/>
      <c r="AF7" s="10"/>
      <c r="AG7" s="10"/>
      <c r="AH7" s="15"/>
      <c r="AI7" s="10"/>
      <c r="AJ7" s="10"/>
      <c r="AK7" s="10"/>
      <c r="AL7" s="15"/>
      <c r="AM7" s="10"/>
      <c r="AN7" s="10"/>
      <c r="AO7" s="10"/>
      <c r="AP7" s="15"/>
      <c r="AQ7" s="10"/>
      <c r="AR7" s="10"/>
      <c r="AS7" s="11"/>
      <c r="AX7" s="4" t="s">
        <v>4062</v>
      </c>
    </row>
    <row r="8" spans="1:50" ht="20.25" customHeight="1">
      <c r="A8" s="14" t="s">
        <v>3484</v>
      </c>
      <c r="B8" s="8" t="s">
        <v>3497</v>
      </c>
      <c r="C8" s="8" t="s">
        <v>4241</v>
      </c>
      <c r="D8" s="8" t="s">
        <v>4242</v>
      </c>
      <c r="E8" s="8">
        <v>5</v>
      </c>
      <c r="F8" s="207" t="b">
        <f t="shared" si="0"/>
        <v>1</v>
      </c>
      <c r="G8" s="8" t="s">
        <v>4239</v>
      </c>
      <c r="H8" s="39" t="s">
        <v>3959</v>
      </c>
      <c r="I8" s="40" t="str">
        <f t="shared" si="1"/>
        <v>사용</v>
      </c>
      <c r="J8" s="8" t="s">
        <v>3486</v>
      </c>
      <c r="K8" s="8" t="s">
        <v>4076</v>
      </c>
      <c r="L8" s="16" t="s">
        <v>4081</v>
      </c>
      <c r="M8" s="40" t="s">
        <v>3487</v>
      </c>
      <c r="N8" s="40" t="str">
        <f t="shared" si="2"/>
        <v>X</v>
      </c>
      <c r="O8" s="217"/>
      <c r="P8" s="53"/>
      <c r="Q8" s="53"/>
      <c r="R8" s="15"/>
      <c r="S8" s="269"/>
      <c r="T8" s="269"/>
      <c r="U8" s="269"/>
      <c r="V8" s="15"/>
      <c r="W8" s="354"/>
      <c r="X8" s="269"/>
      <c r="Y8" s="269"/>
      <c r="Z8" s="15"/>
      <c r="AA8" s="354"/>
      <c r="AB8" s="269"/>
      <c r="AC8" s="269"/>
      <c r="AD8" s="15"/>
      <c r="AE8" s="354"/>
      <c r="AF8" s="269"/>
      <c r="AG8" s="269"/>
      <c r="AH8" s="15"/>
      <c r="AI8" s="269"/>
      <c r="AJ8" s="269"/>
      <c r="AK8" s="269"/>
      <c r="AL8" s="15"/>
      <c r="AM8" s="269"/>
      <c r="AN8" s="269"/>
      <c r="AO8" s="269"/>
      <c r="AP8" s="15"/>
      <c r="AQ8" s="355"/>
      <c r="AR8" s="355"/>
      <c r="AS8" s="11"/>
      <c r="AX8" s="4" t="s">
        <v>4075</v>
      </c>
    </row>
    <row r="9" spans="1:50" ht="20.25" customHeight="1">
      <c r="A9" s="14" t="s">
        <v>3484</v>
      </c>
      <c r="B9" s="8" t="s">
        <v>3497</v>
      </c>
      <c r="C9" s="8" t="s">
        <v>4241</v>
      </c>
      <c r="D9" s="8" t="s">
        <v>4242</v>
      </c>
      <c r="E9" s="8">
        <v>6</v>
      </c>
      <c r="F9" s="207" t="b">
        <f t="shared" si="0"/>
        <v>1</v>
      </c>
      <c r="G9" s="8" t="s">
        <v>4239</v>
      </c>
      <c r="H9" s="39" t="s">
        <v>3959</v>
      </c>
      <c r="I9" s="40" t="str">
        <f t="shared" si="1"/>
        <v>사용</v>
      </c>
      <c r="J9" s="8" t="s">
        <v>3486</v>
      </c>
      <c r="K9" s="8" t="s">
        <v>4076</v>
      </c>
      <c r="L9" s="16" t="s">
        <v>4082</v>
      </c>
      <c r="M9" s="40" t="s">
        <v>3487</v>
      </c>
      <c r="N9" s="40" t="str">
        <f t="shared" si="2"/>
        <v>X</v>
      </c>
      <c r="O9" s="217"/>
      <c r="P9" s="53"/>
      <c r="Q9" s="53"/>
      <c r="R9" s="15"/>
      <c r="S9" s="269"/>
      <c r="T9" s="269"/>
      <c r="U9" s="269"/>
      <c r="V9" s="15"/>
      <c r="W9" s="354"/>
      <c r="X9" s="269"/>
      <c r="Y9" s="269"/>
      <c r="Z9" s="15"/>
      <c r="AA9" s="354"/>
      <c r="AB9" s="269"/>
      <c r="AC9" s="269"/>
      <c r="AD9" s="15"/>
      <c r="AE9" s="354"/>
      <c r="AF9" s="269"/>
      <c r="AG9" s="269"/>
      <c r="AH9" s="15"/>
      <c r="AI9" s="269"/>
      <c r="AJ9" s="269"/>
      <c r="AK9" s="269"/>
      <c r="AL9" s="15"/>
      <c r="AM9" s="269"/>
      <c r="AN9" s="269"/>
      <c r="AO9" s="269"/>
      <c r="AP9" s="15"/>
      <c r="AQ9" s="355"/>
      <c r="AR9" s="355"/>
      <c r="AS9" s="11"/>
      <c r="AX9" s="4" t="s">
        <v>4076</v>
      </c>
    </row>
    <row r="10" spans="1:50" ht="20.25" customHeight="1">
      <c r="A10" s="14" t="s">
        <v>3484</v>
      </c>
      <c r="B10" s="8" t="s">
        <v>3497</v>
      </c>
      <c r="C10" s="8" t="s">
        <v>4241</v>
      </c>
      <c r="D10" s="8" t="s">
        <v>4242</v>
      </c>
      <c r="E10" s="8">
        <v>7</v>
      </c>
      <c r="F10" s="207" t="b">
        <f t="shared" si="0"/>
        <v>1</v>
      </c>
      <c r="G10" s="8" t="s">
        <v>4239</v>
      </c>
      <c r="H10" s="39" t="s">
        <v>3959</v>
      </c>
      <c r="I10" s="40" t="str">
        <f t="shared" si="1"/>
        <v>사용</v>
      </c>
      <c r="J10" s="8" t="s">
        <v>3486</v>
      </c>
      <c r="K10" s="8" t="s">
        <v>4076</v>
      </c>
      <c r="L10" s="16" t="s">
        <v>4083</v>
      </c>
      <c r="M10" s="40" t="s">
        <v>3487</v>
      </c>
      <c r="N10" s="40" t="str">
        <f t="shared" si="2"/>
        <v>X</v>
      </c>
      <c r="O10" s="217"/>
      <c r="P10" s="53"/>
      <c r="Q10" s="53"/>
      <c r="R10" s="15"/>
      <c r="S10" s="269"/>
      <c r="T10" s="269"/>
      <c r="U10" s="269"/>
      <c r="V10" s="15"/>
      <c r="W10" s="354"/>
      <c r="X10" s="269"/>
      <c r="Y10" s="269"/>
      <c r="Z10" s="15"/>
      <c r="AA10" s="354"/>
      <c r="AB10" s="269"/>
      <c r="AC10" s="269"/>
      <c r="AD10" s="15"/>
      <c r="AE10" s="354"/>
      <c r="AF10" s="269"/>
      <c r="AG10" s="269"/>
      <c r="AH10" s="15"/>
      <c r="AI10" s="269"/>
      <c r="AJ10" s="269"/>
      <c r="AK10" s="269"/>
      <c r="AL10" s="15"/>
      <c r="AM10" s="269"/>
      <c r="AN10" s="269"/>
      <c r="AO10" s="269"/>
      <c r="AP10" s="15"/>
      <c r="AQ10" s="355"/>
      <c r="AR10" s="355"/>
      <c r="AS10" s="11"/>
      <c r="AX10" s="4" t="s">
        <v>4090</v>
      </c>
    </row>
    <row r="11" spans="1:50" ht="20.25" customHeight="1">
      <c r="A11" s="14" t="s">
        <v>3484</v>
      </c>
      <c r="B11" s="8" t="s">
        <v>3497</v>
      </c>
      <c r="C11" s="8" t="s">
        <v>4241</v>
      </c>
      <c r="D11" s="8" t="s">
        <v>4242</v>
      </c>
      <c r="E11" s="8">
        <v>8</v>
      </c>
      <c r="F11" s="207" t="b">
        <f t="shared" si="0"/>
        <v>1</v>
      </c>
      <c r="G11" s="8" t="s">
        <v>4239</v>
      </c>
      <c r="H11" s="39" t="s">
        <v>3959</v>
      </c>
      <c r="I11" s="40" t="str">
        <f t="shared" si="1"/>
        <v>사용</v>
      </c>
      <c r="J11" s="8" t="s">
        <v>3486</v>
      </c>
      <c r="K11" s="8" t="s">
        <v>4076</v>
      </c>
      <c r="L11" s="16" t="s">
        <v>4084</v>
      </c>
      <c r="M11" s="40" t="s">
        <v>3487</v>
      </c>
      <c r="N11" s="40" t="str">
        <f t="shared" si="2"/>
        <v>X</v>
      </c>
      <c r="O11" s="217"/>
      <c r="P11" s="56"/>
      <c r="Q11" s="56"/>
      <c r="R11" s="15"/>
      <c r="S11" s="269"/>
      <c r="T11" s="278"/>
      <c r="U11" s="278"/>
      <c r="V11" s="15"/>
      <c r="W11" s="354"/>
      <c r="X11" s="278"/>
      <c r="Y11" s="278"/>
      <c r="Z11" s="15"/>
      <c r="AA11" s="354"/>
      <c r="AB11" s="278"/>
      <c r="AC11" s="278"/>
      <c r="AD11" s="15"/>
      <c r="AE11" s="354"/>
      <c r="AF11" s="278"/>
      <c r="AG11" s="278"/>
      <c r="AH11" s="15"/>
      <c r="AI11" s="269"/>
      <c r="AJ11" s="278"/>
      <c r="AK11" s="278"/>
      <c r="AL11" s="15"/>
      <c r="AM11" s="269"/>
      <c r="AN11" s="278"/>
      <c r="AO11" s="278"/>
      <c r="AP11" s="15"/>
      <c r="AQ11" s="355"/>
      <c r="AR11" s="355"/>
      <c r="AS11" s="11"/>
      <c r="AX11" s="4" t="s">
        <v>4099</v>
      </c>
    </row>
    <row r="12" spans="1:50" ht="20.25" customHeight="1">
      <c r="A12" s="14" t="s">
        <v>3484</v>
      </c>
      <c r="B12" s="8" t="s">
        <v>3497</v>
      </c>
      <c r="C12" s="8" t="s">
        <v>4241</v>
      </c>
      <c r="D12" s="8" t="s">
        <v>4242</v>
      </c>
      <c r="E12" s="8">
        <v>9</v>
      </c>
      <c r="F12" s="207" t="b">
        <f t="shared" si="0"/>
        <v>1</v>
      </c>
      <c r="G12" s="8" t="s">
        <v>4239</v>
      </c>
      <c r="H12" s="39" t="s">
        <v>3959</v>
      </c>
      <c r="I12" s="40" t="str">
        <f t="shared" si="1"/>
        <v>사용</v>
      </c>
      <c r="J12" s="8" t="s">
        <v>3486</v>
      </c>
      <c r="K12" s="8" t="s">
        <v>4076</v>
      </c>
      <c r="L12" s="16" t="s">
        <v>4085</v>
      </c>
      <c r="M12" s="40" t="s">
        <v>3487</v>
      </c>
      <c r="N12" s="40" t="str">
        <f t="shared" si="2"/>
        <v>X</v>
      </c>
      <c r="O12" s="41"/>
      <c r="P12" s="41"/>
      <c r="Q12" s="41"/>
      <c r="R12" s="15"/>
      <c r="S12" s="10"/>
      <c r="T12" s="10"/>
      <c r="U12" s="10"/>
      <c r="V12" s="15"/>
      <c r="W12" s="41"/>
      <c r="X12" s="10"/>
      <c r="Y12" s="10"/>
      <c r="Z12" s="15"/>
      <c r="AA12" s="41"/>
      <c r="AB12" s="10"/>
      <c r="AC12" s="10"/>
      <c r="AD12" s="15"/>
      <c r="AE12" s="41"/>
      <c r="AF12" s="10"/>
      <c r="AG12" s="10"/>
      <c r="AH12" s="15"/>
      <c r="AI12" s="10"/>
      <c r="AJ12" s="10"/>
      <c r="AK12" s="10"/>
      <c r="AL12" s="15"/>
      <c r="AM12" s="10"/>
      <c r="AN12" s="10"/>
      <c r="AO12" s="10"/>
      <c r="AP12" s="15"/>
      <c r="AQ12" s="10"/>
      <c r="AR12" s="10"/>
      <c r="AS12" s="11"/>
      <c r="AX12" s="4" t="s">
        <v>3935</v>
      </c>
    </row>
    <row r="13" spans="1:50" ht="20.25" customHeight="1">
      <c r="A13" s="14" t="s">
        <v>3484</v>
      </c>
      <c r="B13" s="8" t="s">
        <v>3497</v>
      </c>
      <c r="C13" s="8" t="s">
        <v>4241</v>
      </c>
      <c r="D13" s="8" t="s">
        <v>4242</v>
      </c>
      <c r="E13" s="8">
        <v>10</v>
      </c>
      <c r="F13" s="207" t="b">
        <f t="shared" si="0"/>
        <v>1</v>
      </c>
      <c r="G13" s="8" t="s">
        <v>4239</v>
      </c>
      <c r="H13" s="39" t="s">
        <v>3959</v>
      </c>
      <c r="I13" s="40" t="str">
        <f t="shared" si="1"/>
        <v>사용</v>
      </c>
      <c r="J13" s="8" t="s">
        <v>3486</v>
      </c>
      <c r="K13" s="8" t="s">
        <v>4076</v>
      </c>
      <c r="L13" s="16" t="s">
        <v>4086</v>
      </c>
      <c r="M13" s="40" t="s">
        <v>3487</v>
      </c>
      <c r="N13" s="40" t="str">
        <f t="shared" si="2"/>
        <v>X</v>
      </c>
      <c r="O13" s="41"/>
      <c r="P13" s="41"/>
      <c r="Q13" s="41"/>
      <c r="R13" s="15"/>
      <c r="S13" s="10"/>
      <c r="T13" s="10"/>
      <c r="U13" s="10"/>
      <c r="V13" s="15"/>
      <c r="W13" s="41"/>
      <c r="X13" s="10"/>
      <c r="Y13" s="10"/>
      <c r="Z13" s="15"/>
      <c r="AA13" s="41"/>
      <c r="AB13" s="10"/>
      <c r="AC13" s="10"/>
      <c r="AD13" s="15"/>
      <c r="AE13" s="41"/>
      <c r="AF13" s="10"/>
      <c r="AG13" s="10"/>
      <c r="AH13" s="15"/>
      <c r="AI13" s="10"/>
      <c r="AJ13" s="10"/>
      <c r="AK13" s="10"/>
      <c r="AL13" s="15"/>
      <c r="AM13" s="10"/>
      <c r="AN13" s="10"/>
      <c r="AO13" s="10"/>
      <c r="AP13" s="15"/>
      <c r="AQ13" s="10"/>
      <c r="AR13" s="10"/>
      <c r="AS13" s="11"/>
      <c r="AX13" s="4" t="s">
        <v>3490</v>
      </c>
    </row>
    <row r="14" spans="1:50" ht="20.25" customHeight="1">
      <c r="A14" s="14" t="s">
        <v>3484</v>
      </c>
      <c r="B14" s="8" t="s">
        <v>3497</v>
      </c>
      <c r="C14" s="8" t="s">
        <v>4241</v>
      </c>
      <c r="D14" s="8" t="s">
        <v>4242</v>
      </c>
      <c r="E14" s="8">
        <v>11</v>
      </c>
      <c r="F14" s="207" t="b">
        <f t="shared" si="0"/>
        <v>1</v>
      </c>
      <c r="G14" s="8" t="s">
        <v>4239</v>
      </c>
      <c r="H14" s="39" t="s">
        <v>3959</v>
      </c>
      <c r="I14" s="40" t="str">
        <f t="shared" si="1"/>
        <v>사용</v>
      </c>
      <c r="J14" s="8" t="s">
        <v>3486</v>
      </c>
      <c r="K14" s="8" t="s">
        <v>4076</v>
      </c>
      <c r="L14" s="16" t="s">
        <v>4087</v>
      </c>
      <c r="M14" s="40" t="s">
        <v>3487</v>
      </c>
      <c r="N14" s="40" t="str">
        <f t="shared" si="2"/>
        <v>X</v>
      </c>
      <c r="O14" s="217"/>
      <c r="P14" s="137"/>
      <c r="Q14" s="53"/>
      <c r="R14" s="15"/>
      <c r="S14" s="269"/>
      <c r="T14" s="239"/>
      <c r="U14" s="269"/>
      <c r="V14" s="15"/>
      <c r="W14" s="354"/>
      <c r="X14" s="239"/>
      <c r="Y14" s="269"/>
      <c r="Z14" s="15"/>
      <c r="AA14" s="354"/>
      <c r="AB14" s="239"/>
      <c r="AC14" s="269"/>
      <c r="AD14" s="15"/>
      <c r="AE14" s="354"/>
      <c r="AF14" s="239"/>
      <c r="AG14" s="269"/>
      <c r="AH14" s="15"/>
      <c r="AI14" s="269"/>
      <c r="AJ14" s="239"/>
      <c r="AK14" s="269"/>
      <c r="AL14" s="15"/>
      <c r="AM14" s="269"/>
      <c r="AN14" s="239"/>
      <c r="AO14" s="269"/>
      <c r="AP14" s="15"/>
      <c r="AQ14" s="355"/>
      <c r="AR14" s="355"/>
      <c r="AS14" s="11"/>
      <c r="AX14" s="4" t="s">
        <v>4245</v>
      </c>
    </row>
    <row r="15" spans="1:50" ht="20.25" customHeight="1">
      <c r="A15" s="14" t="s">
        <v>3484</v>
      </c>
      <c r="B15" s="8" t="s">
        <v>3497</v>
      </c>
      <c r="C15" s="8" t="s">
        <v>4241</v>
      </c>
      <c r="D15" s="8" t="s">
        <v>4242</v>
      </c>
      <c r="E15" s="8">
        <v>12</v>
      </c>
      <c r="F15" s="207" t="b">
        <f t="shared" si="0"/>
        <v>1</v>
      </c>
      <c r="G15" s="8" t="s">
        <v>4239</v>
      </c>
      <c r="H15" s="39" t="s">
        <v>3959</v>
      </c>
      <c r="I15" s="40" t="str">
        <f t="shared" si="1"/>
        <v>사용</v>
      </c>
      <c r="J15" s="8" t="s">
        <v>3486</v>
      </c>
      <c r="K15" s="8" t="s">
        <v>4076</v>
      </c>
      <c r="L15" s="16" t="s">
        <v>4088</v>
      </c>
      <c r="M15" s="40" t="s">
        <v>3487</v>
      </c>
      <c r="N15" s="40" t="str">
        <f t="shared" si="2"/>
        <v>X</v>
      </c>
      <c r="O15" s="217"/>
      <c r="P15" s="53"/>
      <c r="Q15" s="53"/>
      <c r="R15" s="15"/>
      <c r="S15" s="269"/>
      <c r="T15" s="269"/>
      <c r="U15" s="269"/>
      <c r="V15" s="15"/>
      <c r="W15" s="354"/>
      <c r="X15" s="269"/>
      <c r="Y15" s="269"/>
      <c r="Z15" s="15"/>
      <c r="AA15" s="354"/>
      <c r="AB15" s="269"/>
      <c r="AC15" s="269"/>
      <c r="AD15" s="15"/>
      <c r="AE15" s="354"/>
      <c r="AF15" s="269"/>
      <c r="AG15" s="269"/>
      <c r="AH15" s="15"/>
      <c r="AI15" s="269"/>
      <c r="AJ15" s="269"/>
      <c r="AK15" s="269"/>
      <c r="AL15" s="15"/>
      <c r="AM15" s="269"/>
      <c r="AN15" s="269"/>
      <c r="AO15" s="269"/>
      <c r="AP15" s="15"/>
      <c r="AQ15" s="355"/>
      <c r="AR15" s="355"/>
      <c r="AS15" s="11"/>
    </row>
    <row r="16" spans="1:50" ht="20.25" customHeight="1">
      <c r="A16" s="14" t="s">
        <v>3484</v>
      </c>
      <c r="B16" s="8" t="s">
        <v>3497</v>
      </c>
      <c r="C16" s="8" t="s">
        <v>4241</v>
      </c>
      <c r="D16" s="8" t="s">
        <v>4242</v>
      </c>
      <c r="E16" s="8">
        <v>13</v>
      </c>
      <c r="F16" s="207" t="b">
        <f t="shared" si="0"/>
        <v>1</v>
      </c>
      <c r="G16" s="8" t="s">
        <v>4239</v>
      </c>
      <c r="H16" s="39" t="s">
        <v>3959</v>
      </c>
      <c r="I16" s="40" t="str">
        <f t="shared" si="1"/>
        <v>사용</v>
      </c>
      <c r="J16" s="8" t="s">
        <v>3486</v>
      </c>
      <c r="K16" s="8" t="s">
        <v>4089</v>
      </c>
      <c r="L16" s="16" t="s">
        <v>4091</v>
      </c>
      <c r="M16" s="40" t="s">
        <v>3487</v>
      </c>
      <c r="N16" s="40" t="str">
        <f t="shared" si="2"/>
        <v>X</v>
      </c>
      <c r="O16" s="41"/>
      <c r="P16" s="41"/>
      <c r="Q16" s="41"/>
      <c r="R16" s="15"/>
      <c r="S16" s="10"/>
      <c r="T16" s="10"/>
      <c r="U16" s="10"/>
      <c r="V16" s="15"/>
      <c r="W16" s="41"/>
      <c r="X16" s="10"/>
      <c r="Y16" s="10"/>
      <c r="Z16" s="15"/>
      <c r="AA16" s="41"/>
      <c r="AB16" s="10"/>
      <c r="AC16" s="10"/>
      <c r="AD16" s="15"/>
      <c r="AE16" s="41"/>
      <c r="AF16" s="10"/>
      <c r="AG16" s="10"/>
      <c r="AH16" s="15"/>
      <c r="AI16" s="10"/>
      <c r="AJ16" s="10"/>
      <c r="AK16" s="10"/>
      <c r="AL16" s="15"/>
      <c r="AM16" s="10"/>
      <c r="AN16" s="10"/>
      <c r="AO16" s="10"/>
      <c r="AP16" s="15"/>
      <c r="AQ16" s="10"/>
      <c r="AR16" s="10"/>
      <c r="AS16" s="11"/>
      <c r="AX16"/>
    </row>
    <row r="17" spans="1:50" ht="20.25" customHeight="1">
      <c r="A17" s="14" t="s">
        <v>3484</v>
      </c>
      <c r="B17" s="8" t="s">
        <v>3497</v>
      </c>
      <c r="C17" s="8" t="s">
        <v>4241</v>
      </c>
      <c r="D17" s="8" t="s">
        <v>4242</v>
      </c>
      <c r="E17" s="8">
        <v>14</v>
      </c>
      <c r="F17" s="207" t="b">
        <f t="shared" si="0"/>
        <v>1</v>
      </c>
      <c r="G17" s="8" t="s">
        <v>4239</v>
      </c>
      <c r="H17" s="39" t="s">
        <v>3959</v>
      </c>
      <c r="I17" s="40" t="str">
        <f t="shared" si="1"/>
        <v>사용</v>
      </c>
      <c r="J17" s="8" t="s">
        <v>3486</v>
      </c>
      <c r="K17" s="8" t="s">
        <v>4089</v>
      </c>
      <c r="L17" s="16" t="s">
        <v>4092</v>
      </c>
      <c r="M17" s="40" t="s">
        <v>3487</v>
      </c>
      <c r="N17" s="40" t="str">
        <f t="shared" si="2"/>
        <v>X</v>
      </c>
      <c r="O17" s="41"/>
      <c r="P17" s="41"/>
      <c r="Q17" s="41"/>
      <c r="R17" s="15"/>
      <c r="S17" s="10"/>
      <c r="T17" s="10"/>
      <c r="U17" s="10"/>
      <c r="V17" s="15"/>
      <c r="W17" s="41"/>
      <c r="X17" s="10"/>
      <c r="Y17" s="10"/>
      <c r="Z17" s="15"/>
      <c r="AA17" s="41"/>
      <c r="AB17" s="10"/>
      <c r="AC17" s="10"/>
      <c r="AD17" s="15"/>
      <c r="AE17" s="41"/>
      <c r="AF17" s="10"/>
      <c r="AG17" s="10"/>
      <c r="AH17" s="15"/>
      <c r="AI17" s="10"/>
      <c r="AJ17" s="10"/>
      <c r="AK17" s="10"/>
      <c r="AL17" s="15"/>
      <c r="AM17" s="10"/>
      <c r="AN17" s="10"/>
      <c r="AO17" s="10"/>
      <c r="AP17" s="15"/>
      <c r="AQ17" s="10"/>
      <c r="AR17" s="10"/>
      <c r="AS17" s="11"/>
      <c r="AX17"/>
    </row>
    <row r="18" spans="1:50" ht="20.25" customHeight="1">
      <c r="A18" s="14" t="s">
        <v>3484</v>
      </c>
      <c r="B18" s="8" t="s">
        <v>3497</v>
      </c>
      <c r="C18" s="8" t="s">
        <v>4241</v>
      </c>
      <c r="D18" s="8" t="s">
        <v>4242</v>
      </c>
      <c r="E18" s="8">
        <v>15</v>
      </c>
      <c r="F18" s="207" t="b">
        <f t="shared" si="0"/>
        <v>1</v>
      </c>
      <c r="G18" s="8" t="s">
        <v>4239</v>
      </c>
      <c r="H18" s="39" t="s">
        <v>3959</v>
      </c>
      <c r="I18" s="40" t="str">
        <f t="shared" si="1"/>
        <v>사용</v>
      </c>
      <c r="J18" s="8" t="s">
        <v>3486</v>
      </c>
      <c r="K18" s="8" t="s">
        <v>3852</v>
      </c>
      <c r="L18" s="16" t="s">
        <v>4093</v>
      </c>
      <c r="M18" s="40" t="s">
        <v>3487</v>
      </c>
      <c r="N18" s="40" t="str">
        <f t="shared" si="2"/>
        <v>X</v>
      </c>
      <c r="O18" s="217"/>
      <c r="P18" s="53"/>
      <c r="Q18" s="53"/>
      <c r="R18" s="15"/>
      <c r="S18" s="269"/>
      <c r="T18" s="269"/>
      <c r="U18" s="269"/>
      <c r="V18" s="15"/>
      <c r="W18" s="354"/>
      <c r="X18" s="269"/>
      <c r="Y18" s="269"/>
      <c r="Z18" s="15"/>
      <c r="AA18" s="354"/>
      <c r="AB18" s="269"/>
      <c r="AC18" s="269"/>
      <c r="AD18" s="15"/>
      <c r="AE18" s="354"/>
      <c r="AF18" s="269"/>
      <c r="AG18" s="269"/>
      <c r="AH18" s="15"/>
      <c r="AI18" s="269"/>
      <c r="AJ18" s="269"/>
      <c r="AK18" s="269"/>
      <c r="AL18" s="15"/>
      <c r="AM18" s="269"/>
      <c r="AN18" s="269"/>
      <c r="AO18" s="269"/>
      <c r="AP18" s="15"/>
      <c r="AQ18" s="355"/>
      <c r="AR18" s="355"/>
      <c r="AS18" s="11"/>
      <c r="AX18"/>
    </row>
    <row r="19" spans="1:50" ht="20.25" customHeight="1">
      <c r="A19" s="14" t="s">
        <v>3484</v>
      </c>
      <c r="B19" s="8" t="s">
        <v>3497</v>
      </c>
      <c r="C19" s="8" t="s">
        <v>4241</v>
      </c>
      <c r="D19" s="8" t="s">
        <v>4242</v>
      </c>
      <c r="E19" s="8">
        <v>16</v>
      </c>
      <c r="F19" s="207" t="b">
        <f t="shared" si="0"/>
        <v>1</v>
      </c>
      <c r="G19" s="8" t="s">
        <v>4239</v>
      </c>
      <c r="H19" s="39" t="s">
        <v>3959</v>
      </c>
      <c r="I19" s="40" t="str">
        <f t="shared" si="1"/>
        <v>사용</v>
      </c>
      <c r="J19" s="8" t="s">
        <v>3486</v>
      </c>
      <c r="K19" s="8" t="s">
        <v>3852</v>
      </c>
      <c r="L19" s="16" t="s">
        <v>4094</v>
      </c>
      <c r="M19" s="40" t="s">
        <v>3487</v>
      </c>
      <c r="N19" s="40" t="str">
        <f t="shared" si="2"/>
        <v>X</v>
      </c>
      <c r="O19" s="217"/>
      <c r="P19" s="53"/>
      <c r="Q19" s="53"/>
      <c r="R19" s="15"/>
      <c r="S19" s="269"/>
      <c r="T19" s="269"/>
      <c r="U19" s="269"/>
      <c r="V19" s="15"/>
      <c r="W19" s="354"/>
      <c r="X19" s="269"/>
      <c r="Y19" s="269"/>
      <c r="Z19" s="15"/>
      <c r="AA19" s="354"/>
      <c r="AB19" s="269"/>
      <c r="AC19" s="269"/>
      <c r="AD19" s="15"/>
      <c r="AE19" s="354"/>
      <c r="AF19" s="269"/>
      <c r="AG19" s="269"/>
      <c r="AH19" s="15"/>
      <c r="AI19" s="269"/>
      <c r="AJ19" s="269"/>
      <c r="AK19" s="269"/>
      <c r="AL19" s="15"/>
      <c r="AM19" s="269"/>
      <c r="AN19" s="269"/>
      <c r="AO19" s="269"/>
      <c r="AP19" s="15"/>
      <c r="AQ19" s="355"/>
      <c r="AR19" s="355"/>
      <c r="AS19" s="11"/>
      <c r="AX19"/>
    </row>
    <row r="20" spans="1:50" ht="20.25" customHeight="1">
      <c r="A20" s="14" t="s">
        <v>3484</v>
      </c>
      <c r="B20" s="8" t="s">
        <v>3497</v>
      </c>
      <c r="C20" s="8" t="s">
        <v>4241</v>
      </c>
      <c r="D20" s="8" t="s">
        <v>4242</v>
      </c>
      <c r="E20" s="8">
        <v>17</v>
      </c>
      <c r="F20" s="207" t="b">
        <f t="shared" si="0"/>
        <v>1</v>
      </c>
      <c r="G20" s="8" t="s">
        <v>4239</v>
      </c>
      <c r="H20" s="39" t="s">
        <v>3959</v>
      </c>
      <c r="I20" s="40" t="str">
        <f t="shared" si="1"/>
        <v>사용</v>
      </c>
      <c r="J20" s="8" t="s">
        <v>3486</v>
      </c>
      <c r="K20" s="8" t="s">
        <v>3852</v>
      </c>
      <c r="L20" s="16" t="s">
        <v>4095</v>
      </c>
      <c r="M20" s="40" t="s">
        <v>3487</v>
      </c>
      <c r="N20" s="40" t="str">
        <f t="shared" si="2"/>
        <v>X</v>
      </c>
      <c r="O20" s="41"/>
      <c r="P20" s="41"/>
      <c r="Q20" s="41"/>
      <c r="R20" s="15"/>
      <c r="S20" s="10"/>
      <c r="T20" s="10"/>
      <c r="U20" s="10"/>
      <c r="V20" s="15"/>
      <c r="W20" s="41"/>
      <c r="X20" s="10"/>
      <c r="Y20" s="10"/>
      <c r="Z20" s="15"/>
      <c r="AA20" s="41"/>
      <c r="AB20" s="10"/>
      <c r="AC20" s="10"/>
      <c r="AD20" s="15"/>
      <c r="AE20" s="41"/>
      <c r="AF20" s="10"/>
      <c r="AG20" s="10"/>
      <c r="AH20" s="15"/>
      <c r="AI20" s="10"/>
      <c r="AJ20" s="10"/>
      <c r="AK20" s="10"/>
      <c r="AL20" s="15"/>
      <c r="AM20" s="10"/>
      <c r="AN20" s="10"/>
      <c r="AO20" s="10"/>
      <c r="AP20" s="15"/>
      <c r="AQ20" s="10"/>
      <c r="AR20" s="10"/>
      <c r="AS20" s="11"/>
      <c r="AX20"/>
    </row>
    <row r="21" spans="1:50" ht="20.25" customHeight="1">
      <c r="A21" s="14" t="s">
        <v>3484</v>
      </c>
      <c r="B21" s="8" t="s">
        <v>3497</v>
      </c>
      <c r="C21" s="8" t="s">
        <v>4241</v>
      </c>
      <c r="D21" s="8" t="s">
        <v>4242</v>
      </c>
      <c r="E21" s="8">
        <v>18</v>
      </c>
      <c r="F21" s="207" t="b">
        <f t="shared" si="0"/>
        <v>1</v>
      </c>
      <c r="G21" s="8" t="s">
        <v>4239</v>
      </c>
      <c r="H21" s="39" t="s">
        <v>3959</v>
      </c>
      <c r="I21" s="40" t="str">
        <f t="shared" si="1"/>
        <v>사용</v>
      </c>
      <c r="J21" s="8" t="s">
        <v>3486</v>
      </c>
      <c r="K21" s="8" t="s">
        <v>3852</v>
      </c>
      <c r="L21" s="16" t="s">
        <v>4096</v>
      </c>
      <c r="M21" s="40" t="s">
        <v>3487</v>
      </c>
      <c r="N21" s="40" t="str">
        <f t="shared" si="2"/>
        <v>X</v>
      </c>
      <c r="O21" s="41"/>
      <c r="P21" s="41"/>
      <c r="Q21" s="41"/>
      <c r="R21" s="15"/>
      <c r="S21" s="10"/>
      <c r="T21" s="10"/>
      <c r="U21" s="10"/>
      <c r="V21" s="15"/>
      <c r="W21" s="41"/>
      <c r="X21" s="10"/>
      <c r="Y21" s="10"/>
      <c r="Z21" s="15"/>
      <c r="AA21" s="41"/>
      <c r="AB21" s="10"/>
      <c r="AC21" s="10"/>
      <c r="AD21" s="15"/>
      <c r="AE21" s="41"/>
      <c r="AF21" s="10"/>
      <c r="AG21" s="10"/>
      <c r="AH21" s="15"/>
      <c r="AI21" s="10"/>
      <c r="AJ21" s="10"/>
      <c r="AK21" s="10"/>
      <c r="AL21" s="15"/>
      <c r="AM21" s="10"/>
      <c r="AN21" s="10"/>
      <c r="AO21" s="10"/>
      <c r="AP21" s="15"/>
      <c r="AQ21" s="10"/>
      <c r="AR21" s="10"/>
      <c r="AS21" s="11"/>
      <c r="AX21"/>
    </row>
    <row r="22" spans="1:50" ht="20.25" customHeight="1">
      <c r="A22" s="14" t="s">
        <v>3484</v>
      </c>
      <c r="B22" s="8" t="s">
        <v>3497</v>
      </c>
      <c r="C22" s="8" t="s">
        <v>4241</v>
      </c>
      <c r="D22" s="8" t="s">
        <v>4242</v>
      </c>
      <c r="E22" s="8">
        <v>19</v>
      </c>
      <c r="F22" s="207" t="b">
        <f t="shared" si="0"/>
        <v>1</v>
      </c>
      <c r="G22" s="8" t="s">
        <v>4239</v>
      </c>
      <c r="H22" s="39" t="s">
        <v>3959</v>
      </c>
      <c r="I22" s="40" t="str">
        <f t="shared" si="1"/>
        <v>사용</v>
      </c>
      <c r="J22" s="8" t="s">
        <v>3486</v>
      </c>
      <c r="K22" s="8" t="s">
        <v>3852</v>
      </c>
      <c r="L22" s="16" t="s">
        <v>4097</v>
      </c>
      <c r="M22" s="40" t="s">
        <v>3487</v>
      </c>
      <c r="N22" s="40" t="str">
        <f t="shared" si="2"/>
        <v>X</v>
      </c>
      <c r="O22" s="41"/>
      <c r="P22" s="41"/>
      <c r="Q22" s="41"/>
      <c r="R22" s="15"/>
      <c r="S22" s="10"/>
      <c r="T22" s="10"/>
      <c r="U22" s="10"/>
      <c r="V22" s="15"/>
      <c r="W22" s="41"/>
      <c r="X22" s="10"/>
      <c r="Y22" s="10"/>
      <c r="Z22" s="15"/>
      <c r="AA22" s="41"/>
      <c r="AB22" s="10"/>
      <c r="AC22" s="10"/>
      <c r="AD22" s="15"/>
      <c r="AE22" s="41"/>
      <c r="AF22" s="10"/>
      <c r="AG22" s="10"/>
      <c r="AH22" s="15"/>
      <c r="AI22" s="10"/>
      <c r="AJ22" s="10"/>
      <c r="AK22" s="10"/>
      <c r="AL22" s="15"/>
      <c r="AM22" s="10"/>
      <c r="AN22" s="10"/>
      <c r="AO22" s="10"/>
      <c r="AP22" s="15"/>
      <c r="AQ22" s="10"/>
      <c r="AR22" s="10"/>
      <c r="AS22" s="11"/>
      <c r="AX22"/>
    </row>
    <row r="23" spans="1:50" ht="20.25" customHeight="1">
      <c r="A23" s="14" t="s">
        <v>3484</v>
      </c>
      <c r="B23" s="8" t="s">
        <v>3497</v>
      </c>
      <c r="C23" s="8" t="s">
        <v>4241</v>
      </c>
      <c r="D23" s="8" t="s">
        <v>4242</v>
      </c>
      <c r="E23" s="8">
        <v>20</v>
      </c>
      <c r="F23" s="207" t="b">
        <f t="shared" si="0"/>
        <v>1</v>
      </c>
      <c r="G23" s="8" t="s">
        <v>4239</v>
      </c>
      <c r="H23" s="39" t="s">
        <v>3959</v>
      </c>
      <c r="I23" s="40" t="str">
        <f t="shared" si="1"/>
        <v>사용</v>
      </c>
      <c r="J23" s="8" t="s">
        <v>3486</v>
      </c>
      <c r="K23" s="8" t="s">
        <v>3852</v>
      </c>
      <c r="L23" s="16" t="s">
        <v>4098</v>
      </c>
      <c r="M23" s="40" t="s">
        <v>3487</v>
      </c>
      <c r="N23" s="40" t="str">
        <f t="shared" si="2"/>
        <v>X</v>
      </c>
      <c r="O23" s="41"/>
      <c r="P23" s="41"/>
      <c r="Q23" s="41"/>
      <c r="R23" s="15"/>
      <c r="S23" s="10"/>
      <c r="T23" s="10"/>
      <c r="U23" s="10"/>
      <c r="V23" s="15"/>
      <c r="W23" s="41"/>
      <c r="X23" s="10"/>
      <c r="Y23" s="10"/>
      <c r="Z23" s="15"/>
      <c r="AA23" s="41"/>
      <c r="AB23" s="10"/>
      <c r="AC23" s="10"/>
      <c r="AD23" s="15"/>
      <c r="AE23" s="41"/>
      <c r="AF23" s="10"/>
      <c r="AG23" s="10"/>
      <c r="AH23" s="15"/>
      <c r="AI23" s="10"/>
      <c r="AJ23" s="10"/>
      <c r="AK23" s="10"/>
      <c r="AL23" s="15"/>
      <c r="AM23" s="10"/>
      <c r="AN23" s="10"/>
      <c r="AO23" s="10"/>
      <c r="AP23" s="15"/>
      <c r="AQ23" s="10"/>
      <c r="AR23" s="10"/>
      <c r="AS23" s="11"/>
      <c r="AX23"/>
    </row>
    <row r="24" spans="1:50" ht="20.25" customHeight="1">
      <c r="A24" s="14" t="s">
        <v>3484</v>
      </c>
      <c r="B24" s="8" t="s">
        <v>3497</v>
      </c>
      <c r="C24" s="8" t="s">
        <v>4241</v>
      </c>
      <c r="D24" s="8" t="s">
        <v>4242</v>
      </c>
      <c r="E24" s="8">
        <v>21</v>
      </c>
      <c r="F24" s="207" t="b">
        <f t="shared" si="0"/>
        <v>0</v>
      </c>
      <c r="G24" s="8" t="s">
        <v>4239</v>
      </c>
      <c r="H24" s="39" t="s">
        <v>3959</v>
      </c>
      <c r="I24" s="40" t="str">
        <f t="shared" si="1"/>
        <v>미사용</v>
      </c>
      <c r="J24" s="8" t="s">
        <v>3486</v>
      </c>
      <c r="K24" s="8"/>
      <c r="L24" s="16"/>
      <c r="M24" s="40" t="s">
        <v>3487</v>
      </c>
      <c r="N24" s="40" t="str">
        <f t="shared" si="2"/>
        <v>O</v>
      </c>
      <c r="O24" s="217"/>
      <c r="P24" s="53"/>
      <c r="Q24" s="53"/>
      <c r="R24" s="15"/>
      <c r="S24" s="269"/>
      <c r="T24" s="269"/>
      <c r="U24" s="269"/>
      <c r="V24" s="15"/>
      <c r="W24" s="354">
        <v>0.20100000000000001</v>
      </c>
      <c r="X24" s="269"/>
      <c r="Y24" s="269">
        <v>0.52</v>
      </c>
      <c r="Z24" s="15">
        <v>43901</v>
      </c>
      <c r="AA24" s="354"/>
      <c r="AB24" s="269"/>
      <c r="AC24" s="269"/>
      <c r="AD24" s="15"/>
      <c r="AE24" s="354"/>
      <c r="AF24" s="269"/>
      <c r="AG24" s="269"/>
      <c r="AH24" s="15"/>
      <c r="AI24" s="269"/>
      <c r="AJ24" s="269"/>
      <c r="AK24" s="269"/>
      <c r="AL24" s="15"/>
      <c r="AM24" s="269">
        <v>0.21</v>
      </c>
      <c r="AN24" s="269">
        <v>0.255</v>
      </c>
      <c r="AO24" s="269">
        <v>1.7999999999999999E-2</v>
      </c>
      <c r="AP24" s="15">
        <v>44973</v>
      </c>
      <c r="AQ24" s="355"/>
      <c r="AR24" s="355"/>
      <c r="AS24" s="11" t="s">
        <v>4124</v>
      </c>
      <c r="AX24"/>
    </row>
    <row r="25" spans="1:50" ht="20.25" customHeight="1">
      <c r="A25" s="14" t="s">
        <v>3484</v>
      </c>
      <c r="B25" s="8" t="s">
        <v>3497</v>
      </c>
      <c r="C25" s="8" t="s">
        <v>4241</v>
      </c>
      <c r="D25" s="8" t="s">
        <v>4242</v>
      </c>
      <c r="E25" s="8">
        <v>22</v>
      </c>
      <c r="F25" s="207" t="b">
        <f t="shared" si="0"/>
        <v>0</v>
      </c>
      <c r="G25" s="8" t="s">
        <v>4239</v>
      </c>
      <c r="H25" s="39" t="s">
        <v>3959</v>
      </c>
      <c r="I25" s="40" t="str">
        <f t="shared" si="1"/>
        <v>미사용</v>
      </c>
      <c r="J25" s="8" t="s">
        <v>3486</v>
      </c>
      <c r="K25" s="8"/>
      <c r="L25" s="16"/>
      <c r="M25" s="40" t="s">
        <v>3487</v>
      </c>
      <c r="N25" s="40" t="str">
        <f t="shared" si="2"/>
        <v>O</v>
      </c>
      <c r="O25" s="217"/>
      <c r="P25" s="53"/>
      <c r="Q25" s="53"/>
      <c r="R25" s="15"/>
      <c r="S25" s="269"/>
      <c r="T25" s="269"/>
      <c r="U25" s="269"/>
      <c r="V25" s="15"/>
      <c r="W25" s="354">
        <v>0.20100000000000001</v>
      </c>
      <c r="X25" s="269">
        <v>0.17299999999999999</v>
      </c>
      <c r="Y25" s="269">
        <v>0.14000000000000001</v>
      </c>
      <c r="Z25" s="15">
        <v>43901</v>
      </c>
      <c r="AA25" s="354"/>
      <c r="AB25" s="269"/>
      <c r="AC25" s="269"/>
      <c r="AD25" s="15"/>
      <c r="AE25" s="354"/>
      <c r="AF25" s="269"/>
      <c r="AG25" s="269"/>
      <c r="AH25" s="15"/>
      <c r="AI25" s="269"/>
      <c r="AJ25" s="269"/>
      <c r="AK25" s="269"/>
      <c r="AL25" s="15"/>
      <c r="AM25" s="269">
        <v>0.21</v>
      </c>
      <c r="AN25" s="269">
        <v>0.20899999999999999</v>
      </c>
      <c r="AO25" s="269">
        <v>0.221</v>
      </c>
      <c r="AP25" s="15">
        <v>44973</v>
      </c>
      <c r="AQ25" s="355"/>
      <c r="AR25" s="355"/>
      <c r="AS25" s="11" t="s">
        <v>4124</v>
      </c>
      <c r="AX25"/>
    </row>
    <row r="26" spans="1:50" ht="20.25" customHeight="1">
      <c r="A26" s="14" t="s">
        <v>3484</v>
      </c>
      <c r="B26" s="8" t="s">
        <v>3497</v>
      </c>
      <c r="C26" s="8" t="s">
        <v>4241</v>
      </c>
      <c r="D26" s="8" t="s">
        <v>4242</v>
      </c>
      <c r="E26" s="8">
        <v>23</v>
      </c>
      <c r="F26" s="207" t="b">
        <f t="shared" si="0"/>
        <v>0</v>
      </c>
      <c r="G26" s="8" t="s">
        <v>4239</v>
      </c>
      <c r="H26" s="39" t="s">
        <v>3959</v>
      </c>
      <c r="I26" s="40" t="str">
        <f t="shared" si="1"/>
        <v>미사용</v>
      </c>
      <c r="J26" s="8" t="s">
        <v>3486</v>
      </c>
      <c r="K26" s="8"/>
      <c r="L26" s="16"/>
      <c r="M26" s="40" t="s">
        <v>3487</v>
      </c>
      <c r="N26" s="40" t="str">
        <f t="shared" si="2"/>
        <v>O</v>
      </c>
      <c r="O26" s="217"/>
      <c r="P26" s="53"/>
      <c r="Q26" s="53"/>
      <c r="R26" s="15"/>
      <c r="S26" s="269"/>
      <c r="T26" s="269"/>
      <c r="U26" s="269"/>
      <c r="V26" s="15"/>
      <c r="W26" s="354">
        <v>0.20300000000000001</v>
      </c>
      <c r="X26" s="269">
        <v>0.26100000000000001</v>
      </c>
      <c r="Y26" s="269">
        <v>5.8000000000000003E-2</v>
      </c>
      <c r="Z26" s="15">
        <v>43901</v>
      </c>
      <c r="AA26" s="354"/>
      <c r="AB26" s="269"/>
      <c r="AC26" s="269"/>
      <c r="AD26" s="15"/>
      <c r="AE26" s="354"/>
      <c r="AF26" s="269"/>
      <c r="AG26" s="269"/>
      <c r="AH26" s="15"/>
      <c r="AI26" s="269"/>
      <c r="AJ26" s="269"/>
      <c r="AK26" s="269"/>
      <c r="AL26" s="15"/>
      <c r="AM26" s="269">
        <v>0.21</v>
      </c>
      <c r="AN26" s="269">
        <v>0.216</v>
      </c>
      <c r="AO26" s="269">
        <v>6.8000000000000005E-2</v>
      </c>
      <c r="AP26" s="15">
        <v>44973</v>
      </c>
      <c r="AQ26" s="355"/>
      <c r="AR26" s="355"/>
      <c r="AS26" s="11" t="s">
        <v>4124</v>
      </c>
      <c r="AX26"/>
    </row>
    <row r="27" spans="1:50" ht="20.25" customHeight="1">
      <c r="A27" s="14" t="s">
        <v>3484</v>
      </c>
      <c r="B27" s="8" t="s">
        <v>3497</v>
      </c>
      <c r="C27" s="8" t="s">
        <v>4241</v>
      </c>
      <c r="D27" s="8" t="s">
        <v>4242</v>
      </c>
      <c r="E27" s="8">
        <v>24</v>
      </c>
      <c r="F27" s="207" t="b">
        <f t="shared" si="0"/>
        <v>0</v>
      </c>
      <c r="G27" s="8" t="s">
        <v>4239</v>
      </c>
      <c r="H27" s="39" t="s">
        <v>3959</v>
      </c>
      <c r="I27" s="40" t="str">
        <f t="shared" si="1"/>
        <v>미사용</v>
      </c>
      <c r="J27" s="8" t="s">
        <v>3486</v>
      </c>
      <c r="K27" s="8"/>
      <c r="L27" s="16"/>
      <c r="M27" s="40" t="s">
        <v>3487</v>
      </c>
      <c r="N27" s="40" t="str">
        <f t="shared" si="2"/>
        <v>O</v>
      </c>
      <c r="O27" s="217"/>
      <c r="P27" s="53"/>
      <c r="Q27" s="53"/>
      <c r="R27" s="15"/>
      <c r="S27" s="269"/>
      <c r="T27" s="269"/>
      <c r="U27" s="269"/>
      <c r="V27" s="15"/>
      <c r="W27" s="354">
        <v>0.19900000000000001</v>
      </c>
      <c r="X27" s="269">
        <v>0.151</v>
      </c>
      <c r="Y27" s="269">
        <v>0.161</v>
      </c>
      <c r="Z27" s="15">
        <v>43901</v>
      </c>
      <c r="AA27" s="354"/>
      <c r="AB27" s="269"/>
      <c r="AC27" s="269"/>
      <c r="AD27" s="15"/>
      <c r="AE27" s="354"/>
      <c r="AF27" s="269"/>
      <c r="AG27" s="269"/>
      <c r="AH27" s="15"/>
      <c r="AI27" s="269"/>
      <c r="AJ27" s="269"/>
      <c r="AK27" s="269"/>
      <c r="AL27" s="15"/>
      <c r="AM27" s="269">
        <v>0.21</v>
      </c>
      <c r="AN27" s="269">
        <v>0.18099999999999999</v>
      </c>
      <c r="AO27" s="269">
        <v>0.20399999999999999</v>
      </c>
      <c r="AP27" s="15">
        <v>44973</v>
      </c>
      <c r="AQ27" s="355"/>
      <c r="AR27" s="355"/>
      <c r="AS27" s="11" t="s">
        <v>4124</v>
      </c>
      <c r="AX27"/>
    </row>
    <row r="28" spans="1:50" ht="20.25" customHeight="1">
      <c r="A28" s="14" t="s">
        <v>3484</v>
      </c>
      <c r="B28" s="8" t="s">
        <v>3497</v>
      </c>
      <c r="C28" s="8" t="s">
        <v>4241</v>
      </c>
      <c r="D28" s="8" t="s">
        <v>4242</v>
      </c>
      <c r="E28" s="8">
        <v>25</v>
      </c>
      <c r="F28" s="207" t="b">
        <f t="shared" si="0"/>
        <v>1</v>
      </c>
      <c r="G28" s="8" t="s">
        <v>4239</v>
      </c>
      <c r="H28" s="39" t="s">
        <v>3959</v>
      </c>
      <c r="I28" s="40" t="str">
        <f t="shared" si="1"/>
        <v>사용</v>
      </c>
      <c r="J28" s="8" t="s">
        <v>3486</v>
      </c>
      <c r="K28" s="8" t="s">
        <v>3852</v>
      </c>
      <c r="L28" s="16" t="s">
        <v>4184</v>
      </c>
      <c r="M28" s="40" t="s">
        <v>3487</v>
      </c>
      <c r="N28" s="40" t="str">
        <f t="shared" si="2"/>
        <v>X</v>
      </c>
      <c r="O28" s="217"/>
      <c r="P28" s="53"/>
      <c r="Q28" s="53"/>
      <c r="R28" s="15"/>
      <c r="S28" s="269"/>
      <c r="T28" s="269"/>
      <c r="U28" s="269"/>
      <c r="V28" s="15"/>
      <c r="W28" s="354">
        <v>0.20300000000000001</v>
      </c>
      <c r="X28" s="269">
        <v>0.13600000000000001</v>
      </c>
      <c r="Y28" s="269">
        <v>2.7E-2</v>
      </c>
      <c r="Z28" s="15">
        <v>43901</v>
      </c>
      <c r="AA28" s="354">
        <v>0.19900000000000001</v>
      </c>
      <c r="AB28" s="269">
        <v>0.19400000000000001</v>
      </c>
      <c r="AC28" s="269">
        <v>0.36799999999999999</v>
      </c>
      <c r="AD28" s="15"/>
      <c r="AE28" s="354">
        <v>0.19900000000000001</v>
      </c>
      <c r="AF28" s="269">
        <v>0.19400000000000001</v>
      </c>
      <c r="AG28" s="269">
        <v>0.36799999999999999</v>
      </c>
      <c r="AH28" s="15">
        <v>44377</v>
      </c>
      <c r="AI28" s="269"/>
      <c r="AJ28" s="269"/>
      <c r="AK28" s="269"/>
      <c r="AL28" s="15"/>
      <c r="AM28" s="269"/>
      <c r="AN28" s="269"/>
      <c r="AO28" s="269"/>
      <c r="AP28" s="15"/>
      <c r="AQ28" s="355"/>
      <c r="AR28" s="355"/>
      <c r="AS28" s="11"/>
      <c r="AX28"/>
    </row>
    <row r="29" spans="1:50" ht="20.25" customHeight="1">
      <c r="A29" s="14" t="s">
        <v>3484</v>
      </c>
      <c r="B29" s="8" t="s">
        <v>3497</v>
      </c>
      <c r="C29" s="8" t="s">
        <v>4241</v>
      </c>
      <c r="D29" s="8" t="s">
        <v>4242</v>
      </c>
      <c r="E29" s="8">
        <v>26</v>
      </c>
      <c r="F29" s="207" t="b">
        <f t="shared" si="0"/>
        <v>1</v>
      </c>
      <c r="G29" s="8" t="s">
        <v>4239</v>
      </c>
      <c r="H29" s="39" t="s">
        <v>3959</v>
      </c>
      <c r="I29" s="40" t="str">
        <f t="shared" si="1"/>
        <v>사용</v>
      </c>
      <c r="J29" s="8" t="s">
        <v>3486</v>
      </c>
      <c r="K29" s="8" t="s">
        <v>3852</v>
      </c>
      <c r="L29" s="16" t="s">
        <v>4183</v>
      </c>
      <c r="M29" s="40" t="s">
        <v>3487</v>
      </c>
      <c r="N29" s="40" t="str">
        <f t="shared" si="2"/>
        <v>X</v>
      </c>
      <c r="O29" s="217"/>
      <c r="P29" s="53"/>
      <c r="Q29" s="53"/>
      <c r="R29" s="15"/>
      <c r="S29" s="269"/>
      <c r="T29" s="269"/>
      <c r="U29" s="269"/>
      <c r="V29" s="15"/>
      <c r="W29" s="354">
        <v>0.20200000000000001</v>
      </c>
      <c r="X29" s="269">
        <v>8.8999999999999996E-2</v>
      </c>
      <c r="Y29" s="269">
        <v>0.121</v>
      </c>
      <c r="Z29" s="15">
        <v>43901</v>
      </c>
      <c r="AA29" s="354">
        <v>0.19900000000000001</v>
      </c>
      <c r="AB29" s="269">
        <v>0.151</v>
      </c>
      <c r="AC29" s="269">
        <v>0.20799999999999999</v>
      </c>
      <c r="AD29" s="15"/>
      <c r="AE29" s="354">
        <v>0.19900000000000001</v>
      </c>
      <c r="AF29" s="269">
        <v>0.151</v>
      </c>
      <c r="AG29" s="269">
        <v>0.20799999999999999</v>
      </c>
      <c r="AH29" s="15">
        <v>44377</v>
      </c>
      <c r="AI29" s="269"/>
      <c r="AJ29" s="269"/>
      <c r="AK29" s="269"/>
      <c r="AL29" s="15"/>
      <c r="AM29" s="269"/>
      <c r="AN29" s="269"/>
      <c r="AO29" s="269"/>
      <c r="AP29" s="15"/>
      <c r="AQ29" s="355"/>
      <c r="AR29" s="355"/>
      <c r="AS29" s="11"/>
      <c r="AX29"/>
    </row>
    <row r="30" spans="1:50" ht="20.25" customHeight="1">
      <c r="A30" s="14" t="s">
        <v>3484</v>
      </c>
      <c r="B30" s="8" t="s">
        <v>3497</v>
      </c>
      <c r="C30" s="8" t="s">
        <v>4241</v>
      </c>
      <c r="D30" s="8" t="s">
        <v>4242</v>
      </c>
      <c r="E30" s="8">
        <v>27</v>
      </c>
      <c r="F30" s="207" t="b">
        <f t="shared" si="0"/>
        <v>0</v>
      </c>
      <c r="G30" s="8" t="s">
        <v>4239</v>
      </c>
      <c r="H30" s="39" t="s">
        <v>3959</v>
      </c>
      <c r="I30" s="40" t="str">
        <f t="shared" si="1"/>
        <v>미사용</v>
      </c>
      <c r="J30" s="8"/>
      <c r="K30" s="8"/>
      <c r="L30" s="16"/>
      <c r="M30" s="40"/>
      <c r="N30" s="40" t="str">
        <f t="shared" si="2"/>
        <v>O</v>
      </c>
      <c r="O30" s="217"/>
      <c r="P30" s="53"/>
      <c r="Q30" s="53"/>
      <c r="R30" s="15"/>
      <c r="S30" s="269"/>
      <c r="T30" s="269"/>
      <c r="U30" s="269"/>
      <c r="V30" s="15"/>
      <c r="W30" s="354">
        <v>0.192</v>
      </c>
      <c r="X30" s="269">
        <v>0.14899999999999999</v>
      </c>
      <c r="Y30" s="269">
        <v>1.9E-2</v>
      </c>
      <c r="Z30" s="15">
        <v>43901</v>
      </c>
      <c r="AA30" s="354">
        <v>0.19900000000000001</v>
      </c>
      <c r="AB30" s="269">
        <v>0.16</v>
      </c>
      <c r="AC30" s="269">
        <v>8.7999999999999995E-2</v>
      </c>
      <c r="AD30" s="15"/>
      <c r="AE30" s="354">
        <v>0.18</v>
      </c>
      <c r="AF30" s="269">
        <v>0.16</v>
      </c>
      <c r="AG30" s="269">
        <v>0.16</v>
      </c>
      <c r="AH30" s="15">
        <v>44377</v>
      </c>
      <c r="AI30" s="269">
        <v>0.19500000000000001</v>
      </c>
      <c r="AJ30" s="269">
        <v>0.217</v>
      </c>
      <c r="AK30" s="269">
        <v>3.0000000000000001E-3</v>
      </c>
      <c r="AL30" s="15">
        <v>44641</v>
      </c>
      <c r="AM30" s="269">
        <v>0.2</v>
      </c>
      <c r="AN30" s="269">
        <v>0.20599999999999999</v>
      </c>
      <c r="AO30" s="269">
        <v>-3.4000000000000002E-2</v>
      </c>
      <c r="AP30" s="15">
        <v>44973</v>
      </c>
      <c r="AQ30" s="355"/>
      <c r="AR30" s="355"/>
      <c r="AS30" s="11"/>
      <c r="AX30"/>
    </row>
    <row r="31" spans="1:50" ht="20.25" customHeight="1">
      <c r="A31" s="14" t="s">
        <v>3484</v>
      </c>
      <c r="B31" s="8" t="s">
        <v>3497</v>
      </c>
      <c r="C31" s="8" t="s">
        <v>4241</v>
      </c>
      <c r="D31" s="8" t="s">
        <v>4242</v>
      </c>
      <c r="E31" s="8">
        <v>28</v>
      </c>
      <c r="F31" s="207" t="b">
        <f t="shared" si="0"/>
        <v>0</v>
      </c>
      <c r="G31" s="8" t="s">
        <v>4239</v>
      </c>
      <c r="H31" s="39" t="s">
        <v>3959</v>
      </c>
      <c r="I31" s="40" t="str">
        <f t="shared" si="1"/>
        <v>미사용</v>
      </c>
      <c r="J31" s="8"/>
      <c r="K31" s="8"/>
      <c r="L31" s="16"/>
      <c r="M31" s="40"/>
      <c r="N31" s="40" t="str">
        <f t="shared" si="2"/>
        <v>O</v>
      </c>
      <c r="O31" s="217"/>
      <c r="P31" s="53"/>
      <c r="Q31" s="53"/>
      <c r="R31" s="15"/>
      <c r="S31" s="269"/>
      <c r="T31" s="269"/>
      <c r="U31" s="269"/>
      <c r="V31" s="15"/>
      <c r="W31" s="354">
        <v>0.20399999999999999</v>
      </c>
      <c r="X31" s="269">
        <v>0.55900000000000005</v>
      </c>
      <c r="Y31" s="269">
        <v>0.129</v>
      </c>
      <c r="Z31" s="15">
        <v>43901</v>
      </c>
      <c r="AA31" s="354">
        <v>0.19900000000000001</v>
      </c>
      <c r="AB31" s="269">
        <v>0.53200000000000003</v>
      </c>
      <c r="AC31" s="269">
        <v>8.3000000000000004E-2</v>
      </c>
      <c r="AD31" s="15"/>
      <c r="AE31" s="354">
        <v>0.183</v>
      </c>
      <c r="AF31" s="269">
        <v>0.53200000000000003</v>
      </c>
      <c r="AG31" s="269">
        <v>8.3000000000000004E-2</v>
      </c>
      <c r="AH31" s="15">
        <v>44377</v>
      </c>
      <c r="AI31" s="269">
        <v>0.20100000000000001</v>
      </c>
      <c r="AJ31" s="269">
        <v>0.49299999999999999</v>
      </c>
      <c r="AK31" s="269">
        <v>0.308</v>
      </c>
      <c r="AL31" s="15">
        <v>44642</v>
      </c>
      <c r="AM31" s="269">
        <v>0.19900000000000001</v>
      </c>
      <c r="AN31" s="269">
        <v>0.17199999999999999</v>
      </c>
      <c r="AO31" s="269">
        <v>0.15</v>
      </c>
      <c r="AP31" s="15">
        <v>44973</v>
      </c>
      <c r="AQ31" s="355"/>
      <c r="AR31" s="355"/>
      <c r="AS31" s="11"/>
      <c r="AX31"/>
    </row>
    <row r="32" spans="1:50" ht="20.25" customHeight="1">
      <c r="A32" s="14" t="s">
        <v>3484</v>
      </c>
      <c r="B32" s="8" t="s">
        <v>3497</v>
      </c>
      <c r="C32" s="8" t="s">
        <v>4241</v>
      </c>
      <c r="D32" s="8" t="s">
        <v>4242</v>
      </c>
      <c r="E32" s="8">
        <v>29</v>
      </c>
      <c r="F32" s="207" t="b">
        <f t="shared" si="0"/>
        <v>0</v>
      </c>
      <c r="G32" s="8" t="s">
        <v>4239</v>
      </c>
      <c r="H32" s="39" t="s">
        <v>3959</v>
      </c>
      <c r="I32" s="40" t="str">
        <f t="shared" si="1"/>
        <v>미사용</v>
      </c>
      <c r="J32" s="8"/>
      <c r="K32" s="8"/>
      <c r="L32" s="16"/>
      <c r="M32" s="40"/>
      <c r="N32" s="40" t="str">
        <f t="shared" si="2"/>
        <v>O</v>
      </c>
      <c r="O32" s="217"/>
      <c r="P32" s="53"/>
      <c r="Q32" s="53"/>
      <c r="R32" s="15"/>
      <c r="S32" s="269"/>
      <c r="T32" s="269"/>
      <c r="U32" s="269"/>
      <c r="V32" s="15"/>
      <c r="W32" s="354">
        <v>0.19900000000000001</v>
      </c>
      <c r="X32" s="269">
        <v>0.2</v>
      </c>
      <c r="Y32" s="269">
        <v>9.5000000000000001E-2</v>
      </c>
      <c r="Z32" s="15">
        <v>43901</v>
      </c>
      <c r="AA32" s="354">
        <v>0.19900000000000001</v>
      </c>
      <c r="AB32" s="269">
        <v>0.57899999999999996</v>
      </c>
      <c r="AC32" s="269">
        <v>0.52800000000000002</v>
      </c>
      <c r="AD32" s="15"/>
      <c r="AE32" s="354">
        <v>0.20599999999999999</v>
      </c>
      <c r="AF32" s="269">
        <v>0.57899999999999996</v>
      </c>
      <c r="AG32" s="269">
        <v>0.52800000000000002</v>
      </c>
      <c r="AH32" s="15">
        <v>44377</v>
      </c>
      <c r="AI32" s="269">
        <v>0.2</v>
      </c>
      <c r="AJ32" s="269">
        <v>0.16300000000000001</v>
      </c>
      <c r="AK32" s="269">
        <v>5.0999999999999997E-2</v>
      </c>
      <c r="AL32" s="15">
        <v>44643</v>
      </c>
      <c r="AM32" s="269">
        <v>0.2</v>
      </c>
      <c r="AN32" s="269">
        <v>8.2000000000000003E-2</v>
      </c>
      <c r="AO32" s="269">
        <v>-4.7E-2</v>
      </c>
      <c r="AP32" s="15">
        <v>44973</v>
      </c>
      <c r="AQ32" s="355"/>
      <c r="AR32" s="355"/>
      <c r="AS32" s="11"/>
      <c r="AX32"/>
    </row>
    <row r="33" spans="1:50" ht="20.25" customHeight="1">
      <c r="A33" s="14" t="s">
        <v>3484</v>
      </c>
      <c r="B33" s="8" t="s">
        <v>3497</v>
      </c>
      <c r="C33" s="8" t="s">
        <v>4241</v>
      </c>
      <c r="D33" s="8" t="s">
        <v>4242</v>
      </c>
      <c r="E33" s="8">
        <v>30</v>
      </c>
      <c r="F33" s="207" t="b">
        <f t="shared" si="0"/>
        <v>0</v>
      </c>
      <c r="G33" s="8" t="s">
        <v>4239</v>
      </c>
      <c r="H33" s="39" t="s">
        <v>3959</v>
      </c>
      <c r="I33" s="40" t="str">
        <f t="shared" si="1"/>
        <v>미사용</v>
      </c>
      <c r="J33" s="8"/>
      <c r="K33" s="8"/>
      <c r="L33" s="16"/>
      <c r="M33" s="40"/>
      <c r="N33" s="40" t="str">
        <f t="shared" si="2"/>
        <v>O</v>
      </c>
      <c r="O33" s="217"/>
      <c r="P33" s="53"/>
      <c r="Q33" s="53"/>
      <c r="R33" s="15"/>
      <c r="S33" s="269"/>
      <c r="T33" s="269"/>
      <c r="U33" s="269"/>
      <c r="V33" s="15"/>
      <c r="W33" s="354">
        <v>0.20399999999999999</v>
      </c>
      <c r="X33" s="269">
        <v>0.45800000000000002</v>
      </c>
      <c r="Y33" s="269">
        <v>0.151</v>
      </c>
      <c r="Z33" s="15">
        <v>43901</v>
      </c>
      <c r="AA33" s="354">
        <v>0.19900000000000001</v>
      </c>
      <c r="AB33" s="269">
        <v>0.29699999999999999</v>
      </c>
      <c r="AC33" s="269">
        <v>0.24</v>
      </c>
      <c r="AD33" s="15"/>
      <c r="AE33" s="354">
        <v>0.17899999999999999</v>
      </c>
      <c r="AF33" s="269">
        <v>0.29699999999999999</v>
      </c>
      <c r="AG33" s="269">
        <v>0.24</v>
      </c>
      <c r="AH33" s="15">
        <v>44377</v>
      </c>
      <c r="AI33" s="269">
        <v>0.193</v>
      </c>
      <c r="AJ33" s="269">
        <v>5.5E-2</v>
      </c>
      <c r="AK33" s="269">
        <v>0.35599999999999998</v>
      </c>
      <c r="AL33" s="15">
        <v>44644</v>
      </c>
      <c r="AM33" s="269">
        <v>0.2</v>
      </c>
      <c r="AN33" s="269">
        <v>9.2999999999999999E-2</v>
      </c>
      <c r="AO33" s="269">
        <v>0.17499999999999999</v>
      </c>
      <c r="AP33" s="15">
        <v>44973</v>
      </c>
      <c r="AQ33" s="355"/>
      <c r="AR33" s="355"/>
      <c r="AS33" s="11"/>
      <c r="AX33"/>
    </row>
    <row r="34" spans="1:50" ht="20.25" customHeight="1">
      <c r="A34" s="14" t="s">
        <v>3484</v>
      </c>
      <c r="B34" s="8" t="s">
        <v>3497</v>
      </c>
      <c r="C34" s="8" t="s">
        <v>4241</v>
      </c>
      <c r="D34" s="8" t="s">
        <v>4242</v>
      </c>
      <c r="E34" s="8">
        <v>31</v>
      </c>
      <c r="F34" s="207" t="b">
        <f t="shared" si="0"/>
        <v>0</v>
      </c>
      <c r="G34" s="8" t="s">
        <v>4239</v>
      </c>
      <c r="H34" s="39" t="s">
        <v>3959</v>
      </c>
      <c r="I34" s="40" t="str">
        <f t="shared" si="1"/>
        <v>미사용</v>
      </c>
      <c r="J34" s="8"/>
      <c r="K34" s="8"/>
      <c r="L34" s="16"/>
      <c r="M34" s="40"/>
      <c r="N34" s="40" t="str">
        <f t="shared" si="2"/>
        <v>O</v>
      </c>
      <c r="O34" s="217"/>
      <c r="P34" s="53"/>
      <c r="Q34" s="53"/>
      <c r="R34" s="15"/>
      <c r="S34" s="269"/>
      <c r="T34" s="269"/>
      <c r="U34" s="269"/>
      <c r="V34" s="15"/>
      <c r="W34" s="354">
        <v>0.20399999999999999</v>
      </c>
      <c r="X34" s="269">
        <v>0.501</v>
      </c>
      <c r="Y34" s="269">
        <v>0.154</v>
      </c>
      <c r="Z34" s="15">
        <v>43901</v>
      </c>
      <c r="AA34" s="354">
        <v>0.19900000000000001</v>
      </c>
      <c r="AB34" s="269">
        <v>0.27800000000000002</v>
      </c>
      <c r="AC34" s="269">
        <v>0.17799999999999999</v>
      </c>
      <c r="AD34" s="15"/>
      <c r="AE34" s="354">
        <v>0.17899999999999999</v>
      </c>
      <c r="AF34" s="269">
        <v>0.27800000000000002</v>
      </c>
      <c r="AG34" s="269">
        <v>0.17799999999999999</v>
      </c>
      <c r="AH34" s="15">
        <v>44377</v>
      </c>
      <c r="AI34" s="269">
        <v>0.19800000000000001</v>
      </c>
      <c r="AJ34" s="269">
        <v>0.183</v>
      </c>
      <c r="AK34" s="269">
        <v>0.151</v>
      </c>
      <c r="AL34" s="15">
        <v>44645</v>
      </c>
      <c r="AM34" s="269">
        <v>0.2</v>
      </c>
      <c r="AN34" s="269">
        <v>0.13400000000000001</v>
      </c>
      <c r="AO34" s="269">
        <v>3.0000000000000001E-3</v>
      </c>
      <c r="AP34" s="15">
        <v>44973</v>
      </c>
      <c r="AQ34" s="355"/>
      <c r="AR34" s="355"/>
      <c r="AS34" s="11"/>
      <c r="AX34"/>
    </row>
    <row r="35" spans="1:50" ht="20.25" customHeight="1">
      <c r="A35" s="14" t="s">
        <v>3484</v>
      </c>
      <c r="B35" s="8" t="s">
        <v>3497</v>
      </c>
      <c r="C35" s="8" t="s">
        <v>4241</v>
      </c>
      <c r="D35" s="8" t="s">
        <v>4242</v>
      </c>
      <c r="E35" s="8">
        <v>32</v>
      </c>
      <c r="F35" s="207" t="b">
        <f t="shared" si="0"/>
        <v>0</v>
      </c>
      <c r="G35" s="8" t="s">
        <v>4239</v>
      </c>
      <c r="H35" s="39" t="s">
        <v>3959</v>
      </c>
      <c r="I35" s="40" t="str">
        <f t="shared" si="1"/>
        <v>미사용</v>
      </c>
      <c r="J35" s="8"/>
      <c r="K35" s="8"/>
      <c r="L35" s="16"/>
      <c r="M35" s="40"/>
      <c r="N35" s="40" t="str">
        <f t="shared" si="2"/>
        <v>O</v>
      </c>
      <c r="O35" s="217"/>
      <c r="P35" s="53"/>
      <c r="Q35" s="53"/>
      <c r="R35" s="15"/>
      <c r="S35" s="269"/>
      <c r="T35" s="269"/>
      <c r="U35" s="269"/>
      <c r="V35" s="15"/>
      <c r="W35" s="354">
        <v>0.20100000000000001</v>
      </c>
      <c r="X35" s="269">
        <v>0.22700000000000001</v>
      </c>
      <c r="Y35" s="269">
        <v>0.13</v>
      </c>
      <c r="Z35" s="15">
        <v>43901</v>
      </c>
      <c r="AA35" s="354">
        <v>0.19900000000000001</v>
      </c>
      <c r="AB35" s="269">
        <v>0.27700000000000002</v>
      </c>
      <c r="AC35" s="269">
        <v>0.26100000000000001</v>
      </c>
      <c r="AD35" s="15"/>
      <c r="AE35" s="354">
        <v>0.2</v>
      </c>
      <c r="AF35" s="269">
        <v>0</v>
      </c>
      <c r="AG35" s="269">
        <v>0.26100000000000001</v>
      </c>
      <c r="AH35" s="15">
        <v>44377</v>
      </c>
      <c r="AI35" s="269">
        <v>0.19700000000000001</v>
      </c>
      <c r="AJ35" s="269">
        <v>0.28799999999999998</v>
      </c>
      <c r="AK35" s="269">
        <v>0.31900000000000001</v>
      </c>
      <c r="AL35" s="15">
        <v>44646</v>
      </c>
      <c r="AM35" s="269">
        <v>0.2</v>
      </c>
      <c r="AN35" s="269">
        <v>0.16800000000000001</v>
      </c>
      <c r="AO35" s="269">
        <v>2.9000000000000001E-2</v>
      </c>
      <c r="AP35" s="15">
        <v>44973</v>
      </c>
      <c r="AQ35" s="355"/>
      <c r="AR35" s="355"/>
      <c r="AS35" s="11"/>
      <c r="AX35"/>
    </row>
    <row r="36" spans="1:50" ht="20.25" customHeight="1">
      <c r="A36" s="14" t="s">
        <v>3484</v>
      </c>
      <c r="B36" s="8" t="s">
        <v>3497</v>
      </c>
      <c r="C36" s="8" t="s">
        <v>4241</v>
      </c>
      <c r="D36" s="8" t="s">
        <v>4242</v>
      </c>
      <c r="E36" s="8">
        <v>33</v>
      </c>
      <c r="F36" s="207" t="b">
        <f t="shared" si="0"/>
        <v>0</v>
      </c>
      <c r="G36" s="8" t="s">
        <v>4239</v>
      </c>
      <c r="H36" s="39" t="s">
        <v>3959</v>
      </c>
      <c r="I36" s="40" t="str">
        <f t="shared" si="1"/>
        <v>미사용</v>
      </c>
      <c r="J36" s="8"/>
      <c r="K36" s="8"/>
      <c r="L36" s="16"/>
      <c r="M36" s="40"/>
      <c r="N36" s="40" t="str">
        <f t="shared" si="2"/>
        <v>O</v>
      </c>
      <c r="O36" s="217"/>
      <c r="P36" s="53"/>
      <c r="Q36" s="53"/>
      <c r="R36" s="15"/>
      <c r="S36" s="269"/>
      <c r="T36" s="269"/>
      <c r="U36" s="269"/>
      <c r="V36" s="15"/>
      <c r="W36" s="354">
        <v>0.20100000000000001</v>
      </c>
      <c r="X36" s="269">
        <v>2.1999999999999999E-2</v>
      </c>
      <c r="Y36" s="269">
        <v>0.3</v>
      </c>
      <c r="Z36" s="15">
        <v>43901</v>
      </c>
      <c r="AA36" s="354">
        <v>0.19900000000000001</v>
      </c>
      <c r="AB36" s="269">
        <v>0.16600000000000001</v>
      </c>
      <c r="AC36" s="269">
        <v>0.73</v>
      </c>
      <c r="AD36" s="15"/>
      <c r="AE36" s="354">
        <v>0.2</v>
      </c>
      <c r="AF36" s="269">
        <v>0.16600000000000001</v>
      </c>
      <c r="AG36" s="269">
        <v>0.73</v>
      </c>
      <c r="AH36" s="15">
        <v>44377</v>
      </c>
      <c r="AI36" s="269">
        <v>0.19600000000000001</v>
      </c>
      <c r="AJ36" s="269">
        <v>0.63200000000000001</v>
      </c>
      <c r="AK36" s="269">
        <v>1.0680000000000001</v>
      </c>
      <c r="AL36" s="15">
        <v>44647</v>
      </c>
      <c r="AM36" s="269">
        <v>0.2</v>
      </c>
      <c r="AN36" s="269">
        <v>9.1999999999999998E-2</v>
      </c>
      <c r="AO36" s="269">
        <v>0.13100000000000001</v>
      </c>
      <c r="AP36" s="15">
        <v>44973</v>
      </c>
      <c r="AQ36" s="355"/>
      <c r="AR36" s="355"/>
      <c r="AS36" s="11"/>
      <c r="AX36"/>
    </row>
    <row r="37" spans="1:50" ht="20.25" customHeight="1">
      <c r="A37" s="14" t="s">
        <v>3484</v>
      </c>
      <c r="B37" s="8" t="s">
        <v>3497</v>
      </c>
      <c r="C37" s="8" t="s">
        <v>4241</v>
      </c>
      <c r="D37" s="8" t="s">
        <v>4242</v>
      </c>
      <c r="E37" s="8">
        <v>34</v>
      </c>
      <c r="F37" s="207" t="b">
        <f t="shared" si="0"/>
        <v>0</v>
      </c>
      <c r="G37" s="8" t="s">
        <v>4239</v>
      </c>
      <c r="H37" s="39" t="s">
        <v>3959</v>
      </c>
      <c r="I37" s="40" t="str">
        <f t="shared" si="1"/>
        <v>미사용</v>
      </c>
      <c r="J37" s="8"/>
      <c r="K37" s="8"/>
      <c r="L37" s="16"/>
      <c r="M37" s="40"/>
      <c r="N37" s="40" t="str">
        <f t="shared" si="2"/>
        <v>O</v>
      </c>
      <c r="O37" s="217"/>
      <c r="P37" s="53"/>
      <c r="Q37" s="53"/>
      <c r="R37" s="15"/>
      <c r="S37" s="269"/>
      <c r="T37" s="269"/>
      <c r="U37" s="269"/>
      <c r="V37" s="15"/>
      <c r="W37" s="354">
        <v>0.20100000000000001</v>
      </c>
      <c r="X37" s="269">
        <v>4.1000000000000002E-2</v>
      </c>
      <c r="Y37" s="269">
        <v>2.5999999999999999E-2</v>
      </c>
      <c r="Z37" s="15">
        <v>43901</v>
      </c>
      <c r="AA37" s="354">
        <v>0.19900000000000001</v>
      </c>
      <c r="AB37" s="269">
        <v>0.22700000000000001</v>
      </c>
      <c r="AC37" s="269">
        <v>0.153</v>
      </c>
      <c r="AD37" s="15"/>
      <c r="AE37" s="354">
        <v>0.19900000000000001</v>
      </c>
      <c r="AF37" s="269">
        <v>0.22700000000000001</v>
      </c>
      <c r="AG37" s="269">
        <v>0.153</v>
      </c>
      <c r="AH37" s="15">
        <v>44377</v>
      </c>
      <c r="AI37" s="269">
        <v>0.19800000000000001</v>
      </c>
      <c r="AJ37" s="269">
        <v>0.3</v>
      </c>
      <c r="AK37" s="269">
        <v>0.14299999999999999</v>
      </c>
      <c r="AL37" s="15">
        <v>44648</v>
      </c>
      <c r="AM37" s="269">
        <v>0.2</v>
      </c>
      <c r="AN37" s="269">
        <v>0.13</v>
      </c>
      <c r="AO37" s="269">
        <v>-0.14799999999999999</v>
      </c>
      <c r="AP37" s="15">
        <v>44973</v>
      </c>
      <c r="AQ37" s="355"/>
      <c r="AR37" s="355"/>
      <c r="AS37" s="11"/>
      <c r="AX37"/>
    </row>
    <row r="38" spans="1:50" ht="20.25" customHeight="1">
      <c r="A38" s="14" t="s">
        <v>3484</v>
      </c>
      <c r="B38" s="8" t="s">
        <v>3497</v>
      </c>
      <c r="C38" s="8" t="s">
        <v>4241</v>
      </c>
      <c r="D38" s="8" t="s">
        <v>4242</v>
      </c>
      <c r="E38" s="8">
        <v>35</v>
      </c>
      <c r="F38" s="207" t="b">
        <f t="shared" si="0"/>
        <v>0</v>
      </c>
      <c r="G38" s="8" t="s">
        <v>4239</v>
      </c>
      <c r="H38" s="39" t="s">
        <v>3959</v>
      </c>
      <c r="I38" s="40" t="str">
        <f t="shared" si="1"/>
        <v>미사용</v>
      </c>
      <c r="J38" s="8"/>
      <c r="K38" s="8"/>
      <c r="L38" s="16"/>
      <c r="M38" s="40"/>
      <c r="N38" s="40" t="str">
        <f t="shared" si="2"/>
        <v>O</v>
      </c>
      <c r="O38" s="217"/>
      <c r="P38" s="53"/>
      <c r="Q38" s="53"/>
      <c r="R38" s="15"/>
      <c r="S38" s="269"/>
      <c r="T38" s="269"/>
      <c r="U38" s="269"/>
      <c r="V38" s="15"/>
      <c r="W38" s="354">
        <v>0.19600000000000001</v>
      </c>
      <c r="X38" s="269">
        <v>2.1000000000000001E-2</v>
      </c>
      <c r="Y38" s="269">
        <v>0.122</v>
      </c>
      <c r="Z38" s="15">
        <v>43901</v>
      </c>
      <c r="AA38" s="354">
        <v>0.19900000000000001</v>
      </c>
      <c r="AB38" s="269">
        <v>0.25600000000000001</v>
      </c>
      <c r="AC38" s="269">
        <v>0.39400000000000002</v>
      </c>
      <c r="AD38" s="15"/>
      <c r="AE38" s="354">
        <v>0.18099999999999999</v>
      </c>
      <c r="AF38" s="269">
        <v>0.26</v>
      </c>
      <c r="AG38" s="269">
        <v>0.39400000000000002</v>
      </c>
      <c r="AH38" s="15">
        <v>44377</v>
      </c>
      <c r="AI38" s="269">
        <v>0.20300000000000001</v>
      </c>
      <c r="AJ38" s="269">
        <v>0.45400000000000001</v>
      </c>
      <c r="AK38" s="269">
        <v>0.33800000000000002</v>
      </c>
      <c r="AL38" s="15">
        <v>44649</v>
      </c>
      <c r="AM38" s="269">
        <v>0.2</v>
      </c>
      <c r="AN38" s="269">
        <v>0</v>
      </c>
      <c r="AO38" s="269">
        <v>0.13800000000000001</v>
      </c>
      <c r="AP38" s="15">
        <v>44973</v>
      </c>
      <c r="AQ38" s="355"/>
      <c r="AR38" s="355"/>
      <c r="AS38" s="11"/>
      <c r="AX38"/>
    </row>
    <row r="39" spans="1:50" ht="20.25" customHeight="1">
      <c r="A39" s="14" t="s">
        <v>3484</v>
      </c>
      <c r="B39" s="8" t="s">
        <v>3497</v>
      </c>
      <c r="C39" s="8" t="s">
        <v>4241</v>
      </c>
      <c r="D39" s="8" t="s">
        <v>4242</v>
      </c>
      <c r="E39" s="8">
        <v>36</v>
      </c>
      <c r="F39" s="207" t="b">
        <f t="shared" si="0"/>
        <v>0</v>
      </c>
      <c r="G39" s="8" t="s">
        <v>4239</v>
      </c>
      <c r="H39" s="39" t="s">
        <v>3959</v>
      </c>
      <c r="I39" s="40" t="str">
        <f t="shared" si="1"/>
        <v>미사용</v>
      </c>
      <c r="J39" s="8"/>
      <c r="K39" s="8"/>
      <c r="L39" s="16"/>
      <c r="M39" s="40"/>
      <c r="N39" s="40" t="str">
        <f t="shared" si="2"/>
        <v>O</v>
      </c>
      <c r="O39" s="217"/>
      <c r="P39" s="53"/>
      <c r="Q39" s="53"/>
      <c r="R39" s="15"/>
      <c r="S39" s="269"/>
      <c r="T39" s="269"/>
      <c r="U39" s="269"/>
      <c r="V39" s="15"/>
      <c r="W39" s="354">
        <v>0.2</v>
      </c>
      <c r="X39" s="269">
        <v>0.15</v>
      </c>
      <c r="Y39" s="269">
        <v>0.21099999999999999</v>
      </c>
      <c r="Z39" s="15">
        <v>43901</v>
      </c>
      <c r="AA39" s="354">
        <v>0.19900000000000001</v>
      </c>
      <c r="AB39" s="269">
        <v>5.5E-2</v>
      </c>
      <c r="AC39" s="269">
        <v>0.183</v>
      </c>
      <c r="AD39" s="15"/>
      <c r="AE39" s="354">
        <v>0.2</v>
      </c>
      <c r="AF39" s="269">
        <v>5.5E-2</v>
      </c>
      <c r="AG39" s="269">
        <v>0.183</v>
      </c>
      <c r="AH39" s="15">
        <v>44377</v>
      </c>
      <c r="AI39" s="269">
        <v>0.19800000000000001</v>
      </c>
      <c r="AJ39" s="269">
        <v>0.22800000000000001</v>
      </c>
      <c r="AK39" s="269">
        <v>0.03</v>
      </c>
      <c r="AL39" s="15">
        <v>44650</v>
      </c>
      <c r="AM39" s="269">
        <v>0.2</v>
      </c>
      <c r="AN39" s="269">
        <v>0.15</v>
      </c>
      <c r="AO39" s="269">
        <v>0.373</v>
      </c>
      <c r="AP39" s="15">
        <v>44973</v>
      </c>
      <c r="AQ39" s="355"/>
      <c r="AR39" s="355"/>
      <c r="AS39" s="11"/>
      <c r="AX39"/>
    </row>
    <row r="40" spans="1:50" ht="20.25" customHeight="1">
      <c r="A40" s="14" t="s">
        <v>3484</v>
      </c>
      <c r="B40" s="8" t="s">
        <v>3497</v>
      </c>
      <c r="C40" s="8" t="s">
        <v>4241</v>
      </c>
      <c r="D40" s="8" t="s">
        <v>4242</v>
      </c>
      <c r="E40" s="8">
        <v>37</v>
      </c>
      <c r="F40" s="207" t="b">
        <f t="shared" si="0"/>
        <v>0</v>
      </c>
      <c r="G40" s="8" t="s">
        <v>4239</v>
      </c>
      <c r="H40" s="39" t="s">
        <v>3959</v>
      </c>
      <c r="I40" s="40" t="str">
        <f t="shared" si="1"/>
        <v>미사용</v>
      </c>
      <c r="J40" s="8"/>
      <c r="K40" s="8"/>
      <c r="L40" s="16"/>
      <c r="M40" s="40"/>
      <c r="N40" s="40" t="str">
        <f t="shared" si="2"/>
        <v>O</v>
      </c>
      <c r="O40" s="217"/>
      <c r="P40" s="53"/>
      <c r="Q40" s="53"/>
      <c r="R40" s="15"/>
      <c r="S40" s="269"/>
      <c r="T40" s="269"/>
      <c r="U40" s="269"/>
      <c r="V40" s="15"/>
      <c r="W40" s="354">
        <v>0.20200000000000001</v>
      </c>
      <c r="X40" s="269">
        <v>0.19500000000000001</v>
      </c>
      <c r="Y40" s="269">
        <v>0.17199999999999999</v>
      </c>
      <c r="Z40" s="15">
        <v>43901</v>
      </c>
      <c r="AA40" s="354">
        <v>0.19900000000000001</v>
      </c>
      <c r="AB40" s="269">
        <v>0.49399999999999999</v>
      </c>
      <c r="AC40" s="269">
        <v>9.9000000000000005E-2</v>
      </c>
      <c r="AD40" s="15"/>
      <c r="AE40" s="354">
        <v>0.20499999999999999</v>
      </c>
      <c r="AF40" s="269">
        <v>0.49399999999999999</v>
      </c>
      <c r="AG40" s="269">
        <v>9.9000000000000005E-2</v>
      </c>
      <c r="AH40" s="15">
        <v>44377</v>
      </c>
      <c r="AI40" s="269">
        <v>0.19600000000000001</v>
      </c>
      <c r="AJ40" s="269">
        <v>0.23300000000000001</v>
      </c>
      <c r="AK40" s="269">
        <v>0.23300000000000001</v>
      </c>
      <c r="AL40" s="15">
        <v>44651</v>
      </c>
      <c r="AM40" s="269">
        <v>0.20100000000000001</v>
      </c>
      <c r="AN40" s="269">
        <v>9.6000000000000002E-2</v>
      </c>
      <c r="AO40" s="269">
        <v>0.107</v>
      </c>
      <c r="AP40" s="15">
        <v>44973</v>
      </c>
      <c r="AQ40" s="355"/>
      <c r="AR40" s="355"/>
      <c r="AS40" s="11"/>
      <c r="AX40"/>
    </row>
    <row r="41" spans="1:50" ht="20.25" customHeight="1">
      <c r="A41" s="14" t="s">
        <v>3484</v>
      </c>
      <c r="B41" s="8" t="s">
        <v>3497</v>
      </c>
      <c r="C41" s="8" t="s">
        <v>4241</v>
      </c>
      <c r="D41" s="8" t="s">
        <v>4242</v>
      </c>
      <c r="E41" s="8">
        <v>38</v>
      </c>
      <c r="F41" s="207" t="b">
        <f t="shared" si="0"/>
        <v>0</v>
      </c>
      <c r="G41" s="8" t="s">
        <v>4239</v>
      </c>
      <c r="H41" s="39" t="s">
        <v>3959</v>
      </c>
      <c r="I41" s="40" t="str">
        <f t="shared" si="1"/>
        <v>미사용</v>
      </c>
      <c r="J41" s="8"/>
      <c r="K41" s="8"/>
      <c r="L41" s="16"/>
      <c r="M41" s="40"/>
      <c r="N41" s="40" t="str">
        <f t="shared" si="2"/>
        <v>O</v>
      </c>
      <c r="O41" s="217"/>
      <c r="P41" s="53"/>
      <c r="Q41" s="53"/>
      <c r="R41" s="15"/>
      <c r="S41" s="269"/>
      <c r="T41" s="269"/>
      <c r="U41" s="269"/>
      <c r="V41" s="15"/>
      <c r="W41" s="354">
        <v>0.20100000000000001</v>
      </c>
      <c r="X41" s="269">
        <v>8.3000000000000004E-2</v>
      </c>
      <c r="Y41" s="269">
        <v>0.46899999999999997</v>
      </c>
      <c r="Z41" s="15">
        <v>43901</v>
      </c>
      <c r="AA41" s="354">
        <v>0.19900000000000001</v>
      </c>
      <c r="AB41" s="269">
        <v>6.0999999999999999E-2</v>
      </c>
      <c r="AC41" s="269">
        <v>0.25700000000000001</v>
      </c>
      <c r="AD41" s="15"/>
      <c r="AE41" s="354">
        <v>0.21099999999999999</v>
      </c>
      <c r="AF41" s="269">
        <v>6.0999999999999999E-2</v>
      </c>
      <c r="AG41" s="269">
        <v>0.25700000000000001</v>
      </c>
      <c r="AH41" s="15">
        <v>44377</v>
      </c>
      <c r="AI41" s="269">
        <v>0.19800000000000001</v>
      </c>
      <c r="AJ41" s="269">
        <v>0.223</v>
      </c>
      <c r="AK41" s="269">
        <v>0.14199999999999999</v>
      </c>
      <c r="AL41" s="15">
        <v>44652</v>
      </c>
      <c r="AM41" s="269">
        <v>0.2</v>
      </c>
      <c r="AN41" s="269">
        <v>0.20499999999999999</v>
      </c>
      <c r="AO41" s="269">
        <v>6.0999999999999999E-2</v>
      </c>
      <c r="AP41" s="15">
        <v>44973</v>
      </c>
      <c r="AQ41" s="355"/>
      <c r="AR41" s="355"/>
      <c r="AS41" s="11"/>
      <c r="AX41"/>
    </row>
    <row r="42" spans="1:50" ht="20.25" customHeight="1">
      <c r="A42" s="14" t="s">
        <v>3484</v>
      </c>
      <c r="B42" s="8" t="s">
        <v>3497</v>
      </c>
      <c r="C42" s="8" t="s">
        <v>4241</v>
      </c>
      <c r="D42" s="8" t="s">
        <v>4242</v>
      </c>
      <c r="E42" s="8">
        <v>39</v>
      </c>
      <c r="F42" s="207" t="b">
        <f t="shared" si="0"/>
        <v>0</v>
      </c>
      <c r="G42" s="8" t="s">
        <v>4239</v>
      </c>
      <c r="H42" s="39" t="s">
        <v>3959</v>
      </c>
      <c r="I42" s="40" t="str">
        <f t="shared" si="1"/>
        <v>미사용</v>
      </c>
      <c r="J42" s="8"/>
      <c r="K42" s="8"/>
      <c r="L42" s="16"/>
      <c r="M42" s="40"/>
      <c r="N42" s="40" t="str">
        <f t="shared" si="2"/>
        <v>O</v>
      </c>
      <c r="O42" s="217"/>
      <c r="P42" s="53"/>
      <c r="Q42" s="53"/>
      <c r="R42" s="15"/>
      <c r="S42" s="269"/>
      <c r="T42" s="269"/>
      <c r="U42" s="269"/>
      <c r="V42" s="15"/>
      <c r="W42" s="354">
        <v>0.2</v>
      </c>
      <c r="X42" s="269">
        <v>0.307</v>
      </c>
      <c r="Y42" s="269">
        <v>0.17799999999999999</v>
      </c>
      <c r="Z42" s="15">
        <v>43901</v>
      </c>
      <c r="AA42" s="354">
        <v>0.19900000000000001</v>
      </c>
      <c r="AB42" s="269">
        <v>0.26100000000000001</v>
      </c>
      <c r="AC42" s="269">
        <v>0.39</v>
      </c>
      <c r="AD42" s="15"/>
      <c r="AE42" s="354">
        <v>0.2</v>
      </c>
      <c r="AF42" s="269">
        <v>0.26100000000000001</v>
      </c>
      <c r="AG42" s="269">
        <v>0.39</v>
      </c>
      <c r="AH42" s="15">
        <v>44377</v>
      </c>
      <c r="AI42" s="269">
        <v>0.19800000000000001</v>
      </c>
      <c r="AJ42" s="269">
        <v>0.109</v>
      </c>
      <c r="AK42" s="269">
        <v>4.2999999999999997E-2</v>
      </c>
      <c r="AL42" s="15">
        <v>44653</v>
      </c>
      <c r="AM42" s="269">
        <v>0.20200000000000001</v>
      </c>
      <c r="AN42" s="269">
        <v>0.215</v>
      </c>
      <c r="AO42" s="269">
        <v>0.316</v>
      </c>
      <c r="AP42" s="15">
        <v>44973</v>
      </c>
      <c r="AQ42" s="355"/>
      <c r="AR42" s="355"/>
      <c r="AS42" s="11"/>
      <c r="AX42"/>
    </row>
    <row r="43" spans="1:50" ht="20.25" customHeight="1">
      <c r="A43" s="14" t="s">
        <v>3484</v>
      </c>
      <c r="B43" s="8" t="s">
        <v>3497</v>
      </c>
      <c r="C43" s="8" t="s">
        <v>4241</v>
      </c>
      <c r="D43" s="8" t="s">
        <v>4242</v>
      </c>
      <c r="E43" s="8">
        <v>40</v>
      </c>
      <c r="F43" s="207" t="b">
        <f t="shared" si="0"/>
        <v>0</v>
      </c>
      <c r="G43" s="8" t="s">
        <v>4239</v>
      </c>
      <c r="H43" s="39" t="s">
        <v>3959</v>
      </c>
      <c r="I43" s="40" t="str">
        <f t="shared" si="1"/>
        <v>미사용</v>
      </c>
      <c r="J43" s="8"/>
      <c r="K43" s="8"/>
      <c r="L43" s="16"/>
      <c r="M43" s="40"/>
      <c r="N43" s="40" t="str">
        <f t="shared" si="2"/>
        <v>O</v>
      </c>
      <c r="O43" s="217"/>
      <c r="P43" s="53"/>
      <c r="Q43" s="53"/>
      <c r="R43" s="15"/>
      <c r="S43" s="269"/>
      <c r="T43" s="269"/>
      <c r="U43" s="269"/>
      <c r="V43" s="15"/>
      <c r="W43" s="354">
        <v>0.20200000000000001</v>
      </c>
      <c r="X43" s="269">
        <v>0.151</v>
      </c>
      <c r="Y43" s="269">
        <v>2.8000000000000001E-2</v>
      </c>
      <c r="Z43" s="15">
        <v>43901</v>
      </c>
      <c r="AA43" s="354">
        <v>0.19900000000000001</v>
      </c>
      <c r="AB43" s="269">
        <v>0.18</v>
      </c>
      <c r="AC43" s="269">
        <v>5.1999999999999998E-2</v>
      </c>
      <c r="AD43" s="15"/>
      <c r="AE43" s="354">
        <v>0.2</v>
      </c>
      <c r="AF43" s="269">
        <v>0.18</v>
      </c>
      <c r="AG43" s="269">
        <v>5.1999999999999998E-2</v>
      </c>
      <c r="AH43" s="15">
        <v>44377</v>
      </c>
      <c r="AI43" s="269">
        <v>0.19800000000000001</v>
      </c>
      <c r="AJ43" s="269">
        <v>0.19900000000000001</v>
      </c>
      <c r="AK43" s="269">
        <v>0.23200000000000001</v>
      </c>
      <c r="AL43" s="15">
        <v>44654</v>
      </c>
      <c r="AM43" s="269">
        <v>0.2</v>
      </c>
      <c r="AN43" s="269">
        <v>-1.9E-2</v>
      </c>
      <c r="AO43" s="269">
        <v>3.6999999999999998E-2</v>
      </c>
      <c r="AP43" s="15">
        <v>44973</v>
      </c>
      <c r="AQ43" s="355"/>
      <c r="AR43" s="355"/>
      <c r="AS43" s="11"/>
      <c r="AX43"/>
    </row>
    <row r="44" spans="1:50" ht="20.25" customHeight="1">
      <c r="A44" s="14" t="s">
        <v>3484</v>
      </c>
      <c r="B44" s="8" t="s">
        <v>3497</v>
      </c>
      <c r="C44" s="8" t="s">
        <v>4241</v>
      </c>
      <c r="D44" s="8" t="s">
        <v>4242</v>
      </c>
      <c r="E44" s="8">
        <v>41</v>
      </c>
      <c r="F44" s="207" t="b">
        <f t="shared" si="0"/>
        <v>0</v>
      </c>
      <c r="G44" s="8" t="s">
        <v>4239</v>
      </c>
      <c r="H44" s="39" t="s">
        <v>3959</v>
      </c>
      <c r="I44" s="40" t="str">
        <f t="shared" si="1"/>
        <v>미사용</v>
      </c>
      <c r="J44" s="8"/>
      <c r="K44" s="8"/>
      <c r="L44" s="16"/>
      <c r="M44" s="40"/>
      <c r="N44" s="40" t="str">
        <f t="shared" si="2"/>
        <v>O</v>
      </c>
      <c r="O44" s="217"/>
      <c r="P44" s="53"/>
      <c r="Q44" s="53"/>
      <c r="R44" s="15"/>
      <c r="S44" s="269"/>
      <c r="T44" s="269"/>
      <c r="U44" s="269"/>
      <c r="V44" s="15"/>
      <c r="W44" s="354">
        <v>0.2</v>
      </c>
      <c r="X44" s="269">
        <v>0.125</v>
      </c>
      <c r="Y44" s="269">
        <v>0.20300000000000001</v>
      </c>
      <c r="Z44" s="15">
        <v>43901</v>
      </c>
      <c r="AA44" s="354">
        <v>0.19900000000000001</v>
      </c>
      <c r="AB44" s="269">
        <v>0.14499999999999999</v>
      </c>
      <c r="AC44" s="269">
        <v>4.0000000000000001E-3</v>
      </c>
      <c r="AD44" s="15"/>
      <c r="AE44" s="354">
        <v>0.20100000000000001</v>
      </c>
      <c r="AF44" s="269">
        <v>0.14499999999999999</v>
      </c>
      <c r="AG44" s="269">
        <v>4.0000000000000001E-3</v>
      </c>
      <c r="AH44" s="15">
        <v>44377</v>
      </c>
      <c r="AI44" s="269">
        <v>0.19900000000000001</v>
      </c>
      <c r="AJ44" s="269">
        <v>0.221</v>
      </c>
      <c r="AK44" s="269">
        <v>0.27400000000000002</v>
      </c>
      <c r="AL44" s="15">
        <v>44655</v>
      </c>
      <c r="AM44" s="269">
        <v>0.2</v>
      </c>
      <c r="AN44" s="269">
        <v>0.245</v>
      </c>
      <c r="AO44" s="269">
        <v>0.152</v>
      </c>
      <c r="AP44" s="15">
        <v>44973</v>
      </c>
      <c r="AQ44" s="355"/>
      <c r="AR44" s="355"/>
      <c r="AS44" s="11"/>
      <c r="AX44"/>
    </row>
    <row r="45" spans="1:50" ht="20.25" customHeight="1">
      <c r="A45" s="14" t="s">
        <v>3484</v>
      </c>
      <c r="B45" s="8" t="s">
        <v>3497</v>
      </c>
      <c r="C45" s="8" t="s">
        <v>4241</v>
      </c>
      <c r="D45" s="8" t="s">
        <v>4242</v>
      </c>
      <c r="E45" s="8">
        <v>42</v>
      </c>
      <c r="F45" s="207" t="b">
        <f t="shared" si="0"/>
        <v>0</v>
      </c>
      <c r="G45" s="8" t="s">
        <v>4239</v>
      </c>
      <c r="H45" s="39" t="s">
        <v>3959</v>
      </c>
      <c r="I45" s="40" t="str">
        <f t="shared" si="1"/>
        <v>미사용</v>
      </c>
      <c r="J45" s="8"/>
      <c r="K45" s="8"/>
      <c r="L45" s="16"/>
      <c r="M45" s="40"/>
      <c r="N45" s="40" t="str">
        <f t="shared" si="2"/>
        <v>O</v>
      </c>
      <c r="O45" s="217"/>
      <c r="P45" s="53"/>
      <c r="Q45" s="53"/>
      <c r="R45" s="15"/>
      <c r="S45" s="269"/>
      <c r="T45" s="269"/>
      <c r="U45" s="269"/>
      <c r="V45" s="15"/>
      <c r="W45" s="354">
        <v>0.19900000000000001</v>
      </c>
      <c r="X45" s="269">
        <v>0.24299999999999999</v>
      </c>
      <c r="Y45" s="269">
        <v>0.19500000000000001</v>
      </c>
      <c r="Z45" s="15">
        <v>43901</v>
      </c>
      <c r="AA45" s="354">
        <v>0.19900000000000001</v>
      </c>
      <c r="AB45" s="269">
        <v>7.0999999999999994E-2</v>
      </c>
      <c r="AC45" s="269">
        <v>0.108</v>
      </c>
      <c r="AD45" s="15"/>
      <c r="AE45" s="354">
        <v>0.2</v>
      </c>
      <c r="AF45" s="269">
        <v>7.0999999999999994E-2</v>
      </c>
      <c r="AG45" s="269">
        <v>0.108</v>
      </c>
      <c r="AH45" s="15">
        <v>44377</v>
      </c>
      <c r="AI45" s="269">
        <v>0.19700000000000001</v>
      </c>
      <c r="AJ45" s="269">
        <v>0.16800000000000001</v>
      </c>
      <c r="AK45" s="269">
        <v>0.1</v>
      </c>
      <c r="AL45" s="15">
        <v>44656</v>
      </c>
      <c r="AM45" s="269">
        <v>0.2</v>
      </c>
      <c r="AN45" s="269">
        <v>0.13700000000000001</v>
      </c>
      <c r="AO45" s="269">
        <v>-7.1999999999999995E-2</v>
      </c>
      <c r="AP45" s="15">
        <v>44973</v>
      </c>
      <c r="AQ45" s="355"/>
      <c r="AR45" s="355"/>
      <c r="AS45" s="11"/>
      <c r="AX45"/>
    </row>
    <row r="46" spans="1:50" ht="20.25" customHeight="1">
      <c r="A46" s="14" t="s">
        <v>3484</v>
      </c>
      <c r="B46" s="8" t="s">
        <v>3497</v>
      </c>
      <c r="C46" s="8" t="s">
        <v>4241</v>
      </c>
      <c r="D46" s="8" t="s">
        <v>4242</v>
      </c>
      <c r="E46" s="8">
        <v>43</v>
      </c>
      <c r="F46" s="207" t="b">
        <f t="shared" si="0"/>
        <v>0</v>
      </c>
      <c r="G46" s="8" t="s">
        <v>4239</v>
      </c>
      <c r="H46" s="39" t="s">
        <v>3959</v>
      </c>
      <c r="I46" s="40" t="str">
        <f t="shared" si="1"/>
        <v>미사용</v>
      </c>
      <c r="J46" s="8"/>
      <c r="K46" s="8"/>
      <c r="L46" s="16"/>
      <c r="M46" s="40"/>
      <c r="N46" s="40" t="str">
        <f t="shared" si="2"/>
        <v>O</v>
      </c>
      <c r="O46" s="217"/>
      <c r="P46" s="53"/>
      <c r="Q46" s="53"/>
      <c r="R46" s="15"/>
      <c r="S46" s="269"/>
      <c r="T46" s="269"/>
      <c r="U46" s="269"/>
      <c r="V46" s="15"/>
      <c r="W46" s="354">
        <v>0.2</v>
      </c>
      <c r="X46" s="269">
        <v>9.4E-2</v>
      </c>
      <c r="Y46" s="269">
        <v>0.44600000000000001</v>
      </c>
      <c r="Z46" s="15">
        <v>43901</v>
      </c>
      <c r="AA46" s="354">
        <v>0.19900000000000001</v>
      </c>
      <c r="AB46" s="269">
        <v>8.4000000000000005E-2</v>
      </c>
      <c r="AC46" s="269">
        <v>0.25700000000000001</v>
      </c>
      <c r="AD46" s="15"/>
      <c r="AE46" s="354">
        <v>0.2</v>
      </c>
      <c r="AF46" s="269">
        <v>8.4000000000000005E-2</v>
      </c>
      <c r="AG46" s="269">
        <v>0.25700000000000001</v>
      </c>
      <c r="AH46" s="15">
        <v>44377</v>
      </c>
      <c r="AI46" s="269">
        <v>9</v>
      </c>
      <c r="AJ46" s="269">
        <v>0.26200000000000001</v>
      </c>
      <c r="AK46" s="269">
        <v>0.17199999999999999</v>
      </c>
      <c r="AL46" s="15">
        <v>44657</v>
      </c>
      <c r="AM46" s="269">
        <v>0.2</v>
      </c>
      <c r="AN46" s="269">
        <v>0.248</v>
      </c>
      <c r="AO46" s="269">
        <v>0.155</v>
      </c>
      <c r="AP46" s="15">
        <v>44973</v>
      </c>
      <c r="AQ46" s="355"/>
      <c r="AR46" s="355"/>
      <c r="AS46" s="11"/>
      <c r="AX46"/>
    </row>
    <row r="47" spans="1:50" ht="20.25" customHeight="1">
      <c r="A47" s="14" t="s">
        <v>3484</v>
      </c>
      <c r="B47" s="8" t="s">
        <v>3497</v>
      </c>
      <c r="C47" s="8" t="s">
        <v>4241</v>
      </c>
      <c r="D47" s="8" t="s">
        <v>4242</v>
      </c>
      <c r="E47" s="8">
        <v>44</v>
      </c>
      <c r="F47" s="207" t="b">
        <f t="shared" si="0"/>
        <v>0</v>
      </c>
      <c r="G47" s="8" t="s">
        <v>4239</v>
      </c>
      <c r="H47" s="39" t="s">
        <v>3959</v>
      </c>
      <c r="I47" s="40" t="str">
        <f t="shared" si="1"/>
        <v>미사용</v>
      </c>
      <c r="J47" s="8"/>
      <c r="K47" s="8"/>
      <c r="L47" s="16"/>
      <c r="M47" s="40"/>
      <c r="N47" s="40" t="str">
        <f t="shared" si="2"/>
        <v>O</v>
      </c>
      <c r="O47" s="217"/>
      <c r="P47" s="53"/>
      <c r="Q47" s="53"/>
      <c r="R47" s="15"/>
      <c r="S47" s="269"/>
      <c r="T47" s="269"/>
      <c r="U47" s="269"/>
      <c r="V47" s="15"/>
      <c r="W47" s="354">
        <v>0.19500000000000001</v>
      </c>
      <c r="X47" s="269">
        <v>0.182</v>
      </c>
      <c r="Y47" s="269">
        <v>0.27700000000000002</v>
      </c>
      <c r="Z47" s="15">
        <v>43901</v>
      </c>
      <c r="AA47" s="354">
        <v>0.19900000000000001</v>
      </c>
      <c r="AB47" s="269">
        <v>0.157</v>
      </c>
      <c r="AC47" s="269">
        <v>0.16800000000000001</v>
      </c>
      <c r="AD47" s="15"/>
      <c r="AE47" s="354">
        <v>0.20100000000000001</v>
      </c>
      <c r="AF47" s="269">
        <v>0.157</v>
      </c>
      <c r="AG47" s="269">
        <v>0.16800000000000001</v>
      </c>
      <c r="AH47" s="15">
        <v>44377</v>
      </c>
      <c r="AI47" s="269">
        <v>0.19800000000000001</v>
      </c>
      <c r="AJ47" s="269">
        <v>0.16400000000000001</v>
      </c>
      <c r="AK47" s="269">
        <v>0.38300000000000001</v>
      </c>
      <c r="AL47" s="15">
        <v>44658</v>
      </c>
      <c r="AM47" s="269">
        <v>0.2</v>
      </c>
      <c r="AN47" s="269">
        <v>0.191</v>
      </c>
      <c r="AO47" s="269">
        <v>0.29299999999999998</v>
      </c>
      <c r="AP47" s="15">
        <v>44973</v>
      </c>
      <c r="AQ47" s="355"/>
      <c r="AR47" s="355"/>
      <c r="AS47" s="11"/>
      <c r="AX47"/>
    </row>
    <row r="48" spans="1:50" ht="20.25" customHeight="1">
      <c r="A48" s="14" t="s">
        <v>3484</v>
      </c>
      <c r="B48" s="8" t="s">
        <v>3497</v>
      </c>
      <c r="C48" s="8" t="s">
        <v>4241</v>
      </c>
      <c r="D48" s="8" t="s">
        <v>4242</v>
      </c>
      <c r="E48" s="8">
        <v>45</v>
      </c>
      <c r="F48" s="207" t="b">
        <f t="shared" si="0"/>
        <v>0</v>
      </c>
      <c r="G48" s="8" t="s">
        <v>4239</v>
      </c>
      <c r="H48" s="39" t="s">
        <v>3959</v>
      </c>
      <c r="I48" s="40" t="str">
        <f t="shared" si="1"/>
        <v>미사용</v>
      </c>
      <c r="J48" s="8"/>
      <c r="K48" s="8"/>
      <c r="L48" s="16"/>
      <c r="M48" s="40"/>
      <c r="N48" s="40" t="str">
        <f t="shared" si="2"/>
        <v>O</v>
      </c>
      <c r="O48" s="217"/>
      <c r="P48" s="53"/>
      <c r="Q48" s="53"/>
      <c r="R48" s="15"/>
      <c r="S48" s="269"/>
      <c r="T48" s="269"/>
      <c r="U48" s="269"/>
      <c r="V48" s="15"/>
      <c r="W48" s="354">
        <v>0.2</v>
      </c>
      <c r="X48" s="269">
        <v>0.16300000000000001</v>
      </c>
      <c r="Y48" s="269">
        <v>0.17499999999999999</v>
      </c>
      <c r="Z48" s="15">
        <v>43901</v>
      </c>
      <c r="AA48" s="354">
        <v>0.19900000000000001</v>
      </c>
      <c r="AB48" s="269">
        <v>0.16300000000000001</v>
      </c>
      <c r="AC48" s="269">
        <v>0.107</v>
      </c>
      <c r="AD48" s="15"/>
      <c r="AE48" s="354">
        <v>0.19500000000000001</v>
      </c>
      <c r="AF48" s="269">
        <v>0.16300000000000001</v>
      </c>
      <c r="AG48" s="269">
        <v>0.107</v>
      </c>
      <c r="AH48" s="15">
        <v>44377</v>
      </c>
      <c r="AI48" s="269">
        <v>0.19800000000000001</v>
      </c>
      <c r="AJ48" s="269">
        <v>0.26900000000000002</v>
      </c>
      <c r="AK48" s="269">
        <v>2E-3</v>
      </c>
      <c r="AL48" s="15">
        <v>44659</v>
      </c>
      <c r="AM48" s="269">
        <v>0.2</v>
      </c>
      <c r="AN48" s="269">
        <v>2.1000000000000001E-2</v>
      </c>
      <c r="AO48" s="269">
        <v>0.33800000000000002</v>
      </c>
      <c r="AP48" s="15">
        <v>44973</v>
      </c>
      <c r="AQ48" s="355"/>
      <c r="AR48" s="355"/>
      <c r="AS48" s="11"/>
      <c r="AX48"/>
    </row>
    <row r="49" spans="1:50" ht="20.25" customHeight="1">
      <c r="A49" s="14" t="s">
        <v>3484</v>
      </c>
      <c r="B49" s="8" t="s">
        <v>3497</v>
      </c>
      <c r="C49" s="8" t="s">
        <v>4241</v>
      </c>
      <c r="D49" s="8" t="s">
        <v>4242</v>
      </c>
      <c r="E49" s="8">
        <v>46</v>
      </c>
      <c r="F49" s="207" t="b">
        <f t="shared" si="0"/>
        <v>0</v>
      </c>
      <c r="G49" s="8" t="s">
        <v>4239</v>
      </c>
      <c r="H49" s="39" t="s">
        <v>3959</v>
      </c>
      <c r="I49" s="40" t="str">
        <f t="shared" si="1"/>
        <v>미사용</v>
      </c>
      <c r="J49" s="8"/>
      <c r="K49" s="8"/>
      <c r="L49" s="16"/>
      <c r="M49" s="40"/>
      <c r="N49" s="40" t="str">
        <f t="shared" si="2"/>
        <v>O</v>
      </c>
      <c r="O49" s="217"/>
      <c r="P49" s="53"/>
      <c r="Q49" s="53"/>
      <c r="R49" s="15"/>
      <c r="S49" s="269"/>
      <c r="T49" s="269"/>
      <c r="U49" s="269"/>
      <c r="V49" s="15"/>
      <c r="W49" s="354">
        <v>0.14599999999999999</v>
      </c>
      <c r="X49" s="269">
        <v>0.19900000000000001</v>
      </c>
      <c r="Y49" s="269">
        <v>0.28399999999999997</v>
      </c>
      <c r="Z49" s="15">
        <v>43901</v>
      </c>
      <c r="AA49" s="354">
        <v>0.19900000000000001</v>
      </c>
      <c r="AB49" s="269">
        <v>0.193</v>
      </c>
      <c r="AC49" s="269">
        <v>5.2999999999999999E-2</v>
      </c>
      <c r="AD49" s="15"/>
      <c r="AE49" s="354">
        <v>0.2</v>
      </c>
      <c r="AF49" s="269">
        <v>0.193</v>
      </c>
      <c r="AG49" s="269">
        <v>5.2999999999999999E-2</v>
      </c>
      <c r="AH49" s="15">
        <v>44377</v>
      </c>
      <c r="AI49" s="269">
        <v>0.19800000000000001</v>
      </c>
      <c r="AJ49" s="269">
        <v>0.248</v>
      </c>
      <c r="AK49" s="269">
        <v>0.245</v>
      </c>
      <c r="AL49" s="15">
        <v>44660</v>
      </c>
      <c r="AM49" s="269">
        <v>0.2</v>
      </c>
      <c r="AN49" s="269">
        <v>0.27700000000000002</v>
      </c>
      <c r="AO49" s="269">
        <v>0.29499999999999998</v>
      </c>
      <c r="AP49" s="15">
        <v>44973</v>
      </c>
      <c r="AQ49" s="355"/>
      <c r="AR49" s="355"/>
      <c r="AS49" s="11"/>
      <c r="AX49"/>
    </row>
    <row r="50" spans="1:50" ht="20.25" customHeight="1">
      <c r="A50" s="14" t="s">
        <v>3484</v>
      </c>
      <c r="B50" s="8" t="s">
        <v>3497</v>
      </c>
      <c r="C50" s="8" t="s">
        <v>4241</v>
      </c>
      <c r="D50" s="8" t="s">
        <v>4242</v>
      </c>
      <c r="E50" s="8">
        <v>47</v>
      </c>
      <c r="F50" s="207" t="b">
        <f t="shared" si="0"/>
        <v>0</v>
      </c>
      <c r="G50" s="8" t="s">
        <v>4239</v>
      </c>
      <c r="H50" s="39" t="s">
        <v>3959</v>
      </c>
      <c r="I50" s="40" t="str">
        <f t="shared" si="1"/>
        <v>미사용</v>
      </c>
      <c r="J50" s="8"/>
      <c r="K50" s="8"/>
      <c r="L50" s="16"/>
      <c r="M50" s="40"/>
      <c r="N50" s="40" t="str">
        <f t="shared" si="2"/>
        <v>O</v>
      </c>
      <c r="O50" s="217"/>
      <c r="P50" s="53"/>
      <c r="Q50" s="53"/>
      <c r="R50" s="15"/>
      <c r="S50" s="269"/>
      <c r="T50" s="269"/>
      <c r="U50" s="269"/>
      <c r="V50" s="15"/>
      <c r="W50" s="354">
        <v>0.191</v>
      </c>
      <c r="X50" s="269">
        <v>0.13100000000000001</v>
      </c>
      <c r="Y50" s="269">
        <v>0.41699999999999998</v>
      </c>
      <c r="Z50" s="15">
        <v>43901</v>
      </c>
      <c r="AA50" s="354">
        <v>0.19900000000000001</v>
      </c>
      <c r="AB50" s="269">
        <v>0.14000000000000001</v>
      </c>
      <c r="AC50" s="269">
        <v>9.9000000000000005E-2</v>
      </c>
      <c r="AD50" s="15"/>
      <c r="AE50" s="354">
        <v>0.2</v>
      </c>
      <c r="AF50" s="269">
        <v>0.14000000000000001</v>
      </c>
      <c r="AG50" s="269">
        <v>9.9000000000000005E-2</v>
      </c>
      <c r="AH50" s="15">
        <v>44377</v>
      </c>
      <c r="AI50" s="269">
        <v>0.20300000000000001</v>
      </c>
      <c r="AJ50" s="269">
        <v>0.437</v>
      </c>
      <c r="AK50" s="269">
        <v>0.161</v>
      </c>
      <c r="AL50" s="15">
        <v>44661</v>
      </c>
      <c r="AM50" s="269">
        <v>0.2</v>
      </c>
      <c r="AN50" s="269">
        <v>0.14499999999999999</v>
      </c>
      <c r="AO50" s="269">
        <v>0.34200000000000003</v>
      </c>
      <c r="AP50" s="15">
        <v>44973</v>
      </c>
      <c r="AQ50" s="355"/>
      <c r="AR50" s="355"/>
      <c r="AS50" s="11"/>
      <c r="AX50"/>
    </row>
    <row r="51" spans="1:50" ht="20.25" customHeight="1">
      <c r="A51" s="14" t="s">
        <v>3484</v>
      </c>
      <c r="B51" s="8" t="s">
        <v>3497</v>
      </c>
      <c r="C51" s="8" t="s">
        <v>4241</v>
      </c>
      <c r="D51" s="8" t="s">
        <v>4242</v>
      </c>
      <c r="E51" s="8">
        <v>48</v>
      </c>
      <c r="F51" s="207" t="b">
        <f t="shared" si="0"/>
        <v>0</v>
      </c>
      <c r="G51" s="8" t="s">
        <v>4239</v>
      </c>
      <c r="H51" s="39" t="s">
        <v>3959</v>
      </c>
      <c r="I51" s="40" t="str">
        <f t="shared" si="1"/>
        <v>미사용</v>
      </c>
      <c r="J51" s="8"/>
      <c r="K51" s="8"/>
      <c r="L51" s="16"/>
      <c r="M51" s="40"/>
      <c r="N51" s="40" t="str">
        <f t="shared" si="2"/>
        <v>O</v>
      </c>
      <c r="O51" s="217"/>
      <c r="P51" s="53"/>
      <c r="Q51" s="53"/>
      <c r="R51" s="15"/>
      <c r="S51" s="269"/>
      <c r="T51" s="269"/>
      <c r="U51" s="269"/>
      <c r="V51" s="15"/>
      <c r="W51" s="354">
        <v>0.19700000000000001</v>
      </c>
      <c r="X51" s="269">
        <v>0.21299999999999999</v>
      </c>
      <c r="Y51" s="269">
        <v>0.251</v>
      </c>
      <c r="Z51" s="15">
        <v>43901</v>
      </c>
      <c r="AA51" s="354">
        <v>0.19900000000000001</v>
      </c>
      <c r="AB51" s="269">
        <v>0.247</v>
      </c>
      <c r="AC51" s="269">
        <v>0.54600000000000004</v>
      </c>
      <c r="AD51" s="15"/>
      <c r="AE51" s="354">
        <v>0.16600000000000001</v>
      </c>
      <c r="AF51" s="269">
        <v>0.247</v>
      </c>
      <c r="AG51" s="269">
        <v>0.54600000000000004</v>
      </c>
      <c r="AH51" s="15">
        <v>44377</v>
      </c>
      <c r="AI51" s="269">
        <v>0.20300000000000001</v>
      </c>
      <c r="AJ51" s="269">
        <v>0.56399999999999995</v>
      </c>
      <c r="AK51" s="269">
        <v>0.31900000000000001</v>
      </c>
      <c r="AL51" s="15">
        <v>44662</v>
      </c>
      <c r="AM51" s="269">
        <v>0.20100000000000001</v>
      </c>
      <c r="AN51" s="269">
        <v>0.13</v>
      </c>
      <c r="AO51" s="269">
        <v>0.40200000000000002</v>
      </c>
      <c r="AP51" s="15">
        <v>44973</v>
      </c>
      <c r="AQ51" s="355"/>
      <c r="AR51" s="355"/>
      <c r="AS51" s="11"/>
      <c r="AX51"/>
    </row>
    <row r="52" spans="1:50" ht="20.25" customHeight="1">
      <c r="A52" s="14" t="s">
        <v>3484</v>
      </c>
      <c r="B52" s="8" t="s">
        <v>3497</v>
      </c>
      <c r="C52" s="8" t="s">
        <v>4241</v>
      </c>
      <c r="D52" s="8" t="s">
        <v>4242</v>
      </c>
      <c r="E52" s="8">
        <v>1</v>
      </c>
      <c r="F52" s="207" t="b">
        <f t="shared" si="0"/>
        <v>0</v>
      </c>
      <c r="G52" s="8" t="s">
        <v>4131</v>
      </c>
      <c r="H52" s="39" t="s">
        <v>3959</v>
      </c>
      <c r="I52" s="40" t="str">
        <f t="shared" si="1"/>
        <v>미사용</v>
      </c>
      <c r="J52" s="8"/>
      <c r="K52" s="8"/>
      <c r="L52" s="454"/>
      <c r="M52" s="40"/>
      <c r="N52" s="40" t="str">
        <f t="shared" si="2"/>
        <v>O</v>
      </c>
      <c r="O52" s="217"/>
      <c r="P52" s="53"/>
      <c r="Q52" s="53"/>
      <c r="R52" s="15"/>
      <c r="S52" s="269"/>
      <c r="T52" s="269"/>
      <c r="U52" s="269"/>
      <c r="V52" s="15"/>
      <c r="W52" s="354"/>
      <c r="X52" s="269"/>
      <c r="Y52" s="269"/>
      <c r="Z52" s="15"/>
      <c r="AA52" s="354"/>
      <c r="AB52" s="269"/>
      <c r="AC52" s="269"/>
      <c r="AD52" s="15"/>
      <c r="AE52" s="354"/>
      <c r="AF52" s="269"/>
      <c r="AG52" s="269"/>
      <c r="AH52" s="15"/>
      <c r="AI52" s="269"/>
      <c r="AJ52" s="269"/>
      <c r="AK52" s="269"/>
      <c r="AL52" s="15"/>
      <c r="AM52" s="269"/>
      <c r="AN52" s="269"/>
      <c r="AO52" s="269"/>
      <c r="AP52" s="15"/>
      <c r="AQ52" s="355"/>
      <c r="AR52" s="355"/>
      <c r="AS52" s="11" t="s">
        <v>4131</v>
      </c>
      <c r="AX52"/>
    </row>
    <row r="53" spans="1:50" ht="20.25" customHeight="1">
      <c r="A53" s="14" t="s">
        <v>3484</v>
      </c>
      <c r="B53" s="8" t="s">
        <v>3497</v>
      </c>
      <c r="C53" s="8" t="s">
        <v>4241</v>
      </c>
      <c r="D53" s="8" t="s">
        <v>4242</v>
      </c>
      <c r="E53" s="8">
        <v>2</v>
      </c>
      <c r="F53" s="207" t="b">
        <f t="shared" ref="F53:F99" si="3">ISTEXT(L53)</f>
        <v>0</v>
      </c>
      <c r="G53" s="8" t="s">
        <v>4131</v>
      </c>
      <c r="H53" s="39" t="s">
        <v>3959</v>
      </c>
      <c r="I53" s="40" t="str">
        <f t="shared" ref="I53:I99" si="4">IF(F53=TRUE,"사용","미사용")</f>
        <v>미사용</v>
      </c>
      <c r="J53" s="8"/>
      <c r="K53" s="8"/>
      <c r="L53" s="454"/>
      <c r="M53" s="40"/>
      <c r="N53" s="40" t="str">
        <f t="shared" ref="N53:N99" si="5">IF(F53=TRUE,"X","O")</f>
        <v>O</v>
      </c>
      <c r="O53" s="217"/>
      <c r="P53" s="53"/>
      <c r="Q53" s="53"/>
      <c r="R53" s="15"/>
      <c r="S53" s="269"/>
      <c r="T53" s="269"/>
      <c r="U53" s="269"/>
      <c r="V53" s="15"/>
      <c r="W53" s="354"/>
      <c r="X53" s="269"/>
      <c r="Y53" s="269"/>
      <c r="Z53" s="15"/>
      <c r="AA53" s="354"/>
      <c r="AB53" s="269"/>
      <c r="AC53" s="269"/>
      <c r="AD53" s="15"/>
      <c r="AE53" s="354"/>
      <c r="AF53" s="269"/>
      <c r="AG53" s="269"/>
      <c r="AH53" s="15"/>
      <c r="AI53" s="269"/>
      <c r="AJ53" s="269"/>
      <c r="AK53" s="269"/>
      <c r="AL53" s="15"/>
      <c r="AM53" s="269"/>
      <c r="AN53" s="269"/>
      <c r="AO53" s="269"/>
      <c r="AP53" s="15"/>
      <c r="AQ53" s="355"/>
      <c r="AR53" s="355"/>
      <c r="AS53" s="11" t="s">
        <v>4131</v>
      </c>
      <c r="AX53"/>
    </row>
    <row r="54" spans="1:50" ht="20.25" customHeight="1">
      <c r="A54" s="14" t="s">
        <v>3484</v>
      </c>
      <c r="B54" s="8" t="s">
        <v>3497</v>
      </c>
      <c r="C54" s="8" t="s">
        <v>4241</v>
      </c>
      <c r="D54" s="8" t="s">
        <v>4242</v>
      </c>
      <c r="E54" s="8">
        <v>3</v>
      </c>
      <c r="F54" s="207" t="b">
        <f t="shared" si="3"/>
        <v>0</v>
      </c>
      <c r="G54" s="8" t="s">
        <v>4131</v>
      </c>
      <c r="H54" s="39" t="s">
        <v>3959</v>
      </c>
      <c r="I54" s="40" t="str">
        <f t="shared" si="4"/>
        <v>미사용</v>
      </c>
      <c r="J54" s="8"/>
      <c r="K54" s="8"/>
      <c r="L54" s="454"/>
      <c r="M54" s="40"/>
      <c r="N54" s="40" t="str">
        <f t="shared" si="5"/>
        <v>O</v>
      </c>
      <c r="O54" s="217"/>
      <c r="P54" s="53"/>
      <c r="Q54" s="53"/>
      <c r="R54" s="15"/>
      <c r="S54" s="269"/>
      <c r="T54" s="269"/>
      <c r="U54" s="269"/>
      <c r="V54" s="15"/>
      <c r="W54" s="354"/>
      <c r="X54" s="269"/>
      <c r="Y54" s="269"/>
      <c r="Z54" s="15"/>
      <c r="AA54" s="354"/>
      <c r="AB54" s="269"/>
      <c r="AC54" s="269"/>
      <c r="AD54" s="15"/>
      <c r="AE54" s="354"/>
      <c r="AF54" s="269"/>
      <c r="AG54" s="269"/>
      <c r="AH54" s="15"/>
      <c r="AI54" s="269"/>
      <c r="AJ54" s="269"/>
      <c r="AK54" s="269"/>
      <c r="AL54" s="15"/>
      <c r="AM54" s="269"/>
      <c r="AN54" s="269"/>
      <c r="AO54" s="269"/>
      <c r="AP54" s="15"/>
      <c r="AQ54" s="355"/>
      <c r="AR54" s="355"/>
      <c r="AS54" s="11" t="s">
        <v>4131</v>
      </c>
      <c r="AX54"/>
    </row>
    <row r="55" spans="1:50" ht="20.25" customHeight="1">
      <c r="A55" s="14" t="s">
        <v>3484</v>
      </c>
      <c r="B55" s="8" t="s">
        <v>3497</v>
      </c>
      <c r="C55" s="8" t="s">
        <v>4241</v>
      </c>
      <c r="D55" s="8" t="s">
        <v>4242</v>
      </c>
      <c r="E55" s="8">
        <v>4</v>
      </c>
      <c r="F55" s="207" t="b">
        <f t="shared" si="3"/>
        <v>0</v>
      </c>
      <c r="G55" s="8" t="s">
        <v>4131</v>
      </c>
      <c r="H55" s="39" t="s">
        <v>3959</v>
      </c>
      <c r="I55" s="40" t="str">
        <f t="shared" si="4"/>
        <v>미사용</v>
      </c>
      <c r="J55" s="8"/>
      <c r="K55" s="8"/>
      <c r="L55" s="454"/>
      <c r="M55" s="40"/>
      <c r="N55" s="40" t="str">
        <f t="shared" si="5"/>
        <v>O</v>
      </c>
      <c r="O55" s="217"/>
      <c r="P55" s="53"/>
      <c r="Q55" s="53"/>
      <c r="R55" s="15"/>
      <c r="S55" s="269"/>
      <c r="T55" s="269"/>
      <c r="U55" s="269"/>
      <c r="V55" s="15"/>
      <c r="W55" s="354"/>
      <c r="X55" s="269"/>
      <c r="Y55" s="269"/>
      <c r="Z55" s="15"/>
      <c r="AA55" s="354"/>
      <c r="AB55" s="269"/>
      <c r="AC55" s="269"/>
      <c r="AD55" s="15"/>
      <c r="AE55" s="354"/>
      <c r="AF55" s="269"/>
      <c r="AG55" s="269"/>
      <c r="AH55" s="15"/>
      <c r="AI55" s="269"/>
      <c r="AJ55" s="269"/>
      <c r="AK55" s="269"/>
      <c r="AL55" s="15"/>
      <c r="AM55" s="269"/>
      <c r="AN55" s="269"/>
      <c r="AO55" s="269"/>
      <c r="AP55" s="15"/>
      <c r="AQ55" s="355"/>
      <c r="AR55" s="355"/>
      <c r="AS55" s="11" t="s">
        <v>4131</v>
      </c>
      <c r="AX55"/>
    </row>
    <row r="56" spans="1:50" ht="20.25" customHeight="1">
      <c r="A56" s="14" t="s">
        <v>3484</v>
      </c>
      <c r="B56" s="8" t="s">
        <v>3497</v>
      </c>
      <c r="C56" s="8" t="s">
        <v>4241</v>
      </c>
      <c r="D56" s="8" t="s">
        <v>4242</v>
      </c>
      <c r="E56" s="8">
        <v>5</v>
      </c>
      <c r="F56" s="207" t="b">
        <f t="shared" si="3"/>
        <v>0</v>
      </c>
      <c r="G56" s="8" t="s">
        <v>4131</v>
      </c>
      <c r="H56" s="39" t="s">
        <v>3959</v>
      </c>
      <c r="I56" s="40" t="str">
        <f t="shared" si="4"/>
        <v>미사용</v>
      </c>
      <c r="J56" s="8"/>
      <c r="K56" s="8"/>
      <c r="L56" s="454"/>
      <c r="M56" s="40"/>
      <c r="N56" s="40" t="str">
        <f t="shared" si="5"/>
        <v>O</v>
      </c>
      <c r="O56" s="217"/>
      <c r="P56" s="53"/>
      <c r="Q56" s="53"/>
      <c r="R56" s="15"/>
      <c r="S56" s="269"/>
      <c r="T56" s="269"/>
      <c r="U56" s="269"/>
      <c r="V56" s="15"/>
      <c r="W56" s="354"/>
      <c r="X56" s="269"/>
      <c r="Y56" s="269"/>
      <c r="Z56" s="15"/>
      <c r="AA56" s="354"/>
      <c r="AB56" s="269"/>
      <c r="AC56" s="269"/>
      <c r="AD56" s="15"/>
      <c r="AE56" s="354"/>
      <c r="AF56" s="269"/>
      <c r="AG56" s="269"/>
      <c r="AH56" s="15"/>
      <c r="AI56" s="269"/>
      <c r="AJ56" s="269"/>
      <c r="AK56" s="269"/>
      <c r="AL56" s="15"/>
      <c r="AM56" s="269"/>
      <c r="AN56" s="269"/>
      <c r="AO56" s="269"/>
      <c r="AP56" s="15"/>
      <c r="AQ56" s="355"/>
      <c r="AR56" s="355"/>
      <c r="AS56" s="11" t="s">
        <v>4131</v>
      </c>
      <c r="AX56"/>
    </row>
    <row r="57" spans="1:50" ht="20.25" customHeight="1">
      <c r="A57" s="14" t="s">
        <v>3484</v>
      </c>
      <c r="B57" s="8" t="s">
        <v>3497</v>
      </c>
      <c r="C57" s="8" t="s">
        <v>4241</v>
      </c>
      <c r="D57" s="8" t="s">
        <v>4242</v>
      </c>
      <c r="E57" s="8">
        <v>6</v>
      </c>
      <c r="F57" s="207" t="b">
        <f t="shared" si="3"/>
        <v>0</v>
      </c>
      <c r="G57" s="8" t="s">
        <v>4131</v>
      </c>
      <c r="H57" s="39" t="s">
        <v>3959</v>
      </c>
      <c r="I57" s="40" t="str">
        <f t="shared" si="4"/>
        <v>미사용</v>
      </c>
      <c r="J57" s="8"/>
      <c r="K57" s="8"/>
      <c r="L57" s="454"/>
      <c r="M57" s="40"/>
      <c r="N57" s="40" t="str">
        <f t="shared" si="5"/>
        <v>O</v>
      </c>
      <c r="O57" s="217"/>
      <c r="P57" s="53"/>
      <c r="Q57" s="53"/>
      <c r="R57" s="15"/>
      <c r="S57" s="269"/>
      <c r="T57" s="269"/>
      <c r="U57" s="269"/>
      <c r="V57" s="15"/>
      <c r="W57" s="354"/>
      <c r="X57" s="269"/>
      <c r="Y57" s="269"/>
      <c r="Z57" s="15"/>
      <c r="AA57" s="354"/>
      <c r="AB57" s="269"/>
      <c r="AC57" s="269"/>
      <c r="AD57" s="15"/>
      <c r="AE57" s="354"/>
      <c r="AF57" s="269"/>
      <c r="AG57" s="269"/>
      <c r="AH57" s="15"/>
      <c r="AI57" s="269"/>
      <c r="AJ57" s="269"/>
      <c r="AK57" s="269"/>
      <c r="AL57" s="15"/>
      <c r="AM57" s="269"/>
      <c r="AN57" s="269"/>
      <c r="AO57" s="269"/>
      <c r="AP57" s="15"/>
      <c r="AQ57" s="355"/>
      <c r="AR57" s="355"/>
      <c r="AS57" s="11" t="s">
        <v>4131</v>
      </c>
      <c r="AX57"/>
    </row>
    <row r="58" spans="1:50" ht="20.25" customHeight="1">
      <c r="A58" s="14" t="s">
        <v>3484</v>
      </c>
      <c r="B58" s="8" t="s">
        <v>3497</v>
      </c>
      <c r="C58" s="8" t="s">
        <v>4241</v>
      </c>
      <c r="D58" s="8" t="s">
        <v>4242</v>
      </c>
      <c r="E58" s="8">
        <v>7</v>
      </c>
      <c r="F58" s="207" t="b">
        <f t="shared" si="3"/>
        <v>0</v>
      </c>
      <c r="G58" s="8" t="s">
        <v>4131</v>
      </c>
      <c r="H58" s="39" t="s">
        <v>3959</v>
      </c>
      <c r="I58" s="40" t="str">
        <f t="shared" si="4"/>
        <v>미사용</v>
      </c>
      <c r="J58" s="8"/>
      <c r="K58" s="8"/>
      <c r="L58" s="454"/>
      <c r="M58" s="40"/>
      <c r="N58" s="40" t="str">
        <f t="shared" si="5"/>
        <v>O</v>
      </c>
      <c r="O58" s="217"/>
      <c r="P58" s="53"/>
      <c r="Q58" s="53"/>
      <c r="R58" s="15"/>
      <c r="S58" s="269"/>
      <c r="T58" s="269"/>
      <c r="U58" s="269"/>
      <c r="V58" s="15"/>
      <c r="W58" s="354"/>
      <c r="X58" s="269"/>
      <c r="Y58" s="269"/>
      <c r="Z58" s="15"/>
      <c r="AA58" s="354"/>
      <c r="AB58" s="269"/>
      <c r="AC58" s="269"/>
      <c r="AD58" s="15"/>
      <c r="AE58" s="354"/>
      <c r="AF58" s="269"/>
      <c r="AG58" s="269"/>
      <c r="AH58" s="15"/>
      <c r="AI58" s="269"/>
      <c r="AJ58" s="269"/>
      <c r="AK58" s="269"/>
      <c r="AL58" s="15"/>
      <c r="AM58" s="269"/>
      <c r="AN58" s="269"/>
      <c r="AO58" s="269"/>
      <c r="AP58" s="15"/>
      <c r="AQ58" s="355"/>
      <c r="AR58" s="355"/>
      <c r="AS58" s="11" t="s">
        <v>4131</v>
      </c>
      <c r="AX58"/>
    </row>
    <row r="59" spans="1:50" ht="20.25" customHeight="1">
      <c r="A59" s="14" t="s">
        <v>3484</v>
      </c>
      <c r="B59" s="8" t="s">
        <v>3497</v>
      </c>
      <c r="C59" s="8" t="s">
        <v>4241</v>
      </c>
      <c r="D59" s="8" t="s">
        <v>4242</v>
      </c>
      <c r="E59" s="8">
        <v>8</v>
      </c>
      <c r="F59" s="207" t="b">
        <f t="shared" si="3"/>
        <v>0</v>
      </c>
      <c r="G59" s="8" t="s">
        <v>4131</v>
      </c>
      <c r="H59" s="39" t="s">
        <v>3959</v>
      </c>
      <c r="I59" s="40" t="str">
        <f t="shared" si="4"/>
        <v>미사용</v>
      </c>
      <c r="J59" s="8"/>
      <c r="K59" s="8"/>
      <c r="L59" s="454"/>
      <c r="M59" s="40"/>
      <c r="N59" s="40" t="str">
        <f t="shared" si="5"/>
        <v>O</v>
      </c>
      <c r="O59" s="217"/>
      <c r="P59" s="53"/>
      <c r="Q59" s="53"/>
      <c r="R59" s="15"/>
      <c r="S59" s="269"/>
      <c r="T59" s="269"/>
      <c r="U59" s="269"/>
      <c r="V59" s="15"/>
      <c r="W59" s="354"/>
      <c r="X59" s="269"/>
      <c r="Y59" s="269"/>
      <c r="Z59" s="15"/>
      <c r="AA59" s="354"/>
      <c r="AB59" s="269"/>
      <c r="AC59" s="269"/>
      <c r="AD59" s="15"/>
      <c r="AE59" s="354"/>
      <c r="AF59" s="269"/>
      <c r="AG59" s="269"/>
      <c r="AH59" s="15"/>
      <c r="AI59" s="269"/>
      <c r="AJ59" s="269"/>
      <c r="AK59" s="269"/>
      <c r="AL59" s="15"/>
      <c r="AM59" s="269"/>
      <c r="AN59" s="269"/>
      <c r="AO59" s="269"/>
      <c r="AP59" s="15"/>
      <c r="AQ59" s="355"/>
      <c r="AR59" s="355"/>
      <c r="AS59" s="11" t="s">
        <v>4131</v>
      </c>
      <c r="AX59"/>
    </row>
    <row r="60" spans="1:50" ht="20.25" customHeight="1">
      <c r="A60" s="14" t="s">
        <v>3484</v>
      </c>
      <c r="B60" s="8" t="s">
        <v>3497</v>
      </c>
      <c r="C60" s="8" t="s">
        <v>4241</v>
      </c>
      <c r="D60" s="8" t="s">
        <v>4242</v>
      </c>
      <c r="E60" s="8">
        <v>9</v>
      </c>
      <c r="F60" s="207" t="b">
        <f t="shared" si="3"/>
        <v>0</v>
      </c>
      <c r="G60" s="8" t="s">
        <v>4131</v>
      </c>
      <c r="H60" s="39" t="s">
        <v>3959</v>
      </c>
      <c r="I60" s="40" t="str">
        <f t="shared" si="4"/>
        <v>미사용</v>
      </c>
      <c r="J60" s="8"/>
      <c r="K60" s="8"/>
      <c r="L60" s="455"/>
      <c r="M60" s="40"/>
      <c r="N60" s="40" t="str">
        <f t="shared" si="5"/>
        <v>O</v>
      </c>
      <c r="O60" s="217"/>
      <c r="P60" s="53"/>
      <c r="Q60" s="53"/>
      <c r="R60" s="15"/>
      <c r="S60" s="269"/>
      <c r="T60" s="269"/>
      <c r="U60" s="269"/>
      <c r="V60" s="15"/>
      <c r="W60" s="354"/>
      <c r="X60" s="269"/>
      <c r="Y60" s="269"/>
      <c r="Z60" s="15"/>
      <c r="AA60" s="354"/>
      <c r="AB60" s="269"/>
      <c r="AC60" s="269"/>
      <c r="AD60" s="15"/>
      <c r="AE60" s="354"/>
      <c r="AF60" s="269"/>
      <c r="AG60" s="269"/>
      <c r="AH60" s="15"/>
      <c r="AI60" s="269"/>
      <c r="AJ60" s="269"/>
      <c r="AK60" s="269"/>
      <c r="AL60" s="15"/>
      <c r="AM60" s="269"/>
      <c r="AN60" s="269"/>
      <c r="AO60" s="269"/>
      <c r="AP60" s="15"/>
      <c r="AQ60" s="355"/>
      <c r="AR60" s="355"/>
      <c r="AS60" s="11" t="s">
        <v>4131</v>
      </c>
      <c r="AX60"/>
    </row>
    <row r="61" spans="1:50" ht="20.25" customHeight="1">
      <c r="A61" s="14" t="s">
        <v>3484</v>
      </c>
      <c r="B61" s="8" t="s">
        <v>3497</v>
      </c>
      <c r="C61" s="8" t="s">
        <v>4241</v>
      </c>
      <c r="D61" s="8" t="s">
        <v>4242</v>
      </c>
      <c r="E61" s="8">
        <v>10</v>
      </c>
      <c r="F61" s="207" t="b">
        <f t="shared" si="3"/>
        <v>0</v>
      </c>
      <c r="G61" s="8" t="s">
        <v>4131</v>
      </c>
      <c r="H61" s="39" t="s">
        <v>3959</v>
      </c>
      <c r="I61" s="40" t="str">
        <f t="shared" si="4"/>
        <v>미사용</v>
      </c>
      <c r="J61" s="8"/>
      <c r="K61" s="8"/>
      <c r="L61" s="455"/>
      <c r="M61" s="40"/>
      <c r="N61" s="40" t="str">
        <f t="shared" si="5"/>
        <v>O</v>
      </c>
      <c r="O61" s="217"/>
      <c r="P61" s="53"/>
      <c r="Q61" s="53"/>
      <c r="R61" s="15"/>
      <c r="S61" s="269"/>
      <c r="T61" s="269"/>
      <c r="U61" s="269"/>
      <c r="V61" s="15"/>
      <c r="W61" s="354"/>
      <c r="X61" s="269"/>
      <c r="Y61" s="269"/>
      <c r="Z61" s="15"/>
      <c r="AA61" s="354"/>
      <c r="AB61" s="269"/>
      <c r="AC61" s="269"/>
      <c r="AD61" s="15"/>
      <c r="AE61" s="354"/>
      <c r="AF61" s="269"/>
      <c r="AG61" s="269"/>
      <c r="AH61" s="15"/>
      <c r="AI61" s="269"/>
      <c r="AJ61" s="269"/>
      <c r="AK61" s="269"/>
      <c r="AL61" s="15"/>
      <c r="AM61" s="269"/>
      <c r="AN61" s="269"/>
      <c r="AO61" s="269"/>
      <c r="AP61" s="15"/>
      <c r="AQ61" s="355"/>
      <c r="AR61" s="355"/>
      <c r="AS61" s="11" t="s">
        <v>4131</v>
      </c>
      <c r="AX61"/>
    </row>
    <row r="62" spans="1:50" ht="20.25" customHeight="1">
      <c r="A62" s="14" t="s">
        <v>3484</v>
      </c>
      <c r="B62" s="8" t="s">
        <v>3497</v>
      </c>
      <c r="C62" s="8" t="s">
        <v>4241</v>
      </c>
      <c r="D62" s="8" t="s">
        <v>4242</v>
      </c>
      <c r="E62" s="8">
        <v>11</v>
      </c>
      <c r="F62" s="207" t="b">
        <f t="shared" si="3"/>
        <v>0</v>
      </c>
      <c r="G62" s="8" t="s">
        <v>4131</v>
      </c>
      <c r="H62" s="39" t="s">
        <v>3959</v>
      </c>
      <c r="I62" s="40" t="str">
        <f t="shared" si="4"/>
        <v>미사용</v>
      </c>
      <c r="J62" s="8"/>
      <c r="K62" s="8"/>
      <c r="L62" s="455"/>
      <c r="M62" s="40"/>
      <c r="N62" s="40" t="str">
        <f t="shared" si="5"/>
        <v>O</v>
      </c>
      <c r="O62" s="217"/>
      <c r="P62" s="53"/>
      <c r="Q62" s="53"/>
      <c r="R62" s="15"/>
      <c r="S62" s="269"/>
      <c r="T62" s="269"/>
      <c r="U62" s="269"/>
      <c r="V62" s="15"/>
      <c r="W62" s="354"/>
      <c r="X62" s="269"/>
      <c r="Y62" s="269"/>
      <c r="Z62" s="15"/>
      <c r="AA62" s="354"/>
      <c r="AB62" s="269"/>
      <c r="AC62" s="269"/>
      <c r="AD62" s="15"/>
      <c r="AE62" s="354"/>
      <c r="AF62" s="269"/>
      <c r="AG62" s="269"/>
      <c r="AH62" s="15"/>
      <c r="AI62" s="269"/>
      <c r="AJ62" s="269"/>
      <c r="AK62" s="269"/>
      <c r="AL62" s="15"/>
      <c r="AM62" s="269"/>
      <c r="AN62" s="269"/>
      <c r="AO62" s="269"/>
      <c r="AP62" s="15"/>
      <c r="AQ62" s="355"/>
      <c r="AR62" s="355"/>
      <c r="AS62" s="11" t="s">
        <v>4131</v>
      </c>
      <c r="AX62"/>
    </row>
    <row r="63" spans="1:50" ht="20.25" customHeight="1">
      <c r="A63" s="14" t="s">
        <v>3484</v>
      </c>
      <c r="B63" s="8" t="s">
        <v>3497</v>
      </c>
      <c r="C63" s="8" t="s">
        <v>4241</v>
      </c>
      <c r="D63" s="8" t="s">
        <v>4242</v>
      </c>
      <c r="E63" s="8">
        <v>12</v>
      </c>
      <c r="F63" s="207" t="b">
        <f t="shared" si="3"/>
        <v>0</v>
      </c>
      <c r="G63" s="8" t="s">
        <v>4131</v>
      </c>
      <c r="H63" s="39" t="s">
        <v>3959</v>
      </c>
      <c r="I63" s="40" t="str">
        <f t="shared" si="4"/>
        <v>미사용</v>
      </c>
      <c r="J63" s="8"/>
      <c r="K63" s="8"/>
      <c r="L63" s="455"/>
      <c r="M63" s="40"/>
      <c r="N63" s="40" t="str">
        <f t="shared" si="5"/>
        <v>O</v>
      </c>
      <c r="O63" s="217"/>
      <c r="P63" s="53"/>
      <c r="Q63" s="53"/>
      <c r="R63" s="15"/>
      <c r="S63" s="269"/>
      <c r="T63" s="269"/>
      <c r="U63" s="269"/>
      <c r="V63" s="15"/>
      <c r="W63" s="354"/>
      <c r="X63" s="269"/>
      <c r="Y63" s="269"/>
      <c r="Z63" s="15"/>
      <c r="AA63" s="354"/>
      <c r="AB63" s="269"/>
      <c r="AC63" s="269"/>
      <c r="AD63" s="15"/>
      <c r="AE63" s="354"/>
      <c r="AF63" s="269"/>
      <c r="AG63" s="269"/>
      <c r="AH63" s="15"/>
      <c r="AI63" s="269"/>
      <c r="AJ63" s="269"/>
      <c r="AK63" s="269"/>
      <c r="AL63" s="15"/>
      <c r="AM63" s="269"/>
      <c r="AN63" s="269"/>
      <c r="AO63" s="269"/>
      <c r="AP63" s="15"/>
      <c r="AQ63" s="355"/>
      <c r="AR63" s="355"/>
      <c r="AS63" s="11" t="s">
        <v>4131</v>
      </c>
      <c r="AX63"/>
    </row>
    <row r="64" spans="1:50" ht="20.25" customHeight="1">
      <c r="A64" s="14" t="s">
        <v>3484</v>
      </c>
      <c r="B64" s="8" t="s">
        <v>3497</v>
      </c>
      <c r="C64" s="8" t="s">
        <v>4241</v>
      </c>
      <c r="D64" s="8" t="s">
        <v>4242</v>
      </c>
      <c r="E64" s="8">
        <v>13</v>
      </c>
      <c r="F64" s="207" t="b">
        <f t="shared" si="3"/>
        <v>0</v>
      </c>
      <c r="G64" s="8" t="s">
        <v>4131</v>
      </c>
      <c r="H64" s="39" t="s">
        <v>3959</v>
      </c>
      <c r="I64" s="40" t="str">
        <f t="shared" si="4"/>
        <v>미사용</v>
      </c>
      <c r="J64" s="8"/>
      <c r="K64" s="8"/>
      <c r="L64" s="454"/>
      <c r="M64" s="40"/>
      <c r="N64" s="40" t="str">
        <f t="shared" si="5"/>
        <v>O</v>
      </c>
      <c r="O64" s="217"/>
      <c r="P64" s="53"/>
      <c r="Q64" s="53"/>
      <c r="R64" s="15"/>
      <c r="S64" s="269"/>
      <c r="T64" s="269"/>
      <c r="U64" s="269"/>
      <c r="V64" s="15"/>
      <c r="W64" s="354"/>
      <c r="X64" s="269"/>
      <c r="Y64" s="269"/>
      <c r="Z64" s="15"/>
      <c r="AA64" s="354"/>
      <c r="AB64" s="269"/>
      <c r="AC64" s="269"/>
      <c r="AD64" s="15"/>
      <c r="AE64" s="354"/>
      <c r="AF64" s="269"/>
      <c r="AG64" s="269"/>
      <c r="AH64" s="15"/>
      <c r="AI64" s="269"/>
      <c r="AJ64" s="269"/>
      <c r="AK64" s="269"/>
      <c r="AL64" s="15"/>
      <c r="AM64" s="269"/>
      <c r="AN64" s="269"/>
      <c r="AO64" s="269"/>
      <c r="AP64" s="15"/>
      <c r="AQ64" s="355"/>
      <c r="AR64" s="355"/>
      <c r="AS64" s="11" t="s">
        <v>4131</v>
      </c>
      <c r="AX64"/>
    </row>
    <row r="65" spans="1:50" ht="20.25" customHeight="1">
      <c r="A65" s="14" t="s">
        <v>3484</v>
      </c>
      <c r="B65" s="8" t="s">
        <v>3497</v>
      </c>
      <c r="C65" s="8" t="s">
        <v>4241</v>
      </c>
      <c r="D65" s="8" t="s">
        <v>4242</v>
      </c>
      <c r="E65" s="8">
        <v>14</v>
      </c>
      <c r="F65" s="207" t="b">
        <f t="shared" si="3"/>
        <v>0</v>
      </c>
      <c r="G65" s="8" t="s">
        <v>4131</v>
      </c>
      <c r="H65" s="39" t="s">
        <v>3959</v>
      </c>
      <c r="I65" s="40" t="str">
        <f t="shared" si="4"/>
        <v>미사용</v>
      </c>
      <c r="J65" s="8"/>
      <c r="K65" s="8"/>
      <c r="L65" s="454"/>
      <c r="M65" s="40"/>
      <c r="N65" s="40" t="str">
        <f t="shared" si="5"/>
        <v>O</v>
      </c>
      <c r="O65" s="217"/>
      <c r="P65" s="53"/>
      <c r="Q65" s="53"/>
      <c r="R65" s="15"/>
      <c r="S65" s="269"/>
      <c r="T65" s="269"/>
      <c r="U65" s="269"/>
      <c r="V65" s="15"/>
      <c r="W65" s="354"/>
      <c r="X65" s="269"/>
      <c r="Y65" s="269"/>
      <c r="Z65" s="15"/>
      <c r="AA65" s="354"/>
      <c r="AB65" s="269"/>
      <c r="AC65" s="269"/>
      <c r="AD65" s="15"/>
      <c r="AE65" s="354"/>
      <c r="AF65" s="269"/>
      <c r="AG65" s="269"/>
      <c r="AH65" s="15"/>
      <c r="AI65" s="269"/>
      <c r="AJ65" s="269"/>
      <c r="AK65" s="269"/>
      <c r="AL65" s="15"/>
      <c r="AM65" s="269"/>
      <c r="AN65" s="269"/>
      <c r="AO65" s="269"/>
      <c r="AP65" s="15"/>
      <c r="AQ65" s="355"/>
      <c r="AR65" s="355"/>
      <c r="AS65" s="11" t="s">
        <v>4131</v>
      </c>
      <c r="AX65"/>
    </row>
    <row r="66" spans="1:50" ht="20.25" customHeight="1">
      <c r="A66" s="14" t="s">
        <v>3484</v>
      </c>
      <c r="B66" s="8" t="s">
        <v>3497</v>
      </c>
      <c r="C66" s="8" t="s">
        <v>4241</v>
      </c>
      <c r="D66" s="8" t="s">
        <v>4242</v>
      </c>
      <c r="E66" s="8">
        <v>15</v>
      </c>
      <c r="F66" s="207" t="b">
        <f t="shared" si="3"/>
        <v>0</v>
      </c>
      <c r="G66" s="8" t="s">
        <v>4131</v>
      </c>
      <c r="H66" s="39" t="s">
        <v>3959</v>
      </c>
      <c r="I66" s="40" t="str">
        <f t="shared" si="4"/>
        <v>미사용</v>
      </c>
      <c r="J66" s="8"/>
      <c r="K66" s="8"/>
      <c r="L66" s="454"/>
      <c r="M66" s="40"/>
      <c r="N66" s="40" t="str">
        <f t="shared" si="5"/>
        <v>O</v>
      </c>
      <c r="O66" s="217"/>
      <c r="P66" s="53"/>
      <c r="Q66" s="53"/>
      <c r="R66" s="15"/>
      <c r="S66" s="269"/>
      <c r="T66" s="269"/>
      <c r="U66" s="269"/>
      <c r="V66" s="15"/>
      <c r="W66" s="354"/>
      <c r="X66" s="269"/>
      <c r="Y66" s="269"/>
      <c r="Z66" s="15"/>
      <c r="AA66" s="354"/>
      <c r="AB66" s="269"/>
      <c r="AC66" s="269"/>
      <c r="AD66" s="15"/>
      <c r="AE66" s="354"/>
      <c r="AF66" s="269"/>
      <c r="AG66" s="269"/>
      <c r="AH66" s="15"/>
      <c r="AI66" s="269"/>
      <c r="AJ66" s="269"/>
      <c r="AK66" s="269"/>
      <c r="AL66" s="15"/>
      <c r="AM66" s="269"/>
      <c r="AN66" s="269"/>
      <c r="AO66" s="269"/>
      <c r="AP66" s="15"/>
      <c r="AQ66" s="355"/>
      <c r="AR66" s="355"/>
      <c r="AS66" s="11" t="s">
        <v>4131</v>
      </c>
      <c r="AX66"/>
    </row>
    <row r="67" spans="1:50" ht="20.25" customHeight="1">
      <c r="A67" s="14" t="s">
        <v>3484</v>
      </c>
      <c r="B67" s="8" t="s">
        <v>3497</v>
      </c>
      <c r="C67" s="8" t="s">
        <v>4241</v>
      </c>
      <c r="D67" s="8" t="s">
        <v>4242</v>
      </c>
      <c r="E67" s="8">
        <v>16</v>
      </c>
      <c r="F67" s="207" t="b">
        <f t="shared" si="3"/>
        <v>0</v>
      </c>
      <c r="G67" s="8" t="s">
        <v>4131</v>
      </c>
      <c r="H67" s="39" t="s">
        <v>3959</v>
      </c>
      <c r="I67" s="40" t="str">
        <f t="shared" si="4"/>
        <v>미사용</v>
      </c>
      <c r="J67" s="8"/>
      <c r="K67" s="8"/>
      <c r="L67" s="454"/>
      <c r="M67" s="40"/>
      <c r="N67" s="40" t="str">
        <f t="shared" si="5"/>
        <v>O</v>
      </c>
      <c r="O67" s="217"/>
      <c r="P67" s="53"/>
      <c r="Q67" s="53"/>
      <c r="R67" s="15"/>
      <c r="S67" s="269"/>
      <c r="T67" s="269"/>
      <c r="U67" s="269"/>
      <c r="V67" s="15"/>
      <c r="W67" s="354"/>
      <c r="X67" s="269"/>
      <c r="Y67" s="269"/>
      <c r="Z67" s="15"/>
      <c r="AA67" s="354"/>
      <c r="AB67" s="269"/>
      <c r="AC67" s="269"/>
      <c r="AD67" s="15"/>
      <c r="AE67" s="354"/>
      <c r="AF67" s="269"/>
      <c r="AG67" s="269"/>
      <c r="AH67" s="15"/>
      <c r="AI67" s="269"/>
      <c r="AJ67" s="269"/>
      <c r="AK67" s="269"/>
      <c r="AL67" s="15"/>
      <c r="AM67" s="269"/>
      <c r="AN67" s="269"/>
      <c r="AO67" s="269"/>
      <c r="AP67" s="15"/>
      <c r="AQ67" s="355"/>
      <c r="AR67" s="355"/>
      <c r="AS67" s="11" t="s">
        <v>4131</v>
      </c>
      <c r="AX67"/>
    </row>
    <row r="68" spans="1:50" ht="20.25" customHeight="1">
      <c r="A68" s="14" t="s">
        <v>3484</v>
      </c>
      <c r="B68" s="8" t="s">
        <v>3497</v>
      </c>
      <c r="C68" s="8" t="s">
        <v>4241</v>
      </c>
      <c r="D68" s="8" t="s">
        <v>4242</v>
      </c>
      <c r="E68" s="8">
        <v>17</v>
      </c>
      <c r="F68" s="207" t="b">
        <f t="shared" si="3"/>
        <v>0</v>
      </c>
      <c r="G68" s="8" t="s">
        <v>4131</v>
      </c>
      <c r="H68" s="39" t="s">
        <v>3959</v>
      </c>
      <c r="I68" s="40" t="str">
        <f t="shared" si="4"/>
        <v>미사용</v>
      </c>
      <c r="J68" s="8"/>
      <c r="K68" s="8"/>
      <c r="L68" s="16"/>
      <c r="M68" s="40"/>
      <c r="N68" s="40" t="str">
        <f t="shared" si="5"/>
        <v>O</v>
      </c>
      <c r="O68" s="217"/>
      <c r="P68" s="53"/>
      <c r="Q68" s="53"/>
      <c r="R68" s="15"/>
      <c r="S68" s="269"/>
      <c r="T68" s="269"/>
      <c r="U68" s="269"/>
      <c r="V68" s="15"/>
      <c r="W68" s="354"/>
      <c r="X68" s="269"/>
      <c r="Y68" s="269"/>
      <c r="Z68" s="15"/>
      <c r="AA68" s="354"/>
      <c r="AB68" s="269"/>
      <c r="AC68" s="269"/>
      <c r="AD68" s="15"/>
      <c r="AE68" s="354"/>
      <c r="AF68" s="269"/>
      <c r="AG68" s="269"/>
      <c r="AH68" s="15"/>
      <c r="AI68" s="269"/>
      <c r="AJ68" s="269"/>
      <c r="AK68" s="269"/>
      <c r="AL68" s="15"/>
      <c r="AM68" s="269"/>
      <c r="AN68" s="269"/>
      <c r="AO68" s="269"/>
      <c r="AP68" s="15"/>
      <c r="AQ68" s="355"/>
      <c r="AR68" s="355"/>
      <c r="AS68" s="11" t="s">
        <v>4131</v>
      </c>
      <c r="AX68"/>
    </row>
    <row r="69" spans="1:50" ht="20.25" customHeight="1">
      <c r="A69" s="14" t="s">
        <v>3484</v>
      </c>
      <c r="B69" s="8" t="s">
        <v>3497</v>
      </c>
      <c r="C69" s="8" t="s">
        <v>4241</v>
      </c>
      <c r="D69" s="8" t="s">
        <v>4242</v>
      </c>
      <c r="E69" s="8">
        <v>18</v>
      </c>
      <c r="F69" s="207" t="b">
        <f t="shared" si="3"/>
        <v>0</v>
      </c>
      <c r="G69" s="8" t="s">
        <v>4131</v>
      </c>
      <c r="H69" s="39" t="s">
        <v>3959</v>
      </c>
      <c r="I69" s="40" t="str">
        <f t="shared" si="4"/>
        <v>미사용</v>
      </c>
      <c r="J69" s="8"/>
      <c r="K69" s="8"/>
      <c r="L69" s="16"/>
      <c r="M69" s="40"/>
      <c r="N69" s="40" t="str">
        <f t="shared" si="5"/>
        <v>O</v>
      </c>
      <c r="O69" s="217"/>
      <c r="P69" s="53"/>
      <c r="Q69" s="53"/>
      <c r="R69" s="15"/>
      <c r="S69" s="269"/>
      <c r="T69" s="269"/>
      <c r="U69" s="269"/>
      <c r="V69" s="15"/>
      <c r="W69" s="354"/>
      <c r="X69" s="269"/>
      <c r="Y69" s="269"/>
      <c r="Z69" s="15"/>
      <c r="AA69" s="354"/>
      <c r="AB69" s="269"/>
      <c r="AC69" s="269"/>
      <c r="AD69" s="15"/>
      <c r="AE69" s="354"/>
      <c r="AF69" s="269"/>
      <c r="AG69" s="269"/>
      <c r="AH69" s="15"/>
      <c r="AI69" s="269"/>
      <c r="AJ69" s="269"/>
      <c r="AK69" s="269"/>
      <c r="AL69" s="15"/>
      <c r="AM69" s="269"/>
      <c r="AN69" s="269"/>
      <c r="AO69" s="269"/>
      <c r="AP69" s="15"/>
      <c r="AQ69" s="355"/>
      <c r="AR69" s="355"/>
      <c r="AS69" s="11" t="s">
        <v>4131</v>
      </c>
      <c r="AX69"/>
    </row>
    <row r="70" spans="1:50" ht="20.25" customHeight="1">
      <c r="A70" s="14" t="s">
        <v>3484</v>
      </c>
      <c r="B70" s="8" t="s">
        <v>3497</v>
      </c>
      <c r="C70" s="8" t="s">
        <v>4241</v>
      </c>
      <c r="D70" s="8" t="s">
        <v>4242</v>
      </c>
      <c r="E70" s="8">
        <v>19</v>
      </c>
      <c r="F70" s="207" t="b">
        <f t="shared" si="3"/>
        <v>0</v>
      </c>
      <c r="G70" s="8" t="s">
        <v>4131</v>
      </c>
      <c r="H70" s="39" t="s">
        <v>3959</v>
      </c>
      <c r="I70" s="40" t="str">
        <f t="shared" si="4"/>
        <v>미사용</v>
      </c>
      <c r="J70" s="8"/>
      <c r="K70" s="8"/>
      <c r="L70" s="16"/>
      <c r="M70" s="40"/>
      <c r="N70" s="40" t="str">
        <f t="shared" si="5"/>
        <v>O</v>
      </c>
      <c r="O70" s="217"/>
      <c r="P70" s="53"/>
      <c r="Q70" s="53"/>
      <c r="R70" s="15"/>
      <c r="S70" s="269"/>
      <c r="T70" s="269"/>
      <c r="U70" s="269"/>
      <c r="V70" s="15"/>
      <c r="W70" s="354"/>
      <c r="X70" s="269"/>
      <c r="Y70" s="269"/>
      <c r="Z70" s="15"/>
      <c r="AA70" s="354"/>
      <c r="AB70" s="269"/>
      <c r="AC70" s="269"/>
      <c r="AD70" s="15"/>
      <c r="AE70" s="354"/>
      <c r="AF70" s="269"/>
      <c r="AG70" s="269"/>
      <c r="AH70" s="15"/>
      <c r="AI70" s="269"/>
      <c r="AJ70" s="269"/>
      <c r="AK70" s="269"/>
      <c r="AL70" s="15"/>
      <c r="AM70" s="269"/>
      <c r="AN70" s="269"/>
      <c r="AO70" s="269"/>
      <c r="AP70" s="15"/>
      <c r="AQ70" s="355"/>
      <c r="AR70" s="355"/>
      <c r="AS70" s="11" t="s">
        <v>4131</v>
      </c>
      <c r="AX70"/>
    </row>
    <row r="71" spans="1:50" ht="20.25" customHeight="1">
      <c r="A71" s="14" t="s">
        <v>3484</v>
      </c>
      <c r="B71" s="8" t="s">
        <v>3497</v>
      </c>
      <c r="C71" s="8" t="s">
        <v>4241</v>
      </c>
      <c r="D71" s="8" t="s">
        <v>4242</v>
      </c>
      <c r="E71" s="8">
        <v>20</v>
      </c>
      <c r="F71" s="207" t="b">
        <f t="shared" si="3"/>
        <v>0</v>
      </c>
      <c r="G71" s="8" t="s">
        <v>4131</v>
      </c>
      <c r="H71" s="39" t="s">
        <v>3959</v>
      </c>
      <c r="I71" s="40" t="str">
        <f t="shared" si="4"/>
        <v>미사용</v>
      </c>
      <c r="J71" s="8"/>
      <c r="K71" s="8"/>
      <c r="L71" s="16"/>
      <c r="M71" s="40"/>
      <c r="N71" s="40" t="str">
        <f t="shared" si="5"/>
        <v>O</v>
      </c>
      <c r="O71" s="217"/>
      <c r="P71" s="53"/>
      <c r="Q71" s="53"/>
      <c r="R71" s="15"/>
      <c r="S71" s="269"/>
      <c r="T71" s="269"/>
      <c r="U71" s="269"/>
      <c r="V71" s="15"/>
      <c r="W71" s="354"/>
      <c r="X71" s="269"/>
      <c r="Y71" s="269"/>
      <c r="Z71" s="15"/>
      <c r="AA71" s="354"/>
      <c r="AB71" s="269"/>
      <c r="AC71" s="269"/>
      <c r="AD71" s="15"/>
      <c r="AE71" s="354"/>
      <c r="AF71" s="269"/>
      <c r="AG71" s="269"/>
      <c r="AH71" s="15"/>
      <c r="AI71" s="269"/>
      <c r="AJ71" s="269"/>
      <c r="AK71" s="269"/>
      <c r="AL71" s="15"/>
      <c r="AM71" s="269"/>
      <c r="AN71" s="269"/>
      <c r="AO71" s="269"/>
      <c r="AP71" s="15"/>
      <c r="AQ71" s="355"/>
      <c r="AR71" s="355"/>
      <c r="AS71" s="11" t="s">
        <v>4131</v>
      </c>
      <c r="AX71"/>
    </row>
    <row r="72" spans="1:50" ht="20.25" customHeight="1">
      <c r="A72" s="14" t="s">
        <v>3484</v>
      </c>
      <c r="B72" s="8" t="s">
        <v>3497</v>
      </c>
      <c r="C72" s="8" t="s">
        <v>4241</v>
      </c>
      <c r="D72" s="8" t="s">
        <v>4242</v>
      </c>
      <c r="E72" s="8">
        <v>21</v>
      </c>
      <c r="F72" s="207" t="b">
        <f t="shared" si="3"/>
        <v>0</v>
      </c>
      <c r="G72" s="8" t="s">
        <v>4131</v>
      </c>
      <c r="H72" s="39" t="s">
        <v>3959</v>
      </c>
      <c r="I72" s="40" t="str">
        <f t="shared" si="4"/>
        <v>미사용</v>
      </c>
      <c r="J72" s="8"/>
      <c r="K72" s="8"/>
      <c r="L72" s="16"/>
      <c r="M72" s="40"/>
      <c r="N72" s="40" t="str">
        <f t="shared" si="5"/>
        <v>O</v>
      </c>
      <c r="O72" s="217"/>
      <c r="P72" s="53"/>
      <c r="Q72" s="53"/>
      <c r="R72" s="15"/>
      <c r="S72" s="269"/>
      <c r="T72" s="269"/>
      <c r="U72" s="269"/>
      <c r="V72" s="15"/>
      <c r="W72" s="354"/>
      <c r="X72" s="269"/>
      <c r="Y72" s="269"/>
      <c r="Z72" s="15"/>
      <c r="AA72" s="354"/>
      <c r="AB72" s="269"/>
      <c r="AC72" s="269"/>
      <c r="AD72" s="15"/>
      <c r="AE72" s="354"/>
      <c r="AF72" s="269"/>
      <c r="AG72" s="269"/>
      <c r="AH72" s="15"/>
      <c r="AI72" s="269"/>
      <c r="AJ72" s="269"/>
      <c r="AK72" s="269"/>
      <c r="AL72" s="15"/>
      <c r="AM72" s="269"/>
      <c r="AN72" s="269"/>
      <c r="AO72" s="269"/>
      <c r="AP72" s="15"/>
      <c r="AQ72" s="355"/>
      <c r="AR72" s="355"/>
      <c r="AS72" s="11" t="s">
        <v>4131</v>
      </c>
      <c r="AX72"/>
    </row>
    <row r="73" spans="1:50" ht="20.25" customHeight="1">
      <c r="A73" s="14" t="s">
        <v>3484</v>
      </c>
      <c r="B73" s="8" t="s">
        <v>3497</v>
      </c>
      <c r="C73" s="8" t="s">
        <v>4241</v>
      </c>
      <c r="D73" s="8" t="s">
        <v>4242</v>
      </c>
      <c r="E73" s="8">
        <v>22</v>
      </c>
      <c r="F73" s="207" t="b">
        <f t="shared" si="3"/>
        <v>0</v>
      </c>
      <c r="G73" s="8" t="s">
        <v>4131</v>
      </c>
      <c r="H73" s="39" t="s">
        <v>3959</v>
      </c>
      <c r="I73" s="40" t="str">
        <f t="shared" si="4"/>
        <v>미사용</v>
      </c>
      <c r="J73" s="8"/>
      <c r="K73" s="8"/>
      <c r="L73" s="16"/>
      <c r="M73" s="40"/>
      <c r="N73" s="40" t="str">
        <f t="shared" si="5"/>
        <v>O</v>
      </c>
      <c r="O73" s="217"/>
      <c r="P73" s="53"/>
      <c r="Q73" s="53"/>
      <c r="R73" s="15"/>
      <c r="S73" s="269"/>
      <c r="T73" s="269"/>
      <c r="U73" s="269"/>
      <c r="V73" s="15"/>
      <c r="W73" s="354"/>
      <c r="X73" s="269"/>
      <c r="Y73" s="269"/>
      <c r="Z73" s="15"/>
      <c r="AA73" s="354"/>
      <c r="AB73" s="269"/>
      <c r="AC73" s="269"/>
      <c r="AD73" s="15"/>
      <c r="AE73" s="354"/>
      <c r="AF73" s="269"/>
      <c r="AG73" s="269"/>
      <c r="AH73" s="15"/>
      <c r="AI73" s="269"/>
      <c r="AJ73" s="269"/>
      <c r="AK73" s="269"/>
      <c r="AL73" s="15"/>
      <c r="AM73" s="269"/>
      <c r="AN73" s="269"/>
      <c r="AO73" s="269"/>
      <c r="AP73" s="15"/>
      <c r="AQ73" s="355"/>
      <c r="AR73" s="355"/>
      <c r="AS73" s="11" t="s">
        <v>4131</v>
      </c>
      <c r="AX73"/>
    </row>
    <row r="74" spans="1:50" ht="20.25" customHeight="1">
      <c r="A74" s="14" t="s">
        <v>3484</v>
      </c>
      <c r="B74" s="8" t="s">
        <v>3497</v>
      </c>
      <c r="C74" s="8" t="s">
        <v>4241</v>
      </c>
      <c r="D74" s="8" t="s">
        <v>4242</v>
      </c>
      <c r="E74" s="8">
        <v>23</v>
      </c>
      <c r="F74" s="207" t="b">
        <f t="shared" si="3"/>
        <v>0</v>
      </c>
      <c r="G74" s="8" t="s">
        <v>4131</v>
      </c>
      <c r="H74" s="39" t="s">
        <v>3959</v>
      </c>
      <c r="I74" s="40" t="str">
        <f t="shared" si="4"/>
        <v>미사용</v>
      </c>
      <c r="J74" s="8"/>
      <c r="K74" s="8"/>
      <c r="L74" s="16"/>
      <c r="M74" s="40"/>
      <c r="N74" s="40" t="str">
        <f t="shared" si="5"/>
        <v>O</v>
      </c>
      <c r="O74" s="217"/>
      <c r="P74" s="53"/>
      <c r="Q74" s="53"/>
      <c r="R74" s="15"/>
      <c r="S74" s="269"/>
      <c r="T74" s="269"/>
      <c r="U74" s="269"/>
      <c r="V74" s="15"/>
      <c r="W74" s="354"/>
      <c r="X74" s="269"/>
      <c r="Y74" s="269"/>
      <c r="Z74" s="15"/>
      <c r="AA74" s="354"/>
      <c r="AB74" s="269"/>
      <c r="AC74" s="269"/>
      <c r="AD74" s="15"/>
      <c r="AE74" s="354"/>
      <c r="AF74" s="269"/>
      <c r="AG74" s="269"/>
      <c r="AH74" s="15"/>
      <c r="AI74" s="269"/>
      <c r="AJ74" s="269"/>
      <c r="AK74" s="269"/>
      <c r="AL74" s="15"/>
      <c r="AM74" s="269"/>
      <c r="AN74" s="269"/>
      <c r="AO74" s="269"/>
      <c r="AP74" s="15"/>
      <c r="AQ74" s="355"/>
      <c r="AR74" s="355"/>
      <c r="AS74" s="11" t="s">
        <v>4131</v>
      </c>
      <c r="AX74"/>
    </row>
    <row r="75" spans="1:50" ht="20.25" customHeight="1">
      <c r="A75" s="410" t="s">
        <v>3484</v>
      </c>
      <c r="B75" s="140" t="s">
        <v>3497</v>
      </c>
      <c r="C75" s="140" t="s">
        <v>4241</v>
      </c>
      <c r="D75" s="140" t="s">
        <v>4242</v>
      </c>
      <c r="E75" s="140">
        <v>24</v>
      </c>
      <c r="F75" s="411" t="b">
        <f t="shared" si="3"/>
        <v>0</v>
      </c>
      <c r="G75" s="140" t="s">
        <v>4131</v>
      </c>
      <c r="H75" s="142" t="s">
        <v>3959</v>
      </c>
      <c r="I75" s="177" t="str">
        <f t="shared" si="4"/>
        <v>미사용</v>
      </c>
      <c r="J75" s="140"/>
      <c r="K75" s="140"/>
      <c r="L75" s="178"/>
      <c r="M75" s="177"/>
      <c r="N75" s="177" t="str">
        <f t="shared" si="5"/>
        <v>O</v>
      </c>
      <c r="O75" s="404"/>
      <c r="P75" s="405"/>
      <c r="Q75" s="405"/>
      <c r="R75" s="146"/>
      <c r="S75" s="406"/>
      <c r="T75" s="406"/>
      <c r="U75" s="406"/>
      <c r="V75" s="146"/>
      <c r="W75" s="407"/>
      <c r="X75" s="406"/>
      <c r="Y75" s="406"/>
      <c r="Z75" s="146"/>
      <c r="AA75" s="407"/>
      <c r="AB75" s="406"/>
      <c r="AC75" s="406"/>
      <c r="AD75" s="146"/>
      <c r="AE75" s="407"/>
      <c r="AF75" s="406"/>
      <c r="AG75" s="406"/>
      <c r="AH75" s="146"/>
      <c r="AI75" s="406"/>
      <c r="AJ75" s="406"/>
      <c r="AK75" s="406"/>
      <c r="AL75" s="146"/>
      <c r="AM75" s="406"/>
      <c r="AN75" s="406"/>
      <c r="AO75" s="406"/>
      <c r="AP75" s="146"/>
      <c r="AQ75" s="408"/>
      <c r="AR75" s="408"/>
      <c r="AS75" s="147" t="s">
        <v>4131</v>
      </c>
      <c r="AX75"/>
    </row>
    <row r="76" spans="1:50" ht="20.25" customHeight="1">
      <c r="A76" s="14" t="s">
        <v>3484</v>
      </c>
      <c r="B76" s="8" t="s">
        <v>3497</v>
      </c>
      <c r="C76" s="8" t="s">
        <v>4241</v>
      </c>
      <c r="D76" s="521" t="s">
        <v>4242</v>
      </c>
      <c r="E76" s="8">
        <v>1</v>
      </c>
      <c r="F76" s="207" t="b">
        <f t="shared" si="3"/>
        <v>0</v>
      </c>
      <c r="G76" s="8" t="s">
        <v>4185</v>
      </c>
      <c r="H76" s="39" t="s">
        <v>3959</v>
      </c>
      <c r="I76" s="40" t="str">
        <f t="shared" si="4"/>
        <v>미사용</v>
      </c>
      <c r="J76" s="8"/>
      <c r="K76" s="8"/>
      <c r="L76" s="454"/>
      <c r="M76" s="40"/>
      <c r="N76" s="435" t="str">
        <f t="shared" si="5"/>
        <v>O</v>
      </c>
      <c r="O76" s="217"/>
      <c r="P76" s="53"/>
      <c r="Q76" s="53"/>
      <c r="R76" s="15"/>
      <c r="S76" s="269"/>
      <c r="T76" s="269"/>
      <c r="U76" s="269"/>
      <c r="V76" s="15"/>
      <c r="W76" s="354"/>
      <c r="X76" s="269"/>
      <c r="Y76" s="269"/>
      <c r="Z76" s="15"/>
      <c r="AA76" s="354"/>
      <c r="AB76" s="269"/>
      <c r="AC76" s="269"/>
      <c r="AD76" s="15"/>
      <c r="AE76" s="354"/>
      <c r="AF76" s="269"/>
      <c r="AG76" s="269"/>
      <c r="AH76" s="15"/>
      <c r="AI76" s="269">
        <v>0.182</v>
      </c>
      <c r="AJ76" s="269">
        <v>0.17499999999999999</v>
      </c>
      <c r="AK76" s="269">
        <v>0.191</v>
      </c>
      <c r="AL76" s="15">
        <v>44621</v>
      </c>
      <c r="AM76" s="269">
        <v>0.187</v>
      </c>
      <c r="AN76" s="269">
        <v>5.5E-2</v>
      </c>
      <c r="AO76" s="269">
        <v>9.1999999999999998E-2</v>
      </c>
      <c r="AP76" s="15">
        <v>44973</v>
      </c>
      <c r="AQ76" s="355"/>
      <c r="AR76" s="355"/>
      <c r="AS76" s="522" t="s">
        <v>4261</v>
      </c>
      <c r="AX76"/>
    </row>
    <row r="77" spans="1:50" ht="20.25" customHeight="1">
      <c r="A77" s="14" t="s">
        <v>3484</v>
      </c>
      <c r="B77" s="8" t="s">
        <v>3497</v>
      </c>
      <c r="C77" s="8" t="s">
        <v>4241</v>
      </c>
      <c r="D77" s="8" t="s">
        <v>4242</v>
      </c>
      <c r="E77" s="8">
        <v>2</v>
      </c>
      <c r="F77" s="207" t="b">
        <f t="shared" si="3"/>
        <v>0</v>
      </c>
      <c r="G77" s="8" t="s">
        <v>4185</v>
      </c>
      <c r="H77" s="39" t="s">
        <v>3959</v>
      </c>
      <c r="I77" s="40" t="str">
        <f t="shared" si="4"/>
        <v>미사용</v>
      </c>
      <c r="J77" s="8"/>
      <c r="K77" s="8"/>
      <c r="L77" s="454"/>
      <c r="M77" s="40"/>
      <c r="N77" s="40" t="str">
        <f t="shared" si="5"/>
        <v>O</v>
      </c>
      <c r="O77" s="217"/>
      <c r="P77" s="53"/>
      <c r="Q77" s="53"/>
      <c r="R77" s="15"/>
      <c r="S77" s="269"/>
      <c r="T77" s="269"/>
      <c r="U77" s="269"/>
      <c r="V77" s="15"/>
      <c r="W77" s="354"/>
      <c r="X77" s="269"/>
      <c r="Y77" s="269"/>
      <c r="Z77" s="15"/>
      <c r="AA77" s="354"/>
      <c r="AB77" s="269"/>
      <c r="AC77" s="269"/>
      <c r="AD77" s="15"/>
      <c r="AE77" s="354"/>
      <c r="AF77" s="269"/>
      <c r="AG77" s="269"/>
      <c r="AH77" s="15"/>
      <c r="AI77" s="269">
        <v>0.19</v>
      </c>
      <c r="AJ77" s="269">
        <v>0.55000000000000004</v>
      </c>
      <c r="AK77" s="269">
        <v>3.6999999999999998E-2</v>
      </c>
      <c r="AL77" s="15">
        <v>44621</v>
      </c>
      <c r="AM77" s="269">
        <v>0.188</v>
      </c>
      <c r="AN77" s="269">
        <v>0.13700000000000001</v>
      </c>
      <c r="AO77" s="269">
        <v>6.9000000000000006E-2</v>
      </c>
      <c r="AP77" s="15">
        <v>44973</v>
      </c>
      <c r="AQ77" s="355"/>
      <c r="AR77" s="355"/>
      <c r="AS77" s="11"/>
      <c r="AX77"/>
    </row>
    <row r="78" spans="1:50" ht="20.25" customHeight="1">
      <c r="A78" s="14" t="s">
        <v>3484</v>
      </c>
      <c r="B78" s="8" t="s">
        <v>3497</v>
      </c>
      <c r="C78" s="8" t="s">
        <v>4241</v>
      </c>
      <c r="D78" s="8" t="s">
        <v>4242</v>
      </c>
      <c r="E78" s="8">
        <v>3</v>
      </c>
      <c r="F78" s="207" t="b">
        <f t="shared" si="3"/>
        <v>0</v>
      </c>
      <c r="G78" s="8" t="s">
        <v>4185</v>
      </c>
      <c r="H78" s="39" t="s">
        <v>3959</v>
      </c>
      <c r="I78" s="40" t="str">
        <f t="shared" si="4"/>
        <v>미사용</v>
      </c>
      <c r="J78" s="8"/>
      <c r="K78" s="8"/>
      <c r="L78" s="454"/>
      <c r="M78" s="40"/>
      <c r="N78" s="40" t="str">
        <f t="shared" si="5"/>
        <v>O</v>
      </c>
      <c r="O78" s="217"/>
      <c r="P78" s="53"/>
      <c r="Q78" s="53"/>
      <c r="R78" s="15"/>
      <c r="S78" s="269"/>
      <c r="T78" s="269"/>
      <c r="U78" s="269"/>
      <c r="V78" s="15"/>
      <c r="W78" s="354"/>
      <c r="X78" s="269"/>
      <c r="Y78" s="269"/>
      <c r="Z78" s="15"/>
      <c r="AA78" s="354"/>
      <c r="AB78" s="269"/>
      <c r="AC78" s="269"/>
      <c r="AD78" s="15"/>
      <c r="AE78" s="354"/>
      <c r="AF78" s="269"/>
      <c r="AG78" s="269"/>
      <c r="AH78" s="15"/>
      <c r="AI78" s="269">
        <v>0.191</v>
      </c>
      <c r="AJ78" s="269">
        <v>0.61799999999999999</v>
      </c>
      <c r="AK78" s="269">
        <v>5.8000000000000003E-2</v>
      </c>
      <c r="AL78" s="15">
        <v>44621</v>
      </c>
      <c r="AM78" s="269">
        <v>0.188</v>
      </c>
      <c r="AN78" s="269">
        <v>0.20300000000000001</v>
      </c>
      <c r="AO78" s="269">
        <v>0.13600000000000001</v>
      </c>
      <c r="AP78" s="15">
        <v>44973</v>
      </c>
      <c r="AQ78" s="355"/>
      <c r="AR78" s="355"/>
      <c r="AS78" s="11"/>
      <c r="AX78"/>
    </row>
    <row r="79" spans="1:50" ht="20.25" customHeight="1">
      <c r="A79" s="14" t="s">
        <v>3484</v>
      </c>
      <c r="B79" s="8" t="s">
        <v>3497</v>
      </c>
      <c r="C79" s="8" t="s">
        <v>4241</v>
      </c>
      <c r="D79" s="8" t="s">
        <v>4242</v>
      </c>
      <c r="E79" s="8">
        <v>4</v>
      </c>
      <c r="F79" s="207" t="b">
        <f t="shared" si="3"/>
        <v>0</v>
      </c>
      <c r="G79" s="8" t="s">
        <v>4185</v>
      </c>
      <c r="H79" s="39" t="s">
        <v>3959</v>
      </c>
      <c r="I79" s="40" t="str">
        <f t="shared" si="4"/>
        <v>미사용</v>
      </c>
      <c r="J79" s="8"/>
      <c r="K79" s="8"/>
      <c r="L79" s="454"/>
      <c r="M79" s="40"/>
      <c r="N79" s="40" t="str">
        <f t="shared" si="5"/>
        <v>O</v>
      </c>
      <c r="O79" s="217"/>
      <c r="P79" s="53"/>
      <c r="Q79" s="53"/>
      <c r="R79" s="15"/>
      <c r="S79" s="269"/>
      <c r="T79" s="269"/>
      <c r="U79" s="269"/>
      <c r="V79" s="15"/>
      <c r="W79" s="354"/>
      <c r="X79" s="269"/>
      <c r="Y79" s="269"/>
      <c r="Z79" s="15"/>
      <c r="AA79" s="354"/>
      <c r="AB79" s="269"/>
      <c r="AC79" s="269"/>
      <c r="AD79" s="15"/>
      <c r="AE79" s="354"/>
      <c r="AF79" s="269"/>
      <c r="AG79" s="269"/>
      <c r="AH79" s="15"/>
      <c r="AI79" s="269">
        <v>0.182</v>
      </c>
      <c r="AJ79" s="269">
        <v>0.186</v>
      </c>
      <c r="AK79" s="269">
        <v>8.2000000000000003E-2</v>
      </c>
      <c r="AL79" s="15">
        <v>44621</v>
      </c>
      <c r="AM79" s="269">
        <v>0.188</v>
      </c>
      <c r="AN79" s="269">
        <v>-2.9000000000000001E-2</v>
      </c>
      <c r="AO79" s="269">
        <v>8.0000000000000002E-3</v>
      </c>
      <c r="AP79" s="15">
        <v>44973</v>
      </c>
      <c r="AQ79" s="355"/>
      <c r="AR79" s="355"/>
      <c r="AS79" s="11"/>
      <c r="AX79"/>
    </row>
    <row r="80" spans="1:50" ht="20.25" customHeight="1">
      <c r="A80" s="14" t="s">
        <v>3484</v>
      </c>
      <c r="B80" s="8" t="s">
        <v>3497</v>
      </c>
      <c r="C80" s="8" t="s">
        <v>4241</v>
      </c>
      <c r="D80" s="8" t="s">
        <v>4242</v>
      </c>
      <c r="E80" s="8">
        <v>5</v>
      </c>
      <c r="F80" s="207" t="b">
        <f t="shared" si="3"/>
        <v>0</v>
      </c>
      <c r="G80" s="8" t="s">
        <v>4185</v>
      </c>
      <c r="H80" s="39" t="s">
        <v>3959</v>
      </c>
      <c r="I80" s="40" t="str">
        <f t="shared" si="4"/>
        <v>미사용</v>
      </c>
      <c r="J80" s="8"/>
      <c r="K80" s="8"/>
      <c r="L80" s="454"/>
      <c r="M80" s="40"/>
      <c r="N80" s="40" t="str">
        <f t="shared" si="5"/>
        <v>O</v>
      </c>
      <c r="O80" s="217"/>
      <c r="P80" s="53"/>
      <c r="Q80" s="53"/>
      <c r="R80" s="15"/>
      <c r="S80" s="269"/>
      <c r="T80" s="269"/>
      <c r="U80" s="269"/>
      <c r="V80" s="15"/>
      <c r="W80" s="354"/>
      <c r="X80" s="269"/>
      <c r="Y80" s="269"/>
      <c r="Z80" s="15"/>
      <c r="AA80" s="354"/>
      <c r="AB80" s="269"/>
      <c r="AC80" s="269"/>
      <c r="AD80" s="15"/>
      <c r="AE80" s="354"/>
      <c r="AF80" s="269"/>
      <c r="AG80" s="269"/>
      <c r="AH80" s="15"/>
      <c r="AI80" s="269">
        <v>0.17100000000000001</v>
      </c>
      <c r="AJ80" s="269">
        <v>0.33900000000000002</v>
      </c>
      <c r="AK80" s="269">
        <v>0.61099999999999999</v>
      </c>
      <c r="AL80" s="15">
        <v>44621</v>
      </c>
      <c r="AM80" s="269">
        <v>0.188</v>
      </c>
      <c r="AN80" s="269">
        <v>4.8000000000000001E-2</v>
      </c>
      <c r="AO80" s="269">
        <v>0.33900000000000002</v>
      </c>
      <c r="AP80" s="15">
        <v>44973</v>
      </c>
      <c r="AQ80" s="355"/>
      <c r="AR80" s="355"/>
      <c r="AS80" s="11"/>
      <c r="AX80"/>
    </row>
    <row r="81" spans="1:50" ht="20.25" customHeight="1">
      <c r="A81" s="14" t="s">
        <v>3484</v>
      </c>
      <c r="B81" s="8" t="s">
        <v>3497</v>
      </c>
      <c r="C81" s="8" t="s">
        <v>4241</v>
      </c>
      <c r="D81" s="8" t="s">
        <v>4242</v>
      </c>
      <c r="E81" s="8">
        <v>6</v>
      </c>
      <c r="F81" s="207" t="b">
        <f t="shared" si="3"/>
        <v>0</v>
      </c>
      <c r="G81" s="8" t="s">
        <v>4185</v>
      </c>
      <c r="H81" s="39" t="s">
        <v>3959</v>
      </c>
      <c r="I81" s="40" t="str">
        <f t="shared" si="4"/>
        <v>미사용</v>
      </c>
      <c r="J81" s="8"/>
      <c r="K81" s="8"/>
      <c r="L81" s="454"/>
      <c r="M81" s="40"/>
      <c r="N81" s="40" t="str">
        <f t="shared" si="5"/>
        <v>O</v>
      </c>
      <c r="O81" s="217"/>
      <c r="P81" s="53"/>
      <c r="Q81" s="53"/>
      <c r="R81" s="15"/>
      <c r="S81" s="269"/>
      <c r="T81" s="269"/>
      <c r="U81" s="269"/>
      <c r="V81" s="15"/>
      <c r="W81" s="354"/>
      <c r="X81" s="269"/>
      <c r="Y81" s="269"/>
      <c r="Z81" s="15"/>
      <c r="AA81" s="354"/>
      <c r="AB81" s="269"/>
      <c r="AC81" s="269"/>
      <c r="AD81" s="15"/>
      <c r="AE81" s="354"/>
      <c r="AF81" s="269"/>
      <c r="AG81" s="269"/>
      <c r="AH81" s="15"/>
      <c r="AI81" s="269">
        <v>1.93</v>
      </c>
      <c r="AJ81" s="269">
        <v>0.67500000000000004</v>
      </c>
      <c r="AK81" s="269">
        <v>0.35099999999999998</v>
      </c>
      <c r="AL81" s="15">
        <v>44621</v>
      </c>
      <c r="AM81" s="269">
        <v>0.188</v>
      </c>
      <c r="AN81" s="269">
        <v>0.17699999999999999</v>
      </c>
      <c r="AO81" s="269">
        <v>0.23400000000000001</v>
      </c>
      <c r="AP81" s="15">
        <v>44973</v>
      </c>
      <c r="AQ81" s="355"/>
      <c r="AR81" s="355"/>
      <c r="AS81" s="11"/>
      <c r="AX81"/>
    </row>
    <row r="82" spans="1:50" ht="20.25" customHeight="1">
      <c r="A82" s="14" t="s">
        <v>3484</v>
      </c>
      <c r="B82" s="8" t="s">
        <v>3497</v>
      </c>
      <c r="C82" s="8" t="s">
        <v>4241</v>
      </c>
      <c r="D82" s="8" t="s">
        <v>4242</v>
      </c>
      <c r="E82" s="8">
        <v>7</v>
      </c>
      <c r="F82" s="207" t="b">
        <f t="shared" si="3"/>
        <v>0</v>
      </c>
      <c r="G82" s="8" t="s">
        <v>4185</v>
      </c>
      <c r="H82" s="39" t="s">
        <v>3959</v>
      </c>
      <c r="I82" s="40" t="str">
        <f t="shared" si="4"/>
        <v>미사용</v>
      </c>
      <c r="J82" s="8"/>
      <c r="K82" s="8"/>
      <c r="L82" s="454"/>
      <c r="M82" s="40"/>
      <c r="N82" s="40" t="str">
        <f t="shared" si="5"/>
        <v>O</v>
      </c>
      <c r="O82" s="217"/>
      <c r="P82" s="53"/>
      <c r="Q82" s="53"/>
      <c r="R82" s="15"/>
      <c r="S82" s="269"/>
      <c r="T82" s="269"/>
      <c r="U82" s="269"/>
      <c r="V82" s="15"/>
      <c r="W82" s="354"/>
      <c r="X82" s="269"/>
      <c r="Y82" s="269"/>
      <c r="Z82" s="15"/>
      <c r="AA82" s="354"/>
      <c r="AB82" s="269"/>
      <c r="AC82" s="269"/>
      <c r="AD82" s="15"/>
      <c r="AE82" s="354"/>
      <c r="AF82" s="269"/>
      <c r="AG82" s="269"/>
      <c r="AH82" s="15"/>
      <c r="AI82" s="269" t="s">
        <v>4105</v>
      </c>
      <c r="AJ82" s="269" t="s">
        <v>4105</v>
      </c>
      <c r="AK82" s="269" t="s">
        <v>4105</v>
      </c>
      <c r="AL82" s="15">
        <v>44621</v>
      </c>
      <c r="AM82" s="269">
        <v>0.187</v>
      </c>
      <c r="AN82" s="269">
        <v>0.161</v>
      </c>
      <c r="AO82" s="269">
        <v>8.2000000000000003E-2</v>
      </c>
      <c r="AP82" s="15">
        <v>44973</v>
      </c>
      <c r="AQ82" s="355"/>
      <c r="AR82" s="355"/>
      <c r="AS82" s="11"/>
      <c r="AX82"/>
    </row>
    <row r="83" spans="1:50" ht="20.25" customHeight="1">
      <c r="A83" s="14" t="s">
        <v>3484</v>
      </c>
      <c r="B83" s="8" t="s">
        <v>3497</v>
      </c>
      <c r="C83" s="8" t="s">
        <v>4241</v>
      </c>
      <c r="D83" s="8" t="s">
        <v>4242</v>
      </c>
      <c r="E83" s="8">
        <v>8</v>
      </c>
      <c r="F83" s="207" t="b">
        <f t="shared" si="3"/>
        <v>0</v>
      </c>
      <c r="G83" s="8" t="s">
        <v>4185</v>
      </c>
      <c r="H83" s="39" t="s">
        <v>3959</v>
      </c>
      <c r="I83" s="40" t="str">
        <f t="shared" si="4"/>
        <v>미사용</v>
      </c>
      <c r="J83" s="8"/>
      <c r="K83" s="8"/>
      <c r="L83" s="454"/>
      <c r="M83" s="40"/>
      <c r="N83" s="40" t="str">
        <f t="shared" si="5"/>
        <v>O</v>
      </c>
      <c r="O83" s="217"/>
      <c r="P83" s="53"/>
      <c r="Q83" s="53"/>
      <c r="R83" s="15"/>
      <c r="S83" s="269"/>
      <c r="T83" s="269"/>
      <c r="U83" s="269"/>
      <c r="V83" s="15"/>
      <c r="W83" s="354"/>
      <c r="X83" s="269"/>
      <c r="Y83" s="269"/>
      <c r="Z83" s="15"/>
      <c r="AA83" s="354"/>
      <c r="AB83" s="269"/>
      <c r="AC83" s="269"/>
      <c r="AD83" s="15"/>
      <c r="AE83" s="354"/>
      <c r="AF83" s="269"/>
      <c r="AG83" s="269"/>
      <c r="AH83" s="15"/>
      <c r="AI83" s="269">
        <v>0.187</v>
      </c>
      <c r="AJ83" s="269">
        <v>0.23400000000000001</v>
      </c>
      <c r="AK83" s="269">
        <v>0.23499999999999999</v>
      </c>
      <c r="AL83" s="15">
        <v>44621</v>
      </c>
      <c r="AM83" s="269">
        <v>0.189</v>
      </c>
      <c r="AN83" s="269">
        <v>8.5000000000000006E-2</v>
      </c>
      <c r="AO83" s="269">
        <v>0.30099999999999999</v>
      </c>
      <c r="AP83" s="15">
        <v>44973</v>
      </c>
      <c r="AQ83" s="355"/>
      <c r="AR83" s="355"/>
      <c r="AS83" s="11"/>
      <c r="AX83"/>
    </row>
    <row r="84" spans="1:50" ht="20.25" customHeight="1">
      <c r="A84" s="14" t="s">
        <v>3484</v>
      </c>
      <c r="B84" s="8" t="s">
        <v>3497</v>
      </c>
      <c r="C84" s="8" t="s">
        <v>4241</v>
      </c>
      <c r="D84" s="8" t="s">
        <v>4242</v>
      </c>
      <c r="E84" s="8">
        <v>9</v>
      </c>
      <c r="F84" s="207" t="b">
        <f t="shared" si="3"/>
        <v>0</v>
      </c>
      <c r="G84" s="8" t="s">
        <v>4185</v>
      </c>
      <c r="H84" s="39" t="s">
        <v>3959</v>
      </c>
      <c r="I84" s="40" t="str">
        <f t="shared" si="4"/>
        <v>미사용</v>
      </c>
      <c r="J84" s="8"/>
      <c r="K84" s="8"/>
      <c r="L84" s="455"/>
      <c r="M84" s="40"/>
      <c r="N84" s="40" t="str">
        <f t="shared" si="5"/>
        <v>O</v>
      </c>
      <c r="O84" s="217"/>
      <c r="P84" s="53"/>
      <c r="Q84" s="53"/>
      <c r="R84" s="15"/>
      <c r="S84" s="269"/>
      <c r="T84" s="269"/>
      <c r="U84" s="269"/>
      <c r="V84" s="15"/>
      <c r="W84" s="354"/>
      <c r="X84" s="269"/>
      <c r="Y84" s="269"/>
      <c r="Z84" s="15"/>
      <c r="AA84" s="354"/>
      <c r="AB84" s="269"/>
      <c r="AC84" s="269"/>
      <c r="AD84" s="15"/>
      <c r="AE84" s="354"/>
      <c r="AF84" s="269"/>
      <c r="AG84" s="269"/>
      <c r="AH84" s="15"/>
      <c r="AI84" s="269">
        <v>0.191</v>
      </c>
      <c r="AJ84" s="269">
        <v>0.58499999999999996</v>
      </c>
      <c r="AK84" s="269">
        <v>8.4000000000000005E-2</v>
      </c>
      <c r="AL84" s="15">
        <v>44621</v>
      </c>
      <c r="AM84" s="269">
        <v>0.188</v>
      </c>
      <c r="AN84" s="269">
        <v>0.128</v>
      </c>
      <c r="AO84" s="269">
        <v>0.628</v>
      </c>
      <c r="AP84" s="15">
        <v>44973</v>
      </c>
      <c r="AQ84" s="355"/>
      <c r="AR84" s="355"/>
      <c r="AS84" s="11"/>
      <c r="AX84"/>
    </row>
    <row r="85" spans="1:50" ht="20.25" customHeight="1">
      <c r="A85" s="14" t="s">
        <v>3484</v>
      </c>
      <c r="B85" s="8" t="s">
        <v>3497</v>
      </c>
      <c r="C85" s="8" t="s">
        <v>4241</v>
      </c>
      <c r="D85" s="8" t="s">
        <v>4242</v>
      </c>
      <c r="E85" s="8">
        <v>10</v>
      </c>
      <c r="F85" s="207" t="b">
        <f t="shared" si="3"/>
        <v>0</v>
      </c>
      <c r="G85" s="8" t="s">
        <v>4185</v>
      </c>
      <c r="H85" s="39" t="s">
        <v>3959</v>
      </c>
      <c r="I85" s="40" t="str">
        <f t="shared" si="4"/>
        <v>미사용</v>
      </c>
      <c r="J85" s="8"/>
      <c r="K85" s="8"/>
      <c r="L85" s="455"/>
      <c r="M85" s="40"/>
      <c r="N85" s="40" t="str">
        <f t="shared" si="5"/>
        <v>O</v>
      </c>
      <c r="O85" s="217"/>
      <c r="P85" s="53"/>
      <c r="Q85" s="53"/>
      <c r="R85" s="15"/>
      <c r="S85" s="269"/>
      <c r="T85" s="269"/>
      <c r="U85" s="269"/>
      <c r="V85" s="15"/>
      <c r="W85" s="354"/>
      <c r="X85" s="269"/>
      <c r="Y85" s="269"/>
      <c r="Z85" s="15"/>
      <c r="AA85" s="354"/>
      <c r="AB85" s="269"/>
      <c r="AC85" s="269"/>
      <c r="AD85" s="15"/>
      <c r="AE85" s="354"/>
      <c r="AF85" s="269"/>
      <c r="AG85" s="269"/>
      <c r="AH85" s="15"/>
      <c r="AI85" s="269">
        <v>0.185</v>
      </c>
      <c r="AJ85" s="269">
        <v>0.17599999999999999</v>
      </c>
      <c r="AK85" s="269">
        <v>0.35599999999999998</v>
      </c>
      <c r="AL85" s="15">
        <v>44621</v>
      </c>
      <c r="AM85" s="269">
        <v>0.188</v>
      </c>
      <c r="AN85" s="269">
        <v>0.105</v>
      </c>
      <c r="AO85" s="269">
        <v>8.0000000000000002E-3</v>
      </c>
      <c r="AP85" s="15">
        <v>44973</v>
      </c>
      <c r="AQ85" s="355"/>
      <c r="AR85" s="355"/>
      <c r="AS85" s="11"/>
      <c r="AX85"/>
    </row>
    <row r="86" spans="1:50" ht="20.25" customHeight="1">
      <c r="A86" s="14" t="s">
        <v>3484</v>
      </c>
      <c r="B86" s="8" t="s">
        <v>3497</v>
      </c>
      <c r="C86" s="8" t="s">
        <v>4241</v>
      </c>
      <c r="D86" s="8" t="s">
        <v>4242</v>
      </c>
      <c r="E86" s="8">
        <v>11</v>
      </c>
      <c r="F86" s="207" t="b">
        <f t="shared" si="3"/>
        <v>0</v>
      </c>
      <c r="G86" s="8" t="s">
        <v>4185</v>
      </c>
      <c r="H86" s="39" t="s">
        <v>3959</v>
      </c>
      <c r="I86" s="40" t="str">
        <f t="shared" si="4"/>
        <v>미사용</v>
      </c>
      <c r="J86" s="8"/>
      <c r="K86" s="8"/>
      <c r="L86" s="455"/>
      <c r="M86" s="40"/>
      <c r="N86" s="40" t="str">
        <f t="shared" si="5"/>
        <v>O</v>
      </c>
      <c r="O86" s="217"/>
      <c r="P86" s="53"/>
      <c r="Q86" s="53"/>
      <c r="R86" s="15"/>
      <c r="S86" s="269"/>
      <c r="T86" s="269"/>
      <c r="U86" s="269"/>
      <c r="V86" s="15"/>
      <c r="W86" s="354"/>
      <c r="X86" s="269"/>
      <c r="Y86" s="269"/>
      <c r="Z86" s="15"/>
      <c r="AA86" s="354"/>
      <c r="AB86" s="269"/>
      <c r="AC86" s="269"/>
      <c r="AD86" s="15"/>
      <c r="AE86" s="354"/>
      <c r="AF86" s="269"/>
      <c r="AG86" s="269"/>
      <c r="AH86" s="15"/>
      <c r="AI86" s="269">
        <v>0.191</v>
      </c>
      <c r="AJ86" s="269">
        <v>0.64600000000000002</v>
      </c>
      <c r="AK86" s="269">
        <v>0.26400000000000001</v>
      </c>
      <c r="AL86" s="15">
        <v>44621</v>
      </c>
      <c r="AM86" s="269">
        <v>0.188</v>
      </c>
      <c r="AN86" s="269">
        <v>0.13</v>
      </c>
      <c r="AO86" s="269">
        <v>0.151</v>
      </c>
      <c r="AP86" s="15">
        <v>44973</v>
      </c>
      <c r="AQ86" s="355"/>
      <c r="AR86" s="355"/>
      <c r="AS86" s="11"/>
      <c r="AX86"/>
    </row>
    <row r="87" spans="1:50" ht="20.25" customHeight="1">
      <c r="A87" s="14" t="s">
        <v>3484</v>
      </c>
      <c r="B87" s="8" t="s">
        <v>3497</v>
      </c>
      <c r="C87" s="8" t="s">
        <v>4241</v>
      </c>
      <c r="D87" s="8" t="s">
        <v>4242</v>
      </c>
      <c r="E87" s="8">
        <v>12</v>
      </c>
      <c r="F87" s="207" t="b">
        <f t="shared" si="3"/>
        <v>0</v>
      </c>
      <c r="G87" s="8" t="s">
        <v>4185</v>
      </c>
      <c r="H87" s="39" t="s">
        <v>3959</v>
      </c>
      <c r="I87" s="40" t="str">
        <f t="shared" si="4"/>
        <v>미사용</v>
      </c>
      <c r="J87" s="8"/>
      <c r="K87" s="8"/>
      <c r="L87" s="455"/>
      <c r="M87" s="40"/>
      <c r="N87" s="40" t="str">
        <f t="shared" si="5"/>
        <v>O</v>
      </c>
      <c r="O87" s="217"/>
      <c r="P87" s="53"/>
      <c r="Q87" s="53"/>
      <c r="R87" s="15"/>
      <c r="S87" s="269"/>
      <c r="T87" s="269"/>
      <c r="U87" s="269"/>
      <c r="V87" s="15"/>
      <c r="W87" s="354"/>
      <c r="X87" s="269"/>
      <c r="Y87" s="269"/>
      <c r="Z87" s="15"/>
      <c r="AA87" s="354"/>
      <c r="AB87" s="269"/>
      <c r="AC87" s="269"/>
      <c r="AD87" s="15"/>
      <c r="AE87" s="354"/>
      <c r="AF87" s="269"/>
      <c r="AG87" s="269"/>
      <c r="AH87" s="15"/>
      <c r="AI87" s="269">
        <v>0.19</v>
      </c>
      <c r="AJ87" s="269">
        <v>0.66900000000000004</v>
      </c>
      <c r="AK87" s="269">
        <v>0.32400000000000001</v>
      </c>
      <c r="AL87" s="15">
        <v>44621</v>
      </c>
      <c r="AM87" s="269">
        <v>0.183</v>
      </c>
      <c r="AN87" s="269">
        <v>0.23499999999999999</v>
      </c>
      <c r="AO87" s="269">
        <v>3.5000000000000003E-2</v>
      </c>
      <c r="AP87" s="15">
        <v>44973</v>
      </c>
      <c r="AQ87" s="355"/>
      <c r="AR87" s="355"/>
      <c r="AS87" s="11"/>
      <c r="AX87"/>
    </row>
    <row r="88" spans="1:50" ht="20.25" customHeight="1">
      <c r="A88" s="14" t="s">
        <v>3484</v>
      </c>
      <c r="B88" s="8" t="s">
        <v>3497</v>
      </c>
      <c r="C88" s="8" t="s">
        <v>4241</v>
      </c>
      <c r="D88" s="8" t="s">
        <v>4242</v>
      </c>
      <c r="E88" s="8">
        <v>13</v>
      </c>
      <c r="F88" s="207" t="b">
        <f t="shared" si="3"/>
        <v>0</v>
      </c>
      <c r="G88" s="8" t="s">
        <v>4185</v>
      </c>
      <c r="H88" s="39" t="s">
        <v>3959</v>
      </c>
      <c r="I88" s="40" t="str">
        <f t="shared" si="4"/>
        <v>미사용</v>
      </c>
      <c r="J88" s="8"/>
      <c r="K88" s="8"/>
      <c r="L88" s="454"/>
      <c r="M88" s="40"/>
      <c r="N88" s="40" t="str">
        <f t="shared" si="5"/>
        <v>O</v>
      </c>
      <c r="O88" s="217"/>
      <c r="P88" s="53"/>
      <c r="Q88" s="53"/>
      <c r="R88" s="15"/>
      <c r="S88" s="269"/>
      <c r="T88" s="269"/>
      <c r="U88" s="269"/>
      <c r="V88" s="15"/>
      <c r="W88" s="354"/>
      <c r="X88" s="269"/>
      <c r="Y88" s="269"/>
      <c r="Z88" s="15"/>
      <c r="AA88" s="354"/>
      <c r="AB88" s="269"/>
      <c r="AC88" s="269"/>
      <c r="AD88" s="15"/>
      <c r="AE88" s="354"/>
      <c r="AF88" s="269"/>
      <c r="AG88" s="269"/>
      <c r="AH88" s="15"/>
      <c r="AI88" s="269">
        <v>0.187</v>
      </c>
      <c r="AJ88" s="269">
        <v>0.19900000000000001</v>
      </c>
      <c r="AK88" s="269">
        <v>3.3000000000000002E-2</v>
      </c>
      <c r="AL88" s="15">
        <v>44621</v>
      </c>
      <c r="AM88" s="269">
        <v>0.188</v>
      </c>
      <c r="AN88" s="269">
        <v>0.123</v>
      </c>
      <c r="AO88" s="269">
        <v>0.35799999999999998</v>
      </c>
      <c r="AP88" s="15">
        <v>44973</v>
      </c>
      <c r="AQ88" s="355"/>
      <c r="AR88" s="355"/>
      <c r="AS88" s="11"/>
      <c r="AX88"/>
    </row>
    <row r="89" spans="1:50" ht="20.25" customHeight="1">
      <c r="A89" s="14" t="s">
        <v>3484</v>
      </c>
      <c r="B89" s="8" t="s">
        <v>3497</v>
      </c>
      <c r="C89" s="8" t="s">
        <v>4241</v>
      </c>
      <c r="D89" s="8" t="s">
        <v>4242</v>
      </c>
      <c r="E89" s="8">
        <v>14</v>
      </c>
      <c r="F89" s="207" t="b">
        <f t="shared" si="3"/>
        <v>0</v>
      </c>
      <c r="G89" s="8" t="s">
        <v>4185</v>
      </c>
      <c r="H89" s="39" t="s">
        <v>3959</v>
      </c>
      <c r="I89" s="40" t="str">
        <f t="shared" si="4"/>
        <v>미사용</v>
      </c>
      <c r="J89" s="8"/>
      <c r="K89" s="8"/>
      <c r="L89" s="454"/>
      <c r="M89" s="40"/>
      <c r="N89" s="40" t="str">
        <f t="shared" si="5"/>
        <v>O</v>
      </c>
      <c r="O89" s="217"/>
      <c r="P89" s="53"/>
      <c r="Q89" s="53"/>
      <c r="R89" s="15"/>
      <c r="S89" s="269"/>
      <c r="T89" s="269"/>
      <c r="U89" s="269"/>
      <c r="V89" s="15"/>
      <c r="W89" s="354"/>
      <c r="X89" s="269"/>
      <c r="Y89" s="269"/>
      <c r="Z89" s="15"/>
      <c r="AA89" s="354"/>
      <c r="AB89" s="269"/>
      <c r="AC89" s="269"/>
      <c r="AD89" s="15"/>
      <c r="AE89" s="354"/>
      <c r="AF89" s="269"/>
      <c r="AG89" s="269"/>
      <c r="AH89" s="15"/>
      <c r="AI89" s="269">
        <v>0.186</v>
      </c>
      <c r="AJ89" s="269">
        <v>0.154</v>
      </c>
      <c r="AK89" s="269">
        <v>7.2999999999999995E-2</v>
      </c>
      <c r="AL89" s="15">
        <v>44621</v>
      </c>
      <c r="AM89" s="269">
        <v>0.188</v>
      </c>
      <c r="AN89" s="269">
        <v>0.122</v>
      </c>
      <c r="AO89" s="269">
        <v>0.221</v>
      </c>
      <c r="AP89" s="15">
        <v>44973</v>
      </c>
      <c r="AQ89" s="355"/>
      <c r="AR89" s="355"/>
      <c r="AS89" s="11"/>
      <c r="AX89"/>
    </row>
    <row r="90" spans="1:50" ht="20.25" customHeight="1">
      <c r="A90" s="14" t="s">
        <v>3484</v>
      </c>
      <c r="B90" s="8" t="s">
        <v>3497</v>
      </c>
      <c r="C90" s="8" t="s">
        <v>4241</v>
      </c>
      <c r="D90" s="8" t="s">
        <v>4242</v>
      </c>
      <c r="E90" s="8">
        <v>15</v>
      </c>
      <c r="F90" s="207" t="b">
        <f t="shared" si="3"/>
        <v>0</v>
      </c>
      <c r="G90" s="8" t="s">
        <v>4185</v>
      </c>
      <c r="H90" s="39" t="s">
        <v>3959</v>
      </c>
      <c r="I90" s="40" t="str">
        <f t="shared" si="4"/>
        <v>미사용</v>
      </c>
      <c r="J90" s="8"/>
      <c r="K90" s="8"/>
      <c r="L90" s="454"/>
      <c r="M90" s="40"/>
      <c r="N90" s="40" t="str">
        <f t="shared" si="5"/>
        <v>O</v>
      </c>
      <c r="O90" s="217"/>
      <c r="P90" s="53"/>
      <c r="Q90" s="53"/>
      <c r="R90" s="15"/>
      <c r="S90" s="269"/>
      <c r="T90" s="269"/>
      <c r="U90" s="269"/>
      <c r="V90" s="15"/>
      <c r="W90" s="354"/>
      <c r="X90" s="269"/>
      <c r="Y90" s="269"/>
      <c r="Z90" s="15"/>
      <c r="AA90" s="354"/>
      <c r="AB90" s="269"/>
      <c r="AC90" s="269"/>
      <c r="AD90" s="15"/>
      <c r="AE90" s="354"/>
      <c r="AF90" s="269"/>
      <c r="AG90" s="269"/>
      <c r="AH90" s="15"/>
      <c r="AI90" s="269">
        <v>0.186</v>
      </c>
      <c r="AJ90" s="269">
        <v>0.20300000000000001</v>
      </c>
      <c r="AK90" s="269">
        <v>2.1000000000000001E-2</v>
      </c>
      <c r="AL90" s="15">
        <v>44621</v>
      </c>
      <c r="AM90" s="269">
        <v>0.188</v>
      </c>
      <c r="AN90" s="269">
        <v>0.214</v>
      </c>
      <c r="AO90" s="269">
        <v>0.13100000000000001</v>
      </c>
      <c r="AP90" s="15">
        <v>44973</v>
      </c>
      <c r="AQ90" s="355"/>
      <c r="AR90" s="355"/>
      <c r="AS90" s="11"/>
      <c r="AX90"/>
    </row>
    <row r="91" spans="1:50" ht="20.25" customHeight="1">
      <c r="A91" s="14" t="s">
        <v>3484</v>
      </c>
      <c r="B91" s="8" t="s">
        <v>3497</v>
      </c>
      <c r="C91" s="8" t="s">
        <v>4241</v>
      </c>
      <c r="D91" s="8" t="s">
        <v>4242</v>
      </c>
      <c r="E91" s="8">
        <v>16</v>
      </c>
      <c r="F91" s="207" t="b">
        <f t="shared" si="3"/>
        <v>0</v>
      </c>
      <c r="G91" s="8" t="s">
        <v>4185</v>
      </c>
      <c r="H91" s="39" t="s">
        <v>3959</v>
      </c>
      <c r="I91" s="40" t="str">
        <f t="shared" si="4"/>
        <v>미사용</v>
      </c>
      <c r="J91" s="8"/>
      <c r="K91" s="8"/>
      <c r="L91" s="454"/>
      <c r="M91" s="40"/>
      <c r="N91" s="40" t="str">
        <f t="shared" si="5"/>
        <v>O</v>
      </c>
      <c r="O91" s="217"/>
      <c r="P91" s="53"/>
      <c r="Q91" s="53"/>
      <c r="R91" s="15"/>
      <c r="S91" s="269"/>
      <c r="T91" s="269"/>
      <c r="U91" s="269"/>
      <c r="V91" s="15"/>
      <c r="W91" s="354"/>
      <c r="X91" s="269"/>
      <c r="Y91" s="269"/>
      <c r="Z91" s="15"/>
      <c r="AA91" s="354"/>
      <c r="AB91" s="269"/>
      <c r="AC91" s="269"/>
      <c r="AD91" s="15"/>
      <c r="AE91" s="354"/>
      <c r="AF91" s="269"/>
      <c r="AG91" s="269"/>
      <c r="AH91" s="15"/>
      <c r="AI91" s="269">
        <v>0.187</v>
      </c>
      <c r="AJ91" s="269">
        <v>0.24099999999999999</v>
      </c>
      <c r="AK91" s="269">
        <v>0.14299999999999999</v>
      </c>
      <c r="AL91" s="15">
        <v>44621</v>
      </c>
      <c r="AM91" s="269">
        <v>0.188</v>
      </c>
      <c r="AN91" s="269">
        <v>0.20899999999999999</v>
      </c>
      <c r="AO91" s="269">
        <v>-0.25600000000000001</v>
      </c>
      <c r="AP91" s="15">
        <v>44973</v>
      </c>
      <c r="AQ91" s="355"/>
      <c r="AR91" s="355"/>
      <c r="AS91" s="11"/>
      <c r="AX91"/>
    </row>
    <row r="92" spans="1:50" ht="20.25" customHeight="1">
      <c r="A92" s="14" t="s">
        <v>3484</v>
      </c>
      <c r="B92" s="8" t="s">
        <v>3497</v>
      </c>
      <c r="C92" s="8" t="s">
        <v>4241</v>
      </c>
      <c r="D92" s="8" t="s">
        <v>4242</v>
      </c>
      <c r="E92" s="8">
        <v>17</v>
      </c>
      <c r="F92" s="207" t="b">
        <f t="shared" si="3"/>
        <v>0</v>
      </c>
      <c r="G92" s="8" t="s">
        <v>4185</v>
      </c>
      <c r="H92" s="39" t="s">
        <v>3959</v>
      </c>
      <c r="I92" s="40" t="str">
        <f t="shared" si="4"/>
        <v>미사용</v>
      </c>
      <c r="J92" s="8"/>
      <c r="K92" s="8"/>
      <c r="L92" s="16"/>
      <c r="M92" s="40"/>
      <c r="N92" s="40" t="str">
        <f t="shared" si="5"/>
        <v>O</v>
      </c>
      <c r="O92" s="217"/>
      <c r="P92" s="53"/>
      <c r="Q92" s="53"/>
      <c r="R92" s="15"/>
      <c r="S92" s="269"/>
      <c r="T92" s="269"/>
      <c r="U92" s="269"/>
      <c r="V92" s="15"/>
      <c r="W92" s="354"/>
      <c r="X92" s="269"/>
      <c r="Y92" s="269"/>
      <c r="Z92" s="15"/>
      <c r="AA92" s="354"/>
      <c r="AB92" s="269"/>
      <c r="AC92" s="269"/>
      <c r="AD92" s="15"/>
      <c r="AE92" s="354"/>
      <c r="AF92" s="269"/>
      <c r="AG92" s="269"/>
      <c r="AH92" s="15"/>
      <c r="AI92" s="269">
        <v>0.187</v>
      </c>
      <c r="AJ92" s="269">
        <v>0.25</v>
      </c>
      <c r="AK92" s="269">
        <v>0.34</v>
      </c>
      <c r="AL92" s="15">
        <v>44621</v>
      </c>
      <c r="AM92" s="269">
        <v>0.191</v>
      </c>
      <c r="AN92" s="269">
        <v>0.38800000000000001</v>
      </c>
      <c r="AO92" s="269">
        <v>-8.6999999999999994E-2</v>
      </c>
      <c r="AP92" s="15">
        <v>44973</v>
      </c>
      <c r="AQ92" s="355"/>
      <c r="AR92" s="355"/>
      <c r="AS92" s="11"/>
      <c r="AX92"/>
    </row>
    <row r="93" spans="1:50" ht="20.25" customHeight="1">
      <c r="A93" s="14" t="s">
        <v>3484</v>
      </c>
      <c r="B93" s="8" t="s">
        <v>3497</v>
      </c>
      <c r="C93" s="8" t="s">
        <v>4241</v>
      </c>
      <c r="D93" s="8" t="s">
        <v>4242</v>
      </c>
      <c r="E93" s="8">
        <v>18</v>
      </c>
      <c r="F93" s="207" t="b">
        <f t="shared" si="3"/>
        <v>0</v>
      </c>
      <c r="G93" s="8" t="s">
        <v>4185</v>
      </c>
      <c r="H93" s="39" t="s">
        <v>3959</v>
      </c>
      <c r="I93" s="40" t="str">
        <f t="shared" si="4"/>
        <v>미사용</v>
      </c>
      <c r="J93" s="8"/>
      <c r="K93" s="8"/>
      <c r="L93" s="16"/>
      <c r="M93" s="40"/>
      <c r="N93" s="40" t="str">
        <f t="shared" si="5"/>
        <v>O</v>
      </c>
      <c r="O93" s="217"/>
      <c r="P93" s="53"/>
      <c r="Q93" s="53"/>
      <c r="R93" s="15"/>
      <c r="S93" s="269"/>
      <c r="T93" s="269"/>
      <c r="U93" s="269"/>
      <c r="V93" s="15"/>
      <c r="W93" s="354"/>
      <c r="X93" s="269"/>
      <c r="Y93" s="269"/>
      <c r="Z93" s="15"/>
      <c r="AA93" s="354"/>
      <c r="AB93" s="269"/>
      <c r="AC93" s="269"/>
      <c r="AD93" s="15"/>
      <c r="AE93" s="354"/>
      <c r="AF93" s="269"/>
      <c r="AG93" s="269"/>
      <c r="AH93" s="15"/>
      <c r="AI93" s="269">
        <v>0.187</v>
      </c>
      <c r="AJ93" s="269">
        <v>0.17100000000000001</v>
      </c>
      <c r="AK93" s="269">
        <v>0.34200000000000003</v>
      </c>
      <c r="AL93" s="15">
        <v>44621</v>
      </c>
      <c r="AM93" s="269">
        <v>0.188</v>
      </c>
      <c r="AN93" s="269">
        <v>3.9E-2</v>
      </c>
      <c r="AO93" s="269">
        <v>0.13400000000000001</v>
      </c>
      <c r="AP93" s="15">
        <v>44973</v>
      </c>
      <c r="AQ93" s="355"/>
      <c r="AR93" s="355"/>
      <c r="AS93" s="11"/>
      <c r="AX93"/>
    </row>
    <row r="94" spans="1:50" ht="20.25" customHeight="1">
      <c r="A94" s="14" t="s">
        <v>3484</v>
      </c>
      <c r="B94" s="8" t="s">
        <v>3497</v>
      </c>
      <c r="C94" s="8" t="s">
        <v>4241</v>
      </c>
      <c r="D94" s="8" t="s">
        <v>4242</v>
      </c>
      <c r="E94" s="8">
        <v>19</v>
      </c>
      <c r="F94" s="207" t="b">
        <f t="shared" si="3"/>
        <v>1</v>
      </c>
      <c r="G94" s="8" t="s">
        <v>4185</v>
      </c>
      <c r="H94" s="39" t="s">
        <v>3959</v>
      </c>
      <c r="I94" s="40" t="str">
        <f t="shared" si="4"/>
        <v>사용</v>
      </c>
      <c r="J94" s="8" t="s">
        <v>3486</v>
      </c>
      <c r="K94" s="8" t="s">
        <v>4147</v>
      </c>
      <c r="L94" s="16" t="s">
        <v>4186</v>
      </c>
      <c r="M94" s="40" t="s">
        <v>3487</v>
      </c>
      <c r="N94" s="40" t="str">
        <f t="shared" si="5"/>
        <v>X</v>
      </c>
      <c r="O94" s="217"/>
      <c r="P94" s="53"/>
      <c r="Q94" s="53"/>
      <c r="R94" s="15"/>
      <c r="S94" s="269"/>
      <c r="T94" s="269"/>
      <c r="U94" s="269"/>
      <c r="V94" s="15"/>
      <c r="W94" s="354"/>
      <c r="X94" s="269"/>
      <c r="Y94" s="269"/>
      <c r="Z94" s="15"/>
      <c r="AA94" s="354"/>
      <c r="AB94" s="269"/>
      <c r="AC94" s="269"/>
      <c r="AD94" s="15"/>
      <c r="AE94" s="354"/>
      <c r="AF94" s="269"/>
      <c r="AG94" s="269"/>
      <c r="AH94" s="15"/>
      <c r="AI94" s="269"/>
      <c r="AJ94" s="269"/>
      <c r="AK94" s="269"/>
      <c r="AL94" s="15"/>
      <c r="AM94" s="269"/>
      <c r="AN94" s="269"/>
      <c r="AO94" s="269"/>
      <c r="AP94" s="15"/>
      <c r="AQ94" s="355"/>
      <c r="AR94" s="355"/>
      <c r="AS94" s="11"/>
      <c r="AX94"/>
    </row>
    <row r="95" spans="1:50" ht="20.25" customHeight="1">
      <c r="A95" s="14" t="s">
        <v>3484</v>
      </c>
      <c r="B95" s="8" t="s">
        <v>3497</v>
      </c>
      <c r="C95" s="8" t="s">
        <v>4241</v>
      </c>
      <c r="D95" s="8" t="s">
        <v>4242</v>
      </c>
      <c r="E95" s="8">
        <v>20</v>
      </c>
      <c r="F95" s="207" t="b">
        <f t="shared" si="3"/>
        <v>1</v>
      </c>
      <c r="G95" s="8" t="s">
        <v>4185</v>
      </c>
      <c r="H95" s="39" t="s">
        <v>3959</v>
      </c>
      <c r="I95" s="40" t="str">
        <f t="shared" si="4"/>
        <v>사용</v>
      </c>
      <c r="J95" s="8" t="s">
        <v>3486</v>
      </c>
      <c r="K95" s="8" t="s">
        <v>4147</v>
      </c>
      <c r="L95" s="16" t="s">
        <v>4187</v>
      </c>
      <c r="M95" s="40" t="s">
        <v>3487</v>
      </c>
      <c r="N95" s="40" t="str">
        <f t="shared" si="5"/>
        <v>X</v>
      </c>
      <c r="O95" s="217"/>
      <c r="P95" s="53"/>
      <c r="Q95" s="53"/>
      <c r="R95" s="15"/>
      <c r="S95" s="269"/>
      <c r="T95" s="269"/>
      <c r="U95" s="269"/>
      <c r="V95" s="15"/>
      <c r="W95" s="354"/>
      <c r="X95" s="269"/>
      <c r="Y95" s="269"/>
      <c r="Z95" s="15"/>
      <c r="AA95" s="354"/>
      <c r="AB95" s="269"/>
      <c r="AC95" s="269"/>
      <c r="AD95" s="15"/>
      <c r="AE95" s="354"/>
      <c r="AF95" s="269"/>
      <c r="AG95" s="269"/>
      <c r="AH95" s="15"/>
      <c r="AI95" s="269"/>
      <c r="AJ95" s="269"/>
      <c r="AK95" s="269"/>
      <c r="AL95" s="15"/>
      <c r="AM95" s="269"/>
      <c r="AN95" s="269"/>
      <c r="AO95" s="269"/>
      <c r="AP95" s="15"/>
      <c r="AQ95" s="355"/>
      <c r="AR95" s="355"/>
      <c r="AS95" s="11"/>
      <c r="AX95"/>
    </row>
    <row r="96" spans="1:50" ht="20.25" customHeight="1">
      <c r="A96" s="14" t="s">
        <v>3484</v>
      </c>
      <c r="B96" s="8" t="s">
        <v>3497</v>
      </c>
      <c r="C96" s="8" t="s">
        <v>4241</v>
      </c>
      <c r="D96" s="8" t="s">
        <v>4242</v>
      </c>
      <c r="E96" s="8">
        <v>21</v>
      </c>
      <c r="F96" s="207" t="b">
        <f t="shared" si="3"/>
        <v>1</v>
      </c>
      <c r="G96" s="8" t="s">
        <v>4185</v>
      </c>
      <c r="H96" s="39" t="s">
        <v>3959</v>
      </c>
      <c r="I96" s="40" t="str">
        <f t="shared" si="4"/>
        <v>사용</v>
      </c>
      <c r="J96" s="8" t="s">
        <v>3486</v>
      </c>
      <c r="K96" s="8" t="s">
        <v>4147</v>
      </c>
      <c r="L96" s="16" t="s">
        <v>4188</v>
      </c>
      <c r="M96" s="40" t="s">
        <v>3487</v>
      </c>
      <c r="N96" s="40" t="str">
        <f t="shared" si="5"/>
        <v>X</v>
      </c>
      <c r="O96" s="217"/>
      <c r="P96" s="53"/>
      <c r="Q96" s="53"/>
      <c r="R96" s="15"/>
      <c r="S96" s="269"/>
      <c r="T96" s="269"/>
      <c r="U96" s="269"/>
      <c r="V96" s="15"/>
      <c r="W96" s="354"/>
      <c r="X96" s="269"/>
      <c r="Y96" s="269"/>
      <c r="Z96" s="15"/>
      <c r="AA96" s="354"/>
      <c r="AB96" s="269"/>
      <c r="AC96" s="269"/>
      <c r="AD96" s="15"/>
      <c r="AE96" s="354"/>
      <c r="AF96" s="269"/>
      <c r="AG96" s="269"/>
      <c r="AH96" s="15"/>
      <c r="AI96" s="269"/>
      <c r="AJ96" s="269"/>
      <c r="AK96" s="269"/>
      <c r="AL96" s="15"/>
      <c r="AM96" s="269"/>
      <c r="AN96" s="269"/>
      <c r="AO96" s="269"/>
      <c r="AP96" s="15"/>
      <c r="AQ96" s="355"/>
      <c r="AR96" s="355"/>
      <c r="AS96" s="11"/>
      <c r="AX96"/>
    </row>
    <row r="97" spans="1:50" ht="20.25" customHeight="1">
      <c r="A97" s="14" t="s">
        <v>3484</v>
      </c>
      <c r="B97" s="8" t="s">
        <v>3497</v>
      </c>
      <c r="C97" s="8" t="s">
        <v>4241</v>
      </c>
      <c r="D97" s="8" t="s">
        <v>4242</v>
      </c>
      <c r="E97" s="8">
        <v>22</v>
      </c>
      <c r="F97" s="207" t="b">
        <f t="shared" si="3"/>
        <v>1</v>
      </c>
      <c r="G97" s="8" t="s">
        <v>4185</v>
      </c>
      <c r="H97" s="39" t="s">
        <v>3959</v>
      </c>
      <c r="I97" s="40" t="str">
        <f t="shared" si="4"/>
        <v>사용</v>
      </c>
      <c r="J97" s="8" t="s">
        <v>3486</v>
      </c>
      <c r="K97" s="8" t="s">
        <v>4147</v>
      </c>
      <c r="L97" s="16" t="s">
        <v>4189</v>
      </c>
      <c r="M97" s="40" t="s">
        <v>3487</v>
      </c>
      <c r="N97" s="40" t="str">
        <f t="shared" si="5"/>
        <v>X</v>
      </c>
      <c r="O97" s="217"/>
      <c r="P97" s="53"/>
      <c r="Q97" s="53"/>
      <c r="R97" s="15"/>
      <c r="S97" s="269"/>
      <c r="T97" s="269"/>
      <c r="U97" s="269"/>
      <c r="V97" s="15"/>
      <c r="W97" s="354"/>
      <c r="X97" s="269"/>
      <c r="Y97" s="269"/>
      <c r="Z97" s="15"/>
      <c r="AA97" s="354"/>
      <c r="AB97" s="269"/>
      <c r="AC97" s="269"/>
      <c r="AD97" s="15"/>
      <c r="AE97" s="354"/>
      <c r="AF97" s="269"/>
      <c r="AG97" s="269"/>
      <c r="AH97" s="15"/>
      <c r="AI97" s="269"/>
      <c r="AJ97" s="269"/>
      <c r="AK97" s="269"/>
      <c r="AL97" s="15"/>
      <c r="AM97" s="269"/>
      <c r="AN97" s="269"/>
      <c r="AO97" s="269"/>
      <c r="AP97" s="15"/>
      <c r="AQ97" s="355"/>
      <c r="AR97" s="355"/>
      <c r="AS97" s="11"/>
      <c r="AX97"/>
    </row>
    <row r="98" spans="1:50" ht="20.25" customHeight="1">
      <c r="A98" s="14" t="s">
        <v>3484</v>
      </c>
      <c r="B98" s="8" t="s">
        <v>3497</v>
      </c>
      <c r="C98" s="8" t="s">
        <v>4241</v>
      </c>
      <c r="D98" s="8" t="s">
        <v>4242</v>
      </c>
      <c r="E98" s="8">
        <v>23</v>
      </c>
      <c r="F98" s="207" t="b">
        <f t="shared" si="3"/>
        <v>1</v>
      </c>
      <c r="G98" s="8" t="s">
        <v>4185</v>
      </c>
      <c r="H98" s="39" t="s">
        <v>3959</v>
      </c>
      <c r="I98" s="40" t="str">
        <f t="shared" si="4"/>
        <v>사용</v>
      </c>
      <c r="J98" s="8" t="s">
        <v>3486</v>
      </c>
      <c r="K98" s="8" t="s">
        <v>4147</v>
      </c>
      <c r="L98" s="16" t="s">
        <v>4190</v>
      </c>
      <c r="M98" s="40" t="s">
        <v>3487</v>
      </c>
      <c r="N98" s="40" t="str">
        <f t="shared" si="5"/>
        <v>X</v>
      </c>
      <c r="O98" s="217"/>
      <c r="P98" s="53"/>
      <c r="Q98" s="53"/>
      <c r="R98" s="15"/>
      <c r="S98" s="269"/>
      <c r="T98" s="269"/>
      <c r="U98" s="269"/>
      <c r="V98" s="15"/>
      <c r="W98" s="354"/>
      <c r="X98" s="269"/>
      <c r="Y98" s="269"/>
      <c r="Z98" s="15"/>
      <c r="AA98" s="354"/>
      <c r="AB98" s="269"/>
      <c r="AC98" s="269"/>
      <c r="AD98" s="15"/>
      <c r="AE98" s="354"/>
      <c r="AF98" s="269"/>
      <c r="AG98" s="269"/>
      <c r="AH98" s="15"/>
      <c r="AI98" s="269"/>
      <c r="AJ98" s="269"/>
      <c r="AK98" s="269"/>
      <c r="AL98" s="15"/>
      <c r="AM98" s="269"/>
      <c r="AN98" s="269"/>
      <c r="AO98" s="269"/>
      <c r="AP98" s="15"/>
      <c r="AQ98" s="355"/>
      <c r="AR98" s="355"/>
      <c r="AS98" s="11"/>
      <c r="AX98"/>
    </row>
    <row r="99" spans="1:50" ht="20.25" customHeight="1">
      <c r="A99" s="410" t="s">
        <v>3484</v>
      </c>
      <c r="B99" s="140" t="s">
        <v>3497</v>
      </c>
      <c r="C99" s="140" t="s">
        <v>4241</v>
      </c>
      <c r="D99" s="8" t="s">
        <v>4242</v>
      </c>
      <c r="E99" s="140">
        <v>24</v>
      </c>
      <c r="F99" s="411" t="b">
        <f t="shared" si="3"/>
        <v>1</v>
      </c>
      <c r="G99" s="140" t="s">
        <v>4185</v>
      </c>
      <c r="H99" s="142" t="s">
        <v>3959</v>
      </c>
      <c r="I99" s="177" t="str">
        <f t="shared" si="4"/>
        <v>사용</v>
      </c>
      <c r="J99" s="140" t="s">
        <v>3486</v>
      </c>
      <c r="K99" s="140" t="s">
        <v>4147</v>
      </c>
      <c r="L99" s="178" t="s">
        <v>4191</v>
      </c>
      <c r="M99" s="177" t="s">
        <v>3487</v>
      </c>
      <c r="N99" s="177" t="str">
        <f t="shared" si="5"/>
        <v>X</v>
      </c>
      <c r="O99" s="404"/>
      <c r="P99" s="405"/>
      <c r="Q99" s="405"/>
      <c r="R99" s="146"/>
      <c r="S99" s="406"/>
      <c r="T99" s="406"/>
      <c r="U99" s="406"/>
      <c r="V99" s="146"/>
      <c r="W99" s="407"/>
      <c r="X99" s="406"/>
      <c r="Y99" s="406"/>
      <c r="Z99" s="146"/>
      <c r="AA99" s="407"/>
      <c r="AB99" s="406"/>
      <c r="AC99" s="406"/>
      <c r="AD99" s="146"/>
      <c r="AE99" s="407"/>
      <c r="AF99" s="406"/>
      <c r="AG99" s="406"/>
      <c r="AH99" s="146"/>
      <c r="AI99" s="406"/>
      <c r="AJ99" s="406"/>
      <c r="AK99" s="406"/>
      <c r="AL99" s="146"/>
      <c r="AM99" s="406"/>
      <c r="AN99" s="406"/>
      <c r="AO99" s="406"/>
      <c r="AP99" s="146"/>
      <c r="AQ99" s="408"/>
      <c r="AR99" s="408"/>
      <c r="AS99" s="147"/>
      <c r="AX99"/>
    </row>
    <row r="100" spans="1:50" ht="20.25" customHeight="1">
      <c r="A100" s="503" t="s">
        <v>3484</v>
      </c>
      <c r="B100" s="489" t="s">
        <v>3497</v>
      </c>
      <c r="C100" s="505" t="s">
        <v>4241</v>
      </c>
      <c r="D100" s="489" t="s">
        <v>4243</v>
      </c>
      <c r="E100" s="489">
        <v>1</v>
      </c>
      <c r="F100" s="504" t="b">
        <f>ISTEXT(L100)</f>
        <v>1</v>
      </c>
      <c r="G100" s="505" t="s">
        <v>4185</v>
      </c>
      <c r="H100" s="506" t="s">
        <v>4237</v>
      </c>
      <c r="I100" s="505" t="str">
        <f>IF(F100=TRUE,"사용","미사용")</f>
        <v>사용</v>
      </c>
      <c r="J100" s="505" t="s">
        <v>3486</v>
      </c>
      <c r="K100" s="505" t="s">
        <v>4147</v>
      </c>
      <c r="L100" s="507" t="s">
        <v>4152</v>
      </c>
      <c r="M100" s="505" t="s">
        <v>3487</v>
      </c>
      <c r="N100" s="505" t="str">
        <f>IF(F100=TRUE,"X","O")</f>
        <v>X</v>
      </c>
      <c r="O100" s="508"/>
      <c r="P100" s="509"/>
      <c r="Q100" s="509"/>
      <c r="R100" s="510"/>
      <c r="S100" s="508"/>
      <c r="T100" s="508"/>
      <c r="U100" s="508"/>
      <c r="V100" s="510"/>
      <c r="W100" s="508"/>
      <c r="X100" s="508"/>
      <c r="Y100" s="508"/>
      <c r="Z100" s="510"/>
      <c r="AA100" s="508"/>
      <c r="AB100" s="508"/>
      <c r="AC100" s="508"/>
      <c r="AD100" s="510"/>
      <c r="AE100" s="508"/>
      <c r="AF100" s="508"/>
      <c r="AG100" s="508"/>
      <c r="AH100" s="510"/>
      <c r="AI100" s="508"/>
      <c r="AJ100" s="508"/>
      <c r="AK100" s="537"/>
      <c r="AL100" s="513"/>
      <c r="AM100" s="532"/>
      <c r="AN100" s="513"/>
      <c r="AO100" s="513"/>
      <c r="AP100" s="513"/>
      <c r="AQ100" s="513"/>
      <c r="AR100" s="513"/>
      <c r="AS100" s="511" t="s">
        <v>4170</v>
      </c>
    </row>
    <row r="101" spans="1:50" ht="20.25" customHeight="1">
      <c r="A101" s="14" t="s">
        <v>3484</v>
      </c>
      <c r="B101" s="8" t="s">
        <v>3497</v>
      </c>
      <c r="C101" s="8" t="s">
        <v>4241</v>
      </c>
      <c r="D101" s="40" t="s">
        <v>4243</v>
      </c>
      <c r="E101" s="8">
        <v>2</v>
      </c>
      <c r="F101" s="207" t="b">
        <f t="shared" ref="F101:F123" si="6">ISTEXT(L101)</f>
        <v>1</v>
      </c>
      <c r="G101" s="8" t="s">
        <v>4185</v>
      </c>
      <c r="H101" s="39" t="s">
        <v>4237</v>
      </c>
      <c r="I101" s="8" t="str">
        <f t="shared" ref="I101:I123" si="7">IF(F101=TRUE,"사용","미사용")</f>
        <v>사용</v>
      </c>
      <c r="J101" s="8" t="s">
        <v>3486</v>
      </c>
      <c r="K101" s="8" t="s">
        <v>4147</v>
      </c>
      <c r="L101" s="9" t="s">
        <v>4153</v>
      </c>
      <c r="M101" s="8" t="s">
        <v>3487</v>
      </c>
      <c r="N101" s="8" t="str">
        <f t="shared" ref="N101:N123" si="8">IF(F101=TRUE,"X","O")</f>
        <v>X</v>
      </c>
      <c r="O101" s="10"/>
      <c r="P101" s="41"/>
      <c r="Q101" s="41"/>
      <c r="R101" s="15"/>
      <c r="S101" s="10"/>
      <c r="T101" s="10"/>
      <c r="U101" s="10"/>
      <c r="V101" s="15"/>
      <c r="W101" s="10"/>
      <c r="X101" s="10"/>
      <c r="Y101" s="10"/>
      <c r="Z101" s="15"/>
      <c r="AA101" s="10"/>
      <c r="AB101" s="10"/>
      <c r="AC101" s="10"/>
      <c r="AD101" s="15"/>
      <c r="AE101" s="10"/>
      <c r="AF101" s="10"/>
      <c r="AG101" s="10"/>
      <c r="AH101" s="15"/>
      <c r="AI101" s="10"/>
      <c r="AJ101" s="10"/>
      <c r="AK101" s="8"/>
      <c r="AL101" s="514"/>
      <c r="AM101" s="533"/>
      <c r="AN101" s="514"/>
      <c r="AO101" s="514"/>
      <c r="AP101" s="514"/>
      <c r="AQ101" s="514"/>
      <c r="AR101" s="514"/>
      <c r="AS101" s="183"/>
    </row>
    <row r="102" spans="1:50" ht="20.25" customHeight="1">
      <c r="A102" s="14" t="s">
        <v>3484</v>
      </c>
      <c r="B102" s="8" t="s">
        <v>3497</v>
      </c>
      <c r="C102" s="8" t="s">
        <v>4241</v>
      </c>
      <c r="D102" s="40" t="s">
        <v>4243</v>
      </c>
      <c r="E102" s="8">
        <v>3</v>
      </c>
      <c r="F102" s="207" t="b">
        <f t="shared" si="6"/>
        <v>0</v>
      </c>
      <c r="G102" s="8" t="s">
        <v>4185</v>
      </c>
      <c r="H102" s="39" t="s">
        <v>4237</v>
      </c>
      <c r="I102" s="8" t="str">
        <f t="shared" si="7"/>
        <v>미사용</v>
      </c>
      <c r="J102" s="8"/>
      <c r="K102" s="8"/>
      <c r="L102" s="9"/>
      <c r="M102" s="8"/>
      <c r="N102" s="8" t="str">
        <f t="shared" si="8"/>
        <v>O</v>
      </c>
      <c r="O102" s="10"/>
      <c r="P102" s="41"/>
      <c r="Q102" s="41"/>
      <c r="R102" s="15"/>
      <c r="S102" s="10"/>
      <c r="T102" s="10"/>
      <c r="U102" s="10"/>
      <c r="V102" s="15"/>
      <c r="W102" s="10"/>
      <c r="X102" s="10"/>
      <c r="Y102" s="10"/>
      <c r="Z102" s="15"/>
      <c r="AA102" s="10">
        <v>6.0940000000000003</v>
      </c>
      <c r="AB102" s="10">
        <v>1.992</v>
      </c>
      <c r="AC102" s="10">
        <v>1.1679999999999999</v>
      </c>
      <c r="AD102" s="15">
        <v>44438</v>
      </c>
      <c r="AE102" s="10">
        <v>6.0739999999999998</v>
      </c>
      <c r="AF102" s="10">
        <v>2.1259999999999999</v>
      </c>
      <c r="AG102" s="10">
        <v>1.24</v>
      </c>
      <c r="AH102" s="15">
        <v>44652</v>
      </c>
      <c r="AI102" s="10"/>
      <c r="AJ102" s="10"/>
      <c r="AK102" s="8"/>
      <c r="AL102" s="514"/>
      <c r="AM102" s="533">
        <v>6.0759999999999996</v>
      </c>
      <c r="AN102" s="514">
        <v>2.169</v>
      </c>
      <c r="AO102" s="514">
        <v>1.3260000000000001</v>
      </c>
      <c r="AP102" s="15">
        <v>44973</v>
      </c>
      <c r="AQ102" s="514"/>
      <c r="AR102" s="514"/>
      <c r="AS102" s="183"/>
    </row>
    <row r="103" spans="1:50" ht="20.25" customHeight="1">
      <c r="A103" s="14" t="s">
        <v>3484</v>
      </c>
      <c r="B103" s="8" t="s">
        <v>3497</v>
      </c>
      <c r="C103" s="8" t="s">
        <v>4241</v>
      </c>
      <c r="D103" s="40" t="s">
        <v>4243</v>
      </c>
      <c r="E103" s="8">
        <v>4</v>
      </c>
      <c r="F103" s="207" t="b">
        <f t="shared" si="6"/>
        <v>0</v>
      </c>
      <c r="G103" s="8" t="s">
        <v>4185</v>
      </c>
      <c r="H103" s="39" t="s">
        <v>4237</v>
      </c>
      <c r="I103" s="8" t="str">
        <f t="shared" si="7"/>
        <v>미사용</v>
      </c>
      <c r="J103" s="8"/>
      <c r="K103" s="8"/>
      <c r="L103" s="9"/>
      <c r="M103" s="8"/>
      <c r="N103" s="8" t="str">
        <f t="shared" si="8"/>
        <v>O</v>
      </c>
      <c r="O103" s="10"/>
      <c r="P103" s="41"/>
      <c r="Q103" s="41"/>
      <c r="R103" s="15"/>
      <c r="S103" s="10"/>
      <c r="T103" s="10"/>
      <c r="U103" s="10"/>
      <c r="V103" s="15"/>
      <c r="W103" s="10"/>
      <c r="X103" s="10"/>
      <c r="Y103" s="10"/>
      <c r="Z103" s="15"/>
      <c r="AA103" s="10">
        <v>6.0940000000000003</v>
      </c>
      <c r="AB103" s="10">
        <v>2.1640000000000001</v>
      </c>
      <c r="AC103" s="10">
        <v>1.3</v>
      </c>
      <c r="AD103" s="15">
        <v>44438</v>
      </c>
      <c r="AE103" s="10">
        <v>6.0739999999999998</v>
      </c>
      <c r="AF103" s="10">
        <v>2.2149999999999999</v>
      </c>
      <c r="AG103" s="10">
        <v>1.375</v>
      </c>
      <c r="AH103" s="15">
        <v>44652</v>
      </c>
      <c r="AI103" s="10"/>
      <c r="AJ103" s="10"/>
      <c r="AK103" s="8"/>
      <c r="AL103" s="514"/>
      <c r="AM103" s="533">
        <v>6.0759999999999996</v>
      </c>
      <c r="AN103" s="514">
        <v>2.1629999999999998</v>
      </c>
      <c r="AO103" s="514">
        <v>1.2989999999999999</v>
      </c>
      <c r="AP103" s="15">
        <v>44973</v>
      </c>
      <c r="AQ103" s="514"/>
      <c r="AR103" s="514"/>
      <c r="AS103" s="183"/>
    </row>
    <row r="104" spans="1:50" ht="20.25" customHeight="1">
      <c r="A104" s="14" t="s">
        <v>3484</v>
      </c>
      <c r="B104" s="8" t="s">
        <v>3497</v>
      </c>
      <c r="C104" s="8" t="s">
        <v>4241</v>
      </c>
      <c r="D104" s="40" t="s">
        <v>4243</v>
      </c>
      <c r="E104" s="8">
        <v>5</v>
      </c>
      <c r="F104" s="207" t="b">
        <f t="shared" si="6"/>
        <v>0</v>
      </c>
      <c r="G104" s="8" t="s">
        <v>4185</v>
      </c>
      <c r="H104" s="39" t="s">
        <v>4237</v>
      </c>
      <c r="I104" s="8" t="str">
        <f t="shared" si="7"/>
        <v>미사용</v>
      </c>
      <c r="J104" s="8"/>
      <c r="K104" s="8"/>
      <c r="L104" s="160"/>
      <c r="M104" s="8"/>
      <c r="N104" s="8" t="str">
        <f t="shared" si="8"/>
        <v>O</v>
      </c>
      <c r="O104" s="10"/>
      <c r="P104" s="41"/>
      <c r="Q104" s="41"/>
      <c r="R104" s="15"/>
      <c r="S104" s="10"/>
      <c r="T104" s="10"/>
      <c r="U104" s="10"/>
      <c r="V104" s="15"/>
      <c r="W104" s="10"/>
      <c r="X104" s="10"/>
      <c r="Y104" s="10"/>
      <c r="Z104" s="15"/>
      <c r="AA104" s="10">
        <v>6.0949999999999998</v>
      </c>
      <c r="AB104" s="10">
        <v>1.9850000000000001</v>
      </c>
      <c r="AC104" s="10">
        <v>1.139</v>
      </c>
      <c r="AD104" s="15">
        <v>44438</v>
      </c>
      <c r="AE104" s="10">
        <v>6.0750000000000002</v>
      </c>
      <c r="AF104" s="10">
        <v>2.052</v>
      </c>
      <c r="AG104" s="10">
        <v>1.1830000000000001</v>
      </c>
      <c r="AH104" s="15">
        <v>44652</v>
      </c>
      <c r="AI104" s="10"/>
      <c r="AJ104" s="10"/>
      <c r="AK104" s="8"/>
      <c r="AL104" s="514"/>
      <c r="AM104" s="533">
        <v>6.0759999999999996</v>
      </c>
      <c r="AN104" s="514">
        <v>2.125</v>
      </c>
      <c r="AO104" s="514">
        <v>1.274</v>
      </c>
      <c r="AP104" s="15">
        <v>44973</v>
      </c>
      <c r="AQ104" s="514"/>
      <c r="AR104" s="514"/>
      <c r="AS104" s="183"/>
    </row>
    <row r="105" spans="1:50" ht="20.25" customHeight="1">
      <c r="A105" s="14" t="s">
        <v>3484</v>
      </c>
      <c r="B105" s="8" t="s">
        <v>3497</v>
      </c>
      <c r="C105" s="8" t="s">
        <v>4241</v>
      </c>
      <c r="D105" s="40" t="s">
        <v>4243</v>
      </c>
      <c r="E105" s="8">
        <v>6</v>
      </c>
      <c r="F105" s="207" t="b">
        <f t="shared" si="6"/>
        <v>0</v>
      </c>
      <c r="G105" s="8" t="s">
        <v>4185</v>
      </c>
      <c r="H105" s="39" t="s">
        <v>4237</v>
      </c>
      <c r="I105" s="8" t="str">
        <f t="shared" si="7"/>
        <v>미사용</v>
      </c>
      <c r="J105" s="8"/>
      <c r="K105" s="8"/>
      <c r="L105" s="160"/>
      <c r="M105" s="8"/>
      <c r="N105" s="8" t="str">
        <f t="shared" si="8"/>
        <v>O</v>
      </c>
      <c r="O105" s="10"/>
      <c r="P105" s="41"/>
      <c r="Q105" s="41"/>
      <c r="R105" s="15"/>
      <c r="S105" s="10"/>
      <c r="T105" s="10"/>
      <c r="U105" s="10"/>
      <c r="V105" s="15"/>
      <c r="W105" s="10"/>
      <c r="X105" s="10"/>
      <c r="Y105" s="10"/>
      <c r="Z105" s="15"/>
      <c r="AA105" s="10">
        <v>6.0940000000000003</v>
      </c>
      <c r="AB105" s="10">
        <v>1.994</v>
      </c>
      <c r="AC105" s="10">
        <v>1.157</v>
      </c>
      <c r="AD105" s="15">
        <v>44438</v>
      </c>
      <c r="AE105" s="10">
        <v>6.0739999999999998</v>
      </c>
      <c r="AF105" s="10">
        <v>2.0190000000000001</v>
      </c>
      <c r="AG105" s="10">
        <v>1.1719999999999999</v>
      </c>
      <c r="AH105" s="15">
        <v>44652</v>
      </c>
      <c r="AI105" s="10"/>
      <c r="AJ105" s="10"/>
      <c r="AK105" s="8"/>
      <c r="AL105" s="514"/>
      <c r="AM105" s="533">
        <v>6.0759999999999996</v>
      </c>
      <c r="AN105" s="514">
        <v>2.1240000000000001</v>
      </c>
      <c r="AO105" s="514">
        <v>1.2809999999999999</v>
      </c>
      <c r="AP105" s="15">
        <v>44973</v>
      </c>
      <c r="AQ105" s="514"/>
      <c r="AR105" s="514"/>
      <c r="AS105" s="183"/>
    </row>
    <row r="106" spans="1:50" ht="20.25" customHeight="1">
      <c r="A106" s="14" t="s">
        <v>3484</v>
      </c>
      <c r="B106" s="8" t="s">
        <v>3497</v>
      </c>
      <c r="C106" s="8" t="s">
        <v>4241</v>
      </c>
      <c r="D106" s="40" t="s">
        <v>4243</v>
      </c>
      <c r="E106" s="8">
        <v>7</v>
      </c>
      <c r="F106" s="207" t="b">
        <f t="shared" si="6"/>
        <v>0</v>
      </c>
      <c r="G106" s="8" t="s">
        <v>4185</v>
      </c>
      <c r="H106" s="39" t="s">
        <v>4237</v>
      </c>
      <c r="I106" s="8" t="str">
        <f t="shared" si="7"/>
        <v>미사용</v>
      </c>
      <c r="J106" s="8"/>
      <c r="K106" s="8"/>
      <c r="L106" s="9"/>
      <c r="M106" s="8"/>
      <c r="N106" s="8" t="str">
        <f t="shared" si="8"/>
        <v>O</v>
      </c>
      <c r="O106" s="42"/>
      <c r="P106" s="43"/>
      <c r="Q106" s="43"/>
      <c r="R106" s="15"/>
      <c r="S106" s="42"/>
      <c r="T106" s="249"/>
      <c r="U106" s="249"/>
      <c r="V106" s="15"/>
      <c r="W106" s="250"/>
      <c r="X106" s="249"/>
      <c r="Y106" s="249"/>
      <c r="Z106" s="15"/>
      <c r="AA106" s="264">
        <v>6.0990000000000002</v>
      </c>
      <c r="AB106" s="265">
        <v>2.0649999999999999</v>
      </c>
      <c r="AC106" s="491">
        <v>1.218</v>
      </c>
      <c r="AD106" s="15">
        <v>44438</v>
      </c>
      <c r="AE106" s="492">
        <v>6.0739999999999998</v>
      </c>
      <c r="AF106" s="491">
        <v>2.4049999999999998</v>
      </c>
      <c r="AG106" s="491">
        <v>1.526</v>
      </c>
      <c r="AH106" s="15">
        <v>44652</v>
      </c>
      <c r="AI106" s="44"/>
      <c r="AJ106" s="44"/>
      <c r="AK106" s="8"/>
      <c r="AL106" s="514"/>
      <c r="AM106" s="533">
        <v>6.0759999999999996</v>
      </c>
      <c r="AN106" s="514">
        <v>2.3039999999999998</v>
      </c>
      <c r="AO106" s="514">
        <v>1.407</v>
      </c>
      <c r="AP106" s="15">
        <v>44973</v>
      </c>
      <c r="AQ106" s="514"/>
      <c r="AR106" s="514"/>
      <c r="AS106" s="183"/>
    </row>
    <row r="107" spans="1:50" ht="20.25" customHeight="1">
      <c r="A107" s="14" t="s">
        <v>3484</v>
      </c>
      <c r="B107" s="8" t="s">
        <v>3497</v>
      </c>
      <c r="C107" s="8" t="s">
        <v>4241</v>
      </c>
      <c r="D107" s="40" t="s">
        <v>4243</v>
      </c>
      <c r="E107" s="8">
        <v>8</v>
      </c>
      <c r="F107" s="207" t="b">
        <f t="shared" si="6"/>
        <v>0</v>
      </c>
      <c r="G107" s="8" t="s">
        <v>4185</v>
      </c>
      <c r="H107" s="39" t="s">
        <v>4237</v>
      </c>
      <c r="I107" s="8" t="str">
        <f t="shared" si="7"/>
        <v>미사용</v>
      </c>
      <c r="J107" s="8"/>
      <c r="K107" s="8"/>
      <c r="L107" s="9"/>
      <c r="M107" s="8"/>
      <c r="N107" s="8" t="str">
        <f t="shared" si="8"/>
        <v>O</v>
      </c>
      <c r="O107" s="42"/>
      <c r="P107" s="45"/>
      <c r="Q107" s="45"/>
      <c r="R107" s="15"/>
      <c r="S107" s="42"/>
      <c r="T107" s="249"/>
      <c r="U107" s="249"/>
      <c r="V107" s="15"/>
      <c r="W107" s="250"/>
      <c r="X107" s="249"/>
      <c r="Y107" s="249"/>
      <c r="Z107" s="15"/>
      <c r="AA107" s="264">
        <v>6.0940000000000003</v>
      </c>
      <c r="AB107" s="265">
        <v>2.016</v>
      </c>
      <c r="AC107" s="491">
        <v>1.173</v>
      </c>
      <c r="AD107" s="15">
        <v>44438</v>
      </c>
      <c r="AE107" s="492">
        <v>6.0739999999999998</v>
      </c>
      <c r="AF107" s="491">
        <v>2.1789999999999998</v>
      </c>
      <c r="AG107" s="491">
        <v>1.2569999999999999</v>
      </c>
      <c r="AH107" s="15">
        <v>44652</v>
      </c>
      <c r="AI107" s="44"/>
      <c r="AJ107" s="44"/>
      <c r="AK107" s="8"/>
      <c r="AL107" s="514" t="s">
        <v>4072</v>
      </c>
      <c r="AM107" s="533">
        <v>6.0810000000000004</v>
      </c>
      <c r="AN107" s="514">
        <v>2.2629999999999999</v>
      </c>
      <c r="AO107" s="514">
        <v>1.401</v>
      </c>
      <c r="AP107" s="15">
        <v>44973</v>
      </c>
      <c r="AQ107" s="514"/>
      <c r="AR107" s="514"/>
      <c r="AS107" s="183"/>
    </row>
    <row r="108" spans="1:50" ht="20.25" customHeight="1">
      <c r="A108" s="14" t="s">
        <v>3484</v>
      </c>
      <c r="B108" s="8" t="s">
        <v>3497</v>
      </c>
      <c r="C108" s="8" t="s">
        <v>4241</v>
      </c>
      <c r="D108" s="40" t="s">
        <v>4243</v>
      </c>
      <c r="E108" s="8">
        <v>9</v>
      </c>
      <c r="F108" s="207" t="b">
        <f t="shared" si="6"/>
        <v>0</v>
      </c>
      <c r="G108" s="8" t="s">
        <v>4185</v>
      </c>
      <c r="H108" s="39" t="s">
        <v>4237</v>
      </c>
      <c r="I108" s="8" t="str">
        <f t="shared" si="7"/>
        <v>미사용</v>
      </c>
      <c r="J108" s="8"/>
      <c r="K108" s="8"/>
      <c r="L108" s="9"/>
      <c r="M108" s="8"/>
      <c r="N108" s="8" t="str">
        <f t="shared" si="8"/>
        <v>O</v>
      </c>
      <c r="O108" s="10"/>
      <c r="P108" s="41"/>
      <c r="Q108" s="41"/>
      <c r="R108" s="15"/>
      <c r="S108" s="10"/>
      <c r="T108" s="10"/>
      <c r="U108" s="10"/>
      <c r="V108" s="15"/>
      <c r="W108" s="10"/>
      <c r="X108" s="10"/>
      <c r="Y108" s="10"/>
      <c r="Z108" s="15"/>
      <c r="AA108" s="10">
        <v>6.0940000000000003</v>
      </c>
      <c r="AB108" s="10">
        <v>2.0350000000000001</v>
      </c>
      <c r="AC108" s="10">
        <v>1.1850000000000001</v>
      </c>
      <c r="AD108" s="15">
        <v>44438</v>
      </c>
      <c r="AE108" s="10">
        <v>6.0739999999999998</v>
      </c>
      <c r="AF108" s="10">
        <v>2.0840000000000001</v>
      </c>
      <c r="AG108" s="10">
        <v>1.2170000000000001</v>
      </c>
      <c r="AH108" s="15">
        <v>44652</v>
      </c>
      <c r="AI108" s="10"/>
      <c r="AJ108" s="10"/>
      <c r="AK108" s="8"/>
      <c r="AL108" s="515"/>
      <c r="AM108" s="533">
        <v>6.0759999999999996</v>
      </c>
      <c r="AN108" s="514">
        <v>2.2189999999999999</v>
      </c>
      <c r="AO108" s="514">
        <v>1.385</v>
      </c>
      <c r="AP108" s="15">
        <v>44973</v>
      </c>
      <c r="AQ108" s="514"/>
      <c r="AR108" s="514"/>
      <c r="AS108" s="183"/>
    </row>
    <row r="109" spans="1:50" ht="20.25" customHeight="1">
      <c r="A109" s="14" t="s">
        <v>3484</v>
      </c>
      <c r="B109" s="8" t="s">
        <v>3497</v>
      </c>
      <c r="C109" s="8" t="s">
        <v>4241</v>
      </c>
      <c r="D109" s="40" t="s">
        <v>4243</v>
      </c>
      <c r="E109" s="8">
        <v>10</v>
      </c>
      <c r="F109" s="207" t="b">
        <f t="shared" si="6"/>
        <v>0</v>
      </c>
      <c r="G109" s="8" t="s">
        <v>4185</v>
      </c>
      <c r="H109" s="39" t="s">
        <v>4237</v>
      </c>
      <c r="I109" s="8" t="str">
        <f t="shared" si="7"/>
        <v>미사용</v>
      </c>
      <c r="J109" s="8"/>
      <c r="K109" s="8"/>
      <c r="L109" s="9"/>
      <c r="M109" s="8"/>
      <c r="N109" s="8" t="str">
        <f t="shared" si="8"/>
        <v>O</v>
      </c>
      <c r="O109" s="10"/>
      <c r="P109" s="41"/>
      <c r="Q109" s="41"/>
      <c r="R109" s="15"/>
      <c r="S109" s="10"/>
      <c r="T109" s="10"/>
      <c r="U109" s="10"/>
      <c r="V109" s="15"/>
      <c r="W109" s="10"/>
      <c r="X109" s="10"/>
      <c r="Y109" s="10"/>
      <c r="Z109" s="15"/>
      <c r="AA109" s="10">
        <v>6.0949999999999998</v>
      </c>
      <c r="AB109" s="10">
        <v>2.2770000000000001</v>
      </c>
      <c r="AC109" s="10">
        <v>1.365</v>
      </c>
      <c r="AD109" s="15">
        <v>44438</v>
      </c>
      <c r="AE109" s="10">
        <v>6.0750000000000002</v>
      </c>
      <c r="AF109" s="10">
        <v>2.4340000000000002</v>
      </c>
      <c r="AG109" s="10">
        <v>1.613</v>
      </c>
      <c r="AH109" s="15">
        <v>44652</v>
      </c>
      <c r="AI109" s="10"/>
      <c r="AJ109" s="10"/>
      <c r="AK109" s="8"/>
      <c r="AL109" s="515"/>
      <c r="AM109" s="533">
        <v>6.0759999999999996</v>
      </c>
      <c r="AN109" s="514">
        <v>2.41</v>
      </c>
      <c r="AO109" s="514">
        <v>1.5349999999999999</v>
      </c>
      <c r="AP109" s="15">
        <v>44973</v>
      </c>
      <c r="AQ109" s="514"/>
      <c r="AR109" s="514"/>
      <c r="AS109" s="183"/>
    </row>
    <row r="110" spans="1:50" ht="20.25" customHeight="1">
      <c r="A110" s="14" t="s">
        <v>3484</v>
      </c>
      <c r="B110" s="8" t="s">
        <v>3497</v>
      </c>
      <c r="C110" s="8" t="s">
        <v>4241</v>
      </c>
      <c r="D110" s="40" t="s">
        <v>4243</v>
      </c>
      <c r="E110" s="8">
        <v>11</v>
      </c>
      <c r="F110" s="207" t="b">
        <f t="shared" si="6"/>
        <v>0</v>
      </c>
      <c r="G110" s="8" t="s">
        <v>4185</v>
      </c>
      <c r="H110" s="39" t="s">
        <v>4237</v>
      </c>
      <c r="I110" s="8" t="str">
        <f t="shared" si="7"/>
        <v>미사용</v>
      </c>
      <c r="J110" s="8"/>
      <c r="K110" s="8"/>
      <c r="L110" s="9"/>
      <c r="M110" s="8"/>
      <c r="N110" s="8" t="str">
        <f t="shared" si="8"/>
        <v>O</v>
      </c>
      <c r="O110" s="42"/>
      <c r="P110" s="42"/>
      <c r="Q110" s="42"/>
      <c r="R110" s="15"/>
      <c r="S110" s="42"/>
      <c r="T110" s="250"/>
      <c r="U110" s="250"/>
      <c r="V110" s="15"/>
      <c r="W110" s="250"/>
      <c r="X110" s="250"/>
      <c r="Y110" s="250"/>
      <c r="Z110" s="15"/>
      <c r="AA110" s="264">
        <v>6.0960000000000001</v>
      </c>
      <c r="AB110" s="264">
        <v>2.2130000000000001</v>
      </c>
      <c r="AC110" s="492">
        <v>1.355</v>
      </c>
      <c r="AD110" s="15">
        <v>44438</v>
      </c>
      <c r="AE110" s="492">
        <v>6.0759999999999996</v>
      </c>
      <c r="AF110" s="492">
        <v>2.399</v>
      </c>
      <c r="AG110" s="492">
        <v>1.5760000000000001</v>
      </c>
      <c r="AH110" s="15">
        <v>44652</v>
      </c>
      <c r="AI110" s="44"/>
      <c r="AJ110" s="44"/>
      <c r="AK110" s="8"/>
      <c r="AL110" s="515"/>
      <c r="AM110" s="533">
        <v>6.077</v>
      </c>
      <c r="AN110" s="514">
        <v>2.125</v>
      </c>
      <c r="AO110" s="514">
        <v>1.276</v>
      </c>
      <c r="AP110" s="15">
        <v>44973</v>
      </c>
      <c r="AQ110" s="514"/>
      <c r="AR110" s="514"/>
      <c r="AS110" s="183"/>
    </row>
    <row r="111" spans="1:50" ht="20.25" customHeight="1">
      <c r="A111" s="14" t="s">
        <v>3484</v>
      </c>
      <c r="B111" s="8" t="s">
        <v>3497</v>
      </c>
      <c r="C111" s="8" t="s">
        <v>4241</v>
      </c>
      <c r="D111" s="40" t="s">
        <v>4243</v>
      </c>
      <c r="E111" s="8">
        <v>12</v>
      </c>
      <c r="F111" s="207" t="b">
        <f t="shared" si="6"/>
        <v>0</v>
      </c>
      <c r="G111" s="8" t="s">
        <v>4185</v>
      </c>
      <c r="H111" s="39" t="s">
        <v>4237</v>
      </c>
      <c r="I111" s="8" t="str">
        <f t="shared" si="7"/>
        <v>미사용</v>
      </c>
      <c r="J111" s="8"/>
      <c r="K111" s="8"/>
      <c r="L111" s="9"/>
      <c r="M111" s="8"/>
      <c r="N111" s="8" t="str">
        <f t="shared" si="8"/>
        <v>O</v>
      </c>
      <c r="O111" s="42"/>
      <c r="P111" s="43"/>
      <c r="Q111" s="43"/>
      <c r="R111" s="15"/>
      <c r="S111" s="42"/>
      <c r="T111" s="249"/>
      <c r="U111" s="249"/>
      <c r="V111" s="15"/>
      <c r="W111" s="250"/>
      <c r="X111" s="249"/>
      <c r="Y111" s="249"/>
      <c r="Z111" s="15"/>
      <c r="AA111" s="264">
        <v>6.0940000000000003</v>
      </c>
      <c r="AB111" s="265">
        <v>1.9850000000000001</v>
      </c>
      <c r="AC111" s="491">
        <v>1.1679999999999999</v>
      </c>
      <c r="AD111" s="15">
        <v>44438</v>
      </c>
      <c r="AE111" s="492">
        <v>6.0739999999999998</v>
      </c>
      <c r="AF111" s="491">
        <v>2.206</v>
      </c>
      <c r="AG111" s="491">
        <v>1.3919999999999999</v>
      </c>
      <c r="AH111" s="15">
        <v>44652</v>
      </c>
      <c r="AI111" s="44"/>
      <c r="AJ111" s="44"/>
      <c r="AK111" s="8"/>
      <c r="AL111" s="515"/>
      <c r="AM111" s="533">
        <v>6.0750000000000002</v>
      </c>
      <c r="AN111" s="514">
        <v>2.2069999999999999</v>
      </c>
      <c r="AO111" s="514">
        <v>1.4370000000000001</v>
      </c>
      <c r="AP111" s="15">
        <v>44973</v>
      </c>
      <c r="AQ111" s="514"/>
      <c r="AR111" s="514"/>
      <c r="AS111" s="183"/>
    </row>
    <row r="112" spans="1:50" ht="20.25" customHeight="1">
      <c r="A112" s="14" t="s">
        <v>3484</v>
      </c>
      <c r="B112" s="8" t="s">
        <v>3497</v>
      </c>
      <c r="C112" s="8" t="s">
        <v>4241</v>
      </c>
      <c r="D112" s="40" t="s">
        <v>4243</v>
      </c>
      <c r="E112" s="8">
        <v>13</v>
      </c>
      <c r="F112" s="207" t="b">
        <f t="shared" si="6"/>
        <v>1</v>
      </c>
      <c r="G112" s="8" t="s">
        <v>4185</v>
      </c>
      <c r="H112" s="39" t="s">
        <v>4237</v>
      </c>
      <c r="I112" s="8" t="str">
        <f t="shared" si="7"/>
        <v>사용</v>
      </c>
      <c r="J112" s="8" t="s">
        <v>3486</v>
      </c>
      <c r="K112" s="8" t="s">
        <v>4147</v>
      </c>
      <c r="L112" s="9" t="s">
        <v>4166</v>
      </c>
      <c r="M112" s="8" t="s">
        <v>3487</v>
      </c>
      <c r="N112" s="8" t="str">
        <f t="shared" si="8"/>
        <v>X</v>
      </c>
      <c r="O112" s="47"/>
      <c r="P112" s="47"/>
      <c r="Q112" s="41"/>
      <c r="R112" s="15"/>
      <c r="S112" s="47"/>
      <c r="T112" s="47"/>
      <c r="U112" s="10"/>
      <c r="V112" s="15"/>
      <c r="W112" s="47"/>
      <c r="X112" s="47"/>
      <c r="Y112" s="10"/>
      <c r="Z112" s="15"/>
      <c r="AA112" s="239"/>
      <c r="AB112" s="239"/>
      <c r="AC112" s="10"/>
      <c r="AD112" s="15"/>
      <c r="AE112" s="239"/>
      <c r="AF112" s="239"/>
      <c r="AG112" s="10"/>
      <c r="AH112" s="15"/>
      <c r="AI112" s="10"/>
      <c r="AJ112" s="10"/>
      <c r="AK112" s="8"/>
      <c r="AL112" s="515"/>
      <c r="AM112" s="533"/>
      <c r="AN112" s="514"/>
      <c r="AO112" s="514"/>
      <c r="AP112" s="515"/>
      <c r="AQ112" s="514"/>
      <c r="AR112" s="514"/>
      <c r="AS112" s="183"/>
    </row>
    <row r="113" spans="1:45" ht="20.25" customHeight="1">
      <c r="A113" s="14" t="s">
        <v>3484</v>
      </c>
      <c r="B113" s="8" t="s">
        <v>3497</v>
      </c>
      <c r="C113" s="8" t="s">
        <v>4241</v>
      </c>
      <c r="D113" s="40" t="s">
        <v>4243</v>
      </c>
      <c r="E113" s="8">
        <v>14</v>
      </c>
      <c r="F113" s="207" t="b">
        <f t="shared" si="6"/>
        <v>1</v>
      </c>
      <c r="G113" s="8" t="s">
        <v>4185</v>
      </c>
      <c r="H113" s="39" t="s">
        <v>4237</v>
      </c>
      <c r="I113" s="8" t="str">
        <f t="shared" si="7"/>
        <v>사용</v>
      </c>
      <c r="J113" s="8" t="s">
        <v>3486</v>
      </c>
      <c r="K113" s="8" t="s">
        <v>4147</v>
      </c>
      <c r="L113" s="9" t="s">
        <v>4167</v>
      </c>
      <c r="M113" s="8" t="s">
        <v>3487</v>
      </c>
      <c r="N113" s="8" t="str">
        <f t="shared" si="8"/>
        <v>X</v>
      </c>
      <c r="O113" s="47">
        <v>5.0369999999999999</v>
      </c>
      <c r="P113" s="47">
        <v>1.8089999999999999</v>
      </c>
      <c r="Q113" s="41">
        <v>1.298</v>
      </c>
      <c r="R113" s="213">
        <v>43248</v>
      </c>
      <c r="S113" s="47">
        <v>5.0380000000000003</v>
      </c>
      <c r="T113" s="47">
        <v>1.746</v>
      </c>
      <c r="U113" s="10">
        <v>1.0389999999999999</v>
      </c>
      <c r="V113" s="213">
        <v>43703</v>
      </c>
      <c r="W113" s="47"/>
      <c r="X113" s="47"/>
      <c r="Y113" s="10"/>
      <c r="Z113" s="15"/>
      <c r="AA113" s="239"/>
      <c r="AB113" s="239"/>
      <c r="AC113" s="10"/>
      <c r="AD113" s="15"/>
      <c r="AE113" s="239"/>
      <c r="AF113" s="239"/>
      <c r="AG113" s="10"/>
      <c r="AH113" s="15"/>
      <c r="AI113" s="10"/>
      <c r="AJ113" s="10"/>
      <c r="AK113" s="8"/>
      <c r="AL113" s="515"/>
      <c r="AM113" s="533"/>
      <c r="AN113" s="514"/>
      <c r="AO113" s="514"/>
      <c r="AP113" s="515"/>
      <c r="AQ113" s="514"/>
      <c r="AR113" s="514"/>
      <c r="AS113" s="183"/>
    </row>
    <row r="114" spans="1:45" ht="20.25" customHeight="1">
      <c r="A114" s="14" t="s">
        <v>3484</v>
      </c>
      <c r="B114" s="8" t="s">
        <v>3497</v>
      </c>
      <c r="C114" s="8" t="s">
        <v>4241</v>
      </c>
      <c r="D114" s="40" t="s">
        <v>4243</v>
      </c>
      <c r="E114" s="8">
        <v>15</v>
      </c>
      <c r="F114" s="207" t="b">
        <f t="shared" si="6"/>
        <v>1</v>
      </c>
      <c r="G114" s="8" t="s">
        <v>4185</v>
      </c>
      <c r="H114" s="39" t="s">
        <v>4237</v>
      </c>
      <c r="I114" s="8" t="str">
        <f t="shared" si="7"/>
        <v>사용</v>
      </c>
      <c r="J114" s="134" t="s">
        <v>3486</v>
      </c>
      <c r="K114" s="8" t="s">
        <v>4147</v>
      </c>
      <c r="L114" s="9" t="s">
        <v>4168</v>
      </c>
      <c r="M114" s="205" t="s">
        <v>3487</v>
      </c>
      <c r="N114" s="8" t="str">
        <f t="shared" si="8"/>
        <v>X</v>
      </c>
      <c r="O114" s="42"/>
      <c r="P114" s="64"/>
      <c r="Q114" s="64"/>
      <c r="R114" s="15"/>
      <c r="S114" s="42"/>
      <c r="T114" s="251"/>
      <c r="U114" s="251"/>
      <c r="V114" s="15"/>
      <c r="W114" s="250"/>
      <c r="X114" s="251"/>
      <c r="Y114" s="251"/>
      <c r="Z114" s="15"/>
      <c r="AA114" s="264"/>
      <c r="AB114" s="239"/>
      <c r="AC114" s="239"/>
      <c r="AD114" s="15"/>
      <c r="AE114" s="492"/>
      <c r="AF114" s="239"/>
      <c r="AG114" s="239"/>
      <c r="AH114" s="15"/>
      <c r="AI114" s="44"/>
      <c r="AJ114" s="44"/>
      <c r="AK114" s="8"/>
      <c r="AL114" s="515"/>
      <c r="AM114" s="533"/>
      <c r="AN114" s="514"/>
      <c r="AO114" s="514"/>
      <c r="AP114" s="515"/>
      <c r="AQ114" s="514"/>
      <c r="AR114" s="514"/>
      <c r="AS114" s="183"/>
    </row>
    <row r="115" spans="1:45" ht="20.25" customHeight="1">
      <c r="A115" s="14" t="s">
        <v>3484</v>
      </c>
      <c r="B115" s="8" t="s">
        <v>3497</v>
      </c>
      <c r="C115" s="8" t="s">
        <v>4241</v>
      </c>
      <c r="D115" s="40" t="s">
        <v>4243</v>
      </c>
      <c r="E115" s="8">
        <v>16</v>
      </c>
      <c r="F115" s="207" t="b">
        <f t="shared" si="6"/>
        <v>1</v>
      </c>
      <c r="G115" s="8" t="s">
        <v>4185</v>
      </c>
      <c r="H115" s="39" t="s">
        <v>4237</v>
      </c>
      <c r="I115" s="8" t="str">
        <f t="shared" si="7"/>
        <v>사용</v>
      </c>
      <c r="J115" s="134" t="s">
        <v>3486</v>
      </c>
      <c r="K115" s="8" t="s">
        <v>4147</v>
      </c>
      <c r="L115" s="9" t="s">
        <v>4169</v>
      </c>
      <c r="M115" s="205" t="s">
        <v>3487</v>
      </c>
      <c r="N115" s="8" t="str">
        <f t="shared" si="8"/>
        <v>X</v>
      </c>
      <c r="O115" s="42"/>
      <c r="P115" s="64"/>
      <c r="Q115" s="64"/>
      <c r="R115" s="15"/>
      <c r="S115" s="42"/>
      <c r="T115" s="251"/>
      <c r="U115" s="251"/>
      <c r="V115" s="15"/>
      <c r="W115" s="250"/>
      <c r="X115" s="251"/>
      <c r="Y115" s="251"/>
      <c r="Z115" s="15"/>
      <c r="AA115" s="264"/>
      <c r="AB115" s="239"/>
      <c r="AC115" s="239"/>
      <c r="AD115" s="15"/>
      <c r="AE115" s="492"/>
      <c r="AF115" s="239"/>
      <c r="AG115" s="239"/>
      <c r="AH115" s="15"/>
      <c r="AI115" s="44"/>
      <c r="AJ115" s="44"/>
      <c r="AK115" s="8"/>
      <c r="AL115" s="515"/>
      <c r="AM115" s="533"/>
      <c r="AN115" s="514"/>
      <c r="AO115" s="514"/>
      <c r="AP115" s="515"/>
      <c r="AQ115" s="514"/>
      <c r="AR115" s="514"/>
      <c r="AS115" s="183"/>
    </row>
    <row r="116" spans="1:45" ht="20.25" customHeight="1">
      <c r="A116" s="14" t="s">
        <v>3484</v>
      </c>
      <c r="B116" s="8" t="s">
        <v>3497</v>
      </c>
      <c r="C116" s="8" t="s">
        <v>4241</v>
      </c>
      <c r="D116" s="40" t="s">
        <v>4243</v>
      </c>
      <c r="E116" s="8">
        <v>17</v>
      </c>
      <c r="F116" s="207" t="b">
        <f t="shared" si="6"/>
        <v>0</v>
      </c>
      <c r="G116" s="8" t="s">
        <v>4185</v>
      </c>
      <c r="H116" s="39" t="s">
        <v>4237</v>
      </c>
      <c r="I116" s="8" t="str">
        <f t="shared" si="7"/>
        <v>미사용</v>
      </c>
      <c r="J116" s="134"/>
      <c r="K116" s="134"/>
      <c r="L116" s="160"/>
      <c r="M116" s="205"/>
      <c r="N116" s="8" t="str">
        <f t="shared" si="8"/>
        <v>O</v>
      </c>
      <c r="O116" s="10"/>
      <c r="P116" s="41"/>
      <c r="Q116" s="41"/>
      <c r="R116" s="15"/>
      <c r="S116" s="10"/>
      <c r="T116" s="10"/>
      <c r="U116" s="10"/>
      <c r="V116" s="15"/>
      <c r="W116" s="10"/>
      <c r="X116" s="10"/>
      <c r="Y116" s="10"/>
      <c r="Z116" s="15"/>
      <c r="AA116" s="10">
        <v>6.101</v>
      </c>
      <c r="AB116" s="10">
        <v>1.994</v>
      </c>
      <c r="AC116" s="10">
        <v>1.2090000000000001</v>
      </c>
      <c r="AD116" s="15">
        <v>44438</v>
      </c>
      <c r="AE116" s="10">
        <v>6.0759999999999996</v>
      </c>
      <c r="AF116" s="10">
        <v>2.1789999999999998</v>
      </c>
      <c r="AG116" s="10">
        <v>1.254</v>
      </c>
      <c r="AH116" s="15">
        <v>44652</v>
      </c>
      <c r="AI116" s="10"/>
      <c r="AJ116" s="10"/>
      <c r="AK116" s="8"/>
      <c r="AL116" s="515"/>
      <c r="AM116" s="533">
        <v>6.0789999999999997</v>
      </c>
      <c r="AN116" s="514">
        <v>2.2000000000000002</v>
      </c>
      <c r="AO116" s="514">
        <v>1.341</v>
      </c>
      <c r="AP116" s="15">
        <v>44973</v>
      </c>
      <c r="AQ116" s="514"/>
      <c r="AR116" s="514"/>
      <c r="AS116" s="183"/>
    </row>
    <row r="117" spans="1:45" ht="20.25" customHeight="1">
      <c r="A117" s="14" t="s">
        <v>3484</v>
      </c>
      <c r="B117" s="8" t="s">
        <v>3497</v>
      </c>
      <c r="C117" s="8" t="s">
        <v>4241</v>
      </c>
      <c r="D117" s="40" t="s">
        <v>4243</v>
      </c>
      <c r="E117" s="8">
        <v>18</v>
      </c>
      <c r="F117" s="207" t="b">
        <f t="shared" si="6"/>
        <v>0</v>
      </c>
      <c r="G117" s="8" t="s">
        <v>4185</v>
      </c>
      <c r="H117" s="39" t="s">
        <v>4237</v>
      </c>
      <c r="I117" s="8" t="str">
        <f t="shared" si="7"/>
        <v>미사용</v>
      </c>
      <c r="J117" s="134"/>
      <c r="K117" s="134"/>
      <c r="L117" s="160"/>
      <c r="M117" s="205"/>
      <c r="N117" s="8" t="str">
        <f t="shared" si="8"/>
        <v>O</v>
      </c>
      <c r="O117" s="10"/>
      <c r="P117" s="41"/>
      <c r="Q117" s="41"/>
      <c r="R117" s="15"/>
      <c r="S117" s="10"/>
      <c r="T117" s="10"/>
      <c r="U117" s="10"/>
      <c r="V117" s="15"/>
      <c r="W117" s="10"/>
      <c r="X117" s="10"/>
      <c r="Y117" s="10"/>
      <c r="Z117" s="15"/>
      <c r="AA117" s="10">
        <v>6.0960000000000001</v>
      </c>
      <c r="AB117" s="10">
        <v>2.0720000000000001</v>
      </c>
      <c r="AC117" s="10">
        <v>1.254</v>
      </c>
      <c r="AD117" s="15">
        <v>44438</v>
      </c>
      <c r="AE117" s="10">
        <v>6.0830000000000002</v>
      </c>
      <c r="AF117" s="10">
        <v>2.1800000000000002</v>
      </c>
      <c r="AG117" s="10">
        <v>1.359</v>
      </c>
      <c r="AH117" s="15">
        <v>44652</v>
      </c>
      <c r="AI117" s="10"/>
      <c r="AJ117" s="10"/>
      <c r="AK117" s="8"/>
      <c r="AL117" s="515"/>
      <c r="AM117" s="533">
        <v>6.077</v>
      </c>
      <c r="AN117" s="514">
        <v>2.177</v>
      </c>
      <c r="AO117" s="514">
        <v>1.3</v>
      </c>
      <c r="AP117" s="15">
        <v>44973</v>
      </c>
      <c r="AQ117" s="514"/>
      <c r="AR117" s="514"/>
      <c r="AS117" s="183"/>
    </row>
    <row r="118" spans="1:45" ht="20.25" customHeight="1">
      <c r="A118" s="14" t="s">
        <v>3484</v>
      </c>
      <c r="B118" s="8" t="s">
        <v>3497</v>
      </c>
      <c r="C118" s="8" t="s">
        <v>4241</v>
      </c>
      <c r="D118" s="40" t="s">
        <v>4243</v>
      </c>
      <c r="E118" s="8">
        <v>19</v>
      </c>
      <c r="F118" s="207" t="b">
        <f t="shared" si="6"/>
        <v>1</v>
      </c>
      <c r="G118" s="8" t="s">
        <v>4185</v>
      </c>
      <c r="H118" s="39" t="s">
        <v>4237</v>
      </c>
      <c r="I118" s="8" t="str">
        <f t="shared" si="7"/>
        <v>사용</v>
      </c>
      <c r="J118" s="8" t="s">
        <v>3486</v>
      </c>
      <c r="K118" s="8" t="s">
        <v>3852</v>
      </c>
      <c r="L118" s="9" t="s">
        <v>4158</v>
      </c>
      <c r="M118" s="8" t="s">
        <v>3487</v>
      </c>
      <c r="N118" s="8" t="str">
        <f t="shared" si="8"/>
        <v>X</v>
      </c>
      <c r="O118" s="47"/>
      <c r="P118" s="41"/>
      <c r="Q118" s="41"/>
      <c r="R118" s="15"/>
      <c r="S118" s="47"/>
      <c r="T118" s="10"/>
      <c r="U118" s="10"/>
      <c r="V118" s="15"/>
      <c r="W118" s="47"/>
      <c r="X118" s="10"/>
      <c r="Y118" s="10"/>
      <c r="Z118" s="15"/>
      <c r="AA118" s="239"/>
      <c r="AB118" s="10"/>
      <c r="AC118" s="10"/>
      <c r="AD118" s="15"/>
      <c r="AE118" s="239"/>
      <c r="AF118" s="10"/>
      <c r="AG118" s="10"/>
      <c r="AH118" s="15"/>
      <c r="AI118" s="10"/>
      <c r="AJ118" s="10"/>
      <c r="AK118" s="8"/>
      <c r="AL118" s="515"/>
      <c r="AM118" s="533">
        <v>19.962</v>
      </c>
      <c r="AN118" s="514">
        <v>11.099</v>
      </c>
      <c r="AO118" s="514">
        <v>7.57</v>
      </c>
      <c r="AP118" s="15">
        <v>44973</v>
      </c>
      <c r="AQ118" s="514"/>
      <c r="AR118" s="514"/>
      <c r="AS118" s="183"/>
    </row>
    <row r="119" spans="1:45" ht="20.25" customHeight="1">
      <c r="A119" s="14" t="s">
        <v>3484</v>
      </c>
      <c r="B119" s="8" t="s">
        <v>3497</v>
      </c>
      <c r="C119" s="8" t="s">
        <v>4241</v>
      </c>
      <c r="D119" s="40" t="s">
        <v>4243</v>
      </c>
      <c r="E119" s="8">
        <v>20</v>
      </c>
      <c r="F119" s="207" t="b">
        <f t="shared" si="6"/>
        <v>1</v>
      </c>
      <c r="G119" s="8" t="s">
        <v>4185</v>
      </c>
      <c r="H119" s="39" t="s">
        <v>4237</v>
      </c>
      <c r="I119" s="8" t="str">
        <f t="shared" si="7"/>
        <v>사용</v>
      </c>
      <c r="J119" s="8" t="s">
        <v>3486</v>
      </c>
      <c r="K119" s="8" t="s">
        <v>3852</v>
      </c>
      <c r="L119" s="9" t="s">
        <v>4160</v>
      </c>
      <c r="M119" s="40" t="s">
        <v>3487</v>
      </c>
      <c r="N119" s="8" t="str">
        <f t="shared" si="8"/>
        <v>X</v>
      </c>
      <c r="O119" s="47">
        <v>5.0380000000000003</v>
      </c>
      <c r="P119" s="10">
        <v>1.8380000000000001</v>
      </c>
      <c r="Q119" s="41">
        <v>1.113</v>
      </c>
      <c r="R119" s="213">
        <v>43248</v>
      </c>
      <c r="S119" s="47">
        <v>5.0830000000000002</v>
      </c>
      <c r="T119" s="47">
        <v>1.786</v>
      </c>
      <c r="U119" s="10">
        <v>1.1240000000000001</v>
      </c>
      <c r="V119" s="213">
        <v>43703</v>
      </c>
      <c r="W119" s="47"/>
      <c r="X119" s="10"/>
      <c r="Y119" s="10"/>
      <c r="Z119" s="15"/>
      <c r="AA119" s="239"/>
      <c r="AB119" s="10"/>
      <c r="AC119" s="10"/>
      <c r="AD119" s="15"/>
      <c r="AE119" s="239"/>
      <c r="AF119" s="10"/>
      <c r="AG119" s="10"/>
      <c r="AH119" s="15"/>
      <c r="AI119" s="10"/>
      <c r="AJ119" s="10"/>
      <c r="AK119" s="8"/>
      <c r="AL119" s="515"/>
      <c r="AM119" s="533">
        <v>19.966999999999999</v>
      </c>
      <c r="AN119" s="514">
        <v>8.8859999999999992</v>
      </c>
      <c r="AO119" s="514">
        <v>5.8789999999999996</v>
      </c>
      <c r="AP119" s="15">
        <v>44973</v>
      </c>
      <c r="AQ119" s="514"/>
      <c r="AR119" s="514"/>
      <c r="AS119" s="183"/>
    </row>
    <row r="120" spans="1:45" s="287" customFormat="1" ht="20.25" customHeight="1">
      <c r="A120" s="282" t="s">
        <v>3484</v>
      </c>
      <c r="B120" s="40" t="s">
        <v>3497</v>
      </c>
      <c r="C120" s="8" t="s">
        <v>4241</v>
      </c>
      <c r="D120" s="40" t="s">
        <v>4243</v>
      </c>
      <c r="E120" s="40">
        <v>21</v>
      </c>
      <c r="F120" s="207" t="b">
        <f t="shared" si="6"/>
        <v>1</v>
      </c>
      <c r="G120" s="8" t="s">
        <v>4185</v>
      </c>
      <c r="H120" s="39" t="s">
        <v>4237</v>
      </c>
      <c r="I120" s="8" t="str">
        <f t="shared" si="7"/>
        <v>사용</v>
      </c>
      <c r="J120" s="40" t="s">
        <v>3486</v>
      </c>
      <c r="K120" s="8" t="s">
        <v>3852</v>
      </c>
      <c r="L120" s="9" t="s">
        <v>4161</v>
      </c>
      <c r="M120" s="40" t="s">
        <v>3487</v>
      </c>
      <c r="N120" s="8" t="str">
        <f t="shared" si="8"/>
        <v>X</v>
      </c>
      <c r="O120" s="263">
        <v>5.0380000000000003</v>
      </c>
      <c r="P120" s="262">
        <v>1.714</v>
      </c>
      <c r="Q120" s="262">
        <v>1.093</v>
      </c>
      <c r="R120" s="213">
        <v>43248</v>
      </c>
      <c r="S120" s="263">
        <v>5.0839999999999996</v>
      </c>
      <c r="T120" s="263">
        <v>1.677</v>
      </c>
      <c r="U120" s="263">
        <v>1.161</v>
      </c>
      <c r="V120" s="213">
        <v>43703</v>
      </c>
      <c r="W120" s="263"/>
      <c r="X120" s="263"/>
      <c r="Y120" s="263"/>
      <c r="Z120" s="285"/>
      <c r="AA120" s="263"/>
      <c r="AB120" s="263"/>
      <c r="AC120" s="263"/>
      <c r="AD120" s="285"/>
      <c r="AE120" s="263"/>
      <c r="AF120" s="263"/>
      <c r="AG120" s="263"/>
      <c r="AH120" s="285"/>
      <c r="AI120" s="263"/>
      <c r="AJ120" s="263"/>
      <c r="AK120" s="40"/>
      <c r="AL120" s="517"/>
      <c r="AM120" s="534">
        <v>19.966999999999999</v>
      </c>
      <c r="AN120" s="516">
        <v>8.4760000000000009</v>
      </c>
      <c r="AO120" s="516">
        <v>5.6660000000000004</v>
      </c>
      <c r="AP120" s="15">
        <v>44973</v>
      </c>
      <c r="AQ120" s="516"/>
      <c r="AR120" s="516"/>
      <c r="AS120" s="300"/>
    </row>
    <row r="121" spans="1:45" s="287" customFormat="1" ht="20.25" customHeight="1">
      <c r="A121" s="282" t="s">
        <v>3484</v>
      </c>
      <c r="B121" s="40" t="s">
        <v>3497</v>
      </c>
      <c r="C121" s="8" t="s">
        <v>4241</v>
      </c>
      <c r="D121" s="40" t="s">
        <v>4243</v>
      </c>
      <c r="E121" s="40">
        <v>22</v>
      </c>
      <c r="F121" s="207" t="b">
        <f t="shared" si="6"/>
        <v>1</v>
      </c>
      <c r="G121" s="8" t="s">
        <v>4185</v>
      </c>
      <c r="H121" s="39" t="s">
        <v>4237</v>
      </c>
      <c r="I121" s="8" t="str">
        <f t="shared" si="7"/>
        <v>사용</v>
      </c>
      <c r="J121" s="40" t="s">
        <v>3486</v>
      </c>
      <c r="K121" s="8" t="s">
        <v>3852</v>
      </c>
      <c r="L121" s="9" t="s">
        <v>4162</v>
      </c>
      <c r="M121" s="40" t="s">
        <v>3487</v>
      </c>
      <c r="N121" s="8" t="str">
        <f t="shared" si="8"/>
        <v>X</v>
      </c>
      <c r="O121" s="263">
        <v>5.0449999999999999</v>
      </c>
      <c r="P121" s="262">
        <v>1.6639999999999999</v>
      </c>
      <c r="Q121" s="262">
        <v>1.0329999999999999</v>
      </c>
      <c r="R121" s="213">
        <v>43248</v>
      </c>
      <c r="S121" s="263">
        <v>5.0830000000000002</v>
      </c>
      <c r="T121" s="263">
        <v>1.8169999999999999</v>
      </c>
      <c r="U121" s="263">
        <v>1.0349999999999999</v>
      </c>
      <c r="V121" s="213">
        <v>43703</v>
      </c>
      <c r="W121" s="263"/>
      <c r="X121" s="263"/>
      <c r="Y121" s="263"/>
      <c r="Z121" s="285"/>
      <c r="AA121" s="263"/>
      <c r="AB121" s="263"/>
      <c r="AC121" s="263"/>
      <c r="AD121" s="285"/>
      <c r="AE121" s="263"/>
      <c r="AF121" s="263"/>
      <c r="AG121" s="263"/>
      <c r="AH121" s="285"/>
      <c r="AI121" s="263"/>
      <c r="AJ121" s="263"/>
      <c r="AK121" s="40"/>
      <c r="AL121" s="517"/>
      <c r="AM121" s="534">
        <v>19.971</v>
      </c>
      <c r="AN121" s="516">
        <v>8.1</v>
      </c>
      <c r="AO121" s="516">
        <v>5.359</v>
      </c>
      <c r="AP121" s="15">
        <v>44973</v>
      </c>
      <c r="AQ121" s="516"/>
      <c r="AR121" s="516"/>
      <c r="AS121" s="300"/>
    </row>
    <row r="122" spans="1:45" s="287" customFormat="1" ht="20.25" customHeight="1">
      <c r="A122" s="282" t="s">
        <v>3484</v>
      </c>
      <c r="B122" s="40" t="s">
        <v>3497</v>
      </c>
      <c r="C122" s="8" t="s">
        <v>4241</v>
      </c>
      <c r="D122" s="40" t="s">
        <v>4243</v>
      </c>
      <c r="E122" s="40">
        <v>23</v>
      </c>
      <c r="F122" s="207" t="b">
        <f t="shared" si="6"/>
        <v>1</v>
      </c>
      <c r="G122" s="8" t="s">
        <v>4185</v>
      </c>
      <c r="H122" s="39" t="s">
        <v>4237</v>
      </c>
      <c r="I122" s="8" t="str">
        <f t="shared" si="7"/>
        <v>사용</v>
      </c>
      <c r="J122" s="40" t="s">
        <v>3486</v>
      </c>
      <c r="K122" s="8" t="s">
        <v>3852</v>
      </c>
      <c r="L122" s="9" t="s">
        <v>4163</v>
      </c>
      <c r="M122" s="40" t="s">
        <v>3487</v>
      </c>
      <c r="N122" s="8" t="str">
        <f t="shared" si="8"/>
        <v>X</v>
      </c>
      <c r="O122" s="263"/>
      <c r="P122" s="262"/>
      <c r="Q122" s="262"/>
      <c r="R122" s="285"/>
      <c r="S122" s="263">
        <v>5.0839999999999996</v>
      </c>
      <c r="T122" s="263">
        <v>2.0289999999999999</v>
      </c>
      <c r="U122" s="263">
        <v>1.2769999999999999</v>
      </c>
      <c r="V122" s="213">
        <v>43703</v>
      </c>
      <c r="W122" s="263"/>
      <c r="X122" s="263"/>
      <c r="Y122" s="263"/>
      <c r="Z122" s="285"/>
      <c r="AA122" s="263"/>
      <c r="AB122" s="263"/>
      <c r="AC122" s="263"/>
      <c r="AD122" s="285"/>
      <c r="AE122" s="263"/>
      <c r="AF122" s="263"/>
      <c r="AG122" s="263"/>
      <c r="AH122" s="285"/>
      <c r="AI122" s="263"/>
      <c r="AJ122" s="263"/>
      <c r="AK122" s="40"/>
      <c r="AL122" s="517"/>
      <c r="AM122" s="534">
        <v>19.966999999999999</v>
      </c>
      <c r="AN122" s="516">
        <v>8.2870000000000008</v>
      </c>
      <c r="AO122" s="516">
        <v>5.3769999999999998</v>
      </c>
      <c r="AP122" s="15">
        <v>44973</v>
      </c>
      <c r="AQ122" s="516"/>
      <c r="AR122" s="516"/>
      <c r="AS122" s="300"/>
    </row>
    <row r="123" spans="1:45" s="287" customFormat="1" ht="20.25" customHeight="1">
      <c r="A123" s="423" t="s">
        <v>3484</v>
      </c>
      <c r="B123" s="177" t="s">
        <v>3497</v>
      </c>
      <c r="C123" s="140" t="s">
        <v>4241</v>
      </c>
      <c r="D123" s="177" t="s">
        <v>4243</v>
      </c>
      <c r="E123" s="177">
        <v>24</v>
      </c>
      <c r="F123" s="411" t="b">
        <f t="shared" si="6"/>
        <v>1</v>
      </c>
      <c r="G123" s="177" t="s">
        <v>4185</v>
      </c>
      <c r="H123" s="387" t="s">
        <v>4237</v>
      </c>
      <c r="I123" s="140" t="str">
        <f t="shared" si="7"/>
        <v>사용</v>
      </c>
      <c r="J123" s="177" t="s">
        <v>3486</v>
      </c>
      <c r="K123" s="177" t="s">
        <v>3852</v>
      </c>
      <c r="L123" s="141" t="s">
        <v>4164</v>
      </c>
      <c r="M123" s="177" t="s">
        <v>3487</v>
      </c>
      <c r="N123" s="140" t="str">
        <f t="shared" si="8"/>
        <v>X</v>
      </c>
      <c r="O123" s="446">
        <v>5.0369999999999999</v>
      </c>
      <c r="P123" s="447">
        <v>1.87</v>
      </c>
      <c r="Q123" s="447">
        <v>1.2829999999999999</v>
      </c>
      <c r="R123" s="412">
        <v>43248</v>
      </c>
      <c r="S123" s="446">
        <v>5.0830000000000002</v>
      </c>
      <c r="T123" s="446">
        <v>1.871</v>
      </c>
      <c r="U123" s="446">
        <v>1.234</v>
      </c>
      <c r="V123" s="412">
        <v>43703</v>
      </c>
      <c r="W123" s="446"/>
      <c r="X123" s="446"/>
      <c r="Y123" s="446"/>
      <c r="Z123" s="385"/>
      <c r="AA123" s="446"/>
      <c r="AB123" s="446"/>
      <c r="AC123" s="446"/>
      <c r="AD123" s="385"/>
      <c r="AE123" s="446"/>
      <c r="AF123" s="446"/>
      <c r="AG123" s="446"/>
      <c r="AH123" s="385"/>
      <c r="AI123" s="446"/>
      <c r="AJ123" s="446"/>
      <c r="AK123" s="177"/>
      <c r="AL123" s="519"/>
      <c r="AM123" s="535">
        <v>19.978999999999999</v>
      </c>
      <c r="AN123" s="518">
        <v>7.9409999999999998</v>
      </c>
      <c r="AO123" s="518">
        <v>5.2439999999999998</v>
      </c>
      <c r="AP123" s="146">
        <v>44973</v>
      </c>
      <c r="AQ123" s="518"/>
      <c r="AR123" s="518"/>
      <c r="AS123" s="520"/>
    </row>
  </sheetData>
  <autoFilter ref="A3:AX99" xr:uid="{00000000-0009-0000-0000-000001000000}"/>
  <dataConsolidate/>
  <mergeCells count="1">
    <mergeCell ref="L1:L2"/>
  </mergeCells>
  <phoneticPr fontId="3" type="noConversion"/>
  <dataValidations count="2">
    <dataValidation type="list" showInputMessage="1" showErrorMessage="1" sqref="K4:K99" xr:uid="{00000000-0002-0000-0100-000000000000}">
      <formula1>$AX$3:$AX$16</formula1>
    </dataValidation>
    <dataValidation type="list" showInputMessage="1" showErrorMessage="1" sqref="K100:K123" xr:uid="{00000000-0002-0000-0100-000001000000}">
      <formula1>$AX$3:$AX$17</formula1>
    </dataValidation>
  </dataValidations>
  <pageMargins left="0.62992125984251968" right="0.19685039370078741" top="0.62992125984251968" bottom="0.55118110236220474" header="0.31496062992125984" footer="0.15748031496062992"/>
  <pageSetup paperSize="9" scale="70" fitToWidth="10" fitToHeight="10" orientation="landscape" r:id="rId1"/>
  <headerFooter alignWithMargins="0"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4FC39"/>
  </sheetPr>
  <dimension ref="A1:AT99"/>
  <sheetViews>
    <sheetView view="pageBreakPreview" zoomScaleNormal="100" zoomScaleSheetLayoutView="100" workbookViewId="0">
      <pane xSplit="13" ySplit="3" topLeftCell="N91" activePane="bottomRight" state="frozen"/>
      <selection pane="topRight" activeCell="N1" sqref="N1"/>
      <selection pane="bottomLeft" activeCell="A4" sqref="A4"/>
      <selection pane="bottomRight" activeCell="L1" sqref="L1:L2"/>
    </sheetView>
  </sheetViews>
  <sheetFormatPr defaultRowHeight="13.5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20.664062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2" customWidth="1"/>
    <col min="13" max="13" width="7.44140625" style="1" customWidth="1"/>
    <col min="14" max="14" width="7.5546875" style="1" hidden="1" customWidth="1"/>
    <col min="15" max="15" width="7.21875" style="3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3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2187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212" customWidth="1"/>
    <col min="32" max="32" width="8.33203125" style="3" customWidth="1"/>
    <col min="33" max="33" width="8.109375" style="3" customWidth="1"/>
    <col min="34" max="34" width="6.21875" style="1" customWidth="1"/>
    <col min="35" max="35" width="7.21875" style="212" customWidth="1"/>
    <col min="36" max="36" width="8.33203125" style="3" customWidth="1"/>
    <col min="37" max="37" width="8.109375" style="3" customWidth="1"/>
    <col min="38" max="38" width="6.21875" style="1" customWidth="1"/>
    <col min="39" max="40" width="5.109375" style="3" customWidth="1"/>
    <col min="41" max="41" width="14.5546875" style="1" customWidth="1"/>
    <col min="42" max="16384" width="8.88671875" style="4"/>
  </cols>
  <sheetData>
    <row r="1" spans="1:46" ht="32.25" customHeight="1">
      <c r="A1" s="6" t="s">
        <v>3999</v>
      </c>
      <c r="L1" s="588" t="s">
        <v>4302</v>
      </c>
    </row>
    <row r="2" spans="1:46" ht="10.5" customHeight="1">
      <c r="L2" s="589"/>
      <c r="AO2" s="258">
        <f>원주!AS2</f>
        <v>45601</v>
      </c>
      <c r="AT2" s="5" t="s">
        <v>4073</v>
      </c>
    </row>
    <row r="3" spans="1:46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173" t="s">
        <v>2</v>
      </c>
      <c r="P3" s="174" t="s">
        <v>14</v>
      </c>
      <c r="Q3" s="174" t="s">
        <v>15</v>
      </c>
      <c r="R3" s="172" t="s">
        <v>3</v>
      </c>
      <c r="S3" s="173" t="s">
        <v>2</v>
      </c>
      <c r="T3" s="174" t="s">
        <v>14</v>
      </c>
      <c r="U3" s="174" t="s">
        <v>15</v>
      </c>
      <c r="V3" s="172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09" t="s">
        <v>2</v>
      </c>
      <c r="AF3" s="174" t="s">
        <v>14</v>
      </c>
      <c r="AG3" s="174" t="s">
        <v>15</v>
      </c>
      <c r="AH3" s="172" t="s">
        <v>3</v>
      </c>
      <c r="AI3" s="409" t="s">
        <v>4254</v>
      </c>
      <c r="AJ3" s="174" t="s">
        <v>4255</v>
      </c>
      <c r="AK3" s="174" t="s">
        <v>4256</v>
      </c>
      <c r="AL3" s="172" t="s">
        <v>4252</v>
      </c>
      <c r="AM3" s="173" t="s">
        <v>4112</v>
      </c>
      <c r="AN3" s="173" t="s">
        <v>18</v>
      </c>
      <c r="AO3" s="175" t="s">
        <v>0</v>
      </c>
      <c r="AT3" s="4" t="s">
        <v>3499</v>
      </c>
    </row>
    <row r="4" spans="1:46" ht="20.25" customHeight="1">
      <c r="A4" s="282" t="s">
        <v>3484</v>
      </c>
      <c r="B4" s="40" t="s">
        <v>3497</v>
      </c>
      <c r="C4" s="40" t="s">
        <v>4000</v>
      </c>
      <c r="D4" s="40" t="s">
        <v>3497</v>
      </c>
      <c r="E4" s="40">
        <v>1</v>
      </c>
      <c r="F4" s="207" t="b">
        <f>ISTEXT(L4)</f>
        <v>0</v>
      </c>
      <c r="G4" s="8" t="s">
        <v>3524</v>
      </c>
      <c r="H4" s="39" t="s">
        <v>3525</v>
      </c>
      <c r="I4" s="8" t="str">
        <f>IF(F4=TRUE,"사용","미사용")</f>
        <v>미사용</v>
      </c>
      <c r="J4" s="8"/>
      <c r="K4" s="8"/>
      <c r="L4" s="9"/>
      <c r="M4" s="8" t="s">
        <v>3487</v>
      </c>
      <c r="N4" s="8" t="str">
        <f>IF(F4=TRUE,"X","O")</f>
        <v>O</v>
      </c>
      <c r="O4" s="263"/>
      <c r="P4" s="262"/>
      <c r="Q4" s="262"/>
      <c r="R4" s="285"/>
      <c r="S4" s="263"/>
      <c r="T4" s="263"/>
      <c r="U4" s="263"/>
      <c r="V4" s="285"/>
      <c r="W4" s="263"/>
      <c r="X4" s="263"/>
      <c r="Y4" s="263"/>
      <c r="Z4" s="285"/>
      <c r="AA4" s="263"/>
      <c r="AB4" s="263"/>
      <c r="AC4" s="263"/>
      <c r="AD4" s="285"/>
      <c r="AE4" s="263"/>
      <c r="AF4" s="263"/>
      <c r="AG4" s="263"/>
      <c r="AH4" s="285"/>
      <c r="AI4" s="263">
        <v>5.2530000000000001</v>
      </c>
      <c r="AJ4" s="263">
        <v>1.7370000000000001</v>
      </c>
      <c r="AK4" s="263">
        <v>1.0549999999999999</v>
      </c>
      <c r="AL4" s="285">
        <v>44979</v>
      </c>
      <c r="AM4" s="263"/>
      <c r="AN4" s="263"/>
      <c r="AO4" s="11"/>
      <c r="AT4" s="4" t="s">
        <v>3500</v>
      </c>
    </row>
    <row r="5" spans="1:46" ht="20.25" customHeight="1">
      <c r="A5" s="14" t="s">
        <v>3484</v>
      </c>
      <c r="B5" s="8" t="s">
        <v>3497</v>
      </c>
      <c r="C5" s="8" t="s">
        <v>4000</v>
      </c>
      <c r="D5" s="40" t="s">
        <v>3497</v>
      </c>
      <c r="E5" s="8">
        <v>2</v>
      </c>
      <c r="F5" s="207" t="b">
        <f t="shared" ref="F5:F51" si="0">ISTEXT(L5)</f>
        <v>0</v>
      </c>
      <c r="G5" s="8" t="s">
        <v>3524</v>
      </c>
      <c r="H5" s="39" t="s">
        <v>3525</v>
      </c>
      <c r="I5" s="8" t="str">
        <f t="shared" ref="I5:I51" si="1">IF(F5=TRUE,"사용","미사용")</f>
        <v>미사용</v>
      </c>
      <c r="J5" s="8"/>
      <c r="K5" s="8"/>
      <c r="L5" s="9"/>
      <c r="M5" s="8" t="s">
        <v>3487</v>
      </c>
      <c r="N5" s="8" t="str">
        <f t="shared" ref="N5:N51" si="2">IF(F5=TRUE,"X","O")</f>
        <v>O</v>
      </c>
      <c r="O5" s="10"/>
      <c r="P5" s="41"/>
      <c r="Q5" s="41"/>
      <c r="R5" s="15"/>
      <c r="S5" s="10"/>
      <c r="T5" s="10"/>
      <c r="U5" s="10"/>
      <c r="V5" s="15"/>
      <c r="W5" s="10"/>
      <c r="X5" s="10"/>
      <c r="Y5" s="10"/>
      <c r="Z5" s="15"/>
      <c r="AA5" s="10"/>
      <c r="AB5" s="10"/>
      <c r="AC5" s="10"/>
      <c r="AD5" s="15"/>
      <c r="AE5" s="10"/>
      <c r="AF5" s="10"/>
      <c r="AG5" s="10"/>
      <c r="AH5" s="15"/>
      <c r="AI5" s="10">
        <v>5.2450000000000001</v>
      </c>
      <c r="AJ5" s="10">
        <v>2.0219999999999998</v>
      </c>
      <c r="AK5" s="10">
        <v>1.121</v>
      </c>
      <c r="AL5" s="285">
        <v>44979</v>
      </c>
      <c r="AM5" s="10"/>
      <c r="AN5" s="10"/>
      <c r="AO5" s="11"/>
      <c r="AT5" s="4" t="s">
        <v>3501</v>
      </c>
    </row>
    <row r="6" spans="1:46" ht="20.25" customHeight="1">
      <c r="A6" s="14" t="s">
        <v>3484</v>
      </c>
      <c r="B6" s="8" t="s">
        <v>3497</v>
      </c>
      <c r="C6" s="8" t="s">
        <v>4000</v>
      </c>
      <c r="D6" s="40" t="s">
        <v>3497</v>
      </c>
      <c r="E6" s="8">
        <v>3</v>
      </c>
      <c r="F6" s="207" t="b">
        <f t="shared" si="0"/>
        <v>0</v>
      </c>
      <c r="G6" s="8" t="s">
        <v>3524</v>
      </c>
      <c r="H6" s="39" t="s">
        <v>3525</v>
      </c>
      <c r="I6" s="8" t="str">
        <f t="shared" si="1"/>
        <v>미사용</v>
      </c>
      <c r="J6" s="8"/>
      <c r="K6" s="8"/>
      <c r="L6" s="9"/>
      <c r="M6" s="8" t="s">
        <v>3487</v>
      </c>
      <c r="N6" s="8" t="str">
        <f t="shared" si="2"/>
        <v>O</v>
      </c>
      <c r="O6" s="10"/>
      <c r="P6" s="41"/>
      <c r="Q6" s="41"/>
      <c r="R6" s="15"/>
      <c r="S6" s="10"/>
      <c r="T6" s="10"/>
      <c r="U6" s="10"/>
      <c r="V6" s="15"/>
      <c r="W6" s="10"/>
      <c r="X6" s="10"/>
      <c r="Y6" s="10"/>
      <c r="Z6" s="15"/>
      <c r="AA6" s="10"/>
      <c r="AB6" s="10"/>
      <c r="AC6" s="10"/>
      <c r="AD6" s="15"/>
      <c r="AE6" s="10"/>
      <c r="AF6" s="10"/>
      <c r="AG6" s="10"/>
      <c r="AH6" s="15"/>
      <c r="AI6" s="10">
        <v>5.2460000000000004</v>
      </c>
      <c r="AJ6" s="10">
        <v>1.7350000000000001</v>
      </c>
      <c r="AK6" s="10">
        <v>1.7070000000000001</v>
      </c>
      <c r="AL6" s="285">
        <v>44979</v>
      </c>
      <c r="AM6" s="10"/>
      <c r="AN6" s="10"/>
      <c r="AO6" s="11"/>
      <c r="AT6" s="4" t="s">
        <v>4074</v>
      </c>
    </row>
    <row r="7" spans="1:46" ht="20.25" customHeight="1">
      <c r="A7" s="14" t="s">
        <v>3484</v>
      </c>
      <c r="B7" s="8" t="s">
        <v>3497</v>
      </c>
      <c r="C7" s="8" t="s">
        <v>4000</v>
      </c>
      <c r="D7" s="40" t="s">
        <v>3497</v>
      </c>
      <c r="E7" s="8">
        <v>4</v>
      </c>
      <c r="F7" s="207" t="b">
        <f t="shared" si="0"/>
        <v>0</v>
      </c>
      <c r="G7" s="8" t="s">
        <v>3524</v>
      </c>
      <c r="H7" s="39" t="s">
        <v>3525</v>
      </c>
      <c r="I7" s="8" t="str">
        <f t="shared" si="1"/>
        <v>미사용</v>
      </c>
      <c r="J7" s="8"/>
      <c r="K7" s="8"/>
      <c r="L7" s="9"/>
      <c r="M7" s="8" t="s">
        <v>3487</v>
      </c>
      <c r="N7" s="8" t="str">
        <f t="shared" si="2"/>
        <v>O</v>
      </c>
      <c r="O7" s="10"/>
      <c r="P7" s="41"/>
      <c r="Q7" s="41"/>
      <c r="R7" s="15"/>
      <c r="S7" s="10"/>
      <c r="T7" s="10"/>
      <c r="U7" s="10"/>
      <c r="V7" s="15"/>
      <c r="W7" s="10"/>
      <c r="X7" s="10"/>
      <c r="Y7" s="10"/>
      <c r="Z7" s="15"/>
      <c r="AA7" s="10"/>
      <c r="AB7" s="10"/>
      <c r="AC7" s="10"/>
      <c r="AD7" s="15"/>
      <c r="AE7" s="10"/>
      <c r="AF7" s="10"/>
      <c r="AG7" s="10"/>
      <c r="AH7" s="15"/>
      <c r="AI7" s="10">
        <v>5.2460000000000004</v>
      </c>
      <c r="AJ7" s="10">
        <v>1.754</v>
      </c>
      <c r="AK7" s="10">
        <v>1.087</v>
      </c>
      <c r="AL7" s="285">
        <v>44979</v>
      </c>
      <c r="AM7" s="10"/>
      <c r="AN7" s="10"/>
      <c r="AO7" s="11"/>
      <c r="AT7" s="4" t="s">
        <v>4062</v>
      </c>
    </row>
    <row r="8" spans="1:46" ht="20.25" customHeight="1">
      <c r="A8" s="14" t="s">
        <v>3484</v>
      </c>
      <c r="B8" s="8" t="s">
        <v>3497</v>
      </c>
      <c r="C8" s="8" t="s">
        <v>4000</v>
      </c>
      <c r="D8" s="40" t="s">
        <v>3497</v>
      </c>
      <c r="E8" s="8">
        <v>5</v>
      </c>
      <c r="F8" s="207" t="b">
        <f t="shared" si="0"/>
        <v>1</v>
      </c>
      <c r="G8" s="8" t="s">
        <v>3524</v>
      </c>
      <c r="H8" s="39" t="s">
        <v>3525</v>
      </c>
      <c r="I8" s="8" t="str">
        <f t="shared" si="1"/>
        <v>사용</v>
      </c>
      <c r="J8" s="8" t="s">
        <v>3486</v>
      </c>
      <c r="K8" s="8" t="s">
        <v>3500</v>
      </c>
      <c r="L8" s="318" t="s">
        <v>4331</v>
      </c>
      <c r="M8" s="8" t="s">
        <v>3487</v>
      </c>
      <c r="N8" s="8" t="str">
        <f t="shared" si="2"/>
        <v>X</v>
      </c>
      <c r="O8" s="10"/>
      <c r="P8" s="41"/>
      <c r="Q8" s="41"/>
      <c r="R8" s="15"/>
      <c r="S8" s="10"/>
      <c r="T8" s="10"/>
      <c r="U8" s="10"/>
      <c r="V8" s="15"/>
      <c r="W8" s="10"/>
      <c r="X8" s="10"/>
      <c r="Y8" s="10"/>
      <c r="Z8" s="15"/>
      <c r="AA8" s="10"/>
      <c r="AB8" s="10"/>
      <c r="AC8" s="10"/>
      <c r="AD8" s="15"/>
      <c r="AE8" s="10"/>
      <c r="AF8" s="10"/>
      <c r="AG8" s="10"/>
      <c r="AH8" s="15"/>
      <c r="AI8" s="10"/>
      <c r="AJ8" s="10"/>
      <c r="AK8" s="10"/>
      <c r="AL8" s="15"/>
      <c r="AM8" s="10"/>
      <c r="AN8" s="10"/>
      <c r="AO8" s="11"/>
      <c r="AT8" s="4" t="s">
        <v>4075</v>
      </c>
    </row>
    <row r="9" spans="1:46" ht="20.25" customHeight="1">
      <c r="A9" s="14" t="s">
        <v>3484</v>
      </c>
      <c r="B9" s="8" t="s">
        <v>3497</v>
      </c>
      <c r="C9" s="8" t="s">
        <v>4000</v>
      </c>
      <c r="D9" s="40" t="s">
        <v>3497</v>
      </c>
      <c r="E9" s="8">
        <v>6</v>
      </c>
      <c r="F9" s="207" t="b">
        <f t="shared" si="0"/>
        <v>1</v>
      </c>
      <c r="G9" s="8" t="s">
        <v>3524</v>
      </c>
      <c r="H9" s="39" t="s">
        <v>3525</v>
      </c>
      <c r="I9" s="8" t="str">
        <f t="shared" si="1"/>
        <v>사용</v>
      </c>
      <c r="J9" s="8" t="s">
        <v>3486</v>
      </c>
      <c r="K9" s="8" t="s">
        <v>3500</v>
      </c>
      <c r="L9" s="318" t="s">
        <v>4286</v>
      </c>
      <c r="M9" s="8" t="s">
        <v>3487</v>
      </c>
      <c r="N9" s="8" t="str">
        <f t="shared" si="2"/>
        <v>X</v>
      </c>
      <c r="O9" s="10"/>
      <c r="P9" s="41"/>
      <c r="Q9" s="41"/>
      <c r="R9" s="15"/>
      <c r="S9" s="10"/>
      <c r="T9" s="10"/>
      <c r="U9" s="10"/>
      <c r="V9" s="15"/>
      <c r="W9" s="10"/>
      <c r="X9" s="10"/>
      <c r="Y9" s="10"/>
      <c r="Z9" s="15"/>
      <c r="AA9" s="10"/>
      <c r="AB9" s="10"/>
      <c r="AC9" s="10"/>
      <c r="AD9" s="15"/>
      <c r="AE9" s="10"/>
      <c r="AF9" s="10"/>
      <c r="AG9" s="10"/>
      <c r="AH9" s="15"/>
      <c r="AI9" s="10"/>
      <c r="AJ9" s="10"/>
      <c r="AK9" s="10"/>
      <c r="AL9" s="15"/>
      <c r="AM9" s="10"/>
      <c r="AN9" s="10"/>
      <c r="AO9" s="11"/>
      <c r="AT9" s="4" t="s">
        <v>4076</v>
      </c>
    </row>
    <row r="10" spans="1:46" ht="20.25" customHeight="1">
      <c r="A10" s="14" t="s">
        <v>3484</v>
      </c>
      <c r="B10" s="8" t="s">
        <v>3497</v>
      </c>
      <c r="C10" s="8" t="s">
        <v>4000</v>
      </c>
      <c r="D10" s="40" t="s">
        <v>3497</v>
      </c>
      <c r="E10" s="8">
        <v>7</v>
      </c>
      <c r="F10" s="207" t="b">
        <f t="shared" si="0"/>
        <v>1</v>
      </c>
      <c r="G10" s="8" t="s">
        <v>3524</v>
      </c>
      <c r="H10" s="39" t="s">
        <v>3525</v>
      </c>
      <c r="I10" s="8" t="str">
        <f t="shared" si="1"/>
        <v>사용</v>
      </c>
      <c r="J10" s="8" t="s">
        <v>3486</v>
      </c>
      <c r="K10" s="8" t="s">
        <v>4015</v>
      </c>
      <c r="L10" s="16" t="s">
        <v>4008</v>
      </c>
      <c r="M10" s="8" t="s">
        <v>3487</v>
      </c>
      <c r="N10" s="8" t="str">
        <f t="shared" si="2"/>
        <v>X</v>
      </c>
      <c r="O10" s="42"/>
      <c r="P10" s="43"/>
      <c r="Q10" s="43"/>
      <c r="R10" s="15"/>
      <c r="S10" s="42"/>
      <c r="T10" s="249"/>
      <c r="U10" s="249"/>
      <c r="V10" s="15"/>
      <c r="W10" s="250"/>
      <c r="X10" s="249"/>
      <c r="Y10" s="249"/>
      <c r="Z10" s="15"/>
      <c r="AA10" s="250"/>
      <c r="AB10" s="249"/>
      <c r="AC10" s="249"/>
      <c r="AD10" s="15"/>
      <c r="AE10" s="250"/>
      <c r="AF10" s="249"/>
      <c r="AG10" s="249"/>
      <c r="AH10" s="15"/>
      <c r="AI10" s="250"/>
      <c r="AJ10" s="249"/>
      <c r="AK10" s="249"/>
      <c r="AL10" s="15"/>
      <c r="AM10" s="44"/>
      <c r="AN10" s="44"/>
      <c r="AO10" s="11"/>
      <c r="AT10" s="4" t="s">
        <v>4090</v>
      </c>
    </row>
    <row r="11" spans="1:46" ht="20.25" customHeight="1">
      <c r="A11" s="14" t="s">
        <v>3484</v>
      </c>
      <c r="B11" s="8" t="s">
        <v>3497</v>
      </c>
      <c r="C11" s="8" t="s">
        <v>4000</v>
      </c>
      <c r="D11" s="40" t="s">
        <v>3497</v>
      </c>
      <c r="E11" s="8">
        <v>8</v>
      </c>
      <c r="F11" s="207" t="b">
        <f t="shared" si="0"/>
        <v>1</v>
      </c>
      <c r="G11" s="8" t="s">
        <v>3524</v>
      </c>
      <c r="H11" s="39" t="s">
        <v>3525</v>
      </c>
      <c r="I11" s="8" t="str">
        <f t="shared" si="1"/>
        <v>사용</v>
      </c>
      <c r="J11" s="8" t="s">
        <v>3486</v>
      </c>
      <c r="K11" s="8" t="s">
        <v>4015</v>
      </c>
      <c r="L11" s="9" t="s">
        <v>4332</v>
      </c>
      <c r="M11" s="8" t="s">
        <v>3487</v>
      </c>
      <c r="N11" s="8" t="str">
        <f t="shared" si="2"/>
        <v>X</v>
      </c>
      <c r="O11" s="42"/>
      <c r="P11" s="45"/>
      <c r="Q11" s="45"/>
      <c r="R11" s="15"/>
      <c r="S11" s="42"/>
      <c r="T11" s="249"/>
      <c r="U11" s="249"/>
      <c r="V11" s="15"/>
      <c r="W11" s="250"/>
      <c r="X11" s="249"/>
      <c r="Y11" s="249"/>
      <c r="Z11" s="15"/>
      <c r="AA11" s="250"/>
      <c r="AB11" s="249"/>
      <c r="AC11" s="249"/>
      <c r="AD11" s="15"/>
      <c r="AE11" s="250"/>
      <c r="AF11" s="249"/>
      <c r="AG11" s="249"/>
      <c r="AH11" s="15"/>
      <c r="AI11" s="250"/>
      <c r="AJ11" s="249"/>
      <c r="AK11" s="249"/>
      <c r="AL11" s="15"/>
      <c r="AM11" s="44"/>
      <c r="AN11" s="44"/>
      <c r="AO11" s="11"/>
      <c r="AT11" s="4" t="s">
        <v>4099</v>
      </c>
    </row>
    <row r="12" spans="1:46" ht="20.25" customHeight="1">
      <c r="A12" s="14" t="s">
        <v>3484</v>
      </c>
      <c r="B12" s="8" t="s">
        <v>3497</v>
      </c>
      <c r="C12" s="8" t="s">
        <v>4000</v>
      </c>
      <c r="D12" s="40" t="s">
        <v>3497</v>
      </c>
      <c r="E12" s="8">
        <v>9</v>
      </c>
      <c r="F12" s="207" t="b">
        <f t="shared" si="0"/>
        <v>0</v>
      </c>
      <c r="G12" s="8" t="s">
        <v>3524</v>
      </c>
      <c r="H12" s="39" t="s">
        <v>3525</v>
      </c>
      <c r="I12" s="8" t="str">
        <f t="shared" si="1"/>
        <v>미사용</v>
      </c>
      <c r="J12" s="8"/>
      <c r="K12" s="8"/>
      <c r="L12" s="9"/>
      <c r="M12" s="8" t="s">
        <v>3487</v>
      </c>
      <c r="N12" s="8" t="str">
        <f t="shared" si="2"/>
        <v>O</v>
      </c>
      <c r="O12" s="10"/>
      <c r="P12" s="41"/>
      <c r="Q12" s="41"/>
      <c r="R12" s="15"/>
      <c r="S12" s="10"/>
      <c r="T12" s="10"/>
      <c r="U12" s="10"/>
      <c r="V12" s="15"/>
      <c r="W12" s="10"/>
      <c r="X12" s="10"/>
      <c r="Y12" s="10"/>
      <c r="Z12" s="15"/>
      <c r="AA12" s="10"/>
      <c r="AB12" s="10"/>
      <c r="AC12" s="10"/>
      <c r="AD12" s="15"/>
      <c r="AE12" s="10"/>
      <c r="AF12" s="10"/>
      <c r="AG12" s="10"/>
      <c r="AH12" s="15"/>
      <c r="AI12" s="10">
        <v>5.2460000000000004</v>
      </c>
      <c r="AJ12" s="10">
        <v>1.7889999999999999</v>
      </c>
      <c r="AK12" s="10">
        <v>1.2889999999999999</v>
      </c>
      <c r="AL12" s="285">
        <v>44979</v>
      </c>
      <c r="AM12" s="10"/>
      <c r="AN12" s="10"/>
      <c r="AO12" s="11"/>
      <c r="AT12" s="4" t="s">
        <v>3935</v>
      </c>
    </row>
    <row r="13" spans="1:46" ht="20.25" customHeight="1">
      <c r="A13" s="14" t="s">
        <v>3484</v>
      </c>
      <c r="B13" s="8" t="s">
        <v>3497</v>
      </c>
      <c r="C13" s="8" t="s">
        <v>4000</v>
      </c>
      <c r="D13" s="40" t="s">
        <v>3497</v>
      </c>
      <c r="E13" s="8">
        <v>10</v>
      </c>
      <c r="F13" s="207" t="b">
        <f t="shared" si="0"/>
        <v>0</v>
      </c>
      <c r="G13" s="8" t="s">
        <v>3524</v>
      </c>
      <c r="H13" s="39" t="s">
        <v>3525</v>
      </c>
      <c r="I13" s="8" t="str">
        <f t="shared" si="1"/>
        <v>미사용</v>
      </c>
      <c r="J13" s="8"/>
      <c r="K13" s="8"/>
      <c r="L13" s="9"/>
      <c r="M13" s="8" t="s">
        <v>3487</v>
      </c>
      <c r="N13" s="8" t="str">
        <f t="shared" si="2"/>
        <v>O</v>
      </c>
      <c r="O13" s="10"/>
      <c r="P13" s="41"/>
      <c r="Q13" s="41"/>
      <c r="R13" s="15"/>
      <c r="S13" s="10"/>
      <c r="T13" s="10"/>
      <c r="U13" s="10"/>
      <c r="V13" s="15"/>
      <c r="W13" s="10"/>
      <c r="X13" s="10"/>
      <c r="Y13" s="10"/>
      <c r="Z13" s="15"/>
      <c r="AA13" s="10"/>
      <c r="AB13" s="10"/>
      <c r="AC13" s="10"/>
      <c r="AD13" s="15"/>
      <c r="AE13" s="10"/>
      <c r="AF13" s="10"/>
      <c r="AG13" s="10"/>
      <c r="AH13" s="15"/>
      <c r="AI13" s="10">
        <v>5.2460000000000004</v>
      </c>
      <c r="AJ13" s="10">
        <v>1.663</v>
      </c>
      <c r="AK13" s="10">
        <v>1.48</v>
      </c>
      <c r="AL13" s="285">
        <v>44979</v>
      </c>
      <c r="AM13" s="10"/>
      <c r="AN13" s="10"/>
      <c r="AO13" s="11"/>
      <c r="AT13" s="4" t="s">
        <v>4165</v>
      </c>
    </row>
    <row r="14" spans="1:46" ht="20.25" customHeight="1">
      <c r="A14" s="14" t="s">
        <v>3484</v>
      </c>
      <c r="B14" s="8" t="s">
        <v>3497</v>
      </c>
      <c r="C14" s="8" t="s">
        <v>4000</v>
      </c>
      <c r="D14" s="40" t="s">
        <v>3497</v>
      </c>
      <c r="E14" s="8">
        <v>11</v>
      </c>
      <c r="F14" s="207" t="b">
        <f t="shared" si="0"/>
        <v>0</v>
      </c>
      <c r="G14" s="8" t="s">
        <v>3524</v>
      </c>
      <c r="H14" s="39" t="s">
        <v>3525</v>
      </c>
      <c r="I14" s="8" t="str">
        <f t="shared" si="1"/>
        <v>미사용</v>
      </c>
      <c r="J14" s="8"/>
      <c r="K14" s="8"/>
      <c r="L14" s="9"/>
      <c r="M14" s="8" t="s">
        <v>3487</v>
      </c>
      <c r="N14" s="8" t="str">
        <f t="shared" si="2"/>
        <v>O</v>
      </c>
      <c r="O14" s="42"/>
      <c r="P14" s="42"/>
      <c r="Q14" s="42"/>
      <c r="R14" s="15"/>
      <c r="S14" s="42"/>
      <c r="T14" s="250"/>
      <c r="U14" s="250"/>
      <c r="V14" s="15"/>
      <c r="W14" s="250"/>
      <c r="X14" s="250"/>
      <c r="Y14" s="250"/>
      <c r="Z14" s="15"/>
      <c r="AA14" s="250"/>
      <c r="AB14" s="250"/>
      <c r="AC14" s="250"/>
      <c r="AD14" s="15"/>
      <c r="AE14" s="250"/>
      <c r="AF14" s="250"/>
      <c r="AG14" s="250"/>
      <c r="AH14" s="15"/>
      <c r="AI14" s="250">
        <v>5.2450000000000001</v>
      </c>
      <c r="AJ14" s="250">
        <v>1.895</v>
      </c>
      <c r="AK14" s="250">
        <v>1.25</v>
      </c>
      <c r="AL14" s="285">
        <v>44979</v>
      </c>
      <c r="AM14" s="44"/>
      <c r="AN14" s="44"/>
      <c r="AO14" s="11"/>
      <c r="AT14" s="4" t="s">
        <v>4245</v>
      </c>
    </row>
    <row r="15" spans="1:46" ht="20.25" customHeight="1">
      <c r="A15" s="14" t="s">
        <v>3484</v>
      </c>
      <c r="B15" s="8" t="s">
        <v>3497</v>
      </c>
      <c r="C15" s="8" t="s">
        <v>4000</v>
      </c>
      <c r="D15" s="40" t="s">
        <v>3497</v>
      </c>
      <c r="E15" s="8">
        <v>12</v>
      </c>
      <c r="F15" s="207" t="b">
        <f t="shared" si="0"/>
        <v>0</v>
      </c>
      <c r="G15" s="8" t="s">
        <v>3524</v>
      </c>
      <c r="H15" s="39" t="s">
        <v>3525</v>
      </c>
      <c r="I15" s="8" t="str">
        <f t="shared" si="1"/>
        <v>미사용</v>
      </c>
      <c r="J15" s="8"/>
      <c r="K15" s="8"/>
      <c r="L15" s="9"/>
      <c r="M15" s="8" t="s">
        <v>3487</v>
      </c>
      <c r="N15" s="8" t="str">
        <f t="shared" si="2"/>
        <v>O</v>
      </c>
      <c r="O15" s="42"/>
      <c r="P15" s="43"/>
      <c r="Q15" s="43"/>
      <c r="R15" s="15"/>
      <c r="S15" s="42"/>
      <c r="T15" s="249"/>
      <c r="U15" s="249"/>
      <c r="V15" s="15"/>
      <c r="W15" s="250"/>
      <c r="X15" s="249"/>
      <c r="Y15" s="249"/>
      <c r="Z15" s="15"/>
      <c r="AA15" s="250"/>
      <c r="AB15" s="249"/>
      <c r="AC15" s="249"/>
      <c r="AD15" s="15"/>
      <c r="AE15" s="250"/>
      <c r="AF15" s="249"/>
      <c r="AG15" s="249"/>
      <c r="AH15" s="15"/>
      <c r="AI15" s="250">
        <v>5.2480000000000002</v>
      </c>
      <c r="AJ15" s="249">
        <v>1.9119999999999999</v>
      </c>
      <c r="AK15" s="249">
        <v>1.25</v>
      </c>
      <c r="AL15" s="285">
        <v>44979</v>
      </c>
      <c r="AM15" s="44"/>
      <c r="AN15" s="44"/>
      <c r="AO15" s="11"/>
      <c r="AT15"/>
    </row>
    <row r="16" spans="1:46" ht="20.25" customHeight="1">
      <c r="A16" s="14" t="s">
        <v>3484</v>
      </c>
      <c r="B16" s="8" t="s">
        <v>3497</v>
      </c>
      <c r="C16" s="8" t="s">
        <v>4000</v>
      </c>
      <c r="D16" s="40" t="s">
        <v>3497</v>
      </c>
      <c r="E16" s="8">
        <v>13</v>
      </c>
      <c r="F16" s="207" t="b">
        <f t="shared" si="0"/>
        <v>1</v>
      </c>
      <c r="G16" s="8" t="s">
        <v>3524</v>
      </c>
      <c r="H16" s="39" t="s">
        <v>3525</v>
      </c>
      <c r="I16" s="8" t="str">
        <f t="shared" si="1"/>
        <v>사용</v>
      </c>
      <c r="J16" s="8" t="s">
        <v>3486</v>
      </c>
      <c r="K16" s="8" t="s">
        <v>3500</v>
      </c>
      <c r="L16" s="9" t="s">
        <v>4288</v>
      </c>
      <c r="M16" s="8" t="s">
        <v>3487</v>
      </c>
      <c r="N16" s="8" t="str">
        <f t="shared" si="2"/>
        <v>X</v>
      </c>
      <c r="O16" s="47"/>
      <c r="P16" s="47"/>
      <c r="Q16" s="41"/>
      <c r="R16" s="15"/>
      <c r="S16" s="47"/>
      <c r="T16" s="47"/>
      <c r="U16" s="10"/>
      <c r="V16" s="15"/>
      <c r="W16" s="47"/>
      <c r="X16" s="47"/>
      <c r="Y16" s="10"/>
      <c r="Z16" s="15"/>
      <c r="AA16" s="47"/>
      <c r="AB16" s="47"/>
      <c r="AC16" s="10"/>
      <c r="AD16" s="15"/>
      <c r="AE16" s="47"/>
      <c r="AF16" s="47"/>
      <c r="AG16" s="10"/>
      <c r="AH16" s="15"/>
      <c r="AI16" s="47"/>
      <c r="AJ16" s="47"/>
      <c r="AK16" s="10"/>
      <c r="AL16" s="15"/>
      <c r="AM16" s="10"/>
      <c r="AN16" s="10"/>
      <c r="AO16" s="11"/>
      <c r="AT16"/>
    </row>
    <row r="17" spans="1:46" ht="20.25" customHeight="1">
      <c r="A17" s="14" t="s">
        <v>3484</v>
      </c>
      <c r="B17" s="8" t="s">
        <v>3497</v>
      </c>
      <c r="C17" s="8" t="s">
        <v>4000</v>
      </c>
      <c r="D17" s="40" t="s">
        <v>3497</v>
      </c>
      <c r="E17" s="8">
        <v>14</v>
      </c>
      <c r="F17" s="207" t="b">
        <f t="shared" si="0"/>
        <v>0</v>
      </c>
      <c r="G17" s="8" t="s">
        <v>3524</v>
      </c>
      <c r="H17" s="39" t="s">
        <v>3525</v>
      </c>
      <c r="I17" s="8" t="str">
        <f t="shared" si="1"/>
        <v>미사용</v>
      </c>
      <c r="J17" s="8"/>
      <c r="K17" s="8"/>
      <c r="L17" s="9"/>
      <c r="M17" s="8"/>
      <c r="N17" s="8" t="str">
        <f t="shared" si="2"/>
        <v>O</v>
      </c>
      <c r="O17" s="47">
        <v>5.0369999999999999</v>
      </c>
      <c r="P17" s="47">
        <v>1.8089999999999999</v>
      </c>
      <c r="Q17" s="41">
        <v>1.298</v>
      </c>
      <c r="R17" s="213">
        <v>43248</v>
      </c>
      <c r="S17" s="47">
        <v>5.0380000000000003</v>
      </c>
      <c r="T17" s="47">
        <v>1.746</v>
      </c>
      <c r="U17" s="10">
        <v>1.0389999999999999</v>
      </c>
      <c r="V17" s="213">
        <v>43703</v>
      </c>
      <c r="W17" s="47">
        <v>5.2460000000000004</v>
      </c>
      <c r="X17" s="47">
        <v>1.671</v>
      </c>
      <c r="Y17" s="10">
        <v>1.0329999999999999</v>
      </c>
      <c r="Z17" s="15">
        <v>43882</v>
      </c>
      <c r="AA17" s="47">
        <v>5.25</v>
      </c>
      <c r="AB17" s="47">
        <v>1.6519999999999999</v>
      </c>
      <c r="AC17" s="10">
        <v>1.272</v>
      </c>
      <c r="AD17" s="15">
        <v>44438</v>
      </c>
      <c r="AE17" s="47">
        <v>5.2460000000000004</v>
      </c>
      <c r="AF17" s="47">
        <v>1.7170000000000001</v>
      </c>
      <c r="AG17" s="10">
        <v>1.218</v>
      </c>
      <c r="AH17" s="15">
        <v>44652</v>
      </c>
      <c r="AI17" s="47">
        <v>5.2460000000000004</v>
      </c>
      <c r="AJ17" s="47">
        <v>1.746</v>
      </c>
      <c r="AK17" s="10">
        <v>1.2170000000000001</v>
      </c>
      <c r="AL17" s="285">
        <v>44979</v>
      </c>
      <c r="AM17" s="10"/>
      <c r="AN17" s="10"/>
      <c r="AO17" s="11"/>
      <c r="AT17"/>
    </row>
    <row r="18" spans="1:46" ht="20.25" customHeight="1">
      <c r="A18" s="14" t="s">
        <v>3484</v>
      </c>
      <c r="B18" s="8" t="s">
        <v>3497</v>
      </c>
      <c r="C18" s="8" t="s">
        <v>4000</v>
      </c>
      <c r="D18" s="40" t="s">
        <v>3497</v>
      </c>
      <c r="E18" s="8">
        <v>15</v>
      </c>
      <c r="F18" s="207" t="b">
        <f t="shared" si="0"/>
        <v>1</v>
      </c>
      <c r="G18" s="8" t="s">
        <v>3524</v>
      </c>
      <c r="H18" s="39" t="s">
        <v>3525</v>
      </c>
      <c r="I18" s="8" t="str">
        <f t="shared" si="1"/>
        <v>사용</v>
      </c>
      <c r="J18" s="134" t="s">
        <v>3486</v>
      </c>
      <c r="K18" s="134" t="s">
        <v>4076</v>
      </c>
      <c r="L18" s="150" t="s">
        <v>4258</v>
      </c>
      <c r="M18" s="205" t="s">
        <v>3487</v>
      </c>
      <c r="N18" s="8" t="str">
        <f t="shared" si="2"/>
        <v>X</v>
      </c>
      <c r="O18" s="42"/>
      <c r="P18" s="64"/>
      <c r="Q18" s="64"/>
      <c r="R18" s="15"/>
      <c r="S18" s="42"/>
      <c r="T18" s="251"/>
      <c r="U18" s="251"/>
      <c r="V18" s="15"/>
      <c r="W18" s="250"/>
      <c r="X18" s="251"/>
      <c r="Y18" s="251"/>
      <c r="Z18" s="15"/>
      <c r="AA18" s="250"/>
      <c r="AB18" s="251"/>
      <c r="AC18" s="251"/>
      <c r="AD18" s="15"/>
      <c r="AE18" s="250"/>
      <c r="AF18" s="251"/>
      <c r="AG18" s="251"/>
      <c r="AH18" s="15"/>
      <c r="AI18" s="250"/>
      <c r="AJ18" s="251"/>
      <c r="AK18" s="251"/>
      <c r="AL18" s="15"/>
      <c r="AM18" s="44"/>
      <c r="AN18" s="44"/>
      <c r="AO18" s="11" t="s">
        <v>4251</v>
      </c>
      <c r="AT18"/>
    </row>
    <row r="19" spans="1:46" ht="20.25" customHeight="1">
      <c r="A19" s="14" t="s">
        <v>3484</v>
      </c>
      <c r="B19" s="8" t="s">
        <v>3497</v>
      </c>
      <c r="C19" s="8" t="s">
        <v>4000</v>
      </c>
      <c r="D19" s="40" t="s">
        <v>3497</v>
      </c>
      <c r="E19" s="8">
        <v>16</v>
      </c>
      <c r="F19" s="207" t="b">
        <f t="shared" si="0"/>
        <v>1</v>
      </c>
      <c r="G19" s="8" t="s">
        <v>3524</v>
      </c>
      <c r="H19" s="39" t="s">
        <v>3525</v>
      </c>
      <c r="I19" s="8" t="str">
        <f t="shared" si="1"/>
        <v>사용</v>
      </c>
      <c r="J19" s="134" t="s">
        <v>3486</v>
      </c>
      <c r="K19" s="134" t="s">
        <v>4076</v>
      </c>
      <c r="L19" s="150" t="s">
        <v>4259</v>
      </c>
      <c r="M19" s="205" t="s">
        <v>3487</v>
      </c>
      <c r="N19" s="8" t="str">
        <f t="shared" si="2"/>
        <v>X</v>
      </c>
      <c r="O19" s="42"/>
      <c r="P19" s="64"/>
      <c r="Q19" s="64"/>
      <c r="R19" s="15"/>
      <c r="S19" s="42"/>
      <c r="T19" s="251"/>
      <c r="U19" s="251"/>
      <c r="V19" s="15"/>
      <c r="W19" s="250"/>
      <c r="X19" s="251"/>
      <c r="Y19" s="251"/>
      <c r="Z19" s="15"/>
      <c r="AA19" s="250"/>
      <c r="AB19" s="251"/>
      <c r="AC19" s="251"/>
      <c r="AD19" s="15"/>
      <c r="AE19" s="250"/>
      <c r="AF19" s="251"/>
      <c r="AG19" s="251"/>
      <c r="AH19" s="15"/>
      <c r="AI19" s="250"/>
      <c r="AJ19" s="251"/>
      <c r="AK19" s="251"/>
      <c r="AL19" s="15"/>
      <c r="AM19" s="44"/>
      <c r="AN19" s="44"/>
      <c r="AO19" s="11" t="s">
        <v>4251</v>
      </c>
      <c r="AT19"/>
    </row>
    <row r="20" spans="1:46" ht="20.25" customHeight="1">
      <c r="A20" s="14" t="s">
        <v>3484</v>
      </c>
      <c r="B20" s="8" t="s">
        <v>3497</v>
      </c>
      <c r="C20" s="8" t="s">
        <v>4000</v>
      </c>
      <c r="D20" s="40" t="s">
        <v>3497</v>
      </c>
      <c r="E20" s="8">
        <v>17</v>
      </c>
      <c r="F20" s="207" t="b">
        <f t="shared" si="0"/>
        <v>0</v>
      </c>
      <c r="G20" s="8" t="s">
        <v>3524</v>
      </c>
      <c r="H20" s="39" t="s">
        <v>3525</v>
      </c>
      <c r="I20" s="8" t="str">
        <f t="shared" si="1"/>
        <v>미사용</v>
      </c>
      <c r="J20" s="134" t="s">
        <v>3486</v>
      </c>
      <c r="K20" s="134"/>
      <c r="L20" s="160"/>
      <c r="M20" s="205" t="s">
        <v>3487</v>
      </c>
      <c r="N20" s="8" t="str">
        <f t="shared" si="2"/>
        <v>O</v>
      </c>
      <c r="O20" s="10"/>
      <c r="P20" s="41"/>
      <c r="Q20" s="41"/>
      <c r="R20" s="15"/>
      <c r="S20" s="10"/>
      <c r="T20" s="10"/>
      <c r="U20" s="10"/>
      <c r="V20" s="15"/>
      <c r="W20" s="10"/>
      <c r="X20" s="10"/>
      <c r="Y20" s="10"/>
      <c r="Z20" s="15"/>
      <c r="AA20" s="10"/>
      <c r="AB20" s="10"/>
      <c r="AC20" s="10"/>
      <c r="AD20" s="15"/>
      <c r="AE20" s="10"/>
      <c r="AF20" s="10"/>
      <c r="AG20" s="10"/>
      <c r="AH20" s="15"/>
      <c r="AI20" s="10">
        <v>5.2489999999999997</v>
      </c>
      <c r="AJ20" s="10">
        <v>1.8080000000000001</v>
      </c>
      <c r="AK20" s="10">
        <v>1.0449999999999999</v>
      </c>
      <c r="AL20" s="285">
        <v>44979</v>
      </c>
      <c r="AM20" s="10"/>
      <c r="AN20" s="10"/>
      <c r="AO20" s="11"/>
      <c r="AT20"/>
    </row>
    <row r="21" spans="1:46" ht="20.25" customHeight="1">
      <c r="A21" s="14" t="s">
        <v>3484</v>
      </c>
      <c r="B21" s="8" t="s">
        <v>3497</v>
      </c>
      <c r="C21" s="8" t="s">
        <v>4000</v>
      </c>
      <c r="D21" s="40" t="s">
        <v>3497</v>
      </c>
      <c r="E21" s="8">
        <v>18</v>
      </c>
      <c r="F21" s="207" t="b">
        <f t="shared" si="0"/>
        <v>0</v>
      </c>
      <c r="G21" s="8" t="s">
        <v>3524</v>
      </c>
      <c r="H21" s="39" t="s">
        <v>3525</v>
      </c>
      <c r="I21" s="8" t="str">
        <f t="shared" si="1"/>
        <v>미사용</v>
      </c>
      <c r="J21" s="134" t="s">
        <v>3486</v>
      </c>
      <c r="K21" s="134"/>
      <c r="L21" s="160"/>
      <c r="M21" s="205" t="s">
        <v>3487</v>
      </c>
      <c r="N21" s="8" t="str">
        <f t="shared" si="2"/>
        <v>O</v>
      </c>
      <c r="O21" s="10"/>
      <c r="P21" s="41"/>
      <c r="Q21" s="41"/>
      <c r="R21" s="15"/>
      <c r="S21" s="10"/>
      <c r="T21" s="10"/>
      <c r="U21" s="10"/>
      <c r="V21" s="15"/>
      <c r="W21" s="10"/>
      <c r="X21" s="10"/>
      <c r="Y21" s="10"/>
      <c r="Z21" s="15"/>
      <c r="AA21" s="10"/>
      <c r="AB21" s="10"/>
      <c r="AC21" s="10"/>
      <c r="AD21" s="15"/>
      <c r="AE21" s="10"/>
      <c r="AF21" s="10"/>
      <c r="AG21" s="10"/>
      <c r="AH21" s="15"/>
      <c r="AI21" s="10">
        <v>5.2469999999999999</v>
      </c>
      <c r="AJ21" s="10">
        <v>1.7749999999999999</v>
      </c>
      <c r="AK21" s="10">
        <v>1.38</v>
      </c>
      <c r="AL21" s="285">
        <v>44979</v>
      </c>
      <c r="AM21" s="10"/>
      <c r="AN21" s="10"/>
      <c r="AO21" s="11"/>
      <c r="AT21"/>
    </row>
    <row r="22" spans="1:46" ht="20.25" customHeight="1">
      <c r="A22" s="14" t="s">
        <v>3484</v>
      </c>
      <c r="B22" s="8" t="s">
        <v>3497</v>
      </c>
      <c r="C22" s="8" t="s">
        <v>4000</v>
      </c>
      <c r="D22" s="40" t="s">
        <v>3497</v>
      </c>
      <c r="E22" s="8">
        <v>19</v>
      </c>
      <c r="F22" s="207" t="b">
        <f t="shared" si="0"/>
        <v>1</v>
      </c>
      <c r="G22" s="8" t="s">
        <v>3524</v>
      </c>
      <c r="H22" s="39" t="s">
        <v>3525</v>
      </c>
      <c r="I22" s="8" t="str">
        <f t="shared" si="1"/>
        <v>사용</v>
      </c>
      <c r="J22" s="8" t="s">
        <v>3486</v>
      </c>
      <c r="K22" s="8" t="s">
        <v>3500</v>
      </c>
      <c r="L22" s="9" t="s">
        <v>4289</v>
      </c>
      <c r="M22" s="8" t="s">
        <v>3487</v>
      </c>
      <c r="N22" s="8" t="str">
        <f t="shared" si="2"/>
        <v>X</v>
      </c>
      <c r="O22" s="47"/>
      <c r="P22" s="41"/>
      <c r="Q22" s="41"/>
      <c r="R22" s="15"/>
      <c r="S22" s="47"/>
      <c r="T22" s="10"/>
      <c r="U22" s="10"/>
      <c r="V22" s="15"/>
      <c r="W22" s="47"/>
      <c r="X22" s="10"/>
      <c r="Y22" s="10"/>
      <c r="Z22" s="15"/>
      <c r="AA22" s="47"/>
      <c r="AB22" s="10"/>
      <c r="AC22" s="10"/>
      <c r="AD22" s="15"/>
      <c r="AE22" s="47"/>
      <c r="AF22" s="10"/>
      <c r="AG22" s="10"/>
      <c r="AH22" s="15"/>
      <c r="AI22" s="47"/>
      <c r="AJ22" s="10"/>
      <c r="AK22" s="10"/>
      <c r="AL22" s="15"/>
      <c r="AM22" s="10"/>
      <c r="AN22" s="10"/>
      <c r="AO22" s="11"/>
      <c r="AT22"/>
    </row>
    <row r="23" spans="1:46" ht="20.25" customHeight="1">
      <c r="A23" s="14" t="s">
        <v>3484</v>
      </c>
      <c r="B23" s="8" t="s">
        <v>3497</v>
      </c>
      <c r="C23" s="8" t="s">
        <v>4000</v>
      </c>
      <c r="D23" s="40" t="s">
        <v>3497</v>
      </c>
      <c r="E23" s="8">
        <v>20</v>
      </c>
      <c r="F23" s="207" t="b">
        <f t="shared" si="0"/>
        <v>0</v>
      </c>
      <c r="G23" s="8" t="s">
        <v>3524</v>
      </c>
      <c r="H23" s="39" t="s">
        <v>3525</v>
      </c>
      <c r="I23" s="8" t="str">
        <f t="shared" si="1"/>
        <v>미사용</v>
      </c>
      <c r="J23" s="8"/>
      <c r="K23" s="8"/>
      <c r="L23" s="9"/>
      <c r="M23" s="8"/>
      <c r="N23" s="8" t="str">
        <f t="shared" si="2"/>
        <v>O</v>
      </c>
      <c r="O23" s="47">
        <v>5.0380000000000003</v>
      </c>
      <c r="P23" s="10">
        <v>1.8380000000000001</v>
      </c>
      <c r="Q23" s="41">
        <v>1.113</v>
      </c>
      <c r="R23" s="213">
        <v>43248</v>
      </c>
      <c r="S23" s="47">
        <v>5.0830000000000002</v>
      </c>
      <c r="T23" s="47">
        <v>1.786</v>
      </c>
      <c r="U23" s="10">
        <v>1.1240000000000001</v>
      </c>
      <c r="V23" s="213">
        <v>43703</v>
      </c>
      <c r="W23" s="47">
        <v>5.2450000000000001</v>
      </c>
      <c r="X23" s="10">
        <v>1.706</v>
      </c>
      <c r="Y23" s="10">
        <v>1.056</v>
      </c>
      <c r="Z23" s="15">
        <v>43882</v>
      </c>
      <c r="AA23" s="47">
        <v>5.2469999999999999</v>
      </c>
      <c r="AB23" s="10">
        <v>1.7230000000000001</v>
      </c>
      <c r="AC23" s="10">
        <v>1.163</v>
      </c>
      <c r="AD23" s="15">
        <v>44438</v>
      </c>
      <c r="AE23" s="47">
        <v>5.2460000000000004</v>
      </c>
      <c r="AF23" s="10">
        <v>1.76</v>
      </c>
      <c r="AG23" s="10">
        <v>1.0880000000000001</v>
      </c>
      <c r="AH23" s="15">
        <v>44652</v>
      </c>
      <c r="AI23" s="47">
        <v>5.2480000000000002</v>
      </c>
      <c r="AJ23" s="10">
        <v>1.8620000000000001</v>
      </c>
      <c r="AK23" s="10">
        <v>1.55</v>
      </c>
      <c r="AL23" s="285">
        <v>44979</v>
      </c>
      <c r="AM23" s="10"/>
      <c r="AN23" s="10"/>
      <c r="AO23" s="11"/>
      <c r="AT23"/>
    </row>
    <row r="24" spans="1:46" s="287" customFormat="1" ht="20.25" customHeight="1">
      <c r="A24" s="282" t="s">
        <v>3484</v>
      </c>
      <c r="B24" s="40" t="s">
        <v>3497</v>
      </c>
      <c r="C24" s="40" t="s">
        <v>4000</v>
      </c>
      <c r="D24" s="40" t="s">
        <v>3497</v>
      </c>
      <c r="E24" s="40">
        <v>21</v>
      </c>
      <c r="F24" s="207" t="b">
        <f t="shared" si="0"/>
        <v>1</v>
      </c>
      <c r="G24" s="40" t="s">
        <v>3524</v>
      </c>
      <c r="H24" s="208" t="s">
        <v>3525</v>
      </c>
      <c r="I24" s="8" t="str">
        <f t="shared" si="1"/>
        <v>사용</v>
      </c>
      <c r="J24" s="40" t="s">
        <v>4069</v>
      </c>
      <c r="K24" s="40" t="s">
        <v>4070</v>
      </c>
      <c r="L24" s="207" t="s">
        <v>4333</v>
      </c>
      <c r="M24" s="40" t="s">
        <v>3487</v>
      </c>
      <c r="N24" s="8" t="str">
        <f t="shared" si="2"/>
        <v>X</v>
      </c>
      <c r="O24" s="263">
        <v>5.0380000000000003</v>
      </c>
      <c r="P24" s="262">
        <v>1.714</v>
      </c>
      <c r="Q24" s="262">
        <v>1.093</v>
      </c>
      <c r="R24" s="213">
        <v>43248</v>
      </c>
      <c r="S24" s="263">
        <v>5.0839999999999996</v>
      </c>
      <c r="T24" s="263">
        <v>1.677</v>
      </c>
      <c r="U24" s="263">
        <v>1.161</v>
      </c>
      <c r="V24" s="213">
        <v>43703</v>
      </c>
      <c r="W24" s="263"/>
      <c r="X24" s="263"/>
      <c r="Y24" s="263"/>
      <c r="Z24" s="285"/>
      <c r="AA24" s="263"/>
      <c r="AB24" s="263"/>
      <c r="AC24" s="263"/>
      <c r="AD24" s="285"/>
      <c r="AE24" s="263"/>
      <c r="AF24" s="263"/>
      <c r="AG24" s="263"/>
      <c r="AH24" s="285"/>
      <c r="AI24" s="263"/>
      <c r="AJ24" s="263"/>
      <c r="AK24" s="263"/>
      <c r="AL24" s="285"/>
      <c r="AM24" s="263"/>
      <c r="AN24" s="263"/>
      <c r="AO24" s="286"/>
      <c r="AT24" s="288"/>
    </row>
    <row r="25" spans="1:46" s="287" customFormat="1" ht="20.25" customHeight="1">
      <c r="A25" s="282" t="s">
        <v>3484</v>
      </c>
      <c r="B25" s="40" t="s">
        <v>3497</v>
      </c>
      <c r="C25" s="40" t="s">
        <v>4000</v>
      </c>
      <c r="D25" s="40" t="s">
        <v>3497</v>
      </c>
      <c r="E25" s="40">
        <v>22</v>
      </c>
      <c r="F25" s="207" t="b">
        <f t="shared" si="0"/>
        <v>1</v>
      </c>
      <c r="G25" s="40" t="s">
        <v>3524</v>
      </c>
      <c r="H25" s="208" t="s">
        <v>3525</v>
      </c>
      <c r="I25" s="8" t="str">
        <f t="shared" si="1"/>
        <v>사용</v>
      </c>
      <c r="J25" s="40" t="s">
        <v>3486</v>
      </c>
      <c r="K25" s="40" t="s">
        <v>4065</v>
      </c>
      <c r="L25" s="207" t="s">
        <v>4335</v>
      </c>
      <c r="M25" s="40" t="s">
        <v>3487</v>
      </c>
      <c r="N25" s="8" t="str">
        <f t="shared" si="2"/>
        <v>X</v>
      </c>
      <c r="O25" s="263">
        <v>5.0449999999999999</v>
      </c>
      <c r="P25" s="262">
        <v>1.6639999999999999</v>
      </c>
      <c r="Q25" s="262">
        <v>1.0329999999999999</v>
      </c>
      <c r="R25" s="213">
        <v>43248</v>
      </c>
      <c r="S25" s="263">
        <v>5.0830000000000002</v>
      </c>
      <c r="T25" s="263">
        <v>1.8169999999999999</v>
      </c>
      <c r="U25" s="263">
        <v>1.0349999999999999</v>
      </c>
      <c r="V25" s="213">
        <v>43703</v>
      </c>
      <c r="W25" s="263"/>
      <c r="X25" s="263"/>
      <c r="Y25" s="263"/>
      <c r="Z25" s="285"/>
      <c r="AA25" s="263"/>
      <c r="AB25" s="263"/>
      <c r="AC25" s="263"/>
      <c r="AD25" s="285"/>
      <c r="AE25" s="263"/>
      <c r="AF25" s="263"/>
      <c r="AG25" s="263"/>
      <c r="AH25" s="285"/>
      <c r="AI25" s="263"/>
      <c r="AJ25" s="263"/>
      <c r="AK25" s="263"/>
      <c r="AL25" s="285"/>
      <c r="AM25" s="263"/>
      <c r="AN25" s="263"/>
      <c r="AO25" s="286"/>
      <c r="AT25" s="288"/>
    </row>
    <row r="26" spans="1:46" s="287" customFormat="1" ht="20.25" customHeight="1">
      <c r="A26" s="282" t="s">
        <v>3484</v>
      </c>
      <c r="B26" s="40" t="s">
        <v>3497</v>
      </c>
      <c r="C26" s="40" t="s">
        <v>4000</v>
      </c>
      <c r="D26" s="40" t="s">
        <v>3497</v>
      </c>
      <c r="E26" s="40">
        <v>23</v>
      </c>
      <c r="F26" s="207" t="b">
        <f t="shared" si="0"/>
        <v>1</v>
      </c>
      <c r="G26" s="40" t="s">
        <v>3524</v>
      </c>
      <c r="H26" s="208" t="s">
        <v>3525</v>
      </c>
      <c r="I26" s="8" t="str">
        <f t="shared" si="1"/>
        <v>사용</v>
      </c>
      <c r="J26" s="40" t="s">
        <v>3486</v>
      </c>
      <c r="K26" s="40" t="s">
        <v>4065</v>
      </c>
      <c r="L26" s="207" t="s">
        <v>4337</v>
      </c>
      <c r="M26" s="40" t="s">
        <v>3487</v>
      </c>
      <c r="N26" s="8" t="str">
        <f t="shared" si="2"/>
        <v>X</v>
      </c>
      <c r="O26" s="263"/>
      <c r="P26" s="262"/>
      <c r="Q26" s="262"/>
      <c r="R26" s="285"/>
      <c r="S26" s="263">
        <v>5.0839999999999996</v>
      </c>
      <c r="T26" s="263">
        <v>2.0289999999999999</v>
      </c>
      <c r="U26" s="263">
        <v>1.2769999999999999</v>
      </c>
      <c r="V26" s="213">
        <v>43703</v>
      </c>
      <c r="W26" s="263"/>
      <c r="X26" s="263"/>
      <c r="Y26" s="263"/>
      <c r="Z26" s="285"/>
      <c r="AA26" s="263"/>
      <c r="AB26" s="263"/>
      <c r="AC26" s="263"/>
      <c r="AD26" s="285"/>
      <c r="AE26" s="263"/>
      <c r="AF26" s="263"/>
      <c r="AG26" s="263"/>
      <c r="AH26" s="285"/>
      <c r="AI26" s="263"/>
      <c r="AJ26" s="263"/>
      <c r="AK26" s="263"/>
      <c r="AL26" s="285"/>
      <c r="AM26" s="263"/>
      <c r="AN26" s="263"/>
      <c r="AO26" s="286"/>
      <c r="AT26" s="288"/>
    </row>
    <row r="27" spans="1:46" s="287" customFormat="1" ht="20.25" customHeight="1">
      <c r="A27" s="282" t="s">
        <v>3484</v>
      </c>
      <c r="B27" s="40" t="s">
        <v>3497</v>
      </c>
      <c r="C27" s="40" t="s">
        <v>4000</v>
      </c>
      <c r="D27" s="40" t="s">
        <v>3497</v>
      </c>
      <c r="E27" s="40">
        <v>24</v>
      </c>
      <c r="F27" s="207" t="b">
        <f t="shared" si="0"/>
        <v>1</v>
      </c>
      <c r="G27" s="40" t="s">
        <v>3524</v>
      </c>
      <c r="H27" s="208" t="s">
        <v>3525</v>
      </c>
      <c r="I27" s="8" t="str">
        <f t="shared" si="1"/>
        <v>사용</v>
      </c>
      <c r="J27" s="40" t="s">
        <v>3486</v>
      </c>
      <c r="K27" s="40" t="s">
        <v>4065</v>
      </c>
      <c r="L27" s="207" t="s">
        <v>4339</v>
      </c>
      <c r="M27" s="40" t="s">
        <v>3487</v>
      </c>
      <c r="N27" s="8" t="str">
        <f t="shared" si="2"/>
        <v>X</v>
      </c>
      <c r="O27" s="263">
        <v>5.0369999999999999</v>
      </c>
      <c r="P27" s="262">
        <v>1.87</v>
      </c>
      <c r="Q27" s="262">
        <v>1.2829999999999999</v>
      </c>
      <c r="R27" s="213">
        <v>43248</v>
      </c>
      <c r="S27" s="263">
        <v>5.0830000000000002</v>
      </c>
      <c r="T27" s="263">
        <v>1.871</v>
      </c>
      <c r="U27" s="263">
        <v>1.234</v>
      </c>
      <c r="V27" s="213">
        <v>43703</v>
      </c>
      <c r="W27" s="263"/>
      <c r="X27" s="263"/>
      <c r="Y27" s="263"/>
      <c r="Z27" s="285"/>
      <c r="AA27" s="263"/>
      <c r="AB27" s="263"/>
      <c r="AC27" s="263"/>
      <c r="AD27" s="285"/>
      <c r="AE27" s="263"/>
      <c r="AF27" s="263"/>
      <c r="AG27" s="263"/>
      <c r="AH27" s="285"/>
      <c r="AI27" s="263"/>
      <c r="AJ27" s="263"/>
      <c r="AK27" s="263"/>
      <c r="AL27" s="285"/>
      <c r="AM27" s="263"/>
      <c r="AN27" s="263"/>
      <c r="AO27" s="286"/>
      <c r="AT27" s="288"/>
    </row>
    <row r="28" spans="1:46" s="287" customFormat="1" ht="20.25" customHeight="1">
      <c r="A28" s="282" t="s">
        <v>3484</v>
      </c>
      <c r="B28" s="40" t="s">
        <v>3497</v>
      </c>
      <c r="C28" s="40" t="s">
        <v>4000</v>
      </c>
      <c r="D28" s="40" t="s">
        <v>3503</v>
      </c>
      <c r="E28" s="40">
        <v>25</v>
      </c>
      <c r="F28" s="207" t="b">
        <f t="shared" si="0"/>
        <v>0</v>
      </c>
      <c r="G28" s="40" t="s">
        <v>3524</v>
      </c>
      <c r="H28" s="208" t="s">
        <v>3525</v>
      </c>
      <c r="I28" s="8" t="str">
        <f t="shared" si="1"/>
        <v>미사용</v>
      </c>
      <c r="J28" s="40"/>
      <c r="K28" s="40"/>
      <c r="L28" s="207"/>
      <c r="M28" s="40" t="s">
        <v>3487</v>
      </c>
      <c r="N28" s="8" t="str">
        <f t="shared" si="2"/>
        <v>O</v>
      </c>
      <c r="O28" s="263"/>
      <c r="P28" s="262"/>
      <c r="Q28" s="262"/>
      <c r="R28" s="285"/>
      <c r="S28" s="263"/>
      <c r="T28" s="263"/>
      <c r="U28" s="263"/>
      <c r="V28" s="285"/>
      <c r="W28" s="263"/>
      <c r="X28" s="263"/>
      <c r="Y28" s="263"/>
      <c r="Z28" s="285"/>
      <c r="AA28" s="263"/>
      <c r="AB28" s="263"/>
      <c r="AC28" s="263"/>
      <c r="AD28" s="285"/>
      <c r="AE28" s="263"/>
      <c r="AF28" s="263"/>
      <c r="AG28" s="263"/>
      <c r="AH28" s="285"/>
      <c r="AI28" s="263">
        <v>18.759</v>
      </c>
      <c r="AJ28" s="263">
        <v>6.0449999999999999</v>
      </c>
      <c r="AK28" s="263">
        <v>3.8109999999999999</v>
      </c>
      <c r="AL28" s="285">
        <v>44979</v>
      </c>
      <c r="AM28" s="263"/>
      <c r="AN28" s="263"/>
      <c r="AO28" s="286"/>
      <c r="AT28" s="288"/>
    </row>
    <row r="29" spans="1:46" s="287" customFormat="1" ht="20.25" customHeight="1">
      <c r="A29" s="282" t="s">
        <v>3484</v>
      </c>
      <c r="B29" s="40" t="s">
        <v>3497</v>
      </c>
      <c r="C29" s="40" t="s">
        <v>4000</v>
      </c>
      <c r="D29" s="40" t="s">
        <v>3503</v>
      </c>
      <c r="E29" s="40">
        <v>26</v>
      </c>
      <c r="F29" s="207" t="b">
        <f t="shared" si="0"/>
        <v>0</v>
      </c>
      <c r="G29" s="40" t="s">
        <v>3524</v>
      </c>
      <c r="H29" s="208" t="s">
        <v>3525</v>
      </c>
      <c r="I29" s="8" t="str">
        <f t="shared" si="1"/>
        <v>미사용</v>
      </c>
      <c r="J29" s="40"/>
      <c r="K29" s="40"/>
      <c r="L29" s="207"/>
      <c r="M29" s="40" t="s">
        <v>3487</v>
      </c>
      <c r="N29" s="8" t="str">
        <f t="shared" si="2"/>
        <v>O</v>
      </c>
      <c r="O29" s="263"/>
      <c r="P29" s="262"/>
      <c r="Q29" s="262"/>
      <c r="R29" s="285"/>
      <c r="S29" s="263"/>
      <c r="T29" s="263"/>
      <c r="U29" s="263"/>
      <c r="V29" s="285"/>
      <c r="W29" s="263"/>
      <c r="X29" s="263"/>
      <c r="Y29" s="263"/>
      <c r="Z29" s="285"/>
      <c r="AA29" s="263"/>
      <c r="AB29" s="263"/>
      <c r="AC29" s="263"/>
      <c r="AD29" s="285"/>
      <c r="AE29" s="263"/>
      <c r="AF29" s="263"/>
      <c r="AG29" s="263"/>
      <c r="AH29" s="285"/>
      <c r="AI29" s="263">
        <v>18.759</v>
      </c>
      <c r="AJ29" s="263">
        <v>6.4619999999999997</v>
      </c>
      <c r="AK29" s="263">
        <v>4.1319999999999997</v>
      </c>
      <c r="AL29" s="285">
        <v>44979</v>
      </c>
      <c r="AM29" s="263"/>
      <c r="AN29" s="263"/>
      <c r="AO29" s="286"/>
      <c r="AT29" s="288"/>
    </row>
    <row r="30" spans="1:46" s="287" customFormat="1" ht="20.25" customHeight="1">
      <c r="A30" s="282" t="s">
        <v>3484</v>
      </c>
      <c r="B30" s="40" t="s">
        <v>3497</v>
      </c>
      <c r="C30" s="40" t="s">
        <v>4000</v>
      </c>
      <c r="D30" s="40" t="s">
        <v>3503</v>
      </c>
      <c r="E30" s="40">
        <v>27</v>
      </c>
      <c r="F30" s="207" t="b">
        <f t="shared" si="0"/>
        <v>0</v>
      </c>
      <c r="G30" s="40" t="s">
        <v>3524</v>
      </c>
      <c r="H30" s="208" t="s">
        <v>3525</v>
      </c>
      <c r="I30" s="8" t="str">
        <f t="shared" si="1"/>
        <v>미사용</v>
      </c>
      <c r="J30" s="40"/>
      <c r="K30" s="40"/>
      <c r="L30" s="207"/>
      <c r="M30" s="40" t="s">
        <v>3487</v>
      </c>
      <c r="N30" s="8" t="str">
        <f t="shared" si="2"/>
        <v>O</v>
      </c>
      <c r="O30" s="263"/>
      <c r="P30" s="262"/>
      <c r="Q30" s="262"/>
      <c r="R30" s="285"/>
      <c r="S30" s="263"/>
      <c r="T30" s="263"/>
      <c r="U30" s="263"/>
      <c r="V30" s="285"/>
      <c r="W30" s="263"/>
      <c r="X30" s="263"/>
      <c r="Y30" s="263"/>
      <c r="Z30" s="285"/>
      <c r="AA30" s="263"/>
      <c r="AB30" s="263"/>
      <c r="AC30" s="263"/>
      <c r="AD30" s="285"/>
      <c r="AE30" s="263"/>
      <c r="AF30" s="263"/>
      <c r="AG30" s="263"/>
      <c r="AH30" s="285"/>
      <c r="AI30" s="263">
        <v>18.759</v>
      </c>
      <c r="AJ30" s="263">
        <v>6.5350000000000001</v>
      </c>
      <c r="AK30" s="263">
        <v>4.2690000000000001</v>
      </c>
      <c r="AL30" s="285">
        <v>44979</v>
      </c>
      <c r="AM30" s="263"/>
      <c r="AN30" s="263"/>
      <c r="AO30" s="286"/>
      <c r="AT30" s="288"/>
    </row>
    <row r="31" spans="1:46" s="287" customFormat="1" ht="20.25" customHeight="1">
      <c r="A31" s="282" t="s">
        <v>3484</v>
      </c>
      <c r="B31" s="40" t="s">
        <v>3497</v>
      </c>
      <c r="C31" s="40" t="s">
        <v>4000</v>
      </c>
      <c r="D31" s="40" t="s">
        <v>3503</v>
      </c>
      <c r="E31" s="40">
        <v>28</v>
      </c>
      <c r="F31" s="207" t="b">
        <f t="shared" si="0"/>
        <v>0</v>
      </c>
      <c r="G31" s="40" t="s">
        <v>3524</v>
      </c>
      <c r="H31" s="208" t="s">
        <v>3525</v>
      </c>
      <c r="I31" s="8" t="str">
        <f t="shared" si="1"/>
        <v>미사용</v>
      </c>
      <c r="J31" s="40"/>
      <c r="K31" s="40"/>
      <c r="L31" s="207"/>
      <c r="M31" s="40" t="s">
        <v>3487</v>
      </c>
      <c r="N31" s="8" t="str">
        <f t="shared" si="2"/>
        <v>O</v>
      </c>
      <c r="O31" s="263"/>
      <c r="P31" s="262"/>
      <c r="Q31" s="262"/>
      <c r="R31" s="285"/>
      <c r="S31" s="263"/>
      <c r="T31" s="263"/>
      <c r="U31" s="263"/>
      <c r="V31" s="285"/>
      <c r="W31" s="263"/>
      <c r="X31" s="263"/>
      <c r="Y31" s="263"/>
      <c r="Z31" s="285"/>
      <c r="AA31" s="263"/>
      <c r="AB31" s="263"/>
      <c r="AC31" s="263"/>
      <c r="AD31" s="285"/>
      <c r="AE31" s="263"/>
      <c r="AF31" s="263"/>
      <c r="AG31" s="263"/>
      <c r="AH31" s="285"/>
      <c r="AI31" s="263">
        <v>18.754999999999999</v>
      </c>
      <c r="AJ31" s="263">
        <v>6.141</v>
      </c>
      <c r="AK31" s="263">
        <v>4.1509999999999998</v>
      </c>
      <c r="AL31" s="285">
        <v>44979</v>
      </c>
      <c r="AM31" s="263"/>
      <c r="AN31" s="263"/>
      <c r="AO31" s="286"/>
      <c r="AT31" s="288"/>
    </row>
    <row r="32" spans="1:46" s="287" customFormat="1" ht="20.25" customHeight="1">
      <c r="A32" s="282" t="s">
        <v>3484</v>
      </c>
      <c r="B32" s="40" t="s">
        <v>3497</v>
      </c>
      <c r="C32" s="40" t="s">
        <v>4000</v>
      </c>
      <c r="D32" s="40" t="s">
        <v>3503</v>
      </c>
      <c r="E32" s="40">
        <v>29</v>
      </c>
      <c r="F32" s="207" t="b">
        <f t="shared" si="0"/>
        <v>1</v>
      </c>
      <c r="G32" s="40" t="s">
        <v>3524</v>
      </c>
      <c r="H32" s="208" t="s">
        <v>3525</v>
      </c>
      <c r="I32" s="8" t="str">
        <f t="shared" si="1"/>
        <v>사용</v>
      </c>
      <c r="J32" s="40" t="s">
        <v>3486</v>
      </c>
      <c r="K32" s="40" t="s">
        <v>3500</v>
      </c>
      <c r="L32" s="318" t="s">
        <v>4331</v>
      </c>
      <c r="M32" s="40" t="s">
        <v>3487</v>
      </c>
      <c r="N32" s="8" t="str">
        <f t="shared" si="2"/>
        <v>X</v>
      </c>
      <c r="O32" s="263"/>
      <c r="P32" s="262"/>
      <c r="Q32" s="262"/>
      <c r="R32" s="285"/>
      <c r="S32" s="263"/>
      <c r="T32" s="263"/>
      <c r="U32" s="263"/>
      <c r="V32" s="285"/>
      <c r="W32" s="263"/>
      <c r="X32" s="263"/>
      <c r="Y32" s="263"/>
      <c r="Z32" s="285"/>
      <c r="AA32" s="263"/>
      <c r="AB32" s="263"/>
      <c r="AC32" s="263"/>
      <c r="AD32" s="285"/>
      <c r="AE32" s="263"/>
      <c r="AF32" s="263"/>
      <c r="AG32" s="263"/>
      <c r="AH32" s="285"/>
      <c r="AI32" s="263"/>
      <c r="AJ32" s="263"/>
      <c r="AK32" s="263"/>
      <c r="AL32" s="285"/>
      <c r="AM32" s="263"/>
      <c r="AN32" s="263"/>
      <c r="AO32" s="286"/>
      <c r="AT32" s="288"/>
    </row>
    <row r="33" spans="1:46" s="287" customFormat="1" ht="20.25" customHeight="1">
      <c r="A33" s="282" t="s">
        <v>3484</v>
      </c>
      <c r="B33" s="40" t="s">
        <v>3497</v>
      </c>
      <c r="C33" s="40" t="s">
        <v>4000</v>
      </c>
      <c r="D33" s="40" t="s">
        <v>3503</v>
      </c>
      <c r="E33" s="40">
        <v>30</v>
      </c>
      <c r="F33" s="207" t="b">
        <f t="shared" si="0"/>
        <v>1</v>
      </c>
      <c r="G33" s="40" t="s">
        <v>3524</v>
      </c>
      <c r="H33" s="208" t="s">
        <v>3525</v>
      </c>
      <c r="I33" s="8" t="str">
        <f t="shared" si="1"/>
        <v>사용</v>
      </c>
      <c r="J33" s="40" t="s">
        <v>3486</v>
      </c>
      <c r="K33" s="40" t="s">
        <v>3500</v>
      </c>
      <c r="L33" s="318" t="s">
        <v>4286</v>
      </c>
      <c r="M33" s="40" t="s">
        <v>3487</v>
      </c>
      <c r="N33" s="8" t="str">
        <f t="shared" si="2"/>
        <v>X</v>
      </c>
      <c r="O33" s="263"/>
      <c r="P33" s="262"/>
      <c r="Q33" s="262"/>
      <c r="R33" s="285"/>
      <c r="S33" s="263"/>
      <c r="T33" s="263"/>
      <c r="U33" s="263"/>
      <c r="V33" s="285"/>
      <c r="W33" s="263"/>
      <c r="X33" s="263"/>
      <c r="Y33" s="263"/>
      <c r="Z33" s="285"/>
      <c r="AA33" s="263"/>
      <c r="AB33" s="263"/>
      <c r="AC33" s="263"/>
      <c r="AD33" s="285"/>
      <c r="AE33" s="263"/>
      <c r="AF33" s="263"/>
      <c r="AG33" s="263"/>
      <c r="AH33" s="285"/>
      <c r="AI33" s="263"/>
      <c r="AJ33" s="263"/>
      <c r="AK33" s="263"/>
      <c r="AL33" s="285"/>
      <c r="AM33" s="263"/>
      <c r="AN33" s="263"/>
      <c r="AO33" s="286"/>
      <c r="AT33" s="288"/>
    </row>
    <row r="34" spans="1:46" s="287" customFormat="1" ht="20.25" customHeight="1">
      <c r="A34" s="282" t="s">
        <v>3484</v>
      </c>
      <c r="B34" s="40" t="s">
        <v>3497</v>
      </c>
      <c r="C34" s="40" t="s">
        <v>4000</v>
      </c>
      <c r="D34" s="40" t="s">
        <v>3503</v>
      </c>
      <c r="E34" s="40">
        <v>31</v>
      </c>
      <c r="F34" s="207" t="b">
        <f t="shared" si="0"/>
        <v>1</v>
      </c>
      <c r="G34" s="40" t="s">
        <v>3524</v>
      </c>
      <c r="H34" s="208" t="s">
        <v>3525</v>
      </c>
      <c r="I34" s="8" t="str">
        <f t="shared" si="1"/>
        <v>사용</v>
      </c>
      <c r="J34" s="40" t="s">
        <v>3486</v>
      </c>
      <c r="K34" s="40" t="s">
        <v>4015</v>
      </c>
      <c r="L34" s="16" t="s">
        <v>4008</v>
      </c>
      <c r="M34" s="40" t="s">
        <v>3487</v>
      </c>
      <c r="N34" s="8" t="str">
        <f t="shared" si="2"/>
        <v>X</v>
      </c>
      <c r="O34" s="263"/>
      <c r="P34" s="262"/>
      <c r="Q34" s="262"/>
      <c r="R34" s="285"/>
      <c r="S34" s="263"/>
      <c r="T34" s="263"/>
      <c r="U34" s="263"/>
      <c r="V34" s="285"/>
      <c r="W34" s="263"/>
      <c r="X34" s="263"/>
      <c r="Y34" s="263"/>
      <c r="Z34" s="285"/>
      <c r="AA34" s="263"/>
      <c r="AB34" s="263"/>
      <c r="AC34" s="263"/>
      <c r="AD34" s="285"/>
      <c r="AE34" s="263"/>
      <c r="AF34" s="263"/>
      <c r="AG34" s="263"/>
      <c r="AH34" s="285"/>
      <c r="AI34" s="263"/>
      <c r="AJ34" s="263"/>
      <c r="AK34" s="263"/>
      <c r="AL34" s="285"/>
      <c r="AM34" s="263"/>
      <c r="AN34" s="263"/>
      <c r="AO34" s="286"/>
      <c r="AT34" s="288"/>
    </row>
    <row r="35" spans="1:46" s="287" customFormat="1" ht="20.25" customHeight="1">
      <c r="A35" s="282" t="s">
        <v>3484</v>
      </c>
      <c r="B35" s="40" t="s">
        <v>3497</v>
      </c>
      <c r="C35" s="40" t="s">
        <v>4000</v>
      </c>
      <c r="D35" s="40" t="s">
        <v>3503</v>
      </c>
      <c r="E35" s="40">
        <v>32</v>
      </c>
      <c r="F35" s="207" t="b">
        <f t="shared" si="0"/>
        <v>1</v>
      </c>
      <c r="G35" s="40" t="s">
        <v>3524</v>
      </c>
      <c r="H35" s="208" t="s">
        <v>3525</v>
      </c>
      <c r="I35" s="8" t="str">
        <f t="shared" si="1"/>
        <v>사용</v>
      </c>
      <c r="J35" s="40" t="s">
        <v>3486</v>
      </c>
      <c r="K35" s="40" t="s">
        <v>4015</v>
      </c>
      <c r="L35" s="9" t="s">
        <v>4014</v>
      </c>
      <c r="M35" s="40" t="s">
        <v>3487</v>
      </c>
      <c r="N35" s="8" t="str">
        <f t="shared" si="2"/>
        <v>X</v>
      </c>
      <c r="O35" s="263"/>
      <c r="P35" s="262"/>
      <c r="Q35" s="262"/>
      <c r="R35" s="285"/>
      <c r="S35" s="263"/>
      <c r="T35" s="263"/>
      <c r="U35" s="263"/>
      <c r="V35" s="285"/>
      <c r="W35" s="263"/>
      <c r="X35" s="263"/>
      <c r="Y35" s="263"/>
      <c r="Z35" s="285"/>
      <c r="AA35" s="263"/>
      <c r="AB35" s="263"/>
      <c r="AC35" s="263"/>
      <c r="AD35" s="285"/>
      <c r="AE35" s="263"/>
      <c r="AF35" s="263"/>
      <c r="AG35" s="263"/>
      <c r="AH35" s="285"/>
      <c r="AI35" s="263"/>
      <c r="AJ35" s="263"/>
      <c r="AK35" s="263"/>
      <c r="AL35" s="285"/>
      <c r="AM35" s="263"/>
      <c r="AN35" s="263"/>
      <c r="AO35" s="286"/>
      <c r="AT35" s="288"/>
    </row>
    <row r="36" spans="1:46" s="287" customFormat="1" ht="20.25" customHeight="1">
      <c r="A36" s="282" t="s">
        <v>3484</v>
      </c>
      <c r="B36" s="40" t="s">
        <v>3497</v>
      </c>
      <c r="C36" s="40" t="s">
        <v>4000</v>
      </c>
      <c r="D36" s="40" t="s">
        <v>3503</v>
      </c>
      <c r="E36" s="40">
        <v>33</v>
      </c>
      <c r="F36" s="207" t="b">
        <f t="shared" si="0"/>
        <v>1</v>
      </c>
      <c r="G36" s="40" t="s">
        <v>3524</v>
      </c>
      <c r="H36" s="208" t="s">
        <v>3525</v>
      </c>
      <c r="I36" s="8" t="str">
        <f t="shared" si="1"/>
        <v>사용</v>
      </c>
      <c r="J36" s="40" t="s">
        <v>4064</v>
      </c>
      <c r="K36" s="40" t="s">
        <v>4066</v>
      </c>
      <c r="L36" s="256" t="s">
        <v>4334</v>
      </c>
      <c r="M36" s="40" t="s">
        <v>3487</v>
      </c>
      <c r="N36" s="8" t="str">
        <f t="shared" si="2"/>
        <v>X</v>
      </c>
      <c r="O36" s="263">
        <v>18.75</v>
      </c>
      <c r="P36" s="262">
        <v>6.2779999999999996</v>
      </c>
      <c r="Q36" s="262">
        <v>3.6760000000000002</v>
      </c>
      <c r="R36" s="213">
        <v>43248</v>
      </c>
      <c r="S36" s="263">
        <v>18.771000000000001</v>
      </c>
      <c r="T36" s="263">
        <v>6.2469999999999999</v>
      </c>
      <c r="U36" s="263">
        <v>4.0739999999999998</v>
      </c>
      <c r="V36" s="213">
        <v>43703</v>
      </c>
      <c r="W36" s="263"/>
      <c r="X36" s="263"/>
      <c r="Y36" s="263"/>
      <c r="Z36" s="285"/>
      <c r="AA36" s="263"/>
      <c r="AB36" s="263"/>
      <c r="AC36" s="263"/>
      <c r="AD36" s="285"/>
      <c r="AE36" s="263"/>
      <c r="AF36" s="263"/>
      <c r="AG36" s="263"/>
      <c r="AH36" s="285"/>
      <c r="AI36" s="263"/>
      <c r="AJ36" s="263"/>
      <c r="AK36" s="263"/>
      <c r="AL36" s="285"/>
      <c r="AM36" s="263"/>
      <c r="AN36" s="263"/>
      <c r="AO36" s="286"/>
      <c r="AT36" s="288"/>
    </row>
    <row r="37" spans="1:46" s="287" customFormat="1" ht="20.25" customHeight="1">
      <c r="A37" s="282" t="s">
        <v>3484</v>
      </c>
      <c r="B37" s="40" t="s">
        <v>3497</v>
      </c>
      <c r="C37" s="40" t="s">
        <v>4000</v>
      </c>
      <c r="D37" s="40" t="s">
        <v>3503</v>
      </c>
      <c r="E37" s="40">
        <v>34</v>
      </c>
      <c r="F37" s="207" t="b">
        <f t="shared" si="0"/>
        <v>1</v>
      </c>
      <c r="G37" s="40" t="s">
        <v>3524</v>
      </c>
      <c r="H37" s="208" t="s">
        <v>3525</v>
      </c>
      <c r="I37" s="8" t="str">
        <f t="shared" si="1"/>
        <v>사용</v>
      </c>
      <c r="J37" s="40" t="s">
        <v>4064</v>
      </c>
      <c r="K37" s="40" t="s">
        <v>4066</v>
      </c>
      <c r="L37" s="256" t="s">
        <v>4336</v>
      </c>
      <c r="M37" s="40" t="s">
        <v>3487</v>
      </c>
      <c r="N37" s="8" t="str">
        <f t="shared" si="2"/>
        <v>X</v>
      </c>
      <c r="O37" s="263"/>
      <c r="P37" s="262"/>
      <c r="Q37" s="262"/>
      <c r="R37" s="285"/>
      <c r="S37" s="263">
        <v>18.763000000000002</v>
      </c>
      <c r="T37" s="263">
        <v>6.5369999999999999</v>
      </c>
      <c r="U37" s="263">
        <v>4.6139999999999999</v>
      </c>
      <c r="V37" s="213">
        <v>43703</v>
      </c>
      <c r="W37" s="263"/>
      <c r="X37" s="263"/>
      <c r="Y37" s="263"/>
      <c r="Z37" s="285"/>
      <c r="AA37" s="263"/>
      <c r="AB37" s="263"/>
      <c r="AC37" s="263"/>
      <c r="AD37" s="285"/>
      <c r="AE37" s="263"/>
      <c r="AF37" s="263"/>
      <c r="AG37" s="263"/>
      <c r="AH37" s="285"/>
      <c r="AI37" s="263"/>
      <c r="AJ37" s="263"/>
      <c r="AK37" s="263"/>
      <c r="AL37" s="285"/>
      <c r="AM37" s="263"/>
      <c r="AN37" s="263"/>
      <c r="AO37" s="286"/>
      <c r="AT37" s="288"/>
    </row>
    <row r="38" spans="1:46" s="287" customFormat="1" ht="20.25" customHeight="1">
      <c r="A38" s="282" t="s">
        <v>3484</v>
      </c>
      <c r="B38" s="40" t="s">
        <v>3497</v>
      </c>
      <c r="C38" s="40" t="s">
        <v>4000</v>
      </c>
      <c r="D38" s="40" t="s">
        <v>3503</v>
      </c>
      <c r="E38" s="40">
        <v>35</v>
      </c>
      <c r="F38" s="207" t="b">
        <f t="shared" si="0"/>
        <v>1</v>
      </c>
      <c r="G38" s="40" t="s">
        <v>3524</v>
      </c>
      <c r="H38" s="208" t="s">
        <v>3525</v>
      </c>
      <c r="I38" s="8" t="str">
        <f t="shared" si="1"/>
        <v>사용</v>
      </c>
      <c r="J38" s="40" t="s">
        <v>4064</v>
      </c>
      <c r="K38" s="40" t="s">
        <v>4066</v>
      </c>
      <c r="L38" s="207" t="s">
        <v>4342</v>
      </c>
      <c r="M38" s="40" t="s">
        <v>3487</v>
      </c>
      <c r="N38" s="8" t="str">
        <f t="shared" si="2"/>
        <v>X</v>
      </c>
      <c r="O38" s="263">
        <v>18.759</v>
      </c>
      <c r="P38" s="262">
        <v>6.5869999999999997</v>
      </c>
      <c r="Q38" s="262">
        <v>4.0140000000000002</v>
      </c>
      <c r="R38" s="213">
        <v>43248</v>
      </c>
      <c r="S38" s="263">
        <v>18.771000000000001</v>
      </c>
      <c r="T38" s="263">
        <v>6.6239999999999997</v>
      </c>
      <c r="U38" s="263">
        <v>4.4619999999999997</v>
      </c>
      <c r="V38" s="213">
        <v>43703</v>
      </c>
      <c r="W38" s="263"/>
      <c r="X38" s="263"/>
      <c r="Y38" s="263"/>
      <c r="Z38" s="285"/>
      <c r="AA38" s="263"/>
      <c r="AB38" s="263"/>
      <c r="AC38" s="263"/>
      <c r="AD38" s="285"/>
      <c r="AE38" s="263"/>
      <c r="AF38" s="263"/>
      <c r="AG38" s="263"/>
      <c r="AH38" s="285"/>
      <c r="AI38" s="263"/>
      <c r="AJ38" s="263"/>
      <c r="AK38" s="263"/>
      <c r="AL38" s="285"/>
      <c r="AM38" s="263"/>
      <c r="AN38" s="263"/>
      <c r="AO38" s="286"/>
      <c r="AT38" s="288"/>
    </row>
    <row r="39" spans="1:46" s="287" customFormat="1" ht="20.25" customHeight="1">
      <c r="A39" s="282" t="s">
        <v>3484</v>
      </c>
      <c r="B39" s="40" t="s">
        <v>3497</v>
      </c>
      <c r="C39" s="40" t="s">
        <v>4000</v>
      </c>
      <c r="D39" s="40" t="s">
        <v>3503</v>
      </c>
      <c r="E39" s="40">
        <v>36</v>
      </c>
      <c r="F39" s="207" t="b">
        <f t="shared" si="0"/>
        <v>1</v>
      </c>
      <c r="G39" s="40" t="s">
        <v>3524</v>
      </c>
      <c r="H39" s="208" t="s">
        <v>3525</v>
      </c>
      <c r="I39" s="8" t="str">
        <f t="shared" si="1"/>
        <v>사용</v>
      </c>
      <c r="J39" s="40" t="s">
        <v>4064</v>
      </c>
      <c r="K39" s="40" t="s">
        <v>4066</v>
      </c>
      <c r="L39" s="207" t="s">
        <v>4341</v>
      </c>
      <c r="M39" s="40" t="s">
        <v>3487</v>
      </c>
      <c r="N39" s="8" t="str">
        <f t="shared" si="2"/>
        <v>X</v>
      </c>
      <c r="O39" s="263">
        <v>18.75</v>
      </c>
      <c r="P39" s="262">
        <v>6.3769999999999998</v>
      </c>
      <c r="Q39" s="262">
        <v>4.2119999999999997</v>
      </c>
      <c r="R39" s="213">
        <v>43248</v>
      </c>
      <c r="S39" s="263">
        <v>18.766999999999999</v>
      </c>
      <c r="T39" s="263">
        <v>6.4489999999999998</v>
      </c>
      <c r="U39" s="263">
        <v>4.82</v>
      </c>
      <c r="V39" s="213">
        <v>43703</v>
      </c>
      <c r="W39" s="263"/>
      <c r="X39" s="263"/>
      <c r="Y39" s="263"/>
      <c r="Z39" s="285"/>
      <c r="AA39" s="263"/>
      <c r="AB39" s="263"/>
      <c r="AC39" s="263"/>
      <c r="AD39" s="285"/>
      <c r="AE39" s="263"/>
      <c r="AF39" s="263"/>
      <c r="AG39" s="263"/>
      <c r="AH39" s="285"/>
      <c r="AI39" s="263"/>
      <c r="AJ39" s="263"/>
      <c r="AK39" s="263"/>
      <c r="AL39" s="285"/>
      <c r="AM39" s="263"/>
      <c r="AN39" s="263"/>
      <c r="AO39" s="286"/>
      <c r="AT39" s="288"/>
    </row>
    <row r="40" spans="1:46" s="287" customFormat="1" ht="20.25" customHeight="1">
      <c r="A40" s="282" t="s">
        <v>3484</v>
      </c>
      <c r="B40" s="40" t="s">
        <v>3497</v>
      </c>
      <c r="C40" s="40" t="s">
        <v>4000</v>
      </c>
      <c r="D40" s="40" t="s">
        <v>3503</v>
      </c>
      <c r="E40" s="40">
        <v>37</v>
      </c>
      <c r="F40" s="207" t="b">
        <f t="shared" si="0"/>
        <v>1</v>
      </c>
      <c r="G40" s="40" t="s">
        <v>3524</v>
      </c>
      <c r="H40" s="208" t="s">
        <v>3525</v>
      </c>
      <c r="I40" s="8" t="str">
        <f t="shared" si="1"/>
        <v>사용</v>
      </c>
      <c r="J40" s="40" t="s">
        <v>3486</v>
      </c>
      <c r="K40" s="40" t="s">
        <v>3500</v>
      </c>
      <c r="L40" s="207" t="s">
        <v>4381</v>
      </c>
      <c r="M40" s="40" t="s">
        <v>3487</v>
      </c>
      <c r="N40" s="8" t="str">
        <f t="shared" si="2"/>
        <v>X</v>
      </c>
      <c r="O40" s="263"/>
      <c r="P40" s="262"/>
      <c r="Q40" s="262"/>
      <c r="R40" s="285"/>
      <c r="S40" s="263"/>
      <c r="T40" s="263"/>
      <c r="U40" s="263"/>
      <c r="V40" s="285"/>
      <c r="W40" s="263"/>
      <c r="X40" s="263"/>
      <c r="Y40" s="263"/>
      <c r="Z40" s="285"/>
      <c r="AA40" s="263"/>
      <c r="AB40" s="263"/>
      <c r="AC40" s="263"/>
      <c r="AD40" s="285"/>
      <c r="AE40" s="263"/>
      <c r="AF40" s="263"/>
      <c r="AG40" s="263"/>
      <c r="AH40" s="285"/>
      <c r="AI40" s="263"/>
      <c r="AJ40" s="263"/>
      <c r="AK40" s="263"/>
      <c r="AL40" s="285"/>
      <c r="AM40" s="263"/>
      <c r="AN40" s="263"/>
      <c r="AO40" s="286"/>
      <c r="AT40" s="288"/>
    </row>
    <row r="41" spans="1:46" ht="20.25" customHeight="1">
      <c r="A41" s="14" t="s">
        <v>3484</v>
      </c>
      <c r="B41" s="8" t="s">
        <v>3497</v>
      </c>
      <c r="C41" s="8" t="s">
        <v>4000</v>
      </c>
      <c r="D41" s="40" t="s">
        <v>3503</v>
      </c>
      <c r="E41" s="8">
        <v>38</v>
      </c>
      <c r="F41" s="207" t="b">
        <f t="shared" si="0"/>
        <v>1</v>
      </c>
      <c r="G41" s="8" t="s">
        <v>3524</v>
      </c>
      <c r="H41" s="39" t="s">
        <v>3525</v>
      </c>
      <c r="I41" s="8" t="str">
        <f t="shared" si="1"/>
        <v>사용</v>
      </c>
      <c r="J41" s="8" t="s">
        <v>3486</v>
      </c>
      <c r="K41" s="8" t="s">
        <v>3500</v>
      </c>
      <c r="L41" s="9" t="s">
        <v>4382</v>
      </c>
      <c r="M41" s="8" t="s">
        <v>3487</v>
      </c>
      <c r="N41" s="8" t="str">
        <f t="shared" si="2"/>
        <v>X</v>
      </c>
      <c r="O41" s="10"/>
      <c r="P41" s="41"/>
      <c r="Q41" s="41"/>
      <c r="R41" s="15"/>
      <c r="S41" s="10"/>
      <c r="T41" s="10"/>
      <c r="U41" s="10"/>
      <c r="V41" s="15"/>
      <c r="W41" s="10"/>
      <c r="X41" s="10"/>
      <c r="Y41" s="10"/>
      <c r="Z41" s="15"/>
      <c r="AA41" s="10"/>
      <c r="AB41" s="10"/>
      <c r="AC41" s="10"/>
      <c r="AD41" s="15"/>
      <c r="AE41" s="10"/>
      <c r="AF41" s="10"/>
      <c r="AG41" s="10"/>
      <c r="AH41" s="15"/>
      <c r="AI41" s="10"/>
      <c r="AJ41" s="10"/>
      <c r="AK41" s="10"/>
      <c r="AL41" s="15"/>
      <c r="AM41" s="10"/>
      <c r="AN41" s="10"/>
      <c r="AO41" s="11"/>
      <c r="AT41"/>
    </row>
    <row r="42" spans="1:46" ht="20.25" customHeight="1">
      <c r="A42" s="14" t="s">
        <v>3484</v>
      </c>
      <c r="B42" s="8" t="s">
        <v>3497</v>
      </c>
      <c r="C42" s="8" t="s">
        <v>4000</v>
      </c>
      <c r="D42" s="40" t="s">
        <v>3503</v>
      </c>
      <c r="E42" s="8">
        <v>39</v>
      </c>
      <c r="F42" s="207" t="b">
        <f t="shared" si="0"/>
        <v>1</v>
      </c>
      <c r="G42" s="8" t="s">
        <v>3524</v>
      </c>
      <c r="H42" s="39" t="s">
        <v>3525</v>
      </c>
      <c r="I42" s="8" t="str">
        <f t="shared" si="1"/>
        <v>사용</v>
      </c>
      <c r="J42" s="134" t="s">
        <v>3486</v>
      </c>
      <c r="K42" s="134" t="s">
        <v>4004</v>
      </c>
      <c r="L42" s="160" t="s">
        <v>4384</v>
      </c>
      <c r="M42" s="205" t="s">
        <v>3487</v>
      </c>
      <c r="N42" s="8" t="str">
        <f t="shared" si="2"/>
        <v>X</v>
      </c>
      <c r="O42" s="10"/>
      <c r="P42" s="41"/>
      <c r="Q42" s="41"/>
      <c r="R42" s="15"/>
      <c r="S42" s="10"/>
      <c r="T42" s="10"/>
      <c r="U42" s="10"/>
      <c r="V42" s="15"/>
      <c r="W42" s="10"/>
      <c r="X42" s="10"/>
      <c r="Y42" s="10"/>
      <c r="Z42" s="15"/>
      <c r="AA42" s="10"/>
      <c r="AB42" s="10"/>
      <c r="AC42" s="10"/>
      <c r="AD42" s="15"/>
      <c r="AE42" s="10"/>
      <c r="AF42" s="10"/>
      <c r="AG42" s="10"/>
      <c r="AH42" s="15"/>
      <c r="AI42" s="10"/>
      <c r="AJ42" s="10"/>
      <c r="AK42" s="10"/>
      <c r="AL42" s="15"/>
      <c r="AM42" s="10"/>
      <c r="AN42" s="10"/>
      <c r="AO42" s="11" t="s">
        <v>4290</v>
      </c>
      <c r="AT42"/>
    </row>
    <row r="43" spans="1:46" ht="20.25" customHeight="1">
      <c r="A43" s="14" t="s">
        <v>3484</v>
      </c>
      <c r="B43" s="8" t="s">
        <v>3497</v>
      </c>
      <c r="C43" s="8" t="s">
        <v>4000</v>
      </c>
      <c r="D43" s="40" t="s">
        <v>3503</v>
      </c>
      <c r="E43" s="8">
        <v>40</v>
      </c>
      <c r="F43" s="207" t="b">
        <f t="shared" si="0"/>
        <v>1</v>
      </c>
      <c r="G43" s="8" t="s">
        <v>3524</v>
      </c>
      <c r="H43" s="39" t="s">
        <v>3525</v>
      </c>
      <c r="I43" s="8" t="str">
        <f t="shared" si="1"/>
        <v>사용</v>
      </c>
      <c r="J43" s="134" t="s">
        <v>3486</v>
      </c>
      <c r="K43" s="134" t="s">
        <v>4004</v>
      </c>
      <c r="L43" s="160" t="s">
        <v>4383</v>
      </c>
      <c r="M43" s="205" t="s">
        <v>3487</v>
      </c>
      <c r="N43" s="8" t="str">
        <f t="shared" si="2"/>
        <v>X</v>
      </c>
      <c r="O43" s="10"/>
      <c r="P43" s="41"/>
      <c r="Q43" s="41"/>
      <c r="R43" s="15"/>
      <c r="S43" s="10"/>
      <c r="T43" s="10"/>
      <c r="U43" s="10"/>
      <c r="V43" s="15"/>
      <c r="W43" s="10"/>
      <c r="X43" s="10"/>
      <c r="Y43" s="10"/>
      <c r="Z43" s="15"/>
      <c r="AA43" s="10"/>
      <c r="AB43" s="10"/>
      <c r="AC43" s="10"/>
      <c r="AD43" s="15"/>
      <c r="AE43" s="10"/>
      <c r="AF43" s="10"/>
      <c r="AG43" s="10"/>
      <c r="AH43" s="15"/>
      <c r="AI43" s="10"/>
      <c r="AJ43" s="10"/>
      <c r="AK43" s="10"/>
      <c r="AL43" s="15"/>
      <c r="AM43" s="10"/>
      <c r="AN43" s="10"/>
      <c r="AO43" s="11" t="s">
        <v>4290</v>
      </c>
      <c r="AT43"/>
    </row>
    <row r="44" spans="1:46" ht="20.25" customHeight="1">
      <c r="A44" s="14" t="s">
        <v>3484</v>
      </c>
      <c r="B44" s="8" t="s">
        <v>3497</v>
      </c>
      <c r="C44" s="8" t="s">
        <v>4000</v>
      </c>
      <c r="D44" s="40" t="s">
        <v>3503</v>
      </c>
      <c r="E44" s="8">
        <v>41</v>
      </c>
      <c r="F44" s="207" t="b">
        <f t="shared" si="0"/>
        <v>0</v>
      </c>
      <c r="G44" s="8" t="s">
        <v>3524</v>
      </c>
      <c r="H44" s="39" t="s">
        <v>3525</v>
      </c>
      <c r="I44" s="8" t="str">
        <f t="shared" si="1"/>
        <v>미사용</v>
      </c>
      <c r="J44" s="134"/>
      <c r="K44" s="134"/>
      <c r="L44" s="160"/>
      <c r="M44" s="205" t="s">
        <v>3487</v>
      </c>
      <c r="N44" s="8" t="str">
        <f t="shared" si="2"/>
        <v>O</v>
      </c>
      <c r="O44" s="10"/>
      <c r="P44" s="41"/>
      <c r="Q44" s="41"/>
      <c r="R44" s="15"/>
      <c r="S44" s="10"/>
      <c r="T44" s="10"/>
      <c r="U44" s="10"/>
      <c r="V44" s="15"/>
      <c r="W44" s="10"/>
      <c r="X44" s="10"/>
      <c r="Y44" s="10"/>
      <c r="Z44" s="15"/>
      <c r="AA44" s="10"/>
      <c r="AB44" s="10"/>
      <c r="AC44" s="10"/>
      <c r="AD44" s="15"/>
      <c r="AE44" s="10"/>
      <c r="AF44" s="10"/>
      <c r="AG44" s="10"/>
      <c r="AH44" s="15"/>
      <c r="AI44" s="10">
        <v>18.742999999999999</v>
      </c>
      <c r="AJ44" s="10">
        <v>6.6479999999999997</v>
      </c>
      <c r="AK44" s="10">
        <v>4.2880000000000003</v>
      </c>
      <c r="AL44" s="285">
        <v>44979</v>
      </c>
      <c r="AM44" s="10"/>
      <c r="AN44" s="10"/>
      <c r="AO44" s="11"/>
      <c r="AT44"/>
    </row>
    <row r="45" spans="1:46" ht="20.25" customHeight="1">
      <c r="A45" s="14" t="s">
        <v>3484</v>
      </c>
      <c r="B45" s="8" t="s">
        <v>3497</v>
      </c>
      <c r="C45" s="8" t="s">
        <v>4000</v>
      </c>
      <c r="D45" s="40" t="s">
        <v>3503</v>
      </c>
      <c r="E45" s="8">
        <v>42</v>
      </c>
      <c r="F45" s="207" t="b">
        <f t="shared" si="0"/>
        <v>0</v>
      </c>
      <c r="G45" s="8" t="s">
        <v>3524</v>
      </c>
      <c r="H45" s="39" t="s">
        <v>3525</v>
      </c>
      <c r="I45" s="8" t="str">
        <f t="shared" si="1"/>
        <v>미사용</v>
      </c>
      <c r="J45" s="134"/>
      <c r="K45" s="134"/>
      <c r="L45" s="160"/>
      <c r="M45" s="205" t="s">
        <v>3487</v>
      </c>
      <c r="N45" s="8" t="str">
        <f t="shared" si="2"/>
        <v>O</v>
      </c>
      <c r="O45" s="10"/>
      <c r="P45" s="41"/>
      <c r="Q45" s="41"/>
      <c r="R45" s="15"/>
      <c r="S45" s="10"/>
      <c r="T45" s="10"/>
      <c r="U45" s="10"/>
      <c r="V45" s="15"/>
      <c r="W45" s="10"/>
      <c r="X45" s="10"/>
      <c r="Y45" s="10"/>
      <c r="Z45" s="15"/>
      <c r="AA45" s="10"/>
      <c r="AB45" s="10"/>
      <c r="AC45" s="10"/>
      <c r="AD45" s="15"/>
      <c r="AE45" s="10"/>
      <c r="AF45" s="10"/>
      <c r="AG45" s="10"/>
      <c r="AH45" s="15"/>
      <c r="AI45" s="10">
        <v>18.742999999999999</v>
      </c>
      <c r="AJ45" s="10">
        <v>6.3319999999999999</v>
      </c>
      <c r="AK45" s="10">
        <v>4.3040000000000003</v>
      </c>
      <c r="AL45" s="285">
        <v>44979</v>
      </c>
      <c r="AM45" s="10"/>
      <c r="AN45" s="10"/>
      <c r="AO45" s="11"/>
      <c r="AT45"/>
    </row>
    <row r="46" spans="1:46" ht="20.25" customHeight="1">
      <c r="A46" s="14" t="s">
        <v>3484</v>
      </c>
      <c r="B46" s="8" t="s">
        <v>3497</v>
      </c>
      <c r="C46" s="8" t="s">
        <v>4000</v>
      </c>
      <c r="D46" s="40" t="s">
        <v>3503</v>
      </c>
      <c r="E46" s="8">
        <v>43</v>
      </c>
      <c r="F46" s="207" t="b">
        <f t="shared" si="0"/>
        <v>0</v>
      </c>
      <c r="G46" s="8" t="s">
        <v>3524</v>
      </c>
      <c r="H46" s="39" t="s">
        <v>3525</v>
      </c>
      <c r="I46" s="8" t="str">
        <f t="shared" si="1"/>
        <v>미사용</v>
      </c>
      <c r="J46" s="8"/>
      <c r="K46" s="134"/>
      <c r="L46" s="584"/>
      <c r="M46" s="8" t="s">
        <v>3487</v>
      </c>
      <c r="N46" s="8" t="str">
        <f t="shared" si="2"/>
        <v>O</v>
      </c>
      <c r="O46" s="10"/>
      <c r="P46" s="41"/>
      <c r="Q46" s="41"/>
      <c r="R46" s="15"/>
      <c r="S46" s="10"/>
      <c r="T46" s="10"/>
      <c r="U46" s="10"/>
      <c r="V46" s="15"/>
      <c r="W46" s="10"/>
      <c r="X46" s="10"/>
      <c r="Y46" s="10"/>
      <c r="Z46" s="15"/>
      <c r="AA46" s="10"/>
      <c r="AB46" s="10"/>
      <c r="AC46" s="10"/>
      <c r="AD46" s="15"/>
      <c r="AE46" s="10"/>
      <c r="AF46" s="10"/>
      <c r="AG46" s="10"/>
      <c r="AH46" s="15"/>
      <c r="AI46" s="10">
        <v>18.742999999999999</v>
      </c>
      <c r="AJ46" s="10">
        <v>6.15</v>
      </c>
      <c r="AK46" s="10">
        <v>4.1340000000000003</v>
      </c>
      <c r="AL46" s="285">
        <v>44979</v>
      </c>
      <c r="AM46" s="10"/>
      <c r="AN46" s="10"/>
      <c r="AO46" s="11" t="s">
        <v>4250</v>
      </c>
      <c r="AT46"/>
    </row>
    <row r="47" spans="1:46" ht="20.25" customHeight="1">
      <c r="A47" s="14" t="s">
        <v>3484</v>
      </c>
      <c r="B47" s="8" t="s">
        <v>3497</v>
      </c>
      <c r="C47" s="8" t="s">
        <v>4000</v>
      </c>
      <c r="D47" s="40" t="s">
        <v>3503</v>
      </c>
      <c r="E47" s="8">
        <v>44</v>
      </c>
      <c r="F47" s="207" t="b">
        <f t="shared" si="0"/>
        <v>0</v>
      </c>
      <c r="G47" s="8" t="s">
        <v>3524</v>
      </c>
      <c r="H47" s="39" t="s">
        <v>3525</v>
      </c>
      <c r="I47" s="8" t="str">
        <f t="shared" si="1"/>
        <v>미사용</v>
      </c>
      <c r="J47" s="8"/>
      <c r="K47" s="134"/>
      <c r="L47" s="584"/>
      <c r="M47" s="8" t="s">
        <v>3487</v>
      </c>
      <c r="N47" s="8" t="str">
        <f t="shared" si="2"/>
        <v>O</v>
      </c>
      <c r="O47" s="10"/>
      <c r="P47" s="41"/>
      <c r="Q47" s="41"/>
      <c r="R47" s="15"/>
      <c r="S47" s="10"/>
      <c r="T47" s="10"/>
      <c r="U47" s="10"/>
      <c r="V47" s="15"/>
      <c r="W47" s="10"/>
      <c r="X47" s="10"/>
      <c r="Y47" s="10"/>
      <c r="Z47" s="15"/>
      <c r="AA47" s="10"/>
      <c r="AB47" s="10"/>
      <c r="AC47" s="10"/>
      <c r="AD47" s="15"/>
      <c r="AE47" s="10"/>
      <c r="AF47" s="10"/>
      <c r="AG47" s="10"/>
      <c r="AH47" s="15"/>
      <c r="AI47" s="10">
        <v>18.742999999999999</v>
      </c>
      <c r="AJ47" s="10">
        <v>6.5019999999999998</v>
      </c>
      <c r="AK47" s="10">
        <v>4.21</v>
      </c>
      <c r="AL47" s="285">
        <v>44979</v>
      </c>
      <c r="AM47" s="10"/>
      <c r="AN47" s="10"/>
      <c r="AO47" s="11" t="s">
        <v>4250</v>
      </c>
      <c r="AT47"/>
    </row>
    <row r="48" spans="1:46" ht="20.25" customHeight="1">
      <c r="A48" s="14" t="s">
        <v>3484</v>
      </c>
      <c r="B48" s="8" t="s">
        <v>3497</v>
      </c>
      <c r="C48" s="8" t="s">
        <v>4000</v>
      </c>
      <c r="D48" s="40" t="s">
        <v>3503</v>
      </c>
      <c r="E48" s="8">
        <v>45</v>
      </c>
      <c r="F48" s="207" t="b">
        <f t="shared" si="0"/>
        <v>0</v>
      </c>
      <c r="G48" s="8" t="s">
        <v>3524</v>
      </c>
      <c r="H48" s="39" t="s">
        <v>3525</v>
      </c>
      <c r="I48" s="8" t="str">
        <f t="shared" si="1"/>
        <v>미사용</v>
      </c>
      <c r="J48" s="8"/>
      <c r="K48" s="134"/>
      <c r="L48" s="584"/>
      <c r="M48" s="8" t="s">
        <v>3487</v>
      </c>
      <c r="N48" s="8" t="str">
        <f t="shared" si="2"/>
        <v>O</v>
      </c>
      <c r="O48" s="10"/>
      <c r="P48" s="41"/>
      <c r="Q48" s="41"/>
      <c r="R48" s="15"/>
      <c r="S48" s="10"/>
      <c r="T48" s="10"/>
      <c r="U48" s="10"/>
      <c r="V48" s="15"/>
      <c r="W48" s="10"/>
      <c r="X48" s="10"/>
      <c r="Y48" s="10"/>
      <c r="Z48" s="15"/>
      <c r="AA48" s="10"/>
      <c r="AB48" s="10"/>
      <c r="AC48" s="10"/>
      <c r="AD48" s="15"/>
      <c r="AE48" s="10"/>
      <c r="AF48" s="10"/>
      <c r="AG48" s="10"/>
      <c r="AH48" s="15"/>
      <c r="AI48" s="10">
        <v>18.747</v>
      </c>
      <c r="AJ48" s="10">
        <v>6.4160000000000004</v>
      </c>
      <c r="AK48" s="10">
        <v>4.0359999999999996</v>
      </c>
      <c r="AL48" s="285">
        <v>44979</v>
      </c>
      <c r="AM48" s="10"/>
      <c r="AN48" s="10"/>
      <c r="AO48" s="11"/>
      <c r="AT48"/>
    </row>
    <row r="49" spans="1:46" ht="20.25" customHeight="1">
      <c r="A49" s="14" t="s">
        <v>3484</v>
      </c>
      <c r="B49" s="8" t="s">
        <v>3497</v>
      </c>
      <c r="C49" s="8" t="s">
        <v>4000</v>
      </c>
      <c r="D49" s="40" t="s">
        <v>3503</v>
      </c>
      <c r="E49" s="8">
        <v>46</v>
      </c>
      <c r="F49" s="207" t="b">
        <f t="shared" si="0"/>
        <v>0</v>
      </c>
      <c r="G49" s="8" t="s">
        <v>3524</v>
      </c>
      <c r="H49" s="39" t="s">
        <v>3525</v>
      </c>
      <c r="I49" s="8" t="str">
        <f t="shared" si="1"/>
        <v>미사용</v>
      </c>
      <c r="J49" s="8"/>
      <c r="K49" s="134"/>
      <c r="L49" s="584"/>
      <c r="M49" s="8" t="s">
        <v>3487</v>
      </c>
      <c r="N49" s="8" t="str">
        <f t="shared" si="2"/>
        <v>O</v>
      </c>
      <c r="O49" s="10"/>
      <c r="P49" s="41"/>
      <c r="Q49" s="41"/>
      <c r="R49" s="15"/>
      <c r="S49" s="10"/>
      <c r="T49" s="10"/>
      <c r="U49" s="10"/>
      <c r="V49" s="15"/>
      <c r="W49" s="10"/>
      <c r="X49" s="10"/>
      <c r="Y49" s="10"/>
      <c r="Z49" s="15"/>
      <c r="AA49" s="10"/>
      <c r="AB49" s="10"/>
      <c r="AC49" s="10"/>
      <c r="AD49" s="15"/>
      <c r="AE49" s="10"/>
      <c r="AF49" s="10"/>
      <c r="AG49" s="10"/>
      <c r="AH49" s="15"/>
      <c r="AI49" s="10">
        <v>18.742999999999999</v>
      </c>
      <c r="AJ49" s="10">
        <v>6.3419999999999996</v>
      </c>
      <c r="AK49" s="10">
        <v>4.2190000000000003</v>
      </c>
      <c r="AL49" s="285">
        <v>44979</v>
      </c>
      <c r="AM49" s="10"/>
      <c r="AN49" s="10"/>
      <c r="AO49" s="11"/>
      <c r="AT49"/>
    </row>
    <row r="50" spans="1:46" ht="20.25" customHeight="1">
      <c r="A50" s="14" t="s">
        <v>3484</v>
      </c>
      <c r="B50" s="8" t="s">
        <v>3497</v>
      </c>
      <c r="C50" s="8" t="s">
        <v>4000</v>
      </c>
      <c r="D50" s="40" t="s">
        <v>3503</v>
      </c>
      <c r="E50" s="8">
        <v>47</v>
      </c>
      <c r="F50" s="207" t="b">
        <f t="shared" si="0"/>
        <v>0</v>
      </c>
      <c r="G50" s="8" t="s">
        <v>3524</v>
      </c>
      <c r="H50" s="39" t="s">
        <v>3525</v>
      </c>
      <c r="I50" s="8" t="str">
        <f t="shared" si="1"/>
        <v>미사용</v>
      </c>
      <c r="J50" s="8"/>
      <c r="K50" s="8"/>
      <c r="L50" s="9"/>
      <c r="M50" s="8"/>
      <c r="N50" s="8" t="str">
        <f t="shared" si="2"/>
        <v>O</v>
      </c>
      <c r="O50" s="10">
        <v>23.215</v>
      </c>
      <c r="P50" s="41">
        <v>10.319000000000001</v>
      </c>
      <c r="Q50" s="41">
        <v>7.18</v>
      </c>
      <c r="R50" s="213">
        <v>43248</v>
      </c>
      <c r="S50" s="10">
        <v>23.251999999999999</v>
      </c>
      <c r="T50" s="10">
        <v>10.664999999999999</v>
      </c>
      <c r="U50" s="10">
        <v>8.9049999999999994</v>
      </c>
      <c r="V50" s="213">
        <v>43703</v>
      </c>
      <c r="W50" s="10">
        <v>18.734000000000002</v>
      </c>
      <c r="X50" s="10">
        <v>6.7130000000000001</v>
      </c>
      <c r="Y50" s="10">
        <v>4.6310000000000002</v>
      </c>
      <c r="Z50" s="15">
        <v>43882</v>
      </c>
      <c r="AA50" s="10">
        <v>18.747</v>
      </c>
      <c r="AB50" s="10">
        <v>6.6840000000000002</v>
      </c>
      <c r="AC50" s="10">
        <v>4.3529999999999998</v>
      </c>
      <c r="AD50" s="15">
        <v>44438</v>
      </c>
      <c r="AE50" s="10">
        <v>18.742999999999999</v>
      </c>
      <c r="AF50" s="10">
        <v>6.7119999999999997</v>
      </c>
      <c r="AG50" s="10">
        <v>4.3419999999999996</v>
      </c>
      <c r="AH50" s="15">
        <v>44652</v>
      </c>
      <c r="AI50" s="10">
        <v>18.742999999999999</v>
      </c>
      <c r="AJ50" s="10">
        <v>6.5339999999999998</v>
      </c>
      <c r="AK50" s="10">
        <v>4.2670000000000003</v>
      </c>
      <c r="AL50" s="285">
        <v>44979</v>
      </c>
      <c r="AM50" s="10"/>
      <c r="AN50" s="10"/>
      <c r="AO50" s="11"/>
      <c r="AT50"/>
    </row>
    <row r="51" spans="1:46" ht="20.25" customHeight="1">
      <c r="A51" s="139" t="s">
        <v>3484</v>
      </c>
      <c r="B51" s="140" t="s">
        <v>3497</v>
      </c>
      <c r="C51" s="140" t="s">
        <v>4000</v>
      </c>
      <c r="D51" s="177" t="s">
        <v>3503</v>
      </c>
      <c r="E51" s="140">
        <v>48</v>
      </c>
      <c r="F51" s="411" t="b">
        <f t="shared" si="0"/>
        <v>0</v>
      </c>
      <c r="G51" s="140" t="s">
        <v>3524</v>
      </c>
      <c r="H51" s="142" t="s">
        <v>3954</v>
      </c>
      <c r="I51" s="140" t="str">
        <f t="shared" si="1"/>
        <v>미사용</v>
      </c>
      <c r="J51" s="140"/>
      <c r="K51" s="140"/>
      <c r="L51" s="141"/>
      <c r="M51" s="140"/>
      <c r="N51" s="140" t="str">
        <f t="shared" si="2"/>
        <v>O</v>
      </c>
      <c r="O51" s="179">
        <v>23.210999999999999</v>
      </c>
      <c r="P51" s="180">
        <v>9.4789999999999992</v>
      </c>
      <c r="Q51" s="180">
        <v>7.1970000000000001</v>
      </c>
      <c r="R51" s="412">
        <v>43248</v>
      </c>
      <c r="S51" s="179">
        <v>23.251999999999999</v>
      </c>
      <c r="T51" s="179">
        <v>9.6470000000000002</v>
      </c>
      <c r="U51" s="179">
        <v>8.8059999999999992</v>
      </c>
      <c r="V51" s="412">
        <v>43703</v>
      </c>
      <c r="W51" s="179">
        <v>18.734000000000002</v>
      </c>
      <c r="X51" s="179">
        <v>6.6710000000000003</v>
      </c>
      <c r="Y51" s="179">
        <v>5.2270000000000003</v>
      </c>
      <c r="Z51" s="146">
        <v>43882</v>
      </c>
      <c r="AA51" s="179">
        <v>18.73</v>
      </c>
      <c r="AB51" s="179">
        <v>6.6630000000000003</v>
      </c>
      <c r="AC51" s="179">
        <v>4.9409999999999998</v>
      </c>
      <c r="AD51" s="146">
        <v>44438</v>
      </c>
      <c r="AE51" s="179">
        <v>18.766999999999999</v>
      </c>
      <c r="AF51" s="179">
        <v>6.6879999999999997</v>
      </c>
      <c r="AG51" s="179">
        <v>4.76</v>
      </c>
      <c r="AH51" s="146">
        <v>44652</v>
      </c>
      <c r="AI51" s="179">
        <v>18.73</v>
      </c>
      <c r="AJ51" s="179">
        <v>6.5060000000000002</v>
      </c>
      <c r="AK51" s="179">
        <v>4.6459999999999999</v>
      </c>
      <c r="AL51" s="385">
        <v>44979</v>
      </c>
      <c r="AM51" s="179"/>
      <c r="AN51" s="179"/>
      <c r="AO51" s="147"/>
      <c r="AT51"/>
    </row>
    <row r="52" spans="1:46" ht="20.25" customHeight="1">
      <c r="A52" s="282" t="s">
        <v>3484</v>
      </c>
      <c r="B52" s="40" t="s">
        <v>3497</v>
      </c>
      <c r="C52" s="40" t="s">
        <v>4000</v>
      </c>
      <c r="D52" s="40" t="s">
        <v>3498</v>
      </c>
      <c r="E52" s="40">
        <v>1</v>
      </c>
      <c r="F52" s="207" t="b">
        <f>ISTEXT(L52)</f>
        <v>1</v>
      </c>
      <c r="G52" s="8" t="s">
        <v>4238</v>
      </c>
      <c r="H52" s="39" t="s">
        <v>4237</v>
      </c>
      <c r="I52" s="8" t="str">
        <f>IF(F52=TRUE,"사용","미사용")</f>
        <v>사용</v>
      </c>
      <c r="J52" s="8" t="s">
        <v>3486</v>
      </c>
      <c r="K52" s="8" t="s">
        <v>4147</v>
      </c>
      <c r="L52" s="9" t="s">
        <v>4152</v>
      </c>
      <c r="M52" s="8" t="s">
        <v>3487</v>
      </c>
      <c r="N52" s="8" t="str">
        <f>IF(F52=TRUE,"X","O")</f>
        <v>X</v>
      </c>
      <c r="O52" s="263"/>
      <c r="P52" s="262"/>
      <c r="Q52" s="262"/>
      <c r="R52" s="285"/>
      <c r="S52" s="263"/>
      <c r="T52" s="263"/>
      <c r="U52" s="263"/>
      <c r="V52" s="285"/>
      <c r="W52" s="263"/>
      <c r="X52" s="263"/>
      <c r="Y52" s="263"/>
      <c r="Z52" s="285"/>
      <c r="AA52" s="263"/>
      <c r="AB52" s="263"/>
      <c r="AC52" s="263"/>
      <c r="AD52" s="285"/>
      <c r="AE52" s="263"/>
      <c r="AF52" s="263"/>
      <c r="AG52" s="263"/>
      <c r="AH52" s="285"/>
      <c r="AI52" s="263"/>
      <c r="AJ52" s="263"/>
      <c r="AK52" s="263"/>
      <c r="AL52" s="512"/>
      <c r="AM52" s="263"/>
      <c r="AN52" s="263"/>
      <c r="AO52" s="11" t="s">
        <v>4266</v>
      </c>
    </row>
    <row r="53" spans="1:46" ht="20.25" customHeight="1">
      <c r="A53" s="14" t="s">
        <v>3484</v>
      </c>
      <c r="B53" s="8" t="s">
        <v>3497</v>
      </c>
      <c r="C53" s="8" t="s">
        <v>4000</v>
      </c>
      <c r="D53" s="40" t="s">
        <v>3498</v>
      </c>
      <c r="E53" s="8">
        <v>2</v>
      </c>
      <c r="F53" s="207" t="b">
        <f t="shared" ref="F53:F75" si="3">ISTEXT(L53)</f>
        <v>1</v>
      </c>
      <c r="G53" s="8" t="s">
        <v>4238</v>
      </c>
      <c r="H53" s="39" t="s">
        <v>4237</v>
      </c>
      <c r="I53" s="8" t="str">
        <f t="shared" ref="I53:I75" si="4">IF(F53=TRUE,"사용","미사용")</f>
        <v>사용</v>
      </c>
      <c r="J53" s="8" t="s">
        <v>3486</v>
      </c>
      <c r="K53" s="8" t="s">
        <v>4147</v>
      </c>
      <c r="L53" s="9" t="s">
        <v>4153</v>
      </c>
      <c r="M53" s="8" t="s">
        <v>3487</v>
      </c>
      <c r="N53" s="8" t="str">
        <f t="shared" ref="N53:N75" si="5">IF(F53=TRUE,"X","O")</f>
        <v>X</v>
      </c>
      <c r="O53" s="10"/>
      <c r="P53" s="41"/>
      <c r="Q53" s="41"/>
      <c r="R53" s="15"/>
      <c r="S53" s="10"/>
      <c r="T53" s="10"/>
      <c r="U53" s="10"/>
      <c r="V53" s="15"/>
      <c r="W53" s="10"/>
      <c r="X53" s="10"/>
      <c r="Y53" s="10"/>
      <c r="Z53" s="15"/>
      <c r="AA53" s="10"/>
      <c r="AB53" s="10"/>
      <c r="AC53" s="10"/>
      <c r="AD53" s="15"/>
      <c r="AE53" s="10"/>
      <c r="AF53" s="10"/>
      <c r="AG53" s="10"/>
      <c r="AH53" s="15"/>
      <c r="AI53" s="10"/>
      <c r="AJ53" s="10"/>
      <c r="AK53" s="10"/>
      <c r="AL53" s="15"/>
      <c r="AM53" s="10"/>
      <c r="AN53" s="10"/>
      <c r="AO53" s="11" t="s">
        <v>4267</v>
      </c>
    </row>
    <row r="54" spans="1:46" ht="20.25" customHeight="1">
      <c r="A54" s="14" t="s">
        <v>3484</v>
      </c>
      <c r="B54" s="8" t="s">
        <v>3497</v>
      </c>
      <c r="C54" s="8" t="s">
        <v>4000</v>
      </c>
      <c r="D54" s="40" t="s">
        <v>3498</v>
      </c>
      <c r="E54" s="8">
        <v>3</v>
      </c>
      <c r="F54" s="207" t="b">
        <f t="shared" si="3"/>
        <v>0</v>
      </c>
      <c r="G54" s="8" t="s">
        <v>4238</v>
      </c>
      <c r="H54" s="39" t="s">
        <v>4237</v>
      </c>
      <c r="I54" s="8" t="str">
        <f t="shared" si="4"/>
        <v>미사용</v>
      </c>
      <c r="J54" s="8"/>
      <c r="K54" s="8"/>
      <c r="L54" s="9"/>
      <c r="M54" s="8"/>
      <c r="N54" s="8" t="str">
        <f t="shared" si="5"/>
        <v>O</v>
      </c>
      <c r="O54" s="10"/>
      <c r="P54" s="41"/>
      <c r="Q54" s="41"/>
      <c r="R54" s="15"/>
      <c r="S54" s="10"/>
      <c r="T54" s="10"/>
      <c r="U54" s="10"/>
      <c r="V54" s="15"/>
      <c r="W54" s="10"/>
      <c r="X54" s="10"/>
      <c r="Y54" s="10"/>
      <c r="Z54" s="15"/>
      <c r="AA54" s="10">
        <v>13.882</v>
      </c>
      <c r="AB54" s="10">
        <v>6.0209999999999999</v>
      </c>
      <c r="AC54" s="10">
        <v>4.0220000000000002</v>
      </c>
      <c r="AD54" s="15">
        <v>44438</v>
      </c>
      <c r="AE54" s="10">
        <v>13.875999999999999</v>
      </c>
      <c r="AF54" s="10">
        <v>5.9969999999999999</v>
      </c>
      <c r="AG54" s="10">
        <v>4.0650000000000004</v>
      </c>
      <c r="AH54" s="15">
        <v>44652</v>
      </c>
      <c r="AI54" s="10"/>
      <c r="AJ54" s="10"/>
      <c r="AK54" s="10"/>
      <c r="AL54" s="15"/>
      <c r="AM54" s="10"/>
      <c r="AN54" s="10"/>
      <c r="AO54" s="11" t="s">
        <v>4267</v>
      </c>
    </row>
    <row r="55" spans="1:46" ht="20.25" customHeight="1">
      <c r="A55" s="14" t="s">
        <v>3484</v>
      </c>
      <c r="B55" s="8" t="s">
        <v>3497</v>
      </c>
      <c r="C55" s="8" t="s">
        <v>4000</v>
      </c>
      <c r="D55" s="40" t="s">
        <v>3498</v>
      </c>
      <c r="E55" s="8">
        <v>4</v>
      </c>
      <c r="F55" s="207" t="b">
        <f t="shared" si="3"/>
        <v>0</v>
      </c>
      <c r="G55" s="8" t="s">
        <v>4238</v>
      </c>
      <c r="H55" s="39" t="s">
        <v>4237</v>
      </c>
      <c r="I55" s="8" t="str">
        <f t="shared" si="4"/>
        <v>미사용</v>
      </c>
      <c r="J55" s="8"/>
      <c r="K55" s="8"/>
      <c r="L55" s="9"/>
      <c r="M55" s="8"/>
      <c r="N55" s="8" t="str">
        <f t="shared" si="5"/>
        <v>O</v>
      </c>
      <c r="O55" s="10"/>
      <c r="P55" s="41"/>
      <c r="Q55" s="41"/>
      <c r="R55" s="15"/>
      <c r="S55" s="10"/>
      <c r="T55" s="10"/>
      <c r="U55" s="10"/>
      <c r="V55" s="15"/>
      <c r="W55" s="10"/>
      <c r="X55" s="10"/>
      <c r="Y55" s="10"/>
      <c r="Z55" s="15"/>
      <c r="AA55" s="10">
        <v>13.882</v>
      </c>
      <c r="AB55" s="10">
        <v>5.2309999999999999</v>
      </c>
      <c r="AC55" s="10">
        <v>3.2069999999999999</v>
      </c>
      <c r="AD55" s="15">
        <v>44438</v>
      </c>
      <c r="AE55" s="10">
        <v>13.88</v>
      </c>
      <c r="AF55" s="10">
        <v>5.3159999999999998</v>
      </c>
      <c r="AG55" s="10">
        <v>3.496</v>
      </c>
      <c r="AH55" s="15">
        <v>44652</v>
      </c>
      <c r="AI55" s="10"/>
      <c r="AJ55" s="10"/>
      <c r="AK55" s="10"/>
      <c r="AL55" s="15"/>
      <c r="AM55" s="10"/>
      <c r="AN55" s="10"/>
      <c r="AO55" s="11" t="s">
        <v>4267</v>
      </c>
    </row>
    <row r="56" spans="1:46" ht="20.25" customHeight="1">
      <c r="A56" s="14" t="s">
        <v>3484</v>
      </c>
      <c r="B56" s="8" t="s">
        <v>3497</v>
      </c>
      <c r="C56" s="8" t="s">
        <v>4000</v>
      </c>
      <c r="D56" s="40" t="s">
        <v>3498</v>
      </c>
      <c r="E56" s="8">
        <v>5</v>
      </c>
      <c r="F56" s="207" t="b">
        <f t="shared" si="3"/>
        <v>0</v>
      </c>
      <c r="G56" s="8" t="s">
        <v>4238</v>
      </c>
      <c r="H56" s="39" t="s">
        <v>4237</v>
      </c>
      <c r="I56" s="8" t="str">
        <f t="shared" si="4"/>
        <v>미사용</v>
      </c>
      <c r="J56" s="8"/>
      <c r="K56" s="8"/>
      <c r="L56" s="160"/>
      <c r="M56" s="8"/>
      <c r="N56" s="8" t="str">
        <f t="shared" si="5"/>
        <v>O</v>
      </c>
      <c r="O56" s="10"/>
      <c r="P56" s="41"/>
      <c r="Q56" s="41"/>
      <c r="R56" s="15"/>
      <c r="S56" s="10"/>
      <c r="T56" s="10"/>
      <c r="U56" s="10"/>
      <c r="V56" s="15"/>
      <c r="W56" s="10"/>
      <c r="X56" s="10"/>
      <c r="Y56" s="10"/>
      <c r="Z56" s="15"/>
      <c r="AA56" s="10">
        <v>13.884</v>
      </c>
      <c r="AB56" s="10">
        <v>6.0810000000000004</v>
      </c>
      <c r="AC56" s="10">
        <v>3.9750000000000001</v>
      </c>
      <c r="AD56" s="15">
        <v>44438</v>
      </c>
      <c r="AE56" s="10">
        <v>13.88</v>
      </c>
      <c r="AF56" s="10">
        <v>6.1059999999999999</v>
      </c>
      <c r="AG56" s="10">
        <v>3.9529999999999998</v>
      </c>
      <c r="AH56" s="15">
        <v>44652</v>
      </c>
      <c r="AI56" s="10"/>
      <c r="AJ56" s="10"/>
      <c r="AK56" s="10"/>
      <c r="AL56" s="15"/>
      <c r="AM56" s="10"/>
      <c r="AN56" s="10"/>
      <c r="AO56" s="11" t="s">
        <v>4267</v>
      </c>
    </row>
    <row r="57" spans="1:46" ht="20.25" customHeight="1">
      <c r="A57" s="14" t="s">
        <v>3484</v>
      </c>
      <c r="B57" s="8" t="s">
        <v>3497</v>
      </c>
      <c r="C57" s="8" t="s">
        <v>4000</v>
      </c>
      <c r="D57" s="40" t="s">
        <v>3498</v>
      </c>
      <c r="E57" s="8">
        <v>6</v>
      </c>
      <c r="F57" s="207" t="b">
        <f t="shared" si="3"/>
        <v>0</v>
      </c>
      <c r="G57" s="8" t="s">
        <v>4238</v>
      </c>
      <c r="H57" s="39" t="s">
        <v>4237</v>
      </c>
      <c r="I57" s="8" t="str">
        <f t="shared" si="4"/>
        <v>미사용</v>
      </c>
      <c r="J57" s="8"/>
      <c r="K57" s="8"/>
      <c r="L57" s="160"/>
      <c r="M57" s="8"/>
      <c r="N57" s="8" t="str">
        <f t="shared" si="5"/>
        <v>O</v>
      </c>
      <c r="O57" s="10"/>
      <c r="P57" s="41"/>
      <c r="Q57" s="41"/>
      <c r="R57" s="15"/>
      <c r="S57" s="10"/>
      <c r="T57" s="10"/>
      <c r="U57" s="10"/>
      <c r="V57" s="15"/>
      <c r="W57" s="10"/>
      <c r="X57" s="10"/>
      <c r="Y57" s="10"/>
      <c r="Z57" s="15"/>
      <c r="AA57" s="10">
        <v>13.882</v>
      </c>
      <c r="AB57" s="10">
        <v>5.0999999999999996</v>
      </c>
      <c r="AC57" s="10">
        <v>3.1190000000000002</v>
      </c>
      <c r="AD57" s="15">
        <v>44438</v>
      </c>
      <c r="AE57" s="10">
        <v>13.878</v>
      </c>
      <c r="AF57" s="10">
        <v>5.1059999999999999</v>
      </c>
      <c r="AG57" s="10">
        <v>3.1720000000000002</v>
      </c>
      <c r="AH57" s="15">
        <v>44652</v>
      </c>
      <c r="AI57" s="10"/>
      <c r="AJ57" s="10"/>
      <c r="AK57" s="10"/>
      <c r="AL57" s="15"/>
      <c r="AM57" s="10"/>
      <c r="AN57" s="10"/>
      <c r="AO57" s="11" t="s">
        <v>4267</v>
      </c>
    </row>
    <row r="58" spans="1:46" ht="20.25" customHeight="1">
      <c r="A58" s="14" t="s">
        <v>3484</v>
      </c>
      <c r="B58" s="8" t="s">
        <v>3497</v>
      </c>
      <c r="C58" s="8" t="s">
        <v>4000</v>
      </c>
      <c r="D58" s="40" t="s">
        <v>3498</v>
      </c>
      <c r="E58" s="8">
        <v>7</v>
      </c>
      <c r="F58" s="207" t="b">
        <f t="shared" si="3"/>
        <v>0</v>
      </c>
      <c r="G58" s="8" t="s">
        <v>4238</v>
      </c>
      <c r="H58" s="39" t="s">
        <v>4237</v>
      </c>
      <c r="I58" s="8" t="str">
        <f t="shared" si="4"/>
        <v>미사용</v>
      </c>
      <c r="J58" s="8"/>
      <c r="K58" s="8"/>
      <c r="L58" s="9"/>
      <c r="M58" s="11"/>
      <c r="N58" s="8" t="str">
        <f t="shared" si="5"/>
        <v>O</v>
      </c>
      <c r="O58" s="42"/>
      <c r="P58" s="43"/>
      <c r="Q58" s="43"/>
      <c r="R58" s="15"/>
      <c r="S58" s="42"/>
      <c r="T58" s="249"/>
      <c r="U58" s="249"/>
      <c r="V58" s="15"/>
      <c r="W58" s="250"/>
      <c r="X58" s="249"/>
      <c r="Y58" s="249"/>
      <c r="Z58" s="15"/>
      <c r="AA58" s="264">
        <v>13.884</v>
      </c>
      <c r="AB58" s="491">
        <v>4.9240000000000004</v>
      </c>
      <c r="AC58" s="491">
        <v>3.0369999999999999</v>
      </c>
      <c r="AD58" s="15">
        <v>44438</v>
      </c>
      <c r="AE58" s="264">
        <v>13.88</v>
      </c>
      <c r="AF58" s="265">
        <v>5.0229999999999997</v>
      </c>
      <c r="AG58" s="491">
        <v>3.0169999999999999</v>
      </c>
      <c r="AH58" s="15">
        <v>44652</v>
      </c>
      <c r="AI58" s="264"/>
      <c r="AJ58" s="265"/>
      <c r="AK58" s="491"/>
      <c r="AL58" s="15"/>
      <c r="AM58" s="44"/>
      <c r="AN58" s="44"/>
      <c r="AO58" s="11" t="s">
        <v>4267</v>
      </c>
    </row>
    <row r="59" spans="1:46" ht="20.25" customHeight="1">
      <c r="A59" s="14" t="s">
        <v>3484</v>
      </c>
      <c r="B59" s="8" t="s">
        <v>3497</v>
      </c>
      <c r="C59" s="8" t="s">
        <v>4000</v>
      </c>
      <c r="D59" s="40" t="s">
        <v>3498</v>
      </c>
      <c r="E59" s="8">
        <v>8</v>
      </c>
      <c r="F59" s="207" t="b">
        <f t="shared" si="3"/>
        <v>0</v>
      </c>
      <c r="G59" s="8" t="s">
        <v>4238</v>
      </c>
      <c r="H59" s="39" t="s">
        <v>4237</v>
      </c>
      <c r="I59" s="8" t="str">
        <f t="shared" si="4"/>
        <v>미사용</v>
      </c>
      <c r="J59" s="8"/>
      <c r="K59" s="8"/>
      <c r="L59" s="9"/>
      <c r="M59" s="8"/>
      <c r="N59" s="8" t="str">
        <f t="shared" si="5"/>
        <v>O</v>
      </c>
      <c r="O59" s="42"/>
      <c r="P59" s="45"/>
      <c r="Q59" s="45"/>
      <c r="R59" s="15"/>
      <c r="S59" s="42"/>
      <c r="T59" s="249"/>
      <c r="U59" s="249"/>
      <c r="V59" s="15"/>
      <c r="W59" s="250"/>
      <c r="X59" s="249"/>
      <c r="Y59" s="249"/>
      <c r="Z59" s="15"/>
      <c r="AA59" s="264">
        <v>13.882</v>
      </c>
      <c r="AB59" s="491">
        <v>6.6539999999999999</v>
      </c>
      <c r="AC59" s="491">
        <v>4.33</v>
      </c>
      <c r="AD59" s="15">
        <v>44438</v>
      </c>
      <c r="AE59" s="264">
        <v>13.878</v>
      </c>
      <c r="AF59" s="491">
        <v>6.6079999999999997</v>
      </c>
      <c r="AG59" s="491">
        <v>4.3659999999999997</v>
      </c>
      <c r="AH59" s="15">
        <v>44652</v>
      </c>
      <c r="AI59" s="264"/>
      <c r="AJ59" s="491"/>
      <c r="AK59" s="491"/>
      <c r="AL59" s="15"/>
      <c r="AM59" s="44"/>
      <c r="AN59" s="44"/>
      <c r="AO59" s="11" t="s">
        <v>4267</v>
      </c>
    </row>
    <row r="60" spans="1:46" ht="20.25" customHeight="1">
      <c r="A60" s="14" t="s">
        <v>3484</v>
      </c>
      <c r="B60" s="8" t="s">
        <v>3497</v>
      </c>
      <c r="C60" s="8" t="s">
        <v>4000</v>
      </c>
      <c r="D60" s="40" t="s">
        <v>3498</v>
      </c>
      <c r="E60" s="8">
        <v>9</v>
      </c>
      <c r="F60" s="207" t="b">
        <f t="shared" si="3"/>
        <v>0</v>
      </c>
      <c r="G60" s="8" t="s">
        <v>4238</v>
      </c>
      <c r="H60" s="39" t="s">
        <v>4237</v>
      </c>
      <c r="I60" s="8" t="str">
        <f t="shared" si="4"/>
        <v>미사용</v>
      </c>
      <c r="J60" s="8"/>
      <c r="K60" s="8"/>
      <c r="L60" s="9"/>
      <c r="M60" s="8"/>
      <c r="N60" s="8" t="str">
        <f t="shared" si="5"/>
        <v>O</v>
      </c>
      <c r="O60" s="10"/>
      <c r="P60" s="41"/>
      <c r="Q60" s="41"/>
      <c r="R60" s="15"/>
      <c r="S60" s="10"/>
      <c r="T60" s="10"/>
      <c r="U60" s="10"/>
      <c r="V60" s="15"/>
      <c r="W60" s="10"/>
      <c r="X60" s="10"/>
      <c r="Y60" s="10"/>
      <c r="Z60" s="15"/>
      <c r="AA60" s="10">
        <v>13.884</v>
      </c>
      <c r="AB60" s="10">
        <v>5.5590000000000002</v>
      </c>
      <c r="AC60" s="10">
        <v>3.536</v>
      </c>
      <c r="AD60" s="15">
        <v>44438</v>
      </c>
      <c r="AE60" s="10">
        <v>13.88</v>
      </c>
      <c r="AF60" s="10">
        <v>5.5940000000000003</v>
      </c>
      <c r="AG60" s="10">
        <v>3.5129999999999999</v>
      </c>
      <c r="AH60" s="15">
        <v>44652</v>
      </c>
      <c r="AI60" s="10"/>
      <c r="AJ60" s="10"/>
      <c r="AK60" s="10"/>
      <c r="AL60" s="15"/>
      <c r="AM60" s="10"/>
      <c r="AN60" s="10"/>
      <c r="AO60" s="11" t="s">
        <v>4267</v>
      </c>
      <c r="AT60"/>
    </row>
    <row r="61" spans="1:46" ht="20.25" customHeight="1">
      <c r="A61" s="14" t="s">
        <v>3484</v>
      </c>
      <c r="B61" s="8" t="s">
        <v>3497</v>
      </c>
      <c r="C61" s="8" t="s">
        <v>4000</v>
      </c>
      <c r="D61" s="40" t="s">
        <v>3498</v>
      </c>
      <c r="E61" s="8">
        <v>10</v>
      </c>
      <c r="F61" s="207" t="b">
        <f t="shared" si="3"/>
        <v>0</v>
      </c>
      <c r="G61" s="8" t="s">
        <v>4238</v>
      </c>
      <c r="H61" s="39" t="s">
        <v>4237</v>
      </c>
      <c r="I61" s="8" t="str">
        <f t="shared" si="4"/>
        <v>미사용</v>
      </c>
      <c r="J61" s="8"/>
      <c r="K61" s="8"/>
      <c r="L61" s="9"/>
      <c r="M61" s="8"/>
      <c r="N61" s="8" t="str">
        <f t="shared" si="5"/>
        <v>O</v>
      </c>
      <c r="O61" s="10"/>
      <c r="P61" s="41"/>
      <c r="Q61" s="41"/>
      <c r="R61" s="15"/>
      <c r="S61" s="10"/>
      <c r="T61" s="10"/>
      <c r="U61" s="10"/>
      <c r="V61" s="15"/>
      <c r="W61" s="10"/>
      <c r="X61" s="10"/>
      <c r="Y61" s="10"/>
      <c r="Z61" s="15"/>
      <c r="AA61" s="10">
        <v>13.884</v>
      </c>
      <c r="AB61" s="10">
        <v>5.3840000000000003</v>
      </c>
      <c r="AC61" s="10">
        <v>3.524</v>
      </c>
      <c r="AD61" s="15">
        <v>44438</v>
      </c>
      <c r="AE61" s="10">
        <v>13.882</v>
      </c>
      <c r="AF61" s="10">
        <v>5.4329999999999998</v>
      </c>
      <c r="AG61" s="10">
        <v>3.35</v>
      </c>
      <c r="AH61" s="15">
        <v>44652</v>
      </c>
      <c r="AI61" s="10"/>
      <c r="AJ61" s="10"/>
      <c r="AK61" s="10"/>
      <c r="AL61" s="15"/>
      <c r="AM61" s="10"/>
      <c r="AN61" s="10"/>
      <c r="AO61" s="11" t="s">
        <v>4267</v>
      </c>
      <c r="AT61"/>
    </row>
    <row r="62" spans="1:46" ht="20.25" customHeight="1">
      <c r="A62" s="14" t="s">
        <v>3484</v>
      </c>
      <c r="B62" s="8" t="s">
        <v>3497</v>
      </c>
      <c r="C62" s="8" t="s">
        <v>4000</v>
      </c>
      <c r="D62" s="40" t="s">
        <v>3498</v>
      </c>
      <c r="E62" s="8">
        <v>11</v>
      </c>
      <c r="F62" s="207" t="b">
        <f t="shared" si="3"/>
        <v>0</v>
      </c>
      <c r="G62" s="8" t="s">
        <v>4238</v>
      </c>
      <c r="H62" s="39" t="s">
        <v>4237</v>
      </c>
      <c r="I62" s="8" t="str">
        <f t="shared" si="4"/>
        <v>미사용</v>
      </c>
      <c r="J62" s="8"/>
      <c r="K62" s="8"/>
      <c r="L62" s="9"/>
      <c r="M62" s="8"/>
      <c r="N62" s="8" t="str">
        <f t="shared" si="5"/>
        <v>O</v>
      </c>
      <c r="O62" s="42"/>
      <c r="P62" s="42"/>
      <c r="Q62" s="42"/>
      <c r="R62" s="15"/>
      <c r="S62" s="42"/>
      <c r="T62" s="250"/>
      <c r="U62" s="250"/>
      <c r="V62" s="15"/>
      <c r="W62" s="250"/>
      <c r="X62" s="250"/>
      <c r="Y62" s="250"/>
      <c r="Z62" s="15"/>
      <c r="AA62" s="264">
        <v>13.885999999999999</v>
      </c>
      <c r="AB62" s="264">
        <v>5.907</v>
      </c>
      <c r="AC62" s="492">
        <v>3.867</v>
      </c>
      <c r="AD62" s="15">
        <v>44438</v>
      </c>
      <c r="AE62" s="264">
        <v>13.882</v>
      </c>
      <c r="AF62" s="492">
        <v>5.7919999999999998</v>
      </c>
      <c r="AG62" s="492">
        <v>3.7360000000000002</v>
      </c>
      <c r="AH62" s="15">
        <v>44652</v>
      </c>
      <c r="AI62" s="264"/>
      <c r="AJ62" s="492"/>
      <c r="AK62" s="492"/>
      <c r="AL62" s="15"/>
      <c r="AM62" s="44"/>
      <c r="AN62" s="44"/>
      <c r="AO62" s="11" t="s">
        <v>4267</v>
      </c>
      <c r="AT62"/>
    </row>
    <row r="63" spans="1:46" ht="20.25" customHeight="1">
      <c r="A63" s="14" t="s">
        <v>3484</v>
      </c>
      <c r="B63" s="8" t="s">
        <v>3497</v>
      </c>
      <c r="C63" s="8" t="s">
        <v>4000</v>
      </c>
      <c r="D63" s="40" t="s">
        <v>3498</v>
      </c>
      <c r="E63" s="8">
        <v>12</v>
      </c>
      <c r="F63" s="207" t="b">
        <f t="shared" si="3"/>
        <v>0</v>
      </c>
      <c r="G63" s="8" t="s">
        <v>4238</v>
      </c>
      <c r="H63" s="39" t="s">
        <v>4237</v>
      </c>
      <c r="I63" s="8" t="str">
        <f t="shared" si="4"/>
        <v>미사용</v>
      </c>
      <c r="J63" s="8"/>
      <c r="K63" s="8"/>
      <c r="L63" s="9"/>
      <c r="M63" s="8"/>
      <c r="N63" s="8" t="str">
        <f t="shared" si="5"/>
        <v>O</v>
      </c>
      <c r="O63" s="42"/>
      <c r="P63" s="43"/>
      <c r="Q63" s="43"/>
      <c r="R63" s="15"/>
      <c r="S63" s="42"/>
      <c r="T63" s="249"/>
      <c r="U63" s="249"/>
      <c r="V63" s="15"/>
      <c r="W63" s="250"/>
      <c r="X63" s="249"/>
      <c r="Y63" s="249"/>
      <c r="Z63" s="15"/>
      <c r="AA63" s="264">
        <v>13.882</v>
      </c>
      <c r="AB63" s="265">
        <v>5.3380000000000001</v>
      </c>
      <c r="AC63" s="491">
        <v>3.45</v>
      </c>
      <c r="AD63" s="15">
        <v>44438</v>
      </c>
      <c r="AE63" s="264">
        <v>13.88</v>
      </c>
      <c r="AF63" s="491">
        <v>5.3410000000000002</v>
      </c>
      <c r="AG63" s="491">
        <v>3.4470000000000001</v>
      </c>
      <c r="AH63" s="15">
        <v>44652</v>
      </c>
      <c r="AI63" s="264"/>
      <c r="AJ63" s="491"/>
      <c r="AK63" s="491"/>
      <c r="AL63" s="15"/>
      <c r="AM63" s="44"/>
      <c r="AN63" s="44"/>
      <c r="AO63" s="11" t="s">
        <v>4267</v>
      </c>
      <c r="AT63"/>
    </row>
    <row r="64" spans="1:46" ht="20.25" customHeight="1">
      <c r="A64" s="14" t="s">
        <v>3484</v>
      </c>
      <c r="B64" s="8" t="s">
        <v>3497</v>
      </c>
      <c r="C64" s="8" t="s">
        <v>4000</v>
      </c>
      <c r="D64" s="40" t="s">
        <v>3498</v>
      </c>
      <c r="E64" s="8">
        <v>13</v>
      </c>
      <c r="F64" s="207" t="b">
        <f t="shared" si="3"/>
        <v>1</v>
      </c>
      <c r="G64" s="8" t="s">
        <v>4238</v>
      </c>
      <c r="H64" s="39" t="s">
        <v>4237</v>
      </c>
      <c r="I64" s="8" t="str">
        <f t="shared" si="4"/>
        <v>사용</v>
      </c>
      <c r="J64" s="8" t="s">
        <v>3486</v>
      </c>
      <c r="K64" s="8" t="s">
        <v>4147</v>
      </c>
      <c r="L64" s="9" t="s">
        <v>4154</v>
      </c>
      <c r="M64" s="8" t="s">
        <v>3487</v>
      </c>
      <c r="N64" s="8" t="str">
        <f t="shared" si="5"/>
        <v>X</v>
      </c>
      <c r="O64" s="47"/>
      <c r="P64" s="47"/>
      <c r="Q64" s="41"/>
      <c r="R64" s="15"/>
      <c r="S64" s="47"/>
      <c r="T64" s="47"/>
      <c r="U64" s="10"/>
      <c r="V64" s="15"/>
      <c r="W64" s="47"/>
      <c r="X64" s="47"/>
      <c r="Y64" s="10"/>
      <c r="Z64" s="15"/>
      <c r="AA64" s="239"/>
      <c r="AB64" s="239"/>
      <c r="AC64" s="10"/>
      <c r="AD64" s="15"/>
      <c r="AE64" s="239"/>
      <c r="AF64" s="239"/>
      <c r="AG64" s="10"/>
      <c r="AH64" s="15"/>
      <c r="AI64" s="239"/>
      <c r="AJ64" s="239"/>
      <c r="AK64" s="10"/>
      <c r="AL64" s="15"/>
      <c r="AM64" s="10"/>
      <c r="AN64" s="10"/>
      <c r="AO64" s="11" t="s">
        <v>4267</v>
      </c>
      <c r="AT64"/>
    </row>
    <row r="65" spans="1:46" ht="20.25" customHeight="1">
      <c r="A65" s="14" t="s">
        <v>3484</v>
      </c>
      <c r="B65" s="8" t="s">
        <v>3497</v>
      </c>
      <c r="C65" s="8" t="s">
        <v>4000</v>
      </c>
      <c r="D65" s="40" t="s">
        <v>3498</v>
      </c>
      <c r="E65" s="8">
        <v>14</v>
      </c>
      <c r="F65" s="207" t="b">
        <f t="shared" si="3"/>
        <v>1</v>
      </c>
      <c r="G65" s="8" t="s">
        <v>4238</v>
      </c>
      <c r="H65" s="39" t="s">
        <v>4237</v>
      </c>
      <c r="I65" s="8" t="str">
        <f t="shared" si="4"/>
        <v>사용</v>
      </c>
      <c r="J65" s="8" t="s">
        <v>3486</v>
      </c>
      <c r="K65" s="8" t="s">
        <v>4147</v>
      </c>
      <c r="L65" s="9" t="s">
        <v>4155</v>
      </c>
      <c r="M65" s="8" t="s">
        <v>3487</v>
      </c>
      <c r="N65" s="8" t="str">
        <f t="shared" si="5"/>
        <v>X</v>
      </c>
      <c r="O65" s="47">
        <v>5.0369999999999999</v>
      </c>
      <c r="P65" s="47">
        <v>1.8089999999999999</v>
      </c>
      <c r="Q65" s="41">
        <v>1.298</v>
      </c>
      <c r="R65" s="213">
        <v>43248</v>
      </c>
      <c r="S65" s="47">
        <v>5.0380000000000003</v>
      </c>
      <c r="T65" s="47">
        <v>1.746</v>
      </c>
      <c r="U65" s="10">
        <v>1.0389999999999999</v>
      </c>
      <c r="V65" s="213">
        <v>43703</v>
      </c>
      <c r="W65" s="47"/>
      <c r="X65" s="47"/>
      <c r="Y65" s="10"/>
      <c r="Z65" s="15"/>
      <c r="AA65" s="239"/>
      <c r="AB65" s="239"/>
      <c r="AC65" s="10"/>
      <c r="AD65" s="15"/>
      <c r="AE65" s="239"/>
      <c r="AF65" s="239"/>
      <c r="AG65" s="10"/>
      <c r="AH65" s="15"/>
      <c r="AI65" s="239"/>
      <c r="AJ65" s="239"/>
      <c r="AK65" s="10"/>
      <c r="AL65" s="15"/>
      <c r="AM65" s="10"/>
      <c r="AN65" s="10"/>
      <c r="AO65" s="11" t="s">
        <v>4267</v>
      </c>
      <c r="AT65"/>
    </row>
    <row r="66" spans="1:46" ht="20.25" customHeight="1">
      <c r="A66" s="14" t="s">
        <v>3484</v>
      </c>
      <c r="B66" s="8" t="s">
        <v>3497</v>
      </c>
      <c r="C66" s="8" t="s">
        <v>4000</v>
      </c>
      <c r="D66" s="40" t="s">
        <v>3498</v>
      </c>
      <c r="E66" s="8">
        <v>15</v>
      </c>
      <c r="F66" s="207" t="b">
        <f t="shared" si="3"/>
        <v>1</v>
      </c>
      <c r="G66" s="8" t="s">
        <v>4238</v>
      </c>
      <c r="H66" s="39" t="s">
        <v>4237</v>
      </c>
      <c r="I66" s="8" t="str">
        <f t="shared" si="4"/>
        <v>사용</v>
      </c>
      <c r="J66" s="134" t="s">
        <v>3486</v>
      </c>
      <c r="K66" s="8" t="s">
        <v>4147</v>
      </c>
      <c r="L66" s="9" t="s">
        <v>4156</v>
      </c>
      <c r="M66" s="205" t="s">
        <v>3487</v>
      </c>
      <c r="N66" s="8" t="str">
        <f t="shared" si="5"/>
        <v>X</v>
      </c>
      <c r="O66" s="42"/>
      <c r="P66" s="64"/>
      <c r="Q66" s="64"/>
      <c r="R66" s="15"/>
      <c r="S66" s="42"/>
      <c r="T66" s="251"/>
      <c r="U66" s="251"/>
      <c r="V66" s="15"/>
      <c r="W66" s="250"/>
      <c r="X66" s="251"/>
      <c r="Y66" s="251"/>
      <c r="Z66" s="15"/>
      <c r="AA66" s="264"/>
      <c r="AB66" s="239"/>
      <c r="AC66" s="239"/>
      <c r="AD66" s="15"/>
      <c r="AE66" s="264"/>
      <c r="AF66" s="239"/>
      <c r="AG66" s="239"/>
      <c r="AH66" s="15"/>
      <c r="AI66" s="264"/>
      <c r="AJ66" s="239"/>
      <c r="AK66" s="239"/>
      <c r="AL66" s="15"/>
      <c r="AM66" s="44"/>
      <c r="AN66" s="44"/>
      <c r="AO66" s="11" t="s">
        <v>4267</v>
      </c>
      <c r="AT66"/>
    </row>
    <row r="67" spans="1:46" ht="20.25" customHeight="1">
      <c r="A67" s="14" t="s">
        <v>3484</v>
      </c>
      <c r="B67" s="8" t="s">
        <v>3497</v>
      </c>
      <c r="C67" s="8" t="s">
        <v>4000</v>
      </c>
      <c r="D67" s="40" t="s">
        <v>3498</v>
      </c>
      <c r="E67" s="8">
        <v>16</v>
      </c>
      <c r="F67" s="207" t="b">
        <f t="shared" si="3"/>
        <v>1</v>
      </c>
      <c r="G67" s="8" t="s">
        <v>4238</v>
      </c>
      <c r="H67" s="39" t="s">
        <v>4237</v>
      </c>
      <c r="I67" s="8" t="str">
        <f t="shared" si="4"/>
        <v>사용</v>
      </c>
      <c r="J67" s="134" t="s">
        <v>3486</v>
      </c>
      <c r="K67" s="8" t="s">
        <v>4147</v>
      </c>
      <c r="L67" s="9" t="s">
        <v>4157</v>
      </c>
      <c r="M67" s="205" t="s">
        <v>3487</v>
      </c>
      <c r="N67" s="8" t="str">
        <f t="shared" si="5"/>
        <v>X</v>
      </c>
      <c r="O67" s="42"/>
      <c r="P67" s="64"/>
      <c r="Q67" s="64"/>
      <c r="R67" s="15"/>
      <c r="S67" s="42"/>
      <c r="T67" s="251"/>
      <c r="U67" s="251"/>
      <c r="V67" s="15"/>
      <c r="W67" s="250"/>
      <c r="X67" s="251"/>
      <c r="Y67" s="251"/>
      <c r="Z67" s="15"/>
      <c r="AA67" s="264"/>
      <c r="AB67" s="239"/>
      <c r="AC67" s="239"/>
      <c r="AD67" s="15"/>
      <c r="AE67" s="264"/>
      <c r="AF67" s="239"/>
      <c r="AG67" s="239"/>
      <c r="AH67" s="15"/>
      <c r="AI67" s="264"/>
      <c r="AJ67" s="239"/>
      <c r="AK67" s="239"/>
      <c r="AL67" s="15"/>
      <c r="AM67" s="44"/>
      <c r="AN67" s="44"/>
      <c r="AO67" s="11" t="s">
        <v>4267</v>
      </c>
      <c r="AT67"/>
    </row>
    <row r="68" spans="1:46" ht="20.25" customHeight="1">
      <c r="A68" s="14" t="s">
        <v>3484</v>
      </c>
      <c r="B68" s="8" t="s">
        <v>3497</v>
      </c>
      <c r="C68" s="8" t="s">
        <v>4000</v>
      </c>
      <c r="D68" s="40" t="s">
        <v>3498</v>
      </c>
      <c r="E68" s="8">
        <v>17</v>
      </c>
      <c r="F68" s="207" t="b">
        <f t="shared" si="3"/>
        <v>0</v>
      </c>
      <c r="G68" s="8" t="s">
        <v>4238</v>
      </c>
      <c r="H68" s="39" t="s">
        <v>4237</v>
      </c>
      <c r="I68" s="8" t="str">
        <f t="shared" si="4"/>
        <v>미사용</v>
      </c>
      <c r="J68" s="134"/>
      <c r="K68" s="134"/>
      <c r="L68" s="160"/>
      <c r="M68" s="205"/>
      <c r="N68" s="8" t="str">
        <f t="shared" si="5"/>
        <v>O</v>
      </c>
      <c r="O68" s="10"/>
      <c r="P68" s="41"/>
      <c r="Q68" s="41"/>
      <c r="R68" s="15"/>
      <c r="S68" s="10"/>
      <c r="T68" s="10"/>
      <c r="U68" s="10"/>
      <c r="V68" s="15"/>
      <c r="W68" s="10"/>
      <c r="X68" s="10"/>
      <c r="Y68" s="10"/>
      <c r="Z68" s="15"/>
      <c r="AA68" s="10">
        <v>13.882</v>
      </c>
      <c r="AB68" s="10">
        <v>5.7889999999999997</v>
      </c>
      <c r="AC68" s="10">
        <v>3.718</v>
      </c>
      <c r="AD68" s="15">
        <v>44438</v>
      </c>
      <c r="AE68" s="10">
        <v>13.88</v>
      </c>
      <c r="AF68" s="10">
        <v>5.7789999999999999</v>
      </c>
      <c r="AG68" s="10">
        <v>3.7389999999999999</v>
      </c>
      <c r="AH68" s="15">
        <v>44652</v>
      </c>
      <c r="AI68" s="10"/>
      <c r="AJ68" s="10"/>
      <c r="AK68" s="10"/>
      <c r="AL68" s="15"/>
      <c r="AM68" s="10"/>
      <c r="AN68" s="10"/>
      <c r="AO68" s="11" t="s">
        <v>4267</v>
      </c>
      <c r="AT68"/>
    </row>
    <row r="69" spans="1:46" ht="20.25" customHeight="1">
      <c r="A69" s="14" t="s">
        <v>3484</v>
      </c>
      <c r="B69" s="8" t="s">
        <v>3497</v>
      </c>
      <c r="C69" s="8" t="s">
        <v>4000</v>
      </c>
      <c r="D69" s="40" t="s">
        <v>3498</v>
      </c>
      <c r="E69" s="8">
        <v>18</v>
      </c>
      <c r="F69" s="207" t="b">
        <f t="shared" si="3"/>
        <v>0</v>
      </c>
      <c r="G69" s="8" t="s">
        <v>4238</v>
      </c>
      <c r="H69" s="39" t="s">
        <v>4237</v>
      </c>
      <c r="I69" s="8" t="str">
        <f t="shared" si="4"/>
        <v>미사용</v>
      </c>
      <c r="J69" s="134"/>
      <c r="K69" s="134"/>
      <c r="L69" s="160"/>
      <c r="M69" s="205"/>
      <c r="N69" s="8" t="str">
        <f t="shared" si="5"/>
        <v>O</v>
      </c>
      <c r="O69" s="10"/>
      <c r="P69" s="41"/>
      <c r="Q69" s="41"/>
      <c r="R69" s="15"/>
      <c r="S69" s="10"/>
      <c r="T69" s="10"/>
      <c r="U69" s="10"/>
      <c r="V69" s="15"/>
      <c r="W69" s="10"/>
      <c r="X69" s="10"/>
      <c r="Y69" s="10"/>
      <c r="Z69" s="15"/>
      <c r="AA69" s="10">
        <v>13.882</v>
      </c>
      <c r="AB69" s="10">
        <v>5.6139999999999999</v>
      </c>
      <c r="AC69" s="10">
        <v>3.4980000000000002</v>
      </c>
      <c r="AD69" s="15">
        <v>44438</v>
      </c>
      <c r="AE69" s="10">
        <v>13.88</v>
      </c>
      <c r="AF69" s="10">
        <v>5.5890000000000004</v>
      </c>
      <c r="AG69" s="10">
        <v>3.5339999999999998</v>
      </c>
      <c r="AH69" s="15">
        <v>44652</v>
      </c>
      <c r="AI69" s="10"/>
      <c r="AJ69" s="10"/>
      <c r="AK69" s="10"/>
      <c r="AL69" s="15"/>
      <c r="AM69" s="10"/>
      <c r="AN69" s="10"/>
      <c r="AO69" s="11" t="s">
        <v>4267</v>
      </c>
      <c r="AT69"/>
    </row>
    <row r="70" spans="1:46" ht="20.25" customHeight="1">
      <c r="A70" s="14" t="s">
        <v>3484</v>
      </c>
      <c r="B70" s="8" t="s">
        <v>3497</v>
      </c>
      <c r="C70" s="8" t="s">
        <v>4000</v>
      </c>
      <c r="D70" s="40" t="s">
        <v>3498</v>
      </c>
      <c r="E70" s="8">
        <v>19</v>
      </c>
      <c r="F70" s="207" t="b">
        <f t="shared" si="3"/>
        <v>1</v>
      </c>
      <c r="G70" s="8" t="s">
        <v>4238</v>
      </c>
      <c r="H70" s="39" t="s">
        <v>4237</v>
      </c>
      <c r="I70" s="8" t="str">
        <f t="shared" si="4"/>
        <v>사용</v>
      </c>
      <c r="J70" s="8" t="s">
        <v>3486</v>
      </c>
      <c r="K70" s="8" t="s">
        <v>3852</v>
      </c>
      <c r="L70" s="9" t="s">
        <v>4159</v>
      </c>
      <c r="M70" s="8" t="s">
        <v>3487</v>
      </c>
      <c r="N70" s="8" t="str">
        <f t="shared" si="5"/>
        <v>X</v>
      </c>
      <c r="O70" s="47"/>
      <c r="P70" s="41"/>
      <c r="Q70" s="41"/>
      <c r="R70" s="15"/>
      <c r="S70" s="47"/>
      <c r="T70" s="10"/>
      <c r="U70" s="10"/>
      <c r="V70" s="15"/>
      <c r="W70" s="47"/>
      <c r="X70" s="10"/>
      <c r="Y70" s="10"/>
      <c r="Z70" s="15"/>
      <c r="AA70" s="239"/>
      <c r="AB70" s="10"/>
      <c r="AC70" s="10"/>
      <c r="AD70" s="15"/>
      <c r="AE70" s="239"/>
      <c r="AF70" s="10"/>
      <c r="AG70" s="10"/>
      <c r="AH70" s="15"/>
      <c r="AI70" s="239"/>
      <c r="AJ70" s="10"/>
      <c r="AK70" s="10"/>
      <c r="AL70" s="15"/>
      <c r="AM70" s="10"/>
      <c r="AN70" s="10"/>
      <c r="AO70" s="11" t="s">
        <v>4267</v>
      </c>
      <c r="AT70"/>
    </row>
    <row r="71" spans="1:46" ht="20.25" customHeight="1">
      <c r="A71" s="14" t="s">
        <v>3484</v>
      </c>
      <c r="B71" s="8" t="s">
        <v>3497</v>
      </c>
      <c r="C71" s="8" t="s">
        <v>4000</v>
      </c>
      <c r="D71" s="40" t="s">
        <v>3498</v>
      </c>
      <c r="E71" s="8">
        <v>20</v>
      </c>
      <c r="F71" s="207" t="b">
        <f t="shared" si="3"/>
        <v>1</v>
      </c>
      <c r="G71" s="8" t="s">
        <v>4238</v>
      </c>
      <c r="H71" s="39" t="s">
        <v>4237</v>
      </c>
      <c r="I71" s="8" t="str">
        <f t="shared" si="4"/>
        <v>사용</v>
      </c>
      <c r="J71" s="8" t="s">
        <v>3486</v>
      </c>
      <c r="K71" s="8" t="s">
        <v>3852</v>
      </c>
      <c r="L71" s="9" t="s">
        <v>4160</v>
      </c>
      <c r="M71" s="8" t="s">
        <v>3487</v>
      </c>
      <c r="N71" s="8" t="str">
        <f t="shared" si="5"/>
        <v>X</v>
      </c>
      <c r="O71" s="47">
        <v>5.0380000000000003</v>
      </c>
      <c r="P71" s="10">
        <v>1.8380000000000001</v>
      </c>
      <c r="Q71" s="41">
        <v>1.113</v>
      </c>
      <c r="R71" s="213">
        <v>43248</v>
      </c>
      <c r="S71" s="47">
        <v>5.0830000000000002</v>
      </c>
      <c r="T71" s="47">
        <v>1.786</v>
      </c>
      <c r="U71" s="10">
        <v>1.1240000000000001</v>
      </c>
      <c r="V71" s="213">
        <v>43703</v>
      </c>
      <c r="W71" s="47"/>
      <c r="X71" s="10"/>
      <c r="Y71" s="10"/>
      <c r="Z71" s="15"/>
      <c r="AA71" s="239"/>
      <c r="AB71" s="10"/>
      <c r="AC71" s="10"/>
      <c r="AD71" s="15"/>
      <c r="AE71" s="239"/>
      <c r="AF71" s="10"/>
      <c r="AG71" s="10"/>
      <c r="AH71" s="15"/>
      <c r="AI71" s="239"/>
      <c r="AJ71" s="10"/>
      <c r="AK71" s="10"/>
      <c r="AL71" s="15"/>
      <c r="AM71" s="10"/>
      <c r="AN71" s="10"/>
      <c r="AO71" s="11" t="s">
        <v>4267</v>
      </c>
      <c r="AT71"/>
    </row>
    <row r="72" spans="1:46" s="287" customFormat="1" ht="20.25" customHeight="1">
      <c r="A72" s="282" t="s">
        <v>3484</v>
      </c>
      <c r="B72" s="40" t="s">
        <v>3497</v>
      </c>
      <c r="C72" s="40" t="s">
        <v>4000</v>
      </c>
      <c r="D72" s="40" t="s">
        <v>3498</v>
      </c>
      <c r="E72" s="40">
        <v>21</v>
      </c>
      <c r="F72" s="207" t="b">
        <f t="shared" si="3"/>
        <v>1</v>
      </c>
      <c r="G72" s="8" t="s">
        <v>4238</v>
      </c>
      <c r="H72" s="39" t="s">
        <v>4237</v>
      </c>
      <c r="I72" s="8" t="str">
        <f t="shared" si="4"/>
        <v>사용</v>
      </c>
      <c r="J72" s="40" t="s">
        <v>3486</v>
      </c>
      <c r="K72" s="8" t="s">
        <v>3852</v>
      </c>
      <c r="L72" s="9" t="s">
        <v>4161</v>
      </c>
      <c r="M72" s="40" t="s">
        <v>3487</v>
      </c>
      <c r="N72" s="8" t="str">
        <f t="shared" si="5"/>
        <v>X</v>
      </c>
      <c r="O72" s="263">
        <v>5.0380000000000003</v>
      </c>
      <c r="P72" s="262">
        <v>1.714</v>
      </c>
      <c r="Q72" s="262">
        <v>1.093</v>
      </c>
      <c r="R72" s="213">
        <v>43248</v>
      </c>
      <c r="S72" s="263">
        <v>5.0839999999999996</v>
      </c>
      <c r="T72" s="263">
        <v>1.677</v>
      </c>
      <c r="U72" s="263">
        <v>1.161</v>
      </c>
      <c r="V72" s="213">
        <v>43703</v>
      </c>
      <c r="W72" s="263"/>
      <c r="X72" s="263"/>
      <c r="Y72" s="263"/>
      <c r="Z72" s="285"/>
      <c r="AA72" s="263"/>
      <c r="AB72" s="263"/>
      <c r="AC72" s="263"/>
      <c r="AD72" s="285"/>
      <c r="AE72" s="263"/>
      <c r="AF72" s="263"/>
      <c r="AG72" s="263"/>
      <c r="AH72" s="285"/>
      <c r="AI72" s="263"/>
      <c r="AJ72" s="263"/>
      <c r="AK72" s="263"/>
      <c r="AL72" s="285"/>
      <c r="AM72" s="263"/>
      <c r="AN72" s="263"/>
      <c r="AO72" s="11" t="s">
        <v>4267</v>
      </c>
      <c r="AT72" s="288"/>
    </row>
    <row r="73" spans="1:46" s="287" customFormat="1" ht="20.25" customHeight="1">
      <c r="A73" s="282" t="s">
        <v>3484</v>
      </c>
      <c r="B73" s="40" t="s">
        <v>3497</v>
      </c>
      <c r="C73" s="40" t="s">
        <v>4000</v>
      </c>
      <c r="D73" s="40" t="s">
        <v>3498</v>
      </c>
      <c r="E73" s="40">
        <v>22</v>
      </c>
      <c r="F73" s="207" t="b">
        <f t="shared" si="3"/>
        <v>1</v>
      </c>
      <c r="G73" s="8" t="s">
        <v>4238</v>
      </c>
      <c r="H73" s="39" t="s">
        <v>4237</v>
      </c>
      <c r="I73" s="8" t="str">
        <f t="shared" si="4"/>
        <v>사용</v>
      </c>
      <c r="J73" s="40" t="s">
        <v>3486</v>
      </c>
      <c r="K73" s="8" t="s">
        <v>3852</v>
      </c>
      <c r="L73" s="9" t="s">
        <v>4162</v>
      </c>
      <c r="M73" s="40" t="s">
        <v>3487</v>
      </c>
      <c r="N73" s="8" t="str">
        <f t="shared" si="5"/>
        <v>X</v>
      </c>
      <c r="O73" s="263">
        <v>5.0449999999999999</v>
      </c>
      <c r="P73" s="262">
        <v>1.6639999999999999</v>
      </c>
      <c r="Q73" s="262">
        <v>1.0329999999999999</v>
      </c>
      <c r="R73" s="213">
        <v>43248</v>
      </c>
      <c r="S73" s="263">
        <v>5.0830000000000002</v>
      </c>
      <c r="T73" s="263">
        <v>1.8169999999999999</v>
      </c>
      <c r="U73" s="263">
        <v>1.0349999999999999</v>
      </c>
      <c r="V73" s="213">
        <v>43703</v>
      </c>
      <c r="W73" s="263"/>
      <c r="X73" s="263"/>
      <c r="Y73" s="263"/>
      <c r="Z73" s="285"/>
      <c r="AA73" s="263"/>
      <c r="AB73" s="263"/>
      <c r="AC73" s="263"/>
      <c r="AD73" s="285"/>
      <c r="AE73" s="263"/>
      <c r="AF73" s="263"/>
      <c r="AG73" s="263"/>
      <c r="AH73" s="285"/>
      <c r="AI73" s="263"/>
      <c r="AJ73" s="263"/>
      <c r="AK73" s="263"/>
      <c r="AL73" s="285"/>
      <c r="AM73" s="263"/>
      <c r="AN73" s="263"/>
      <c r="AO73" s="11" t="s">
        <v>4267</v>
      </c>
      <c r="AT73" s="288"/>
    </row>
    <row r="74" spans="1:46" s="287" customFormat="1" ht="20.25" customHeight="1">
      <c r="A74" s="282" t="s">
        <v>3484</v>
      </c>
      <c r="B74" s="40" t="s">
        <v>3497</v>
      </c>
      <c r="C74" s="40" t="s">
        <v>4000</v>
      </c>
      <c r="D74" s="40" t="s">
        <v>3498</v>
      </c>
      <c r="E74" s="40">
        <v>23</v>
      </c>
      <c r="F74" s="207" t="b">
        <f t="shared" si="3"/>
        <v>1</v>
      </c>
      <c r="G74" s="8" t="s">
        <v>4238</v>
      </c>
      <c r="H74" s="39" t="s">
        <v>4237</v>
      </c>
      <c r="I74" s="8" t="str">
        <f t="shared" si="4"/>
        <v>사용</v>
      </c>
      <c r="J74" s="40" t="s">
        <v>3486</v>
      </c>
      <c r="K74" s="8" t="s">
        <v>3852</v>
      </c>
      <c r="L74" s="9" t="s">
        <v>4163</v>
      </c>
      <c r="M74" s="40" t="s">
        <v>3487</v>
      </c>
      <c r="N74" s="8" t="str">
        <f t="shared" si="5"/>
        <v>X</v>
      </c>
      <c r="O74" s="263"/>
      <c r="P74" s="262"/>
      <c r="Q74" s="262"/>
      <c r="R74" s="285"/>
      <c r="S74" s="263">
        <v>5.0839999999999996</v>
      </c>
      <c r="T74" s="263">
        <v>2.0289999999999999</v>
      </c>
      <c r="U74" s="263">
        <v>1.2769999999999999</v>
      </c>
      <c r="V74" s="213">
        <v>43703</v>
      </c>
      <c r="W74" s="263"/>
      <c r="X74" s="263"/>
      <c r="Y74" s="263"/>
      <c r="Z74" s="285"/>
      <c r="AA74" s="263"/>
      <c r="AB74" s="263"/>
      <c r="AC74" s="263"/>
      <c r="AD74" s="285"/>
      <c r="AE74" s="263"/>
      <c r="AF74" s="263"/>
      <c r="AG74" s="263"/>
      <c r="AH74" s="285"/>
      <c r="AI74" s="263"/>
      <c r="AJ74" s="263"/>
      <c r="AK74" s="263"/>
      <c r="AL74" s="285"/>
      <c r="AM74" s="263"/>
      <c r="AN74" s="263"/>
      <c r="AO74" s="11" t="s">
        <v>4267</v>
      </c>
      <c r="AT74" s="288"/>
    </row>
    <row r="75" spans="1:46" s="287" customFormat="1" ht="20.25" customHeight="1">
      <c r="A75" s="493" t="s">
        <v>3484</v>
      </c>
      <c r="B75" s="488" t="s">
        <v>3497</v>
      </c>
      <c r="C75" s="488" t="s">
        <v>4000</v>
      </c>
      <c r="D75" s="488" t="s">
        <v>3498</v>
      </c>
      <c r="E75" s="488">
        <v>24</v>
      </c>
      <c r="F75" s="494" t="b">
        <f t="shared" si="3"/>
        <v>1</v>
      </c>
      <c r="G75" s="488" t="s">
        <v>4238</v>
      </c>
      <c r="H75" s="495" t="s">
        <v>4237</v>
      </c>
      <c r="I75" s="496" t="str">
        <f t="shared" si="4"/>
        <v>사용</v>
      </c>
      <c r="J75" s="488" t="s">
        <v>3486</v>
      </c>
      <c r="K75" s="496" t="s">
        <v>3852</v>
      </c>
      <c r="L75" s="497" t="s">
        <v>4164</v>
      </c>
      <c r="M75" s="488" t="s">
        <v>3487</v>
      </c>
      <c r="N75" s="496" t="str">
        <f t="shared" si="5"/>
        <v>X</v>
      </c>
      <c r="O75" s="498">
        <v>5.0369999999999999</v>
      </c>
      <c r="P75" s="499">
        <v>1.87</v>
      </c>
      <c r="Q75" s="499">
        <v>1.2829999999999999</v>
      </c>
      <c r="R75" s="500">
        <v>43248</v>
      </c>
      <c r="S75" s="498">
        <v>5.0830000000000002</v>
      </c>
      <c r="T75" s="498">
        <v>1.871</v>
      </c>
      <c r="U75" s="498">
        <v>1.234</v>
      </c>
      <c r="V75" s="500">
        <v>43703</v>
      </c>
      <c r="W75" s="498"/>
      <c r="X75" s="498"/>
      <c r="Y75" s="498"/>
      <c r="Z75" s="501"/>
      <c r="AA75" s="498"/>
      <c r="AB75" s="498"/>
      <c r="AC75" s="498"/>
      <c r="AD75" s="501"/>
      <c r="AE75" s="498"/>
      <c r="AF75" s="498"/>
      <c r="AG75" s="498"/>
      <c r="AH75" s="501"/>
      <c r="AI75" s="498"/>
      <c r="AJ75" s="498"/>
      <c r="AK75" s="498"/>
      <c r="AL75" s="501"/>
      <c r="AM75" s="498"/>
      <c r="AN75" s="498"/>
      <c r="AO75" s="502" t="s">
        <v>4267</v>
      </c>
      <c r="AT75" s="288"/>
    </row>
    <row r="76" spans="1:46" ht="20.25" customHeight="1">
      <c r="A76" s="503" t="s">
        <v>3484</v>
      </c>
      <c r="B76" s="489" t="s">
        <v>3497</v>
      </c>
      <c r="C76" s="489" t="s">
        <v>4000</v>
      </c>
      <c r="D76" s="489" t="s">
        <v>4071</v>
      </c>
      <c r="E76" s="489">
        <v>1</v>
      </c>
      <c r="F76" s="504" t="b">
        <f>ISTEXT(L76)</f>
        <v>1</v>
      </c>
      <c r="G76" s="505" t="s">
        <v>4238</v>
      </c>
      <c r="H76" s="506" t="s">
        <v>4237</v>
      </c>
      <c r="I76" s="505" t="str">
        <f>IF(F76=TRUE,"사용","미사용")</f>
        <v>사용</v>
      </c>
      <c r="J76" s="505" t="s">
        <v>3486</v>
      </c>
      <c r="K76" s="505" t="s">
        <v>4147</v>
      </c>
      <c r="L76" s="507" t="s">
        <v>4152</v>
      </c>
      <c r="M76" s="505" t="s">
        <v>3487</v>
      </c>
      <c r="N76" s="505" t="str">
        <f>IF(F76=TRUE,"X","O")</f>
        <v>X</v>
      </c>
      <c r="O76" s="508"/>
      <c r="P76" s="509"/>
      <c r="Q76" s="509"/>
      <c r="R76" s="510"/>
      <c r="S76" s="508"/>
      <c r="T76" s="508"/>
      <c r="U76" s="508"/>
      <c r="V76" s="510"/>
      <c r="W76" s="508"/>
      <c r="X76" s="508"/>
      <c r="Y76" s="508"/>
      <c r="Z76" s="510"/>
      <c r="AA76" s="508"/>
      <c r="AB76" s="508"/>
      <c r="AC76" s="508"/>
      <c r="AD76" s="510"/>
      <c r="AE76" s="508"/>
      <c r="AF76" s="508"/>
      <c r="AG76" s="508"/>
      <c r="AH76" s="510"/>
      <c r="AI76" s="508"/>
      <c r="AJ76" s="508"/>
      <c r="AK76" s="508"/>
      <c r="AL76" s="510"/>
      <c r="AM76" s="508"/>
      <c r="AN76" s="508"/>
      <c r="AO76" s="511" t="s">
        <v>4266</v>
      </c>
      <c r="AT76" s="4" t="s">
        <v>3500</v>
      </c>
    </row>
    <row r="77" spans="1:46" ht="20.25" customHeight="1">
      <c r="A77" s="14" t="s">
        <v>3484</v>
      </c>
      <c r="B77" s="8" t="s">
        <v>3497</v>
      </c>
      <c r="C77" s="8" t="s">
        <v>4000</v>
      </c>
      <c r="D77" s="40" t="s">
        <v>4071</v>
      </c>
      <c r="E77" s="8">
        <v>2</v>
      </c>
      <c r="F77" s="207" t="b">
        <f t="shared" ref="F77:F99" si="6">ISTEXT(L77)</f>
        <v>1</v>
      </c>
      <c r="G77" s="8" t="s">
        <v>4238</v>
      </c>
      <c r="H77" s="39" t="s">
        <v>4237</v>
      </c>
      <c r="I77" s="8" t="str">
        <f t="shared" ref="I77:I99" si="7">IF(F77=TRUE,"사용","미사용")</f>
        <v>사용</v>
      </c>
      <c r="J77" s="8" t="s">
        <v>3486</v>
      </c>
      <c r="K77" s="8" t="s">
        <v>4147</v>
      </c>
      <c r="L77" s="9" t="s">
        <v>4153</v>
      </c>
      <c r="M77" s="8" t="s">
        <v>3487</v>
      </c>
      <c r="N77" s="8" t="str">
        <f t="shared" ref="N77:N99" si="8">IF(F77=TRUE,"X","O")</f>
        <v>X</v>
      </c>
      <c r="O77" s="10"/>
      <c r="P77" s="41"/>
      <c r="Q77" s="41"/>
      <c r="R77" s="15"/>
      <c r="S77" s="10"/>
      <c r="T77" s="10"/>
      <c r="U77" s="10"/>
      <c r="V77" s="15"/>
      <c r="W77" s="10"/>
      <c r="X77" s="10"/>
      <c r="Y77" s="10"/>
      <c r="Z77" s="15"/>
      <c r="AA77" s="10"/>
      <c r="AB77" s="10"/>
      <c r="AC77" s="10"/>
      <c r="AD77" s="15"/>
      <c r="AE77" s="10"/>
      <c r="AF77" s="10"/>
      <c r="AG77" s="10"/>
      <c r="AH77" s="15"/>
      <c r="AI77" s="10"/>
      <c r="AJ77" s="10"/>
      <c r="AK77" s="10"/>
      <c r="AL77" s="15"/>
      <c r="AM77" s="10"/>
      <c r="AN77" s="10"/>
      <c r="AO77" s="11" t="s">
        <v>4267</v>
      </c>
      <c r="AT77" s="4" t="s">
        <v>3501</v>
      </c>
    </row>
    <row r="78" spans="1:46" ht="20.25" customHeight="1">
      <c r="A78" s="14" t="s">
        <v>3484</v>
      </c>
      <c r="B78" s="8" t="s">
        <v>3497</v>
      </c>
      <c r="C78" s="8" t="s">
        <v>4000</v>
      </c>
      <c r="D78" s="40" t="s">
        <v>4071</v>
      </c>
      <c r="E78" s="8">
        <v>3</v>
      </c>
      <c r="F78" s="207" t="b">
        <f t="shared" si="6"/>
        <v>0</v>
      </c>
      <c r="G78" s="8" t="s">
        <v>4238</v>
      </c>
      <c r="H78" s="39" t="s">
        <v>4237</v>
      </c>
      <c r="I78" s="8" t="str">
        <f t="shared" si="7"/>
        <v>미사용</v>
      </c>
      <c r="J78" s="8"/>
      <c r="K78" s="8"/>
      <c r="L78" s="9"/>
      <c r="M78" s="8"/>
      <c r="N78" s="8" t="str">
        <f t="shared" si="8"/>
        <v>O</v>
      </c>
      <c r="O78" s="10"/>
      <c r="P78" s="41"/>
      <c r="Q78" s="41"/>
      <c r="R78" s="15"/>
      <c r="S78" s="10"/>
      <c r="T78" s="10"/>
      <c r="U78" s="10"/>
      <c r="V78" s="15"/>
      <c r="W78" s="10"/>
      <c r="X78" s="10"/>
      <c r="Y78" s="10"/>
      <c r="Z78" s="15"/>
      <c r="AA78" s="10">
        <v>6.0940000000000003</v>
      </c>
      <c r="AB78" s="10">
        <v>1.992</v>
      </c>
      <c r="AC78" s="10">
        <v>1.1679999999999999</v>
      </c>
      <c r="AD78" s="15">
        <v>44438</v>
      </c>
      <c r="AE78" s="10">
        <v>6.0739999999999998</v>
      </c>
      <c r="AF78" s="10">
        <v>2.1259999999999999</v>
      </c>
      <c r="AG78" s="10">
        <v>1.24</v>
      </c>
      <c r="AH78" s="15">
        <v>44652</v>
      </c>
      <c r="AI78" s="10"/>
      <c r="AJ78" s="10"/>
      <c r="AK78" s="10"/>
      <c r="AL78" s="15"/>
      <c r="AM78" s="10"/>
      <c r="AN78" s="10"/>
      <c r="AO78" s="11" t="s">
        <v>4267</v>
      </c>
      <c r="AT78" s="4" t="s">
        <v>4074</v>
      </c>
    </row>
    <row r="79" spans="1:46" ht="20.25" customHeight="1">
      <c r="A79" s="14" t="s">
        <v>3484</v>
      </c>
      <c r="B79" s="8" t="s">
        <v>3497</v>
      </c>
      <c r="C79" s="8" t="s">
        <v>4000</v>
      </c>
      <c r="D79" s="40" t="s">
        <v>4071</v>
      </c>
      <c r="E79" s="8">
        <v>4</v>
      </c>
      <c r="F79" s="207" t="b">
        <f t="shared" si="6"/>
        <v>0</v>
      </c>
      <c r="G79" s="8" t="s">
        <v>4238</v>
      </c>
      <c r="H79" s="39" t="s">
        <v>4237</v>
      </c>
      <c r="I79" s="8" t="str">
        <f t="shared" si="7"/>
        <v>미사용</v>
      </c>
      <c r="J79" s="8"/>
      <c r="K79" s="8"/>
      <c r="L79" s="9"/>
      <c r="M79" s="8"/>
      <c r="N79" s="8" t="str">
        <f t="shared" si="8"/>
        <v>O</v>
      </c>
      <c r="O79" s="10"/>
      <c r="P79" s="41"/>
      <c r="Q79" s="41"/>
      <c r="R79" s="15"/>
      <c r="S79" s="10"/>
      <c r="T79" s="10"/>
      <c r="U79" s="10"/>
      <c r="V79" s="15"/>
      <c r="W79" s="10"/>
      <c r="X79" s="10"/>
      <c r="Y79" s="10"/>
      <c r="Z79" s="15"/>
      <c r="AA79" s="10">
        <v>6.0940000000000003</v>
      </c>
      <c r="AB79" s="10">
        <v>2.1640000000000001</v>
      </c>
      <c r="AC79" s="10">
        <v>1.3</v>
      </c>
      <c r="AD79" s="15">
        <v>44438</v>
      </c>
      <c r="AE79" s="10">
        <v>6.0739999999999998</v>
      </c>
      <c r="AF79" s="10">
        <v>2.2149999999999999</v>
      </c>
      <c r="AG79" s="10">
        <v>1.375</v>
      </c>
      <c r="AH79" s="15">
        <v>44652</v>
      </c>
      <c r="AI79" s="10"/>
      <c r="AJ79" s="10"/>
      <c r="AK79" s="10"/>
      <c r="AL79" s="15"/>
      <c r="AM79" s="10"/>
      <c r="AN79" s="10"/>
      <c r="AO79" s="11" t="s">
        <v>4267</v>
      </c>
      <c r="AT79" s="4" t="s">
        <v>4062</v>
      </c>
    </row>
    <row r="80" spans="1:46" ht="20.25" customHeight="1">
      <c r="A80" s="14" t="s">
        <v>3484</v>
      </c>
      <c r="B80" s="8" t="s">
        <v>3497</v>
      </c>
      <c r="C80" s="8" t="s">
        <v>4000</v>
      </c>
      <c r="D80" s="40" t="s">
        <v>4071</v>
      </c>
      <c r="E80" s="8">
        <v>5</v>
      </c>
      <c r="F80" s="207" t="b">
        <f t="shared" si="6"/>
        <v>0</v>
      </c>
      <c r="G80" s="8" t="s">
        <v>4238</v>
      </c>
      <c r="H80" s="39" t="s">
        <v>4237</v>
      </c>
      <c r="I80" s="8" t="str">
        <f t="shared" si="7"/>
        <v>미사용</v>
      </c>
      <c r="J80" s="8"/>
      <c r="K80" s="8"/>
      <c r="L80" s="160"/>
      <c r="M80" s="8"/>
      <c r="N80" s="8" t="str">
        <f t="shared" si="8"/>
        <v>O</v>
      </c>
      <c r="O80" s="10"/>
      <c r="P80" s="41"/>
      <c r="Q80" s="41"/>
      <c r="R80" s="15"/>
      <c r="S80" s="10"/>
      <c r="T80" s="10"/>
      <c r="U80" s="10"/>
      <c r="V80" s="15"/>
      <c r="W80" s="10"/>
      <c r="X80" s="10"/>
      <c r="Y80" s="10"/>
      <c r="Z80" s="15"/>
      <c r="AA80" s="10">
        <v>6.0949999999999998</v>
      </c>
      <c r="AB80" s="10">
        <v>1.9850000000000001</v>
      </c>
      <c r="AC80" s="10">
        <v>1.139</v>
      </c>
      <c r="AD80" s="15">
        <v>44438</v>
      </c>
      <c r="AE80" s="10">
        <v>6.0750000000000002</v>
      </c>
      <c r="AF80" s="10">
        <v>2.052</v>
      </c>
      <c r="AG80" s="10">
        <v>1.1830000000000001</v>
      </c>
      <c r="AH80" s="15">
        <v>44652</v>
      </c>
      <c r="AI80" s="10"/>
      <c r="AJ80" s="10"/>
      <c r="AK80" s="10"/>
      <c r="AL80" s="15"/>
      <c r="AM80" s="10"/>
      <c r="AN80" s="10"/>
      <c r="AO80" s="11" t="s">
        <v>4267</v>
      </c>
      <c r="AT80" s="4" t="s">
        <v>4075</v>
      </c>
    </row>
    <row r="81" spans="1:46" ht="20.25" customHeight="1">
      <c r="A81" s="14" t="s">
        <v>3484</v>
      </c>
      <c r="B81" s="8" t="s">
        <v>3497</v>
      </c>
      <c r="C81" s="8" t="s">
        <v>4000</v>
      </c>
      <c r="D81" s="40" t="s">
        <v>4071</v>
      </c>
      <c r="E81" s="8">
        <v>6</v>
      </c>
      <c r="F81" s="207" t="b">
        <f t="shared" si="6"/>
        <v>0</v>
      </c>
      <c r="G81" s="8" t="s">
        <v>4238</v>
      </c>
      <c r="H81" s="39" t="s">
        <v>4237</v>
      </c>
      <c r="I81" s="8" t="str">
        <f t="shared" si="7"/>
        <v>미사용</v>
      </c>
      <c r="J81" s="8"/>
      <c r="K81" s="8"/>
      <c r="L81" s="160"/>
      <c r="M81" s="8"/>
      <c r="N81" s="8" t="str">
        <f t="shared" si="8"/>
        <v>O</v>
      </c>
      <c r="O81" s="10"/>
      <c r="P81" s="41"/>
      <c r="Q81" s="41"/>
      <c r="R81" s="15"/>
      <c r="S81" s="10"/>
      <c r="T81" s="10"/>
      <c r="U81" s="10"/>
      <c r="V81" s="15"/>
      <c r="W81" s="10"/>
      <c r="X81" s="10"/>
      <c r="Y81" s="10"/>
      <c r="Z81" s="15"/>
      <c r="AA81" s="10">
        <v>6.0940000000000003</v>
      </c>
      <c r="AB81" s="10">
        <v>1.994</v>
      </c>
      <c r="AC81" s="10">
        <v>1.157</v>
      </c>
      <c r="AD81" s="15">
        <v>44438</v>
      </c>
      <c r="AE81" s="10">
        <v>6.0739999999999998</v>
      </c>
      <c r="AF81" s="10">
        <v>2.0190000000000001</v>
      </c>
      <c r="AG81" s="10">
        <v>1.1719999999999999</v>
      </c>
      <c r="AH81" s="15">
        <v>44652</v>
      </c>
      <c r="AI81" s="10"/>
      <c r="AJ81" s="10"/>
      <c r="AK81" s="10"/>
      <c r="AL81" s="15"/>
      <c r="AM81" s="10"/>
      <c r="AN81" s="10"/>
      <c r="AO81" s="11" t="s">
        <v>4267</v>
      </c>
      <c r="AT81" s="4" t="s">
        <v>4076</v>
      </c>
    </row>
    <row r="82" spans="1:46" ht="20.25" customHeight="1">
      <c r="A82" s="14" t="s">
        <v>3484</v>
      </c>
      <c r="B82" s="8" t="s">
        <v>3497</v>
      </c>
      <c r="C82" s="8" t="s">
        <v>4000</v>
      </c>
      <c r="D82" s="40" t="s">
        <v>4071</v>
      </c>
      <c r="E82" s="8">
        <v>7</v>
      </c>
      <c r="F82" s="207" t="b">
        <f t="shared" si="6"/>
        <v>0</v>
      </c>
      <c r="G82" s="8" t="s">
        <v>4238</v>
      </c>
      <c r="H82" s="39" t="s">
        <v>4237</v>
      </c>
      <c r="I82" s="8" t="str">
        <f t="shared" si="7"/>
        <v>미사용</v>
      </c>
      <c r="J82" s="8"/>
      <c r="K82" s="8"/>
      <c r="L82" s="9"/>
      <c r="M82" s="8"/>
      <c r="N82" s="8" t="str">
        <f t="shared" si="8"/>
        <v>O</v>
      </c>
      <c r="O82" s="42"/>
      <c r="P82" s="43"/>
      <c r="Q82" s="43"/>
      <c r="R82" s="15"/>
      <c r="S82" s="42"/>
      <c r="T82" s="249"/>
      <c r="U82" s="249"/>
      <c r="V82" s="15"/>
      <c r="W82" s="250"/>
      <c r="X82" s="249"/>
      <c r="Y82" s="249"/>
      <c r="Z82" s="15"/>
      <c r="AA82" s="264">
        <v>6.0990000000000002</v>
      </c>
      <c r="AB82" s="265">
        <v>2.0649999999999999</v>
      </c>
      <c r="AC82" s="491">
        <v>1.218</v>
      </c>
      <c r="AD82" s="15">
        <v>44438</v>
      </c>
      <c r="AE82" s="492">
        <v>6.0739999999999998</v>
      </c>
      <c r="AF82" s="491">
        <v>2.4049999999999998</v>
      </c>
      <c r="AG82" s="491">
        <v>1.526</v>
      </c>
      <c r="AH82" s="15">
        <v>44652</v>
      </c>
      <c r="AI82" s="492"/>
      <c r="AJ82" s="491"/>
      <c r="AK82" s="491"/>
      <c r="AL82" s="15"/>
      <c r="AM82" s="44"/>
      <c r="AN82" s="44"/>
      <c r="AO82" s="11" t="s">
        <v>4267</v>
      </c>
      <c r="AT82" s="4" t="s">
        <v>3852</v>
      </c>
    </row>
    <row r="83" spans="1:46" ht="20.25" customHeight="1">
      <c r="A83" s="14" t="s">
        <v>3484</v>
      </c>
      <c r="B83" s="8" t="s">
        <v>3497</v>
      </c>
      <c r="C83" s="8" t="s">
        <v>4000</v>
      </c>
      <c r="D83" s="40" t="s">
        <v>4071</v>
      </c>
      <c r="E83" s="8">
        <v>8</v>
      </c>
      <c r="F83" s="207" t="b">
        <f t="shared" si="6"/>
        <v>0</v>
      </c>
      <c r="G83" s="8" t="s">
        <v>4238</v>
      </c>
      <c r="H83" s="39" t="s">
        <v>4237</v>
      </c>
      <c r="I83" s="8" t="str">
        <f t="shared" si="7"/>
        <v>미사용</v>
      </c>
      <c r="J83" s="8"/>
      <c r="K83" s="8"/>
      <c r="L83" s="9"/>
      <c r="M83" s="8"/>
      <c r="N83" s="8" t="str">
        <f t="shared" si="8"/>
        <v>O</v>
      </c>
      <c r="O83" s="42"/>
      <c r="P83" s="45"/>
      <c r="Q83" s="45"/>
      <c r="R83" s="15"/>
      <c r="S83" s="42"/>
      <c r="T83" s="249"/>
      <c r="U83" s="249"/>
      <c r="V83" s="15"/>
      <c r="W83" s="250"/>
      <c r="X83" s="249"/>
      <c r="Y83" s="249"/>
      <c r="Z83" s="15"/>
      <c r="AA83" s="264">
        <v>6.0940000000000003</v>
      </c>
      <c r="AB83" s="265">
        <v>2.016</v>
      </c>
      <c r="AC83" s="491">
        <v>1.173</v>
      </c>
      <c r="AD83" s="15">
        <v>44438</v>
      </c>
      <c r="AE83" s="492">
        <v>6.0739999999999998</v>
      </c>
      <c r="AF83" s="491">
        <v>2.1789999999999998</v>
      </c>
      <c r="AG83" s="491">
        <v>1.2569999999999999</v>
      </c>
      <c r="AH83" s="15">
        <v>44652</v>
      </c>
      <c r="AI83" s="492"/>
      <c r="AJ83" s="491"/>
      <c r="AK83" s="491"/>
      <c r="AL83" s="15"/>
      <c r="AM83" s="44"/>
      <c r="AN83" s="44"/>
      <c r="AO83" s="11" t="s">
        <v>4267</v>
      </c>
      <c r="AT83" s="4" t="s">
        <v>4245</v>
      </c>
    </row>
    <row r="84" spans="1:46" ht="20.25" customHeight="1">
      <c r="A84" s="14" t="s">
        <v>3484</v>
      </c>
      <c r="B84" s="8" t="s">
        <v>3497</v>
      </c>
      <c r="C84" s="8" t="s">
        <v>4000</v>
      </c>
      <c r="D84" s="40" t="s">
        <v>4071</v>
      </c>
      <c r="E84" s="8">
        <v>9</v>
      </c>
      <c r="F84" s="207" t="b">
        <f t="shared" si="6"/>
        <v>0</v>
      </c>
      <c r="G84" s="8" t="s">
        <v>4238</v>
      </c>
      <c r="H84" s="39" t="s">
        <v>4237</v>
      </c>
      <c r="I84" s="8" t="str">
        <f t="shared" si="7"/>
        <v>미사용</v>
      </c>
      <c r="J84" s="8"/>
      <c r="K84" s="8"/>
      <c r="L84" s="9"/>
      <c r="M84" s="8"/>
      <c r="N84" s="8" t="str">
        <f t="shared" si="8"/>
        <v>O</v>
      </c>
      <c r="O84" s="10"/>
      <c r="P84" s="41"/>
      <c r="Q84" s="41"/>
      <c r="R84" s="15"/>
      <c r="S84" s="10"/>
      <c r="T84" s="10"/>
      <c r="U84" s="10"/>
      <c r="V84" s="15"/>
      <c r="W84" s="10"/>
      <c r="X84" s="10"/>
      <c r="Y84" s="10"/>
      <c r="Z84" s="15"/>
      <c r="AA84" s="10">
        <v>6.0940000000000003</v>
      </c>
      <c r="AB84" s="10">
        <v>2.0350000000000001</v>
      </c>
      <c r="AC84" s="10">
        <v>1.1850000000000001</v>
      </c>
      <c r="AD84" s="15">
        <v>44438</v>
      </c>
      <c r="AE84" s="10">
        <v>6.0739999999999998</v>
      </c>
      <c r="AF84" s="10">
        <v>2.0840000000000001</v>
      </c>
      <c r="AG84" s="10">
        <v>1.2170000000000001</v>
      </c>
      <c r="AH84" s="15">
        <v>44652</v>
      </c>
      <c r="AI84" s="10"/>
      <c r="AJ84" s="10"/>
      <c r="AK84" s="10"/>
      <c r="AL84" s="15"/>
      <c r="AM84" s="10"/>
      <c r="AN84" s="10"/>
      <c r="AO84" s="11" t="s">
        <v>4267</v>
      </c>
      <c r="AT84"/>
    </row>
    <row r="85" spans="1:46" ht="20.25" customHeight="1">
      <c r="A85" s="14" t="s">
        <v>3484</v>
      </c>
      <c r="B85" s="8" t="s">
        <v>3497</v>
      </c>
      <c r="C85" s="8" t="s">
        <v>4000</v>
      </c>
      <c r="D85" s="40" t="s">
        <v>4071</v>
      </c>
      <c r="E85" s="8">
        <v>10</v>
      </c>
      <c r="F85" s="207" t="b">
        <f t="shared" si="6"/>
        <v>0</v>
      </c>
      <c r="G85" s="8" t="s">
        <v>4238</v>
      </c>
      <c r="H85" s="39" t="s">
        <v>4237</v>
      </c>
      <c r="I85" s="8" t="str">
        <f t="shared" si="7"/>
        <v>미사용</v>
      </c>
      <c r="J85" s="8"/>
      <c r="K85" s="8"/>
      <c r="L85" s="9"/>
      <c r="M85" s="8"/>
      <c r="N85" s="8" t="str">
        <f t="shared" si="8"/>
        <v>O</v>
      </c>
      <c r="O85" s="10"/>
      <c r="P85" s="41"/>
      <c r="Q85" s="41"/>
      <c r="R85" s="15"/>
      <c r="S85" s="10"/>
      <c r="T85" s="10"/>
      <c r="U85" s="10"/>
      <c r="V85" s="15"/>
      <c r="W85" s="10"/>
      <c r="X85" s="10"/>
      <c r="Y85" s="10"/>
      <c r="Z85" s="15"/>
      <c r="AA85" s="10">
        <v>6.0949999999999998</v>
      </c>
      <c r="AB85" s="10">
        <v>2.2770000000000001</v>
      </c>
      <c r="AC85" s="10">
        <v>1.365</v>
      </c>
      <c r="AD85" s="15">
        <v>44438</v>
      </c>
      <c r="AE85" s="10">
        <v>6.0750000000000002</v>
      </c>
      <c r="AF85" s="10">
        <v>2.4340000000000002</v>
      </c>
      <c r="AG85" s="10">
        <v>1.613</v>
      </c>
      <c r="AH85" s="15">
        <v>44652</v>
      </c>
      <c r="AI85" s="10"/>
      <c r="AJ85" s="10"/>
      <c r="AK85" s="10"/>
      <c r="AL85" s="15"/>
      <c r="AM85" s="10"/>
      <c r="AN85" s="10"/>
      <c r="AO85" s="11" t="s">
        <v>4267</v>
      </c>
      <c r="AT85"/>
    </row>
    <row r="86" spans="1:46" ht="20.25" customHeight="1">
      <c r="A86" s="14" t="s">
        <v>3484</v>
      </c>
      <c r="B86" s="8" t="s">
        <v>3497</v>
      </c>
      <c r="C86" s="8" t="s">
        <v>4000</v>
      </c>
      <c r="D86" s="40" t="s">
        <v>4071</v>
      </c>
      <c r="E86" s="8">
        <v>11</v>
      </c>
      <c r="F86" s="207" t="b">
        <f t="shared" si="6"/>
        <v>0</v>
      </c>
      <c r="G86" s="8" t="s">
        <v>4238</v>
      </c>
      <c r="H86" s="39" t="s">
        <v>4237</v>
      </c>
      <c r="I86" s="8" t="str">
        <f t="shared" si="7"/>
        <v>미사용</v>
      </c>
      <c r="J86" s="8"/>
      <c r="K86" s="8"/>
      <c r="L86" s="9"/>
      <c r="M86" s="8"/>
      <c r="N86" s="8" t="str">
        <f t="shared" si="8"/>
        <v>O</v>
      </c>
      <c r="O86" s="42"/>
      <c r="P86" s="42"/>
      <c r="Q86" s="42"/>
      <c r="R86" s="15"/>
      <c r="S86" s="42"/>
      <c r="T86" s="250"/>
      <c r="U86" s="250"/>
      <c r="V86" s="15"/>
      <c r="W86" s="250"/>
      <c r="X86" s="250"/>
      <c r="Y86" s="250"/>
      <c r="Z86" s="15"/>
      <c r="AA86" s="264">
        <v>6.0960000000000001</v>
      </c>
      <c r="AB86" s="264">
        <v>2.2130000000000001</v>
      </c>
      <c r="AC86" s="492">
        <v>1.355</v>
      </c>
      <c r="AD86" s="15">
        <v>44438</v>
      </c>
      <c r="AE86" s="492">
        <v>6.0759999999999996</v>
      </c>
      <c r="AF86" s="492">
        <v>2.399</v>
      </c>
      <c r="AG86" s="492">
        <v>1.5760000000000001</v>
      </c>
      <c r="AH86" s="15">
        <v>44652</v>
      </c>
      <c r="AI86" s="492"/>
      <c r="AJ86" s="492"/>
      <c r="AK86" s="492"/>
      <c r="AL86" s="15"/>
      <c r="AM86" s="44"/>
      <c r="AN86" s="44"/>
      <c r="AO86" s="11" t="s">
        <v>4267</v>
      </c>
      <c r="AT86"/>
    </row>
    <row r="87" spans="1:46" ht="20.25" customHeight="1">
      <c r="A87" s="14" t="s">
        <v>3484</v>
      </c>
      <c r="B87" s="8" t="s">
        <v>3497</v>
      </c>
      <c r="C87" s="8" t="s">
        <v>4000</v>
      </c>
      <c r="D87" s="40" t="s">
        <v>4071</v>
      </c>
      <c r="E87" s="8">
        <v>12</v>
      </c>
      <c r="F87" s="207" t="b">
        <f t="shared" si="6"/>
        <v>0</v>
      </c>
      <c r="G87" s="8" t="s">
        <v>4238</v>
      </c>
      <c r="H87" s="39" t="s">
        <v>4237</v>
      </c>
      <c r="I87" s="8" t="str">
        <f t="shared" si="7"/>
        <v>미사용</v>
      </c>
      <c r="J87" s="8"/>
      <c r="K87" s="8"/>
      <c r="L87" s="9"/>
      <c r="M87" s="8"/>
      <c r="N87" s="8" t="str">
        <f t="shared" si="8"/>
        <v>O</v>
      </c>
      <c r="O87" s="42"/>
      <c r="P87" s="43"/>
      <c r="Q87" s="43"/>
      <c r="R87" s="15"/>
      <c r="S87" s="42"/>
      <c r="T87" s="249"/>
      <c r="U87" s="249"/>
      <c r="V87" s="15"/>
      <c r="W87" s="250"/>
      <c r="X87" s="249"/>
      <c r="Y87" s="249"/>
      <c r="Z87" s="15"/>
      <c r="AA87" s="264">
        <v>6.0940000000000003</v>
      </c>
      <c r="AB87" s="265">
        <v>1.9850000000000001</v>
      </c>
      <c r="AC87" s="491">
        <v>1.1679999999999999</v>
      </c>
      <c r="AD87" s="15">
        <v>44438</v>
      </c>
      <c r="AE87" s="492">
        <v>6.0739999999999998</v>
      </c>
      <c r="AF87" s="491">
        <v>2.206</v>
      </c>
      <c r="AG87" s="491">
        <v>1.3919999999999999</v>
      </c>
      <c r="AH87" s="15">
        <v>44652</v>
      </c>
      <c r="AI87" s="492"/>
      <c r="AJ87" s="491"/>
      <c r="AK87" s="491"/>
      <c r="AL87" s="15"/>
      <c r="AM87" s="44"/>
      <c r="AN87" s="44"/>
      <c r="AO87" s="11" t="s">
        <v>4267</v>
      </c>
      <c r="AT87"/>
    </row>
    <row r="88" spans="1:46" ht="20.25" customHeight="1">
      <c r="A88" s="14" t="s">
        <v>3484</v>
      </c>
      <c r="B88" s="8" t="s">
        <v>3497</v>
      </c>
      <c r="C88" s="8" t="s">
        <v>4000</v>
      </c>
      <c r="D88" s="40" t="s">
        <v>4071</v>
      </c>
      <c r="E88" s="8">
        <v>13</v>
      </c>
      <c r="F88" s="207" t="b">
        <f t="shared" si="6"/>
        <v>1</v>
      </c>
      <c r="G88" s="8" t="s">
        <v>4238</v>
      </c>
      <c r="H88" s="39" t="s">
        <v>4237</v>
      </c>
      <c r="I88" s="8" t="str">
        <f t="shared" si="7"/>
        <v>사용</v>
      </c>
      <c r="J88" s="8" t="s">
        <v>3486</v>
      </c>
      <c r="K88" s="8" t="s">
        <v>4147</v>
      </c>
      <c r="L88" s="9" t="s">
        <v>4166</v>
      </c>
      <c r="M88" s="8" t="s">
        <v>3487</v>
      </c>
      <c r="N88" s="8" t="str">
        <f t="shared" si="8"/>
        <v>X</v>
      </c>
      <c r="O88" s="47"/>
      <c r="P88" s="47"/>
      <c r="Q88" s="41"/>
      <c r="R88" s="15"/>
      <c r="S88" s="47"/>
      <c r="T88" s="47"/>
      <c r="U88" s="10"/>
      <c r="V88" s="15"/>
      <c r="W88" s="47"/>
      <c r="X88" s="47"/>
      <c r="Y88" s="10"/>
      <c r="Z88" s="15"/>
      <c r="AA88" s="239"/>
      <c r="AB88" s="239"/>
      <c r="AC88" s="10"/>
      <c r="AD88" s="15"/>
      <c r="AE88" s="239"/>
      <c r="AF88" s="239"/>
      <c r="AG88" s="10"/>
      <c r="AH88" s="15"/>
      <c r="AI88" s="239"/>
      <c r="AJ88" s="239"/>
      <c r="AK88" s="10"/>
      <c r="AL88" s="15"/>
      <c r="AM88" s="10"/>
      <c r="AN88" s="10"/>
      <c r="AO88" s="11" t="s">
        <v>4267</v>
      </c>
      <c r="AT88"/>
    </row>
    <row r="89" spans="1:46" ht="20.25" customHeight="1">
      <c r="A89" s="14" t="s">
        <v>3484</v>
      </c>
      <c r="B89" s="8" t="s">
        <v>3497</v>
      </c>
      <c r="C89" s="8" t="s">
        <v>4000</v>
      </c>
      <c r="D89" s="40" t="s">
        <v>4071</v>
      </c>
      <c r="E89" s="8">
        <v>14</v>
      </c>
      <c r="F89" s="207" t="b">
        <f t="shared" si="6"/>
        <v>1</v>
      </c>
      <c r="G89" s="8" t="s">
        <v>4238</v>
      </c>
      <c r="H89" s="39" t="s">
        <v>4237</v>
      </c>
      <c r="I89" s="8" t="str">
        <f t="shared" si="7"/>
        <v>사용</v>
      </c>
      <c r="J89" s="8" t="s">
        <v>3486</v>
      </c>
      <c r="K89" s="8" t="s">
        <v>4147</v>
      </c>
      <c r="L89" s="9" t="s">
        <v>4167</v>
      </c>
      <c r="M89" s="8" t="s">
        <v>3487</v>
      </c>
      <c r="N89" s="8" t="str">
        <f t="shared" si="8"/>
        <v>X</v>
      </c>
      <c r="O89" s="47">
        <v>5.0369999999999999</v>
      </c>
      <c r="P89" s="47">
        <v>1.8089999999999999</v>
      </c>
      <c r="Q89" s="41">
        <v>1.298</v>
      </c>
      <c r="R89" s="213">
        <v>43248</v>
      </c>
      <c r="S89" s="47">
        <v>5.0380000000000003</v>
      </c>
      <c r="T89" s="47">
        <v>1.746</v>
      </c>
      <c r="U89" s="10">
        <v>1.0389999999999999</v>
      </c>
      <c r="V89" s="213">
        <v>43703</v>
      </c>
      <c r="W89" s="47"/>
      <c r="X89" s="47"/>
      <c r="Y89" s="10"/>
      <c r="Z89" s="15"/>
      <c r="AA89" s="239"/>
      <c r="AB89" s="239"/>
      <c r="AC89" s="10"/>
      <c r="AD89" s="15"/>
      <c r="AE89" s="239"/>
      <c r="AF89" s="239"/>
      <c r="AG89" s="10"/>
      <c r="AH89" s="15"/>
      <c r="AI89" s="239"/>
      <c r="AJ89" s="239"/>
      <c r="AK89" s="10"/>
      <c r="AL89" s="15"/>
      <c r="AM89" s="10"/>
      <c r="AN89" s="10"/>
      <c r="AO89" s="11" t="s">
        <v>4267</v>
      </c>
      <c r="AT89"/>
    </row>
    <row r="90" spans="1:46" ht="20.25" customHeight="1">
      <c r="A90" s="14" t="s">
        <v>3484</v>
      </c>
      <c r="B90" s="8" t="s">
        <v>3497</v>
      </c>
      <c r="C90" s="8" t="s">
        <v>4000</v>
      </c>
      <c r="D90" s="40" t="s">
        <v>4071</v>
      </c>
      <c r="E90" s="8">
        <v>15</v>
      </c>
      <c r="F90" s="207" t="b">
        <f t="shared" si="6"/>
        <v>1</v>
      </c>
      <c r="G90" s="8" t="s">
        <v>4238</v>
      </c>
      <c r="H90" s="39" t="s">
        <v>4237</v>
      </c>
      <c r="I90" s="8" t="str">
        <f t="shared" si="7"/>
        <v>사용</v>
      </c>
      <c r="J90" s="134" t="s">
        <v>3486</v>
      </c>
      <c r="K90" s="8" t="s">
        <v>4147</v>
      </c>
      <c r="L90" s="9" t="s">
        <v>4168</v>
      </c>
      <c r="M90" s="205" t="s">
        <v>3487</v>
      </c>
      <c r="N90" s="8" t="str">
        <f t="shared" si="8"/>
        <v>X</v>
      </c>
      <c r="O90" s="42"/>
      <c r="P90" s="64"/>
      <c r="Q90" s="64"/>
      <c r="R90" s="15"/>
      <c r="S90" s="42"/>
      <c r="T90" s="251"/>
      <c r="U90" s="251"/>
      <c r="V90" s="15"/>
      <c r="W90" s="250"/>
      <c r="X90" s="251"/>
      <c r="Y90" s="251"/>
      <c r="Z90" s="15"/>
      <c r="AA90" s="264"/>
      <c r="AB90" s="239"/>
      <c r="AC90" s="239"/>
      <c r="AD90" s="15"/>
      <c r="AE90" s="492"/>
      <c r="AF90" s="239"/>
      <c r="AG90" s="239"/>
      <c r="AH90" s="15"/>
      <c r="AI90" s="492"/>
      <c r="AJ90" s="239"/>
      <c r="AK90" s="239"/>
      <c r="AL90" s="15"/>
      <c r="AM90" s="44"/>
      <c r="AN90" s="44"/>
      <c r="AO90" s="11" t="s">
        <v>4267</v>
      </c>
      <c r="AT90"/>
    </row>
    <row r="91" spans="1:46" ht="20.25" customHeight="1">
      <c r="A91" s="14" t="s">
        <v>3484</v>
      </c>
      <c r="B91" s="8" t="s">
        <v>3497</v>
      </c>
      <c r="C91" s="8" t="s">
        <v>4000</v>
      </c>
      <c r="D91" s="40" t="s">
        <v>4071</v>
      </c>
      <c r="E91" s="8">
        <v>16</v>
      </c>
      <c r="F91" s="207" t="b">
        <f t="shared" si="6"/>
        <v>1</v>
      </c>
      <c r="G91" s="8" t="s">
        <v>4238</v>
      </c>
      <c r="H91" s="39" t="s">
        <v>4237</v>
      </c>
      <c r="I91" s="8" t="str">
        <f t="shared" si="7"/>
        <v>사용</v>
      </c>
      <c r="J91" s="134" t="s">
        <v>3486</v>
      </c>
      <c r="K91" s="8" t="s">
        <v>4147</v>
      </c>
      <c r="L91" s="9" t="s">
        <v>4169</v>
      </c>
      <c r="M91" s="205" t="s">
        <v>3487</v>
      </c>
      <c r="N91" s="8" t="str">
        <f t="shared" si="8"/>
        <v>X</v>
      </c>
      <c r="O91" s="42"/>
      <c r="P91" s="64"/>
      <c r="Q91" s="64"/>
      <c r="R91" s="15"/>
      <c r="S91" s="42"/>
      <c r="T91" s="251"/>
      <c r="U91" s="251"/>
      <c r="V91" s="15"/>
      <c r="W91" s="250"/>
      <c r="X91" s="251"/>
      <c r="Y91" s="251"/>
      <c r="Z91" s="15"/>
      <c r="AA91" s="264"/>
      <c r="AB91" s="239"/>
      <c r="AC91" s="239"/>
      <c r="AD91" s="15"/>
      <c r="AE91" s="492"/>
      <c r="AF91" s="239"/>
      <c r="AG91" s="239"/>
      <c r="AH91" s="15"/>
      <c r="AI91" s="492"/>
      <c r="AJ91" s="239"/>
      <c r="AK91" s="239"/>
      <c r="AL91" s="15"/>
      <c r="AM91" s="44"/>
      <c r="AN91" s="44"/>
      <c r="AO91" s="11" t="s">
        <v>4267</v>
      </c>
      <c r="AT91"/>
    </row>
    <row r="92" spans="1:46" ht="20.25" customHeight="1">
      <c r="A92" s="14" t="s">
        <v>3484</v>
      </c>
      <c r="B92" s="8" t="s">
        <v>3497</v>
      </c>
      <c r="C92" s="8" t="s">
        <v>4000</v>
      </c>
      <c r="D92" s="40" t="s">
        <v>4071</v>
      </c>
      <c r="E92" s="8">
        <v>17</v>
      </c>
      <c r="F92" s="207" t="b">
        <f t="shared" si="6"/>
        <v>0</v>
      </c>
      <c r="G92" s="8" t="s">
        <v>4238</v>
      </c>
      <c r="H92" s="39" t="s">
        <v>4237</v>
      </c>
      <c r="I92" s="8" t="str">
        <f t="shared" si="7"/>
        <v>미사용</v>
      </c>
      <c r="J92" s="134"/>
      <c r="K92" s="134"/>
      <c r="L92" s="160"/>
      <c r="M92" s="205"/>
      <c r="N92" s="8" t="str">
        <f t="shared" si="8"/>
        <v>O</v>
      </c>
      <c r="O92" s="10"/>
      <c r="P92" s="41"/>
      <c r="Q92" s="41"/>
      <c r="R92" s="15"/>
      <c r="S92" s="10"/>
      <c r="T92" s="10"/>
      <c r="U92" s="10"/>
      <c r="V92" s="15"/>
      <c r="W92" s="10"/>
      <c r="X92" s="10"/>
      <c r="Y92" s="10"/>
      <c r="Z92" s="15"/>
      <c r="AA92" s="10">
        <v>6.101</v>
      </c>
      <c r="AB92" s="10">
        <v>1.994</v>
      </c>
      <c r="AC92" s="10">
        <v>1.2090000000000001</v>
      </c>
      <c r="AD92" s="15">
        <v>44438</v>
      </c>
      <c r="AE92" s="10">
        <v>6.0759999999999996</v>
      </c>
      <c r="AF92" s="10">
        <v>2.1789999999999998</v>
      </c>
      <c r="AG92" s="10">
        <v>1.254</v>
      </c>
      <c r="AH92" s="15">
        <v>44652</v>
      </c>
      <c r="AI92" s="10"/>
      <c r="AJ92" s="10"/>
      <c r="AK92" s="10"/>
      <c r="AL92" s="15"/>
      <c r="AM92" s="10"/>
      <c r="AN92" s="10"/>
      <c r="AO92" s="11" t="s">
        <v>4267</v>
      </c>
      <c r="AT92"/>
    </row>
    <row r="93" spans="1:46" ht="20.25" customHeight="1">
      <c r="A93" s="14" t="s">
        <v>3484</v>
      </c>
      <c r="B93" s="8" t="s">
        <v>3497</v>
      </c>
      <c r="C93" s="8" t="s">
        <v>4000</v>
      </c>
      <c r="D93" s="40" t="s">
        <v>4071</v>
      </c>
      <c r="E93" s="8">
        <v>18</v>
      </c>
      <c r="F93" s="207" t="b">
        <f t="shared" si="6"/>
        <v>0</v>
      </c>
      <c r="G93" s="8" t="s">
        <v>4238</v>
      </c>
      <c r="H93" s="39" t="s">
        <v>4237</v>
      </c>
      <c r="I93" s="8" t="str">
        <f t="shared" si="7"/>
        <v>미사용</v>
      </c>
      <c r="J93" s="134"/>
      <c r="K93" s="134"/>
      <c r="L93" s="160"/>
      <c r="M93" s="205"/>
      <c r="N93" s="8" t="str">
        <f t="shared" si="8"/>
        <v>O</v>
      </c>
      <c r="O93" s="10"/>
      <c r="P93" s="41"/>
      <c r="Q93" s="41"/>
      <c r="R93" s="15"/>
      <c r="S93" s="10"/>
      <c r="T93" s="10"/>
      <c r="U93" s="10"/>
      <c r="V93" s="15"/>
      <c r="W93" s="10"/>
      <c r="X93" s="10"/>
      <c r="Y93" s="10"/>
      <c r="Z93" s="15"/>
      <c r="AA93" s="10">
        <v>6.0960000000000001</v>
      </c>
      <c r="AB93" s="10">
        <v>2.0720000000000001</v>
      </c>
      <c r="AC93" s="10">
        <v>1.254</v>
      </c>
      <c r="AD93" s="15">
        <v>44438</v>
      </c>
      <c r="AE93" s="10">
        <v>6.0830000000000002</v>
      </c>
      <c r="AF93" s="10">
        <v>2.1800000000000002</v>
      </c>
      <c r="AG93" s="10">
        <v>1.359</v>
      </c>
      <c r="AH93" s="15">
        <v>44652</v>
      </c>
      <c r="AI93" s="10"/>
      <c r="AJ93" s="10"/>
      <c r="AK93" s="10"/>
      <c r="AL93" s="15"/>
      <c r="AM93" s="10"/>
      <c r="AN93" s="10"/>
      <c r="AO93" s="11" t="s">
        <v>4267</v>
      </c>
      <c r="AT93"/>
    </row>
    <row r="94" spans="1:46" ht="20.25" customHeight="1">
      <c r="A94" s="14" t="s">
        <v>3484</v>
      </c>
      <c r="B94" s="8" t="s">
        <v>3497</v>
      </c>
      <c r="C94" s="8" t="s">
        <v>4000</v>
      </c>
      <c r="D94" s="40" t="s">
        <v>4071</v>
      </c>
      <c r="E94" s="8">
        <v>19</v>
      </c>
      <c r="F94" s="207" t="b">
        <f t="shared" si="6"/>
        <v>1</v>
      </c>
      <c r="G94" s="8" t="s">
        <v>4238</v>
      </c>
      <c r="H94" s="39" t="s">
        <v>4237</v>
      </c>
      <c r="I94" s="8" t="str">
        <f t="shared" si="7"/>
        <v>사용</v>
      </c>
      <c r="J94" s="8" t="s">
        <v>3486</v>
      </c>
      <c r="K94" s="8" t="s">
        <v>3852</v>
      </c>
      <c r="L94" s="9" t="s">
        <v>4158</v>
      </c>
      <c r="M94" s="8" t="s">
        <v>3487</v>
      </c>
      <c r="N94" s="8" t="str">
        <f t="shared" si="8"/>
        <v>X</v>
      </c>
      <c r="O94" s="47"/>
      <c r="P94" s="41"/>
      <c r="Q94" s="41"/>
      <c r="R94" s="15"/>
      <c r="S94" s="47"/>
      <c r="T94" s="10"/>
      <c r="U94" s="10"/>
      <c r="V94" s="15"/>
      <c r="W94" s="47"/>
      <c r="X94" s="10"/>
      <c r="Y94" s="10"/>
      <c r="Z94" s="15"/>
      <c r="AA94" s="239"/>
      <c r="AB94" s="10"/>
      <c r="AC94" s="10"/>
      <c r="AD94" s="15"/>
      <c r="AE94" s="239"/>
      <c r="AF94" s="10"/>
      <c r="AG94" s="10"/>
      <c r="AH94" s="15"/>
      <c r="AI94" s="239"/>
      <c r="AJ94" s="10"/>
      <c r="AK94" s="10"/>
      <c r="AL94" s="15"/>
      <c r="AM94" s="10"/>
      <c r="AN94" s="10"/>
      <c r="AO94" s="11" t="s">
        <v>4267</v>
      </c>
      <c r="AT94"/>
    </row>
    <row r="95" spans="1:46" ht="20.25" customHeight="1">
      <c r="A95" s="14" t="s">
        <v>3484</v>
      </c>
      <c r="B95" s="8" t="s">
        <v>3497</v>
      </c>
      <c r="C95" s="8" t="s">
        <v>4000</v>
      </c>
      <c r="D95" s="40" t="s">
        <v>4071</v>
      </c>
      <c r="E95" s="8">
        <v>20</v>
      </c>
      <c r="F95" s="207" t="b">
        <f t="shared" si="6"/>
        <v>1</v>
      </c>
      <c r="G95" s="8" t="s">
        <v>4238</v>
      </c>
      <c r="H95" s="39" t="s">
        <v>4237</v>
      </c>
      <c r="I95" s="8" t="str">
        <f t="shared" si="7"/>
        <v>사용</v>
      </c>
      <c r="J95" s="8" t="s">
        <v>3486</v>
      </c>
      <c r="K95" s="8" t="s">
        <v>3852</v>
      </c>
      <c r="L95" s="9" t="s">
        <v>4160</v>
      </c>
      <c r="M95" s="40" t="s">
        <v>3487</v>
      </c>
      <c r="N95" s="8" t="str">
        <f t="shared" si="8"/>
        <v>X</v>
      </c>
      <c r="O95" s="47">
        <v>5.0380000000000003</v>
      </c>
      <c r="P95" s="10">
        <v>1.8380000000000001</v>
      </c>
      <c r="Q95" s="41">
        <v>1.113</v>
      </c>
      <c r="R95" s="213">
        <v>43248</v>
      </c>
      <c r="S95" s="47">
        <v>5.0830000000000002</v>
      </c>
      <c r="T95" s="47">
        <v>1.786</v>
      </c>
      <c r="U95" s="10">
        <v>1.1240000000000001</v>
      </c>
      <c r="V95" s="213">
        <v>43703</v>
      </c>
      <c r="W95" s="47"/>
      <c r="X95" s="10"/>
      <c r="Y95" s="10"/>
      <c r="Z95" s="15"/>
      <c r="AA95" s="239"/>
      <c r="AB95" s="10"/>
      <c r="AC95" s="10"/>
      <c r="AD95" s="15"/>
      <c r="AE95" s="239"/>
      <c r="AF95" s="10"/>
      <c r="AG95" s="10"/>
      <c r="AH95" s="15"/>
      <c r="AI95" s="239"/>
      <c r="AJ95" s="10"/>
      <c r="AK95" s="10"/>
      <c r="AL95" s="15"/>
      <c r="AM95" s="10"/>
      <c r="AN95" s="10"/>
      <c r="AO95" s="11" t="s">
        <v>4267</v>
      </c>
      <c r="AT95"/>
    </row>
    <row r="96" spans="1:46" s="287" customFormat="1" ht="20.25" customHeight="1">
      <c r="A96" s="282" t="s">
        <v>3484</v>
      </c>
      <c r="B96" s="40" t="s">
        <v>3497</v>
      </c>
      <c r="C96" s="40" t="s">
        <v>4000</v>
      </c>
      <c r="D96" s="40" t="s">
        <v>4071</v>
      </c>
      <c r="E96" s="40">
        <v>21</v>
      </c>
      <c r="F96" s="207" t="b">
        <f t="shared" si="6"/>
        <v>1</v>
      </c>
      <c r="G96" s="8" t="s">
        <v>4238</v>
      </c>
      <c r="H96" s="39" t="s">
        <v>4237</v>
      </c>
      <c r="I96" s="8" t="str">
        <f t="shared" si="7"/>
        <v>사용</v>
      </c>
      <c r="J96" s="40" t="s">
        <v>3486</v>
      </c>
      <c r="K96" s="8" t="s">
        <v>3852</v>
      </c>
      <c r="L96" s="9" t="s">
        <v>4161</v>
      </c>
      <c r="M96" s="40" t="s">
        <v>3487</v>
      </c>
      <c r="N96" s="8" t="str">
        <f t="shared" si="8"/>
        <v>X</v>
      </c>
      <c r="O96" s="263">
        <v>5.0380000000000003</v>
      </c>
      <c r="P96" s="262">
        <v>1.714</v>
      </c>
      <c r="Q96" s="262">
        <v>1.093</v>
      </c>
      <c r="R96" s="213">
        <v>43248</v>
      </c>
      <c r="S96" s="263">
        <v>5.0839999999999996</v>
      </c>
      <c r="T96" s="263">
        <v>1.677</v>
      </c>
      <c r="U96" s="263">
        <v>1.161</v>
      </c>
      <c r="V96" s="213">
        <v>43703</v>
      </c>
      <c r="W96" s="263"/>
      <c r="X96" s="263"/>
      <c r="Y96" s="263"/>
      <c r="Z96" s="285"/>
      <c r="AA96" s="263"/>
      <c r="AB96" s="263"/>
      <c r="AC96" s="263"/>
      <c r="AD96" s="285"/>
      <c r="AE96" s="263"/>
      <c r="AF96" s="263"/>
      <c r="AG96" s="263"/>
      <c r="AH96" s="285"/>
      <c r="AI96" s="263"/>
      <c r="AJ96" s="263"/>
      <c r="AK96" s="263"/>
      <c r="AL96" s="285"/>
      <c r="AM96" s="263"/>
      <c r="AN96" s="263"/>
      <c r="AO96" s="11" t="s">
        <v>4267</v>
      </c>
      <c r="AT96" s="288"/>
    </row>
    <row r="97" spans="1:46" s="287" customFormat="1" ht="20.25" customHeight="1">
      <c r="A97" s="282" t="s">
        <v>3484</v>
      </c>
      <c r="B97" s="40" t="s">
        <v>3497</v>
      </c>
      <c r="C97" s="40" t="s">
        <v>4000</v>
      </c>
      <c r="D97" s="40" t="s">
        <v>4071</v>
      </c>
      <c r="E97" s="40">
        <v>22</v>
      </c>
      <c r="F97" s="207" t="b">
        <f t="shared" si="6"/>
        <v>1</v>
      </c>
      <c r="G97" s="8" t="s">
        <v>4238</v>
      </c>
      <c r="H97" s="39" t="s">
        <v>4237</v>
      </c>
      <c r="I97" s="8" t="str">
        <f t="shared" si="7"/>
        <v>사용</v>
      </c>
      <c r="J97" s="40" t="s">
        <v>3486</v>
      </c>
      <c r="K97" s="8" t="s">
        <v>3852</v>
      </c>
      <c r="L97" s="9" t="s">
        <v>4162</v>
      </c>
      <c r="M97" s="40" t="s">
        <v>3487</v>
      </c>
      <c r="N97" s="8" t="str">
        <f t="shared" si="8"/>
        <v>X</v>
      </c>
      <c r="O97" s="263">
        <v>5.0449999999999999</v>
      </c>
      <c r="P97" s="262">
        <v>1.6639999999999999</v>
      </c>
      <c r="Q97" s="262">
        <v>1.0329999999999999</v>
      </c>
      <c r="R97" s="213">
        <v>43248</v>
      </c>
      <c r="S97" s="263">
        <v>5.0830000000000002</v>
      </c>
      <c r="T97" s="263">
        <v>1.8169999999999999</v>
      </c>
      <c r="U97" s="263">
        <v>1.0349999999999999</v>
      </c>
      <c r="V97" s="213">
        <v>43703</v>
      </c>
      <c r="W97" s="263"/>
      <c r="X97" s="263"/>
      <c r="Y97" s="263"/>
      <c r="Z97" s="285"/>
      <c r="AA97" s="263"/>
      <c r="AB97" s="263"/>
      <c r="AC97" s="263"/>
      <c r="AD97" s="285"/>
      <c r="AE97" s="263"/>
      <c r="AF97" s="263"/>
      <c r="AG97" s="263"/>
      <c r="AH97" s="285"/>
      <c r="AI97" s="263"/>
      <c r="AJ97" s="263"/>
      <c r="AK97" s="263"/>
      <c r="AL97" s="285"/>
      <c r="AM97" s="263"/>
      <c r="AN97" s="263"/>
      <c r="AO97" s="11" t="s">
        <v>4267</v>
      </c>
      <c r="AT97" s="288"/>
    </row>
    <row r="98" spans="1:46" s="287" customFormat="1" ht="20.25" customHeight="1">
      <c r="A98" s="282" t="s">
        <v>3484</v>
      </c>
      <c r="B98" s="40" t="s">
        <v>3497</v>
      </c>
      <c r="C98" s="40" t="s">
        <v>4000</v>
      </c>
      <c r="D98" s="40" t="s">
        <v>4071</v>
      </c>
      <c r="E98" s="40">
        <v>23</v>
      </c>
      <c r="F98" s="207" t="b">
        <f t="shared" si="6"/>
        <v>1</v>
      </c>
      <c r="G98" s="8" t="s">
        <v>4238</v>
      </c>
      <c r="H98" s="39" t="s">
        <v>4237</v>
      </c>
      <c r="I98" s="8" t="str">
        <f t="shared" si="7"/>
        <v>사용</v>
      </c>
      <c r="J98" s="40" t="s">
        <v>3486</v>
      </c>
      <c r="K98" s="8" t="s">
        <v>3852</v>
      </c>
      <c r="L98" s="9" t="s">
        <v>4163</v>
      </c>
      <c r="M98" s="40" t="s">
        <v>3487</v>
      </c>
      <c r="N98" s="8" t="str">
        <f t="shared" si="8"/>
        <v>X</v>
      </c>
      <c r="O98" s="263"/>
      <c r="P98" s="262"/>
      <c r="Q98" s="262"/>
      <c r="R98" s="285"/>
      <c r="S98" s="263">
        <v>5.0839999999999996</v>
      </c>
      <c r="T98" s="263">
        <v>2.0289999999999999</v>
      </c>
      <c r="U98" s="263">
        <v>1.2769999999999999</v>
      </c>
      <c r="V98" s="213">
        <v>43703</v>
      </c>
      <c r="W98" s="263"/>
      <c r="X98" s="263"/>
      <c r="Y98" s="263"/>
      <c r="Z98" s="285"/>
      <c r="AA98" s="263"/>
      <c r="AB98" s="263"/>
      <c r="AC98" s="263"/>
      <c r="AD98" s="285"/>
      <c r="AE98" s="263"/>
      <c r="AF98" s="263"/>
      <c r="AG98" s="263"/>
      <c r="AH98" s="285"/>
      <c r="AI98" s="263"/>
      <c r="AJ98" s="263"/>
      <c r="AK98" s="263"/>
      <c r="AL98" s="285"/>
      <c r="AM98" s="263"/>
      <c r="AN98" s="263"/>
      <c r="AO98" s="11" t="s">
        <v>4267</v>
      </c>
      <c r="AT98" s="288"/>
    </row>
    <row r="99" spans="1:46" s="287" customFormat="1" ht="20.25" customHeight="1">
      <c r="A99" s="423" t="s">
        <v>3484</v>
      </c>
      <c r="B99" s="177" t="s">
        <v>3497</v>
      </c>
      <c r="C99" s="177" t="s">
        <v>4000</v>
      </c>
      <c r="D99" s="177" t="s">
        <v>4071</v>
      </c>
      <c r="E99" s="177">
        <v>24</v>
      </c>
      <c r="F99" s="411" t="b">
        <f t="shared" si="6"/>
        <v>1</v>
      </c>
      <c r="G99" s="177" t="s">
        <v>4238</v>
      </c>
      <c r="H99" s="387" t="s">
        <v>4237</v>
      </c>
      <c r="I99" s="140" t="str">
        <f t="shared" si="7"/>
        <v>사용</v>
      </c>
      <c r="J99" s="177" t="s">
        <v>3486</v>
      </c>
      <c r="K99" s="177" t="s">
        <v>3852</v>
      </c>
      <c r="L99" s="141" t="s">
        <v>4164</v>
      </c>
      <c r="M99" s="177" t="s">
        <v>3487</v>
      </c>
      <c r="N99" s="140" t="str">
        <f t="shared" si="8"/>
        <v>X</v>
      </c>
      <c r="O99" s="446">
        <v>5.0369999999999999</v>
      </c>
      <c r="P99" s="447">
        <v>1.87</v>
      </c>
      <c r="Q99" s="447">
        <v>1.2829999999999999</v>
      </c>
      <c r="R99" s="412">
        <v>43248</v>
      </c>
      <c r="S99" s="446">
        <v>5.0830000000000002</v>
      </c>
      <c r="T99" s="446">
        <v>1.871</v>
      </c>
      <c r="U99" s="446">
        <v>1.234</v>
      </c>
      <c r="V99" s="412">
        <v>43703</v>
      </c>
      <c r="W99" s="446"/>
      <c r="X99" s="446"/>
      <c r="Y99" s="446"/>
      <c r="Z99" s="385"/>
      <c r="AA99" s="446"/>
      <c r="AB99" s="446"/>
      <c r="AC99" s="446"/>
      <c r="AD99" s="385"/>
      <c r="AE99" s="446"/>
      <c r="AF99" s="446"/>
      <c r="AG99" s="446"/>
      <c r="AH99" s="385"/>
      <c r="AI99" s="446"/>
      <c r="AJ99" s="446"/>
      <c r="AK99" s="446"/>
      <c r="AL99" s="385"/>
      <c r="AM99" s="446"/>
      <c r="AN99" s="446"/>
      <c r="AO99" s="448" t="s">
        <v>4267</v>
      </c>
      <c r="AT99" s="288"/>
    </row>
  </sheetData>
  <autoFilter ref="A3:AT99" xr:uid="{00000000-0009-0000-0000-000002000000}"/>
  <mergeCells count="1">
    <mergeCell ref="L1:L2"/>
  </mergeCells>
  <phoneticPr fontId="3" type="noConversion"/>
  <dataValidations count="1">
    <dataValidation type="list" showInputMessage="1" showErrorMessage="1" sqref="K4:K99" xr:uid="{00000000-0002-0000-0200-000000000000}">
      <formula1>$AT$3:$AT$18</formula1>
    </dataValidation>
  </dataValidations>
  <pageMargins left="0.70866141732283472" right="0.70866141732283472" top="0.74803149606299213" bottom="0.74803149606299213" header="0.31496062992125984" footer="0.31496062992125984"/>
  <pageSetup paperSize="9" scale="68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U123"/>
  <sheetViews>
    <sheetView showGridLines="0" view="pageBreakPreview" zoomScaleNormal="85" zoomScaleSheetLayoutView="100" workbookViewId="0">
      <pane xSplit="13" ySplit="3" topLeftCell="N40" activePane="bottomRight" state="frozen"/>
      <selection pane="topRight" activeCell="N1" sqref="N1"/>
      <selection pane="bottomLeft" activeCell="A4" sqref="A4"/>
      <selection pane="bottomRight" activeCell="AK58" sqref="AK58"/>
    </sheetView>
  </sheetViews>
  <sheetFormatPr defaultRowHeight="20.25" customHeight="1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hidden="1" customWidth="1"/>
    <col min="15" max="15" width="7.21875" style="3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3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2187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212" customWidth="1"/>
    <col min="32" max="32" width="8.33203125" style="3" customWidth="1"/>
    <col min="33" max="33" width="8.109375" style="3" customWidth="1"/>
    <col min="34" max="34" width="6.21875" style="1" customWidth="1"/>
    <col min="35" max="35" width="7.21875" style="212" customWidth="1"/>
    <col min="36" max="36" width="8.33203125" style="3" customWidth="1"/>
    <col min="37" max="37" width="8.109375" style="3" customWidth="1"/>
    <col min="38" max="38" width="6.21875" style="1" customWidth="1"/>
    <col min="39" max="39" width="4.88671875" style="3" customWidth="1"/>
    <col min="40" max="40" width="5.109375" style="3" customWidth="1"/>
    <col min="41" max="41" width="19.21875" style="1" customWidth="1"/>
    <col min="42" max="16384" width="8.88671875" style="4"/>
  </cols>
  <sheetData>
    <row r="1" spans="1:47" ht="32.25" customHeight="1">
      <c r="A1" s="6" t="s">
        <v>3920</v>
      </c>
      <c r="L1" s="588" t="s">
        <v>4302</v>
      </c>
    </row>
    <row r="2" spans="1:47" ht="10.5" customHeight="1">
      <c r="L2" s="589"/>
      <c r="AO2" s="258">
        <f>원주!AS2</f>
        <v>45601</v>
      </c>
      <c r="AU2" s="5" t="s">
        <v>4073</v>
      </c>
    </row>
    <row r="3" spans="1:47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173" t="s">
        <v>2</v>
      </c>
      <c r="P3" s="174" t="s">
        <v>14</v>
      </c>
      <c r="Q3" s="174" t="s">
        <v>15</v>
      </c>
      <c r="R3" s="172" t="s">
        <v>3</v>
      </c>
      <c r="S3" s="173" t="s">
        <v>2</v>
      </c>
      <c r="T3" s="174" t="s">
        <v>14</v>
      </c>
      <c r="U3" s="174" t="s">
        <v>15</v>
      </c>
      <c r="V3" s="172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09" t="s">
        <v>2</v>
      </c>
      <c r="AF3" s="174" t="s">
        <v>14</v>
      </c>
      <c r="AG3" s="174" t="s">
        <v>15</v>
      </c>
      <c r="AH3" s="172" t="s">
        <v>3</v>
      </c>
      <c r="AI3" s="409" t="s">
        <v>4254</v>
      </c>
      <c r="AJ3" s="174" t="s">
        <v>4255</v>
      </c>
      <c r="AK3" s="174" t="s">
        <v>4256</v>
      </c>
      <c r="AL3" s="172" t="s">
        <v>4252</v>
      </c>
      <c r="AM3" s="173" t="s">
        <v>4113</v>
      </c>
      <c r="AN3" s="173" t="s">
        <v>18</v>
      </c>
      <c r="AO3" s="175" t="s">
        <v>0</v>
      </c>
      <c r="AU3" s="4" t="s">
        <v>3499</v>
      </c>
    </row>
    <row r="4" spans="1:47" ht="20.25" customHeight="1">
      <c r="A4" s="14" t="s">
        <v>3484</v>
      </c>
      <c r="B4" s="8" t="s">
        <v>3497</v>
      </c>
      <c r="C4" s="8" t="s">
        <v>3498</v>
      </c>
      <c r="D4" s="8" t="s">
        <v>3497</v>
      </c>
      <c r="E4" s="8">
        <v>1</v>
      </c>
      <c r="F4" s="207" t="b">
        <f>ISTEXT(L4)</f>
        <v>0</v>
      </c>
      <c r="G4" s="8">
        <v>1000005969</v>
      </c>
      <c r="H4" s="39" t="s">
        <v>3515</v>
      </c>
      <c r="I4" s="40" t="str">
        <f>IF(F4=TRUE,"사용","미사용")</f>
        <v>미사용</v>
      </c>
      <c r="J4" s="8" t="s">
        <v>3486</v>
      </c>
      <c r="K4" s="529"/>
      <c r="L4" s="530"/>
      <c r="M4" s="40" t="s">
        <v>3487</v>
      </c>
      <c r="N4" s="40" t="str">
        <f>IF(F4=TRUE,"X","O")</f>
        <v>O</v>
      </c>
      <c r="O4" s="10"/>
      <c r="P4" s="41"/>
      <c r="Q4" s="41"/>
      <c r="R4" s="15"/>
      <c r="S4" s="10"/>
      <c r="T4" s="10"/>
      <c r="U4" s="10"/>
      <c r="V4" s="15"/>
      <c r="W4" s="263"/>
      <c r="X4" s="263"/>
      <c r="Y4" s="263"/>
      <c r="Z4" s="285">
        <v>43887</v>
      </c>
      <c r="AA4" s="263"/>
      <c r="AB4" s="263"/>
      <c r="AC4" s="263"/>
      <c r="AD4" s="285"/>
      <c r="AE4" s="263"/>
      <c r="AF4" s="263"/>
      <c r="AG4" s="263"/>
      <c r="AH4" s="285"/>
      <c r="AI4" s="263">
        <v>12.396000000000001</v>
      </c>
      <c r="AJ4" s="263">
        <v>4.8019999999999996</v>
      </c>
      <c r="AK4" s="263">
        <v>5.3810000000000002</v>
      </c>
      <c r="AL4" s="285">
        <v>44980</v>
      </c>
      <c r="AM4" s="10"/>
      <c r="AN4" s="10"/>
      <c r="AO4" s="11"/>
      <c r="AU4" s="4" t="s">
        <v>3500</v>
      </c>
    </row>
    <row r="5" spans="1:47" ht="20.25" customHeight="1">
      <c r="A5" s="14" t="s">
        <v>3484</v>
      </c>
      <c r="B5" s="8" t="s">
        <v>3497</v>
      </c>
      <c r="C5" s="8" t="s">
        <v>3498</v>
      </c>
      <c r="D5" s="8" t="s">
        <v>3497</v>
      </c>
      <c r="E5" s="8">
        <v>2</v>
      </c>
      <c r="F5" s="207" t="b">
        <f t="shared" ref="F5:F68" si="0">ISTEXT(L5)</f>
        <v>0</v>
      </c>
      <c r="G5" s="8">
        <v>1000005969</v>
      </c>
      <c r="H5" s="39" t="s">
        <v>3515</v>
      </c>
      <c r="I5" s="40" t="str">
        <f t="shared" ref="I5:I68" si="1">IF(F5=TRUE,"사용","미사용")</f>
        <v>미사용</v>
      </c>
      <c r="J5" s="8" t="s">
        <v>3486</v>
      </c>
      <c r="K5" s="529"/>
      <c r="L5" s="530"/>
      <c r="M5" s="40" t="s">
        <v>3487</v>
      </c>
      <c r="N5" s="40" t="str">
        <f t="shared" ref="N5:N68" si="2">IF(F5=TRUE,"X","O")</f>
        <v>O</v>
      </c>
      <c r="O5" s="10"/>
      <c r="P5" s="41"/>
      <c r="Q5" s="41"/>
      <c r="R5" s="15"/>
      <c r="S5" s="10"/>
      <c r="T5" s="10"/>
      <c r="U5" s="10"/>
      <c r="V5" s="15"/>
      <c r="W5" s="10"/>
      <c r="X5" s="10"/>
      <c r="Y5" s="10"/>
      <c r="Z5" s="15"/>
      <c r="AA5" s="10"/>
      <c r="AB5" s="10"/>
      <c r="AC5" s="10"/>
      <c r="AD5" s="15"/>
      <c r="AE5" s="10"/>
      <c r="AF5" s="10"/>
      <c r="AG5" s="10"/>
      <c r="AH5" s="15"/>
      <c r="AI5" s="10">
        <v>12.4</v>
      </c>
      <c r="AJ5" s="10">
        <v>4.9390000000000001</v>
      </c>
      <c r="AK5" s="10">
        <v>5.5119999999999996</v>
      </c>
      <c r="AL5" s="285">
        <v>44980</v>
      </c>
      <c r="AM5" s="10"/>
      <c r="AN5" s="10"/>
      <c r="AO5" s="11"/>
      <c r="AU5" s="4" t="s">
        <v>3501</v>
      </c>
    </row>
    <row r="6" spans="1:47" ht="20.25" customHeight="1">
      <c r="A6" s="14" t="s">
        <v>3484</v>
      </c>
      <c r="B6" s="8" t="s">
        <v>3497</v>
      </c>
      <c r="C6" s="8" t="s">
        <v>3498</v>
      </c>
      <c r="D6" s="8" t="s">
        <v>3497</v>
      </c>
      <c r="E6" s="8">
        <v>3</v>
      </c>
      <c r="F6" s="207" t="b">
        <f t="shared" si="0"/>
        <v>0</v>
      </c>
      <c r="G6" s="8">
        <v>1000005969</v>
      </c>
      <c r="H6" s="39" t="s">
        <v>3515</v>
      </c>
      <c r="I6" s="40" t="str">
        <f t="shared" si="1"/>
        <v>미사용</v>
      </c>
      <c r="J6" s="8" t="s">
        <v>3486</v>
      </c>
      <c r="K6" s="529"/>
      <c r="L6" s="530"/>
      <c r="M6" s="8" t="s">
        <v>3487</v>
      </c>
      <c r="N6" s="40" t="str">
        <f t="shared" si="2"/>
        <v>O</v>
      </c>
      <c r="O6" s="10"/>
      <c r="P6" s="41"/>
      <c r="Q6" s="41"/>
      <c r="R6" s="15"/>
      <c r="S6" s="10"/>
      <c r="T6" s="10"/>
      <c r="U6" s="10"/>
      <c r="V6" s="15"/>
      <c r="W6" s="10"/>
      <c r="X6" s="10"/>
      <c r="Y6" s="10"/>
      <c r="Z6" s="15"/>
      <c r="AA6" s="10"/>
      <c r="AB6" s="10"/>
      <c r="AC6" s="10"/>
      <c r="AD6" s="15"/>
      <c r="AE6" s="10"/>
      <c r="AF6" s="10"/>
      <c r="AG6" s="10"/>
      <c r="AH6" s="15"/>
      <c r="AI6" s="10">
        <v>12.398</v>
      </c>
      <c r="AJ6" s="10">
        <v>4.5460000000000003</v>
      </c>
      <c r="AK6" s="10">
        <v>4.5460000000000003</v>
      </c>
      <c r="AL6" s="285">
        <v>44980</v>
      </c>
      <c r="AM6" s="10"/>
      <c r="AN6" s="10"/>
      <c r="AO6" s="11"/>
      <c r="AU6" s="4" t="s">
        <v>4074</v>
      </c>
    </row>
    <row r="7" spans="1:47" ht="20.25" customHeight="1">
      <c r="A7" s="14" t="s">
        <v>3484</v>
      </c>
      <c r="B7" s="8" t="s">
        <v>3497</v>
      </c>
      <c r="C7" s="8" t="s">
        <v>3498</v>
      </c>
      <c r="D7" s="8" t="s">
        <v>3497</v>
      </c>
      <c r="E7" s="8">
        <v>4</v>
      </c>
      <c r="F7" s="207" t="b">
        <f t="shared" si="0"/>
        <v>0</v>
      </c>
      <c r="G7" s="8">
        <v>1000005969</v>
      </c>
      <c r="H7" s="39" t="s">
        <v>3515</v>
      </c>
      <c r="I7" s="40" t="str">
        <f t="shared" si="1"/>
        <v>미사용</v>
      </c>
      <c r="J7" s="8" t="s">
        <v>3486</v>
      </c>
      <c r="K7" s="529"/>
      <c r="L7" s="530"/>
      <c r="M7" s="8" t="s">
        <v>3487</v>
      </c>
      <c r="N7" s="40" t="str">
        <f t="shared" si="2"/>
        <v>O</v>
      </c>
      <c r="O7" s="10"/>
      <c r="P7" s="41"/>
      <c r="Q7" s="41"/>
      <c r="R7" s="15"/>
      <c r="S7" s="10"/>
      <c r="T7" s="10"/>
      <c r="U7" s="10"/>
      <c r="V7" s="15"/>
      <c r="W7" s="10"/>
      <c r="X7" s="10"/>
      <c r="Y7" s="10"/>
      <c r="Z7" s="15"/>
      <c r="AA7" s="10"/>
      <c r="AB7" s="10"/>
      <c r="AC7" s="10"/>
      <c r="AD7" s="15"/>
      <c r="AE7" s="10"/>
      <c r="AF7" s="10"/>
      <c r="AG7" s="10"/>
      <c r="AH7" s="15"/>
      <c r="AI7" s="10">
        <v>12.398</v>
      </c>
      <c r="AJ7" s="10">
        <v>4.8639999999999999</v>
      </c>
      <c r="AK7" s="10">
        <v>4.7009999999999996</v>
      </c>
      <c r="AL7" s="285">
        <v>44980</v>
      </c>
      <c r="AM7" s="10"/>
      <c r="AN7" s="10"/>
      <c r="AO7" s="11"/>
      <c r="AU7" s="4" t="s">
        <v>4062</v>
      </c>
    </row>
    <row r="8" spans="1:47" ht="20.25" customHeight="1">
      <c r="A8" s="14" t="s">
        <v>3484</v>
      </c>
      <c r="B8" s="8" t="s">
        <v>3497</v>
      </c>
      <c r="C8" s="8" t="s">
        <v>3498</v>
      </c>
      <c r="D8" s="8" t="s">
        <v>3497</v>
      </c>
      <c r="E8" s="8">
        <v>5</v>
      </c>
      <c r="F8" s="207" t="b">
        <f t="shared" si="0"/>
        <v>1</v>
      </c>
      <c r="G8" s="8">
        <v>1000005969</v>
      </c>
      <c r="H8" s="39" t="s">
        <v>3515</v>
      </c>
      <c r="I8" s="40" t="str">
        <f t="shared" si="1"/>
        <v>사용</v>
      </c>
      <c r="J8" s="8" t="s">
        <v>3612</v>
      </c>
      <c r="K8" s="8" t="s">
        <v>3500</v>
      </c>
      <c r="L8" s="16" t="s">
        <v>4315</v>
      </c>
      <c r="M8" s="8" t="s">
        <v>3487</v>
      </c>
      <c r="N8" s="40" t="str">
        <f t="shared" si="2"/>
        <v>X</v>
      </c>
      <c r="O8" s="272"/>
      <c r="P8" s="272"/>
      <c r="Q8" s="272"/>
      <c r="R8" s="15"/>
      <c r="S8" s="239"/>
      <c r="T8" s="239"/>
      <c r="U8" s="239"/>
      <c r="V8" s="15"/>
      <c r="W8" s="10"/>
      <c r="X8" s="10"/>
      <c r="Y8" s="10"/>
      <c r="Z8" s="15"/>
      <c r="AA8" s="10"/>
      <c r="AB8" s="10"/>
      <c r="AC8" s="10"/>
      <c r="AD8" s="15"/>
      <c r="AE8" s="10"/>
      <c r="AF8" s="10"/>
      <c r="AG8" s="10"/>
      <c r="AH8" s="15"/>
      <c r="AI8" s="10"/>
      <c r="AJ8" s="10"/>
      <c r="AK8" s="10"/>
      <c r="AL8" s="15"/>
      <c r="AM8" s="55"/>
      <c r="AN8" s="55"/>
      <c r="AO8" s="11"/>
      <c r="AU8" s="4" t="s">
        <v>4075</v>
      </c>
    </row>
    <row r="9" spans="1:47" ht="20.25" customHeight="1">
      <c r="A9" s="14" t="s">
        <v>3484</v>
      </c>
      <c r="B9" s="8" t="s">
        <v>3497</v>
      </c>
      <c r="C9" s="8" t="s">
        <v>3498</v>
      </c>
      <c r="D9" s="8" t="s">
        <v>3497</v>
      </c>
      <c r="E9" s="8">
        <v>6</v>
      </c>
      <c r="F9" s="207" t="b">
        <f t="shared" si="0"/>
        <v>1</v>
      </c>
      <c r="G9" s="8">
        <v>1000005969</v>
      </c>
      <c r="H9" s="39" t="s">
        <v>3515</v>
      </c>
      <c r="I9" s="40" t="str">
        <f t="shared" si="1"/>
        <v>사용</v>
      </c>
      <c r="J9" s="8" t="s">
        <v>3612</v>
      </c>
      <c r="K9" s="8" t="s">
        <v>3500</v>
      </c>
      <c r="L9" s="16" t="s">
        <v>4316</v>
      </c>
      <c r="M9" s="8" t="s">
        <v>3487</v>
      </c>
      <c r="N9" s="40" t="str">
        <f t="shared" si="2"/>
        <v>X</v>
      </c>
      <c r="O9" s="272"/>
      <c r="P9" s="272"/>
      <c r="Q9" s="272"/>
      <c r="R9" s="15"/>
      <c r="S9" s="239"/>
      <c r="T9" s="239"/>
      <c r="U9" s="239"/>
      <c r="V9" s="15"/>
      <c r="W9" s="10"/>
      <c r="X9" s="10"/>
      <c r="Y9" s="10"/>
      <c r="Z9" s="15"/>
      <c r="AA9" s="10"/>
      <c r="AB9" s="10"/>
      <c r="AC9" s="10"/>
      <c r="AD9" s="15"/>
      <c r="AE9" s="10"/>
      <c r="AF9" s="10"/>
      <c r="AG9" s="10"/>
      <c r="AH9" s="15"/>
      <c r="AI9" s="10"/>
      <c r="AJ9" s="10"/>
      <c r="AK9" s="10"/>
      <c r="AL9" s="15"/>
      <c r="AM9" s="55"/>
      <c r="AN9" s="55"/>
      <c r="AO9" s="11"/>
      <c r="AU9" s="4" t="s">
        <v>4076</v>
      </c>
    </row>
    <row r="10" spans="1:47" ht="20.25" customHeight="1">
      <c r="A10" s="14" t="s">
        <v>3484</v>
      </c>
      <c r="B10" s="8" t="s">
        <v>3497</v>
      </c>
      <c r="C10" s="8" t="s">
        <v>3498</v>
      </c>
      <c r="D10" s="8" t="s">
        <v>3497</v>
      </c>
      <c r="E10" s="8">
        <v>7</v>
      </c>
      <c r="F10" s="207" t="b">
        <f t="shared" si="0"/>
        <v>1</v>
      </c>
      <c r="G10" s="8">
        <v>1000005969</v>
      </c>
      <c r="H10" s="39" t="s">
        <v>3515</v>
      </c>
      <c r="I10" s="40" t="str">
        <f t="shared" si="1"/>
        <v>사용</v>
      </c>
      <c r="J10" s="8" t="s">
        <v>3486</v>
      </c>
      <c r="K10" s="8" t="s">
        <v>4005</v>
      </c>
      <c r="L10" s="8" t="s">
        <v>4006</v>
      </c>
      <c r="M10" s="8" t="s">
        <v>3487</v>
      </c>
      <c r="N10" s="40" t="str">
        <f t="shared" si="2"/>
        <v>X</v>
      </c>
      <c r="O10" s="273"/>
      <c r="P10" s="272"/>
      <c r="Q10" s="272"/>
      <c r="R10" s="15"/>
      <c r="S10" s="239"/>
      <c r="T10" s="239"/>
      <c r="U10" s="239"/>
      <c r="V10" s="15"/>
      <c r="W10" s="264"/>
      <c r="X10" s="265"/>
      <c r="Y10" s="265"/>
      <c r="Z10" s="15"/>
      <c r="AA10" s="264"/>
      <c r="AB10" s="265"/>
      <c r="AC10" s="265"/>
      <c r="AD10" s="15"/>
      <c r="AE10" s="264"/>
      <c r="AF10" s="265"/>
      <c r="AG10" s="265"/>
      <c r="AH10" s="15"/>
      <c r="AI10" s="264"/>
      <c r="AJ10" s="265"/>
      <c r="AK10" s="265"/>
      <c r="AL10" s="15"/>
      <c r="AM10" s="55"/>
      <c r="AN10" s="55"/>
      <c r="AO10" s="11"/>
      <c r="AU10" s="4" t="s">
        <v>4090</v>
      </c>
    </row>
    <row r="11" spans="1:47" ht="20.25" customHeight="1">
      <c r="A11" s="14" t="s">
        <v>3484</v>
      </c>
      <c r="B11" s="8" t="s">
        <v>3497</v>
      </c>
      <c r="C11" s="8" t="s">
        <v>3498</v>
      </c>
      <c r="D11" s="8" t="s">
        <v>3497</v>
      </c>
      <c r="E11" s="8">
        <v>8</v>
      </c>
      <c r="F11" s="207" t="b">
        <f t="shared" si="0"/>
        <v>0</v>
      </c>
      <c r="G11" s="8">
        <v>1000005969</v>
      </c>
      <c r="H11" s="39" t="s">
        <v>3515</v>
      </c>
      <c r="I11" s="40" t="str">
        <f t="shared" si="1"/>
        <v>미사용</v>
      </c>
      <c r="J11" s="8"/>
      <c r="K11" s="8"/>
      <c r="L11" s="8"/>
      <c r="M11" s="8"/>
      <c r="N11" s="40" t="str">
        <f t="shared" si="2"/>
        <v>O</v>
      </c>
      <c r="O11" s="273">
        <v>12.151</v>
      </c>
      <c r="P11" s="272">
        <v>4.37</v>
      </c>
      <c r="Q11" s="272">
        <v>3.18</v>
      </c>
      <c r="R11" s="15">
        <v>43248</v>
      </c>
      <c r="S11" s="239">
        <v>12.196999999999999</v>
      </c>
      <c r="T11" s="239">
        <v>4.4139999999999997</v>
      </c>
      <c r="U11" s="239">
        <v>4.2249999999999996</v>
      </c>
      <c r="V11" s="15">
        <v>43703</v>
      </c>
      <c r="W11" s="264">
        <v>12.398</v>
      </c>
      <c r="X11" s="265">
        <v>4.5129999999999999</v>
      </c>
      <c r="Y11" s="265">
        <v>4.6349999999999998</v>
      </c>
      <c r="Z11" s="15">
        <v>43887</v>
      </c>
      <c r="AA11" s="264">
        <v>12.404</v>
      </c>
      <c r="AB11" s="265">
        <v>4.4980000000000002</v>
      </c>
      <c r="AC11" s="265">
        <v>5.85</v>
      </c>
      <c r="AD11" s="15">
        <v>44361</v>
      </c>
      <c r="AE11" s="264">
        <v>12.396000000000001</v>
      </c>
      <c r="AF11" s="265">
        <v>4.4139999999999997</v>
      </c>
      <c r="AG11" s="265">
        <v>4.8029999999999999</v>
      </c>
      <c r="AH11" s="15">
        <v>44650</v>
      </c>
      <c r="AI11" s="264">
        <v>12.398</v>
      </c>
      <c r="AJ11" s="265">
        <v>4.76</v>
      </c>
      <c r="AK11" s="265">
        <v>3.6509999999999998</v>
      </c>
      <c r="AL11" s="285">
        <v>44980</v>
      </c>
      <c r="AM11" s="55"/>
      <c r="AN11" s="55"/>
      <c r="AO11" s="11"/>
      <c r="AU11" s="4" t="s">
        <v>4099</v>
      </c>
    </row>
    <row r="12" spans="1:47" ht="20.25" customHeight="1">
      <c r="A12" s="14" t="s">
        <v>3484</v>
      </c>
      <c r="B12" s="8" t="s">
        <v>3497</v>
      </c>
      <c r="C12" s="8" t="s">
        <v>3498</v>
      </c>
      <c r="D12" s="8" t="s">
        <v>3497</v>
      </c>
      <c r="E12" s="8">
        <v>9</v>
      </c>
      <c r="F12" s="207" t="b">
        <f t="shared" si="0"/>
        <v>1</v>
      </c>
      <c r="G12" s="8">
        <v>1000005969</v>
      </c>
      <c r="H12" s="39" t="s">
        <v>3515</v>
      </c>
      <c r="I12" s="40" t="str">
        <f t="shared" si="1"/>
        <v>사용</v>
      </c>
      <c r="J12" s="8" t="s">
        <v>3486</v>
      </c>
      <c r="K12" s="8" t="s">
        <v>4020</v>
      </c>
      <c r="L12" s="8" t="s">
        <v>4317</v>
      </c>
      <c r="M12" s="8" t="s">
        <v>3622</v>
      </c>
      <c r="N12" s="40" t="str">
        <f t="shared" si="2"/>
        <v>X</v>
      </c>
      <c r="O12" s="273">
        <v>12.15</v>
      </c>
      <c r="P12" s="401">
        <v>4.4690000000000003</v>
      </c>
      <c r="Q12" s="401">
        <v>3.19</v>
      </c>
      <c r="R12" s="15">
        <v>43248</v>
      </c>
      <c r="S12" s="239"/>
      <c r="T12" s="274"/>
      <c r="U12" s="274"/>
      <c r="V12" s="15"/>
      <c r="W12" s="10"/>
      <c r="X12" s="10"/>
      <c r="Y12" s="10"/>
      <c r="Z12" s="15"/>
      <c r="AA12" s="10"/>
      <c r="AB12" s="10"/>
      <c r="AC12" s="10"/>
      <c r="AD12" s="15"/>
      <c r="AE12" s="10"/>
      <c r="AF12" s="10"/>
      <c r="AG12" s="10"/>
      <c r="AH12" s="15"/>
      <c r="AI12" s="10"/>
      <c r="AJ12" s="10"/>
      <c r="AK12" s="10"/>
      <c r="AL12" s="15"/>
      <c r="AM12" s="10"/>
      <c r="AN12" s="10"/>
      <c r="AO12" s="11"/>
      <c r="AU12" s="4" t="s">
        <v>3935</v>
      </c>
    </row>
    <row r="13" spans="1:47" ht="20.25" customHeight="1">
      <c r="A13" s="14" t="s">
        <v>3484</v>
      </c>
      <c r="B13" s="8" t="s">
        <v>3497</v>
      </c>
      <c r="C13" s="8" t="s">
        <v>3498</v>
      </c>
      <c r="D13" s="8" t="s">
        <v>3497</v>
      </c>
      <c r="E13" s="8">
        <v>10</v>
      </c>
      <c r="F13" s="207" t="b">
        <f t="shared" si="0"/>
        <v>1</v>
      </c>
      <c r="G13" s="8">
        <v>1000005969</v>
      </c>
      <c r="H13" s="39" t="s">
        <v>3515</v>
      </c>
      <c r="I13" s="40" t="str">
        <f t="shared" si="1"/>
        <v>사용</v>
      </c>
      <c r="J13" s="8" t="s">
        <v>3486</v>
      </c>
      <c r="K13" s="8" t="s">
        <v>4020</v>
      </c>
      <c r="L13" s="8" t="s">
        <v>4318</v>
      </c>
      <c r="M13" s="8" t="s">
        <v>3622</v>
      </c>
      <c r="N13" s="40" t="str">
        <f t="shared" si="2"/>
        <v>X</v>
      </c>
      <c r="O13" s="218">
        <v>12.15</v>
      </c>
      <c r="P13" s="41">
        <v>4.1740000000000004</v>
      </c>
      <c r="Q13" s="219">
        <v>3.0779999999999998</v>
      </c>
      <c r="R13" s="15">
        <v>43248</v>
      </c>
      <c r="S13" s="10"/>
      <c r="T13" s="10"/>
      <c r="U13" s="10"/>
      <c r="V13" s="15"/>
      <c r="W13" s="10"/>
      <c r="X13" s="10"/>
      <c r="Y13" s="10"/>
      <c r="Z13" s="15"/>
      <c r="AA13" s="10"/>
      <c r="AB13" s="10"/>
      <c r="AC13" s="10"/>
      <c r="AD13" s="15"/>
      <c r="AE13" s="10"/>
      <c r="AF13" s="10"/>
      <c r="AG13" s="10"/>
      <c r="AH13" s="15"/>
      <c r="AI13" s="10"/>
      <c r="AJ13" s="10"/>
      <c r="AK13" s="10"/>
      <c r="AL13" s="15"/>
      <c r="AM13" s="10"/>
      <c r="AN13" s="10"/>
      <c r="AO13" s="11"/>
      <c r="AU13" s="4" t="s">
        <v>4165</v>
      </c>
    </row>
    <row r="14" spans="1:47" ht="20.25" customHeight="1">
      <c r="A14" s="14" t="s">
        <v>3484</v>
      </c>
      <c r="B14" s="8" t="s">
        <v>3497</v>
      </c>
      <c r="C14" s="8" t="s">
        <v>3498</v>
      </c>
      <c r="D14" s="8" t="s">
        <v>3497</v>
      </c>
      <c r="E14" s="8">
        <v>11</v>
      </c>
      <c r="F14" s="207" t="b">
        <f t="shared" si="0"/>
        <v>1</v>
      </c>
      <c r="G14" s="8">
        <v>1000005969</v>
      </c>
      <c r="H14" s="39" t="s">
        <v>3515</v>
      </c>
      <c r="I14" s="40" t="str">
        <f t="shared" si="1"/>
        <v>사용</v>
      </c>
      <c r="J14" s="8" t="s">
        <v>3486</v>
      </c>
      <c r="K14" s="8" t="s">
        <v>4244</v>
      </c>
      <c r="L14" s="133" t="s">
        <v>4320</v>
      </c>
      <c r="M14" s="8" t="s">
        <v>3487</v>
      </c>
      <c r="N14" s="40" t="str">
        <f t="shared" si="2"/>
        <v>X</v>
      </c>
      <c r="O14" s="218">
        <v>12.15</v>
      </c>
      <c r="P14" s="41">
        <v>4.3170000000000002</v>
      </c>
      <c r="Q14" s="219">
        <v>3.085</v>
      </c>
      <c r="R14" s="15">
        <v>43248</v>
      </c>
      <c r="S14" s="10">
        <v>12.196999999999999</v>
      </c>
      <c r="T14" s="10">
        <v>4.3529999999999998</v>
      </c>
      <c r="U14" s="10">
        <v>3.7269999999999999</v>
      </c>
      <c r="V14" s="15">
        <v>43703</v>
      </c>
      <c r="W14" s="264">
        <v>12.398</v>
      </c>
      <c r="X14" s="264">
        <v>4.2670000000000003</v>
      </c>
      <c r="Y14" s="264">
        <v>3.7869999999999999</v>
      </c>
      <c r="Z14" s="15">
        <v>43887</v>
      </c>
      <c r="AA14" s="264"/>
      <c r="AB14" s="264"/>
      <c r="AC14" s="264">
        <v>5.1680000000000001</v>
      </c>
      <c r="AD14" s="15">
        <v>44361</v>
      </c>
      <c r="AE14" s="264">
        <v>12.396000000000001</v>
      </c>
      <c r="AF14" s="264">
        <v>4.29</v>
      </c>
      <c r="AG14" s="483">
        <v>4.1310000000000002</v>
      </c>
      <c r="AH14" s="15">
        <v>44650</v>
      </c>
      <c r="AI14" s="264"/>
      <c r="AJ14" s="264"/>
      <c r="AK14" s="483"/>
      <c r="AL14" s="15"/>
      <c r="AM14" s="55"/>
      <c r="AN14" s="55"/>
      <c r="AO14" s="11"/>
      <c r="AU14" s="4" t="s">
        <v>4245</v>
      </c>
    </row>
    <row r="15" spans="1:47" ht="20.25" customHeight="1">
      <c r="A15" s="14" t="s">
        <v>3484</v>
      </c>
      <c r="B15" s="8" t="s">
        <v>3497</v>
      </c>
      <c r="C15" s="8" t="s">
        <v>3498</v>
      </c>
      <c r="D15" s="8" t="s">
        <v>3497</v>
      </c>
      <c r="E15" s="8">
        <v>12</v>
      </c>
      <c r="F15" s="207" t="b">
        <f t="shared" si="0"/>
        <v>1</v>
      </c>
      <c r="G15" s="8">
        <v>1000005969</v>
      </c>
      <c r="H15" s="39" t="s">
        <v>3515</v>
      </c>
      <c r="I15" s="40" t="str">
        <f t="shared" si="1"/>
        <v>사용</v>
      </c>
      <c r="J15" s="8" t="s">
        <v>3486</v>
      </c>
      <c r="K15" s="8" t="s">
        <v>4244</v>
      </c>
      <c r="L15" s="133" t="s">
        <v>4322</v>
      </c>
      <c r="M15" s="8" t="s">
        <v>3487</v>
      </c>
      <c r="N15" s="40" t="str">
        <f t="shared" si="2"/>
        <v>X</v>
      </c>
      <c r="O15" s="273">
        <v>12.15</v>
      </c>
      <c r="P15" s="272">
        <v>4.32</v>
      </c>
      <c r="Q15" s="272">
        <v>2.8929999999999998</v>
      </c>
      <c r="R15" s="15">
        <v>43248</v>
      </c>
      <c r="S15" s="239">
        <v>12.207000000000001</v>
      </c>
      <c r="T15" s="239">
        <v>4.2350000000000003</v>
      </c>
      <c r="U15" s="239">
        <v>2.96</v>
      </c>
      <c r="V15" s="15">
        <v>43703</v>
      </c>
      <c r="W15" s="264">
        <v>12.406000000000001</v>
      </c>
      <c r="X15" s="265">
        <v>4.3259999999999996</v>
      </c>
      <c r="Y15" s="265">
        <v>3.1339999999999999</v>
      </c>
      <c r="Z15" s="15">
        <v>43887</v>
      </c>
      <c r="AA15" s="264">
        <v>12.39</v>
      </c>
      <c r="AB15" s="265"/>
      <c r="AC15" s="265">
        <v>4.5030000000000001</v>
      </c>
      <c r="AD15" s="15">
        <v>44361</v>
      </c>
      <c r="AE15" s="264">
        <v>12.398</v>
      </c>
      <c r="AF15" s="265">
        <v>4.2930000000000001</v>
      </c>
      <c r="AG15" s="483">
        <v>3.5419999999999998</v>
      </c>
      <c r="AH15" s="15">
        <v>44650</v>
      </c>
      <c r="AI15" s="264"/>
      <c r="AJ15" s="265"/>
      <c r="AK15" s="483"/>
      <c r="AL15" s="15"/>
      <c r="AM15" s="55"/>
      <c r="AN15" s="55"/>
      <c r="AO15" s="11"/>
      <c r="AU15"/>
    </row>
    <row r="16" spans="1:47" ht="20.25" customHeight="1">
      <c r="A16" s="14" t="s">
        <v>3484</v>
      </c>
      <c r="B16" s="8" t="s">
        <v>3497</v>
      </c>
      <c r="C16" s="8" t="s">
        <v>3498</v>
      </c>
      <c r="D16" s="8" t="s">
        <v>3497</v>
      </c>
      <c r="E16" s="8">
        <v>13</v>
      </c>
      <c r="F16" s="207" t="b">
        <f t="shared" si="0"/>
        <v>0</v>
      </c>
      <c r="G16" s="8">
        <v>1000005969</v>
      </c>
      <c r="H16" s="39" t="s">
        <v>3515</v>
      </c>
      <c r="I16" s="40" t="str">
        <f t="shared" si="1"/>
        <v>미사용</v>
      </c>
      <c r="J16" s="40"/>
      <c r="K16" s="8"/>
      <c r="L16" s="148"/>
      <c r="M16" s="40"/>
      <c r="N16" s="40" t="str">
        <f t="shared" si="2"/>
        <v>O</v>
      </c>
      <c r="O16" s="10"/>
      <c r="P16" s="41"/>
      <c r="Q16" s="41"/>
      <c r="R16" s="15"/>
      <c r="S16" s="10">
        <v>12.19</v>
      </c>
      <c r="T16" s="10">
        <v>4.6760000000000002</v>
      </c>
      <c r="U16" s="10">
        <v>2.9889999999999999</v>
      </c>
      <c r="V16" s="15">
        <v>43703</v>
      </c>
      <c r="W16" s="239">
        <v>12.394</v>
      </c>
      <c r="X16" s="239">
        <v>4.5910000000000002</v>
      </c>
      <c r="Y16" s="10">
        <v>2.9449999999999998</v>
      </c>
      <c r="Z16" s="15">
        <v>43887</v>
      </c>
      <c r="AA16" s="239">
        <v>12.4</v>
      </c>
      <c r="AB16" s="239">
        <v>4.7350000000000003</v>
      </c>
      <c r="AC16" s="10">
        <v>3.38</v>
      </c>
      <c r="AD16" s="15">
        <v>44361</v>
      </c>
      <c r="AE16" s="239">
        <v>12.396000000000001</v>
      </c>
      <c r="AF16" s="10">
        <v>4.6470000000000002</v>
      </c>
      <c r="AG16" s="483">
        <v>3.391</v>
      </c>
      <c r="AH16" s="15">
        <v>44650</v>
      </c>
      <c r="AI16" s="239">
        <v>12.401999999999999</v>
      </c>
      <c r="AJ16" s="10">
        <v>4.7039999999999997</v>
      </c>
      <c r="AK16" s="483">
        <v>3.8159999999999998</v>
      </c>
      <c r="AL16" s="285">
        <v>44980</v>
      </c>
      <c r="AM16" s="10"/>
      <c r="AN16" s="10"/>
      <c r="AO16" s="11"/>
      <c r="AU16"/>
    </row>
    <row r="17" spans="1:47" ht="20.25" customHeight="1">
      <c r="A17" s="14" t="s">
        <v>3484</v>
      </c>
      <c r="B17" s="8" t="s">
        <v>3497</v>
      </c>
      <c r="C17" s="8" t="s">
        <v>3498</v>
      </c>
      <c r="D17" s="8" t="s">
        <v>3497</v>
      </c>
      <c r="E17" s="8">
        <v>14</v>
      </c>
      <c r="F17" s="207" t="b">
        <f t="shared" si="0"/>
        <v>0</v>
      </c>
      <c r="G17" s="8">
        <v>1000005969</v>
      </c>
      <c r="H17" s="39" t="s">
        <v>3515</v>
      </c>
      <c r="I17" s="40" t="str">
        <f t="shared" si="1"/>
        <v>미사용</v>
      </c>
      <c r="J17" s="40"/>
      <c r="K17" s="8"/>
      <c r="L17" s="148"/>
      <c r="M17" s="40"/>
      <c r="N17" s="40" t="str">
        <f t="shared" si="2"/>
        <v>O</v>
      </c>
      <c r="O17" s="10"/>
      <c r="P17" s="41"/>
      <c r="Q17" s="41"/>
      <c r="R17" s="15"/>
      <c r="S17" s="10">
        <v>12.19</v>
      </c>
      <c r="T17" s="10">
        <v>4.5460000000000003</v>
      </c>
      <c r="U17" s="10">
        <v>3.0369999999999999</v>
      </c>
      <c r="V17" s="15">
        <v>43703</v>
      </c>
      <c r="W17" s="239">
        <v>12.396000000000001</v>
      </c>
      <c r="X17" s="239">
        <v>4.5039999999999996</v>
      </c>
      <c r="Y17" s="10">
        <v>2.94</v>
      </c>
      <c r="Z17" s="15">
        <v>43887</v>
      </c>
      <c r="AA17" s="239"/>
      <c r="AB17" s="239">
        <v>4.5149999999999997</v>
      </c>
      <c r="AC17" s="10">
        <v>3.1</v>
      </c>
      <c r="AD17" s="15">
        <v>44361</v>
      </c>
      <c r="AE17" s="239">
        <v>12.396000000000001</v>
      </c>
      <c r="AF17" s="10">
        <v>4.5289999999999999</v>
      </c>
      <c r="AG17" s="483">
        <v>3.145</v>
      </c>
      <c r="AH17" s="15">
        <v>44650</v>
      </c>
      <c r="AI17" s="239">
        <v>12.396000000000001</v>
      </c>
      <c r="AJ17" s="10">
        <v>4.5860000000000003</v>
      </c>
      <c r="AK17" s="483">
        <v>3.3559999999999999</v>
      </c>
      <c r="AL17" s="285">
        <v>44980</v>
      </c>
      <c r="AM17" s="10"/>
      <c r="AN17" s="10"/>
      <c r="AO17" s="11"/>
      <c r="AU17"/>
    </row>
    <row r="18" spans="1:47" ht="20.25" customHeight="1">
      <c r="A18" s="14" t="s">
        <v>3484</v>
      </c>
      <c r="B18" s="8" t="s">
        <v>3497</v>
      </c>
      <c r="C18" s="8" t="s">
        <v>3498</v>
      </c>
      <c r="D18" s="8" t="s">
        <v>3497</v>
      </c>
      <c r="E18" s="8">
        <v>15</v>
      </c>
      <c r="F18" s="207" t="b">
        <f t="shared" si="0"/>
        <v>0</v>
      </c>
      <c r="G18" s="8">
        <v>1000005969</v>
      </c>
      <c r="H18" s="39" t="s">
        <v>3515</v>
      </c>
      <c r="I18" s="40" t="str">
        <f t="shared" si="1"/>
        <v>미사용</v>
      </c>
      <c r="J18" s="40"/>
      <c r="K18" s="260"/>
      <c r="L18" s="260"/>
      <c r="M18" s="260"/>
      <c r="N18" s="40" t="str">
        <f t="shared" si="2"/>
        <v>O</v>
      </c>
      <c r="O18" s="275"/>
      <c r="P18" s="272"/>
      <c r="Q18" s="272"/>
      <c r="R18" s="15"/>
      <c r="S18" s="264">
        <v>12.19</v>
      </c>
      <c r="T18" s="239">
        <v>4.4619999999999997</v>
      </c>
      <c r="U18" s="239">
        <v>2.8719999999999999</v>
      </c>
      <c r="V18" s="15">
        <v>43703</v>
      </c>
      <c r="W18" s="264">
        <v>12.401999999999999</v>
      </c>
      <c r="X18" s="239">
        <v>4.6500000000000004</v>
      </c>
      <c r="Y18" s="239">
        <v>3.1589999999999998</v>
      </c>
      <c r="Z18" s="15">
        <v>43887</v>
      </c>
      <c r="AA18" s="264"/>
      <c r="AB18" s="239">
        <v>4.6870000000000003</v>
      </c>
      <c r="AC18" s="239">
        <v>3.331</v>
      </c>
      <c r="AD18" s="15">
        <v>44361</v>
      </c>
      <c r="AE18" s="264">
        <v>12.4</v>
      </c>
      <c r="AF18" s="239">
        <v>4.62</v>
      </c>
      <c r="AG18" s="483">
        <v>3.4940000000000002</v>
      </c>
      <c r="AH18" s="15">
        <v>44650</v>
      </c>
      <c r="AI18" s="264">
        <v>12.401999999999999</v>
      </c>
      <c r="AJ18" s="239">
        <v>4.6749999999999998</v>
      </c>
      <c r="AK18" s="483">
        <v>4.05</v>
      </c>
      <c r="AL18" s="285">
        <v>44980</v>
      </c>
      <c r="AM18" s="44"/>
      <c r="AN18" s="44"/>
      <c r="AO18" s="11"/>
      <c r="AU18"/>
    </row>
    <row r="19" spans="1:47" ht="20.25" customHeight="1">
      <c r="A19" s="14" t="s">
        <v>3484</v>
      </c>
      <c r="B19" s="8" t="s">
        <v>3497</v>
      </c>
      <c r="C19" s="8" t="s">
        <v>3498</v>
      </c>
      <c r="D19" s="8" t="s">
        <v>3497</v>
      </c>
      <c r="E19" s="8">
        <v>16</v>
      </c>
      <c r="F19" s="207" t="b">
        <f t="shared" si="0"/>
        <v>0</v>
      </c>
      <c r="G19" s="8">
        <v>1000005969</v>
      </c>
      <c r="H19" s="39" t="s">
        <v>3515</v>
      </c>
      <c r="I19" s="40" t="str">
        <f t="shared" si="1"/>
        <v>미사용</v>
      </c>
      <c r="J19" s="40"/>
      <c r="K19" s="260"/>
      <c r="L19" s="260"/>
      <c r="M19" s="260"/>
      <c r="N19" s="40" t="str">
        <f t="shared" si="2"/>
        <v>O</v>
      </c>
      <c r="O19" s="275"/>
      <c r="P19" s="272"/>
      <c r="Q19" s="272"/>
      <c r="R19" s="15"/>
      <c r="S19" s="264">
        <v>12.19</v>
      </c>
      <c r="T19" s="239">
        <v>4.2869999999999999</v>
      </c>
      <c r="U19" s="239">
        <v>2.8679999999999999</v>
      </c>
      <c r="V19" s="15">
        <v>43703</v>
      </c>
      <c r="W19" s="264">
        <v>12.4</v>
      </c>
      <c r="X19" s="239">
        <v>4.5170000000000003</v>
      </c>
      <c r="Y19" s="239">
        <v>2.9929999999999999</v>
      </c>
      <c r="Z19" s="15">
        <v>43887</v>
      </c>
      <c r="AA19" s="264">
        <v>12.4</v>
      </c>
      <c r="AB19" s="239">
        <v>4.5289999999999999</v>
      </c>
      <c r="AC19" s="239">
        <v>3.2839999999999998</v>
      </c>
      <c r="AD19" s="15">
        <v>44361</v>
      </c>
      <c r="AE19" s="264">
        <v>12.404</v>
      </c>
      <c r="AF19" s="239">
        <v>4.4980000000000002</v>
      </c>
      <c r="AG19" s="483">
        <v>3.4569999999999999</v>
      </c>
      <c r="AH19" s="15">
        <v>44650</v>
      </c>
      <c r="AI19" s="264">
        <v>12.4</v>
      </c>
      <c r="AJ19" s="239">
        <v>4.5529999999999999</v>
      </c>
      <c r="AK19" s="483">
        <v>3.2589999999999999</v>
      </c>
      <c r="AL19" s="285">
        <v>44980</v>
      </c>
      <c r="AM19" s="44"/>
      <c r="AN19" s="44"/>
      <c r="AO19" s="11"/>
      <c r="AU19"/>
    </row>
    <row r="20" spans="1:47" ht="20.25" customHeight="1">
      <c r="A20" s="14" t="s">
        <v>3484</v>
      </c>
      <c r="B20" s="8" t="s">
        <v>3497</v>
      </c>
      <c r="C20" s="8" t="s">
        <v>3498</v>
      </c>
      <c r="D20" s="8" t="s">
        <v>3497</v>
      </c>
      <c r="E20" s="8">
        <v>17</v>
      </c>
      <c r="F20" s="207" t="b">
        <f t="shared" si="0"/>
        <v>0</v>
      </c>
      <c r="G20" s="8">
        <v>1000005969</v>
      </c>
      <c r="H20" s="39" t="s">
        <v>3515</v>
      </c>
      <c r="I20" s="40" t="str">
        <f t="shared" si="1"/>
        <v>미사용</v>
      </c>
      <c r="J20" s="40"/>
      <c r="K20" s="260"/>
      <c r="L20" s="260"/>
      <c r="M20" s="260"/>
      <c r="N20" s="40" t="str">
        <f t="shared" si="2"/>
        <v>O</v>
      </c>
      <c r="O20" s="10"/>
      <c r="P20" s="41"/>
      <c r="Q20" s="41"/>
      <c r="R20" s="15"/>
      <c r="S20" s="10">
        <v>12.19</v>
      </c>
      <c r="T20" s="10">
        <v>4.51</v>
      </c>
      <c r="U20" s="10">
        <v>3.62</v>
      </c>
      <c r="V20" s="15">
        <v>43703</v>
      </c>
      <c r="W20" s="10">
        <v>12.398</v>
      </c>
      <c r="X20" s="10">
        <v>4.3959999999999999</v>
      </c>
      <c r="Y20" s="10">
        <v>3.49</v>
      </c>
      <c r="Z20" s="15">
        <v>43887</v>
      </c>
      <c r="AA20" s="10">
        <v>12.4</v>
      </c>
      <c r="AB20" s="10">
        <v>4.569</v>
      </c>
      <c r="AC20" s="10">
        <v>3.9409999999999998</v>
      </c>
      <c r="AD20" s="15">
        <v>44361</v>
      </c>
      <c r="AE20" s="10">
        <v>12.4</v>
      </c>
      <c r="AF20" s="10">
        <v>4.5190000000000001</v>
      </c>
      <c r="AG20" s="483">
        <v>3.79</v>
      </c>
      <c r="AH20" s="15">
        <v>44650</v>
      </c>
      <c r="AI20" s="10">
        <v>12.4</v>
      </c>
      <c r="AJ20" s="10">
        <v>5.0380000000000003</v>
      </c>
      <c r="AK20" s="483">
        <v>3.88</v>
      </c>
      <c r="AL20" s="285">
        <v>44980</v>
      </c>
      <c r="AM20" s="10"/>
      <c r="AN20" s="10"/>
      <c r="AO20" s="11"/>
      <c r="AU20"/>
    </row>
    <row r="21" spans="1:47" ht="20.25" customHeight="1">
      <c r="A21" s="14" t="s">
        <v>3484</v>
      </c>
      <c r="B21" s="8" t="s">
        <v>3497</v>
      </c>
      <c r="C21" s="8" t="s">
        <v>3498</v>
      </c>
      <c r="D21" s="8" t="s">
        <v>3497</v>
      </c>
      <c r="E21" s="8">
        <v>18</v>
      </c>
      <c r="F21" s="207" t="b">
        <f t="shared" si="0"/>
        <v>0</v>
      </c>
      <c r="G21" s="8">
        <v>1000005969</v>
      </c>
      <c r="H21" s="39" t="s">
        <v>3515</v>
      </c>
      <c r="I21" s="40" t="str">
        <f t="shared" si="1"/>
        <v>미사용</v>
      </c>
      <c r="J21" s="40"/>
      <c r="K21" s="260"/>
      <c r="L21" s="260"/>
      <c r="M21" s="260"/>
      <c r="N21" s="40" t="str">
        <f t="shared" si="2"/>
        <v>O</v>
      </c>
      <c r="O21" s="10"/>
      <c r="P21" s="41"/>
      <c r="Q21" s="41"/>
      <c r="R21" s="15"/>
      <c r="S21" s="10">
        <v>12.19</v>
      </c>
      <c r="T21" s="10">
        <v>4.1660000000000004</v>
      </c>
      <c r="U21" s="10">
        <v>2.6709999999999998</v>
      </c>
      <c r="V21" s="15">
        <v>43703</v>
      </c>
      <c r="W21" s="10">
        <v>12.4</v>
      </c>
      <c r="X21" s="10">
        <v>4.133</v>
      </c>
      <c r="Y21" s="10">
        <v>2.6930000000000001</v>
      </c>
      <c r="Z21" s="15">
        <v>43887</v>
      </c>
      <c r="AA21" s="10">
        <v>12.4</v>
      </c>
      <c r="AB21" s="10">
        <v>3.9119999999999999</v>
      </c>
      <c r="AC21" s="10">
        <v>3.355</v>
      </c>
      <c r="AD21" s="15">
        <v>44361</v>
      </c>
      <c r="AE21" s="10">
        <v>12.396000000000001</v>
      </c>
      <c r="AF21" s="10">
        <v>4.1360000000000001</v>
      </c>
      <c r="AG21" s="483">
        <v>3.2759999999999998</v>
      </c>
      <c r="AH21" s="15">
        <v>44650</v>
      </c>
      <c r="AI21" s="10">
        <v>12.396000000000001</v>
      </c>
      <c r="AJ21" s="10">
        <v>4.5339999999999998</v>
      </c>
      <c r="AK21" s="483">
        <v>3.9089999999999998</v>
      </c>
      <c r="AL21" s="285">
        <v>44980</v>
      </c>
      <c r="AM21" s="10"/>
      <c r="AN21" s="10"/>
      <c r="AO21" s="11"/>
      <c r="AU21"/>
    </row>
    <row r="22" spans="1:47" ht="20.25" customHeight="1">
      <c r="A22" s="14" t="s">
        <v>3484</v>
      </c>
      <c r="B22" s="8" t="s">
        <v>3497</v>
      </c>
      <c r="C22" s="8" t="s">
        <v>3498</v>
      </c>
      <c r="D22" s="8" t="s">
        <v>3497</v>
      </c>
      <c r="E22" s="8">
        <v>19</v>
      </c>
      <c r="F22" s="207" t="b">
        <f t="shared" si="0"/>
        <v>0</v>
      </c>
      <c r="G22" s="8">
        <v>1000005969</v>
      </c>
      <c r="H22" s="39" t="s">
        <v>3515</v>
      </c>
      <c r="I22" s="40" t="str">
        <f t="shared" si="1"/>
        <v>미사용</v>
      </c>
      <c r="J22" s="8"/>
      <c r="K22" s="8"/>
      <c r="L22" s="8"/>
      <c r="M22" s="8"/>
      <c r="N22" s="40" t="str">
        <f t="shared" si="2"/>
        <v>O</v>
      </c>
      <c r="O22" s="276">
        <v>12.15</v>
      </c>
      <c r="P22" s="10">
        <v>4.3049999999999997</v>
      </c>
      <c r="Q22" s="10">
        <v>2.855</v>
      </c>
      <c r="R22" s="15">
        <v>43248</v>
      </c>
      <c r="S22" s="239">
        <v>12.194000000000001</v>
      </c>
      <c r="T22" s="10">
        <v>4.3600000000000003</v>
      </c>
      <c r="U22" s="10">
        <v>3.05</v>
      </c>
      <c r="V22" s="15">
        <v>43703</v>
      </c>
      <c r="W22" s="239">
        <v>12.404</v>
      </c>
      <c r="X22" s="10">
        <v>4.7649999999999997</v>
      </c>
      <c r="Y22" s="10">
        <v>3.1309999999999998</v>
      </c>
      <c r="Z22" s="15">
        <v>43887</v>
      </c>
      <c r="AA22" s="239">
        <v>12.4</v>
      </c>
      <c r="AB22" s="10">
        <v>4.7869999999999999</v>
      </c>
      <c r="AC22" s="10">
        <v>3.3660000000000001</v>
      </c>
      <c r="AD22" s="15">
        <v>44361</v>
      </c>
      <c r="AE22" s="239">
        <v>12.398</v>
      </c>
      <c r="AF22" s="10">
        <v>4.7469999999999999</v>
      </c>
      <c r="AG22" s="483">
        <v>3.48</v>
      </c>
      <c r="AH22" s="15">
        <v>44650</v>
      </c>
      <c r="AI22" s="239">
        <v>12.398</v>
      </c>
      <c r="AJ22" s="10">
        <v>5.109</v>
      </c>
      <c r="AK22" s="483">
        <v>3.9510000000000001</v>
      </c>
      <c r="AL22" s="285">
        <v>44980</v>
      </c>
      <c r="AM22" s="10"/>
      <c r="AN22" s="10"/>
      <c r="AO22" s="11"/>
      <c r="AU22"/>
    </row>
    <row r="23" spans="1:47" ht="20.25" customHeight="1">
      <c r="A23" s="14" t="s">
        <v>3484</v>
      </c>
      <c r="B23" s="8" t="s">
        <v>3497</v>
      </c>
      <c r="C23" s="8" t="s">
        <v>3498</v>
      </c>
      <c r="D23" s="8" t="s">
        <v>3497</v>
      </c>
      <c r="E23" s="8">
        <v>20</v>
      </c>
      <c r="F23" s="207" t="b">
        <f t="shared" si="0"/>
        <v>0</v>
      </c>
      <c r="G23" s="8">
        <v>1000005969</v>
      </c>
      <c r="H23" s="39" t="s">
        <v>3515</v>
      </c>
      <c r="I23" s="40" t="str">
        <f t="shared" si="1"/>
        <v>미사용</v>
      </c>
      <c r="J23" s="8"/>
      <c r="K23" s="8"/>
      <c r="L23" s="8"/>
      <c r="M23" s="8"/>
      <c r="N23" s="40" t="str">
        <f t="shared" si="2"/>
        <v>O</v>
      </c>
      <c r="O23" s="276">
        <v>12.14</v>
      </c>
      <c r="P23" s="10">
        <v>4.3259999999999996</v>
      </c>
      <c r="Q23" s="10">
        <v>2.9239999999999999</v>
      </c>
      <c r="R23" s="15">
        <v>43248</v>
      </c>
      <c r="S23" s="239">
        <v>15.851000000000001</v>
      </c>
      <c r="T23" s="10">
        <v>4.3319999999999999</v>
      </c>
      <c r="U23" s="10">
        <v>2.867</v>
      </c>
      <c r="V23" s="15">
        <v>43703</v>
      </c>
      <c r="W23" s="239">
        <v>12.398</v>
      </c>
      <c r="X23" s="10">
        <v>4.4219999999999997</v>
      </c>
      <c r="Y23" s="10">
        <v>3.823</v>
      </c>
      <c r="Z23" s="15">
        <v>43887</v>
      </c>
      <c r="AA23" s="239">
        <v>12.4</v>
      </c>
      <c r="AB23" s="10">
        <v>4.3920000000000003</v>
      </c>
      <c r="AC23" s="10">
        <v>2.7429999999999999</v>
      </c>
      <c r="AD23" s="15">
        <v>44361</v>
      </c>
      <c r="AE23" s="239">
        <v>12.401999999999999</v>
      </c>
      <c r="AF23" s="10">
        <v>4.3840000000000003</v>
      </c>
      <c r="AG23" s="483">
        <v>3.2280000000000002</v>
      </c>
      <c r="AH23" s="15">
        <v>44650</v>
      </c>
      <c r="AI23" s="239">
        <v>12.401999999999999</v>
      </c>
      <c r="AJ23" s="10">
        <v>4.8049999999999997</v>
      </c>
      <c r="AK23" s="483">
        <v>3.2120000000000002</v>
      </c>
      <c r="AL23" s="285">
        <v>44980</v>
      </c>
      <c r="AM23" s="10"/>
      <c r="AN23" s="10"/>
      <c r="AO23" s="11"/>
      <c r="AU23"/>
    </row>
    <row r="24" spans="1:47" ht="20.25" customHeight="1">
      <c r="A24" s="14" t="s">
        <v>3484</v>
      </c>
      <c r="B24" s="8" t="s">
        <v>3497</v>
      </c>
      <c r="C24" s="8" t="s">
        <v>3498</v>
      </c>
      <c r="D24" s="8" t="s">
        <v>3497</v>
      </c>
      <c r="E24" s="8">
        <v>21</v>
      </c>
      <c r="F24" s="207" t="b">
        <f t="shared" si="0"/>
        <v>1</v>
      </c>
      <c r="G24" s="8">
        <v>1000005969</v>
      </c>
      <c r="H24" s="39" t="s">
        <v>3515</v>
      </c>
      <c r="I24" s="40" t="str">
        <f t="shared" si="1"/>
        <v>사용</v>
      </c>
      <c r="J24" s="209"/>
      <c r="K24" s="8" t="s">
        <v>4147</v>
      </c>
      <c r="L24" s="8" t="s">
        <v>3935</v>
      </c>
      <c r="M24" s="8" t="s">
        <v>3487</v>
      </c>
      <c r="N24" s="40" t="str">
        <f t="shared" si="2"/>
        <v>X</v>
      </c>
      <c r="O24" s="41">
        <v>6.88</v>
      </c>
      <c r="P24" s="10">
        <v>2.77</v>
      </c>
      <c r="Q24" s="10">
        <v>1.756</v>
      </c>
      <c r="R24" s="15">
        <v>43248</v>
      </c>
      <c r="S24" s="10"/>
      <c r="T24" s="10"/>
      <c r="U24" s="10"/>
      <c r="V24" s="15"/>
      <c r="W24" s="10">
        <v>6.8840000000000003</v>
      </c>
      <c r="X24" s="10">
        <v>2.3149999999999999</v>
      </c>
      <c r="Y24" s="10">
        <v>1.4039999999999999</v>
      </c>
      <c r="Z24" s="15">
        <v>43887</v>
      </c>
      <c r="AA24" s="10">
        <v>6.8</v>
      </c>
      <c r="AB24" s="10">
        <v>2.7</v>
      </c>
      <c r="AC24" s="10">
        <v>1.883</v>
      </c>
      <c r="AD24" s="15">
        <v>44361</v>
      </c>
      <c r="AE24" s="10">
        <v>6.883</v>
      </c>
      <c r="AF24" s="10">
        <v>2.7719999999999998</v>
      </c>
      <c r="AG24" s="483">
        <v>2.206</v>
      </c>
      <c r="AH24" s="15">
        <v>44650</v>
      </c>
      <c r="AI24" s="10"/>
      <c r="AJ24" s="10"/>
      <c r="AK24" s="483"/>
      <c r="AL24" s="15"/>
      <c r="AM24" s="10"/>
      <c r="AN24" s="10"/>
      <c r="AO24" s="11" t="s">
        <v>4016</v>
      </c>
      <c r="AU24"/>
    </row>
    <row r="25" spans="1:47" ht="20.25" customHeight="1">
      <c r="A25" s="14" t="s">
        <v>3484</v>
      </c>
      <c r="B25" s="8" t="s">
        <v>3497</v>
      </c>
      <c r="C25" s="8" t="s">
        <v>3498</v>
      </c>
      <c r="D25" s="8" t="s">
        <v>3497</v>
      </c>
      <c r="E25" s="8">
        <v>22</v>
      </c>
      <c r="F25" s="207" t="b">
        <f t="shared" si="0"/>
        <v>1</v>
      </c>
      <c r="G25" s="8">
        <v>1000005969</v>
      </c>
      <c r="H25" s="39" t="s">
        <v>3515</v>
      </c>
      <c r="I25" s="40" t="str">
        <f t="shared" si="1"/>
        <v>사용</v>
      </c>
      <c r="J25" s="8"/>
      <c r="K25" s="8" t="s">
        <v>4147</v>
      </c>
      <c r="L25" s="8" t="s">
        <v>3935</v>
      </c>
      <c r="M25" s="8" t="s">
        <v>3487</v>
      </c>
      <c r="N25" s="40" t="str">
        <f t="shared" si="2"/>
        <v>X</v>
      </c>
      <c r="O25" s="41">
        <v>6.88</v>
      </c>
      <c r="P25" s="10">
        <v>2.3079999999999998</v>
      </c>
      <c r="Q25" s="10">
        <v>1.397</v>
      </c>
      <c r="R25" s="15">
        <v>43248</v>
      </c>
      <c r="S25" s="10"/>
      <c r="T25" s="10"/>
      <c r="U25" s="10"/>
      <c r="V25" s="15"/>
      <c r="W25" s="10">
        <v>6.8040000000000003</v>
      </c>
      <c r="X25" s="10">
        <v>2.4260000000000002</v>
      </c>
      <c r="Y25" s="10">
        <v>1.4179999999999999</v>
      </c>
      <c r="Z25" s="15">
        <v>43887</v>
      </c>
      <c r="AA25" s="10">
        <v>6.8</v>
      </c>
      <c r="AB25" s="10">
        <v>2.319</v>
      </c>
      <c r="AC25" s="10">
        <v>1.5309999999999999</v>
      </c>
      <c r="AD25" s="15">
        <v>44361</v>
      </c>
      <c r="AE25" s="10">
        <v>6.883</v>
      </c>
      <c r="AF25" s="10">
        <v>2.3180000000000001</v>
      </c>
      <c r="AG25" s="483">
        <v>1.927</v>
      </c>
      <c r="AH25" s="15">
        <v>44650</v>
      </c>
      <c r="AI25" s="10"/>
      <c r="AJ25" s="10"/>
      <c r="AK25" s="483"/>
      <c r="AL25" s="15"/>
      <c r="AM25" s="10"/>
      <c r="AN25" s="10"/>
      <c r="AO25" s="11" t="s">
        <v>4016</v>
      </c>
      <c r="AU25"/>
    </row>
    <row r="26" spans="1:47" ht="20.25" customHeight="1">
      <c r="A26" s="14" t="s">
        <v>3484</v>
      </c>
      <c r="B26" s="8" t="s">
        <v>3497</v>
      </c>
      <c r="C26" s="8" t="s">
        <v>3498</v>
      </c>
      <c r="D26" s="8" t="s">
        <v>3497</v>
      </c>
      <c r="E26" s="8">
        <v>23</v>
      </c>
      <c r="F26" s="207" t="b">
        <f t="shared" si="0"/>
        <v>1</v>
      </c>
      <c r="G26" s="8">
        <v>1000005969</v>
      </c>
      <c r="H26" s="39" t="s">
        <v>3515</v>
      </c>
      <c r="I26" s="40" t="str">
        <f t="shared" si="1"/>
        <v>사용</v>
      </c>
      <c r="J26" s="8"/>
      <c r="K26" s="8" t="s">
        <v>4147</v>
      </c>
      <c r="L26" s="8" t="s">
        <v>3935</v>
      </c>
      <c r="M26" s="8" t="s">
        <v>3487</v>
      </c>
      <c r="N26" s="40" t="str">
        <f t="shared" si="2"/>
        <v>X</v>
      </c>
      <c r="O26" s="41">
        <v>6.88</v>
      </c>
      <c r="P26" s="10">
        <v>2.411</v>
      </c>
      <c r="Q26" s="10">
        <v>1.415</v>
      </c>
      <c r="R26" s="15">
        <v>43248</v>
      </c>
      <c r="S26" s="10"/>
      <c r="T26" s="10"/>
      <c r="U26" s="10"/>
      <c r="V26" s="15"/>
      <c r="W26" s="10"/>
      <c r="X26" s="10"/>
      <c r="Y26" s="10"/>
      <c r="Z26" s="15"/>
      <c r="AA26" s="10">
        <v>6.8</v>
      </c>
      <c r="AB26" s="10">
        <v>2.419</v>
      </c>
      <c r="AC26" s="10">
        <v>1.514</v>
      </c>
      <c r="AD26" s="15">
        <v>44361</v>
      </c>
      <c r="AE26" s="10">
        <v>6.883</v>
      </c>
      <c r="AF26" s="10">
        <v>2.419</v>
      </c>
      <c r="AG26" s="483">
        <v>1.96</v>
      </c>
      <c r="AH26" s="15">
        <v>44650</v>
      </c>
      <c r="AI26" s="10"/>
      <c r="AJ26" s="10"/>
      <c r="AK26" s="483"/>
      <c r="AL26" s="15"/>
      <c r="AM26" s="10"/>
      <c r="AN26" s="10"/>
      <c r="AO26" s="11" t="s">
        <v>4016</v>
      </c>
      <c r="AU26"/>
    </row>
    <row r="27" spans="1:47" ht="20.25" customHeight="1">
      <c r="A27" s="14" t="s">
        <v>3484</v>
      </c>
      <c r="B27" s="8" t="s">
        <v>3497</v>
      </c>
      <c r="C27" s="8" t="s">
        <v>3498</v>
      </c>
      <c r="D27" s="8" t="s">
        <v>3497</v>
      </c>
      <c r="E27" s="8">
        <v>24</v>
      </c>
      <c r="F27" s="207" t="b">
        <f t="shared" si="0"/>
        <v>1</v>
      </c>
      <c r="G27" s="8">
        <v>1000005969</v>
      </c>
      <c r="H27" s="39" t="s">
        <v>3515</v>
      </c>
      <c r="I27" s="40" t="str">
        <f t="shared" si="1"/>
        <v>사용</v>
      </c>
      <c r="J27" s="8"/>
      <c r="K27" s="8" t="s">
        <v>4147</v>
      </c>
      <c r="L27" s="8" t="s">
        <v>3935</v>
      </c>
      <c r="M27" s="8" t="s">
        <v>3487</v>
      </c>
      <c r="N27" s="40" t="str">
        <f t="shared" si="2"/>
        <v>X</v>
      </c>
      <c r="O27" s="41">
        <v>6.88</v>
      </c>
      <c r="P27" s="10">
        <v>2.75</v>
      </c>
      <c r="Q27" s="10">
        <v>1.7370000000000001</v>
      </c>
      <c r="R27" s="15">
        <v>43248</v>
      </c>
      <c r="S27" s="10"/>
      <c r="T27" s="10"/>
      <c r="U27" s="10"/>
      <c r="V27" s="15"/>
      <c r="W27" s="10"/>
      <c r="X27" s="10"/>
      <c r="Y27" s="10"/>
      <c r="Z27" s="15"/>
      <c r="AA27" s="10">
        <v>6.8</v>
      </c>
      <c r="AB27" s="10">
        <v>2.7709999999999999</v>
      </c>
      <c r="AC27" s="10">
        <v>1.8979999999999999</v>
      </c>
      <c r="AD27" s="15">
        <v>44361</v>
      </c>
      <c r="AE27" s="10">
        <v>6.883</v>
      </c>
      <c r="AF27" s="10">
        <v>2.7709999999999999</v>
      </c>
      <c r="AG27" s="483">
        <v>2.2069999999999999</v>
      </c>
      <c r="AH27" s="15">
        <v>44650</v>
      </c>
      <c r="AI27" s="10"/>
      <c r="AJ27" s="10"/>
      <c r="AK27" s="483"/>
      <c r="AL27" s="15"/>
      <c r="AM27" s="10"/>
      <c r="AN27" s="10"/>
      <c r="AO27" s="11" t="s">
        <v>4016</v>
      </c>
      <c r="AU27"/>
    </row>
    <row r="28" spans="1:47" ht="20.25" customHeight="1">
      <c r="A28" s="14" t="s">
        <v>3484</v>
      </c>
      <c r="B28" s="8" t="s">
        <v>3497</v>
      </c>
      <c r="C28" s="8" t="s">
        <v>3498</v>
      </c>
      <c r="D28" s="8" t="s">
        <v>3507</v>
      </c>
      <c r="E28" s="8">
        <v>25</v>
      </c>
      <c r="F28" s="207" t="b">
        <f t="shared" si="0"/>
        <v>0</v>
      </c>
      <c r="G28" s="8">
        <v>1000005969</v>
      </c>
      <c r="H28" s="39" t="s">
        <v>3515</v>
      </c>
      <c r="I28" s="40" t="str">
        <f t="shared" si="1"/>
        <v>미사용</v>
      </c>
      <c r="J28" s="8"/>
      <c r="K28" s="529"/>
      <c r="L28" s="530"/>
      <c r="M28" s="8" t="s">
        <v>3487</v>
      </c>
      <c r="N28" s="40" t="str">
        <f t="shared" si="2"/>
        <v>O</v>
      </c>
      <c r="O28" s="10"/>
      <c r="P28" s="41"/>
      <c r="Q28" s="41"/>
      <c r="R28" s="15"/>
      <c r="S28" s="10"/>
      <c r="T28" s="10"/>
      <c r="U28" s="10"/>
      <c r="V28" s="15"/>
      <c r="W28" s="10"/>
      <c r="X28" s="10"/>
      <c r="Y28" s="10"/>
      <c r="Z28" s="15"/>
      <c r="AA28" s="10"/>
      <c r="AB28" s="10"/>
      <c r="AC28" s="10"/>
      <c r="AD28" s="15"/>
      <c r="AE28" s="10"/>
      <c r="AF28" s="10"/>
      <c r="AG28" s="10"/>
      <c r="AH28" s="15"/>
      <c r="AI28" s="10">
        <v>39.74</v>
      </c>
      <c r="AJ28" s="10">
        <v>13.327</v>
      </c>
      <c r="AK28" s="10">
        <v>8.8309999999999995</v>
      </c>
      <c r="AL28" s="285">
        <v>44980</v>
      </c>
      <c r="AM28" s="10"/>
      <c r="AN28" s="10"/>
      <c r="AO28" s="11"/>
      <c r="AU28"/>
    </row>
    <row r="29" spans="1:47" ht="20.25" customHeight="1">
      <c r="A29" s="14" t="s">
        <v>3484</v>
      </c>
      <c r="B29" s="8" t="s">
        <v>3497</v>
      </c>
      <c r="C29" s="8" t="s">
        <v>3498</v>
      </c>
      <c r="D29" s="8" t="s">
        <v>3507</v>
      </c>
      <c r="E29" s="8">
        <v>26</v>
      </c>
      <c r="F29" s="207" t="b">
        <f t="shared" si="0"/>
        <v>0</v>
      </c>
      <c r="G29" s="8">
        <v>1000005969</v>
      </c>
      <c r="H29" s="39" t="s">
        <v>3515</v>
      </c>
      <c r="I29" s="40" t="str">
        <f t="shared" si="1"/>
        <v>미사용</v>
      </c>
      <c r="J29" s="8"/>
      <c r="K29" s="529"/>
      <c r="L29" s="530"/>
      <c r="M29" s="8" t="s">
        <v>3487</v>
      </c>
      <c r="N29" s="40" t="str">
        <f t="shared" si="2"/>
        <v>O</v>
      </c>
      <c r="O29" s="10"/>
      <c r="P29" s="41"/>
      <c r="Q29" s="41"/>
      <c r="R29" s="15"/>
      <c r="S29" s="10"/>
      <c r="T29" s="10"/>
      <c r="U29" s="10"/>
      <c r="V29" s="15"/>
      <c r="W29" s="10"/>
      <c r="X29" s="10"/>
      <c r="Y29" s="10"/>
      <c r="Z29" s="15"/>
      <c r="AA29" s="10"/>
      <c r="AB29" s="10"/>
      <c r="AC29" s="10"/>
      <c r="AD29" s="15"/>
      <c r="AE29" s="10"/>
      <c r="AF29" s="10"/>
      <c r="AG29" s="10"/>
      <c r="AH29" s="15"/>
      <c r="AI29" s="10">
        <v>39.753</v>
      </c>
      <c r="AJ29" s="10">
        <v>14.805</v>
      </c>
      <c r="AK29" s="10">
        <v>9.5739999999999998</v>
      </c>
      <c r="AL29" s="285">
        <v>44980</v>
      </c>
      <c r="AM29" s="10"/>
      <c r="AN29" s="10"/>
      <c r="AO29" s="11"/>
      <c r="AU29"/>
    </row>
    <row r="30" spans="1:47" ht="20.25" customHeight="1">
      <c r="A30" s="14" t="s">
        <v>3484</v>
      </c>
      <c r="B30" s="8" t="s">
        <v>3497</v>
      </c>
      <c r="C30" s="8" t="s">
        <v>3498</v>
      </c>
      <c r="D30" s="8" t="s">
        <v>3507</v>
      </c>
      <c r="E30" s="8">
        <v>27</v>
      </c>
      <c r="F30" s="207" t="b">
        <f t="shared" si="0"/>
        <v>0</v>
      </c>
      <c r="G30" s="8">
        <v>1000005969</v>
      </c>
      <c r="H30" s="39" t="s">
        <v>3515</v>
      </c>
      <c r="I30" s="40" t="str">
        <f t="shared" si="1"/>
        <v>미사용</v>
      </c>
      <c r="J30" s="8"/>
      <c r="K30" s="529"/>
      <c r="L30" s="530"/>
      <c r="M30" s="8" t="s">
        <v>3487</v>
      </c>
      <c r="N30" s="40" t="str">
        <f t="shared" si="2"/>
        <v>O</v>
      </c>
      <c r="O30" s="10"/>
      <c r="P30" s="41"/>
      <c r="Q30" s="41"/>
      <c r="R30" s="15"/>
      <c r="S30" s="10"/>
      <c r="T30" s="10"/>
      <c r="U30" s="10"/>
      <c r="V30" s="15"/>
      <c r="W30" s="10"/>
      <c r="X30" s="10"/>
      <c r="Y30" s="10"/>
      <c r="Z30" s="15"/>
      <c r="AA30" s="10"/>
      <c r="AB30" s="10"/>
      <c r="AC30" s="10"/>
      <c r="AD30" s="15"/>
      <c r="AE30" s="10"/>
      <c r="AF30" s="10"/>
      <c r="AG30" s="10"/>
      <c r="AH30" s="15"/>
      <c r="AI30" s="10">
        <v>39.695</v>
      </c>
      <c r="AJ30" s="10">
        <v>13.558</v>
      </c>
      <c r="AK30" s="10">
        <v>8.59</v>
      </c>
      <c r="AL30" s="285">
        <v>44980</v>
      </c>
      <c r="AM30" s="10"/>
      <c r="AN30" s="10"/>
      <c r="AO30" s="11"/>
      <c r="AU30"/>
    </row>
    <row r="31" spans="1:47" ht="20.25" customHeight="1">
      <c r="A31" s="14" t="s">
        <v>3484</v>
      </c>
      <c r="B31" s="8" t="s">
        <v>3497</v>
      </c>
      <c r="C31" s="8" t="s">
        <v>3498</v>
      </c>
      <c r="D31" s="8" t="s">
        <v>3507</v>
      </c>
      <c r="E31" s="8">
        <v>28</v>
      </c>
      <c r="F31" s="207" t="b">
        <f t="shared" si="0"/>
        <v>0</v>
      </c>
      <c r="G31" s="8">
        <v>1000005969</v>
      </c>
      <c r="H31" s="39" t="s">
        <v>3515</v>
      </c>
      <c r="I31" s="40" t="str">
        <f t="shared" si="1"/>
        <v>미사용</v>
      </c>
      <c r="J31" s="8"/>
      <c r="K31" s="529"/>
      <c r="L31" s="530"/>
      <c r="M31" s="8" t="s">
        <v>3487</v>
      </c>
      <c r="N31" s="40" t="str">
        <f t="shared" si="2"/>
        <v>O</v>
      </c>
      <c r="O31" s="10"/>
      <c r="P31" s="41"/>
      <c r="Q31" s="41"/>
      <c r="R31" s="15"/>
      <c r="S31" s="10"/>
      <c r="T31" s="10"/>
      <c r="U31" s="10"/>
      <c r="V31" s="15"/>
      <c r="W31" s="10"/>
      <c r="X31" s="10"/>
      <c r="Y31" s="10"/>
      <c r="Z31" s="15"/>
      <c r="AA31" s="10"/>
      <c r="AB31" s="10"/>
      <c r="AC31" s="10"/>
      <c r="AD31" s="15"/>
      <c r="AE31" s="10"/>
      <c r="AF31" s="10"/>
      <c r="AG31" s="10"/>
      <c r="AH31" s="15"/>
      <c r="AI31" s="10">
        <v>39.819000000000003</v>
      </c>
      <c r="AJ31" s="10">
        <v>13.831</v>
      </c>
      <c r="AK31" s="10">
        <v>8.9619999999999997</v>
      </c>
      <c r="AL31" s="285">
        <v>44980</v>
      </c>
      <c r="AM31" s="10"/>
      <c r="AN31" s="10"/>
      <c r="AO31" s="11"/>
      <c r="AU31"/>
    </row>
    <row r="32" spans="1:47" ht="20.25" customHeight="1">
      <c r="A32" s="14" t="s">
        <v>3484</v>
      </c>
      <c r="B32" s="8" t="s">
        <v>3497</v>
      </c>
      <c r="C32" s="8" t="s">
        <v>3498</v>
      </c>
      <c r="D32" s="8" t="s">
        <v>3507</v>
      </c>
      <c r="E32" s="8">
        <v>29</v>
      </c>
      <c r="F32" s="207" t="b">
        <f t="shared" si="0"/>
        <v>1</v>
      </c>
      <c r="G32" s="8">
        <v>1000005969</v>
      </c>
      <c r="H32" s="39" t="s">
        <v>3515</v>
      </c>
      <c r="I32" s="40" t="str">
        <f t="shared" si="1"/>
        <v>사용</v>
      </c>
      <c r="J32" s="8" t="s">
        <v>3486</v>
      </c>
      <c r="K32" s="8" t="s">
        <v>3500</v>
      </c>
      <c r="L32" s="8" t="s">
        <v>4324</v>
      </c>
      <c r="M32" s="8" t="s">
        <v>3487</v>
      </c>
      <c r="N32" s="40" t="str">
        <f t="shared" si="2"/>
        <v>X</v>
      </c>
      <c r="O32" s="10"/>
      <c r="P32" s="41"/>
      <c r="Q32" s="41"/>
      <c r="R32" s="15"/>
      <c r="S32" s="10"/>
      <c r="T32" s="10"/>
      <c r="U32" s="10"/>
      <c r="V32" s="15"/>
      <c r="W32" s="10"/>
      <c r="X32" s="10"/>
      <c r="Y32" s="10"/>
      <c r="Z32" s="15"/>
      <c r="AA32" s="10"/>
      <c r="AB32" s="10"/>
      <c r="AC32" s="10"/>
      <c r="AD32" s="15"/>
      <c r="AE32" s="10"/>
      <c r="AF32" s="10"/>
      <c r="AG32" s="10"/>
      <c r="AH32" s="15"/>
      <c r="AI32" s="10"/>
      <c r="AJ32" s="10"/>
      <c r="AK32" s="10"/>
      <c r="AL32" s="15"/>
      <c r="AM32" s="10"/>
      <c r="AN32" s="10"/>
      <c r="AO32" s="11"/>
      <c r="AU32"/>
    </row>
    <row r="33" spans="1:47" ht="20.25" customHeight="1">
      <c r="A33" s="14" t="s">
        <v>3484</v>
      </c>
      <c r="B33" s="8" t="s">
        <v>3497</v>
      </c>
      <c r="C33" s="8" t="s">
        <v>3498</v>
      </c>
      <c r="D33" s="8" t="s">
        <v>3507</v>
      </c>
      <c r="E33" s="8">
        <v>30</v>
      </c>
      <c r="F33" s="207" t="b">
        <f t="shared" si="0"/>
        <v>1</v>
      </c>
      <c r="G33" s="8">
        <v>1000005969</v>
      </c>
      <c r="H33" s="39" t="s">
        <v>3515</v>
      </c>
      <c r="I33" s="40" t="str">
        <f t="shared" si="1"/>
        <v>사용</v>
      </c>
      <c r="J33" s="8" t="s">
        <v>3486</v>
      </c>
      <c r="K33" s="8" t="s">
        <v>3500</v>
      </c>
      <c r="L33" s="8" t="s">
        <v>4326</v>
      </c>
      <c r="M33" s="8" t="s">
        <v>3487</v>
      </c>
      <c r="N33" s="40" t="str">
        <f t="shared" si="2"/>
        <v>X</v>
      </c>
      <c r="O33" s="10"/>
      <c r="P33" s="41"/>
      <c r="Q33" s="41"/>
      <c r="R33" s="15"/>
      <c r="S33" s="10"/>
      <c r="T33" s="10"/>
      <c r="U33" s="10"/>
      <c r="V33" s="15"/>
      <c r="W33" s="10"/>
      <c r="X33" s="10"/>
      <c r="Y33" s="10"/>
      <c r="Z33" s="15"/>
      <c r="AA33" s="10"/>
      <c r="AB33" s="10"/>
      <c r="AC33" s="10"/>
      <c r="AD33" s="15"/>
      <c r="AE33" s="10"/>
      <c r="AF33" s="10"/>
      <c r="AG33" s="10"/>
      <c r="AH33" s="15"/>
      <c r="AI33" s="10"/>
      <c r="AJ33" s="10"/>
      <c r="AK33" s="10"/>
      <c r="AL33" s="15"/>
      <c r="AM33" s="10"/>
      <c r="AN33" s="10"/>
      <c r="AO33" s="11"/>
      <c r="AU33"/>
    </row>
    <row r="34" spans="1:47" ht="20.25" customHeight="1">
      <c r="A34" s="14" t="s">
        <v>3484</v>
      </c>
      <c r="B34" s="8" t="s">
        <v>3497</v>
      </c>
      <c r="C34" s="8" t="s">
        <v>3498</v>
      </c>
      <c r="D34" s="8" t="s">
        <v>3507</v>
      </c>
      <c r="E34" s="8">
        <v>31</v>
      </c>
      <c r="F34" s="207" t="b">
        <f t="shared" si="0"/>
        <v>1</v>
      </c>
      <c r="G34" s="8">
        <v>1000005969</v>
      </c>
      <c r="H34" s="39" t="s">
        <v>3515</v>
      </c>
      <c r="I34" s="40" t="str">
        <f t="shared" si="1"/>
        <v>사용</v>
      </c>
      <c r="J34" s="8" t="s">
        <v>3486</v>
      </c>
      <c r="K34" s="8" t="s">
        <v>4005</v>
      </c>
      <c r="L34" s="585" t="s">
        <v>4011</v>
      </c>
      <c r="M34" s="8" t="s">
        <v>3487</v>
      </c>
      <c r="N34" s="40" t="str">
        <f t="shared" si="2"/>
        <v>X</v>
      </c>
      <c r="O34" s="10"/>
      <c r="P34" s="41"/>
      <c r="Q34" s="41"/>
      <c r="R34" s="15"/>
      <c r="S34" s="10"/>
      <c r="T34" s="10"/>
      <c r="U34" s="10"/>
      <c r="V34" s="15"/>
      <c r="W34" s="10"/>
      <c r="X34" s="10"/>
      <c r="Y34" s="10"/>
      <c r="Z34" s="15"/>
      <c r="AA34" s="10"/>
      <c r="AB34" s="10"/>
      <c r="AC34" s="10"/>
      <c r="AD34" s="15"/>
      <c r="AE34" s="10"/>
      <c r="AF34" s="10"/>
      <c r="AG34" s="10"/>
      <c r="AH34" s="15"/>
      <c r="AI34" s="10"/>
      <c r="AJ34" s="10"/>
      <c r="AK34" s="10"/>
      <c r="AL34" s="15"/>
      <c r="AM34" s="10"/>
      <c r="AN34" s="10"/>
      <c r="AO34" s="11"/>
      <c r="AU34"/>
    </row>
    <row r="35" spans="1:47" ht="20.25" customHeight="1">
      <c r="A35" s="14" t="s">
        <v>3484</v>
      </c>
      <c r="B35" s="8" t="s">
        <v>3497</v>
      </c>
      <c r="C35" s="8" t="s">
        <v>3498</v>
      </c>
      <c r="D35" s="8" t="s">
        <v>3507</v>
      </c>
      <c r="E35" s="8">
        <v>32</v>
      </c>
      <c r="F35" s="207" t="b">
        <f t="shared" si="0"/>
        <v>1</v>
      </c>
      <c r="G35" s="8">
        <v>1000005969</v>
      </c>
      <c r="H35" s="39" t="s">
        <v>3515</v>
      </c>
      <c r="I35" s="40" t="str">
        <f t="shared" si="1"/>
        <v>사용</v>
      </c>
      <c r="J35" s="133"/>
      <c r="K35" s="133" t="s">
        <v>4005</v>
      </c>
      <c r="L35" s="133" t="s">
        <v>4454</v>
      </c>
      <c r="M35" s="8"/>
      <c r="N35" s="40" t="str">
        <f t="shared" si="2"/>
        <v>X</v>
      </c>
      <c r="O35" s="41">
        <v>39.76</v>
      </c>
      <c r="P35" s="10">
        <v>13.457000000000001</v>
      </c>
      <c r="Q35" s="10">
        <v>8.3539999999999992</v>
      </c>
      <c r="R35" s="15">
        <v>43248</v>
      </c>
      <c r="S35" s="10">
        <v>39.704000000000001</v>
      </c>
      <c r="T35" s="10">
        <v>13.798</v>
      </c>
      <c r="U35" s="10">
        <v>8.41</v>
      </c>
      <c r="V35" s="15">
        <v>43703</v>
      </c>
      <c r="W35" s="10">
        <v>39.768999999999998</v>
      </c>
      <c r="X35" s="10">
        <v>13.802</v>
      </c>
      <c r="Y35" s="10">
        <v>8.4220000000000006</v>
      </c>
      <c r="Z35" s="15">
        <v>43887</v>
      </c>
      <c r="AA35" s="10">
        <v>39.773000000000003</v>
      </c>
      <c r="AB35" s="10">
        <v>13.638</v>
      </c>
      <c r="AC35" s="10">
        <v>8.4559999999999995</v>
      </c>
      <c r="AD35" s="15">
        <v>44361</v>
      </c>
      <c r="AE35" s="10">
        <v>39.469000000000001</v>
      </c>
      <c r="AF35" s="10">
        <v>13.529</v>
      </c>
      <c r="AG35" s="10">
        <v>8.5809999999999995</v>
      </c>
      <c r="AH35" s="15">
        <v>44650</v>
      </c>
      <c r="AI35" s="10">
        <v>39.735999999999997</v>
      </c>
      <c r="AJ35" s="10">
        <v>13.803000000000001</v>
      </c>
      <c r="AK35" s="10">
        <v>8.8089999999999993</v>
      </c>
      <c r="AL35" s="285">
        <v>44980</v>
      </c>
      <c r="AM35" s="10"/>
      <c r="AN35" s="10"/>
      <c r="AO35" s="11"/>
      <c r="AU35"/>
    </row>
    <row r="36" spans="1:47" ht="20.25" customHeight="1">
      <c r="A36" s="14" t="s">
        <v>3484</v>
      </c>
      <c r="B36" s="8" t="s">
        <v>3497</v>
      </c>
      <c r="C36" s="8" t="s">
        <v>3498</v>
      </c>
      <c r="D36" s="8" t="s">
        <v>3507</v>
      </c>
      <c r="E36" s="8">
        <v>33</v>
      </c>
      <c r="F36" s="207" t="b">
        <f t="shared" si="0"/>
        <v>1</v>
      </c>
      <c r="G36" s="8">
        <v>1000005969</v>
      </c>
      <c r="H36" s="39" t="s">
        <v>3515</v>
      </c>
      <c r="I36" s="40" t="str">
        <f t="shared" si="1"/>
        <v>사용</v>
      </c>
      <c r="J36" s="8" t="s">
        <v>3486</v>
      </c>
      <c r="K36" s="8" t="s">
        <v>4020</v>
      </c>
      <c r="L36" s="8" t="s">
        <v>4235</v>
      </c>
      <c r="M36" s="8" t="s">
        <v>3622</v>
      </c>
      <c r="N36" s="40" t="str">
        <f t="shared" si="2"/>
        <v>X</v>
      </c>
      <c r="O36" s="41">
        <v>39.74</v>
      </c>
      <c r="P36" s="10">
        <v>13.273999999999999</v>
      </c>
      <c r="Q36" s="10">
        <v>8.1059999999999999</v>
      </c>
      <c r="R36" s="15">
        <v>43248</v>
      </c>
      <c r="S36" s="10"/>
      <c r="T36" s="10"/>
      <c r="U36" s="10"/>
      <c r="V36" s="15"/>
      <c r="W36" s="10"/>
      <c r="X36" s="10"/>
      <c r="Y36" s="10"/>
      <c r="Z36" s="15"/>
      <c r="AA36" s="10"/>
      <c r="AB36" s="10"/>
      <c r="AC36" s="10"/>
      <c r="AD36" s="15"/>
      <c r="AE36" s="10"/>
      <c r="AF36" s="10"/>
      <c r="AG36" s="10"/>
      <c r="AH36" s="15"/>
      <c r="AI36" s="10"/>
      <c r="AJ36" s="10"/>
      <c r="AK36" s="10"/>
      <c r="AL36" s="15"/>
      <c r="AM36" s="10"/>
      <c r="AN36" s="10"/>
      <c r="AO36" s="11"/>
      <c r="AU36" s="261"/>
    </row>
    <row r="37" spans="1:47" ht="20.25" customHeight="1">
      <c r="A37" s="14" t="s">
        <v>3484</v>
      </c>
      <c r="B37" s="8" t="s">
        <v>3497</v>
      </c>
      <c r="C37" s="8" t="s">
        <v>3498</v>
      </c>
      <c r="D37" s="8" t="s">
        <v>3507</v>
      </c>
      <c r="E37" s="8">
        <v>34</v>
      </c>
      <c r="F37" s="207" t="b">
        <f t="shared" si="0"/>
        <v>1</v>
      </c>
      <c r="G37" s="8">
        <v>1000005969</v>
      </c>
      <c r="H37" s="39" t="s">
        <v>3515</v>
      </c>
      <c r="I37" s="40" t="str">
        <f t="shared" si="1"/>
        <v>사용</v>
      </c>
      <c r="J37" s="8" t="s">
        <v>3486</v>
      </c>
      <c r="K37" s="8" t="s">
        <v>4020</v>
      </c>
      <c r="L37" s="8" t="s">
        <v>4236</v>
      </c>
      <c r="M37" s="8" t="s">
        <v>3622</v>
      </c>
      <c r="N37" s="40" t="str">
        <f t="shared" si="2"/>
        <v>X</v>
      </c>
      <c r="O37" s="41">
        <v>39.840000000000003</v>
      </c>
      <c r="P37" s="10">
        <v>15.301</v>
      </c>
      <c r="Q37" s="10">
        <v>8.09</v>
      </c>
      <c r="R37" s="15">
        <v>43248</v>
      </c>
      <c r="S37" s="10"/>
      <c r="T37" s="10"/>
      <c r="U37" s="10"/>
      <c r="V37" s="15"/>
      <c r="W37" s="10"/>
      <c r="X37" s="10"/>
      <c r="Y37" s="10"/>
      <c r="Z37" s="15"/>
      <c r="AA37" s="10"/>
      <c r="AB37" s="10"/>
      <c r="AC37" s="10"/>
      <c r="AD37" s="15"/>
      <c r="AE37" s="10"/>
      <c r="AF37" s="10"/>
      <c r="AG37" s="10"/>
      <c r="AH37" s="15"/>
      <c r="AI37" s="10"/>
      <c r="AJ37" s="10"/>
      <c r="AK37" s="10"/>
      <c r="AL37" s="15"/>
      <c r="AM37" s="10"/>
      <c r="AN37" s="10"/>
      <c r="AO37" s="11"/>
      <c r="AU37" s="261"/>
    </row>
    <row r="38" spans="1:47" ht="20.25" customHeight="1">
      <c r="A38" s="14" t="s">
        <v>3484</v>
      </c>
      <c r="B38" s="8" t="s">
        <v>3497</v>
      </c>
      <c r="C38" s="8" t="s">
        <v>3498</v>
      </c>
      <c r="D38" s="8" t="s">
        <v>3507</v>
      </c>
      <c r="E38" s="8">
        <v>35</v>
      </c>
      <c r="F38" s="207" t="b">
        <f t="shared" si="0"/>
        <v>0</v>
      </c>
      <c r="G38" s="8">
        <v>1000005969</v>
      </c>
      <c r="H38" s="39" t="s">
        <v>3515</v>
      </c>
      <c r="I38" s="40" t="str">
        <f t="shared" si="1"/>
        <v>미사용</v>
      </c>
      <c r="J38" s="8"/>
      <c r="K38" s="8"/>
      <c r="L38" s="16"/>
      <c r="M38" s="8"/>
      <c r="N38" s="40" t="str">
        <f t="shared" si="2"/>
        <v>O</v>
      </c>
      <c r="O38" s="41">
        <v>39.86</v>
      </c>
      <c r="P38" s="10">
        <v>21.931999999999999</v>
      </c>
      <c r="Q38" s="10">
        <v>8.44</v>
      </c>
      <c r="R38" s="15">
        <v>43248</v>
      </c>
      <c r="S38" s="10">
        <v>39.749000000000002</v>
      </c>
      <c r="T38" s="10">
        <v>13.706</v>
      </c>
      <c r="U38" s="10">
        <v>9.4149999999999991</v>
      </c>
      <c r="V38" s="15">
        <v>43703</v>
      </c>
      <c r="W38" s="10">
        <v>39.723999999999997</v>
      </c>
      <c r="X38" s="10">
        <v>13.7</v>
      </c>
      <c r="Y38" s="10">
        <v>9.2520000000000007</v>
      </c>
      <c r="Z38" s="15">
        <v>43887</v>
      </c>
      <c r="AA38" s="10">
        <v>39.700000000000003</v>
      </c>
      <c r="AB38" s="10">
        <v>13.603</v>
      </c>
      <c r="AC38" s="10">
        <v>8.5850000000000009</v>
      </c>
      <c r="AD38" s="15">
        <v>44361</v>
      </c>
      <c r="AE38" s="10">
        <v>39.753</v>
      </c>
      <c r="AF38" s="10">
        <v>13.712999999999999</v>
      </c>
      <c r="AG38" s="10">
        <v>8.7080000000000002</v>
      </c>
      <c r="AH38" s="15">
        <v>44650</v>
      </c>
      <c r="AI38" s="10">
        <v>39.761000000000003</v>
      </c>
      <c r="AJ38" s="10">
        <v>13.736000000000001</v>
      </c>
      <c r="AK38" s="10">
        <v>8.7710000000000008</v>
      </c>
      <c r="AL38" s="285">
        <v>44980</v>
      </c>
      <c r="AM38" s="10"/>
      <c r="AN38" s="10"/>
      <c r="AO38" s="11"/>
      <c r="AU38"/>
    </row>
    <row r="39" spans="1:47" ht="20.25" customHeight="1">
      <c r="A39" s="14" t="s">
        <v>3484</v>
      </c>
      <c r="B39" s="8" t="s">
        <v>3497</v>
      </c>
      <c r="C39" s="8" t="s">
        <v>3498</v>
      </c>
      <c r="D39" s="8" t="s">
        <v>3507</v>
      </c>
      <c r="E39" s="8">
        <v>36</v>
      </c>
      <c r="F39" s="207" t="b">
        <f t="shared" si="0"/>
        <v>0</v>
      </c>
      <c r="G39" s="8">
        <v>1000005969</v>
      </c>
      <c r="H39" s="39" t="s">
        <v>3515</v>
      </c>
      <c r="I39" s="40" t="str">
        <f t="shared" si="1"/>
        <v>미사용</v>
      </c>
      <c r="J39" s="8"/>
      <c r="K39" s="8"/>
      <c r="L39" s="16"/>
      <c r="M39" s="8"/>
      <c r="N39" s="40" t="str">
        <f t="shared" si="2"/>
        <v>O</v>
      </c>
      <c r="O39" s="41">
        <v>39.729999999999997</v>
      </c>
      <c r="P39" s="10">
        <v>13.458</v>
      </c>
      <c r="Q39" s="10">
        <v>8.157</v>
      </c>
      <c r="R39" s="15">
        <v>43248</v>
      </c>
      <c r="S39" s="10">
        <v>39.749000000000002</v>
      </c>
      <c r="T39" s="10">
        <v>13.497</v>
      </c>
      <c r="U39" s="10">
        <v>8.9450000000000003</v>
      </c>
      <c r="V39" s="15">
        <v>43703</v>
      </c>
      <c r="W39" s="10">
        <v>39.735999999999997</v>
      </c>
      <c r="X39" s="10">
        <v>13.49</v>
      </c>
      <c r="Y39" s="10">
        <v>8.9990000000000006</v>
      </c>
      <c r="Z39" s="15">
        <v>43887</v>
      </c>
      <c r="AA39" s="10">
        <v>39.700000000000003</v>
      </c>
      <c r="AB39" s="10">
        <v>13.396000000000001</v>
      </c>
      <c r="AC39" s="10">
        <v>8.31</v>
      </c>
      <c r="AD39" s="15">
        <v>44361</v>
      </c>
      <c r="AE39" s="10">
        <v>39.744999999999997</v>
      </c>
      <c r="AF39" s="10">
        <v>13.599</v>
      </c>
      <c r="AG39" s="10">
        <v>8.4610000000000003</v>
      </c>
      <c r="AH39" s="15">
        <v>44650</v>
      </c>
      <c r="AI39" s="10">
        <v>39.74</v>
      </c>
      <c r="AJ39" s="10">
        <v>13.465</v>
      </c>
      <c r="AK39" s="10">
        <v>8.5779999999999994</v>
      </c>
      <c r="AL39" s="285">
        <v>44980</v>
      </c>
      <c r="AM39" s="10"/>
      <c r="AN39" s="10"/>
      <c r="AO39" s="11"/>
      <c r="AU39"/>
    </row>
    <row r="40" spans="1:47" ht="20.25" customHeight="1">
      <c r="A40" s="14" t="s">
        <v>3484</v>
      </c>
      <c r="B40" s="8" t="s">
        <v>3497</v>
      </c>
      <c r="C40" s="8" t="s">
        <v>3498</v>
      </c>
      <c r="D40" s="8" t="s">
        <v>3507</v>
      </c>
      <c r="E40" s="8">
        <v>37</v>
      </c>
      <c r="F40" s="207" t="b">
        <f t="shared" si="0"/>
        <v>0</v>
      </c>
      <c r="G40" s="8">
        <v>1000005969</v>
      </c>
      <c r="H40" s="39" t="s">
        <v>3515</v>
      </c>
      <c r="I40" s="40" t="str">
        <f t="shared" si="1"/>
        <v>미사용</v>
      </c>
      <c r="J40" s="8"/>
      <c r="K40" s="8"/>
      <c r="L40" s="155"/>
      <c r="M40" s="8"/>
      <c r="N40" s="40" t="str">
        <f t="shared" si="2"/>
        <v>O</v>
      </c>
      <c r="O40" s="41">
        <v>39.75</v>
      </c>
      <c r="P40" s="10">
        <v>13.445</v>
      </c>
      <c r="Q40" s="10">
        <v>8.327</v>
      </c>
      <c r="R40" s="15">
        <v>43248</v>
      </c>
      <c r="S40" s="10">
        <v>39.731999999999999</v>
      </c>
      <c r="T40" s="10">
        <v>13.487</v>
      </c>
      <c r="U40" s="10">
        <v>8.3529999999999998</v>
      </c>
      <c r="V40" s="15">
        <v>43703</v>
      </c>
      <c r="W40" s="10">
        <v>39.74</v>
      </c>
      <c r="X40" s="10">
        <v>13.808</v>
      </c>
      <c r="Y40" s="10">
        <v>8.2560000000000002</v>
      </c>
      <c r="Z40" s="15">
        <v>43887</v>
      </c>
      <c r="AA40" s="10">
        <v>39.700000000000003</v>
      </c>
      <c r="AB40" s="10">
        <v>13.487</v>
      </c>
      <c r="AC40" s="10">
        <v>8.3130000000000006</v>
      </c>
      <c r="AD40" s="15">
        <v>44361</v>
      </c>
      <c r="AE40" s="10">
        <v>39.735999999999997</v>
      </c>
      <c r="AF40" s="10">
        <v>13.337999999999999</v>
      </c>
      <c r="AG40" s="10">
        <v>8.2850000000000001</v>
      </c>
      <c r="AH40" s="15">
        <v>44650</v>
      </c>
      <c r="AI40" s="10">
        <v>39.753</v>
      </c>
      <c r="AJ40" s="10">
        <v>13.705</v>
      </c>
      <c r="AK40" s="10">
        <v>8.9009999999999998</v>
      </c>
      <c r="AL40" s="285">
        <v>44980</v>
      </c>
      <c r="AM40" s="10"/>
      <c r="AN40" s="10"/>
      <c r="AO40" s="149"/>
      <c r="AU40"/>
    </row>
    <row r="41" spans="1:47" ht="20.25" customHeight="1">
      <c r="A41" s="14" t="s">
        <v>3484</v>
      </c>
      <c r="B41" s="8" t="s">
        <v>3497</v>
      </c>
      <c r="C41" s="8" t="s">
        <v>3498</v>
      </c>
      <c r="D41" s="8" t="s">
        <v>3507</v>
      </c>
      <c r="E41" s="8">
        <v>38</v>
      </c>
      <c r="F41" s="207" t="b">
        <f t="shared" si="0"/>
        <v>0</v>
      </c>
      <c r="G41" s="8">
        <v>1000005969</v>
      </c>
      <c r="H41" s="39" t="s">
        <v>3515</v>
      </c>
      <c r="I41" s="40" t="str">
        <f t="shared" si="1"/>
        <v>미사용</v>
      </c>
      <c r="J41" s="8"/>
      <c r="K41" s="8"/>
      <c r="L41" s="155"/>
      <c r="M41" s="8"/>
      <c r="N41" s="40" t="str">
        <f t="shared" si="2"/>
        <v>O</v>
      </c>
      <c r="O41" s="262">
        <v>39.74</v>
      </c>
      <c r="P41" s="263">
        <v>13.63</v>
      </c>
      <c r="Q41" s="10">
        <v>8.1379999999999999</v>
      </c>
      <c r="R41" s="15">
        <v>43248</v>
      </c>
      <c r="S41" s="263">
        <v>39.744999999999997</v>
      </c>
      <c r="T41" s="263">
        <v>13.749000000000001</v>
      </c>
      <c r="U41" s="10">
        <v>8.5990000000000002</v>
      </c>
      <c r="V41" s="15">
        <v>43703</v>
      </c>
      <c r="W41" s="10">
        <v>39.735999999999997</v>
      </c>
      <c r="X41" s="10">
        <v>13.657999999999999</v>
      </c>
      <c r="Y41" s="10">
        <v>8.5340000000000007</v>
      </c>
      <c r="Z41" s="15">
        <v>43887</v>
      </c>
      <c r="AA41" s="10">
        <v>39.700000000000003</v>
      </c>
      <c r="AB41" s="10">
        <v>13.605</v>
      </c>
      <c r="AC41" s="10">
        <v>8.6280000000000001</v>
      </c>
      <c r="AD41" s="15">
        <v>44361</v>
      </c>
      <c r="AE41" s="10">
        <v>39.74</v>
      </c>
      <c r="AF41" s="10">
        <v>13.612</v>
      </c>
      <c r="AG41" s="10">
        <v>8.6470000000000002</v>
      </c>
      <c r="AH41" s="15">
        <v>44650</v>
      </c>
      <c r="AI41" s="10">
        <v>39.731999999999999</v>
      </c>
      <c r="AJ41" s="10">
        <v>13.585000000000001</v>
      </c>
      <c r="AK41" s="10">
        <v>9.0839999999999996</v>
      </c>
      <c r="AL41" s="285">
        <v>44980</v>
      </c>
      <c r="AM41" s="10"/>
      <c r="AN41" s="10"/>
      <c r="AO41" s="149"/>
      <c r="AU41"/>
    </row>
    <row r="42" spans="1:47" ht="20.25" customHeight="1">
      <c r="A42" s="14" t="s">
        <v>3484</v>
      </c>
      <c r="B42" s="8" t="s">
        <v>3497</v>
      </c>
      <c r="C42" s="8" t="s">
        <v>3498</v>
      </c>
      <c r="D42" s="8" t="s">
        <v>3507</v>
      </c>
      <c r="E42" s="8">
        <v>39</v>
      </c>
      <c r="F42" s="207" t="b">
        <f t="shared" si="0"/>
        <v>1</v>
      </c>
      <c r="G42" s="8">
        <v>1000005969</v>
      </c>
      <c r="H42" s="39" t="s">
        <v>3515</v>
      </c>
      <c r="I42" s="40" t="str">
        <f t="shared" si="1"/>
        <v>사용</v>
      </c>
      <c r="J42" s="134" t="s">
        <v>3486</v>
      </c>
      <c r="K42" s="134" t="s">
        <v>4076</v>
      </c>
      <c r="L42" s="150" t="s">
        <v>4327</v>
      </c>
      <c r="M42" s="205" t="s">
        <v>3487</v>
      </c>
      <c r="N42" s="40" t="str">
        <f t="shared" si="2"/>
        <v>X</v>
      </c>
      <c r="O42" s="40"/>
      <c r="P42" s="40"/>
      <c r="Q42" s="41"/>
      <c r="R42" s="15"/>
      <c r="S42" s="263"/>
      <c r="T42" s="263"/>
      <c r="U42" s="10"/>
      <c r="V42" s="15"/>
      <c r="W42" s="10"/>
      <c r="X42" s="10"/>
      <c r="Y42" s="10"/>
      <c r="Z42" s="15"/>
      <c r="AA42" s="10"/>
      <c r="AB42" s="10"/>
      <c r="AC42" s="10"/>
      <c r="AD42" s="15"/>
      <c r="AE42" s="10"/>
      <c r="AF42" s="10"/>
      <c r="AG42" s="10"/>
      <c r="AH42" s="15"/>
      <c r="AI42" s="10"/>
      <c r="AJ42" s="10"/>
      <c r="AK42" s="10"/>
      <c r="AL42" s="15"/>
      <c r="AM42" s="10"/>
      <c r="AN42" s="10"/>
      <c r="AO42" s="11"/>
      <c r="AU42"/>
    </row>
    <row r="43" spans="1:47" ht="20.25" customHeight="1">
      <c r="A43" s="14" t="s">
        <v>3484</v>
      </c>
      <c r="B43" s="8" t="s">
        <v>3497</v>
      </c>
      <c r="C43" s="8" t="s">
        <v>3498</v>
      </c>
      <c r="D43" s="8" t="s">
        <v>3507</v>
      </c>
      <c r="E43" s="8">
        <v>40</v>
      </c>
      <c r="F43" s="207" t="b">
        <f t="shared" si="0"/>
        <v>1</v>
      </c>
      <c r="G43" s="8">
        <v>1000005969</v>
      </c>
      <c r="H43" s="39" t="s">
        <v>3515</v>
      </c>
      <c r="I43" s="40" t="str">
        <f t="shared" si="1"/>
        <v>사용</v>
      </c>
      <c r="J43" s="134" t="s">
        <v>3486</v>
      </c>
      <c r="K43" s="134" t="s">
        <v>4076</v>
      </c>
      <c r="L43" s="150" t="s">
        <v>4328</v>
      </c>
      <c r="M43" s="205" t="s">
        <v>3487</v>
      </c>
      <c r="N43" s="40" t="str">
        <f t="shared" si="2"/>
        <v>X</v>
      </c>
      <c r="O43" s="40"/>
      <c r="P43" s="40"/>
      <c r="Q43" s="41"/>
      <c r="R43" s="15"/>
      <c r="S43" s="263"/>
      <c r="T43" s="263"/>
      <c r="U43" s="10"/>
      <c r="V43" s="15"/>
      <c r="W43" s="10"/>
      <c r="X43" s="10"/>
      <c r="Y43" s="10"/>
      <c r="Z43" s="15"/>
      <c r="AA43" s="10"/>
      <c r="AB43" s="10"/>
      <c r="AC43" s="10"/>
      <c r="AD43" s="15"/>
      <c r="AE43" s="10"/>
      <c r="AF43" s="10"/>
      <c r="AG43" s="10"/>
      <c r="AH43" s="15"/>
      <c r="AI43" s="10"/>
      <c r="AJ43" s="10"/>
      <c r="AK43" s="10"/>
      <c r="AL43" s="15"/>
      <c r="AM43" s="10"/>
      <c r="AN43" s="10"/>
      <c r="AO43" s="11"/>
      <c r="AU43"/>
    </row>
    <row r="44" spans="1:47" ht="20.25" customHeight="1">
      <c r="A44" s="14" t="s">
        <v>3484</v>
      </c>
      <c r="B44" s="8" t="s">
        <v>3497</v>
      </c>
      <c r="C44" s="8" t="s">
        <v>3498</v>
      </c>
      <c r="D44" s="8" t="s">
        <v>3507</v>
      </c>
      <c r="E44" s="8">
        <v>41</v>
      </c>
      <c r="F44" s="207" t="b">
        <f t="shared" si="0"/>
        <v>1</v>
      </c>
      <c r="G44" s="8">
        <v>1000005969</v>
      </c>
      <c r="H44" s="39" t="s">
        <v>3515</v>
      </c>
      <c r="I44" s="40" t="str">
        <f t="shared" si="1"/>
        <v>사용</v>
      </c>
      <c r="J44" s="134" t="s">
        <v>3486</v>
      </c>
      <c r="K44" s="134" t="s">
        <v>4076</v>
      </c>
      <c r="L44" s="150" t="s">
        <v>4329</v>
      </c>
      <c r="M44" s="205" t="s">
        <v>3487</v>
      </c>
      <c r="N44" s="40" t="str">
        <f t="shared" si="2"/>
        <v>X</v>
      </c>
      <c r="O44" s="40"/>
      <c r="P44" s="40"/>
      <c r="Q44" s="41"/>
      <c r="R44" s="15"/>
      <c r="S44" s="263"/>
      <c r="T44" s="263"/>
      <c r="U44" s="10"/>
      <c r="V44" s="15"/>
      <c r="W44" s="10"/>
      <c r="X44" s="10"/>
      <c r="Y44" s="10"/>
      <c r="Z44" s="15"/>
      <c r="AA44" s="10"/>
      <c r="AB44" s="10"/>
      <c r="AC44" s="10"/>
      <c r="AD44" s="15"/>
      <c r="AE44" s="10"/>
      <c r="AF44" s="10"/>
      <c r="AG44" s="10"/>
      <c r="AH44" s="15"/>
      <c r="AI44" s="10"/>
      <c r="AJ44" s="10"/>
      <c r="AK44" s="10"/>
      <c r="AL44" s="15"/>
      <c r="AM44" s="10"/>
      <c r="AN44" s="10"/>
      <c r="AO44" s="11"/>
      <c r="AU44"/>
    </row>
    <row r="45" spans="1:47" ht="20.25" customHeight="1">
      <c r="A45" s="14" t="s">
        <v>3484</v>
      </c>
      <c r="B45" s="8" t="s">
        <v>3497</v>
      </c>
      <c r="C45" s="8" t="s">
        <v>3498</v>
      </c>
      <c r="D45" s="8" t="s">
        <v>3507</v>
      </c>
      <c r="E45" s="8">
        <v>42</v>
      </c>
      <c r="F45" s="207" t="b">
        <f t="shared" si="0"/>
        <v>1</v>
      </c>
      <c r="G45" s="8">
        <v>1000005969</v>
      </c>
      <c r="H45" s="39" t="s">
        <v>3515</v>
      </c>
      <c r="I45" s="40" t="str">
        <f t="shared" si="1"/>
        <v>사용</v>
      </c>
      <c r="J45" s="134" t="s">
        <v>3486</v>
      </c>
      <c r="K45" s="134" t="s">
        <v>4076</v>
      </c>
      <c r="L45" s="150" t="s">
        <v>4330</v>
      </c>
      <c r="M45" s="205" t="s">
        <v>3487</v>
      </c>
      <c r="N45" s="40" t="str">
        <f t="shared" si="2"/>
        <v>X</v>
      </c>
      <c r="O45" s="10"/>
      <c r="P45" s="41"/>
      <c r="Q45" s="41"/>
      <c r="R45" s="15"/>
      <c r="S45" s="10"/>
      <c r="T45" s="10"/>
      <c r="U45" s="10"/>
      <c r="V45" s="15"/>
      <c r="W45" s="10"/>
      <c r="X45" s="10"/>
      <c r="Y45" s="10"/>
      <c r="Z45" s="15"/>
      <c r="AA45" s="10"/>
      <c r="AB45" s="10"/>
      <c r="AC45" s="10"/>
      <c r="AD45" s="15"/>
      <c r="AE45" s="10"/>
      <c r="AF45" s="10"/>
      <c r="AG45" s="10"/>
      <c r="AH45" s="15"/>
      <c r="AI45" s="10"/>
      <c r="AJ45" s="10"/>
      <c r="AK45" s="10"/>
      <c r="AL45" s="15"/>
      <c r="AM45" s="10"/>
      <c r="AN45" s="10"/>
      <c r="AO45" s="11"/>
      <c r="AU45"/>
    </row>
    <row r="46" spans="1:47" ht="20.25" customHeight="1">
      <c r="A46" s="14" t="s">
        <v>3484</v>
      </c>
      <c r="B46" s="8" t="s">
        <v>3497</v>
      </c>
      <c r="C46" s="8" t="s">
        <v>3498</v>
      </c>
      <c r="D46" s="8" t="s">
        <v>3507</v>
      </c>
      <c r="E46" s="8">
        <v>43</v>
      </c>
      <c r="F46" s="207" t="b">
        <f t="shared" si="0"/>
        <v>0</v>
      </c>
      <c r="G46" s="8">
        <v>1000005969</v>
      </c>
      <c r="H46" s="39" t="s">
        <v>3515</v>
      </c>
      <c r="I46" s="40" t="str">
        <f t="shared" si="1"/>
        <v>미사용</v>
      </c>
      <c r="J46" s="8"/>
      <c r="K46" s="8"/>
      <c r="L46" s="16"/>
      <c r="M46" s="8"/>
      <c r="N46" s="40" t="str">
        <f t="shared" si="2"/>
        <v>O</v>
      </c>
      <c r="O46" s="41">
        <v>39.75</v>
      </c>
      <c r="P46" s="41">
        <v>12.942</v>
      </c>
      <c r="Q46" s="10">
        <v>8.0879999999999992</v>
      </c>
      <c r="R46" s="15">
        <v>43248</v>
      </c>
      <c r="S46" s="10">
        <v>39.753</v>
      </c>
      <c r="T46" s="10">
        <v>13.034000000000001</v>
      </c>
      <c r="U46" s="10">
        <v>8.1240000000000006</v>
      </c>
      <c r="V46" s="15">
        <v>43703</v>
      </c>
      <c r="W46" s="10">
        <v>39.744999999999997</v>
      </c>
      <c r="X46" s="10">
        <v>13.093</v>
      </c>
      <c r="Y46" s="10">
        <v>8.0559999999999992</v>
      </c>
      <c r="Z46" s="15">
        <v>43887</v>
      </c>
      <c r="AA46" s="10">
        <v>39.700000000000003</v>
      </c>
      <c r="AB46" s="10">
        <v>13.106</v>
      </c>
      <c r="AC46" s="10">
        <v>8.125</v>
      </c>
      <c r="AD46" s="15">
        <v>44361</v>
      </c>
      <c r="AE46" s="10">
        <v>39.74</v>
      </c>
      <c r="AF46" s="10">
        <v>13.090999999999999</v>
      </c>
      <c r="AG46" s="10">
        <v>8.2200000000000006</v>
      </c>
      <c r="AH46" s="15">
        <v>44650</v>
      </c>
      <c r="AI46" s="10">
        <v>39.753</v>
      </c>
      <c r="AJ46" s="10">
        <v>12.066000000000001</v>
      </c>
      <c r="AK46" s="10">
        <v>9.2059999999999995</v>
      </c>
      <c r="AL46" s="285">
        <v>44980</v>
      </c>
      <c r="AM46" s="10"/>
      <c r="AN46" s="10"/>
      <c r="AO46" s="11"/>
      <c r="AU46"/>
    </row>
    <row r="47" spans="1:47" ht="20.25" customHeight="1">
      <c r="A47" s="14" t="s">
        <v>3484</v>
      </c>
      <c r="B47" s="8" t="s">
        <v>3497</v>
      </c>
      <c r="C47" s="8" t="s">
        <v>3498</v>
      </c>
      <c r="D47" s="8" t="s">
        <v>3507</v>
      </c>
      <c r="E47" s="8">
        <v>44</v>
      </c>
      <c r="F47" s="207" t="b">
        <f t="shared" si="0"/>
        <v>0</v>
      </c>
      <c r="G47" s="8">
        <v>1000005969</v>
      </c>
      <c r="H47" s="39" t="s">
        <v>3515</v>
      </c>
      <c r="I47" s="40" t="str">
        <f t="shared" si="1"/>
        <v>미사용</v>
      </c>
      <c r="J47" s="8"/>
      <c r="K47" s="8"/>
      <c r="L47" s="16"/>
      <c r="M47" s="8"/>
      <c r="N47" s="40" t="str">
        <f t="shared" si="2"/>
        <v>O</v>
      </c>
      <c r="O47" s="41">
        <v>39.86</v>
      </c>
      <c r="P47" s="41">
        <v>21.574999999999999</v>
      </c>
      <c r="Q47" s="10">
        <v>8.3629999999999995</v>
      </c>
      <c r="R47" s="15">
        <v>43248</v>
      </c>
      <c r="S47" s="10">
        <v>39.744999999999997</v>
      </c>
      <c r="T47" s="10">
        <v>13.446999999999999</v>
      </c>
      <c r="U47" s="10">
        <v>8.4559999999999995</v>
      </c>
      <c r="V47" s="15">
        <v>43703</v>
      </c>
      <c r="W47" s="10">
        <v>39.74</v>
      </c>
      <c r="X47" s="10">
        <v>13.446999999999999</v>
      </c>
      <c r="Y47" s="10">
        <v>8.3659999999999997</v>
      </c>
      <c r="Z47" s="15">
        <v>43887</v>
      </c>
      <c r="AA47" s="10">
        <v>39.700000000000003</v>
      </c>
      <c r="AB47" s="10">
        <v>13.552</v>
      </c>
      <c r="AC47" s="10">
        <v>8.4459999999999997</v>
      </c>
      <c r="AD47" s="15">
        <v>44361</v>
      </c>
      <c r="AE47" s="10">
        <v>39.74</v>
      </c>
      <c r="AF47" s="10">
        <v>13.458</v>
      </c>
      <c r="AG47" s="10">
        <v>8.4269999999999996</v>
      </c>
      <c r="AH47" s="15">
        <v>44650</v>
      </c>
      <c r="AI47" s="10">
        <v>39.74</v>
      </c>
      <c r="AJ47" s="10">
        <v>13.297000000000001</v>
      </c>
      <c r="AK47" s="10">
        <v>9.09</v>
      </c>
      <c r="AL47" s="285">
        <v>44980</v>
      </c>
      <c r="AM47" s="10"/>
      <c r="AN47" s="10"/>
      <c r="AO47" s="11"/>
      <c r="AU47"/>
    </row>
    <row r="48" spans="1:47" ht="20.25" customHeight="1">
      <c r="A48" s="14" t="s">
        <v>3484</v>
      </c>
      <c r="B48" s="8" t="s">
        <v>3497</v>
      </c>
      <c r="C48" s="8" t="s">
        <v>3498</v>
      </c>
      <c r="D48" s="8" t="s">
        <v>3507</v>
      </c>
      <c r="E48" s="8">
        <v>45</v>
      </c>
      <c r="F48" s="207" t="b">
        <f t="shared" si="0"/>
        <v>0</v>
      </c>
      <c r="G48" s="8">
        <v>1000005969</v>
      </c>
      <c r="H48" s="39" t="s">
        <v>3515</v>
      </c>
      <c r="I48" s="40" t="str">
        <f t="shared" si="1"/>
        <v>미사용</v>
      </c>
      <c r="J48" s="8"/>
      <c r="K48" s="8"/>
      <c r="L48" s="16"/>
      <c r="M48" s="8"/>
      <c r="N48" s="40" t="str">
        <f t="shared" si="2"/>
        <v>O</v>
      </c>
      <c r="O48" s="41">
        <v>39.749000000000002</v>
      </c>
      <c r="P48" s="41">
        <v>13.173999999999999</v>
      </c>
      <c r="Q48" s="10">
        <v>8.0749999999999993</v>
      </c>
      <c r="R48" s="15">
        <v>43248</v>
      </c>
      <c r="S48" s="10">
        <v>39.920999999999999</v>
      </c>
      <c r="T48" s="10">
        <v>13.101000000000001</v>
      </c>
      <c r="U48" s="10">
        <v>8.11</v>
      </c>
      <c r="V48" s="15">
        <v>43703</v>
      </c>
      <c r="W48" s="10">
        <v>39.72</v>
      </c>
      <c r="X48" s="10">
        <v>13.13</v>
      </c>
      <c r="Y48" s="10">
        <v>8.1980000000000004</v>
      </c>
      <c r="Z48" s="15">
        <v>43887</v>
      </c>
      <c r="AA48" s="10">
        <v>39.700000000000003</v>
      </c>
      <c r="AB48" s="10">
        <v>13.32</v>
      </c>
      <c r="AC48" s="10">
        <v>8.2420000000000009</v>
      </c>
      <c r="AD48" s="15">
        <v>44361</v>
      </c>
      <c r="AE48" s="10">
        <v>39.753</v>
      </c>
      <c r="AF48" s="10">
        <v>13.32</v>
      </c>
      <c r="AG48" s="10">
        <v>8.5709999999999997</v>
      </c>
      <c r="AH48" s="15">
        <v>44650</v>
      </c>
      <c r="AI48" s="10">
        <v>39.744999999999997</v>
      </c>
      <c r="AJ48" s="10">
        <v>13.59</v>
      </c>
      <c r="AK48" s="10">
        <v>10.965</v>
      </c>
      <c r="AL48" s="285">
        <v>44980</v>
      </c>
      <c r="AM48" s="10"/>
      <c r="AN48" s="10"/>
      <c r="AO48" s="11"/>
      <c r="AU48"/>
    </row>
    <row r="49" spans="1:47" ht="20.25" customHeight="1">
      <c r="A49" s="14" t="s">
        <v>3484</v>
      </c>
      <c r="B49" s="8" t="s">
        <v>3497</v>
      </c>
      <c r="C49" s="8" t="s">
        <v>3498</v>
      </c>
      <c r="D49" s="8" t="s">
        <v>3507</v>
      </c>
      <c r="E49" s="8">
        <v>46</v>
      </c>
      <c r="F49" s="207" t="b">
        <f t="shared" si="0"/>
        <v>0</v>
      </c>
      <c r="G49" s="8">
        <v>1000005969</v>
      </c>
      <c r="H49" s="39" t="s">
        <v>3515</v>
      </c>
      <c r="I49" s="40" t="str">
        <f t="shared" si="1"/>
        <v>미사용</v>
      </c>
      <c r="J49" s="8"/>
      <c r="K49" s="8"/>
      <c r="L49" s="16"/>
      <c r="M49" s="8"/>
      <c r="N49" s="40" t="str">
        <f t="shared" si="2"/>
        <v>O</v>
      </c>
      <c r="O49" s="41">
        <v>39.712000000000003</v>
      </c>
      <c r="P49" s="41">
        <v>13.093</v>
      </c>
      <c r="Q49" s="10">
        <v>8.1890000000000001</v>
      </c>
      <c r="R49" s="15">
        <v>43248</v>
      </c>
      <c r="S49" s="10">
        <v>39.761000000000003</v>
      </c>
      <c r="T49" s="10">
        <v>13.12</v>
      </c>
      <c r="U49" s="10">
        <v>8.2129999999999992</v>
      </c>
      <c r="V49" s="15">
        <v>43703</v>
      </c>
      <c r="W49" s="10">
        <v>39.753</v>
      </c>
      <c r="X49" s="10">
        <v>13.217000000000001</v>
      </c>
      <c r="Y49" s="10">
        <v>8.1310000000000002</v>
      </c>
      <c r="Z49" s="15">
        <v>43887</v>
      </c>
      <c r="AA49" s="10">
        <v>39.700000000000003</v>
      </c>
      <c r="AB49" s="10">
        <v>13.2</v>
      </c>
      <c r="AC49" s="10">
        <v>8.2609999999999992</v>
      </c>
      <c r="AD49" s="15">
        <v>44361</v>
      </c>
      <c r="AE49" s="10">
        <v>39.731999999999999</v>
      </c>
      <c r="AF49" s="10">
        <v>13.114000000000001</v>
      </c>
      <c r="AG49" s="10">
        <v>8.2449999999999992</v>
      </c>
      <c r="AH49" s="15">
        <v>44650</v>
      </c>
      <c r="AI49" s="10">
        <v>39.723999999999997</v>
      </c>
      <c r="AJ49" s="10">
        <v>13.144</v>
      </c>
      <c r="AK49" s="10">
        <v>8.8979999999999997</v>
      </c>
      <c r="AL49" s="285">
        <v>44980</v>
      </c>
      <c r="AM49" s="10"/>
      <c r="AN49" s="10"/>
      <c r="AO49" s="11"/>
      <c r="AU49"/>
    </row>
    <row r="50" spans="1:47" ht="20.25" customHeight="1">
      <c r="A50" s="14" t="s">
        <v>3484</v>
      </c>
      <c r="B50" s="8" t="s">
        <v>3497</v>
      </c>
      <c r="C50" s="8" t="s">
        <v>3498</v>
      </c>
      <c r="D50" s="8" t="s">
        <v>3507</v>
      </c>
      <c r="E50" s="8">
        <v>47</v>
      </c>
      <c r="F50" s="207" t="b">
        <f t="shared" si="0"/>
        <v>0</v>
      </c>
      <c r="G50" s="8">
        <v>1000005969</v>
      </c>
      <c r="H50" s="39" t="s">
        <v>3515</v>
      </c>
      <c r="I50" s="40" t="str">
        <f t="shared" si="1"/>
        <v>미사용</v>
      </c>
      <c r="J50" s="8"/>
      <c r="K50" s="8"/>
      <c r="L50" s="16"/>
      <c r="M50" s="8"/>
      <c r="N50" s="40" t="str">
        <f t="shared" si="2"/>
        <v>O</v>
      </c>
      <c r="O50" s="41">
        <v>39.74</v>
      </c>
      <c r="P50" s="41">
        <v>13.371</v>
      </c>
      <c r="Q50" s="10">
        <v>8.218</v>
      </c>
      <c r="R50" s="15">
        <v>43248</v>
      </c>
      <c r="S50" s="10">
        <v>39.835000000000001</v>
      </c>
      <c r="T50" s="10">
        <v>12.955</v>
      </c>
      <c r="U50" s="10">
        <v>8.2799999999999994</v>
      </c>
      <c r="V50" s="15">
        <v>43703</v>
      </c>
      <c r="W50" s="10">
        <v>39.749000000000002</v>
      </c>
      <c r="X50" s="10">
        <v>13.561999999999999</v>
      </c>
      <c r="Y50" s="10">
        <v>8.1850000000000005</v>
      </c>
      <c r="Z50" s="15">
        <v>43887</v>
      </c>
      <c r="AA50" s="10">
        <v>39.700000000000003</v>
      </c>
      <c r="AB50" s="10">
        <v>13.519</v>
      </c>
      <c r="AC50" s="10">
        <v>8.3179999999999996</v>
      </c>
      <c r="AD50" s="15">
        <v>44361</v>
      </c>
      <c r="AE50" s="10">
        <v>39.74</v>
      </c>
      <c r="AF50" s="10">
        <v>13.368</v>
      </c>
      <c r="AG50" s="10">
        <v>8.3759999999999994</v>
      </c>
      <c r="AH50" s="15">
        <v>44650</v>
      </c>
      <c r="AI50" s="10">
        <v>39.744999999999997</v>
      </c>
      <c r="AJ50" s="10">
        <v>13.401</v>
      </c>
      <c r="AK50" s="10">
        <v>8.8680000000000003</v>
      </c>
      <c r="AL50" s="285">
        <v>44980</v>
      </c>
      <c r="AM50" s="10"/>
      <c r="AN50" s="10"/>
      <c r="AO50" s="149"/>
      <c r="AU50"/>
    </row>
    <row r="51" spans="1:47" ht="20.25" customHeight="1">
      <c r="A51" s="14" t="s">
        <v>3484</v>
      </c>
      <c r="B51" s="8" t="s">
        <v>3497</v>
      </c>
      <c r="C51" s="8" t="s">
        <v>3498</v>
      </c>
      <c r="D51" s="8" t="s">
        <v>3507</v>
      </c>
      <c r="E51" s="8">
        <v>48</v>
      </c>
      <c r="F51" s="207" t="b">
        <f t="shared" si="0"/>
        <v>0</v>
      </c>
      <c r="G51" s="8">
        <v>1000005969</v>
      </c>
      <c r="H51" s="39" t="s">
        <v>3515</v>
      </c>
      <c r="I51" s="40" t="str">
        <f t="shared" si="1"/>
        <v>미사용</v>
      </c>
      <c r="J51" s="8"/>
      <c r="K51" s="8"/>
      <c r="L51" s="16"/>
      <c r="M51" s="8"/>
      <c r="N51" s="40" t="str">
        <f t="shared" si="2"/>
        <v>O</v>
      </c>
      <c r="O51" s="41">
        <v>39.74</v>
      </c>
      <c r="P51" s="41">
        <v>13.211</v>
      </c>
      <c r="Q51" s="10">
        <v>8.39</v>
      </c>
      <c r="R51" s="15">
        <v>43248</v>
      </c>
      <c r="S51" s="10">
        <v>39.753</v>
      </c>
      <c r="T51" s="10">
        <v>13.343</v>
      </c>
      <c r="U51" s="10">
        <v>8.51</v>
      </c>
      <c r="V51" s="15">
        <v>43703</v>
      </c>
      <c r="W51" s="10">
        <v>39.749000000000002</v>
      </c>
      <c r="X51" s="10">
        <v>13.289</v>
      </c>
      <c r="Y51" s="10">
        <v>8.4659999999999993</v>
      </c>
      <c r="Z51" s="15">
        <v>43887</v>
      </c>
      <c r="AA51" s="10">
        <v>39.700000000000003</v>
      </c>
      <c r="AB51" s="10">
        <v>12.811</v>
      </c>
      <c r="AC51" s="10">
        <v>8.3219999999999992</v>
      </c>
      <c r="AD51" s="15">
        <v>44361</v>
      </c>
      <c r="AE51" s="10">
        <v>39.744999999999997</v>
      </c>
      <c r="AF51" s="10">
        <v>13.218999999999999</v>
      </c>
      <c r="AG51" s="10">
        <v>8.3719999999999999</v>
      </c>
      <c r="AH51" s="15">
        <v>44650</v>
      </c>
      <c r="AI51" s="10">
        <v>39.723999999999997</v>
      </c>
      <c r="AJ51" s="10">
        <v>13.388</v>
      </c>
      <c r="AK51" s="10">
        <v>9.1370000000000005</v>
      </c>
      <c r="AL51" s="285">
        <v>44980</v>
      </c>
      <c r="AM51" s="10"/>
      <c r="AN51" s="10"/>
      <c r="AO51" s="149"/>
      <c r="AU51"/>
    </row>
    <row r="52" spans="1:47" ht="20.25" customHeight="1">
      <c r="A52" s="14" t="s">
        <v>3484</v>
      </c>
      <c r="B52" s="8" t="s">
        <v>3497</v>
      </c>
      <c r="C52" s="8" t="s">
        <v>3498</v>
      </c>
      <c r="D52" s="8" t="s">
        <v>3613</v>
      </c>
      <c r="E52" s="8">
        <v>1</v>
      </c>
      <c r="F52" s="207" t="b">
        <f>ISTEXT(#REF!)</f>
        <v>0</v>
      </c>
      <c r="G52" s="8" t="s">
        <v>4238</v>
      </c>
      <c r="H52" s="39" t="s">
        <v>3959</v>
      </c>
      <c r="I52" s="40" t="str">
        <f t="shared" si="1"/>
        <v>미사용</v>
      </c>
      <c r="J52" s="8" t="s">
        <v>3486</v>
      </c>
      <c r="K52" s="8" t="s">
        <v>3501</v>
      </c>
      <c r="L52" s="181" t="s">
        <v>4133</v>
      </c>
      <c r="M52" s="8" t="s">
        <v>3487</v>
      </c>
      <c r="N52" s="40" t="str">
        <f t="shared" si="2"/>
        <v>O</v>
      </c>
      <c r="O52" s="10"/>
      <c r="P52" s="41"/>
      <c r="Q52" s="41"/>
      <c r="R52" s="15"/>
      <c r="S52" s="10"/>
      <c r="T52" s="10"/>
      <c r="U52" s="10"/>
      <c r="V52" s="15"/>
      <c r="W52" s="264"/>
      <c r="X52" s="266"/>
      <c r="Y52" s="266"/>
      <c r="Z52" s="15"/>
      <c r="AA52" s="264"/>
      <c r="AB52" s="266"/>
      <c r="AC52" s="266"/>
      <c r="AD52" s="15"/>
      <c r="AE52" s="264"/>
      <c r="AF52" s="266"/>
      <c r="AG52" s="266"/>
      <c r="AH52" s="15"/>
      <c r="AI52" s="264"/>
      <c r="AJ52" s="266"/>
      <c r="AK52" s="266"/>
      <c r="AL52" s="15"/>
      <c r="AM52" s="10"/>
      <c r="AN52" s="10"/>
      <c r="AO52" s="11" t="s">
        <v>4465</v>
      </c>
      <c r="AU52"/>
    </row>
    <row r="53" spans="1:47" ht="20.25" customHeight="1">
      <c r="A53" s="14" t="s">
        <v>3484</v>
      </c>
      <c r="B53" s="8" t="s">
        <v>3497</v>
      </c>
      <c r="C53" s="8" t="s">
        <v>3498</v>
      </c>
      <c r="D53" s="8" t="s">
        <v>3613</v>
      </c>
      <c r="E53" s="8">
        <v>2</v>
      </c>
      <c r="F53" s="207" t="b">
        <f>ISTEXT(#REF!)</f>
        <v>0</v>
      </c>
      <c r="G53" s="8" t="s">
        <v>4238</v>
      </c>
      <c r="H53" s="39" t="s">
        <v>3959</v>
      </c>
      <c r="I53" s="40" t="str">
        <f t="shared" si="1"/>
        <v>미사용</v>
      </c>
      <c r="J53" s="8" t="s">
        <v>3486</v>
      </c>
      <c r="K53" s="8" t="s">
        <v>3501</v>
      </c>
      <c r="L53" s="181" t="s">
        <v>4133</v>
      </c>
      <c r="M53" s="40" t="s">
        <v>3487</v>
      </c>
      <c r="N53" s="40" t="str">
        <f t="shared" si="2"/>
        <v>O</v>
      </c>
      <c r="O53" s="10"/>
      <c r="P53" s="41"/>
      <c r="Q53" s="41"/>
      <c r="R53" s="15"/>
      <c r="S53" s="10"/>
      <c r="T53" s="10"/>
      <c r="U53" s="10"/>
      <c r="V53" s="15"/>
      <c r="W53" s="264"/>
      <c r="X53" s="266"/>
      <c r="Y53" s="266"/>
      <c r="Z53" s="15"/>
      <c r="AA53" s="264"/>
      <c r="AB53" s="266"/>
      <c r="AC53" s="266"/>
      <c r="AD53" s="15"/>
      <c r="AE53" s="264"/>
      <c r="AF53" s="266"/>
      <c r="AG53" s="266"/>
      <c r="AH53" s="15"/>
      <c r="AI53" s="264"/>
      <c r="AJ53" s="266"/>
      <c r="AK53" s="266"/>
      <c r="AL53" s="15"/>
      <c r="AM53" s="10"/>
      <c r="AN53" s="10"/>
      <c r="AO53" s="11" t="s">
        <v>4465</v>
      </c>
      <c r="AU53"/>
    </row>
    <row r="54" spans="1:47" ht="20.25" customHeight="1">
      <c r="A54" s="14" t="s">
        <v>3484</v>
      </c>
      <c r="B54" s="8" t="s">
        <v>3497</v>
      </c>
      <c r="C54" s="8" t="s">
        <v>3498</v>
      </c>
      <c r="D54" s="8" t="s">
        <v>3613</v>
      </c>
      <c r="E54" s="8">
        <v>3</v>
      </c>
      <c r="F54" s="207" t="b">
        <f t="shared" si="0"/>
        <v>0</v>
      </c>
      <c r="G54" s="8" t="s">
        <v>4238</v>
      </c>
      <c r="H54" s="39" t="s">
        <v>3959</v>
      </c>
      <c r="I54" s="40" t="str">
        <f t="shared" si="1"/>
        <v>미사용</v>
      </c>
      <c r="J54" s="8"/>
      <c r="K54" s="8"/>
      <c r="L54" s="590"/>
      <c r="M54" s="40"/>
      <c r="N54" s="40" t="str">
        <f t="shared" si="2"/>
        <v>O</v>
      </c>
      <c r="O54" s="10"/>
      <c r="P54" s="41"/>
      <c r="Q54" s="41"/>
      <c r="R54" s="15"/>
      <c r="S54" s="10">
        <v>47.85</v>
      </c>
      <c r="T54" s="10">
        <v>18.149999999999999</v>
      </c>
      <c r="U54" s="10">
        <v>12.159000000000001</v>
      </c>
      <c r="V54" s="15">
        <v>43703</v>
      </c>
      <c r="W54" s="223">
        <v>47.850999999999999</v>
      </c>
      <c r="X54" s="10">
        <v>18.533000000000001</v>
      </c>
      <c r="Y54" s="10">
        <v>12.202</v>
      </c>
      <c r="Z54" s="15">
        <v>43887</v>
      </c>
      <c r="AA54" s="223">
        <v>47.87</v>
      </c>
      <c r="AB54" s="10">
        <v>18.79</v>
      </c>
      <c r="AC54" s="10">
        <v>12.617000000000001</v>
      </c>
      <c r="AD54" s="15">
        <v>44378</v>
      </c>
      <c r="AE54" s="223">
        <v>16.423999999999999</v>
      </c>
      <c r="AF54" s="10">
        <v>6.74</v>
      </c>
      <c r="AG54" s="10">
        <v>4.359</v>
      </c>
      <c r="AH54" s="15">
        <v>44650</v>
      </c>
      <c r="AI54" s="223">
        <v>16.417999999999999</v>
      </c>
      <c r="AJ54" s="10">
        <v>7.0456000000000003</v>
      </c>
      <c r="AK54" s="10">
        <v>4.4989999999999997</v>
      </c>
      <c r="AL54" s="285">
        <v>44980</v>
      </c>
      <c r="AM54" s="10"/>
      <c r="AN54" s="10"/>
      <c r="AO54" s="11"/>
      <c r="AU54"/>
    </row>
    <row r="55" spans="1:47" ht="20.25" customHeight="1">
      <c r="A55" s="14" t="s">
        <v>3484</v>
      </c>
      <c r="B55" s="8" t="s">
        <v>3497</v>
      </c>
      <c r="C55" s="8" t="s">
        <v>3498</v>
      </c>
      <c r="D55" s="8" t="s">
        <v>3613</v>
      </c>
      <c r="E55" s="8">
        <v>4</v>
      </c>
      <c r="F55" s="207" t="b">
        <f t="shared" si="0"/>
        <v>0</v>
      </c>
      <c r="G55" s="8" t="s">
        <v>4238</v>
      </c>
      <c r="H55" s="39" t="s">
        <v>3959</v>
      </c>
      <c r="I55" s="40" t="str">
        <f t="shared" si="1"/>
        <v>미사용</v>
      </c>
      <c r="J55" s="8"/>
      <c r="K55" s="8"/>
      <c r="L55" s="590"/>
      <c r="M55" s="159"/>
      <c r="N55" s="40" t="str">
        <f t="shared" si="2"/>
        <v>O</v>
      </c>
      <c r="O55" s="10"/>
      <c r="P55" s="41"/>
      <c r="Q55" s="41"/>
      <c r="R55" s="15"/>
      <c r="S55" s="10">
        <v>47.58</v>
      </c>
      <c r="T55" s="10">
        <v>17.216999999999999</v>
      </c>
      <c r="U55" s="10">
        <v>10.935</v>
      </c>
      <c r="V55" s="15">
        <v>43703</v>
      </c>
      <c r="W55" s="223">
        <v>47.850999999999999</v>
      </c>
      <c r="X55" s="10">
        <v>17.239000000000001</v>
      </c>
      <c r="Y55" s="10">
        <v>11.208</v>
      </c>
      <c r="Z55" s="15">
        <v>43887</v>
      </c>
      <c r="AA55" s="223">
        <v>47.87</v>
      </c>
      <c r="AB55" s="10">
        <v>17.193000000000001</v>
      </c>
      <c r="AC55" s="10">
        <v>10.933999999999999</v>
      </c>
      <c r="AD55" s="15">
        <v>44378</v>
      </c>
      <c r="AE55" s="223">
        <v>16.422000000000001</v>
      </c>
      <c r="AF55" s="10">
        <v>6.5039999999999996</v>
      </c>
      <c r="AG55" s="10">
        <v>4.1189999999999998</v>
      </c>
      <c r="AH55" s="15">
        <v>44650</v>
      </c>
      <c r="AI55" s="223">
        <v>16.420000000000002</v>
      </c>
      <c r="AJ55" s="10">
        <v>6.9480000000000004</v>
      </c>
      <c r="AK55" s="10">
        <v>4.2830000000000004</v>
      </c>
      <c r="AL55" s="285">
        <v>44980</v>
      </c>
      <c r="AM55" s="10"/>
      <c r="AN55" s="10"/>
      <c r="AO55" s="11"/>
      <c r="AU55"/>
    </row>
    <row r="56" spans="1:47" ht="20.25" customHeight="1">
      <c r="A56" s="14" t="s">
        <v>3484</v>
      </c>
      <c r="B56" s="8" t="s">
        <v>3497</v>
      </c>
      <c r="C56" s="8" t="s">
        <v>3498</v>
      </c>
      <c r="D56" s="8" t="s">
        <v>3613</v>
      </c>
      <c r="E56" s="8">
        <v>5</v>
      </c>
      <c r="F56" s="207" t="b">
        <f>ISTEXT(L52)</f>
        <v>1</v>
      </c>
      <c r="G56" s="8" t="s">
        <v>4238</v>
      </c>
      <c r="H56" s="39" t="s">
        <v>3959</v>
      </c>
      <c r="I56" s="40" t="str">
        <f t="shared" si="1"/>
        <v>사용</v>
      </c>
      <c r="N56" s="40" t="str">
        <f t="shared" si="2"/>
        <v>X</v>
      </c>
      <c r="O56" s="277"/>
      <c r="P56" s="277"/>
      <c r="Q56" s="277"/>
      <c r="R56" s="15"/>
      <c r="S56" s="269">
        <v>47.85</v>
      </c>
      <c r="T56" s="269">
        <v>18.329999999999998</v>
      </c>
      <c r="U56" s="269">
        <v>11.763</v>
      </c>
      <c r="V56" s="15">
        <v>43703</v>
      </c>
      <c r="W56" s="223">
        <v>47.850999999999999</v>
      </c>
      <c r="X56" s="10">
        <v>17.992000000000001</v>
      </c>
      <c r="Y56" s="10">
        <v>11.339</v>
      </c>
      <c r="Z56" s="15">
        <v>43887</v>
      </c>
      <c r="AA56" s="223"/>
      <c r="AB56" s="10"/>
      <c r="AC56" s="10"/>
      <c r="AD56" s="15"/>
      <c r="AE56" s="223"/>
      <c r="AF56" s="10"/>
      <c r="AG56" s="10"/>
      <c r="AH56" s="15"/>
      <c r="AI56" s="223"/>
      <c r="AJ56" s="10"/>
      <c r="AK56" s="10"/>
      <c r="AL56" s="15"/>
      <c r="AM56" s="55"/>
      <c r="AN56" s="55"/>
      <c r="AO56" s="11"/>
      <c r="AU56"/>
    </row>
    <row r="57" spans="1:47" ht="20.25" customHeight="1">
      <c r="A57" s="14" t="s">
        <v>3484</v>
      </c>
      <c r="B57" s="8" t="s">
        <v>3497</v>
      </c>
      <c r="C57" s="8" t="s">
        <v>3498</v>
      </c>
      <c r="D57" s="8" t="s">
        <v>3613</v>
      </c>
      <c r="E57" s="8">
        <v>6</v>
      </c>
      <c r="F57" s="207" t="b">
        <f>ISTEXT(L53)</f>
        <v>1</v>
      </c>
      <c r="G57" s="8" t="s">
        <v>4238</v>
      </c>
      <c r="H57" s="39" t="s">
        <v>3959</v>
      </c>
      <c r="I57" s="40" t="str">
        <f t="shared" si="1"/>
        <v>사용</v>
      </c>
      <c r="N57" s="40" t="str">
        <f t="shared" si="2"/>
        <v>X</v>
      </c>
      <c r="O57" s="277"/>
      <c r="P57" s="277"/>
      <c r="Q57" s="277"/>
      <c r="R57" s="15"/>
      <c r="S57" s="269">
        <v>47.85</v>
      </c>
      <c r="T57" s="269">
        <v>19.064</v>
      </c>
      <c r="U57" s="269">
        <v>12.423</v>
      </c>
      <c r="V57" s="15">
        <v>43703</v>
      </c>
      <c r="W57" s="223">
        <v>47.850999999999999</v>
      </c>
      <c r="X57" s="10">
        <v>19.143999999999998</v>
      </c>
      <c r="Y57" s="10">
        <v>12.409000000000001</v>
      </c>
      <c r="Z57" s="15">
        <v>43887</v>
      </c>
      <c r="AA57" s="223"/>
      <c r="AB57" s="10"/>
      <c r="AC57" s="10"/>
      <c r="AD57" s="15"/>
      <c r="AE57" s="223"/>
      <c r="AF57" s="10"/>
      <c r="AG57" s="10"/>
      <c r="AH57" s="15"/>
      <c r="AI57" s="223"/>
      <c r="AJ57" s="10"/>
      <c r="AK57" s="10"/>
      <c r="AL57" s="15"/>
      <c r="AM57" s="55"/>
      <c r="AN57" s="55"/>
      <c r="AO57" s="11"/>
      <c r="AU57"/>
    </row>
    <row r="58" spans="1:47" ht="20.25" customHeight="1">
      <c r="A58" s="14" t="s">
        <v>3484</v>
      </c>
      <c r="B58" s="8" t="s">
        <v>3497</v>
      </c>
      <c r="C58" s="8" t="s">
        <v>3498</v>
      </c>
      <c r="D58" s="8" t="s">
        <v>3613</v>
      </c>
      <c r="E58" s="8">
        <v>7</v>
      </c>
      <c r="F58" s="207" t="b">
        <f t="shared" si="0"/>
        <v>0</v>
      </c>
      <c r="G58" s="8" t="s">
        <v>4238</v>
      </c>
      <c r="H58" s="39" t="s">
        <v>3959</v>
      </c>
      <c r="I58" s="40" t="str">
        <f t="shared" si="1"/>
        <v>미사용</v>
      </c>
      <c r="J58" s="8"/>
      <c r="K58" s="8"/>
      <c r="L58" s="590"/>
      <c r="M58" s="158"/>
      <c r="N58" s="40" t="str">
        <f t="shared" si="2"/>
        <v>O</v>
      </c>
      <c r="O58" s="277"/>
      <c r="P58" s="277"/>
      <c r="Q58" s="277"/>
      <c r="R58" s="15"/>
      <c r="S58" s="269">
        <v>48.02</v>
      </c>
      <c r="T58" s="269">
        <v>17.861000000000001</v>
      </c>
      <c r="U58" s="269">
        <v>11.129</v>
      </c>
      <c r="V58" s="15">
        <v>43703</v>
      </c>
      <c r="W58" s="223">
        <v>47.826999999999998</v>
      </c>
      <c r="X58" s="10">
        <v>17.904</v>
      </c>
      <c r="Y58" s="10">
        <v>11.275</v>
      </c>
      <c r="Z58" s="15">
        <v>43887</v>
      </c>
      <c r="AA58" s="223">
        <v>47.66</v>
      </c>
      <c r="AB58" s="10">
        <v>18.09</v>
      </c>
      <c r="AC58" s="10">
        <v>11.41</v>
      </c>
      <c r="AD58" s="15">
        <v>44378</v>
      </c>
      <c r="AE58" s="223">
        <v>16.417999999999999</v>
      </c>
      <c r="AF58" s="10">
        <v>6.4450000000000003</v>
      </c>
      <c r="AG58" s="10">
        <v>3.9340000000000002</v>
      </c>
      <c r="AH58" s="15">
        <v>44650</v>
      </c>
      <c r="AI58" s="223">
        <v>16.422000000000001</v>
      </c>
      <c r="AJ58" s="10">
        <v>6.3179999999999996</v>
      </c>
      <c r="AK58" s="10">
        <v>4.2869999999999999</v>
      </c>
      <c r="AL58" s="285">
        <v>44980</v>
      </c>
      <c r="AM58" s="55"/>
      <c r="AN58" s="55"/>
      <c r="AO58" s="11"/>
      <c r="AU58"/>
    </row>
    <row r="59" spans="1:47" ht="20.25" customHeight="1">
      <c r="A59" s="14" t="s">
        <v>3484</v>
      </c>
      <c r="B59" s="8" t="s">
        <v>3497</v>
      </c>
      <c r="C59" s="8" t="s">
        <v>3498</v>
      </c>
      <c r="D59" s="8" t="s">
        <v>3613</v>
      </c>
      <c r="E59" s="8">
        <v>8</v>
      </c>
      <c r="F59" s="207" t="b">
        <f t="shared" si="0"/>
        <v>0</v>
      </c>
      <c r="G59" s="8" t="s">
        <v>4238</v>
      </c>
      <c r="H59" s="39" t="s">
        <v>3959</v>
      </c>
      <c r="I59" s="40" t="str">
        <f t="shared" si="1"/>
        <v>미사용</v>
      </c>
      <c r="J59" s="8"/>
      <c r="K59" s="8"/>
      <c r="L59" s="590"/>
      <c r="M59" s="158"/>
      <c r="N59" s="40" t="str">
        <f t="shared" si="2"/>
        <v>O</v>
      </c>
      <c r="O59" s="277"/>
      <c r="P59" s="402"/>
      <c r="Q59" s="402"/>
      <c r="R59" s="15"/>
      <c r="S59" s="269">
        <v>47.04</v>
      </c>
      <c r="T59" s="278">
        <v>17.113</v>
      </c>
      <c r="U59" s="278">
        <v>10.944000000000001</v>
      </c>
      <c r="V59" s="15">
        <v>43703</v>
      </c>
      <c r="W59" s="223">
        <v>46.981000000000002</v>
      </c>
      <c r="X59" s="10">
        <v>16.954999999999998</v>
      </c>
      <c r="Y59" s="10">
        <v>10.978999999999999</v>
      </c>
      <c r="Z59" s="15">
        <v>43887</v>
      </c>
      <c r="AA59" s="223">
        <v>47.03</v>
      </c>
      <c r="AB59" s="10">
        <v>17.119</v>
      </c>
      <c r="AC59" s="10">
        <v>10.852</v>
      </c>
      <c r="AD59" s="15">
        <v>44378</v>
      </c>
      <c r="AE59" s="223">
        <v>16.417999999999999</v>
      </c>
      <c r="AF59" s="10">
        <v>6.2489999999999997</v>
      </c>
      <c r="AG59" s="10">
        <v>3.8959999999999999</v>
      </c>
      <c r="AH59" s="15">
        <v>44650</v>
      </c>
      <c r="AI59" s="223">
        <v>16.420000000000002</v>
      </c>
      <c r="AJ59" s="10">
        <v>6.3460000000000001</v>
      </c>
      <c r="AK59" s="10">
        <v>4.0209999999999999</v>
      </c>
      <c r="AL59" s="285">
        <v>44980</v>
      </c>
      <c r="AM59" s="55"/>
      <c r="AN59" s="55"/>
      <c r="AO59" s="11"/>
      <c r="AU59"/>
    </row>
    <row r="60" spans="1:47" ht="20.25" customHeight="1">
      <c r="A60" s="14" t="s">
        <v>3484</v>
      </c>
      <c r="B60" s="8" t="s">
        <v>3497</v>
      </c>
      <c r="C60" s="8" t="s">
        <v>3498</v>
      </c>
      <c r="D60" s="8" t="s">
        <v>3613</v>
      </c>
      <c r="E60" s="8">
        <v>9</v>
      </c>
      <c r="F60" s="207" t="b">
        <f t="shared" si="0"/>
        <v>0</v>
      </c>
      <c r="G60" s="8" t="s">
        <v>4238</v>
      </c>
      <c r="H60" s="39" t="s">
        <v>3959</v>
      </c>
      <c r="I60" s="40" t="str">
        <f t="shared" si="1"/>
        <v>미사용</v>
      </c>
      <c r="J60" s="8"/>
      <c r="K60" s="8"/>
      <c r="L60" s="148"/>
      <c r="M60" s="159"/>
      <c r="N60" s="40" t="str">
        <f t="shared" si="2"/>
        <v>O</v>
      </c>
      <c r="O60" s="10"/>
      <c r="P60" s="41"/>
      <c r="Q60" s="41"/>
      <c r="R60" s="15"/>
      <c r="S60" s="10">
        <v>16.38</v>
      </c>
      <c r="T60" s="10">
        <v>5.6890000000000001</v>
      </c>
      <c r="U60" s="10">
        <v>3.5939999999999999</v>
      </c>
      <c r="V60" s="15">
        <v>43703</v>
      </c>
      <c r="W60" s="223">
        <v>16.381</v>
      </c>
      <c r="X60" s="10">
        <v>5.7510000000000003</v>
      </c>
      <c r="Y60" s="10">
        <v>3.6480000000000001</v>
      </c>
      <c r="Z60" s="15">
        <v>43887</v>
      </c>
      <c r="AA60" s="223">
        <v>16.39</v>
      </c>
      <c r="AB60" s="10">
        <v>5.9269999999999996</v>
      </c>
      <c r="AC60" s="10">
        <v>3.5870000000000002</v>
      </c>
      <c r="AD60" s="15">
        <v>44378</v>
      </c>
      <c r="AE60" s="223">
        <v>16.439</v>
      </c>
      <c r="AF60" s="10">
        <v>5.9219999999999997</v>
      </c>
      <c r="AG60" s="10">
        <v>3.65</v>
      </c>
      <c r="AH60" s="15">
        <v>44650</v>
      </c>
      <c r="AI60" s="223">
        <v>16.422000000000001</v>
      </c>
      <c r="AJ60" s="10">
        <v>6.09</v>
      </c>
      <c r="AK60" s="10">
        <v>3.7839999999999998</v>
      </c>
      <c r="AL60" s="285">
        <v>44980</v>
      </c>
      <c r="AM60" s="10"/>
      <c r="AN60" s="10"/>
      <c r="AO60" s="11"/>
      <c r="AU60"/>
    </row>
    <row r="61" spans="1:47" ht="20.25" customHeight="1">
      <c r="A61" s="14" t="s">
        <v>3484</v>
      </c>
      <c r="B61" s="8" t="s">
        <v>3497</v>
      </c>
      <c r="C61" s="8" t="s">
        <v>3498</v>
      </c>
      <c r="D61" s="8" t="s">
        <v>3613</v>
      </c>
      <c r="E61" s="8">
        <v>10</v>
      </c>
      <c r="F61" s="207" t="b">
        <f t="shared" si="0"/>
        <v>0</v>
      </c>
      <c r="G61" s="8" t="s">
        <v>4238</v>
      </c>
      <c r="H61" s="39" t="s">
        <v>3959</v>
      </c>
      <c r="I61" s="40" t="str">
        <f t="shared" si="1"/>
        <v>미사용</v>
      </c>
      <c r="J61" s="8"/>
      <c r="K61" s="8"/>
      <c r="L61" s="148"/>
      <c r="M61" s="159"/>
      <c r="N61" s="40" t="str">
        <f t="shared" si="2"/>
        <v>O</v>
      </c>
      <c r="O61" s="10"/>
      <c r="P61" s="41"/>
      <c r="Q61" s="41"/>
      <c r="R61" s="15"/>
      <c r="S61" s="10">
        <v>16.38</v>
      </c>
      <c r="T61" s="10">
        <v>6.3520000000000003</v>
      </c>
      <c r="U61" s="10">
        <v>4.0439999999999996</v>
      </c>
      <c r="V61" s="15">
        <v>43703</v>
      </c>
      <c r="W61" s="223">
        <v>16.381</v>
      </c>
      <c r="X61" s="10">
        <v>6.3879999999999999</v>
      </c>
      <c r="Y61" s="10">
        <v>4.1680000000000001</v>
      </c>
      <c r="Z61" s="15">
        <v>43887</v>
      </c>
      <c r="AA61" s="223">
        <v>16.39</v>
      </c>
      <c r="AB61" s="10">
        <v>6.3310000000000004</v>
      </c>
      <c r="AC61" s="10">
        <v>3.968</v>
      </c>
      <c r="AD61" s="15">
        <v>44378</v>
      </c>
      <c r="AE61" s="223">
        <v>16.422000000000001</v>
      </c>
      <c r="AF61" s="10">
        <v>6.29</v>
      </c>
      <c r="AG61" s="10">
        <v>3.9529999999999998</v>
      </c>
      <c r="AH61" s="15">
        <v>44650</v>
      </c>
      <c r="AI61" s="223">
        <v>16.420000000000002</v>
      </c>
      <c r="AJ61" s="10">
        <v>6.5069999999999997</v>
      </c>
      <c r="AK61" s="10">
        <v>4.0609999999999999</v>
      </c>
      <c r="AL61" s="285">
        <v>44980</v>
      </c>
      <c r="AM61" s="10"/>
      <c r="AN61" s="10"/>
      <c r="AO61" s="11"/>
      <c r="AU61"/>
    </row>
    <row r="62" spans="1:47" ht="20.25" customHeight="1">
      <c r="A62" s="14" t="s">
        <v>3484</v>
      </c>
      <c r="B62" s="8" t="s">
        <v>3497</v>
      </c>
      <c r="C62" s="8" t="s">
        <v>3498</v>
      </c>
      <c r="D62" s="8" t="s">
        <v>3613</v>
      </c>
      <c r="E62" s="8">
        <v>11</v>
      </c>
      <c r="F62" s="207" t="b">
        <f t="shared" si="0"/>
        <v>0</v>
      </c>
      <c r="G62" s="8" t="s">
        <v>4238</v>
      </c>
      <c r="H62" s="39" t="s">
        <v>3959</v>
      </c>
      <c r="I62" s="40" t="str">
        <f t="shared" si="1"/>
        <v>미사용</v>
      </c>
      <c r="J62" s="8"/>
      <c r="K62" s="8"/>
      <c r="L62" s="148"/>
      <c r="M62" s="8"/>
      <c r="N62" s="40" t="str">
        <f t="shared" si="2"/>
        <v>O</v>
      </c>
      <c r="O62" s="277"/>
      <c r="P62" s="277"/>
      <c r="Q62" s="277"/>
      <c r="R62" s="15"/>
      <c r="S62" s="269">
        <v>16.38</v>
      </c>
      <c r="T62" s="269">
        <v>6.101</v>
      </c>
      <c r="U62" s="269">
        <v>3.762</v>
      </c>
      <c r="V62" s="15">
        <v>43703</v>
      </c>
      <c r="W62" s="267">
        <v>16.381</v>
      </c>
      <c r="X62" s="239">
        <v>5.9059999999999997</v>
      </c>
      <c r="Y62" s="239">
        <v>3.665</v>
      </c>
      <c r="Z62" s="15">
        <v>43887</v>
      </c>
      <c r="AA62" s="267">
        <v>16.39</v>
      </c>
      <c r="AB62" s="239">
        <v>6.1609999999999996</v>
      </c>
      <c r="AC62" s="239">
        <v>3.69</v>
      </c>
      <c r="AD62" s="15">
        <v>44378</v>
      </c>
      <c r="AE62" s="267">
        <v>16.422000000000001</v>
      </c>
      <c r="AF62" s="239">
        <v>6.2889999999999997</v>
      </c>
      <c r="AG62" s="239">
        <v>3.9580000000000002</v>
      </c>
      <c r="AH62" s="15">
        <v>44650</v>
      </c>
      <c r="AI62" s="267">
        <v>16.422000000000001</v>
      </c>
      <c r="AJ62" s="239">
        <v>6.2610000000000001</v>
      </c>
      <c r="AK62" s="239">
        <v>3.9209999999999998</v>
      </c>
      <c r="AL62" s="285">
        <v>44980</v>
      </c>
      <c r="AM62" s="55"/>
      <c r="AN62" s="55"/>
      <c r="AO62" s="11"/>
      <c r="AU62"/>
    </row>
    <row r="63" spans="1:47" ht="20.25" customHeight="1">
      <c r="A63" s="14" t="s">
        <v>3484</v>
      </c>
      <c r="B63" s="8" t="s">
        <v>3497</v>
      </c>
      <c r="C63" s="8" t="s">
        <v>3498</v>
      </c>
      <c r="D63" s="8" t="s">
        <v>3613</v>
      </c>
      <c r="E63" s="8">
        <v>12</v>
      </c>
      <c r="F63" s="207" t="b">
        <f t="shared" si="0"/>
        <v>0</v>
      </c>
      <c r="G63" s="8" t="s">
        <v>4238</v>
      </c>
      <c r="H63" s="39" t="s">
        <v>3959</v>
      </c>
      <c r="I63" s="40" t="str">
        <f t="shared" si="1"/>
        <v>미사용</v>
      </c>
      <c r="J63" s="8"/>
      <c r="K63" s="8"/>
      <c r="L63" s="148"/>
      <c r="M63" s="8"/>
      <c r="N63" s="40" t="str">
        <f t="shared" si="2"/>
        <v>O</v>
      </c>
      <c r="O63" s="277"/>
      <c r="P63" s="277"/>
      <c r="Q63" s="277"/>
      <c r="R63" s="15"/>
      <c r="S63" s="269">
        <v>16.38</v>
      </c>
      <c r="T63" s="269">
        <v>6.1079999999999997</v>
      </c>
      <c r="U63" s="269">
        <v>3.9089999999999998</v>
      </c>
      <c r="V63" s="15">
        <v>43703</v>
      </c>
      <c r="W63" s="267">
        <v>16.379000000000001</v>
      </c>
      <c r="X63" s="239">
        <v>6.1360000000000001</v>
      </c>
      <c r="Y63" s="239">
        <v>3.95</v>
      </c>
      <c r="Z63" s="15">
        <v>43887</v>
      </c>
      <c r="AA63" s="267">
        <v>16.39</v>
      </c>
      <c r="AB63" s="239">
        <v>5.9710000000000001</v>
      </c>
      <c r="AC63" s="239">
        <v>3.7959999999999998</v>
      </c>
      <c r="AD63" s="15">
        <v>44378</v>
      </c>
      <c r="AE63" s="267">
        <v>16.417999999999999</v>
      </c>
      <c r="AF63" s="239">
        <v>6.0759999999999996</v>
      </c>
      <c r="AG63" s="239">
        <v>3.7919999999999998</v>
      </c>
      <c r="AH63" s="15">
        <v>44650</v>
      </c>
      <c r="AI63" s="267">
        <v>16.417999999999999</v>
      </c>
      <c r="AJ63" s="239">
        <v>6.173</v>
      </c>
      <c r="AK63" s="239">
        <v>4.2140000000000004</v>
      </c>
      <c r="AL63" s="285">
        <v>44980</v>
      </c>
      <c r="AM63" s="55"/>
      <c r="AN63" s="55"/>
      <c r="AO63" s="11"/>
      <c r="AU63"/>
    </row>
    <row r="64" spans="1:47" ht="20.25" customHeight="1">
      <c r="A64" s="14" t="s">
        <v>3484</v>
      </c>
      <c r="B64" s="8" t="s">
        <v>3497</v>
      </c>
      <c r="C64" s="8" t="s">
        <v>3498</v>
      </c>
      <c r="D64" s="8" t="s">
        <v>3613</v>
      </c>
      <c r="E64" s="8">
        <v>13</v>
      </c>
      <c r="F64" s="207" t="b">
        <f t="shared" si="0"/>
        <v>0</v>
      </c>
      <c r="G64" s="8" t="s">
        <v>4238</v>
      </c>
      <c r="H64" s="39" t="s">
        <v>3959</v>
      </c>
      <c r="I64" s="40" t="str">
        <f t="shared" si="1"/>
        <v>미사용</v>
      </c>
      <c r="J64" s="8"/>
      <c r="K64" s="8"/>
      <c r="L64" s="590"/>
      <c r="M64" s="40"/>
      <c r="N64" s="40" t="str">
        <f t="shared" si="2"/>
        <v>O</v>
      </c>
      <c r="O64" s="10"/>
      <c r="P64" s="41"/>
      <c r="Q64" s="41"/>
      <c r="R64" s="15"/>
      <c r="S64" s="10">
        <v>47.86</v>
      </c>
      <c r="T64" s="10">
        <v>17.233000000000001</v>
      </c>
      <c r="U64" s="10">
        <v>11.412000000000001</v>
      </c>
      <c r="V64" s="15">
        <v>43703</v>
      </c>
      <c r="W64" s="268">
        <v>48.171999999999997</v>
      </c>
      <c r="X64" s="269">
        <v>17.559999999999999</v>
      </c>
      <c r="Y64" s="269">
        <v>10.884</v>
      </c>
      <c r="Z64" s="15">
        <v>43887</v>
      </c>
      <c r="AA64" s="268">
        <v>47.29</v>
      </c>
      <c r="AB64" s="269">
        <v>17.21</v>
      </c>
      <c r="AC64" s="269">
        <v>11.52</v>
      </c>
      <c r="AD64" s="15">
        <v>44378</v>
      </c>
      <c r="AE64" s="268">
        <v>16.425999999999998</v>
      </c>
      <c r="AF64" s="269">
        <v>6.1980000000000004</v>
      </c>
      <c r="AG64" s="269">
        <v>4.1020000000000003</v>
      </c>
      <c r="AH64" s="15">
        <v>44650</v>
      </c>
      <c r="AI64" s="268">
        <v>16.417999999999999</v>
      </c>
      <c r="AJ64" s="269">
        <v>6.3689999999999998</v>
      </c>
      <c r="AK64" s="269">
        <v>4.5389999999999997</v>
      </c>
      <c r="AL64" s="285">
        <v>44980</v>
      </c>
      <c r="AM64" s="10"/>
      <c r="AN64" s="10"/>
      <c r="AO64" s="11"/>
      <c r="AU64"/>
    </row>
    <row r="65" spans="1:47" ht="20.25" customHeight="1">
      <c r="A65" s="14" t="s">
        <v>3484</v>
      </c>
      <c r="B65" s="8" t="s">
        <v>3497</v>
      </c>
      <c r="C65" s="8" t="s">
        <v>3498</v>
      </c>
      <c r="D65" s="8" t="s">
        <v>3613</v>
      </c>
      <c r="E65" s="8">
        <v>14</v>
      </c>
      <c r="F65" s="207" t="b">
        <f>ISTEXT(L65)</f>
        <v>0</v>
      </c>
      <c r="G65" s="8" t="s">
        <v>4238</v>
      </c>
      <c r="H65" s="39" t="s">
        <v>3959</v>
      </c>
      <c r="I65" s="40" t="str">
        <f>IF(F65=TRUE,"사용","미사용")</f>
        <v>미사용</v>
      </c>
      <c r="J65" s="8"/>
      <c r="K65" s="8"/>
      <c r="L65" s="590"/>
      <c r="M65" s="40"/>
      <c r="N65" s="40" t="str">
        <f t="shared" si="2"/>
        <v>O</v>
      </c>
      <c r="O65" s="10"/>
      <c r="P65" s="41"/>
      <c r="Q65" s="41"/>
      <c r="R65" s="15"/>
      <c r="S65" s="10">
        <v>47.86</v>
      </c>
      <c r="T65" s="10">
        <v>16.475999999999999</v>
      </c>
      <c r="U65" s="10">
        <v>10.582000000000001</v>
      </c>
      <c r="V65" s="15">
        <v>43703</v>
      </c>
      <c r="W65" s="268">
        <v>46.463000000000001</v>
      </c>
      <c r="X65" s="269">
        <v>16.245000000000001</v>
      </c>
      <c r="Y65" s="269">
        <v>10.574999999999999</v>
      </c>
      <c r="Z65" s="15">
        <v>43887</v>
      </c>
      <c r="AA65" s="268">
        <v>47.9</v>
      </c>
      <c r="AB65" s="269">
        <v>16.981999999999999</v>
      </c>
      <c r="AC65" s="269">
        <v>10.641</v>
      </c>
      <c r="AD65" s="15">
        <v>44378</v>
      </c>
      <c r="AE65" s="268">
        <v>16.425999999999998</v>
      </c>
      <c r="AF65" s="269">
        <v>5.8070000000000004</v>
      </c>
      <c r="AG65" s="269">
        <v>3.4529999999999998</v>
      </c>
      <c r="AH65" s="15">
        <v>44650</v>
      </c>
      <c r="AI65" s="268">
        <v>16.431000000000001</v>
      </c>
      <c r="AJ65" s="269">
        <v>5.6760000000000002</v>
      </c>
      <c r="AK65" s="269">
        <v>3.5169999999999999</v>
      </c>
      <c r="AL65" s="285">
        <v>44980</v>
      </c>
      <c r="AM65" s="10"/>
      <c r="AN65" s="10"/>
      <c r="AO65" s="11"/>
      <c r="AU65"/>
    </row>
    <row r="66" spans="1:47" ht="20.25" customHeight="1">
      <c r="A66" s="14" t="s">
        <v>3484</v>
      </c>
      <c r="B66" s="8" t="s">
        <v>3497</v>
      </c>
      <c r="C66" s="8" t="s">
        <v>3498</v>
      </c>
      <c r="D66" s="8" t="s">
        <v>3613</v>
      </c>
      <c r="E66" s="8">
        <v>15</v>
      </c>
      <c r="F66" s="207" t="b">
        <f t="shared" si="0"/>
        <v>0</v>
      </c>
      <c r="G66" s="8" t="s">
        <v>4238</v>
      </c>
      <c r="H66" s="39" t="s">
        <v>3959</v>
      </c>
      <c r="I66" s="40" t="str">
        <f t="shared" si="1"/>
        <v>미사용</v>
      </c>
      <c r="J66" s="8"/>
      <c r="K66" s="8"/>
      <c r="L66" s="148"/>
      <c r="M66" s="8"/>
      <c r="N66" s="40" t="str">
        <f t="shared" si="2"/>
        <v>O</v>
      </c>
      <c r="O66" s="277"/>
      <c r="P66" s="277"/>
      <c r="Q66" s="277"/>
      <c r="R66" s="15"/>
      <c r="S66" s="269">
        <v>16.38</v>
      </c>
      <c r="T66" s="269">
        <v>6.5309999999999997</v>
      </c>
      <c r="U66" s="269">
        <v>4.0170000000000003</v>
      </c>
      <c r="V66" s="15">
        <v>43703</v>
      </c>
      <c r="W66" s="268">
        <v>16.385000000000002</v>
      </c>
      <c r="X66" s="269">
        <v>6.6449999999999996</v>
      </c>
      <c r="Y66" s="269">
        <v>3.9380000000000002</v>
      </c>
      <c r="Z66" s="15">
        <v>43887</v>
      </c>
      <c r="AA66" s="268">
        <v>16.39</v>
      </c>
      <c r="AB66" s="269">
        <v>6.6139999999999999</v>
      </c>
      <c r="AC66" s="269">
        <v>4.0049999999999999</v>
      </c>
      <c r="AD66" s="15">
        <v>44378</v>
      </c>
      <c r="AE66" s="268">
        <v>15.920999999999999</v>
      </c>
      <c r="AF66" s="269">
        <v>6.2210000000000001</v>
      </c>
      <c r="AG66" s="269">
        <v>4.1840000000000002</v>
      </c>
      <c r="AH66" s="15">
        <v>44650</v>
      </c>
      <c r="AI66" s="268">
        <v>16.422000000000001</v>
      </c>
      <c r="AJ66" s="269">
        <v>6.77</v>
      </c>
      <c r="AK66" s="269">
        <v>4.4939999999999998</v>
      </c>
      <c r="AL66" s="285">
        <v>44980</v>
      </c>
      <c r="AM66" s="55"/>
      <c r="AN66" s="55"/>
      <c r="AO66" s="11"/>
      <c r="AU66"/>
    </row>
    <row r="67" spans="1:47" ht="20.25" customHeight="1">
      <c r="A67" s="14" t="s">
        <v>3484</v>
      </c>
      <c r="B67" s="8" t="s">
        <v>3497</v>
      </c>
      <c r="C67" s="8" t="s">
        <v>3498</v>
      </c>
      <c r="D67" s="8" t="s">
        <v>3613</v>
      </c>
      <c r="E67" s="8">
        <v>16</v>
      </c>
      <c r="F67" s="207" t="b">
        <f t="shared" si="0"/>
        <v>0</v>
      </c>
      <c r="G67" s="8" t="s">
        <v>4238</v>
      </c>
      <c r="H67" s="39" t="s">
        <v>3959</v>
      </c>
      <c r="I67" s="40" t="str">
        <f t="shared" si="1"/>
        <v>미사용</v>
      </c>
      <c r="J67" s="8"/>
      <c r="K67" s="8"/>
      <c r="L67" s="148"/>
      <c r="M67" s="8"/>
      <c r="N67" s="40" t="str">
        <f t="shared" si="2"/>
        <v>O</v>
      </c>
      <c r="O67" s="277"/>
      <c r="P67" s="277"/>
      <c r="Q67" s="277"/>
      <c r="R67" s="15"/>
      <c r="S67" s="269">
        <v>16.38</v>
      </c>
      <c r="T67" s="269">
        <v>5.7770000000000001</v>
      </c>
      <c r="U67" s="269">
        <v>3.6469999999999998</v>
      </c>
      <c r="V67" s="15">
        <v>43703</v>
      </c>
      <c r="W67" s="268">
        <v>16.385000000000002</v>
      </c>
      <c r="X67" s="269">
        <v>5.7750000000000004</v>
      </c>
      <c r="Y67" s="269">
        <v>3.6429999999999998</v>
      </c>
      <c r="Z67" s="15">
        <v>43887</v>
      </c>
      <c r="AA67" s="268">
        <v>16.39</v>
      </c>
      <c r="AB67" s="269">
        <v>5.8650000000000002</v>
      </c>
      <c r="AC67" s="269">
        <v>3.69</v>
      </c>
      <c r="AD67" s="15">
        <v>44378</v>
      </c>
      <c r="AE67" s="268">
        <v>16.529</v>
      </c>
      <c r="AF67" s="269">
        <v>8.6709999999999994</v>
      </c>
      <c r="AG67" s="269">
        <v>3.7320000000000002</v>
      </c>
      <c r="AH67" s="15">
        <v>44650</v>
      </c>
      <c r="AI67" s="268">
        <v>16.414000000000001</v>
      </c>
      <c r="AJ67" s="269">
        <v>6.1749999999999998</v>
      </c>
      <c r="AK67" s="269">
        <v>3.6749999999999998</v>
      </c>
      <c r="AL67" s="285">
        <v>44980</v>
      </c>
      <c r="AM67" s="55"/>
      <c r="AN67" s="55"/>
      <c r="AO67" s="11"/>
      <c r="AU67"/>
    </row>
    <row r="68" spans="1:47" ht="20.25" customHeight="1">
      <c r="A68" s="14" t="s">
        <v>3484</v>
      </c>
      <c r="B68" s="8" t="s">
        <v>3497</v>
      </c>
      <c r="C68" s="8" t="s">
        <v>3498</v>
      </c>
      <c r="D68" s="8" t="s">
        <v>3613</v>
      </c>
      <c r="E68" s="8">
        <v>17</v>
      </c>
      <c r="F68" s="207" t="b">
        <f t="shared" si="0"/>
        <v>0</v>
      </c>
      <c r="G68" s="8" t="s">
        <v>4238</v>
      </c>
      <c r="H68" s="39" t="s">
        <v>3959</v>
      </c>
      <c r="I68" s="40" t="str">
        <f t="shared" si="1"/>
        <v>미사용</v>
      </c>
      <c r="J68" s="8"/>
      <c r="K68" s="8"/>
      <c r="L68" s="16"/>
      <c r="M68" s="40"/>
      <c r="N68" s="40" t="str">
        <f t="shared" si="2"/>
        <v>O</v>
      </c>
      <c r="O68" s="10"/>
      <c r="P68" s="41"/>
      <c r="Q68" s="41"/>
      <c r="R68" s="15"/>
      <c r="S68" s="10">
        <v>16.387</v>
      </c>
      <c r="T68" s="10">
        <v>5.8789999999999996</v>
      </c>
      <c r="U68" s="10">
        <v>3.5840000000000001</v>
      </c>
      <c r="V68" s="15">
        <v>43703</v>
      </c>
      <c r="W68" s="268">
        <v>16.381</v>
      </c>
      <c r="X68" s="269">
        <v>5.93</v>
      </c>
      <c r="Y68" s="269">
        <v>3.5990000000000002</v>
      </c>
      <c r="Z68" s="15">
        <v>43887</v>
      </c>
      <c r="AA68" s="268">
        <v>16.39</v>
      </c>
      <c r="AB68" s="269">
        <v>5.9279999999999999</v>
      </c>
      <c r="AC68" s="269">
        <v>3.5390000000000001</v>
      </c>
      <c r="AD68" s="15">
        <v>44378</v>
      </c>
      <c r="AE68" s="268">
        <v>16.39</v>
      </c>
      <c r="AF68" s="269">
        <v>6.1310000000000002</v>
      </c>
      <c r="AG68" s="269">
        <v>3.7130000000000001</v>
      </c>
      <c r="AH68" s="15">
        <v>44650</v>
      </c>
      <c r="AI68" s="268">
        <v>16.417999999999999</v>
      </c>
      <c r="AJ68" s="269">
        <v>6.024</v>
      </c>
      <c r="AK68" s="269">
        <v>3.7</v>
      </c>
      <c r="AL68" s="285">
        <v>44980</v>
      </c>
      <c r="AM68" s="10"/>
      <c r="AN68" s="10"/>
      <c r="AO68" s="11"/>
      <c r="AU68"/>
    </row>
    <row r="69" spans="1:47" ht="20.25" customHeight="1">
      <c r="A69" s="14" t="s">
        <v>3484</v>
      </c>
      <c r="B69" s="8" t="s">
        <v>3497</v>
      </c>
      <c r="C69" s="8" t="s">
        <v>3498</v>
      </c>
      <c r="D69" s="8" t="s">
        <v>3613</v>
      </c>
      <c r="E69" s="8">
        <v>18</v>
      </c>
      <c r="F69" s="207" t="b">
        <f t="shared" ref="F69:F99" si="3">ISTEXT(L69)</f>
        <v>0</v>
      </c>
      <c r="G69" s="8" t="s">
        <v>4238</v>
      </c>
      <c r="H69" s="39" t="s">
        <v>3959</v>
      </c>
      <c r="I69" s="40" t="str">
        <f t="shared" ref="I69:I99" si="4">IF(F69=TRUE,"사용","미사용")</f>
        <v>미사용</v>
      </c>
      <c r="J69" s="8"/>
      <c r="K69" s="8"/>
      <c r="L69" s="16"/>
      <c r="M69" s="40"/>
      <c r="N69" s="40" t="str">
        <f t="shared" ref="N69:N99" si="5">IF(F69=TRUE,"X","O")</f>
        <v>O</v>
      </c>
      <c r="O69" s="10"/>
      <c r="P69" s="41"/>
      <c r="Q69" s="41"/>
      <c r="R69" s="15"/>
      <c r="S69" s="10">
        <v>16.382999999999999</v>
      </c>
      <c r="T69" s="10">
        <v>5.9560000000000004</v>
      </c>
      <c r="U69" s="10">
        <v>3.835</v>
      </c>
      <c r="V69" s="15">
        <v>43703</v>
      </c>
      <c r="W69" s="268">
        <v>16.379000000000001</v>
      </c>
      <c r="X69" s="269">
        <v>6.0389999999999997</v>
      </c>
      <c r="Y69" s="269">
        <v>3.9119999999999999</v>
      </c>
      <c r="Z69" s="15">
        <v>43887</v>
      </c>
      <c r="AA69" s="268">
        <v>16.39</v>
      </c>
      <c r="AB69" s="269">
        <v>6.3239999999999998</v>
      </c>
      <c r="AC69" s="269">
        <v>3.9940000000000002</v>
      </c>
      <c r="AD69" s="15">
        <v>44378</v>
      </c>
      <c r="AE69" s="268">
        <v>16.420000000000002</v>
      </c>
      <c r="AF69" s="269">
        <v>6.2789999999999999</v>
      </c>
      <c r="AG69" s="269">
        <v>3.9249999999999998</v>
      </c>
      <c r="AH69" s="15">
        <v>44650</v>
      </c>
      <c r="AI69" s="268">
        <v>16.422000000000001</v>
      </c>
      <c r="AJ69" s="269">
        <v>6.7309999999999999</v>
      </c>
      <c r="AK69" s="269">
        <v>4.3789999999999996</v>
      </c>
      <c r="AL69" s="285">
        <v>44980</v>
      </c>
      <c r="AM69" s="10"/>
      <c r="AN69" s="10"/>
      <c r="AO69" s="11"/>
      <c r="AU69"/>
    </row>
    <row r="70" spans="1:47" ht="20.25" customHeight="1">
      <c r="A70" s="14" t="s">
        <v>3484</v>
      </c>
      <c r="B70" s="8" t="s">
        <v>3497</v>
      </c>
      <c r="C70" s="8" t="s">
        <v>3498</v>
      </c>
      <c r="D70" s="8" t="s">
        <v>3613</v>
      </c>
      <c r="E70" s="8">
        <v>19</v>
      </c>
      <c r="F70" s="207" t="b">
        <f t="shared" si="3"/>
        <v>0</v>
      </c>
      <c r="G70" s="8" t="s">
        <v>4238</v>
      </c>
      <c r="H70" s="39" t="s">
        <v>3959</v>
      </c>
      <c r="I70" s="40" t="str">
        <f t="shared" si="4"/>
        <v>미사용</v>
      </c>
      <c r="J70" s="8"/>
      <c r="K70" s="8"/>
      <c r="L70" s="16"/>
      <c r="M70" s="40"/>
      <c r="N70" s="40" t="str">
        <f t="shared" si="5"/>
        <v>O</v>
      </c>
      <c r="O70" s="10"/>
      <c r="P70" s="41"/>
      <c r="Q70" s="41"/>
      <c r="R70" s="15"/>
      <c r="S70" s="10">
        <v>16.381</v>
      </c>
      <c r="T70" s="10">
        <v>5.9980000000000002</v>
      </c>
      <c r="U70" s="10">
        <v>3.7429999999999999</v>
      </c>
      <c r="V70" s="15">
        <v>43703</v>
      </c>
      <c r="W70" s="268">
        <v>16.376999999999999</v>
      </c>
      <c r="X70" s="269">
        <v>6.0279999999999996</v>
      </c>
      <c r="Y70" s="269">
        <v>3.714</v>
      </c>
      <c r="Z70" s="15">
        <v>43887</v>
      </c>
      <c r="AA70" s="268">
        <v>16.38</v>
      </c>
      <c r="AB70" s="269">
        <v>6.0860000000000003</v>
      </c>
      <c r="AC70" s="269">
        <v>3.6749999999999998</v>
      </c>
      <c r="AD70" s="15">
        <v>44378</v>
      </c>
      <c r="AE70" s="268">
        <v>16.422000000000001</v>
      </c>
      <c r="AF70" s="269">
        <v>5.9710000000000001</v>
      </c>
      <c r="AG70" s="269">
        <v>3.7509999999999999</v>
      </c>
      <c r="AH70" s="15">
        <v>44650</v>
      </c>
      <c r="AI70" s="268">
        <v>16.414000000000001</v>
      </c>
      <c r="AJ70" s="269">
        <v>5.7789999999999999</v>
      </c>
      <c r="AK70" s="269">
        <v>3.9430000000000001</v>
      </c>
      <c r="AL70" s="285">
        <v>44980</v>
      </c>
      <c r="AM70" s="10"/>
      <c r="AN70" s="10"/>
      <c r="AO70" s="11"/>
      <c r="AU70"/>
    </row>
    <row r="71" spans="1:47" ht="20.25" customHeight="1">
      <c r="A71" s="14" t="s">
        <v>3484</v>
      </c>
      <c r="B71" s="8" t="s">
        <v>3497</v>
      </c>
      <c r="C71" s="8" t="s">
        <v>3498</v>
      </c>
      <c r="D71" s="8" t="s">
        <v>3613</v>
      </c>
      <c r="E71" s="8">
        <v>20</v>
      </c>
      <c r="F71" s="207" t="b">
        <f t="shared" si="3"/>
        <v>0</v>
      </c>
      <c r="G71" s="8" t="s">
        <v>4238</v>
      </c>
      <c r="H71" s="39" t="s">
        <v>3959</v>
      </c>
      <c r="I71" s="40" t="str">
        <f t="shared" si="4"/>
        <v>미사용</v>
      </c>
      <c r="J71" s="8"/>
      <c r="K71" s="8"/>
      <c r="L71" s="16"/>
      <c r="M71" s="40"/>
      <c r="N71" s="40" t="str">
        <f t="shared" si="5"/>
        <v>O</v>
      </c>
      <c r="O71" s="10"/>
      <c r="P71" s="41"/>
      <c r="Q71" s="41"/>
      <c r="R71" s="15"/>
      <c r="S71" s="10">
        <v>16.38</v>
      </c>
      <c r="T71" s="10">
        <v>6.3680000000000003</v>
      </c>
      <c r="U71" s="10">
        <v>3.8610000000000002</v>
      </c>
      <c r="V71" s="15">
        <v>43703</v>
      </c>
      <c r="W71" s="268">
        <v>16.387</v>
      </c>
      <c r="X71" s="269">
        <v>6.407</v>
      </c>
      <c r="Y71" s="269">
        <v>3.8180000000000001</v>
      </c>
      <c r="Z71" s="15">
        <v>43887</v>
      </c>
      <c r="AA71" s="268">
        <v>16.39</v>
      </c>
      <c r="AB71" s="269">
        <v>6.49</v>
      </c>
      <c r="AC71" s="269">
        <v>3.871</v>
      </c>
      <c r="AD71" s="15">
        <v>44378</v>
      </c>
      <c r="AE71" s="268">
        <v>16.417999999999999</v>
      </c>
      <c r="AF71" s="269">
        <v>6.9850000000000003</v>
      </c>
      <c r="AG71" s="269">
        <v>4.3890000000000002</v>
      </c>
      <c r="AH71" s="15">
        <v>44650</v>
      </c>
      <c r="AI71" s="268">
        <v>16.420000000000002</v>
      </c>
      <c r="AJ71" s="269">
        <v>7.694</v>
      </c>
      <c r="AK71" s="269">
        <v>4.4370000000000003</v>
      </c>
      <c r="AL71" s="285">
        <v>44980</v>
      </c>
      <c r="AM71" s="10"/>
      <c r="AN71" s="10"/>
      <c r="AO71" s="11"/>
      <c r="AU71"/>
    </row>
    <row r="72" spans="1:47" ht="20.25" customHeight="1">
      <c r="A72" s="14" t="s">
        <v>3484</v>
      </c>
      <c r="B72" s="8" t="s">
        <v>3497</v>
      </c>
      <c r="C72" s="8" t="s">
        <v>3498</v>
      </c>
      <c r="D72" s="8" t="s">
        <v>3613</v>
      </c>
      <c r="E72" s="8">
        <v>21</v>
      </c>
      <c r="F72" s="207" t="b">
        <f t="shared" si="3"/>
        <v>0</v>
      </c>
      <c r="G72" s="8" t="s">
        <v>4238</v>
      </c>
      <c r="H72" s="39" t="s">
        <v>3959</v>
      </c>
      <c r="I72" s="40" t="str">
        <f t="shared" si="4"/>
        <v>미사용</v>
      </c>
      <c r="J72" s="8"/>
      <c r="K72" s="8"/>
      <c r="L72" s="16"/>
      <c r="M72" s="8"/>
      <c r="N72" s="40" t="str">
        <f t="shared" si="5"/>
        <v>O</v>
      </c>
      <c r="O72" s="277"/>
      <c r="P72" s="277"/>
      <c r="Q72" s="277"/>
      <c r="R72" s="15"/>
      <c r="S72" s="269">
        <v>16.38</v>
      </c>
      <c r="T72" s="269">
        <v>6.58</v>
      </c>
      <c r="U72" s="269">
        <v>4.0350000000000001</v>
      </c>
      <c r="V72" s="15">
        <v>43703</v>
      </c>
      <c r="W72" s="223">
        <v>16.385000000000002</v>
      </c>
      <c r="X72" s="10">
        <v>6.7560000000000002</v>
      </c>
      <c r="Y72" s="10">
        <v>3.9849999999999999</v>
      </c>
      <c r="Z72" s="15">
        <v>43887</v>
      </c>
      <c r="AA72" s="223">
        <v>16.39</v>
      </c>
      <c r="AB72" s="10">
        <v>6.5309999999999997</v>
      </c>
      <c r="AC72" s="10">
        <v>4.1100000000000003</v>
      </c>
      <c r="AD72" s="15">
        <v>44378</v>
      </c>
      <c r="AE72" s="223">
        <v>15.904999999999999</v>
      </c>
      <c r="AF72" s="10">
        <v>6.4470000000000001</v>
      </c>
      <c r="AG72" s="10">
        <v>4.3929999999999998</v>
      </c>
      <c r="AH72" s="15">
        <v>44650</v>
      </c>
      <c r="AI72" s="223">
        <v>16.417999999999999</v>
      </c>
      <c r="AJ72" s="10">
        <v>7.5670000000000002</v>
      </c>
      <c r="AK72" s="10">
        <v>4.8659999999999997</v>
      </c>
      <c r="AL72" s="285">
        <v>44980</v>
      </c>
      <c r="AM72" s="55"/>
      <c r="AN72" s="55"/>
      <c r="AO72" s="11"/>
      <c r="AU72"/>
    </row>
    <row r="73" spans="1:47" ht="20.25" customHeight="1">
      <c r="A73" s="14" t="s">
        <v>3484</v>
      </c>
      <c r="B73" s="8" t="s">
        <v>3497</v>
      </c>
      <c r="C73" s="8" t="s">
        <v>3498</v>
      </c>
      <c r="D73" s="8" t="s">
        <v>3613</v>
      </c>
      <c r="E73" s="8">
        <v>22</v>
      </c>
      <c r="F73" s="207" t="b">
        <f t="shared" si="3"/>
        <v>0</v>
      </c>
      <c r="G73" s="8" t="s">
        <v>4238</v>
      </c>
      <c r="H73" s="39" t="s">
        <v>3959</v>
      </c>
      <c r="I73" s="40" t="str">
        <f t="shared" si="4"/>
        <v>미사용</v>
      </c>
      <c r="J73" s="8"/>
      <c r="K73" s="8"/>
      <c r="L73" s="16"/>
      <c r="M73" s="8"/>
      <c r="N73" s="40" t="str">
        <f t="shared" si="5"/>
        <v>O</v>
      </c>
      <c r="O73" s="277"/>
      <c r="P73" s="277"/>
      <c r="Q73" s="277"/>
      <c r="R73" s="15"/>
      <c r="S73" s="269">
        <v>9.91</v>
      </c>
      <c r="T73" s="269">
        <v>3.8889999999999998</v>
      </c>
      <c r="U73" s="269">
        <v>2.6080000000000001</v>
      </c>
      <c r="V73" s="15">
        <v>43703</v>
      </c>
      <c r="W73" s="223">
        <v>9.9130000000000003</v>
      </c>
      <c r="X73" s="10">
        <v>3.7229999999999999</v>
      </c>
      <c r="Y73" s="10">
        <v>2.3849999999999998</v>
      </c>
      <c r="Z73" s="15">
        <v>43887</v>
      </c>
      <c r="AA73" s="223">
        <v>9.9209999999999994</v>
      </c>
      <c r="AB73" s="10">
        <v>3.6560000000000001</v>
      </c>
      <c r="AC73" s="10">
        <v>2.286</v>
      </c>
      <c r="AD73" s="15">
        <v>44378</v>
      </c>
      <c r="AE73" s="223">
        <v>9.9169999999999998</v>
      </c>
      <c r="AF73" s="10">
        <v>3.6640000000000001</v>
      </c>
      <c r="AG73" s="10">
        <v>2.238</v>
      </c>
      <c r="AH73" s="15">
        <v>44650</v>
      </c>
      <c r="AI73" s="223">
        <v>9.9190000000000005</v>
      </c>
      <c r="AJ73" s="10">
        <v>3.6579999999999999</v>
      </c>
      <c r="AK73" s="10">
        <v>2.7330000000000001</v>
      </c>
      <c r="AL73" s="285">
        <v>44980</v>
      </c>
      <c r="AM73" s="55"/>
      <c r="AN73" s="55"/>
      <c r="AO73" s="11"/>
      <c r="AU73"/>
    </row>
    <row r="74" spans="1:47" ht="20.25" customHeight="1">
      <c r="A74" s="14" t="s">
        <v>3484</v>
      </c>
      <c r="B74" s="8" t="s">
        <v>3497</v>
      </c>
      <c r="C74" s="8" t="s">
        <v>3498</v>
      </c>
      <c r="D74" s="8" t="s">
        <v>3613</v>
      </c>
      <c r="E74" s="8">
        <v>23</v>
      </c>
      <c r="F74" s="207" t="b">
        <f t="shared" si="3"/>
        <v>0</v>
      </c>
      <c r="G74" s="8" t="s">
        <v>4238</v>
      </c>
      <c r="H74" s="39" t="s">
        <v>3959</v>
      </c>
      <c r="I74" s="40" t="str">
        <f t="shared" si="4"/>
        <v>미사용</v>
      </c>
      <c r="J74" s="8"/>
      <c r="K74" s="8"/>
      <c r="L74" s="16"/>
      <c r="M74" s="40"/>
      <c r="N74" s="40" t="str">
        <f t="shared" si="5"/>
        <v>O</v>
      </c>
      <c r="O74" s="10"/>
      <c r="P74" s="41"/>
      <c r="Q74" s="41"/>
      <c r="R74" s="15"/>
      <c r="S74" s="10">
        <v>4.7</v>
      </c>
      <c r="T74" s="10">
        <v>3.6059999999999999</v>
      </c>
      <c r="U74" s="10">
        <v>0.34</v>
      </c>
      <c r="V74" s="15">
        <v>43703</v>
      </c>
      <c r="W74" s="268">
        <v>4.7069999999999999</v>
      </c>
      <c r="X74" s="269">
        <v>3.5710000000000002</v>
      </c>
      <c r="Y74" s="269">
        <v>0.34899999999999998</v>
      </c>
      <c r="Z74" s="15">
        <v>43887</v>
      </c>
      <c r="AA74" s="268">
        <v>4.71</v>
      </c>
      <c r="AB74" s="269">
        <v>3.5910000000000002</v>
      </c>
      <c r="AC74" s="269">
        <v>0.32900000000000001</v>
      </c>
      <c r="AD74" s="15">
        <v>44378</v>
      </c>
      <c r="AE74" s="268">
        <v>4.71</v>
      </c>
      <c r="AF74" s="269">
        <v>3.47</v>
      </c>
      <c r="AG74" s="269">
        <v>0.33900000000000002</v>
      </c>
      <c r="AH74" s="15">
        <v>44650</v>
      </c>
      <c r="AI74" s="268"/>
      <c r="AJ74" s="269"/>
      <c r="AK74" s="269"/>
      <c r="AL74" s="15"/>
      <c r="AM74" s="10"/>
      <c r="AN74" s="10"/>
      <c r="AO74" s="11" t="s">
        <v>4054</v>
      </c>
      <c r="AU74"/>
    </row>
    <row r="75" spans="1:47" ht="20.25" customHeight="1">
      <c r="A75" s="14" t="s">
        <v>3484</v>
      </c>
      <c r="B75" s="8" t="s">
        <v>3497</v>
      </c>
      <c r="C75" s="8" t="s">
        <v>3498</v>
      </c>
      <c r="D75" s="8" t="s">
        <v>3613</v>
      </c>
      <c r="E75" s="8">
        <v>24</v>
      </c>
      <c r="F75" s="207" t="b">
        <f t="shared" si="3"/>
        <v>0</v>
      </c>
      <c r="G75" s="8" t="s">
        <v>4238</v>
      </c>
      <c r="H75" s="39" t="s">
        <v>3959</v>
      </c>
      <c r="I75" s="40" t="str">
        <f t="shared" si="4"/>
        <v>미사용</v>
      </c>
      <c r="J75" s="8"/>
      <c r="K75" s="8"/>
      <c r="L75" s="16"/>
      <c r="M75" s="40"/>
      <c r="N75" s="40" t="str">
        <f t="shared" si="5"/>
        <v>O</v>
      </c>
      <c r="O75" s="10"/>
      <c r="P75" s="41"/>
      <c r="Q75" s="41"/>
      <c r="R75" s="15"/>
      <c r="S75" s="10">
        <v>4.7</v>
      </c>
      <c r="T75" s="10">
        <v>3.3460000000000001</v>
      </c>
      <c r="U75" s="10">
        <v>2.7040000000000002</v>
      </c>
      <c r="V75" s="15">
        <v>43703</v>
      </c>
      <c r="W75" s="268">
        <v>4.702</v>
      </c>
      <c r="X75" s="269">
        <v>3.3559999999999999</v>
      </c>
      <c r="Y75" s="269">
        <v>2.7050000000000001</v>
      </c>
      <c r="Z75" s="15">
        <v>43887</v>
      </c>
      <c r="AA75" s="268">
        <v>4.7</v>
      </c>
      <c r="AB75" s="269">
        <v>3.2949999999999999</v>
      </c>
      <c r="AC75" s="269">
        <v>2.577</v>
      </c>
      <c r="AD75" s="15">
        <v>44378</v>
      </c>
      <c r="AE75" s="268">
        <v>4.7119999999999997</v>
      </c>
      <c r="AF75" s="269">
        <v>3.262</v>
      </c>
      <c r="AG75" s="269">
        <v>2.59</v>
      </c>
      <c r="AH75" s="15">
        <v>44650</v>
      </c>
      <c r="AI75" s="268"/>
      <c r="AJ75" s="269"/>
      <c r="AK75" s="269"/>
      <c r="AL75" s="15"/>
      <c r="AM75" s="10"/>
      <c r="AN75" s="10"/>
      <c r="AO75" s="11" t="s">
        <v>4054</v>
      </c>
      <c r="AU75"/>
    </row>
    <row r="76" spans="1:47" ht="20.25" customHeight="1">
      <c r="A76" s="14" t="s">
        <v>3484</v>
      </c>
      <c r="B76" s="8" t="s">
        <v>3497</v>
      </c>
      <c r="C76" s="8" t="s">
        <v>3498</v>
      </c>
      <c r="D76" s="8" t="s">
        <v>3914</v>
      </c>
      <c r="E76" s="8">
        <v>1</v>
      </c>
      <c r="F76" s="207" t="b">
        <f t="shared" si="3"/>
        <v>0</v>
      </c>
      <c r="G76" s="8" t="s">
        <v>4238</v>
      </c>
      <c r="H76" s="39" t="s">
        <v>3959</v>
      </c>
      <c r="I76" s="40" t="str">
        <f t="shared" si="4"/>
        <v>미사용</v>
      </c>
      <c r="J76" s="8"/>
      <c r="K76" s="8"/>
      <c r="L76" s="221"/>
      <c r="M76" s="40" t="s">
        <v>3487</v>
      </c>
      <c r="N76" s="40" t="str">
        <f t="shared" si="5"/>
        <v>O</v>
      </c>
      <c r="O76" s="10"/>
      <c r="P76" s="41"/>
      <c r="Q76" s="41"/>
      <c r="R76" s="15"/>
      <c r="S76" s="10"/>
      <c r="T76" s="10"/>
      <c r="U76" s="10"/>
      <c r="V76" s="15"/>
      <c r="W76" s="10"/>
      <c r="X76" s="10"/>
      <c r="Y76" s="10"/>
      <c r="Z76" s="15"/>
      <c r="AA76" s="10"/>
      <c r="AB76" s="10"/>
      <c r="AC76" s="10"/>
      <c r="AD76" s="15"/>
      <c r="AE76" s="10"/>
      <c r="AF76" s="10"/>
      <c r="AG76" s="10"/>
      <c r="AH76" s="15"/>
      <c r="AI76" s="10"/>
      <c r="AJ76" s="10"/>
      <c r="AK76" s="10"/>
      <c r="AL76" s="15"/>
      <c r="AM76" s="10"/>
      <c r="AN76" s="10"/>
      <c r="AO76" s="11"/>
      <c r="AU76"/>
    </row>
    <row r="77" spans="1:47" ht="20.25" customHeight="1">
      <c r="A77" s="14" t="s">
        <v>3484</v>
      </c>
      <c r="B77" s="8" t="s">
        <v>3497</v>
      </c>
      <c r="C77" s="8" t="s">
        <v>3498</v>
      </c>
      <c r="D77" s="8" t="s">
        <v>3914</v>
      </c>
      <c r="E77" s="8">
        <v>2</v>
      </c>
      <c r="F77" s="207" t="b">
        <f>ISTEXT(L77)</f>
        <v>0</v>
      </c>
      <c r="G77" s="8" t="s">
        <v>4238</v>
      </c>
      <c r="H77" s="39" t="s">
        <v>3959</v>
      </c>
      <c r="I77" s="40" t="str">
        <f t="shared" si="4"/>
        <v>미사용</v>
      </c>
      <c r="J77" s="8"/>
      <c r="K77" s="8"/>
      <c r="L77" s="221"/>
      <c r="M77" s="40" t="s">
        <v>3487</v>
      </c>
      <c r="N77" s="40" t="str">
        <f t="shared" si="5"/>
        <v>O</v>
      </c>
      <c r="O77" s="10"/>
      <c r="P77" s="41"/>
      <c r="Q77" s="41"/>
      <c r="R77" s="15"/>
      <c r="S77" s="10"/>
      <c r="T77" s="10"/>
      <c r="U77" s="10"/>
      <c r="V77" s="15"/>
      <c r="W77" s="10"/>
      <c r="X77" s="10"/>
      <c r="Y77" s="10"/>
      <c r="Z77" s="15"/>
      <c r="AA77" s="10"/>
      <c r="AB77" s="10"/>
      <c r="AC77" s="10"/>
      <c r="AD77" s="15"/>
      <c r="AE77" s="10"/>
      <c r="AF77" s="10"/>
      <c r="AG77" s="10"/>
      <c r="AH77" s="15"/>
      <c r="AI77" s="10"/>
      <c r="AJ77" s="10"/>
      <c r="AK77" s="10"/>
      <c r="AL77" s="15"/>
      <c r="AM77" s="10"/>
      <c r="AN77" s="10"/>
      <c r="AO77" s="149"/>
      <c r="AU77"/>
    </row>
    <row r="78" spans="1:47" ht="20.25" customHeight="1">
      <c r="A78" s="14" t="s">
        <v>3484</v>
      </c>
      <c r="B78" s="8" t="s">
        <v>3497</v>
      </c>
      <c r="C78" s="8" t="s">
        <v>3498</v>
      </c>
      <c r="D78" s="8" t="s">
        <v>3914</v>
      </c>
      <c r="E78" s="8">
        <v>3</v>
      </c>
      <c r="F78" s="207" t="b">
        <f t="shared" si="3"/>
        <v>0</v>
      </c>
      <c r="G78" s="8" t="s">
        <v>4238</v>
      </c>
      <c r="H78" s="39" t="s">
        <v>3959</v>
      </c>
      <c r="I78" s="40" t="str">
        <f t="shared" si="4"/>
        <v>미사용</v>
      </c>
      <c r="J78" s="8"/>
      <c r="K78" s="8"/>
      <c r="L78" s="484"/>
      <c r="M78" s="40"/>
      <c r="N78" s="40" t="str">
        <f t="shared" si="5"/>
        <v>O</v>
      </c>
      <c r="O78" s="10"/>
      <c r="P78" s="41"/>
      <c r="Q78" s="41"/>
      <c r="R78" s="15"/>
      <c r="S78" s="10">
        <v>9.6259999999999994</v>
      </c>
      <c r="T78" s="10">
        <v>4.37</v>
      </c>
      <c r="U78" s="10">
        <v>3.121</v>
      </c>
      <c r="V78" s="15">
        <v>43703</v>
      </c>
      <c r="W78" s="10">
        <v>9.6240000000000006</v>
      </c>
      <c r="X78" s="10">
        <v>4.351</v>
      </c>
      <c r="Y78" s="10">
        <v>3.1309999999999998</v>
      </c>
      <c r="Z78" s="15">
        <v>43887</v>
      </c>
      <c r="AA78" s="10">
        <v>9.7100000000000009</v>
      </c>
      <c r="AB78" s="10">
        <v>4.4729999999999999</v>
      </c>
      <c r="AC78" s="10">
        <v>3.1179999999999999</v>
      </c>
      <c r="AD78" s="15">
        <v>44378</v>
      </c>
      <c r="AE78" s="10">
        <v>9.7100000000000009</v>
      </c>
      <c r="AF78" s="10">
        <v>4.4349999999999996</v>
      </c>
      <c r="AG78" s="10">
        <v>3.306</v>
      </c>
      <c r="AH78" s="15">
        <v>44650</v>
      </c>
      <c r="AI78" s="10">
        <v>9.7119999999999997</v>
      </c>
      <c r="AJ78" s="10">
        <v>4.5439999999999996</v>
      </c>
      <c r="AK78" s="10">
        <v>3.552</v>
      </c>
      <c r="AL78" s="285">
        <v>44980</v>
      </c>
      <c r="AM78" s="10"/>
      <c r="AN78" s="10"/>
      <c r="AO78" s="11" t="s">
        <v>4052</v>
      </c>
      <c r="AU78"/>
    </row>
    <row r="79" spans="1:47" ht="20.25" customHeight="1">
      <c r="A79" s="14" t="s">
        <v>3484</v>
      </c>
      <c r="B79" s="8" t="s">
        <v>3497</v>
      </c>
      <c r="C79" s="8" t="s">
        <v>3498</v>
      </c>
      <c r="D79" s="8" t="s">
        <v>3914</v>
      </c>
      <c r="E79" s="8">
        <v>4</v>
      </c>
      <c r="F79" s="207" t="b">
        <f t="shared" si="3"/>
        <v>0</v>
      </c>
      <c r="G79" s="8" t="s">
        <v>4238</v>
      </c>
      <c r="H79" s="39" t="s">
        <v>3959</v>
      </c>
      <c r="I79" s="40" t="str">
        <f t="shared" si="4"/>
        <v>미사용</v>
      </c>
      <c r="J79" s="8"/>
      <c r="K79" s="8"/>
      <c r="L79" s="485"/>
      <c r="M79" s="40"/>
      <c r="N79" s="40" t="str">
        <f t="shared" si="5"/>
        <v>O</v>
      </c>
      <c r="O79" s="10"/>
      <c r="P79" s="41"/>
      <c r="Q79" s="41"/>
      <c r="R79" s="15"/>
      <c r="S79" s="10">
        <v>9.6240000000000006</v>
      </c>
      <c r="T79" s="10">
        <v>4.4240000000000004</v>
      </c>
      <c r="U79" s="10">
        <v>2.9980000000000002</v>
      </c>
      <c r="V79" s="15">
        <v>43703</v>
      </c>
      <c r="W79" s="10">
        <v>9.6240000000000006</v>
      </c>
      <c r="X79" s="10">
        <v>4.3559999999999999</v>
      </c>
      <c r="Y79" s="10">
        <v>3.234</v>
      </c>
      <c r="Z79" s="15">
        <v>43887</v>
      </c>
      <c r="AA79" s="10">
        <v>9.7100000000000009</v>
      </c>
      <c r="AB79" s="10">
        <v>4.367</v>
      </c>
      <c r="AC79" s="10">
        <v>3.1110000000000002</v>
      </c>
      <c r="AD79" s="15">
        <v>44378</v>
      </c>
      <c r="AE79" s="10">
        <v>9.7100000000000009</v>
      </c>
      <c r="AF79" s="10">
        <v>4.3639999999999999</v>
      </c>
      <c r="AG79" s="10">
        <v>3.056</v>
      </c>
      <c r="AH79" s="15">
        <v>44650</v>
      </c>
      <c r="AI79" s="10">
        <v>9.7119999999999997</v>
      </c>
      <c r="AJ79" s="10">
        <v>4.84</v>
      </c>
      <c r="AK79" s="10">
        <v>3.258</v>
      </c>
      <c r="AL79" s="285">
        <v>44980</v>
      </c>
      <c r="AM79" s="10"/>
      <c r="AN79" s="10"/>
      <c r="AO79" s="11" t="s">
        <v>4052</v>
      </c>
      <c r="AU79"/>
    </row>
    <row r="80" spans="1:47" ht="20.25" customHeight="1">
      <c r="A80" s="14" t="s">
        <v>3484</v>
      </c>
      <c r="B80" s="8" t="s">
        <v>3497</v>
      </c>
      <c r="C80" s="8" t="s">
        <v>3498</v>
      </c>
      <c r="D80" s="8" t="s">
        <v>3914</v>
      </c>
      <c r="E80" s="8">
        <v>5</v>
      </c>
      <c r="F80" s="207" t="b">
        <f t="shared" si="3"/>
        <v>0</v>
      </c>
      <c r="G80" s="8" t="s">
        <v>4238</v>
      </c>
      <c r="H80" s="39" t="s">
        <v>3959</v>
      </c>
      <c r="I80" s="40" t="str">
        <f t="shared" si="4"/>
        <v>미사용</v>
      </c>
      <c r="J80" s="8"/>
      <c r="K80" s="8"/>
      <c r="L80" s="484"/>
      <c r="M80" s="40"/>
      <c r="N80" s="40" t="str">
        <f t="shared" si="5"/>
        <v>O</v>
      </c>
      <c r="O80" s="277"/>
      <c r="P80" s="277"/>
      <c r="Q80" s="277"/>
      <c r="R80" s="15"/>
      <c r="S80" s="269">
        <v>9.6259999999999994</v>
      </c>
      <c r="T80" s="269">
        <v>4.4640000000000004</v>
      </c>
      <c r="U80" s="269">
        <v>3.4140000000000001</v>
      </c>
      <c r="V80" s="15">
        <v>43703</v>
      </c>
      <c r="W80" s="10">
        <v>9.6219999999999999</v>
      </c>
      <c r="X80" s="10">
        <v>4.5270000000000001</v>
      </c>
      <c r="Y80" s="10">
        <v>3.4220000000000002</v>
      </c>
      <c r="Z80" s="15">
        <v>43887</v>
      </c>
      <c r="AA80" s="10">
        <v>9.7100000000000009</v>
      </c>
      <c r="AB80" s="10">
        <v>4.843</v>
      </c>
      <c r="AC80" s="10">
        <v>3.5710000000000002</v>
      </c>
      <c r="AD80" s="15">
        <v>44378</v>
      </c>
      <c r="AE80" s="10">
        <v>1.879</v>
      </c>
      <c r="AF80" s="10">
        <v>0.7</v>
      </c>
      <c r="AG80" s="10">
        <v>0.44500000000000001</v>
      </c>
      <c r="AH80" s="15">
        <v>44650</v>
      </c>
      <c r="AI80" s="10">
        <v>1.889</v>
      </c>
      <c r="AJ80" s="10">
        <v>0.79100000000000004</v>
      </c>
      <c r="AK80" s="10">
        <v>0.56100000000000005</v>
      </c>
      <c r="AL80" s="285">
        <v>44980</v>
      </c>
      <c r="AM80" s="55"/>
      <c r="AN80" s="55"/>
      <c r="AO80" s="11" t="s">
        <v>4053</v>
      </c>
      <c r="AU80"/>
    </row>
    <row r="81" spans="1:47" ht="20.25" customHeight="1">
      <c r="A81" s="14" t="s">
        <v>3484</v>
      </c>
      <c r="B81" s="8" t="s">
        <v>3497</v>
      </c>
      <c r="C81" s="8" t="s">
        <v>3498</v>
      </c>
      <c r="D81" s="8" t="s">
        <v>3914</v>
      </c>
      <c r="E81" s="8">
        <v>6</v>
      </c>
      <c r="F81" s="207" t="b">
        <f t="shared" si="3"/>
        <v>0</v>
      </c>
      <c r="G81" s="8" t="s">
        <v>4238</v>
      </c>
      <c r="H81" s="39" t="s">
        <v>3959</v>
      </c>
      <c r="I81" s="40" t="str">
        <f t="shared" si="4"/>
        <v>미사용</v>
      </c>
      <c r="J81" s="8"/>
      <c r="K81" s="8"/>
      <c r="L81" s="485"/>
      <c r="M81" s="40"/>
      <c r="N81" s="40" t="str">
        <f t="shared" si="5"/>
        <v>O</v>
      </c>
      <c r="O81" s="277"/>
      <c r="P81" s="277"/>
      <c r="Q81" s="277"/>
      <c r="R81" s="15"/>
      <c r="S81" s="269">
        <v>9.6199999999999992</v>
      </c>
      <c r="T81" s="269">
        <v>5.2050000000000001</v>
      </c>
      <c r="U81" s="269">
        <v>3.8479999999999999</v>
      </c>
      <c r="V81" s="15">
        <v>43703</v>
      </c>
      <c r="W81" s="10">
        <v>9.6219999999999999</v>
      </c>
      <c r="X81" s="10">
        <v>5.3819999999999997</v>
      </c>
      <c r="Y81" s="10">
        <v>3.9620000000000002</v>
      </c>
      <c r="Z81" s="15">
        <v>43887</v>
      </c>
      <c r="AA81" s="10">
        <v>9.7100000000000009</v>
      </c>
      <c r="AB81" s="10">
        <v>5.05</v>
      </c>
      <c r="AC81" s="10">
        <v>3.6909999999999998</v>
      </c>
      <c r="AD81" s="15">
        <v>44378</v>
      </c>
      <c r="AE81" s="10">
        <v>1.887</v>
      </c>
      <c r="AF81" s="10">
        <v>0.97099999999999997</v>
      </c>
      <c r="AG81" s="10">
        <v>0.627</v>
      </c>
      <c r="AH81" s="15">
        <v>44650</v>
      </c>
      <c r="AI81" s="10">
        <v>1.89</v>
      </c>
      <c r="AJ81" s="10">
        <v>1.399</v>
      </c>
      <c r="AK81" s="10">
        <v>0.86699999999999999</v>
      </c>
      <c r="AL81" s="285">
        <v>44980</v>
      </c>
      <c r="AM81" s="55"/>
      <c r="AN81" s="55"/>
      <c r="AO81" s="11" t="s">
        <v>4053</v>
      </c>
      <c r="AU81"/>
    </row>
    <row r="82" spans="1:47" s="176" customFormat="1" ht="20.25" customHeight="1">
      <c r="A82" s="165" t="s">
        <v>3484</v>
      </c>
      <c r="B82" s="166" t="s">
        <v>3497</v>
      </c>
      <c r="C82" s="166" t="s">
        <v>3498</v>
      </c>
      <c r="D82" s="166" t="s">
        <v>3914</v>
      </c>
      <c r="E82" s="166">
        <v>7</v>
      </c>
      <c r="F82" s="207" t="b">
        <f t="shared" si="3"/>
        <v>1</v>
      </c>
      <c r="G82" s="8" t="s">
        <v>4238</v>
      </c>
      <c r="H82" s="167" t="s">
        <v>3959</v>
      </c>
      <c r="I82" s="40" t="str">
        <f t="shared" si="4"/>
        <v>사용</v>
      </c>
      <c r="J82" s="166"/>
      <c r="K82" s="166"/>
      <c r="L82" s="164" t="s">
        <v>3964</v>
      </c>
      <c r="M82" s="166"/>
      <c r="N82" s="40" t="str">
        <f t="shared" si="5"/>
        <v>X</v>
      </c>
      <c r="O82" s="279"/>
      <c r="P82" s="279"/>
      <c r="Q82" s="279"/>
      <c r="R82" s="169"/>
      <c r="S82" s="280"/>
      <c r="T82" s="280"/>
      <c r="U82" s="280"/>
      <c r="V82" s="169"/>
      <c r="W82" s="270"/>
      <c r="X82" s="270"/>
      <c r="Y82" s="270"/>
      <c r="Z82" s="15"/>
      <c r="AA82" s="270"/>
      <c r="AB82" s="270"/>
      <c r="AC82" s="270"/>
      <c r="AD82" s="15"/>
      <c r="AE82" s="270"/>
      <c r="AF82" s="270"/>
      <c r="AG82" s="270"/>
      <c r="AH82" s="15"/>
      <c r="AI82" s="270"/>
      <c r="AJ82" s="270"/>
      <c r="AK82" s="270"/>
      <c r="AL82" s="15"/>
      <c r="AM82" s="168"/>
      <c r="AN82" s="168"/>
      <c r="AO82" s="170"/>
      <c r="AU82"/>
    </row>
    <row r="83" spans="1:47" s="176" customFormat="1" ht="20.25" customHeight="1">
      <c r="A83" s="165" t="s">
        <v>3484</v>
      </c>
      <c r="B83" s="166" t="s">
        <v>3497</v>
      </c>
      <c r="C83" s="166" t="s">
        <v>3498</v>
      </c>
      <c r="D83" s="166" t="s">
        <v>3914</v>
      </c>
      <c r="E83" s="166">
        <v>8</v>
      </c>
      <c r="F83" s="207" t="b">
        <f t="shared" si="3"/>
        <v>1</v>
      </c>
      <c r="G83" s="8" t="s">
        <v>4238</v>
      </c>
      <c r="H83" s="167" t="s">
        <v>3959</v>
      </c>
      <c r="I83" s="40" t="str">
        <f t="shared" si="4"/>
        <v>사용</v>
      </c>
      <c r="J83" s="166"/>
      <c r="K83" s="166"/>
      <c r="L83" s="164" t="s">
        <v>3964</v>
      </c>
      <c r="M83" s="166"/>
      <c r="N83" s="40" t="str">
        <f t="shared" si="5"/>
        <v>X</v>
      </c>
      <c r="O83" s="279"/>
      <c r="P83" s="403"/>
      <c r="Q83" s="403"/>
      <c r="R83" s="169"/>
      <c r="S83" s="280"/>
      <c r="T83" s="281"/>
      <c r="U83" s="281"/>
      <c r="V83" s="169"/>
      <c r="W83" s="270"/>
      <c r="X83" s="271"/>
      <c r="Y83" s="271"/>
      <c r="Z83" s="15"/>
      <c r="AA83" s="270"/>
      <c r="AB83" s="271"/>
      <c r="AC83" s="271"/>
      <c r="AD83" s="15"/>
      <c r="AE83" s="270"/>
      <c r="AF83" s="271"/>
      <c r="AG83" s="271"/>
      <c r="AH83" s="15"/>
      <c r="AI83" s="270"/>
      <c r="AJ83" s="271"/>
      <c r="AK83" s="271"/>
      <c r="AL83" s="15"/>
      <c r="AM83" s="168"/>
      <c r="AN83" s="168"/>
      <c r="AO83" s="170"/>
      <c r="AU83"/>
    </row>
    <row r="84" spans="1:47" ht="20.25" customHeight="1">
      <c r="A84" s="14" t="s">
        <v>3484</v>
      </c>
      <c r="B84" s="8" t="s">
        <v>3497</v>
      </c>
      <c r="C84" s="8" t="s">
        <v>3498</v>
      </c>
      <c r="D84" s="8" t="s">
        <v>3914</v>
      </c>
      <c r="E84" s="8">
        <v>9</v>
      </c>
      <c r="F84" s="207" t="b">
        <f t="shared" si="3"/>
        <v>0</v>
      </c>
      <c r="G84" s="8" t="s">
        <v>4238</v>
      </c>
      <c r="H84" s="39" t="s">
        <v>3959</v>
      </c>
      <c r="I84" s="40" t="str">
        <f t="shared" si="4"/>
        <v>미사용</v>
      </c>
      <c r="J84" s="8"/>
      <c r="K84" s="8"/>
      <c r="L84" s="484"/>
      <c r="M84" s="40"/>
      <c r="N84" s="40" t="str">
        <f t="shared" si="5"/>
        <v>O</v>
      </c>
      <c r="O84" s="10"/>
      <c r="P84" s="41"/>
      <c r="Q84" s="41"/>
      <c r="R84" s="15"/>
      <c r="S84" s="10">
        <v>9.6199999999999992</v>
      </c>
      <c r="T84" s="10">
        <v>4.38</v>
      </c>
      <c r="U84" s="10">
        <v>3.1360000000000001</v>
      </c>
      <c r="V84" s="15">
        <v>43703</v>
      </c>
      <c r="W84" s="10">
        <v>9.6199999999999992</v>
      </c>
      <c r="X84" s="10">
        <v>4.3520000000000003</v>
      </c>
      <c r="Y84" s="10">
        <v>3.1859999999999999</v>
      </c>
      <c r="Z84" s="15">
        <v>43887</v>
      </c>
      <c r="AA84" s="10">
        <v>9.7100000000000009</v>
      </c>
      <c r="AB84" s="10">
        <v>4.6710000000000003</v>
      </c>
      <c r="AC84" s="10">
        <v>3.26</v>
      </c>
      <c r="AD84" s="15">
        <v>44378</v>
      </c>
      <c r="AE84" s="10">
        <v>9.7059999999999995</v>
      </c>
      <c r="AF84" s="10">
        <v>4.508</v>
      </c>
      <c r="AG84" s="10">
        <v>3.2810000000000001</v>
      </c>
      <c r="AH84" s="15">
        <v>44650</v>
      </c>
      <c r="AI84" s="10">
        <v>9.7080000000000002</v>
      </c>
      <c r="AJ84" s="10">
        <v>4.6550000000000002</v>
      </c>
      <c r="AK84" s="10">
        <v>3.4119999999999999</v>
      </c>
      <c r="AL84" s="285">
        <v>44980</v>
      </c>
      <c r="AM84" s="10"/>
      <c r="AN84" s="10"/>
      <c r="AO84" s="11" t="s">
        <v>4134</v>
      </c>
      <c r="AU84"/>
    </row>
    <row r="85" spans="1:47" ht="20.25" customHeight="1">
      <c r="A85" s="14" t="s">
        <v>3484</v>
      </c>
      <c r="B85" s="8" t="s">
        <v>3497</v>
      </c>
      <c r="C85" s="8" t="s">
        <v>3498</v>
      </c>
      <c r="D85" s="8" t="s">
        <v>3914</v>
      </c>
      <c r="E85" s="8">
        <v>10</v>
      </c>
      <c r="F85" s="207" t="b">
        <f t="shared" si="3"/>
        <v>0</v>
      </c>
      <c r="G85" s="8" t="s">
        <v>4238</v>
      </c>
      <c r="H85" s="39" t="s">
        <v>3959</v>
      </c>
      <c r="I85" s="40" t="str">
        <f t="shared" si="4"/>
        <v>미사용</v>
      </c>
      <c r="J85" s="8"/>
      <c r="K85" s="8"/>
      <c r="L85" s="485"/>
      <c r="M85" s="40"/>
      <c r="N85" s="40" t="str">
        <f t="shared" si="5"/>
        <v>O</v>
      </c>
      <c r="O85" s="10"/>
      <c r="P85" s="41"/>
      <c r="Q85" s="41"/>
      <c r="R85" s="15"/>
      <c r="S85" s="10">
        <v>9.6199999999999992</v>
      </c>
      <c r="T85" s="10">
        <v>5.3879999999999999</v>
      </c>
      <c r="U85" s="10">
        <v>4.1079999999999997</v>
      </c>
      <c r="V85" s="15">
        <v>43703</v>
      </c>
      <c r="W85" s="10">
        <v>9.6199999999999992</v>
      </c>
      <c r="X85" s="10">
        <v>5.27</v>
      </c>
      <c r="Y85" s="10">
        <v>4.2930000000000001</v>
      </c>
      <c r="Z85" s="15">
        <v>43887</v>
      </c>
      <c r="AA85" s="10">
        <v>9.7100000000000009</v>
      </c>
      <c r="AB85" s="10">
        <v>5.35</v>
      </c>
      <c r="AC85" s="10">
        <v>4.2030000000000003</v>
      </c>
      <c r="AD85" s="15">
        <v>44378</v>
      </c>
      <c r="AE85" s="10">
        <v>9.7059999999999995</v>
      </c>
      <c r="AF85" s="10">
        <v>5.3769999999999998</v>
      </c>
      <c r="AG85" s="10">
        <v>4.258</v>
      </c>
      <c r="AH85" s="15">
        <v>44650</v>
      </c>
      <c r="AI85" s="10">
        <v>9.7080000000000002</v>
      </c>
      <c r="AJ85" s="10">
        <v>5.9610000000000003</v>
      </c>
      <c r="AK85" s="10">
        <v>5.0039999999999996</v>
      </c>
      <c r="AL85" s="285">
        <v>44980</v>
      </c>
      <c r="AM85" s="10"/>
      <c r="AN85" s="10"/>
      <c r="AO85" s="11" t="s">
        <v>4134</v>
      </c>
      <c r="AU85"/>
    </row>
    <row r="86" spans="1:47" ht="20.25" customHeight="1">
      <c r="A86" s="14" t="s">
        <v>3484</v>
      </c>
      <c r="B86" s="8" t="s">
        <v>3497</v>
      </c>
      <c r="C86" s="8" t="s">
        <v>3498</v>
      </c>
      <c r="D86" s="8" t="s">
        <v>3914</v>
      </c>
      <c r="E86" s="8">
        <v>11</v>
      </c>
      <c r="F86" s="207" t="b">
        <f t="shared" si="3"/>
        <v>0</v>
      </c>
      <c r="G86" s="8" t="s">
        <v>4238</v>
      </c>
      <c r="H86" s="39" t="s">
        <v>3959</v>
      </c>
      <c r="I86" s="40" t="str">
        <f t="shared" si="4"/>
        <v>미사용</v>
      </c>
      <c r="J86" s="8"/>
      <c r="K86" s="8"/>
      <c r="L86" s="484"/>
      <c r="M86" s="8"/>
      <c r="N86" s="40" t="str">
        <f t="shared" si="5"/>
        <v>O</v>
      </c>
      <c r="O86" s="277"/>
      <c r="P86" s="277"/>
      <c r="Q86" s="277"/>
      <c r="R86" s="15"/>
      <c r="S86" s="269">
        <v>9.6199999999999992</v>
      </c>
      <c r="T86" s="269">
        <v>4.242</v>
      </c>
      <c r="U86" s="269">
        <v>3.323</v>
      </c>
      <c r="V86" s="15">
        <v>43703</v>
      </c>
      <c r="W86" s="10">
        <v>9.6180000000000003</v>
      </c>
      <c r="X86" s="10">
        <v>4.2519999999999998</v>
      </c>
      <c r="Y86" s="10">
        <v>3.105</v>
      </c>
      <c r="Z86" s="15">
        <v>43887</v>
      </c>
      <c r="AA86" s="10">
        <v>9.7100000000000009</v>
      </c>
      <c r="AB86" s="10">
        <v>4.3920000000000003</v>
      </c>
      <c r="AC86" s="10">
        <v>3.169</v>
      </c>
      <c r="AD86" s="15">
        <v>44378</v>
      </c>
      <c r="AE86" s="10">
        <v>9.7059999999999995</v>
      </c>
      <c r="AF86" s="10">
        <v>4.3470000000000004</v>
      </c>
      <c r="AG86" s="10">
        <v>3.1960000000000002</v>
      </c>
      <c r="AH86" s="15">
        <v>44650</v>
      </c>
      <c r="AI86" s="10">
        <v>9.7080000000000002</v>
      </c>
      <c r="AJ86" s="10">
        <v>4.5679999999999996</v>
      </c>
      <c r="AK86" s="10">
        <v>3.51</v>
      </c>
      <c r="AL86" s="285">
        <v>44980</v>
      </c>
      <c r="AM86" s="55"/>
      <c r="AN86" s="55"/>
      <c r="AO86" s="11" t="s">
        <v>4134</v>
      </c>
      <c r="AU86"/>
    </row>
    <row r="87" spans="1:47" ht="20.25" customHeight="1">
      <c r="A87" s="14" t="s">
        <v>3484</v>
      </c>
      <c r="B87" s="8" t="s">
        <v>3497</v>
      </c>
      <c r="C87" s="8" t="s">
        <v>3498</v>
      </c>
      <c r="D87" s="8" t="s">
        <v>3914</v>
      </c>
      <c r="E87" s="8">
        <v>12</v>
      </c>
      <c r="F87" s="207" t="b">
        <f t="shared" si="3"/>
        <v>0</v>
      </c>
      <c r="G87" s="8" t="s">
        <v>4238</v>
      </c>
      <c r="H87" s="39" t="s">
        <v>3959</v>
      </c>
      <c r="I87" s="40" t="str">
        <f t="shared" si="4"/>
        <v>미사용</v>
      </c>
      <c r="J87" s="8"/>
      <c r="K87" s="8"/>
      <c r="L87" s="485"/>
      <c r="M87" s="8"/>
      <c r="N87" s="40" t="str">
        <f t="shared" si="5"/>
        <v>O</v>
      </c>
      <c r="O87" s="277"/>
      <c r="P87" s="277"/>
      <c r="Q87" s="277"/>
      <c r="R87" s="15"/>
      <c r="S87" s="269">
        <v>9.6199999999999992</v>
      </c>
      <c r="T87" s="269">
        <v>5.2140000000000004</v>
      </c>
      <c r="U87" s="269">
        <v>3.9350000000000001</v>
      </c>
      <c r="V87" s="15">
        <v>43703</v>
      </c>
      <c r="W87" s="10">
        <v>9.6180000000000003</v>
      </c>
      <c r="X87" s="10">
        <v>5.2389999999999999</v>
      </c>
      <c r="Y87" s="10">
        <v>4.0629999999999997</v>
      </c>
      <c r="Z87" s="15">
        <v>43887</v>
      </c>
      <c r="AA87" s="10">
        <v>9.7100000000000009</v>
      </c>
      <c r="AB87" s="10">
        <v>5.2629999999999999</v>
      </c>
      <c r="AC87" s="10">
        <v>4.0620000000000003</v>
      </c>
      <c r="AD87" s="15">
        <v>44378</v>
      </c>
      <c r="AE87" s="10">
        <v>9.7059999999999995</v>
      </c>
      <c r="AF87" s="10">
        <v>5.1710000000000003</v>
      </c>
      <c r="AG87" s="10">
        <v>4.1340000000000003</v>
      </c>
      <c r="AH87" s="15">
        <v>44650</v>
      </c>
      <c r="AI87" s="10">
        <v>9.7080000000000002</v>
      </c>
      <c r="AJ87" s="10">
        <v>5.3570000000000002</v>
      </c>
      <c r="AK87" s="10">
        <v>4.3659999999999997</v>
      </c>
      <c r="AL87" s="285">
        <v>44980</v>
      </c>
      <c r="AM87" s="55"/>
      <c r="AN87" s="55"/>
      <c r="AO87" s="11" t="s">
        <v>4134</v>
      </c>
      <c r="AU87"/>
    </row>
    <row r="88" spans="1:47" ht="20.25" customHeight="1">
      <c r="A88" s="14" t="s">
        <v>3484</v>
      </c>
      <c r="B88" s="8" t="s">
        <v>3497</v>
      </c>
      <c r="C88" s="8" t="s">
        <v>3498</v>
      </c>
      <c r="D88" s="8" t="s">
        <v>3914</v>
      </c>
      <c r="E88" s="8">
        <v>13</v>
      </c>
      <c r="F88" s="207" t="b">
        <f t="shared" si="3"/>
        <v>1</v>
      </c>
      <c r="G88" s="8" t="s">
        <v>4238</v>
      </c>
      <c r="H88" s="39" t="s">
        <v>3959</v>
      </c>
      <c r="I88" s="40" t="str">
        <f t="shared" si="4"/>
        <v>사용</v>
      </c>
      <c r="J88" s="8" t="s">
        <v>3486</v>
      </c>
      <c r="K88" s="8" t="s">
        <v>3501</v>
      </c>
      <c r="L88" s="181" t="s">
        <v>4133</v>
      </c>
      <c r="M88" s="40" t="s">
        <v>3487</v>
      </c>
      <c r="N88" s="40" t="str">
        <f t="shared" si="5"/>
        <v>X</v>
      </c>
      <c r="O88" s="10"/>
      <c r="P88" s="41"/>
      <c r="Q88" s="41"/>
      <c r="R88" s="15"/>
      <c r="S88" s="10">
        <v>1.891</v>
      </c>
      <c r="T88" s="10">
        <v>0.52800000000000002</v>
      </c>
      <c r="U88" s="10">
        <v>0.44600000000000001</v>
      </c>
      <c r="V88" s="15">
        <v>43703</v>
      </c>
      <c r="W88" s="10">
        <v>1.89</v>
      </c>
      <c r="X88" s="10">
        <v>0.76700000000000002</v>
      </c>
      <c r="Y88" s="10">
        <v>0.51300000000000001</v>
      </c>
      <c r="Z88" s="15">
        <v>43887</v>
      </c>
      <c r="AA88" s="10">
        <v>1.88</v>
      </c>
      <c r="AB88" s="10">
        <v>0.73399999999999999</v>
      </c>
      <c r="AC88" s="10">
        <v>0.36599999999999999</v>
      </c>
      <c r="AD88" s="15">
        <v>44378</v>
      </c>
      <c r="AE88" s="10"/>
      <c r="AF88" s="10"/>
      <c r="AG88" s="10"/>
      <c r="AH88" s="15"/>
      <c r="AI88" s="10"/>
      <c r="AJ88" s="10"/>
      <c r="AK88" s="10"/>
      <c r="AL88" s="15"/>
      <c r="AM88" s="10"/>
      <c r="AN88" s="10"/>
      <c r="AO88" s="11"/>
      <c r="AU88"/>
    </row>
    <row r="89" spans="1:47" ht="20.25" customHeight="1">
      <c r="A89" s="14" t="s">
        <v>3484</v>
      </c>
      <c r="B89" s="8" t="s">
        <v>3497</v>
      </c>
      <c r="C89" s="8" t="s">
        <v>3498</v>
      </c>
      <c r="D89" s="8" t="s">
        <v>3914</v>
      </c>
      <c r="E89" s="8">
        <v>14</v>
      </c>
      <c r="F89" s="207" t="b">
        <f t="shared" si="3"/>
        <v>1</v>
      </c>
      <c r="G89" s="8" t="s">
        <v>4238</v>
      </c>
      <c r="H89" s="39" t="s">
        <v>3959</v>
      </c>
      <c r="I89" s="40" t="str">
        <f t="shared" si="4"/>
        <v>사용</v>
      </c>
      <c r="J89" s="8" t="s">
        <v>3486</v>
      </c>
      <c r="K89" s="8" t="s">
        <v>3501</v>
      </c>
      <c r="L89" s="181" t="s">
        <v>4133</v>
      </c>
      <c r="M89" s="40" t="s">
        <v>3487</v>
      </c>
      <c r="N89" s="40" t="str">
        <f t="shared" si="5"/>
        <v>X</v>
      </c>
      <c r="O89" s="10"/>
      <c r="P89" s="41"/>
      <c r="Q89" s="41"/>
      <c r="R89" s="15"/>
      <c r="S89" s="10">
        <v>1.88</v>
      </c>
      <c r="T89" s="10">
        <v>0.67800000000000005</v>
      </c>
      <c r="U89" s="10">
        <v>0.48</v>
      </c>
      <c r="V89" s="15">
        <v>43703</v>
      </c>
      <c r="W89" s="10">
        <v>1.8819999999999999</v>
      </c>
      <c r="X89" s="10">
        <v>0.69299999999999995</v>
      </c>
      <c r="Y89" s="10">
        <v>0.39500000000000002</v>
      </c>
      <c r="Z89" s="15">
        <v>43887</v>
      </c>
      <c r="AA89" s="10">
        <v>1.88</v>
      </c>
      <c r="AB89" s="10">
        <v>0.66900000000000004</v>
      </c>
      <c r="AC89" s="10">
        <v>0.41499999999999998</v>
      </c>
      <c r="AD89" s="15">
        <v>44378</v>
      </c>
      <c r="AE89" s="10"/>
      <c r="AF89" s="10"/>
      <c r="AG89" s="10"/>
      <c r="AH89" s="15"/>
      <c r="AI89" s="10"/>
      <c r="AJ89" s="10"/>
      <c r="AK89" s="10"/>
      <c r="AL89" s="15"/>
      <c r="AM89" s="10"/>
      <c r="AN89" s="10"/>
      <c r="AO89" s="11"/>
      <c r="AU89"/>
    </row>
    <row r="90" spans="1:47" ht="20.25" customHeight="1">
      <c r="A90" s="14" t="s">
        <v>3484</v>
      </c>
      <c r="B90" s="8" t="s">
        <v>3497</v>
      </c>
      <c r="C90" s="8" t="s">
        <v>3498</v>
      </c>
      <c r="D90" s="8" t="s">
        <v>3914</v>
      </c>
      <c r="E90" s="8">
        <v>15</v>
      </c>
      <c r="F90" s="207" t="b">
        <f t="shared" si="3"/>
        <v>0</v>
      </c>
      <c r="G90" s="8" t="s">
        <v>4238</v>
      </c>
      <c r="H90" s="39" t="s">
        <v>3959</v>
      </c>
      <c r="I90" s="40" t="str">
        <f t="shared" si="4"/>
        <v>미사용</v>
      </c>
      <c r="J90" s="8"/>
      <c r="K90" s="8"/>
      <c r="L90" s="445"/>
      <c r="M90" s="8"/>
      <c r="N90" s="40" t="str">
        <f t="shared" si="5"/>
        <v>O</v>
      </c>
      <c r="O90" s="277"/>
      <c r="P90" s="277"/>
      <c r="Q90" s="277"/>
      <c r="R90" s="15"/>
      <c r="S90" s="269">
        <v>10.62</v>
      </c>
      <c r="T90" s="269">
        <v>5.2519999999999998</v>
      </c>
      <c r="U90" s="269">
        <v>0.54800000000000004</v>
      </c>
      <c r="V90" s="15">
        <v>43703</v>
      </c>
      <c r="W90" s="10">
        <v>9.6180000000000003</v>
      </c>
      <c r="X90" s="10">
        <v>5.0540000000000003</v>
      </c>
      <c r="Y90" s="10">
        <v>5.4039999999999999</v>
      </c>
      <c r="Z90" s="15">
        <v>43887</v>
      </c>
      <c r="AA90" s="10">
        <v>9.6999999999999993</v>
      </c>
      <c r="AB90" s="10">
        <v>5.242</v>
      </c>
      <c r="AC90" s="10">
        <v>5.5819999999999999</v>
      </c>
      <c r="AD90" s="15">
        <v>44378</v>
      </c>
      <c r="AE90" s="10">
        <v>1.879</v>
      </c>
      <c r="AF90" s="10">
        <v>0.82699999999999996</v>
      </c>
      <c r="AG90" s="10">
        <v>0.53600000000000003</v>
      </c>
      <c r="AH90" s="15">
        <v>44650</v>
      </c>
      <c r="AI90" s="10">
        <v>1.881</v>
      </c>
      <c r="AJ90" s="10">
        <v>0.90100000000000002</v>
      </c>
      <c r="AK90" s="10">
        <v>1.103</v>
      </c>
      <c r="AL90" s="285">
        <v>44980</v>
      </c>
      <c r="AM90" s="55"/>
      <c r="AN90" s="55"/>
      <c r="AO90" s="11"/>
      <c r="AU90"/>
    </row>
    <row r="91" spans="1:47" ht="20.25" customHeight="1">
      <c r="A91" s="14" t="s">
        <v>3484</v>
      </c>
      <c r="B91" s="8" t="s">
        <v>3497</v>
      </c>
      <c r="C91" s="8" t="s">
        <v>3498</v>
      </c>
      <c r="D91" s="8" t="s">
        <v>3914</v>
      </c>
      <c r="E91" s="8">
        <v>16</v>
      </c>
      <c r="F91" s="207" t="b">
        <f t="shared" si="3"/>
        <v>1</v>
      </c>
      <c r="G91" s="8" t="s">
        <v>4238</v>
      </c>
      <c r="H91" s="39" t="s">
        <v>3959</v>
      </c>
      <c r="I91" s="40" t="str">
        <f t="shared" si="4"/>
        <v>사용</v>
      </c>
      <c r="J91" s="40" t="s">
        <v>3974</v>
      </c>
      <c r="K91" s="40" t="s">
        <v>4147</v>
      </c>
      <c r="L91" s="490" t="s">
        <v>4209</v>
      </c>
      <c r="M91" s="8" t="s">
        <v>3487</v>
      </c>
      <c r="N91" s="40" t="str">
        <f t="shared" si="5"/>
        <v>X</v>
      </c>
      <c r="O91" s="277"/>
      <c r="P91" s="277"/>
      <c r="Q91" s="277"/>
      <c r="R91" s="15"/>
      <c r="S91" s="269">
        <v>9.6199999999999992</v>
      </c>
      <c r="T91" s="269">
        <v>4.5739999999999998</v>
      </c>
      <c r="U91" s="269">
        <v>4.6660000000000004</v>
      </c>
      <c r="V91" s="15">
        <v>43703</v>
      </c>
      <c r="W91" s="10">
        <v>9.6180000000000003</v>
      </c>
      <c r="X91" s="10">
        <v>4.6429999999999998</v>
      </c>
      <c r="Y91" s="10">
        <v>4.1989999999999998</v>
      </c>
      <c r="Z91" s="15">
        <v>43887</v>
      </c>
      <c r="AA91" s="10">
        <v>9.6999999999999993</v>
      </c>
      <c r="AB91" s="10">
        <v>4.6689999999999996</v>
      </c>
      <c r="AC91" s="10">
        <v>4.3689999999999998</v>
      </c>
      <c r="AD91" s="15">
        <v>44378</v>
      </c>
      <c r="AE91" s="10"/>
      <c r="AF91" s="10"/>
      <c r="AG91" s="10"/>
      <c r="AH91" s="15"/>
      <c r="AI91" s="10"/>
      <c r="AJ91" s="10"/>
      <c r="AK91" s="10"/>
      <c r="AL91" s="15"/>
      <c r="AM91" s="55"/>
      <c r="AN91" s="55"/>
      <c r="AO91" s="11" t="s">
        <v>4150</v>
      </c>
      <c r="AU91"/>
    </row>
    <row r="92" spans="1:47" ht="20.25" customHeight="1">
      <c r="A92" s="14" t="s">
        <v>3484</v>
      </c>
      <c r="B92" s="8" t="s">
        <v>3497</v>
      </c>
      <c r="C92" s="8" t="s">
        <v>3498</v>
      </c>
      <c r="D92" s="8" t="s">
        <v>3914</v>
      </c>
      <c r="E92" s="8">
        <v>17</v>
      </c>
      <c r="F92" s="207" t="b">
        <f t="shared" si="3"/>
        <v>0</v>
      </c>
      <c r="G92" s="8" t="s">
        <v>4238</v>
      </c>
      <c r="H92" s="39" t="s">
        <v>3959</v>
      </c>
      <c r="I92" s="40" t="str">
        <f t="shared" si="4"/>
        <v>미사용</v>
      </c>
      <c r="J92" s="40"/>
      <c r="K92" s="40"/>
      <c r="L92" s="40"/>
      <c r="M92" s="40"/>
      <c r="N92" s="40" t="str">
        <f t="shared" si="5"/>
        <v>O</v>
      </c>
      <c r="O92" s="10"/>
      <c r="P92" s="41"/>
      <c r="Q92" s="41"/>
      <c r="R92" s="15"/>
      <c r="S92" s="10">
        <v>9.6199999999999992</v>
      </c>
      <c r="T92" s="10">
        <v>5.0389999999999997</v>
      </c>
      <c r="U92" s="10">
        <v>3.8220000000000001</v>
      </c>
      <c r="V92" s="15">
        <v>43703</v>
      </c>
      <c r="W92" s="10">
        <v>9.6180000000000003</v>
      </c>
      <c r="X92" s="10">
        <v>5.1459999999999999</v>
      </c>
      <c r="Y92" s="10">
        <v>3.8319999999999999</v>
      </c>
      <c r="Z92" s="15">
        <v>43887</v>
      </c>
      <c r="AA92" s="10"/>
      <c r="AB92" s="10"/>
      <c r="AC92" s="10"/>
      <c r="AD92" s="15"/>
      <c r="AE92" s="10">
        <v>9.7040000000000006</v>
      </c>
      <c r="AF92" s="10">
        <v>4.5890000000000004</v>
      </c>
      <c r="AG92" s="10">
        <v>3.5609999999999999</v>
      </c>
      <c r="AH92" s="15">
        <v>44650</v>
      </c>
      <c r="AI92" s="10">
        <v>9.7059999999999995</v>
      </c>
      <c r="AJ92" s="10">
        <v>4.8579999999999997</v>
      </c>
      <c r="AK92" s="10">
        <v>4.0659999999999998</v>
      </c>
      <c r="AL92" s="285">
        <v>44980</v>
      </c>
      <c r="AM92" s="10"/>
      <c r="AN92" s="10"/>
      <c r="AO92" s="11"/>
      <c r="AU92"/>
    </row>
    <row r="93" spans="1:47" ht="20.25" customHeight="1">
      <c r="A93" s="14" t="s">
        <v>3484</v>
      </c>
      <c r="B93" s="8" t="s">
        <v>3497</v>
      </c>
      <c r="C93" s="8" t="s">
        <v>3498</v>
      </c>
      <c r="D93" s="8" t="s">
        <v>3914</v>
      </c>
      <c r="E93" s="8">
        <v>18</v>
      </c>
      <c r="F93" s="207" t="b">
        <f t="shared" si="3"/>
        <v>0</v>
      </c>
      <c r="G93" s="8" t="s">
        <v>4238</v>
      </c>
      <c r="H93" s="39" t="s">
        <v>3959</v>
      </c>
      <c r="I93" s="40" t="str">
        <f t="shared" si="4"/>
        <v>미사용</v>
      </c>
      <c r="J93" s="40"/>
      <c r="K93" s="40"/>
      <c r="L93" s="40"/>
      <c r="M93" s="40"/>
      <c r="N93" s="40" t="str">
        <f t="shared" si="5"/>
        <v>O</v>
      </c>
      <c r="O93" s="10"/>
      <c r="P93" s="41"/>
      <c r="Q93" s="41"/>
      <c r="R93" s="15"/>
      <c r="S93" s="10">
        <v>9.6199999999999992</v>
      </c>
      <c r="T93" s="10">
        <v>4.5250000000000004</v>
      </c>
      <c r="U93" s="10">
        <v>3.105</v>
      </c>
      <c r="V93" s="15">
        <v>43703</v>
      </c>
      <c r="W93" s="10">
        <v>9.6180000000000003</v>
      </c>
      <c r="X93" s="10">
        <v>4.5209999999999999</v>
      </c>
      <c r="Y93" s="10">
        <v>3.1459999999999999</v>
      </c>
      <c r="Z93" s="15">
        <v>43887</v>
      </c>
      <c r="AA93" s="10"/>
      <c r="AB93" s="10"/>
      <c r="AC93" s="10"/>
      <c r="AD93" s="15"/>
      <c r="AE93" s="10">
        <v>9.7040000000000006</v>
      </c>
      <c r="AF93" s="10">
        <v>4.3849999999999998</v>
      </c>
      <c r="AG93" s="10">
        <v>3.28</v>
      </c>
      <c r="AH93" s="15">
        <v>44650</v>
      </c>
      <c r="AI93" s="10">
        <v>9.7059999999999995</v>
      </c>
      <c r="AJ93" s="10">
        <v>4.8159999999999998</v>
      </c>
      <c r="AK93" s="10">
        <v>3.5510000000000002</v>
      </c>
      <c r="AL93" s="285">
        <v>44980</v>
      </c>
      <c r="AM93" s="10"/>
      <c r="AN93" s="10"/>
      <c r="AO93" s="11"/>
      <c r="AU93"/>
    </row>
    <row r="94" spans="1:47" ht="20.25" customHeight="1">
      <c r="A94" s="14" t="s">
        <v>3484</v>
      </c>
      <c r="B94" s="8" t="s">
        <v>3497</v>
      </c>
      <c r="C94" s="8" t="s">
        <v>3498</v>
      </c>
      <c r="D94" s="8" t="s">
        <v>3914</v>
      </c>
      <c r="E94" s="8">
        <v>19</v>
      </c>
      <c r="F94" s="207" t="b">
        <f t="shared" si="3"/>
        <v>1</v>
      </c>
      <c r="G94" s="8" t="s">
        <v>4238</v>
      </c>
      <c r="H94" s="39" t="s">
        <v>3959</v>
      </c>
      <c r="I94" s="40" t="str">
        <f t="shared" si="4"/>
        <v>사용</v>
      </c>
      <c r="J94" s="40" t="s">
        <v>3974</v>
      </c>
      <c r="K94" s="40" t="s">
        <v>4147</v>
      </c>
      <c r="L94" s="256" t="s">
        <v>4210</v>
      </c>
      <c r="M94" s="40" t="s">
        <v>3487</v>
      </c>
      <c r="N94" s="40" t="str">
        <f t="shared" si="5"/>
        <v>X</v>
      </c>
      <c r="O94" s="10"/>
      <c r="P94" s="41"/>
      <c r="Q94" s="41"/>
      <c r="R94" s="15"/>
      <c r="S94" s="10">
        <v>9.61</v>
      </c>
      <c r="T94" s="10">
        <v>4.6239999999999997</v>
      </c>
      <c r="U94" s="10">
        <v>3.3119999999999998</v>
      </c>
      <c r="V94" s="15">
        <v>43703</v>
      </c>
      <c r="W94" s="270">
        <v>9.6180000000000003</v>
      </c>
      <c r="X94" s="269">
        <v>4.6760000000000002</v>
      </c>
      <c r="Y94" s="269">
        <v>3.5339999999999998</v>
      </c>
      <c r="Z94" s="15">
        <v>43887</v>
      </c>
      <c r="AA94" s="270">
        <v>9.6999999999999993</v>
      </c>
      <c r="AB94" s="269">
        <v>4.641</v>
      </c>
      <c r="AC94" s="269">
        <v>3.53</v>
      </c>
      <c r="AD94" s="15">
        <v>44378</v>
      </c>
      <c r="AE94" s="270"/>
      <c r="AF94" s="269"/>
      <c r="AG94" s="269"/>
      <c r="AH94" s="15"/>
      <c r="AI94" s="270"/>
      <c r="AJ94" s="269"/>
      <c r="AK94" s="269"/>
      <c r="AL94" s="15"/>
      <c r="AM94" s="10"/>
      <c r="AN94" s="10"/>
      <c r="AO94" s="11" t="s">
        <v>4150</v>
      </c>
      <c r="AU94"/>
    </row>
    <row r="95" spans="1:47" ht="20.25" customHeight="1">
      <c r="A95" s="14" t="s">
        <v>3484</v>
      </c>
      <c r="B95" s="8" t="s">
        <v>3497</v>
      </c>
      <c r="C95" s="8" t="s">
        <v>3498</v>
      </c>
      <c r="D95" s="8" t="s">
        <v>3914</v>
      </c>
      <c r="E95" s="8">
        <v>20</v>
      </c>
      <c r="F95" s="207" t="b">
        <f t="shared" si="3"/>
        <v>1</v>
      </c>
      <c r="G95" s="8" t="s">
        <v>4238</v>
      </c>
      <c r="H95" s="39" t="s">
        <v>3959</v>
      </c>
      <c r="I95" s="40" t="str">
        <f t="shared" si="4"/>
        <v>사용</v>
      </c>
      <c r="J95" s="40" t="s">
        <v>3974</v>
      </c>
      <c r="K95" s="40" t="s">
        <v>4147</v>
      </c>
      <c r="L95" s="256" t="s">
        <v>4211</v>
      </c>
      <c r="M95" s="40" t="s">
        <v>3487</v>
      </c>
      <c r="N95" s="40" t="str">
        <f t="shared" si="5"/>
        <v>X</v>
      </c>
      <c r="O95" s="10"/>
      <c r="P95" s="41"/>
      <c r="Q95" s="41"/>
      <c r="R95" s="15"/>
      <c r="S95" s="10">
        <v>9.61</v>
      </c>
      <c r="T95" s="10">
        <v>4.7279999999999998</v>
      </c>
      <c r="U95" s="10">
        <v>3.3119999999999998</v>
      </c>
      <c r="V95" s="15">
        <v>43703</v>
      </c>
      <c r="W95" s="270">
        <v>9.6129999999999995</v>
      </c>
      <c r="X95" s="269">
        <v>4.7569999999999997</v>
      </c>
      <c r="Y95" s="269">
        <v>3.3849999999999998</v>
      </c>
      <c r="Z95" s="15">
        <v>43887</v>
      </c>
      <c r="AA95" s="270">
        <v>9.6999999999999993</v>
      </c>
      <c r="AB95" s="269">
        <v>4.9800000000000004</v>
      </c>
      <c r="AC95" s="269">
        <v>3.53</v>
      </c>
      <c r="AD95" s="15">
        <v>44378</v>
      </c>
      <c r="AE95" s="270"/>
      <c r="AF95" s="269"/>
      <c r="AG95" s="269"/>
      <c r="AH95" s="15"/>
      <c r="AI95" s="270"/>
      <c r="AJ95" s="269"/>
      <c r="AK95" s="269"/>
      <c r="AL95" s="15"/>
      <c r="AM95" s="10"/>
      <c r="AN95" s="10"/>
      <c r="AO95" s="11" t="s">
        <v>4150</v>
      </c>
      <c r="AU95"/>
    </row>
    <row r="96" spans="1:47" ht="20.25" customHeight="1">
      <c r="A96" s="14" t="s">
        <v>3484</v>
      </c>
      <c r="B96" s="8" t="s">
        <v>3497</v>
      </c>
      <c r="C96" s="8" t="s">
        <v>3498</v>
      </c>
      <c r="D96" s="8" t="s">
        <v>3914</v>
      </c>
      <c r="E96" s="8">
        <v>21</v>
      </c>
      <c r="F96" s="207" t="b">
        <f t="shared" si="3"/>
        <v>1</v>
      </c>
      <c r="G96" s="8" t="s">
        <v>4238</v>
      </c>
      <c r="H96" s="39" t="s">
        <v>3959</v>
      </c>
      <c r="I96" s="40" t="str">
        <f t="shared" si="4"/>
        <v>사용</v>
      </c>
      <c r="J96" s="40" t="s">
        <v>3974</v>
      </c>
      <c r="K96" s="40" t="s">
        <v>4147</v>
      </c>
      <c r="L96" s="256" t="s">
        <v>4213</v>
      </c>
      <c r="M96" s="40" t="s">
        <v>3487</v>
      </c>
      <c r="N96" s="40" t="str">
        <f t="shared" si="5"/>
        <v>X</v>
      </c>
      <c r="O96" s="277"/>
      <c r="P96" s="277"/>
      <c r="Q96" s="277"/>
      <c r="R96" s="15"/>
      <c r="S96" s="269"/>
      <c r="T96" s="269"/>
      <c r="U96" s="269"/>
      <c r="V96" s="15"/>
      <c r="W96" s="10"/>
      <c r="X96" s="10"/>
      <c r="Y96" s="10"/>
      <c r="Z96" s="15"/>
      <c r="AA96" s="10"/>
      <c r="AB96" s="10"/>
      <c r="AC96" s="10"/>
      <c r="AD96" s="15"/>
      <c r="AE96" s="10"/>
      <c r="AF96" s="10"/>
      <c r="AG96" s="10"/>
      <c r="AH96" s="15"/>
      <c r="AI96" s="10"/>
      <c r="AJ96" s="10"/>
      <c r="AK96" s="10"/>
      <c r="AL96" s="15"/>
      <c r="AM96" s="55"/>
      <c r="AN96" s="55"/>
      <c r="AO96" s="11" t="s">
        <v>4150</v>
      </c>
      <c r="AU96"/>
    </row>
    <row r="97" spans="1:47" ht="20.25" customHeight="1">
      <c r="A97" s="14" t="s">
        <v>3484</v>
      </c>
      <c r="B97" s="8" t="s">
        <v>3497</v>
      </c>
      <c r="C97" s="8" t="s">
        <v>3498</v>
      </c>
      <c r="D97" s="8" t="s">
        <v>3914</v>
      </c>
      <c r="E97" s="8">
        <v>22</v>
      </c>
      <c r="F97" s="207" t="b">
        <f t="shared" si="3"/>
        <v>0</v>
      </c>
      <c r="G97" s="8" t="s">
        <v>4238</v>
      </c>
      <c r="H97" s="39" t="s">
        <v>3959</v>
      </c>
      <c r="I97" s="40" t="str">
        <f t="shared" si="4"/>
        <v>미사용</v>
      </c>
      <c r="J97" s="40"/>
      <c r="K97" s="40"/>
      <c r="L97" s="256"/>
      <c r="M97" s="40"/>
      <c r="N97" s="40" t="str">
        <f t="shared" si="5"/>
        <v>O</v>
      </c>
      <c r="O97" s="277"/>
      <c r="P97" s="277"/>
      <c r="Q97" s="277"/>
      <c r="R97" s="15"/>
      <c r="S97" s="269"/>
      <c r="T97" s="269"/>
      <c r="U97" s="269"/>
      <c r="V97" s="15"/>
      <c r="W97" s="10"/>
      <c r="X97" s="10"/>
      <c r="Y97" s="10"/>
      <c r="Z97" s="15"/>
      <c r="AA97" s="10"/>
      <c r="AB97" s="10"/>
      <c r="AC97" s="10"/>
      <c r="AD97" s="15"/>
      <c r="AE97" s="10">
        <v>9.702</v>
      </c>
      <c r="AF97" s="10">
        <v>4.9279999999999999</v>
      </c>
      <c r="AG97" s="10">
        <v>3.3860000000000001</v>
      </c>
      <c r="AH97" s="15">
        <v>44650</v>
      </c>
      <c r="AI97" s="10">
        <v>9.7040000000000006</v>
      </c>
      <c r="AJ97" s="10">
        <v>5.2889999999999997</v>
      </c>
      <c r="AK97" s="10">
        <v>3.5659999999999998</v>
      </c>
      <c r="AL97" s="285">
        <v>44980</v>
      </c>
      <c r="AM97" s="55"/>
      <c r="AN97" s="55"/>
      <c r="AO97" s="11" t="s">
        <v>4150</v>
      </c>
      <c r="AU97"/>
    </row>
    <row r="98" spans="1:47" ht="20.25" customHeight="1">
      <c r="A98" s="14" t="s">
        <v>3484</v>
      </c>
      <c r="B98" s="8" t="s">
        <v>3497</v>
      </c>
      <c r="C98" s="8" t="s">
        <v>3498</v>
      </c>
      <c r="D98" s="8" t="s">
        <v>3914</v>
      </c>
      <c r="E98" s="8">
        <v>23</v>
      </c>
      <c r="F98" s="207" t="b">
        <f t="shared" si="3"/>
        <v>1</v>
      </c>
      <c r="G98" s="8" t="s">
        <v>4238</v>
      </c>
      <c r="H98" s="39" t="s">
        <v>3959</v>
      </c>
      <c r="I98" s="40" t="str">
        <f t="shared" si="4"/>
        <v>사용</v>
      </c>
      <c r="J98" s="40" t="s">
        <v>3974</v>
      </c>
      <c r="K98" s="40" t="s">
        <v>4147</v>
      </c>
      <c r="L98" s="256" t="s">
        <v>4214</v>
      </c>
      <c r="M98" s="40" t="s">
        <v>3487</v>
      </c>
      <c r="N98" s="40" t="str">
        <f t="shared" si="5"/>
        <v>X</v>
      </c>
      <c r="O98" s="10"/>
      <c r="P98" s="41"/>
      <c r="Q98" s="41"/>
      <c r="R98" s="15"/>
      <c r="S98" s="10"/>
      <c r="T98" s="10"/>
      <c r="U98" s="10"/>
      <c r="V98" s="15"/>
      <c r="W98" s="10"/>
      <c r="X98" s="10"/>
      <c r="Y98" s="10"/>
      <c r="Z98" s="15"/>
      <c r="AA98" s="10"/>
      <c r="AB98" s="10"/>
      <c r="AC98" s="10"/>
      <c r="AD98" s="15"/>
      <c r="AE98" s="10"/>
      <c r="AF98" s="10"/>
      <c r="AG98" s="10"/>
      <c r="AH98" s="15"/>
      <c r="AI98" s="10"/>
      <c r="AJ98" s="10"/>
      <c r="AK98" s="10"/>
      <c r="AL98" s="15"/>
      <c r="AM98" s="10"/>
      <c r="AN98" s="10"/>
      <c r="AO98" s="11" t="s">
        <v>4150</v>
      </c>
      <c r="AU98"/>
    </row>
    <row r="99" spans="1:47" ht="20.25" customHeight="1">
      <c r="A99" s="139" t="s">
        <v>3484</v>
      </c>
      <c r="B99" s="140" t="s">
        <v>3497</v>
      </c>
      <c r="C99" s="140" t="s">
        <v>3915</v>
      </c>
      <c r="D99" s="140" t="s">
        <v>3914</v>
      </c>
      <c r="E99" s="140">
        <v>24</v>
      </c>
      <c r="F99" s="411" t="b">
        <f t="shared" si="3"/>
        <v>1</v>
      </c>
      <c r="G99" s="140" t="s">
        <v>4238</v>
      </c>
      <c r="H99" s="142" t="s">
        <v>3959</v>
      </c>
      <c r="I99" s="177" t="str">
        <f t="shared" si="4"/>
        <v>사용</v>
      </c>
      <c r="J99" s="177" t="s">
        <v>3974</v>
      </c>
      <c r="K99" s="177" t="s">
        <v>4147</v>
      </c>
      <c r="L99" s="486" t="s">
        <v>4215</v>
      </c>
      <c r="M99" s="177" t="s">
        <v>3487</v>
      </c>
      <c r="N99" s="488" t="str">
        <f t="shared" si="5"/>
        <v>X</v>
      </c>
      <c r="O99" s="179"/>
      <c r="P99" s="180"/>
      <c r="Q99" s="180"/>
      <c r="R99" s="146"/>
      <c r="S99" s="179"/>
      <c r="T99" s="179"/>
      <c r="U99" s="179"/>
      <c r="V99" s="146"/>
      <c r="W99" s="179"/>
      <c r="X99" s="179"/>
      <c r="Y99" s="179"/>
      <c r="Z99" s="146"/>
      <c r="AA99" s="179"/>
      <c r="AB99" s="179"/>
      <c r="AC99" s="179"/>
      <c r="AD99" s="146"/>
      <c r="AE99" s="179"/>
      <c r="AF99" s="179"/>
      <c r="AG99" s="179"/>
      <c r="AH99" s="146"/>
      <c r="AI99" s="179"/>
      <c r="AJ99" s="179"/>
      <c r="AK99" s="179"/>
      <c r="AL99" s="146"/>
      <c r="AM99" s="179"/>
      <c r="AN99" s="179"/>
      <c r="AO99" s="147" t="s">
        <v>4150</v>
      </c>
      <c r="AU99"/>
    </row>
    <row r="100" spans="1:47" ht="20.25" customHeight="1">
      <c r="A100" s="14" t="s">
        <v>3484</v>
      </c>
      <c r="B100" s="8" t="s">
        <v>3497</v>
      </c>
      <c r="C100" s="8" t="s">
        <v>3498</v>
      </c>
      <c r="D100" s="8" t="s">
        <v>4207</v>
      </c>
      <c r="E100" s="8">
        <v>1</v>
      </c>
      <c r="F100" s="207" t="b">
        <f t="shared" ref="F100" si="6">ISTEXT(L100)</f>
        <v>1</v>
      </c>
      <c r="G100" s="8" t="s">
        <v>4238</v>
      </c>
      <c r="H100" s="39" t="s">
        <v>3959</v>
      </c>
      <c r="I100" s="40" t="str">
        <f t="shared" ref="I100:I123" si="7">IF(F100=TRUE,"사용","미사용")</f>
        <v>사용</v>
      </c>
      <c r="J100" s="8" t="s">
        <v>3486</v>
      </c>
      <c r="K100" s="8" t="s">
        <v>4147</v>
      </c>
      <c r="L100" s="16" t="s">
        <v>4216</v>
      </c>
      <c r="M100" s="40" t="s">
        <v>3487</v>
      </c>
      <c r="N100" s="489" t="str">
        <f t="shared" ref="N100:N123" si="8">IF(F100=TRUE,"X","O")</f>
        <v>X</v>
      </c>
      <c r="O100" s="10"/>
      <c r="P100" s="41"/>
      <c r="Q100" s="41"/>
      <c r="R100" s="15"/>
      <c r="S100" s="10"/>
      <c r="T100" s="10"/>
      <c r="U100" s="10"/>
      <c r="V100" s="15"/>
      <c r="W100" s="10"/>
      <c r="X100" s="10"/>
      <c r="Y100" s="10"/>
      <c r="Z100" s="15"/>
      <c r="AA100" s="10"/>
      <c r="AB100" s="10"/>
      <c r="AC100" s="10"/>
      <c r="AD100" s="15"/>
      <c r="AE100" s="10"/>
      <c r="AF100" s="10"/>
      <c r="AG100" s="10"/>
      <c r="AH100" s="15"/>
      <c r="AI100" s="10"/>
      <c r="AJ100" s="10"/>
      <c r="AK100" s="10"/>
      <c r="AL100" s="15"/>
      <c r="AM100" s="10"/>
      <c r="AN100" s="10"/>
      <c r="AO100" s="522" t="s">
        <v>4267</v>
      </c>
      <c r="AU100"/>
    </row>
    <row r="101" spans="1:47" ht="20.25" customHeight="1">
      <c r="A101" s="14" t="s">
        <v>3484</v>
      </c>
      <c r="B101" s="8" t="s">
        <v>3497</v>
      </c>
      <c r="C101" s="8" t="s">
        <v>3498</v>
      </c>
      <c r="D101" s="8" t="s">
        <v>4207</v>
      </c>
      <c r="E101" s="8">
        <v>2</v>
      </c>
      <c r="F101" s="207" t="b">
        <f>ISTEXT(L101)</f>
        <v>1</v>
      </c>
      <c r="G101" s="8" t="s">
        <v>4238</v>
      </c>
      <c r="H101" s="39" t="s">
        <v>3959</v>
      </c>
      <c r="I101" s="40" t="str">
        <f t="shared" si="7"/>
        <v>사용</v>
      </c>
      <c r="J101" s="8" t="s">
        <v>3486</v>
      </c>
      <c r="K101" s="8" t="s">
        <v>4147</v>
      </c>
      <c r="L101" s="16" t="s">
        <v>4217</v>
      </c>
      <c r="M101" s="40" t="s">
        <v>3487</v>
      </c>
      <c r="N101" s="40" t="str">
        <f t="shared" si="8"/>
        <v>X</v>
      </c>
      <c r="O101" s="10"/>
      <c r="P101" s="41"/>
      <c r="Q101" s="41"/>
      <c r="R101" s="15"/>
      <c r="S101" s="10"/>
      <c r="T101" s="10"/>
      <c r="U101" s="10"/>
      <c r="V101" s="15"/>
      <c r="W101" s="10"/>
      <c r="X101" s="10"/>
      <c r="Y101" s="10"/>
      <c r="Z101" s="15"/>
      <c r="AA101" s="10"/>
      <c r="AB101" s="10"/>
      <c r="AC101" s="10"/>
      <c r="AD101" s="15"/>
      <c r="AE101" s="10"/>
      <c r="AF101" s="10"/>
      <c r="AG101" s="10"/>
      <c r="AH101" s="15"/>
      <c r="AI101" s="10"/>
      <c r="AJ101" s="10"/>
      <c r="AK101" s="10"/>
      <c r="AL101" s="15"/>
      <c r="AM101" s="10"/>
      <c r="AN101" s="10"/>
      <c r="AO101" s="522" t="s">
        <v>4267</v>
      </c>
      <c r="AU101"/>
    </row>
    <row r="102" spans="1:47" ht="20.25" customHeight="1">
      <c r="A102" s="14" t="s">
        <v>3484</v>
      </c>
      <c r="B102" s="8" t="s">
        <v>3497</v>
      </c>
      <c r="C102" s="8" t="s">
        <v>3498</v>
      </c>
      <c r="D102" s="8" t="s">
        <v>4207</v>
      </c>
      <c r="E102" s="8">
        <v>3</v>
      </c>
      <c r="F102" s="207" t="b">
        <f t="shared" ref="F102:F123" si="9">ISTEXT(L102)</f>
        <v>0</v>
      </c>
      <c r="G102" s="8" t="s">
        <v>4238</v>
      </c>
      <c r="H102" s="39" t="s">
        <v>3959</v>
      </c>
      <c r="I102" s="40" t="str">
        <f t="shared" si="7"/>
        <v>미사용</v>
      </c>
      <c r="J102" s="8"/>
      <c r="K102" s="8"/>
      <c r="L102" s="484"/>
      <c r="M102" s="40"/>
      <c r="N102" s="40" t="str">
        <f t="shared" si="8"/>
        <v>O</v>
      </c>
      <c r="O102" s="10"/>
      <c r="P102" s="41"/>
      <c r="Q102" s="41"/>
      <c r="R102" s="15"/>
      <c r="S102" s="10"/>
      <c r="T102" s="10"/>
      <c r="U102" s="10"/>
      <c r="V102" s="15"/>
      <c r="W102" s="10"/>
      <c r="X102" s="10"/>
      <c r="Y102" s="10"/>
      <c r="Z102" s="15"/>
      <c r="AA102" s="10"/>
      <c r="AB102" s="10"/>
      <c r="AC102" s="10"/>
      <c r="AD102" s="15"/>
      <c r="AE102" s="10">
        <v>13.878</v>
      </c>
      <c r="AF102" s="10">
        <v>5.94</v>
      </c>
      <c r="AG102" s="10">
        <v>4.0229999999999997</v>
      </c>
      <c r="AH102" s="15">
        <v>44650</v>
      </c>
      <c r="AI102" s="10">
        <v>13.88</v>
      </c>
      <c r="AJ102" s="10">
        <v>6.2919999999999998</v>
      </c>
      <c r="AK102" s="10">
        <v>4.0640000000000001</v>
      </c>
      <c r="AL102" s="285">
        <v>44980</v>
      </c>
      <c r="AM102" s="10"/>
      <c r="AN102" s="10"/>
      <c r="AO102" s="522" t="s">
        <v>4267</v>
      </c>
      <c r="AU102"/>
    </row>
    <row r="103" spans="1:47" ht="20.25" customHeight="1">
      <c r="A103" s="14" t="s">
        <v>3484</v>
      </c>
      <c r="B103" s="8" t="s">
        <v>3497</v>
      </c>
      <c r="C103" s="8" t="s">
        <v>3498</v>
      </c>
      <c r="D103" s="8" t="s">
        <v>4207</v>
      </c>
      <c r="E103" s="8">
        <v>4</v>
      </c>
      <c r="F103" s="207" t="b">
        <f t="shared" si="9"/>
        <v>0</v>
      </c>
      <c r="G103" s="8" t="s">
        <v>4238</v>
      </c>
      <c r="H103" s="39" t="s">
        <v>3959</v>
      </c>
      <c r="I103" s="40" t="str">
        <f t="shared" si="7"/>
        <v>미사용</v>
      </c>
      <c r="J103" s="8"/>
      <c r="K103" s="8"/>
      <c r="L103" s="485"/>
      <c r="M103" s="40"/>
      <c r="N103" s="40" t="str">
        <f t="shared" si="8"/>
        <v>O</v>
      </c>
      <c r="O103" s="10"/>
      <c r="P103" s="41"/>
      <c r="Q103" s="41"/>
      <c r="R103" s="15"/>
      <c r="S103" s="10"/>
      <c r="T103" s="10"/>
      <c r="U103" s="10"/>
      <c r="V103" s="15"/>
      <c r="W103" s="10"/>
      <c r="X103" s="10"/>
      <c r="Y103" s="10"/>
      <c r="Z103" s="15"/>
      <c r="AA103" s="10"/>
      <c r="AB103" s="10"/>
      <c r="AC103" s="10"/>
      <c r="AD103" s="15"/>
      <c r="AE103" s="10">
        <v>13.878</v>
      </c>
      <c r="AF103" s="10">
        <v>5.452</v>
      </c>
      <c r="AG103" s="10">
        <v>3.5110000000000001</v>
      </c>
      <c r="AH103" s="15">
        <v>44650</v>
      </c>
      <c r="AI103" s="10">
        <v>13.88</v>
      </c>
      <c r="AJ103" s="10">
        <v>5.83</v>
      </c>
      <c r="AK103" s="10">
        <v>3.8239999999999998</v>
      </c>
      <c r="AL103" s="285">
        <v>44980</v>
      </c>
      <c r="AM103" s="10"/>
      <c r="AN103" s="10"/>
      <c r="AO103" s="522" t="s">
        <v>4267</v>
      </c>
      <c r="AU103"/>
    </row>
    <row r="104" spans="1:47" ht="20.25" customHeight="1">
      <c r="A104" s="14" t="s">
        <v>3484</v>
      </c>
      <c r="B104" s="8" t="s">
        <v>3497</v>
      </c>
      <c r="C104" s="8" t="s">
        <v>3498</v>
      </c>
      <c r="D104" s="8" t="s">
        <v>4207</v>
      </c>
      <c r="E104" s="8">
        <v>5</v>
      </c>
      <c r="F104" s="207" t="b">
        <f t="shared" si="9"/>
        <v>0</v>
      </c>
      <c r="G104" s="8" t="s">
        <v>4238</v>
      </c>
      <c r="H104" s="39" t="s">
        <v>3959</v>
      </c>
      <c r="I104" s="40" t="str">
        <f t="shared" si="7"/>
        <v>미사용</v>
      </c>
      <c r="J104" s="8"/>
      <c r="K104" s="8"/>
      <c r="L104" s="484"/>
      <c r="M104" s="40"/>
      <c r="N104" s="40" t="str">
        <f t="shared" si="8"/>
        <v>O</v>
      </c>
      <c r="O104" s="277"/>
      <c r="P104" s="277"/>
      <c r="Q104" s="277"/>
      <c r="R104" s="15"/>
      <c r="S104" s="269"/>
      <c r="T104" s="269"/>
      <c r="U104" s="269"/>
      <c r="V104" s="15"/>
      <c r="W104" s="10"/>
      <c r="X104" s="10"/>
      <c r="Y104" s="10"/>
      <c r="Z104" s="15"/>
      <c r="AA104" s="10"/>
      <c r="AB104" s="10"/>
      <c r="AC104" s="10"/>
      <c r="AD104" s="15"/>
      <c r="AE104" s="10">
        <v>13.885999999999999</v>
      </c>
      <c r="AF104" s="10">
        <v>5.89</v>
      </c>
      <c r="AG104" s="10">
        <v>3.87</v>
      </c>
      <c r="AH104" s="15">
        <v>44650</v>
      </c>
      <c r="AI104" s="10">
        <v>13.882</v>
      </c>
      <c r="AJ104" s="10">
        <v>6.2380000000000004</v>
      </c>
      <c r="AK104" s="10">
        <v>4.2850000000000001</v>
      </c>
      <c r="AL104" s="285">
        <v>44980</v>
      </c>
      <c r="AM104" s="55"/>
      <c r="AN104" s="55"/>
      <c r="AO104" s="522" t="s">
        <v>4267</v>
      </c>
      <c r="AU104"/>
    </row>
    <row r="105" spans="1:47" ht="20.25" customHeight="1">
      <c r="A105" s="14" t="s">
        <v>3484</v>
      </c>
      <c r="B105" s="8" t="s">
        <v>3497</v>
      </c>
      <c r="C105" s="8" t="s">
        <v>3498</v>
      </c>
      <c r="D105" s="8" t="s">
        <v>4207</v>
      </c>
      <c r="E105" s="8">
        <v>6</v>
      </c>
      <c r="F105" s="207" t="b">
        <f t="shared" si="9"/>
        <v>0</v>
      </c>
      <c r="G105" s="8" t="s">
        <v>4238</v>
      </c>
      <c r="H105" s="39" t="s">
        <v>3959</v>
      </c>
      <c r="I105" s="40" t="str">
        <f t="shared" si="7"/>
        <v>미사용</v>
      </c>
      <c r="J105" s="8"/>
      <c r="K105" s="8"/>
      <c r="L105" s="485"/>
      <c r="M105" s="40"/>
      <c r="N105" s="40" t="str">
        <f t="shared" si="8"/>
        <v>O</v>
      </c>
      <c r="O105" s="277"/>
      <c r="P105" s="277"/>
      <c r="Q105" s="277"/>
      <c r="R105" s="15"/>
      <c r="S105" s="269"/>
      <c r="T105" s="269"/>
      <c r="U105" s="269"/>
      <c r="V105" s="15"/>
      <c r="W105" s="10"/>
      <c r="X105" s="10"/>
      <c r="Y105" s="10"/>
      <c r="Z105" s="15"/>
      <c r="AA105" s="10"/>
      <c r="AB105" s="10"/>
      <c r="AC105" s="10"/>
      <c r="AD105" s="15"/>
      <c r="AE105" s="10">
        <v>13.878</v>
      </c>
      <c r="AF105" s="10">
        <v>4.8769999999999998</v>
      </c>
      <c r="AG105" s="10">
        <v>2.9729999999999999</v>
      </c>
      <c r="AH105" s="15">
        <v>44650</v>
      </c>
      <c r="AI105" s="10">
        <v>13.88</v>
      </c>
      <c r="AJ105" s="10">
        <v>4.9740000000000002</v>
      </c>
      <c r="AK105" s="10">
        <v>3.4870000000000001</v>
      </c>
      <c r="AL105" s="285">
        <v>44980</v>
      </c>
      <c r="AM105" s="55"/>
      <c r="AN105" s="55"/>
      <c r="AO105" s="522" t="s">
        <v>4267</v>
      </c>
      <c r="AU105"/>
    </row>
    <row r="106" spans="1:47" s="287" customFormat="1" ht="20.25" customHeight="1">
      <c r="A106" s="282" t="s">
        <v>3484</v>
      </c>
      <c r="B106" s="40" t="s">
        <v>3497</v>
      </c>
      <c r="C106" s="40" t="s">
        <v>3498</v>
      </c>
      <c r="D106" s="40" t="s">
        <v>4207</v>
      </c>
      <c r="E106" s="40">
        <v>7</v>
      </c>
      <c r="F106" s="207" t="b">
        <f t="shared" si="9"/>
        <v>0</v>
      </c>
      <c r="G106" s="8" t="s">
        <v>4238</v>
      </c>
      <c r="H106" s="208" t="s">
        <v>3959</v>
      </c>
      <c r="I106" s="40" t="str">
        <f t="shared" si="7"/>
        <v>미사용</v>
      </c>
      <c r="J106" s="40"/>
      <c r="K106" s="40"/>
      <c r="L106" s="157"/>
      <c r="M106" s="40"/>
      <c r="N106" s="40" t="str">
        <f t="shared" si="8"/>
        <v>O</v>
      </c>
      <c r="O106" s="399"/>
      <c r="P106" s="399"/>
      <c r="Q106" s="399"/>
      <c r="R106" s="285"/>
      <c r="S106" s="304"/>
      <c r="T106" s="304"/>
      <c r="U106" s="304"/>
      <c r="V106" s="285"/>
      <c r="W106" s="395"/>
      <c r="X106" s="395"/>
      <c r="Y106" s="395"/>
      <c r="Z106" s="285"/>
      <c r="AA106" s="395"/>
      <c r="AB106" s="395"/>
      <c r="AC106" s="395"/>
      <c r="AD106" s="285"/>
      <c r="AE106" s="395">
        <v>13.88</v>
      </c>
      <c r="AF106" s="395">
        <v>5.0469999999999997</v>
      </c>
      <c r="AG106" s="395">
        <v>3.2970000000000002</v>
      </c>
      <c r="AH106" s="15">
        <v>44650</v>
      </c>
      <c r="AI106" s="395">
        <v>13.882</v>
      </c>
      <c r="AJ106" s="395">
        <v>5.5030000000000001</v>
      </c>
      <c r="AK106" s="395">
        <v>3.3759999999999999</v>
      </c>
      <c r="AL106" s="285">
        <v>44980</v>
      </c>
      <c r="AM106" s="298"/>
      <c r="AN106" s="298"/>
      <c r="AO106" s="522" t="s">
        <v>4267</v>
      </c>
      <c r="AU106" s="288"/>
    </row>
    <row r="107" spans="1:47" s="287" customFormat="1" ht="20.25" customHeight="1">
      <c r="A107" s="282" t="s">
        <v>3484</v>
      </c>
      <c r="B107" s="40" t="s">
        <v>3497</v>
      </c>
      <c r="C107" s="40" t="s">
        <v>3498</v>
      </c>
      <c r="D107" s="40" t="s">
        <v>4207</v>
      </c>
      <c r="E107" s="40">
        <v>8</v>
      </c>
      <c r="F107" s="207" t="b">
        <f t="shared" si="9"/>
        <v>0</v>
      </c>
      <c r="G107" s="8" t="s">
        <v>4238</v>
      </c>
      <c r="H107" s="208" t="s">
        <v>3959</v>
      </c>
      <c r="I107" s="40" t="str">
        <f t="shared" si="7"/>
        <v>미사용</v>
      </c>
      <c r="J107" s="40"/>
      <c r="K107" s="40"/>
      <c r="L107" s="157"/>
      <c r="M107" s="40"/>
      <c r="N107" s="40" t="str">
        <f t="shared" si="8"/>
        <v>O</v>
      </c>
      <c r="O107" s="399"/>
      <c r="P107" s="487"/>
      <c r="Q107" s="487"/>
      <c r="R107" s="285"/>
      <c r="S107" s="304"/>
      <c r="T107" s="397"/>
      <c r="U107" s="397"/>
      <c r="V107" s="285"/>
      <c r="W107" s="395"/>
      <c r="X107" s="396"/>
      <c r="Y107" s="396"/>
      <c r="Z107" s="285"/>
      <c r="AA107" s="395"/>
      <c r="AB107" s="396"/>
      <c r="AC107" s="396"/>
      <c r="AD107" s="285"/>
      <c r="AE107" s="395">
        <v>13.875999999999999</v>
      </c>
      <c r="AF107" s="396">
        <v>6.4640000000000004</v>
      </c>
      <c r="AG107" s="396">
        <v>4.258</v>
      </c>
      <c r="AH107" s="15">
        <v>44650</v>
      </c>
      <c r="AI107" s="395">
        <v>13.88</v>
      </c>
      <c r="AJ107" s="396">
        <v>6.6059999999999999</v>
      </c>
      <c r="AK107" s="396">
        <v>4.782</v>
      </c>
      <c r="AL107" s="285">
        <v>44980</v>
      </c>
      <c r="AM107" s="298"/>
      <c r="AN107" s="298"/>
      <c r="AO107" s="522" t="s">
        <v>4267</v>
      </c>
      <c r="AU107" s="288"/>
    </row>
    <row r="108" spans="1:47" ht="20.25" customHeight="1">
      <c r="A108" s="14" t="s">
        <v>3484</v>
      </c>
      <c r="B108" s="8" t="s">
        <v>3497</v>
      </c>
      <c r="C108" s="8" t="s">
        <v>3498</v>
      </c>
      <c r="D108" s="8" t="s">
        <v>4207</v>
      </c>
      <c r="E108" s="8">
        <v>9</v>
      </c>
      <c r="F108" s="207" t="b">
        <f t="shared" si="9"/>
        <v>0</v>
      </c>
      <c r="G108" s="8" t="s">
        <v>4238</v>
      </c>
      <c r="H108" s="39" t="s">
        <v>3959</v>
      </c>
      <c r="I108" s="40" t="str">
        <f t="shared" si="7"/>
        <v>미사용</v>
      </c>
      <c r="J108" s="8"/>
      <c r="K108" s="8"/>
      <c r="L108" s="484"/>
      <c r="M108" s="40"/>
      <c r="N108" s="40" t="str">
        <f t="shared" si="8"/>
        <v>O</v>
      </c>
      <c r="O108" s="10"/>
      <c r="P108" s="41"/>
      <c r="Q108" s="41"/>
      <c r="R108" s="15"/>
      <c r="S108" s="10"/>
      <c r="T108" s="10"/>
      <c r="U108" s="10"/>
      <c r="V108" s="15"/>
      <c r="W108" s="10"/>
      <c r="X108" s="10"/>
      <c r="Y108" s="10"/>
      <c r="Z108" s="15"/>
      <c r="AA108" s="10"/>
      <c r="AB108" s="10"/>
      <c r="AC108" s="10"/>
      <c r="AD108" s="15"/>
      <c r="AE108" s="10">
        <v>13.88</v>
      </c>
      <c r="AF108" s="10">
        <v>5.3579999999999997</v>
      </c>
      <c r="AG108" s="10">
        <v>3.3580000000000001</v>
      </c>
      <c r="AH108" s="15">
        <v>44650</v>
      </c>
      <c r="AI108" s="10">
        <v>13.882</v>
      </c>
      <c r="AJ108" s="10">
        <v>5.7409999999999997</v>
      </c>
      <c r="AK108" s="10">
        <v>3.98</v>
      </c>
      <c r="AL108" s="285">
        <v>44980</v>
      </c>
      <c r="AM108" s="10"/>
      <c r="AN108" s="10"/>
      <c r="AO108" s="522" t="s">
        <v>4267</v>
      </c>
      <c r="AU108"/>
    </row>
    <row r="109" spans="1:47" ht="20.25" customHeight="1">
      <c r="A109" s="14" t="s">
        <v>3484</v>
      </c>
      <c r="B109" s="8" t="s">
        <v>3497</v>
      </c>
      <c r="C109" s="8" t="s">
        <v>3498</v>
      </c>
      <c r="D109" s="8" t="s">
        <v>4207</v>
      </c>
      <c r="E109" s="8">
        <v>10</v>
      </c>
      <c r="F109" s="207" t="b">
        <f t="shared" si="9"/>
        <v>0</v>
      </c>
      <c r="G109" s="8" t="s">
        <v>4238</v>
      </c>
      <c r="H109" s="39" t="s">
        <v>3959</v>
      </c>
      <c r="I109" s="40" t="str">
        <f t="shared" si="7"/>
        <v>미사용</v>
      </c>
      <c r="J109" s="8"/>
      <c r="K109" s="8"/>
      <c r="L109" s="485"/>
      <c r="M109" s="40"/>
      <c r="N109" s="40" t="str">
        <f t="shared" si="8"/>
        <v>O</v>
      </c>
      <c r="O109" s="10"/>
      <c r="P109" s="41"/>
      <c r="Q109" s="41"/>
      <c r="R109" s="15"/>
      <c r="S109" s="10"/>
      <c r="T109" s="10"/>
      <c r="U109" s="10"/>
      <c r="V109" s="15"/>
      <c r="W109" s="10"/>
      <c r="X109" s="10"/>
      <c r="Y109" s="10"/>
      <c r="Z109" s="15"/>
      <c r="AA109" s="10"/>
      <c r="AB109" s="10"/>
      <c r="AC109" s="10"/>
      <c r="AD109" s="15"/>
      <c r="AE109" s="10">
        <v>13.88</v>
      </c>
      <c r="AF109" s="10">
        <v>5.44</v>
      </c>
      <c r="AG109" s="10">
        <v>3.532</v>
      </c>
      <c r="AH109" s="15">
        <v>44650</v>
      </c>
      <c r="AI109" s="10">
        <v>13.88</v>
      </c>
      <c r="AJ109" s="10">
        <v>5.726</v>
      </c>
      <c r="AK109" s="10">
        <v>3.5670000000000002</v>
      </c>
      <c r="AL109" s="285">
        <v>44980</v>
      </c>
      <c r="AM109" s="10"/>
      <c r="AN109" s="10"/>
      <c r="AO109" s="522" t="s">
        <v>4267</v>
      </c>
      <c r="AU109"/>
    </row>
    <row r="110" spans="1:47" ht="20.25" customHeight="1">
      <c r="A110" s="14" t="s">
        <v>3484</v>
      </c>
      <c r="B110" s="8" t="s">
        <v>3497</v>
      </c>
      <c r="C110" s="8" t="s">
        <v>3498</v>
      </c>
      <c r="D110" s="8" t="s">
        <v>4207</v>
      </c>
      <c r="E110" s="8">
        <v>11</v>
      </c>
      <c r="F110" s="207" t="b">
        <f t="shared" si="9"/>
        <v>0</v>
      </c>
      <c r="G110" s="8" t="s">
        <v>4238</v>
      </c>
      <c r="H110" s="39" t="s">
        <v>3959</v>
      </c>
      <c r="I110" s="40" t="str">
        <f t="shared" si="7"/>
        <v>미사용</v>
      </c>
      <c r="J110" s="8"/>
      <c r="K110" s="8"/>
      <c r="L110" s="484"/>
      <c r="M110" s="8"/>
      <c r="N110" s="40" t="str">
        <f t="shared" si="8"/>
        <v>O</v>
      </c>
      <c r="O110" s="277"/>
      <c r="P110" s="277"/>
      <c r="Q110" s="277"/>
      <c r="R110" s="15"/>
      <c r="S110" s="269"/>
      <c r="T110" s="269"/>
      <c r="U110" s="269"/>
      <c r="V110" s="15"/>
      <c r="W110" s="10"/>
      <c r="X110" s="10"/>
      <c r="Y110" s="10"/>
      <c r="Z110" s="15"/>
      <c r="AA110" s="10"/>
      <c r="AB110" s="10"/>
      <c r="AC110" s="10"/>
      <c r="AD110" s="15"/>
      <c r="AE110" s="10">
        <v>13.882</v>
      </c>
      <c r="AF110" s="10">
        <v>5.9550000000000001</v>
      </c>
      <c r="AG110" s="10">
        <v>3.82</v>
      </c>
      <c r="AH110" s="15">
        <v>44650</v>
      </c>
      <c r="AI110" s="10">
        <v>13.884</v>
      </c>
      <c r="AJ110" s="10">
        <v>6.1070000000000002</v>
      </c>
      <c r="AK110" s="10">
        <v>4.1719999999999997</v>
      </c>
      <c r="AL110" s="285">
        <v>44980</v>
      </c>
      <c r="AM110" s="55"/>
      <c r="AN110" s="55"/>
      <c r="AO110" s="522" t="s">
        <v>4267</v>
      </c>
      <c r="AU110"/>
    </row>
    <row r="111" spans="1:47" ht="20.25" customHeight="1">
      <c r="A111" s="14" t="s">
        <v>3484</v>
      </c>
      <c r="B111" s="8" t="s">
        <v>3497</v>
      </c>
      <c r="C111" s="8" t="s">
        <v>3498</v>
      </c>
      <c r="D111" s="8" t="s">
        <v>4207</v>
      </c>
      <c r="E111" s="8">
        <v>12</v>
      </c>
      <c r="F111" s="207" t="b">
        <f t="shared" si="9"/>
        <v>0</v>
      </c>
      <c r="G111" s="8" t="s">
        <v>4238</v>
      </c>
      <c r="H111" s="39" t="s">
        <v>3959</v>
      </c>
      <c r="I111" s="40" t="str">
        <f t="shared" si="7"/>
        <v>미사용</v>
      </c>
      <c r="J111" s="8"/>
      <c r="K111" s="8"/>
      <c r="L111" s="485"/>
      <c r="M111" s="8"/>
      <c r="N111" s="40" t="str">
        <f t="shared" si="8"/>
        <v>O</v>
      </c>
      <c r="O111" s="277"/>
      <c r="P111" s="277"/>
      <c r="Q111" s="277"/>
      <c r="R111" s="15"/>
      <c r="S111" s="269"/>
      <c r="T111" s="269"/>
      <c r="U111" s="269"/>
      <c r="V111" s="15"/>
      <c r="W111" s="10"/>
      <c r="X111" s="10"/>
      <c r="Y111" s="10"/>
      <c r="Z111" s="15"/>
      <c r="AA111" s="10"/>
      <c r="AB111" s="10"/>
      <c r="AC111" s="10"/>
      <c r="AD111" s="15"/>
      <c r="AE111" s="10">
        <v>13.878</v>
      </c>
      <c r="AF111" s="10">
        <v>5.2720000000000002</v>
      </c>
      <c r="AG111" s="10">
        <v>2.8730000000000002</v>
      </c>
      <c r="AH111" s="15">
        <v>44650</v>
      </c>
      <c r="AI111" s="10">
        <v>13.88</v>
      </c>
      <c r="AJ111" s="10">
        <v>5.8220000000000001</v>
      </c>
      <c r="AK111" s="10">
        <v>3.6549999999999998</v>
      </c>
      <c r="AL111" s="285">
        <v>44980</v>
      </c>
      <c r="AM111" s="55"/>
      <c r="AN111" s="55"/>
      <c r="AO111" s="522" t="s">
        <v>4267</v>
      </c>
      <c r="AU111"/>
    </row>
    <row r="112" spans="1:47" ht="20.25" customHeight="1">
      <c r="A112" s="14" t="s">
        <v>3484</v>
      </c>
      <c r="B112" s="8" t="s">
        <v>3497</v>
      </c>
      <c r="C112" s="8" t="s">
        <v>3498</v>
      </c>
      <c r="D112" s="8" t="s">
        <v>4207</v>
      </c>
      <c r="E112" s="8">
        <v>13</v>
      </c>
      <c r="F112" s="207" t="b">
        <f t="shared" si="9"/>
        <v>1</v>
      </c>
      <c r="G112" s="8" t="s">
        <v>4238</v>
      </c>
      <c r="H112" s="39" t="s">
        <v>3959</v>
      </c>
      <c r="I112" s="40" t="str">
        <f t="shared" si="7"/>
        <v>사용</v>
      </c>
      <c r="J112" s="8" t="s">
        <v>3486</v>
      </c>
      <c r="K112" s="8" t="s">
        <v>4147</v>
      </c>
      <c r="L112" s="40" t="s">
        <v>4210</v>
      </c>
      <c r="M112" s="40" t="s">
        <v>3487</v>
      </c>
      <c r="N112" s="40" t="str">
        <f t="shared" si="8"/>
        <v>X</v>
      </c>
      <c r="O112" s="10"/>
      <c r="P112" s="41"/>
      <c r="Q112" s="41"/>
      <c r="R112" s="15"/>
      <c r="S112" s="10"/>
      <c r="T112" s="10"/>
      <c r="U112" s="10"/>
      <c r="V112" s="15"/>
      <c r="W112" s="10"/>
      <c r="X112" s="10"/>
      <c r="Y112" s="10"/>
      <c r="Z112" s="15"/>
      <c r="AA112" s="10"/>
      <c r="AB112" s="10"/>
      <c r="AC112" s="10"/>
      <c r="AD112" s="15"/>
      <c r="AE112" s="10"/>
      <c r="AF112" s="10"/>
      <c r="AG112" s="10"/>
      <c r="AH112" s="15"/>
      <c r="AI112" s="10"/>
      <c r="AJ112" s="10"/>
      <c r="AK112" s="10"/>
      <c r="AL112" s="15"/>
      <c r="AM112" s="10"/>
      <c r="AN112" s="10"/>
      <c r="AO112" s="522" t="s">
        <v>4267</v>
      </c>
      <c r="AU112"/>
    </row>
    <row r="113" spans="1:47" ht="20.25" customHeight="1">
      <c r="A113" s="14" t="s">
        <v>3484</v>
      </c>
      <c r="B113" s="8" t="s">
        <v>3497</v>
      </c>
      <c r="C113" s="8" t="s">
        <v>3498</v>
      </c>
      <c r="D113" s="8" t="s">
        <v>4207</v>
      </c>
      <c r="E113" s="8">
        <v>14</v>
      </c>
      <c r="F113" s="207" t="b">
        <f t="shared" si="9"/>
        <v>1</v>
      </c>
      <c r="G113" s="8" t="s">
        <v>4238</v>
      </c>
      <c r="H113" s="39" t="s">
        <v>3959</v>
      </c>
      <c r="I113" s="40" t="str">
        <f t="shared" si="7"/>
        <v>사용</v>
      </c>
      <c r="J113" s="8" t="s">
        <v>3486</v>
      </c>
      <c r="K113" s="8" t="s">
        <v>4147</v>
      </c>
      <c r="L113" s="40" t="s">
        <v>4211</v>
      </c>
      <c r="M113" s="40" t="s">
        <v>3487</v>
      </c>
      <c r="N113" s="40" t="str">
        <f t="shared" si="8"/>
        <v>X</v>
      </c>
      <c r="O113" s="10"/>
      <c r="P113" s="41"/>
      <c r="Q113" s="41"/>
      <c r="R113" s="15"/>
      <c r="S113" s="10"/>
      <c r="T113" s="10"/>
      <c r="U113" s="10"/>
      <c r="V113" s="15"/>
      <c r="W113" s="10"/>
      <c r="X113" s="10"/>
      <c r="Y113" s="10"/>
      <c r="Z113" s="15"/>
      <c r="AA113" s="10"/>
      <c r="AB113" s="10"/>
      <c r="AC113" s="10"/>
      <c r="AD113" s="15"/>
      <c r="AE113" s="10"/>
      <c r="AF113" s="10"/>
      <c r="AG113" s="10"/>
      <c r="AH113" s="15"/>
      <c r="AI113" s="10"/>
      <c r="AJ113" s="10"/>
      <c r="AK113" s="10"/>
      <c r="AL113" s="15"/>
      <c r="AM113" s="10"/>
      <c r="AN113" s="10"/>
      <c r="AO113" s="522" t="s">
        <v>4267</v>
      </c>
      <c r="AU113"/>
    </row>
    <row r="114" spans="1:47" ht="20.25" customHeight="1">
      <c r="A114" s="14" t="s">
        <v>3484</v>
      </c>
      <c r="B114" s="8" t="s">
        <v>3497</v>
      </c>
      <c r="C114" s="8" t="s">
        <v>3498</v>
      </c>
      <c r="D114" s="8" t="s">
        <v>4207</v>
      </c>
      <c r="E114" s="8">
        <v>15</v>
      </c>
      <c r="F114" s="207" t="b">
        <f t="shared" si="9"/>
        <v>1</v>
      </c>
      <c r="G114" s="8" t="s">
        <v>4238</v>
      </c>
      <c r="H114" s="39" t="s">
        <v>3959</v>
      </c>
      <c r="I114" s="40" t="str">
        <f t="shared" si="7"/>
        <v>사용</v>
      </c>
      <c r="J114" s="8" t="s">
        <v>3486</v>
      </c>
      <c r="K114" s="8" t="s">
        <v>4147</v>
      </c>
      <c r="L114" s="40" t="s">
        <v>4212</v>
      </c>
      <c r="M114" s="40" t="s">
        <v>3487</v>
      </c>
      <c r="N114" s="40" t="str">
        <f t="shared" si="8"/>
        <v>X</v>
      </c>
      <c r="O114" s="277"/>
      <c r="P114" s="277"/>
      <c r="Q114" s="277"/>
      <c r="R114" s="15"/>
      <c r="S114" s="269"/>
      <c r="T114" s="269"/>
      <c r="U114" s="269"/>
      <c r="V114" s="15"/>
      <c r="W114" s="10"/>
      <c r="X114" s="10"/>
      <c r="Y114" s="10"/>
      <c r="Z114" s="15"/>
      <c r="AA114" s="10"/>
      <c r="AB114" s="10"/>
      <c r="AC114" s="10"/>
      <c r="AD114" s="15"/>
      <c r="AE114" s="10"/>
      <c r="AF114" s="10"/>
      <c r="AG114" s="10"/>
      <c r="AH114" s="15"/>
      <c r="AI114" s="10"/>
      <c r="AJ114" s="10"/>
      <c r="AK114" s="10"/>
      <c r="AL114" s="15"/>
      <c r="AM114" s="55"/>
      <c r="AN114" s="55"/>
      <c r="AO114" s="522" t="s">
        <v>4267</v>
      </c>
      <c r="AU114"/>
    </row>
    <row r="115" spans="1:47" ht="20.25" customHeight="1">
      <c r="A115" s="14" t="s">
        <v>3484</v>
      </c>
      <c r="B115" s="8" t="s">
        <v>3497</v>
      </c>
      <c r="C115" s="8" t="s">
        <v>3498</v>
      </c>
      <c r="D115" s="8" t="s">
        <v>4207</v>
      </c>
      <c r="E115" s="8">
        <v>16</v>
      </c>
      <c r="F115" s="207" t="b">
        <f t="shared" si="9"/>
        <v>1</v>
      </c>
      <c r="G115" s="8" t="s">
        <v>4238</v>
      </c>
      <c r="H115" s="39" t="s">
        <v>3959</v>
      </c>
      <c r="I115" s="40" t="str">
        <f t="shared" si="7"/>
        <v>사용</v>
      </c>
      <c r="J115" s="40" t="s">
        <v>3974</v>
      </c>
      <c r="K115" s="8" t="s">
        <v>4147</v>
      </c>
      <c r="L115" s="40" t="s">
        <v>4208</v>
      </c>
      <c r="M115" s="40" t="s">
        <v>3487</v>
      </c>
      <c r="N115" s="40" t="str">
        <f t="shared" si="8"/>
        <v>X</v>
      </c>
      <c r="O115" s="277"/>
      <c r="P115" s="277"/>
      <c r="Q115" s="277"/>
      <c r="R115" s="15"/>
      <c r="S115" s="269"/>
      <c r="T115" s="269"/>
      <c r="U115" s="269"/>
      <c r="V115" s="15"/>
      <c r="W115" s="10"/>
      <c r="X115" s="10"/>
      <c r="Y115" s="10"/>
      <c r="Z115" s="15"/>
      <c r="AA115" s="10"/>
      <c r="AB115" s="10"/>
      <c r="AC115" s="10"/>
      <c r="AD115" s="15"/>
      <c r="AE115" s="10"/>
      <c r="AF115" s="10"/>
      <c r="AG115" s="10"/>
      <c r="AH115" s="15"/>
      <c r="AI115" s="10"/>
      <c r="AJ115" s="10"/>
      <c r="AK115" s="10"/>
      <c r="AL115" s="15"/>
      <c r="AM115" s="55"/>
      <c r="AN115" s="55"/>
      <c r="AO115" s="522" t="s">
        <v>4267</v>
      </c>
      <c r="AU115"/>
    </row>
    <row r="116" spans="1:47" ht="20.25" customHeight="1">
      <c r="A116" s="14" t="s">
        <v>3484</v>
      </c>
      <c r="B116" s="8" t="s">
        <v>3497</v>
      </c>
      <c r="C116" s="8" t="s">
        <v>3498</v>
      </c>
      <c r="D116" s="8" t="s">
        <v>4207</v>
      </c>
      <c r="E116" s="8">
        <v>17</v>
      </c>
      <c r="F116" s="207" t="b">
        <f t="shared" si="9"/>
        <v>0</v>
      </c>
      <c r="G116" s="8" t="s">
        <v>4238</v>
      </c>
      <c r="H116" s="39" t="s">
        <v>3959</v>
      </c>
      <c r="I116" s="40" t="str">
        <f t="shared" si="7"/>
        <v>미사용</v>
      </c>
      <c r="J116" s="8"/>
      <c r="K116" s="8"/>
      <c r="L116" s="8"/>
      <c r="M116" s="40"/>
      <c r="N116" s="40" t="str">
        <f t="shared" si="8"/>
        <v>O</v>
      </c>
      <c r="O116" s="10"/>
      <c r="P116" s="41"/>
      <c r="Q116" s="41"/>
      <c r="R116" s="15"/>
      <c r="S116" s="10"/>
      <c r="T116" s="10"/>
      <c r="U116" s="10"/>
      <c r="V116" s="15"/>
      <c r="W116" s="10"/>
      <c r="X116" s="10"/>
      <c r="Y116" s="10"/>
      <c r="Z116" s="15"/>
      <c r="AA116" s="10"/>
      <c r="AB116" s="10"/>
      <c r="AC116" s="10"/>
      <c r="AD116" s="15"/>
      <c r="AE116" s="10">
        <v>13.88</v>
      </c>
      <c r="AF116" s="10">
        <v>5.7370000000000001</v>
      </c>
      <c r="AG116" s="10">
        <v>3.827</v>
      </c>
      <c r="AH116" s="15">
        <v>44650</v>
      </c>
      <c r="AI116" s="10">
        <v>13.882</v>
      </c>
      <c r="AJ116" s="10">
        <v>5.8</v>
      </c>
      <c r="AK116" s="10">
        <v>3.8559999999999999</v>
      </c>
      <c r="AL116" s="285">
        <v>44980</v>
      </c>
      <c r="AM116" s="10"/>
      <c r="AN116" s="10"/>
      <c r="AO116" s="522" t="s">
        <v>4267</v>
      </c>
      <c r="AU116"/>
    </row>
    <row r="117" spans="1:47" ht="20.25" customHeight="1">
      <c r="A117" s="14" t="s">
        <v>3484</v>
      </c>
      <c r="B117" s="8" t="s">
        <v>3497</v>
      </c>
      <c r="C117" s="8" t="s">
        <v>3498</v>
      </c>
      <c r="D117" s="8" t="s">
        <v>4207</v>
      </c>
      <c r="E117" s="8">
        <v>18</v>
      </c>
      <c r="F117" s="207" t="b">
        <f t="shared" si="9"/>
        <v>0</v>
      </c>
      <c r="G117" s="8" t="s">
        <v>4238</v>
      </c>
      <c r="H117" s="39" t="s">
        <v>3959</v>
      </c>
      <c r="I117" s="40" t="str">
        <f t="shared" si="7"/>
        <v>미사용</v>
      </c>
      <c r="J117" s="8"/>
      <c r="K117" s="8"/>
      <c r="L117" s="8"/>
      <c r="M117" s="40"/>
      <c r="N117" s="40" t="str">
        <f t="shared" si="8"/>
        <v>O</v>
      </c>
      <c r="O117" s="10"/>
      <c r="P117" s="41"/>
      <c r="Q117" s="41"/>
      <c r="R117" s="15"/>
      <c r="S117" s="10"/>
      <c r="T117" s="10"/>
      <c r="U117" s="10"/>
      <c r="V117" s="15"/>
      <c r="W117" s="10"/>
      <c r="X117" s="10"/>
      <c r="Y117" s="10"/>
      <c r="Z117" s="15"/>
      <c r="AA117" s="10"/>
      <c r="AB117" s="10"/>
      <c r="AC117" s="10"/>
      <c r="AD117" s="15"/>
      <c r="AE117" s="10">
        <v>13.878</v>
      </c>
      <c r="AF117" s="10">
        <v>5.6449999999999996</v>
      </c>
      <c r="AG117" s="10">
        <v>3.5569999999999999</v>
      </c>
      <c r="AH117" s="15">
        <v>44650</v>
      </c>
      <c r="AI117" s="10">
        <v>13.88</v>
      </c>
      <c r="AJ117" s="10">
        <v>5.798</v>
      </c>
      <c r="AK117" s="10">
        <v>4.0659999999999998</v>
      </c>
      <c r="AL117" s="285">
        <v>44980</v>
      </c>
      <c r="AM117" s="10"/>
      <c r="AN117" s="10"/>
      <c r="AO117" s="522" t="s">
        <v>4267</v>
      </c>
      <c r="AU117"/>
    </row>
    <row r="118" spans="1:47" ht="20.25" customHeight="1">
      <c r="A118" s="14" t="s">
        <v>3484</v>
      </c>
      <c r="B118" s="8" t="s">
        <v>3497</v>
      </c>
      <c r="C118" s="8" t="s">
        <v>3498</v>
      </c>
      <c r="D118" s="8" t="s">
        <v>4207</v>
      </c>
      <c r="E118" s="8">
        <v>19</v>
      </c>
      <c r="F118" s="207" t="b">
        <f t="shared" si="9"/>
        <v>0</v>
      </c>
      <c r="G118" s="8" t="s">
        <v>4238</v>
      </c>
      <c r="H118" s="39" t="s">
        <v>3959</v>
      </c>
      <c r="I118" s="40" t="str">
        <f t="shared" si="7"/>
        <v>미사용</v>
      </c>
      <c r="J118" s="40"/>
      <c r="K118" s="8"/>
      <c r="L118" s="157"/>
      <c r="M118" s="40"/>
      <c r="N118" s="40" t="str">
        <f t="shared" si="8"/>
        <v>O</v>
      </c>
      <c r="O118" s="10"/>
      <c r="P118" s="41"/>
      <c r="Q118" s="41"/>
      <c r="R118" s="15"/>
      <c r="S118" s="10"/>
      <c r="T118" s="10"/>
      <c r="U118" s="10"/>
      <c r="V118" s="15"/>
      <c r="W118" s="270"/>
      <c r="X118" s="269"/>
      <c r="Y118" s="269"/>
      <c r="Z118" s="15"/>
      <c r="AA118" s="270"/>
      <c r="AB118" s="269"/>
      <c r="AC118" s="269"/>
      <c r="AD118" s="15"/>
      <c r="AE118" s="270">
        <v>19.966999999999999</v>
      </c>
      <c r="AF118" s="269">
        <v>10.861000000000001</v>
      </c>
      <c r="AG118" s="269">
        <v>7.2169999999999996</v>
      </c>
      <c r="AH118" s="15">
        <v>44650</v>
      </c>
      <c r="AI118" s="270">
        <v>19.962</v>
      </c>
      <c r="AJ118" s="269">
        <v>10.61</v>
      </c>
      <c r="AK118" s="269">
        <v>7.2930000000000001</v>
      </c>
      <c r="AL118" s="285">
        <v>44980</v>
      </c>
      <c r="AM118" s="10"/>
      <c r="AN118" s="10"/>
      <c r="AO118" s="11" t="s">
        <v>4262</v>
      </c>
      <c r="AU118"/>
    </row>
    <row r="119" spans="1:47" ht="20.25" customHeight="1">
      <c r="A119" s="14" t="s">
        <v>3484</v>
      </c>
      <c r="B119" s="8" t="s">
        <v>3497</v>
      </c>
      <c r="C119" s="8" t="s">
        <v>3498</v>
      </c>
      <c r="D119" s="8" t="s">
        <v>4207</v>
      </c>
      <c r="E119" s="8">
        <v>20</v>
      </c>
      <c r="F119" s="207" t="b">
        <f t="shared" si="9"/>
        <v>0</v>
      </c>
      <c r="G119" s="8" t="s">
        <v>4238</v>
      </c>
      <c r="H119" s="39" t="s">
        <v>3959</v>
      </c>
      <c r="I119" s="40" t="str">
        <f t="shared" si="7"/>
        <v>미사용</v>
      </c>
      <c r="J119" s="40"/>
      <c r="K119" s="8"/>
      <c r="L119" s="157"/>
      <c r="M119" s="40"/>
      <c r="N119" s="40" t="str">
        <f t="shared" si="8"/>
        <v>O</v>
      </c>
      <c r="O119" s="10"/>
      <c r="P119" s="41"/>
      <c r="Q119" s="41"/>
      <c r="R119" s="15"/>
      <c r="S119" s="10"/>
      <c r="T119" s="10"/>
      <c r="U119" s="10"/>
      <c r="V119" s="15"/>
      <c r="W119" s="270"/>
      <c r="X119" s="269"/>
      <c r="Y119" s="269"/>
      <c r="Z119" s="15"/>
      <c r="AA119" s="270"/>
      <c r="AB119" s="269"/>
      <c r="AC119" s="269"/>
      <c r="AD119" s="15"/>
      <c r="AE119" s="270">
        <v>19.962</v>
      </c>
      <c r="AF119" s="269">
        <v>8.9369999999999994</v>
      </c>
      <c r="AG119" s="269">
        <v>5.83</v>
      </c>
      <c r="AH119" s="15">
        <v>44650</v>
      </c>
      <c r="AI119" s="270">
        <v>19.966999999999999</v>
      </c>
      <c r="AJ119" s="269">
        <v>8.8889999999999993</v>
      </c>
      <c r="AK119" s="269">
        <v>5.9710000000000001</v>
      </c>
      <c r="AL119" s="285">
        <v>44980</v>
      </c>
      <c r="AM119" s="10"/>
      <c r="AN119" s="10"/>
      <c r="AO119" s="11" t="s">
        <v>4262</v>
      </c>
      <c r="AU119"/>
    </row>
    <row r="120" spans="1:47" ht="20.25" customHeight="1">
      <c r="A120" s="14" t="s">
        <v>3484</v>
      </c>
      <c r="B120" s="8" t="s">
        <v>3497</v>
      </c>
      <c r="C120" s="8" t="s">
        <v>3498</v>
      </c>
      <c r="D120" s="8" t="s">
        <v>4207</v>
      </c>
      <c r="E120" s="8">
        <v>21</v>
      </c>
      <c r="F120" s="207" t="b">
        <f t="shared" si="9"/>
        <v>0</v>
      </c>
      <c r="G120" s="8" t="s">
        <v>4238</v>
      </c>
      <c r="H120" s="39" t="s">
        <v>3959</v>
      </c>
      <c r="I120" s="40" t="str">
        <f t="shared" si="7"/>
        <v>미사용</v>
      </c>
      <c r="J120" s="40"/>
      <c r="K120" s="8"/>
      <c r="L120" s="256"/>
      <c r="M120" s="40"/>
      <c r="N120" s="40" t="str">
        <f t="shared" si="8"/>
        <v>O</v>
      </c>
      <c r="O120" s="277"/>
      <c r="P120" s="277"/>
      <c r="Q120" s="277"/>
      <c r="R120" s="15"/>
      <c r="S120" s="269"/>
      <c r="T120" s="269"/>
      <c r="U120" s="269"/>
      <c r="V120" s="15"/>
      <c r="W120" s="10"/>
      <c r="X120" s="10"/>
      <c r="Y120" s="10"/>
      <c r="Z120" s="15"/>
      <c r="AA120" s="10"/>
      <c r="AB120" s="10"/>
      <c r="AC120" s="10"/>
      <c r="AD120" s="15"/>
      <c r="AE120" s="10">
        <v>19.966999999999999</v>
      </c>
      <c r="AF120" s="10">
        <v>8.57</v>
      </c>
      <c r="AG120" s="10">
        <v>5.5339999999999998</v>
      </c>
      <c r="AH120" s="15">
        <v>44650</v>
      </c>
      <c r="AI120" s="10">
        <v>19.966999999999999</v>
      </c>
      <c r="AJ120" s="10">
        <v>8.4990000000000006</v>
      </c>
      <c r="AK120" s="10">
        <v>5.7679999999999998</v>
      </c>
      <c r="AL120" s="285">
        <v>44980</v>
      </c>
      <c r="AM120" s="55"/>
      <c r="AN120" s="55"/>
      <c r="AO120" s="11" t="s">
        <v>4262</v>
      </c>
      <c r="AU120"/>
    </row>
    <row r="121" spans="1:47" ht="20.25" customHeight="1">
      <c r="A121" s="14" t="s">
        <v>3484</v>
      </c>
      <c r="B121" s="8" t="s">
        <v>3497</v>
      </c>
      <c r="C121" s="8" t="s">
        <v>3498</v>
      </c>
      <c r="D121" s="8" t="s">
        <v>4207</v>
      </c>
      <c r="E121" s="8">
        <v>22</v>
      </c>
      <c r="F121" s="207" t="b">
        <f t="shared" si="9"/>
        <v>0</v>
      </c>
      <c r="G121" s="8" t="s">
        <v>4238</v>
      </c>
      <c r="H121" s="39" t="s">
        <v>3959</v>
      </c>
      <c r="I121" s="40" t="str">
        <f t="shared" si="7"/>
        <v>미사용</v>
      </c>
      <c r="J121" s="40"/>
      <c r="K121" s="8"/>
      <c r="L121" s="443"/>
      <c r="M121" s="40"/>
      <c r="N121" s="40" t="str">
        <f t="shared" si="8"/>
        <v>O</v>
      </c>
      <c r="O121" s="277"/>
      <c r="P121" s="277"/>
      <c r="Q121" s="277"/>
      <c r="R121" s="15"/>
      <c r="S121" s="269"/>
      <c r="T121" s="269"/>
      <c r="U121" s="269"/>
      <c r="V121" s="15"/>
      <c r="W121" s="10"/>
      <c r="X121" s="10"/>
      <c r="Y121" s="10"/>
      <c r="Z121" s="15"/>
      <c r="AA121" s="10"/>
      <c r="AB121" s="10"/>
      <c r="AC121" s="10"/>
      <c r="AD121" s="15"/>
      <c r="AE121" s="10">
        <v>19.966999999999999</v>
      </c>
      <c r="AF121" s="10">
        <v>8.2989999999999995</v>
      </c>
      <c r="AG121" s="10">
        <v>5.4119999999999999</v>
      </c>
      <c r="AH121" s="15">
        <v>44650</v>
      </c>
      <c r="AI121" s="10">
        <v>19.971</v>
      </c>
      <c r="AJ121" s="10">
        <v>8.2460000000000004</v>
      </c>
      <c r="AK121" s="10">
        <v>5.4109999999999996</v>
      </c>
      <c r="AL121" s="285">
        <v>44980</v>
      </c>
      <c r="AM121" s="55"/>
      <c r="AN121" s="55"/>
      <c r="AO121" s="11" t="s">
        <v>4262</v>
      </c>
      <c r="AU121"/>
    </row>
    <row r="122" spans="1:47" ht="20.25" customHeight="1">
      <c r="A122" s="14" t="s">
        <v>3484</v>
      </c>
      <c r="B122" s="8" t="s">
        <v>3497</v>
      </c>
      <c r="C122" s="8" t="s">
        <v>3498</v>
      </c>
      <c r="D122" s="8" t="s">
        <v>4207</v>
      </c>
      <c r="E122" s="8">
        <v>23</v>
      </c>
      <c r="F122" s="207" t="b">
        <f t="shared" si="9"/>
        <v>0</v>
      </c>
      <c r="G122" s="8" t="s">
        <v>4238</v>
      </c>
      <c r="H122" s="39" t="s">
        <v>3959</v>
      </c>
      <c r="I122" s="40" t="str">
        <f t="shared" si="7"/>
        <v>미사용</v>
      </c>
      <c r="J122" s="40"/>
      <c r="K122" s="8"/>
      <c r="L122" s="256"/>
      <c r="M122" s="40"/>
      <c r="N122" s="40" t="str">
        <f t="shared" si="8"/>
        <v>O</v>
      </c>
      <c r="O122" s="10"/>
      <c r="P122" s="41"/>
      <c r="Q122" s="41"/>
      <c r="R122" s="15"/>
      <c r="S122" s="10"/>
      <c r="T122" s="10"/>
      <c r="U122" s="10"/>
      <c r="V122" s="15"/>
      <c r="W122" s="10"/>
      <c r="X122" s="10"/>
      <c r="Y122" s="10"/>
      <c r="Z122" s="15"/>
      <c r="AA122" s="10"/>
      <c r="AB122" s="10"/>
      <c r="AC122" s="10"/>
      <c r="AD122" s="15"/>
      <c r="AE122" s="10">
        <v>19.975000000000001</v>
      </c>
      <c r="AF122" s="10">
        <v>8.0090000000000003</v>
      </c>
      <c r="AG122" s="10">
        <v>5.1349999999999998</v>
      </c>
      <c r="AH122" s="15">
        <v>44650</v>
      </c>
      <c r="AI122" s="10">
        <v>19.966999999999999</v>
      </c>
      <c r="AJ122" s="10">
        <v>7.9770000000000003</v>
      </c>
      <c r="AK122" s="10">
        <v>5.2380000000000004</v>
      </c>
      <c r="AL122" s="285">
        <v>44980</v>
      </c>
      <c r="AM122" s="10"/>
      <c r="AN122" s="10"/>
      <c r="AO122" s="11" t="s">
        <v>4262</v>
      </c>
      <c r="AU122"/>
    </row>
    <row r="123" spans="1:47" ht="20.25" customHeight="1">
      <c r="A123" s="139" t="s">
        <v>3484</v>
      </c>
      <c r="B123" s="140" t="s">
        <v>3497</v>
      </c>
      <c r="C123" s="140" t="s">
        <v>3498</v>
      </c>
      <c r="D123" s="140" t="s">
        <v>4207</v>
      </c>
      <c r="E123" s="140">
        <v>24</v>
      </c>
      <c r="F123" s="411" t="b">
        <f t="shared" si="9"/>
        <v>0</v>
      </c>
      <c r="G123" s="140" t="s">
        <v>4238</v>
      </c>
      <c r="H123" s="142" t="s">
        <v>3959</v>
      </c>
      <c r="I123" s="177" t="str">
        <f t="shared" si="7"/>
        <v>미사용</v>
      </c>
      <c r="J123" s="177"/>
      <c r="K123" s="177"/>
      <c r="L123" s="486"/>
      <c r="M123" s="177"/>
      <c r="N123" s="177" t="str">
        <f t="shared" si="8"/>
        <v>O</v>
      </c>
      <c r="O123" s="179"/>
      <c r="P123" s="180"/>
      <c r="Q123" s="180"/>
      <c r="R123" s="146"/>
      <c r="S123" s="179"/>
      <c r="T123" s="179"/>
      <c r="U123" s="179"/>
      <c r="V123" s="146"/>
      <c r="W123" s="179"/>
      <c r="X123" s="179"/>
      <c r="Y123" s="179"/>
      <c r="Z123" s="146"/>
      <c r="AA123" s="179"/>
      <c r="AB123" s="179"/>
      <c r="AC123" s="179"/>
      <c r="AD123" s="146"/>
      <c r="AE123" s="179">
        <v>19.962</v>
      </c>
      <c r="AF123" s="179">
        <v>8.0259999999999998</v>
      </c>
      <c r="AG123" s="179">
        <v>5.09</v>
      </c>
      <c r="AH123" s="146">
        <v>44650</v>
      </c>
      <c r="AI123" s="179">
        <v>19.971</v>
      </c>
      <c r="AJ123" s="179">
        <v>7.7290000000000001</v>
      </c>
      <c r="AK123" s="179">
        <v>5.2329999999999997</v>
      </c>
      <c r="AL123" s="146">
        <v>44980</v>
      </c>
      <c r="AM123" s="179"/>
      <c r="AN123" s="179"/>
      <c r="AO123" s="147" t="s">
        <v>4262</v>
      </c>
      <c r="AU123"/>
    </row>
  </sheetData>
  <autoFilter ref="A3:AO123" xr:uid="{00000000-0009-0000-0000-000003000000}"/>
  <mergeCells count="4">
    <mergeCell ref="L54:L55"/>
    <mergeCell ref="L58:L59"/>
    <mergeCell ref="L64:L65"/>
    <mergeCell ref="L1:L2"/>
  </mergeCells>
  <phoneticPr fontId="3" type="noConversion"/>
  <dataValidations count="2">
    <dataValidation type="list" allowBlank="1" showInputMessage="1" showErrorMessage="1" sqref="K4:K34 K58:K123 K36:K55" xr:uid="{00000000-0002-0000-0300-000000000000}">
      <formula1>$AU$3:$AU$16</formula1>
    </dataValidation>
    <dataValidation type="list" showInputMessage="1" showErrorMessage="1" sqref="K35" xr:uid="{1CAB18E4-C7D6-4196-BADF-4763240C6858}">
      <formula1>$AU$3:$AU$16</formula1>
    </dataValidation>
  </dataValidations>
  <pageMargins left="0.27559055118110237" right="0.19685039370078741" top="0.51181102362204722" bottom="0.39370078740157483" header="0.31496062992125984" footer="0.15748031496062992"/>
  <pageSetup paperSize="9" scale="72" orientation="landscape" r:id="rId1"/>
  <headerFooter alignWithMargins="0">
    <oddFooter>&amp;C&amp;P/&amp;N</oddFooter>
  </headerFooter>
  <rowBreaks count="1" manualBreakCount="1">
    <brk id="32" max="3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F75"/>
  <sheetViews>
    <sheetView showGridLines="0" view="pageBreakPreview" zoomScaleNormal="85" zoomScaleSheetLayoutView="100" workbookViewId="0">
      <pane ySplit="3" topLeftCell="A61" activePane="bottomLeft" state="frozen"/>
      <selection pane="bottomLeft" activeCell="L1" sqref="L1:L2"/>
    </sheetView>
  </sheetViews>
  <sheetFormatPr defaultRowHeight="20.25" customHeight="1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hidden="1" customWidth="1"/>
    <col min="15" max="15" width="7.21875" style="3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3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3" hidden="1" customWidth="1"/>
    <col min="24" max="24" width="8.33203125" style="3" hidden="1" customWidth="1"/>
    <col min="25" max="25" width="8.109375" style="3" hidden="1" customWidth="1"/>
    <col min="26" max="26" width="6.21875" style="1" hidden="1" customWidth="1"/>
    <col min="27" max="27" width="7.21875" style="3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3" customWidth="1"/>
    <col min="32" max="32" width="8.33203125" style="3" customWidth="1"/>
    <col min="33" max="33" width="8.109375" style="3" customWidth="1"/>
    <col min="34" max="34" width="6.21875" style="1" customWidth="1"/>
    <col min="35" max="35" width="7.21875" style="3" customWidth="1"/>
    <col min="36" max="36" width="8.33203125" style="3" customWidth="1"/>
    <col min="37" max="37" width="8.109375" style="3" customWidth="1"/>
    <col min="38" max="38" width="6.21875" style="1" customWidth="1"/>
    <col min="39" max="40" width="5.109375" style="3" customWidth="1"/>
    <col min="41" max="41" width="22.5546875" style="1" customWidth="1"/>
    <col min="42" max="16384" width="8.88671875" style="4"/>
  </cols>
  <sheetData>
    <row r="1" spans="1:47" ht="32.25" customHeight="1">
      <c r="A1" s="6" t="s">
        <v>3921</v>
      </c>
      <c r="L1" s="588" t="s">
        <v>4302</v>
      </c>
    </row>
    <row r="2" spans="1:47" ht="10.5" customHeight="1">
      <c r="L2" s="589"/>
      <c r="AO2" s="258">
        <f>원주!AS2</f>
        <v>45601</v>
      </c>
      <c r="AU2" s="5" t="s">
        <v>4073</v>
      </c>
    </row>
    <row r="3" spans="1:47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173" t="s">
        <v>2</v>
      </c>
      <c r="P3" s="174" t="s">
        <v>14</v>
      </c>
      <c r="Q3" s="174" t="s">
        <v>15</v>
      </c>
      <c r="R3" s="172" t="s">
        <v>3</v>
      </c>
      <c r="S3" s="173" t="s">
        <v>2</v>
      </c>
      <c r="T3" s="174" t="s">
        <v>14</v>
      </c>
      <c r="U3" s="174" t="s">
        <v>15</v>
      </c>
      <c r="V3" s="172" t="s">
        <v>3</v>
      </c>
      <c r="W3" s="173" t="s">
        <v>2</v>
      </c>
      <c r="X3" s="174" t="s">
        <v>14</v>
      </c>
      <c r="Y3" s="174" t="s">
        <v>15</v>
      </c>
      <c r="Z3" s="172" t="s">
        <v>3</v>
      </c>
      <c r="AA3" s="173" t="s">
        <v>2</v>
      </c>
      <c r="AB3" s="174" t="s">
        <v>14</v>
      </c>
      <c r="AC3" s="174" t="s">
        <v>15</v>
      </c>
      <c r="AD3" s="172" t="s">
        <v>3</v>
      </c>
      <c r="AE3" s="173" t="s">
        <v>2</v>
      </c>
      <c r="AF3" s="174" t="s">
        <v>14</v>
      </c>
      <c r="AG3" s="174" t="s">
        <v>15</v>
      </c>
      <c r="AH3" s="172" t="s">
        <v>3</v>
      </c>
      <c r="AI3" s="173" t="s">
        <v>4254</v>
      </c>
      <c r="AJ3" s="174" t="s">
        <v>4255</v>
      </c>
      <c r="AK3" s="174" t="s">
        <v>4256</v>
      </c>
      <c r="AL3" s="172" t="s">
        <v>4252</v>
      </c>
      <c r="AM3" s="173" t="s">
        <v>4114</v>
      </c>
      <c r="AN3" s="173" t="s">
        <v>18</v>
      </c>
      <c r="AO3" s="175" t="s">
        <v>0</v>
      </c>
      <c r="AU3" s="4" t="s">
        <v>3499</v>
      </c>
    </row>
    <row r="4" spans="1:47" ht="20.25" customHeight="1">
      <c r="A4" s="14" t="s">
        <v>3484</v>
      </c>
      <c r="B4" s="8" t="s">
        <v>3497</v>
      </c>
      <c r="C4" s="8" t="s">
        <v>3508</v>
      </c>
      <c r="D4" s="8" t="s">
        <v>3497</v>
      </c>
      <c r="E4" s="8">
        <v>1</v>
      </c>
      <c r="F4" s="207" t="b">
        <f>ISTEXT(L4)</f>
        <v>0</v>
      </c>
      <c r="G4" s="8">
        <v>1000000355</v>
      </c>
      <c r="H4" s="39" t="s">
        <v>3514</v>
      </c>
      <c r="I4" s="40" t="str">
        <f>IF(F4=TRUE,"사용","미사용")</f>
        <v>미사용</v>
      </c>
      <c r="J4" s="8" t="s">
        <v>3486</v>
      </c>
      <c r="K4" s="528"/>
      <c r="L4" s="527"/>
      <c r="M4" s="40" t="s">
        <v>3487</v>
      </c>
      <c r="N4" s="40" t="str">
        <f>IF(F4=TRUE,"X","O")</f>
        <v>O</v>
      </c>
      <c r="O4" s="10"/>
      <c r="P4" s="10"/>
      <c r="Q4" s="10"/>
      <c r="R4" s="15"/>
      <c r="S4" s="10"/>
      <c r="T4" s="10"/>
      <c r="U4" s="10"/>
      <c r="V4" s="15"/>
      <c r="W4" s="10"/>
      <c r="X4" s="10"/>
      <c r="Y4" s="10"/>
      <c r="Z4" s="15"/>
      <c r="AA4" s="10"/>
      <c r="AB4" s="10"/>
      <c r="AC4" s="10"/>
      <c r="AD4" s="15"/>
      <c r="AE4" s="10"/>
      <c r="AF4" s="10"/>
      <c r="AG4" s="10"/>
      <c r="AH4" s="15"/>
      <c r="AI4" s="10">
        <v>8.8450000000000006</v>
      </c>
      <c r="AJ4" s="10">
        <v>2.9470000000000001</v>
      </c>
      <c r="AK4" s="10">
        <v>1.714</v>
      </c>
      <c r="AL4" s="15">
        <v>44978</v>
      </c>
      <c r="AM4" s="10"/>
      <c r="AN4" s="10"/>
      <c r="AO4" s="11"/>
      <c r="AU4" s="4" t="s">
        <v>3500</v>
      </c>
    </row>
    <row r="5" spans="1:47" ht="20.25" customHeight="1">
      <c r="A5" s="14" t="s">
        <v>3484</v>
      </c>
      <c r="B5" s="8" t="s">
        <v>3497</v>
      </c>
      <c r="C5" s="8" t="s">
        <v>3508</v>
      </c>
      <c r="D5" s="8" t="s">
        <v>3497</v>
      </c>
      <c r="E5" s="8">
        <v>2</v>
      </c>
      <c r="F5" s="207" t="b">
        <f t="shared" ref="F5:F68" si="0">ISTEXT(L5)</f>
        <v>0</v>
      </c>
      <c r="G5" s="8">
        <v>1000000355</v>
      </c>
      <c r="H5" s="39" t="s">
        <v>3514</v>
      </c>
      <c r="I5" s="40" t="str">
        <f t="shared" ref="I5:I68" si="1">IF(F5=TRUE,"사용","미사용")</f>
        <v>미사용</v>
      </c>
      <c r="J5" s="8" t="s">
        <v>3486</v>
      </c>
      <c r="K5" s="528"/>
      <c r="L5" s="527"/>
      <c r="M5" s="40" t="s">
        <v>3487</v>
      </c>
      <c r="N5" s="40" t="str">
        <f t="shared" ref="N5:N68" si="2">IF(F5=TRUE,"X","O")</f>
        <v>O</v>
      </c>
      <c r="O5" s="10"/>
      <c r="P5" s="10"/>
      <c r="Q5" s="10"/>
      <c r="R5" s="15"/>
      <c r="S5" s="10"/>
      <c r="T5" s="10"/>
      <c r="U5" s="10"/>
      <c r="V5" s="15"/>
      <c r="W5" s="10"/>
      <c r="X5" s="10"/>
      <c r="Y5" s="10"/>
      <c r="Z5" s="15"/>
      <c r="AA5" s="10"/>
      <c r="AB5" s="10"/>
      <c r="AC5" s="10"/>
      <c r="AD5" s="15"/>
      <c r="AE5" s="10"/>
      <c r="AF5" s="10"/>
      <c r="AG5" s="10"/>
      <c r="AH5" s="15"/>
      <c r="AI5" s="10">
        <v>8.8559999999999999</v>
      </c>
      <c r="AJ5" s="10">
        <v>2.8330000000000002</v>
      </c>
      <c r="AK5" s="10">
        <v>1.6120000000000001</v>
      </c>
      <c r="AL5" s="15">
        <v>44978</v>
      </c>
      <c r="AM5" s="10"/>
      <c r="AN5" s="10"/>
      <c r="AO5" s="11"/>
      <c r="AU5" s="4" t="s">
        <v>3501</v>
      </c>
    </row>
    <row r="6" spans="1:47" ht="20.25" customHeight="1">
      <c r="A6" s="14" t="s">
        <v>3484</v>
      </c>
      <c r="B6" s="8" t="s">
        <v>3497</v>
      </c>
      <c r="C6" s="8" t="s">
        <v>3508</v>
      </c>
      <c r="D6" s="8" t="s">
        <v>3497</v>
      </c>
      <c r="E6" s="8">
        <v>3</v>
      </c>
      <c r="F6" s="207" t="b">
        <f t="shared" si="0"/>
        <v>0</v>
      </c>
      <c r="G6" s="8">
        <v>1000000355</v>
      </c>
      <c r="H6" s="39" t="s">
        <v>3514</v>
      </c>
      <c r="I6" s="40" t="str">
        <f t="shared" si="1"/>
        <v>미사용</v>
      </c>
      <c r="J6" s="8" t="s">
        <v>3486</v>
      </c>
      <c r="K6" s="528"/>
      <c r="L6" s="527"/>
      <c r="M6" s="40" t="s">
        <v>3487</v>
      </c>
      <c r="N6" s="40" t="str">
        <f t="shared" si="2"/>
        <v>O</v>
      </c>
      <c r="O6" s="10"/>
      <c r="P6" s="10"/>
      <c r="Q6" s="10"/>
      <c r="R6" s="15"/>
      <c r="S6" s="10"/>
      <c r="T6" s="10"/>
      <c r="U6" s="10"/>
      <c r="V6" s="15"/>
      <c r="W6" s="10"/>
      <c r="X6" s="10"/>
      <c r="Y6" s="10"/>
      <c r="Z6" s="15"/>
      <c r="AA6" s="10"/>
      <c r="AB6" s="10"/>
      <c r="AC6" s="10"/>
      <c r="AD6" s="15"/>
      <c r="AE6" s="10"/>
      <c r="AF6" s="10"/>
      <c r="AG6" s="10"/>
      <c r="AH6" s="15"/>
      <c r="AI6" s="10">
        <v>8.8559999999999999</v>
      </c>
      <c r="AJ6" s="10">
        <v>2.8769999999999998</v>
      </c>
      <c r="AK6" s="10">
        <v>1.6</v>
      </c>
      <c r="AL6" s="15">
        <v>44978</v>
      </c>
      <c r="AM6" s="10"/>
      <c r="AN6" s="10"/>
      <c r="AO6" s="11"/>
      <c r="AU6" s="4" t="s">
        <v>4074</v>
      </c>
    </row>
    <row r="7" spans="1:47" ht="20.25" customHeight="1">
      <c r="A7" s="14" t="s">
        <v>3484</v>
      </c>
      <c r="B7" s="8" t="s">
        <v>3497</v>
      </c>
      <c r="C7" s="8" t="s">
        <v>3508</v>
      </c>
      <c r="D7" s="8" t="s">
        <v>3497</v>
      </c>
      <c r="E7" s="8">
        <v>4</v>
      </c>
      <c r="F7" s="207" t="b">
        <f t="shared" si="0"/>
        <v>0</v>
      </c>
      <c r="G7" s="8">
        <v>1000000355</v>
      </c>
      <c r="H7" s="39" t="s">
        <v>3514</v>
      </c>
      <c r="I7" s="40" t="str">
        <f t="shared" si="1"/>
        <v>미사용</v>
      </c>
      <c r="J7" s="8" t="s">
        <v>3486</v>
      </c>
      <c r="K7" s="528"/>
      <c r="L7" s="527"/>
      <c r="M7" s="40" t="s">
        <v>3487</v>
      </c>
      <c r="N7" s="40" t="str">
        <f t="shared" si="2"/>
        <v>O</v>
      </c>
      <c r="O7" s="10"/>
      <c r="P7" s="10"/>
      <c r="Q7" s="10"/>
      <c r="R7" s="15"/>
      <c r="S7" s="10"/>
      <c r="T7" s="10"/>
      <c r="U7" s="10"/>
      <c r="V7" s="15"/>
      <c r="W7" s="10"/>
      <c r="X7" s="10"/>
      <c r="Y7" s="10"/>
      <c r="Z7" s="15"/>
      <c r="AA7" s="10"/>
      <c r="AB7" s="10"/>
      <c r="AC7" s="10"/>
      <c r="AD7" s="15"/>
      <c r="AE7" s="10"/>
      <c r="AF7" s="10"/>
      <c r="AG7" s="10"/>
      <c r="AH7" s="15"/>
      <c r="AI7" s="10">
        <v>8.843</v>
      </c>
      <c r="AJ7" s="10">
        <v>3.0960000000000001</v>
      </c>
      <c r="AK7" s="10">
        <v>1.8069999999999999</v>
      </c>
      <c r="AL7" s="15">
        <v>44978</v>
      </c>
      <c r="AM7" s="10"/>
      <c r="AN7" s="10"/>
      <c r="AO7" s="11"/>
      <c r="AU7" s="4" t="s">
        <v>4062</v>
      </c>
    </row>
    <row r="8" spans="1:47" ht="20.25" customHeight="1">
      <c r="A8" s="14" t="s">
        <v>3484</v>
      </c>
      <c r="B8" s="8" t="s">
        <v>3497</v>
      </c>
      <c r="C8" s="8" t="s">
        <v>3508</v>
      </c>
      <c r="D8" s="8" t="s">
        <v>3497</v>
      </c>
      <c r="E8" s="134">
        <v>5</v>
      </c>
      <c r="F8" s="207" t="b">
        <f t="shared" si="0"/>
        <v>1</v>
      </c>
      <c r="G8" s="8">
        <v>1000000355</v>
      </c>
      <c r="H8" s="39" t="s">
        <v>3514</v>
      </c>
      <c r="I8" s="40" t="str">
        <f t="shared" si="1"/>
        <v>사용</v>
      </c>
      <c r="J8" s="8" t="s">
        <v>3486</v>
      </c>
      <c r="K8" s="133" t="s">
        <v>4244</v>
      </c>
      <c r="L8" s="148" t="s">
        <v>4343</v>
      </c>
      <c r="M8" s="40" t="s">
        <v>3487</v>
      </c>
      <c r="N8" s="40" t="str">
        <f t="shared" si="2"/>
        <v>X</v>
      </c>
      <c r="O8" s="10">
        <v>8.6419999999999995</v>
      </c>
      <c r="P8" s="10">
        <v>2.8439999999999999</v>
      </c>
      <c r="Q8" s="10">
        <v>1.72</v>
      </c>
      <c r="R8" s="15">
        <v>43248</v>
      </c>
      <c r="S8" s="10">
        <v>8.6359999999999992</v>
      </c>
      <c r="T8" s="10">
        <v>2.8849999999999998</v>
      </c>
      <c r="U8" s="10">
        <v>1.7390000000000001</v>
      </c>
      <c r="V8" s="15">
        <v>43704</v>
      </c>
      <c r="W8" s="10">
        <v>8.6359999999999992</v>
      </c>
      <c r="X8" s="10">
        <v>2.93</v>
      </c>
      <c r="Y8" s="10">
        <v>1.746</v>
      </c>
      <c r="Z8" s="15">
        <v>43887</v>
      </c>
      <c r="AA8" s="10">
        <v>8.85</v>
      </c>
      <c r="AB8" s="10">
        <v>5.3710000000000004</v>
      </c>
      <c r="AC8" s="10">
        <v>2.9409999999999998</v>
      </c>
      <c r="AD8" s="15">
        <v>44347</v>
      </c>
      <c r="AE8" s="10">
        <v>8.8469999999999995</v>
      </c>
      <c r="AF8" s="10">
        <v>2.9689999999999999</v>
      </c>
      <c r="AG8" s="10">
        <v>1.7869999999999999</v>
      </c>
      <c r="AH8" s="15">
        <v>44644</v>
      </c>
      <c r="AI8" s="10"/>
      <c r="AJ8" s="10"/>
      <c r="AK8" s="10"/>
      <c r="AL8" s="15"/>
      <c r="AM8" s="10"/>
      <c r="AN8" s="10"/>
      <c r="AO8" s="11"/>
      <c r="AU8" s="4" t="s">
        <v>4075</v>
      </c>
    </row>
    <row r="9" spans="1:47" ht="20.25" customHeight="1">
      <c r="A9" s="14" t="s">
        <v>3484</v>
      </c>
      <c r="B9" s="8" t="s">
        <v>3497</v>
      </c>
      <c r="C9" s="8" t="s">
        <v>3508</v>
      </c>
      <c r="D9" s="8" t="s">
        <v>3497</v>
      </c>
      <c r="E9" s="134">
        <v>6</v>
      </c>
      <c r="F9" s="207" t="b">
        <f t="shared" si="0"/>
        <v>1</v>
      </c>
      <c r="G9" s="8">
        <v>1000000355</v>
      </c>
      <c r="H9" s="39" t="s">
        <v>3514</v>
      </c>
      <c r="I9" s="40" t="str">
        <f t="shared" si="1"/>
        <v>사용</v>
      </c>
      <c r="J9" s="8" t="s">
        <v>3486</v>
      </c>
      <c r="K9" s="133" t="s">
        <v>4244</v>
      </c>
      <c r="L9" s="148" t="s">
        <v>4344</v>
      </c>
      <c r="M9" s="40" t="s">
        <v>3487</v>
      </c>
      <c r="N9" s="40" t="str">
        <f t="shared" si="2"/>
        <v>X</v>
      </c>
      <c r="O9" s="10">
        <v>8.6379999999999999</v>
      </c>
      <c r="P9" s="10">
        <v>2.7989999999999999</v>
      </c>
      <c r="Q9" s="10">
        <v>1.657</v>
      </c>
      <c r="R9" s="15">
        <v>43248</v>
      </c>
      <c r="S9" s="10">
        <v>8.64</v>
      </c>
      <c r="T9" s="10">
        <v>2.8330000000000002</v>
      </c>
      <c r="U9" s="10">
        <v>1.681</v>
      </c>
      <c r="V9" s="15">
        <v>43704</v>
      </c>
      <c r="W9" s="10">
        <v>8.6419999999999995</v>
      </c>
      <c r="X9" s="10">
        <v>2.879</v>
      </c>
      <c r="Y9" s="10">
        <v>1.7729999999999999</v>
      </c>
      <c r="Z9" s="15">
        <v>43887</v>
      </c>
      <c r="AA9" s="10">
        <v>8.85</v>
      </c>
      <c r="AB9" s="10">
        <v>5.2759999999999998</v>
      </c>
      <c r="AC9" s="10">
        <v>3.1349999999999998</v>
      </c>
      <c r="AD9" s="15">
        <v>44347</v>
      </c>
      <c r="AE9" s="10">
        <v>8.85</v>
      </c>
      <c r="AF9" s="10">
        <v>2.9540000000000002</v>
      </c>
      <c r="AG9" s="10">
        <v>1.7450000000000001</v>
      </c>
      <c r="AH9" s="15">
        <v>44644</v>
      </c>
      <c r="AI9" s="10"/>
      <c r="AJ9" s="10"/>
      <c r="AK9" s="10"/>
      <c r="AL9" s="15"/>
      <c r="AM9" s="10"/>
      <c r="AN9" s="10"/>
      <c r="AO9" s="11"/>
      <c r="AU9" s="4" t="s">
        <v>4076</v>
      </c>
    </row>
    <row r="10" spans="1:47" ht="20.25" customHeight="1">
      <c r="A10" s="14" t="s">
        <v>3484</v>
      </c>
      <c r="B10" s="8" t="s">
        <v>3497</v>
      </c>
      <c r="C10" s="8" t="s">
        <v>3508</v>
      </c>
      <c r="D10" s="8" t="s">
        <v>3497</v>
      </c>
      <c r="E10" s="8">
        <v>7</v>
      </c>
      <c r="F10" s="207" t="b">
        <f t="shared" si="0"/>
        <v>1</v>
      </c>
      <c r="G10" s="8">
        <v>1000000355</v>
      </c>
      <c r="H10" s="39" t="s">
        <v>3514</v>
      </c>
      <c r="I10" s="40" t="str">
        <f t="shared" si="1"/>
        <v>사용</v>
      </c>
      <c r="J10" s="8" t="s">
        <v>3486</v>
      </c>
      <c r="K10" s="8" t="s">
        <v>3500</v>
      </c>
      <c r="L10" s="16" t="s">
        <v>4352</v>
      </c>
      <c r="M10" s="8" t="s">
        <v>3487</v>
      </c>
      <c r="N10" s="40" t="str">
        <f t="shared" si="2"/>
        <v>X</v>
      </c>
      <c r="O10" s="10"/>
      <c r="P10" s="10"/>
      <c r="Q10" s="10"/>
      <c r="R10" s="15"/>
      <c r="S10" s="10"/>
      <c r="T10" s="10"/>
      <c r="U10" s="10"/>
      <c r="V10" s="15"/>
      <c r="W10" s="10"/>
      <c r="X10" s="10"/>
      <c r="Y10" s="10"/>
      <c r="Z10" s="15"/>
      <c r="AA10" s="10"/>
      <c r="AB10" s="10"/>
      <c r="AC10" s="10"/>
      <c r="AD10" s="15"/>
      <c r="AE10" s="10"/>
      <c r="AF10" s="10"/>
      <c r="AG10" s="10"/>
      <c r="AH10" s="15"/>
      <c r="AI10" s="10"/>
      <c r="AJ10" s="10"/>
      <c r="AK10" s="10"/>
      <c r="AL10" s="15"/>
      <c r="AM10" s="10"/>
      <c r="AN10" s="10"/>
      <c r="AO10" s="11"/>
      <c r="AU10" s="4" t="s">
        <v>4090</v>
      </c>
    </row>
    <row r="11" spans="1:47" ht="20.25" customHeight="1">
      <c r="A11" s="14" t="s">
        <v>3484</v>
      </c>
      <c r="B11" s="8" t="s">
        <v>3497</v>
      </c>
      <c r="C11" s="8" t="s">
        <v>3508</v>
      </c>
      <c r="D11" s="8" t="s">
        <v>3497</v>
      </c>
      <c r="E11" s="8">
        <v>8</v>
      </c>
      <c r="F11" s="207" t="b">
        <f t="shared" si="0"/>
        <v>1</v>
      </c>
      <c r="G11" s="8">
        <v>1000000355</v>
      </c>
      <c r="H11" s="39" t="s">
        <v>3514</v>
      </c>
      <c r="I11" s="40" t="str">
        <f t="shared" si="1"/>
        <v>사용</v>
      </c>
      <c r="J11" s="8" t="s">
        <v>3486</v>
      </c>
      <c r="K11" s="8" t="s">
        <v>3500</v>
      </c>
      <c r="L11" s="16" t="s">
        <v>4353</v>
      </c>
      <c r="M11" s="8" t="s">
        <v>3487</v>
      </c>
      <c r="N11" s="40" t="str">
        <f t="shared" si="2"/>
        <v>X</v>
      </c>
      <c r="O11" s="10"/>
      <c r="P11" s="10"/>
      <c r="Q11" s="10"/>
      <c r="R11" s="15"/>
      <c r="S11" s="10"/>
      <c r="T11" s="10"/>
      <c r="U11" s="10"/>
      <c r="V11" s="15"/>
      <c r="W11" s="10"/>
      <c r="X11" s="10"/>
      <c r="Y11" s="10"/>
      <c r="Z11" s="15"/>
      <c r="AA11" s="10"/>
      <c r="AB11" s="10"/>
      <c r="AC11" s="10"/>
      <c r="AD11" s="15"/>
      <c r="AE11" s="10"/>
      <c r="AF11" s="10"/>
      <c r="AG11" s="10"/>
      <c r="AH11" s="15"/>
      <c r="AI11" s="10"/>
      <c r="AJ11" s="10"/>
      <c r="AK11" s="10"/>
      <c r="AL11" s="15"/>
      <c r="AM11" s="10"/>
      <c r="AN11" s="10"/>
      <c r="AO11" s="11"/>
      <c r="AU11" s="4" t="s">
        <v>4099</v>
      </c>
    </row>
    <row r="12" spans="1:47" ht="20.25" customHeight="1">
      <c r="A12" s="14" t="s">
        <v>3484</v>
      </c>
      <c r="B12" s="8" t="s">
        <v>3497</v>
      </c>
      <c r="C12" s="8" t="s">
        <v>3508</v>
      </c>
      <c r="D12" s="8" t="s">
        <v>3497</v>
      </c>
      <c r="E12" s="8">
        <v>9</v>
      </c>
      <c r="F12" s="207" t="b">
        <f t="shared" si="0"/>
        <v>1</v>
      </c>
      <c r="G12" s="8">
        <v>1000000355</v>
      </c>
      <c r="H12" s="39" t="s">
        <v>3514</v>
      </c>
      <c r="I12" s="40" t="str">
        <f t="shared" si="1"/>
        <v>사용</v>
      </c>
      <c r="J12" s="8" t="s">
        <v>3486</v>
      </c>
      <c r="K12" s="8" t="s">
        <v>3500</v>
      </c>
      <c r="L12" s="16" t="s">
        <v>4287</v>
      </c>
      <c r="M12" s="8" t="s">
        <v>3487</v>
      </c>
      <c r="N12" s="40" t="str">
        <f t="shared" si="2"/>
        <v>X</v>
      </c>
      <c r="O12" s="50"/>
      <c r="P12" s="220"/>
      <c r="Q12" s="220"/>
      <c r="R12" s="15"/>
      <c r="S12" s="50"/>
      <c r="T12" s="220"/>
      <c r="U12" s="220"/>
      <c r="V12" s="15"/>
      <c r="W12" s="50"/>
      <c r="X12" s="220"/>
      <c r="Y12" s="220"/>
      <c r="Z12" s="15"/>
      <c r="AA12" s="50"/>
      <c r="AB12" s="220"/>
      <c r="AC12" s="220"/>
      <c r="AD12" s="15"/>
      <c r="AE12" s="50"/>
      <c r="AF12" s="220"/>
      <c r="AG12" s="220"/>
      <c r="AH12" s="15"/>
      <c r="AI12" s="60"/>
      <c r="AJ12" s="220"/>
      <c r="AK12" s="220"/>
      <c r="AL12" s="15"/>
      <c r="AM12" s="59"/>
      <c r="AN12" s="59"/>
      <c r="AO12" s="11"/>
      <c r="AU12" s="4" t="s">
        <v>3935</v>
      </c>
    </row>
    <row r="13" spans="1:47" ht="20.25" customHeight="1">
      <c r="A13" s="14" t="s">
        <v>3484</v>
      </c>
      <c r="B13" s="8" t="s">
        <v>3497</v>
      </c>
      <c r="C13" s="8" t="s">
        <v>3508</v>
      </c>
      <c r="D13" s="8" t="s">
        <v>3497</v>
      </c>
      <c r="E13" s="8">
        <v>10</v>
      </c>
      <c r="F13" s="207" t="b">
        <f t="shared" si="0"/>
        <v>1</v>
      </c>
      <c r="G13" s="8">
        <v>1000000355</v>
      </c>
      <c r="H13" s="39" t="s">
        <v>3514</v>
      </c>
      <c r="I13" s="40" t="str">
        <f t="shared" si="1"/>
        <v>사용</v>
      </c>
      <c r="J13" s="8" t="s">
        <v>3486</v>
      </c>
      <c r="K13" s="8" t="s">
        <v>3500</v>
      </c>
      <c r="L13" s="16" t="s">
        <v>4286</v>
      </c>
      <c r="M13" s="8" t="s">
        <v>3487</v>
      </c>
      <c r="N13" s="40" t="str">
        <f t="shared" si="2"/>
        <v>X</v>
      </c>
      <c r="O13" s="50"/>
      <c r="P13" s="220"/>
      <c r="Q13" s="220"/>
      <c r="R13" s="15"/>
      <c r="S13" s="50"/>
      <c r="T13" s="220"/>
      <c r="U13" s="220"/>
      <c r="V13" s="15"/>
      <c r="W13" s="50"/>
      <c r="X13" s="220"/>
      <c r="Y13" s="220"/>
      <c r="Z13" s="15"/>
      <c r="AA13" s="50"/>
      <c r="AB13" s="220"/>
      <c r="AC13" s="220"/>
      <c r="AD13" s="15"/>
      <c r="AE13" s="50"/>
      <c r="AF13" s="220"/>
      <c r="AG13" s="220"/>
      <c r="AH13" s="15"/>
      <c r="AI13" s="60"/>
      <c r="AJ13" s="220"/>
      <c r="AK13" s="220"/>
      <c r="AL13" s="15"/>
      <c r="AM13" s="59"/>
      <c r="AN13" s="59"/>
      <c r="AO13" s="11"/>
      <c r="AU13" s="4" t="s">
        <v>4165</v>
      </c>
    </row>
    <row r="14" spans="1:47" ht="20.25" customHeight="1">
      <c r="A14" s="14" t="s">
        <v>3484</v>
      </c>
      <c r="B14" s="8" t="s">
        <v>3497</v>
      </c>
      <c r="C14" s="8" t="s">
        <v>3508</v>
      </c>
      <c r="D14" s="8" t="s">
        <v>3497</v>
      </c>
      <c r="E14" s="8">
        <v>11</v>
      </c>
      <c r="F14" s="207" t="b">
        <f t="shared" si="0"/>
        <v>1</v>
      </c>
      <c r="G14" s="8">
        <v>1000000355</v>
      </c>
      <c r="H14" s="39" t="s">
        <v>3514</v>
      </c>
      <c r="I14" s="40" t="str">
        <f t="shared" si="1"/>
        <v>사용</v>
      </c>
      <c r="J14" s="8" t="s">
        <v>3486</v>
      </c>
      <c r="K14" s="8" t="s">
        <v>3501</v>
      </c>
      <c r="L14" s="181" t="s">
        <v>4140</v>
      </c>
      <c r="M14" s="8" t="s">
        <v>3487</v>
      </c>
      <c r="N14" s="40" t="str">
        <f t="shared" si="2"/>
        <v>X</v>
      </c>
      <c r="O14" s="50">
        <v>8.6460000000000008</v>
      </c>
      <c r="P14" s="220">
        <v>2.9020000000000001</v>
      </c>
      <c r="Q14" s="220">
        <v>1.7549999999999999</v>
      </c>
      <c r="R14" s="15">
        <v>43248</v>
      </c>
      <c r="S14" s="50">
        <v>8.6379999999999999</v>
      </c>
      <c r="T14" s="220">
        <v>2.9340000000000002</v>
      </c>
      <c r="U14" s="220">
        <v>1.768</v>
      </c>
      <c r="V14" s="15">
        <v>43704</v>
      </c>
      <c r="W14" s="50">
        <v>8.6379999999999999</v>
      </c>
      <c r="X14" s="220">
        <v>2.97</v>
      </c>
      <c r="Y14" s="220">
        <v>1.623</v>
      </c>
      <c r="Z14" s="15">
        <v>43887</v>
      </c>
      <c r="AA14" s="50">
        <v>8.85</v>
      </c>
      <c r="AB14" s="220">
        <v>4.9859999999999998</v>
      </c>
      <c r="AC14" s="220">
        <v>3.1309999999999998</v>
      </c>
      <c r="AD14" s="15">
        <v>44347</v>
      </c>
      <c r="AE14" s="50"/>
      <c r="AF14" s="220"/>
      <c r="AG14" s="220"/>
      <c r="AH14" s="15"/>
      <c r="AI14" s="60"/>
      <c r="AJ14" s="220"/>
      <c r="AK14" s="220"/>
      <c r="AL14" s="15"/>
      <c r="AM14" s="59"/>
      <c r="AN14" s="59"/>
      <c r="AO14" s="11"/>
      <c r="AU14" s="4" t="s">
        <v>4245</v>
      </c>
    </row>
    <row r="15" spans="1:47" ht="20.25" customHeight="1">
      <c r="A15" s="14" t="s">
        <v>3484</v>
      </c>
      <c r="B15" s="8" t="s">
        <v>3497</v>
      </c>
      <c r="C15" s="8" t="s">
        <v>3508</v>
      </c>
      <c r="D15" s="8" t="s">
        <v>3497</v>
      </c>
      <c r="E15" s="8">
        <v>12</v>
      </c>
      <c r="F15" s="207" t="b">
        <f t="shared" si="0"/>
        <v>1</v>
      </c>
      <c r="G15" s="8">
        <v>1000000355</v>
      </c>
      <c r="H15" s="39" t="s">
        <v>3514</v>
      </c>
      <c r="I15" s="40" t="str">
        <f t="shared" si="1"/>
        <v>사용</v>
      </c>
      <c r="J15" s="8" t="s">
        <v>3486</v>
      </c>
      <c r="K15" s="8" t="s">
        <v>3501</v>
      </c>
      <c r="L15" s="181" t="s">
        <v>4141</v>
      </c>
      <c r="M15" s="8" t="s">
        <v>3487</v>
      </c>
      <c r="N15" s="40" t="str">
        <f t="shared" si="2"/>
        <v>X</v>
      </c>
      <c r="O15" s="50">
        <v>8.6440000000000001</v>
      </c>
      <c r="P15" s="220">
        <v>2.8530000000000002</v>
      </c>
      <c r="Q15" s="220">
        <v>1.651</v>
      </c>
      <c r="R15" s="15">
        <v>43248</v>
      </c>
      <c r="S15" s="50">
        <v>8.6379999999999999</v>
      </c>
      <c r="T15" s="220">
        <v>2.794</v>
      </c>
      <c r="U15" s="220">
        <v>1.6739999999999999</v>
      </c>
      <c r="V15" s="15">
        <v>43704</v>
      </c>
      <c r="W15" s="50">
        <v>8.6359999999999992</v>
      </c>
      <c r="X15" s="220">
        <v>2.8370000000000002</v>
      </c>
      <c r="Y15" s="220">
        <v>1.591</v>
      </c>
      <c r="Z15" s="15">
        <v>43887</v>
      </c>
      <c r="AA15" s="50">
        <v>8.85</v>
      </c>
      <c r="AB15" s="220">
        <v>5.8979999999999997</v>
      </c>
      <c r="AC15" s="220">
        <v>2.871</v>
      </c>
      <c r="AD15" s="15">
        <v>44347</v>
      </c>
      <c r="AE15" s="50"/>
      <c r="AF15" s="220"/>
      <c r="AG15" s="220"/>
      <c r="AH15" s="15"/>
      <c r="AI15" s="60"/>
      <c r="AJ15" s="220"/>
      <c r="AK15" s="220"/>
      <c r="AL15" s="15"/>
      <c r="AM15" s="59"/>
      <c r="AN15" s="59"/>
      <c r="AO15" s="11"/>
      <c r="AU15"/>
    </row>
    <row r="16" spans="1:47" ht="20.25" customHeight="1">
      <c r="A16" s="14" t="s">
        <v>3484</v>
      </c>
      <c r="B16" s="8" t="s">
        <v>3497</v>
      </c>
      <c r="C16" s="8" t="s">
        <v>3508</v>
      </c>
      <c r="D16" s="8" t="s">
        <v>3497</v>
      </c>
      <c r="E16" s="8">
        <v>13</v>
      </c>
      <c r="F16" s="207" t="b">
        <f t="shared" si="0"/>
        <v>1</v>
      </c>
      <c r="G16" s="8">
        <v>1000000355</v>
      </c>
      <c r="H16" s="39" t="s">
        <v>3514</v>
      </c>
      <c r="I16" s="40" t="str">
        <f t="shared" si="1"/>
        <v>사용</v>
      </c>
      <c r="J16" s="134" t="s">
        <v>3486</v>
      </c>
      <c r="K16" s="134" t="s">
        <v>4076</v>
      </c>
      <c r="L16" s="150" t="s">
        <v>4358</v>
      </c>
      <c r="M16" s="205" t="s">
        <v>3487</v>
      </c>
      <c r="N16" s="40" t="str">
        <f t="shared" si="2"/>
        <v>X</v>
      </c>
      <c r="O16" s="10"/>
      <c r="P16" s="10"/>
      <c r="Q16" s="10"/>
      <c r="R16" s="15"/>
      <c r="S16" s="10"/>
      <c r="T16" s="10"/>
      <c r="U16" s="10"/>
      <c r="V16" s="15"/>
      <c r="W16" s="10"/>
      <c r="X16" s="10"/>
      <c r="Y16" s="10"/>
      <c r="Z16" s="15"/>
      <c r="AA16" s="10"/>
      <c r="AB16" s="10"/>
      <c r="AC16" s="10"/>
      <c r="AD16" s="15"/>
      <c r="AE16" s="10"/>
      <c r="AF16" s="10"/>
      <c r="AG16" s="10"/>
      <c r="AH16" s="15"/>
      <c r="AI16" s="10"/>
      <c r="AJ16" s="10"/>
      <c r="AK16" s="10"/>
      <c r="AL16" s="15"/>
      <c r="AM16" s="10"/>
      <c r="AN16" s="10"/>
      <c r="AO16" s="11"/>
      <c r="AU16"/>
    </row>
    <row r="17" spans="1:47" ht="20.25" customHeight="1">
      <c r="A17" s="14" t="s">
        <v>3484</v>
      </c>
      <c r="B17" s="8" t="s">
        <v>3497</v>
      </c>
      <c r="C17" s="8" t="s">
        <v>3508</v>
      </c>
      <c r="D17" s="8" t="s">
        <v>3497</v>
      </c>
      <c r="E17" s="8">
        <v>14</v>
      </c>
      <c r="F17" s="207" t="b">
        <f t="shared" si="0"/>
        <v>1</v>
      </c>
      <c r="G17" s="8">
        <v>1000000355</v>
      </c>
      <c r="H17" s="39" t="s">
        <v>3514</v>
      </c>
      <c r="I17" s="40" t="str">
        <f t="shared" si="1"/>
        <v>사용</v>
      </c>
      <c r="J17" s="134" t="s">
        <v>3486</v>
      </c>
      <c r="K17" s="134" t="s">
        <v>4076</v>
      </c>
      <c r="L17" s="150" t="s">
        <v>4445</v>
      </c>
      <c r="M17" s="205" t="s">
        <v>3487</v>
      </c>
      <c r="N17" s="40" t="str">
        <f t="shared" si="2"/>
        <v>X</v>
      </c>
      <c r="O17" s="10"/>
      <c r="P17" s="10"/>
      <c r="Q17" s="10"/>
      <c r="R17" s="15"/>
      <c r="S17" s="10"/>
      <c r="T17" s="10"/>
      <c r="U17" s="10"/>
      <c r="V17" s="15"/>
      <c r="W17" s="10"/>
      <c r="X17" s="10"/>
      <c r="Y17" s="10"/>
      <c r="Z17" s="15"/>
      <c r="AA17" s="10"/>
      <c r="AB17" s="10"/>
      <c r="AC17" s="10"/>
      <c r="AD17" s="15"/>
      <c r="AE17" s="10"/>
      <c r="AF17" s="10"/>
      <c r="AG17" s="10"/>
      <c r="AH17" s="15"/>
      <c r="AI17" s="10"/>
      <c r="AJ17" s="10"/>
      <c r="AK17" s="10"/>
      <c r="AL17" s="15"/>
      <c r="AM17" s="10"/>
      <c r="AN17" s="10"/>
      <c r="AO17" s="11"/>
      <c r="AU17"/>
    </row>
    <row r="18" spans="1:47" ht="20.25" customHeight="1">
      <c r="A18" s="14" t="s">
        <v>3484</v>
      </c>
      <c r="B18" s="8" t="s">
        <v>3497</v>
      </c>
      <c r="C18" s="8" t="s">
        <v>3508</v>
      </c>
      <c r="D18" s="8" t="s">
        <v>3497</v>
      </c>
      <c r="E18" s="8">
        <v>15</v>
      </c>
      <c r="F18" s="207" t="b">
        <f t="shared" si="0"/>
        <v>1</v>
      </c>
      <c r="G18" s="8">
        <v>1000000355</v>
      </c>
      <c r="H18" s="39" t="s">
        <v>3514</v>
      </c>
      <c r="I18" s="40" t="str">
        <f t="shared" si="1"/>
        <v>사용</v>
      </c>
      <c r="J18" s="134" t="s">
        <v>3486</v>
      </c>
      <c r="K18" s="134" t="s">
        <v>4076</v>
      </c>
      <c r="L18" s="150" t="s">
        <v>4360</v>
      </c>
      <c r="M18" s="205" t="s">
        <v>3487</v>
      </c>
      <c r="N18" s="40" t="str">
        <f t="shared" si="2"/>
        <v>X</v>
      </c>
      <c r="O18" s="10"/>
      <c r="P18" s="10"/>
      <c r="Q18" s="10"/>
      <c r="R18" s="15"/>
      <c r="S18" s="10"/>
      <c r="T18" s="10"/>
      <c r="U18" s="10"/>
      <c r="V18" s="15"/>
      <c r="W18" s="10"/>
      <c r="X18" s="10"/>
      <c r="Y18" s="10"/>
      <c r="Z18" s="15"/>
      <c r="AA18" s="10"/>
      <c r="AB18" s="10"/>
      <c r="AC18" s="10"/>
      <c r="AD18" s="15"/>
      <c r="AE18" s="10"/>
      <c r="AF18" s="10"/>
      <c r="AG18" s="10"/>
      <c r="AH18" s="15"/>
      <c r="AI18" s="10"/>
      <c r="AJ18" s="10"/>
      <c r="AK18" s="10"/>
      <c r="AL18" s="15"/>
      <c r="AM18" s="10"/>
      <c r="AN18" s="10"/>
      <c r="AO18" s="11"/>
      <c r="AU18"/>
    </row>
    <row r="19" spans="1:47" ht="20.25" customHeight="1">
      <c r="A19" s="14" t="s">
        <v>3484</v>
      </c>
      <c r="B19" s="8" t="s">
        <v>3497</v>
      </c>
      <c r="C19" s="8" t="s">
        <v>3508</v>
      </c>
      <c r="D19" s="8" t="s">
        <v>3497</v>
      </c>
      <c r="E19" s="8">
        <v>16</v>
      </c>
      <c r="F19" s="207" t="b">
        <f t="shared" si="0"/>
        <v>1</v>
      </c>
      <c r="G19" s="8">
        <v>1000000355</v>
      </c>
      <c r="H19" s="39" t="s">
        <v>3514</v>
      </c>
      <c r="I19" s="40" t="str">
        <f t="shared" si="1"/>
        <v>사용</v>
      </c>
      <c r="J19" s="134" t="s">
        <v>3486</v>
      </c>
      <c r="K19" s="134" t="s">
        <v>4076</v>
      </c>
      <c r="L19" s="150" t="s">
        <v>4361</v>
      </c>
      <c r="M19" s="205" t="s">
        <v>3487</v>
      </c>
      <c r="N19" s="40" t="str">
        <f t="shared" si="2"/>
        <v>X</v>
      </c>
      <c r="O19" s="10"/>
      <c r="P19" s="10"/>
      <c r="Q19" s="10"/>
      <c r="R19" s="15"/>
      <c r="S19" s="10"/>
      <c r="T19" s="10"/>
      <c r="U19" s="10"/>
      <c r="V19" s="15"/>
      <c r="W19" s="10"/>
      <c r="X19" s="10"/>
      <c r="Y19" s="10"/>
      <c r="Z19" s="15"/>
      <c r="AA19" s="10"/>
      <c r="AB19" s="10"/>
      <c r="AC19" s="10"/>
      <c r="AD19" s="15"/>
      <c r="AE19" s="10"/>
      <c r="AF19" s="10"/>
      <c r="AG19" s="10"/>
      <c r="AH19" s="15"/>
      <c r="AI19" s="10"/>
      <c r="AJ19" s="10"/>
      <c r="AK19" s="10"/>
      <c r="AL19" s="15"/>
      <c r="AM19" s="10"/>
      <c r="AN19" s="10"/>
      <c r="AO19" s="11"/>
      <c r="AU19"/>
    </row>
    <row r="20" spans="1:47" ht="20.25" customHeight="1">
      <c r="A20" s="14" t="s">
        <v>3484</v>
      </c>
      <c r="B20" s="8" t="s">
        <v>3497</v>
      </c>
      <c r="C20" s="8" t="s">
        <v>3508</v>
      </c>
      <c r="D20" s="8" t="s">
        <v>3497</v>
      </c>
      <c r="E20" s="8">
        <v>17</v>
      </c>
      <c r="F20" s="207" t="b">
        <f t="shared" si="0"/>
        <v>1</v>
      </c>
      <c r="G20" s="8">
        <v>1000000355</v>
      </c>
      <c r="H20" s="39" t="s">
        <v>3514</v>
      </c>
      <c r="I20" s="40" t="str">
        <f t="shared" si="1"/>
        <v>사용</v>
      </c>
      <c r="J20" s="134" t="s">
        <v>3486</v>
      </c>
      <c r="K20" s="8" t="s">
        <v>4005</v>
      </c>
      <c r="L20" s="16" t="s">
        <v>4007</v>
      </c>
      <c r="M20" s="40" t="s">
        <v>3487</v>
      </c>
      <c r="N20" s="40" t="str">
        <f t="shared" si="2"/>
        <v>X</v>
      </c>
      <c r="O20" s="10"/>
      <c r="P20" s="10"/>
      <c r="Q20" s="10"/>
      <c r="R20" s="15"/>
      <c r="S20" s="10"/>
      <c r="T20" s="10"/>
      <c r="U20" s="10"/>
      <c r="V20" s="15"/>
      <c r="W20" s="10"/>
      <c r="X20" s="10"/>
      <c r="Y20" s="10"/>
      <c r="Z20" s="15"/>
      <c r="AA20" s="10"/>
      <c r="AB20" s="10"/>
      <c r="AC20" s="10"/>
      <c r="AD20" s="15"/>
      <c r="AE20" s="10"/>
      <c r="AF20" s="10"/>
      <c r="AG20" s="10"/>
      <c r="AH20" s="15"/>
      <c r="AI20" s="10"/>
      <c r="AJ20" s="10"/>
      <c r="AK20" s="10"/>
      <c r="AL20" s="15"/>
      <c r="AM20" s="10"/>
      <c r="AN20" s="10"/>
      <c r="AO20" s="11"/>
      <c r="AU20" s="261"/>
    </row>
    <row r="21" spans="1:47" ht="20.25" customHeight="1">
      <c r="A21" s="14" t="s">
        <v>3484</v>
      </c>
      <c r="B21" s="8" t="s">
        <v>3497</v>
      </c>
      <c r="C21" s="8" t="s">
        <v>3508</v>
      </c>
      <c r="D21" s="8" t="s">
        <v>3497</v>
      </c>
      <c r="E21" s="8">
        <v>18</v>
      </c>
      <c r="F21" s="207" t="b">
        <f t="shared" si="0"/>
        <v>1</v>
      </c>
      <c r="G21" s="8">
        <v>1000000355</v>
      </c>
      <c r="H21" s="39" t="s">
        <v>3514</v>
      </c>
      <c r="I21" s="40" t="str">
        <f t="shared" si="1"/>
        <v>사용</v>
      </c>
      <c r="J21" s="134" t="s">
        <v>3486</v>
      </c>
      <c r="K21" s="8" t="s">
        <v>4005</v>
      </c>
      <c r="L21" s="16" t="s">
        <v>4008</v>
      </c>
      <c r="M21" s="40" t="s">
        <v>3487</v>
      </c>
      <c r="N21" s="40" t="str">
        <f t="shared" si="2"/>
        <v>X</v>
      </c>
      <c r="O21" s="10"/>
      <c r="P21" s="10"/>
      <c r="Q21" s="10"/>
      <c r="R21" s="15"/>
      <c r="S21" s="10"/>
      <c r="T21" s="10"/>
      <c r="U21" s="10"/>
      <c r="V21" s="15"/>
      <c r="W21" s="10"/>
      <c r="X21" s="10"/>
      <c r="Y21" s="10"/>
      <c r="Z21" s="15"/>
      <c r="AA21" s="10"/>
      <c r="AB21" s="10"/>
      <c r="AC21" s="10"/>
      <c r="AD21" s="15"/>
      <c r="AE21" s="10"/>
      <c r="AF21" s="10"/>
      <c r="AG21" s="10"/>
      <c r="AH21" s="15"/>
      <c r="AI21" s="10"/>
      <c r="AJ21" s="10"/>
      <c r="AK21" s="10"/>
      <c r="AL21" s="15"/>
      <c r="AM21" s="10"/>
      <c r="AN21" s="10"/>
      <c r="AO21" s="11"/>
      <c r="AU21" s="261"/>
    </row>
    <row r="22" spans="1:47" ht="20.25" customHeight="1">
      <c r="A22" s="14" t="s">
        <v>3484</v>
      </c>
      <c r="B22" s="8" t="s">
        <v>3497</v>
      </c>
      <c r="C22" s="8" t="s">
        <v>3508</v>
      </c>
      <c r="D22" s="8" t="s">
        <v>3497</v>
      </c>
      <c r="E22" s="8">
        <v>19</v>
      </c>
      <c r="F22" s="207" t="b">
        <f t="shared" si="0"/>
        <v>0</v>
      </c>
      <c r="G22" s="8">
        <v>1000000355</v>
      </c>
      <c r="H22" s="39" t="s">
        <v>3514</v>
      </c>
      <c r="I22" s="40" t="str">
        <f t="shared" si="1"/>
        <v>미사용</v>
      </c>
      <c r="J22" s="8"/>
      <c r="K22" s="133"/>
      <c r="L22" s="148"/>
      <c r="M22" s="8"/>
      <c r="N22" s="40" t="str">
        <f t="shared" si="2"/>
        <v>O</v>
      </c>
      <c r="O22" s="50">
        <v>8.6379999999999999</v>
      </c>
      <c r="P22" s="220">
        <v>2.774</v>
      </c>
      <c r="Q22" s="220">
        <v>1.6739999999999999</v>
      </c>
      <c r="R22" s="15">
        <v>43248</v>
      </c>
      <c r="S22" s="50">
        <v>8.6379999999999999</v>
      </c>
      <c r="T22" s="220">
        <v>2.798</v>
      </c>
      <c r="U22" s="220">
        <v>1.6879999999999999</v>
      </c>
      <c r="V22" s="15">
        <v>43704</v>
      </c>
      <c r="W22" s="50">
        <v>8.6359999999999992</v>
      </c>
      <c r="X22" s="220">
        <v>2.8420000000000001</v>
      </c>
      <c r="Y22" s="220">
        <v>1.694</v>
      </c>
      <c r="Z22" s="15">
        <v>43887</v>
      </c>
      <c r="AA22" s="50">
        <v>8.84</v>
      </c>
      <c r="AB22" s="220">
        <v>3.4510000000000001</v>
      </c>
      <c r="AC22" s="220">
        <v>3.18</v>
      </c>
      <c r="AD22" s="15">
        <v>44347</v>
      </c>
      <c r="AE22" s="50">
        <v>8.8520000000000003</v>
      </c>
      <c r="AF22" s="220">
        <v>2.8849999999999998</v>
      </c>
      <c r="AG22" s="220">
        <v>0.47799999999999998</v>
      </c>
      <c r="AH22" s="15">
        <v>44644</v>
      </c>
      <c r="AI22" s="60">
        <v>8.8450000000000006</v>
      </c>
      <c r="AJ22" s="220">
        <v>2.891</v>
      </c>
      <c r="AK22" s="220">
        <v>1.7330000000000001</v>
      </c>
      <c r="AL22" s="15">
        <v>44978</v>
      </c>
      <c r="AM22" s="59"/>
      <c r="AN22" s="59"/>
      <c r="AO22" s="149"/>
      <c r="AU22"/>
    </row>
    <row r="23" spans="1:47" ht="20.25" customHeight="1">
      <c r="A23" s="14" t="s">
        <v>3484</v>
      </c>
      <c r="B23" s="8" t="s">
        <v>3497</v>
      </c>
      <c r="C23" s="8" t="s">
        <v>3508</v>
      </c>
      <c r="D23" s="8" t="s">
        <v>3497</v>
      </c>
      <c r="E23" s="8">
        <v>20</v>
      </c>
      <c r="F23" s="207" t="b">
        <f t="shared" si="0"/>
        <v>0</v>
      </c>
      <c r="G23" s="8">
        <v>1000000355</v>
      </c>
      <c r="H23" s="39" t="s">
        <v>3514</v>
      </c>
      <c r="I23" s="40" t="str">
        <f t="shared" si="1"/>
        <v>미사용</v>
      </c>
      <c r="J23" s="8"/>
      <c r="K23" s="133"/>
      <c r="L23" s="148"/>
      <c r="M23" s="8"/>
      <c r="N23" s="40" t="str">
        <f t="shared" si="2"/>
        <v>O</v>
      </c>
      <c r="O23" s="50">
        <v>8.64</v>
      </c>
      <c r="P23" s="220">
        <v>2.7930000000000001</v>
      </c>
      <c r="Q23" s="220">
        <v>1.7110000000000001</v>
      </c>
      <c r="R23" s="15">
        <v>43248</v>
      </c>
      <c r="S23" s="50">
        <v>8.64</v>
      </c>
      <c r="T23" s="220">
        <v>2.83</v>
      </c>
      <c r="U23" s="220">
        <v>1.74</v>
      </c>
      <c r="V23" s="15">
        <v>43704</v>
      </c>
      <c r="W23" s="50">
        <v>8.6379999999999999</v>
      </c>
      <c r="X23" s="220">
        <v>2.863</v>
      </c>
      <c r="Y23" s="220">
        <v>1.74</v>
      </c>
      <c r="Z23" s="15">
        <v>43887</v>
      </c>
      <c r="AA23" s="50">
        <v>8.85</v>
      </c>
      <c r="AB23" s="220">
        <v>5.1109999999999998</v>
      </c>
      <c r="AC23" s="220">
        <v>3.044</v>
      </c>
      <c r="AD23" s="15">
        <v>44347</v>
      </c>
      <c r="AE23" s="50">
        <v>8.8450000000000006</v>
      </c>
      <c r="AF23" s="220">
        <v>2.948</v>
      </c>
      <c r="AG23" s="220">
        <v>1.8089999999999999</v>
      </c>
      <c r="AH23" s="15">
        <v>44644</v>
      </c>
      <c r="AI23" s="60">
        <v>8.8469999999999995</v>
      </c>
      <c r="AJ23" s="220">
        <v>2.948</v>
      </c>
      <c r="AK23" s="220">
        <v>1.8180000000000001</v>
      </c>
      <c r="AL23" s="15">
        <v>44978</v>
      </c>
      <c r="AM23" s="59"/>
      <c r="AN23" s="59"/>
      <c r="AO23" s="149"/>
      <c r="AU23"/>
    </row>
    <row r="24" spans="1:47" ht="20.25" customHeight="1">
      <c r="A24" s="14" t="s">
        <v>3484</v>
      </c>
      <c r="B24" s="8" t="s">
        <v>3497</v>
      </c>
      <c r="C24" s="8" t="s">
        <v>3508</v>
      </c>
      <c r="D24" s="8" t="s">
        <v>3497</v>
      </c>
      <c r="E24" s="8">
        <v>21</v>
      </c>
      <c r="F24" s="207" t="b">
        <f t="shared" si="0"/>
        <v>1</v>
      </c>
      <c r="G24" s="8">
        <v>1000000355</v>
      </c>
      <c r="H24" s="39" t="s">
        <v>3514</v>
      </c>
      <c r="I24" s="40" t="str">
        <f t="shared" si="1"/>
        <v>사용</v>
      </c>
      <c r="J24" s="8" t="s">
        <v>3486</v>
      </c>
      <c r="K24" s="8" t="s">
        <v>3501</v>
      </c>
      <c r="L24" s="181" t="s">
        <v>4139</v>
      </c>
      <c r="M24" s="40" t="s">
        <v>3487</v>
      </c>
      <c r="N24" s="40" t="str">
        <f t="shared" si="2"/>
        <v>X</v>
      </c>
      <c r="O24" s="10">
        <v>8.64</v>
      </c>
      <c r="P24" s="10">
        <v>2.8620000000000001</v>
      </c>
      <c r="Q24" s="10">
        <v>1.744</v>
      </c>
      <c r="R24" s="15">
        <v>43248</v>
      </c>
      <c r="S24" s="10">
        <v>8.64</v>
      </c>
      <c r="T24" s="10">
        <v>2.883</v>
      </c>
      <c r="U24" s="10">
        <v>1.7669999999999999</v>
      </c>
      <c r="V24" s="15">
        <v>43704</v>
      </c>
      <c r="W24" s="10">
        <v>8.6379999999999999</v>
      </c>
      <c r="X24" s="10">
        <v>2.923</v>
      </c>
      <c r="Y24" s="10">
        <v>1.7689999999999999</v>
      </c>
      <c r="Z24" s="15">
        <v>43887</v>
      </c>
      <c r="AA24" s="10">
        <v>8.85</v>
      </c>
      <c r="AB24" s="10">
        <v>3.3879999999999999</v>
      </c>
      <c r="AC24" s="10">
        <v>3.0649999999999999</v>
      </c>
      <c r="AD24" s="15">
        <v>44347</v>
      </c>
      <c r="AE24" s="10"/>
      <c r="AF24" s="10"/>
      <c r="AG24" s="10"/>
      <c r="AH24" s="15"/>
      <c r="AI24" s="10"/>
      <c r="AJ24" s="10"/>
      <c r="AK24" s="10"/>
      <c r="AL24" s="15"/>
      <c r="AM24" s="10"/>
      <c r="AN24" s="10"/>
      <c r="AO24" s="149"/>
      <c r="AU24"/>
    </row>
    <row r="25" spans="1:47" ht="20.25" customHeight="1">
      <c r="A25" s="14" t="s">
        <v>3484</v>
      </c>
      <c r="B25" s="8" t="s">
        <v>3497</v>
      </c>
      <c r="C25" s="8" t="s">
        <v>3508</v>
      </c>
      <c r="D25" s="8" t="s">
        <v>3497</v>
      </c>
      <c r="E25" s="8">
        <v>22</v>
      </c>
      <c r="F25" s="207" t="b">
        <f t="shared" si="0"/>
        <v>1</v>
      </c>
      <c r="G25" s="8">
        <v>1000000355</v>
      </c>
      <c r="H25" s="39" t="s">
        <v>3514</v>
      </c>
      <c r="I25" s="40" t="str">
        <f t="shared" si="1"/>
        <v>사용</v>
      </c>
      <c r="J25" s="8" t="s">
        <v>3486</v>
      </c>
      <c r="K25" s="8" t="s">
        <v>3501</v>
      </c>
      <c r="L25" s="181" t="s">
        <v>4139</v>
      </c>
      <c r="M25" s="40" t="s">
        <v>3487</v>
      </c>
      <c r="N25" s="40" t="str">
        <f t="shared" si="2"/>
        <v>X</v>
      </c>
      <c r="O25" s="10">
        <v>8.64</v>
      </c>
      <c r="P25" s="10">
        <v>2.9060000000000001</v>
      </c>
      <c r="Q25" s="10">
        <v>1.8009999999999999</v>
      </c>
      <c r="R25" s="15">
        <v>43248</v>
      </c>
      <c r="S25" s="10">
        <v>8.64</v>
      </c>
      <c r="T25" s="10">
        <v>2.9260000000000002</v>
      </c>
      <c r="U25" s="10">
        <v>1.819</v>
      </c>
      <c r="V25" s="15">
        <v>43704</v>
      </c>
      <c r="W25" s="10">
        <v>8.6379999999999999</v>
      </c>
      <c r="X25" s="10">
        <v>2.968</v>
      </c>
      <c r="Y25" s="10">
        <v>1.8149999999999999</v>
      </c>
      <c r="Z25" s="15">
        <v>43887</v>
      </c>
      <c r="AA25" s="10">
        <v>8.85</v>
      </c>
      <c r="AB25" s="10">
        <v>5.4260000000000002</v>
      </c>
      <c r="AC25" s="10">
        <v>2.762</v>
      </c>
      <c r="AD25" s="15">
        <v>44347</v>
      </c>
      <c r="AE25" s="10"/>
      <c r="AF25" s="10"/>
      <c r="AG25" s="10"/>
      <c r="AH25" s="15"/>
      <c r="AI25" s="10"/>
      <c r="AJ25" s="10"/>
      <c r="AK25" s="10"/>
      <c r="AL25" s="15"/>
      <c r="AM25" s="10"/>
      <c r="AN25" s="10"/>
      <c r="AO25" s="149"/>
      <c r="AU25"/>
    </row>
    <row r="26" spans="1:47" ht="20.25" customHeight="1">
      <c r="A26" s="14" t="s">
        <v>3484</v>
      </c>
      <c r="B26" s="8" t="s">
        <v>3497</v>
      </c>
      <c r="C26" s="8" t="s">
        <v>3508</v>
      </c>
      <c r="D26" s="8" t="s">
        <v>3497</v>
      </c>
      <c r="E26" s="8">
        <v>23</v>
      </c>
      <c r="F26" s="207" t="b">
        <f t="shared" si="0"/>
        <v>0</v>
      </c>
      <c r="G26" s="8">
        <v>1000000355</v>
      </c>
      <c r="H26" s="39" t="s">
        <v>3514</v>
      </c>
      <c r="I26" s="40" t="str">
        <f t="shared" si="1"/>
        <v>미사용</v>
      </c>
      <c r="J26" s="133"/>
      <c r="K26" s="133"/>
      <c r="L26" s="148"/>
      <c r="M26" s="163"/>
      <c r="N26" s="40" t="str">
        <f t="shared" si="2"/>
        <v>O</v>
      </c>
      <c r="O26" s="10">
        <v>8.64</v>
      </c>
      <c r="P26" s="10">
        <v>2.851</v>
      </c>
      <c r="Q26" s="10">
        <v>1.728</v>
      </c>
      <c r="R26" s="15">
        <v>43248</v>
      </c>
      <c r="S26" s="10">
        <v>8.64</v>
      </c>
      <c r="T26" s="10">
        <v>2.8860000000000001</v>
      </c>
      <c r="U26" s="10">
        <v>1.752</v>
      </c>
      <c r="V26" s="15">
        <v>43704</v>
      </c>
      <c r="W26" s="10">
        <v>8.6379999999999999</v>
      </c>
      <c r="X26" s="10">
        <v>2.9249999999999998</v>
      </c>
      <c r="Y26" s="10">
        <v>1.7549999999999999</v>
      </c>
      <c r="Z26" s="15">
        <v>43887</v>
      </c>
      <c r="AA26" s="10">
        <v>8.85</v>
      </c>
      <c r="AB26" s="10">
        <v>5.1529999999999996</v>
      </c>
      <c r="AC26" s="10">
        <v>3.1179999999999999</v>
      </c>
      <c r="AD26" s="15">
        <v>44347</v>
      </c>
      <c r="AE26" s="10">
        <v>8.8469999999999995</v>
      </c>
      <c r="AF26" s="10">
        <v>2.8359999999999999</v>
      </c>
      <c r="AG26" s="10">
        <v>1.5820000000000001</v>
      </c>
      <c r="AH26" s="15">
        <v>44644</v>
      </c>
      <c r="AI26" s="10">
        <v>8.8469999999999995</v>
      </c>
      <c r="AJ26" s="10">
        <v>2.8330000000000002</v>
      </c>
      <c r="AK26" s="10">
        <v>1.6739999999999999</v>
      </c>
      <c r="AL26" s="15">
        <v>44978</v>
      </c>
      <c r="AM26" s="10"/>
      <c r="AN26" s="10"/>
      <c r="AO26" s="11"/>
      <c r="AU26"/>
    </row>
    <row r="27" spans="1:47" ht="20.25" customHeight="1">
      <c r="A27" s="14" t="s">
        <v>3484</v>
      </c>
      <c r="B27" s="8" t="s">
        <v>3497</v>
      </c>
      <c r="C27" s="8" t="s">
        <v>3508</v>
      </c>
      <c r="D27" s="8" t="s">
        <v>3497</v>
      </c>
      <c r="E27" s="8">
        <v>24</v>
      </c>
      <c r="F27" s="207" t="b">
        <f t="shared" si="0"/>
        <v>0</v>
      </c>
      <c r="G27" s="8">
        <v>1000000355</v>
      </c>
      <c r="H27" s="39" t="s">
        <v>3514</v>
      </c>
      <c r="I27" s="40" t="str">
        <f t="shared" si="1"/>
        <v>미사용</v>
      </c>
      <c r="J27" s="8"/>
      <c r="K27" s="8"/>
      <c r="L27" s="16"/>
      <c r="M27" s="40"/>
      <c r="N27" s="40" t="str">
        <f t="shared" si="2"/>
        <v>O</v>
      </c>
      <c r="O27" s="10">
        <v>8.64</v>
      </c>
      <c r="P27" s="10">
        <v>2.8820000000000001</v>
      </c>
      <c r="Q27" s="10">
        <v>1.7330000000000001</v>
      </c>
      <c r="R27" s="15">
        <v>43248</v>
      </c>
      <c r="S27" s="10">
        <v>8.64</v>
      </c>
      <c r="T27" s="10">
        <v>2.91</v>
      </c>
      <c r="U27" s="10">
        <v>1.7549999999999999</v>
      </c>
      <c r="V27" s="15">
        <v>43704</v>
      </c>
      <c r="W27" s="10">
        <v>8.6379999999999999</v>
      </c>
      <c r="X27" s="10">
        <v>2.9470000000000001</v>
      </c>
      <c r="Y27" s="10">
        <v>1.7609999999999999</v>
      </c>
      <c r="Z27" s="15">
        <v>43887</v>
      </c>
      <c r="AA27" s="10">
        <v>8.85</v>
      </c>
      <c r="AB27" s="10">
        <v>5.4950000000000001</v>
      </c>
      <c r="AC27" s="10">
        <v>3.343</v>
      </c>
      <c r="AD27" s="15">
        <v>44347</v>
      </c>
      <c r="AE27" s="10">
        <v>8.8469999999999995</v>
      </c>
      <c r="AF27" s="10">
        <v>3.024</v>
      </c>
      <c r="AG27" s="10">
        <v>1.8149999999999999</v>
      </c>
      <c r="AH27" s="15">
        <v>44644</v>
      </c>
      <c r="AI27" s="10">
        <v>8.8520000000000003</v>
      </c>
      <c r="AJ27" s="10">
        <v>3.0230000000000001</v>
      </c>
      <c r="AK27" s="10">
        <v>1.8149999999999999</v>
      </c>
      <c r="AL27" s="15">
        <v>44978</v>
      </c>
      <c r="AM27" s="10"/>
      <c r="AN27" s="10"/>
      <c r="AO27" s="11"/>
      <c r="AU27" s="261"/>
    </row>
    <row r="28" spans="1:47" s="287" customFormat="1" ht="20.25" customHeight="1">
      <c r="A28" s="282" t="s">
        <v>3484</v>
      </c>
      <c r="B28" s="40" t="s">
        <v>3497</v>
      </c>
      <c r="C28" s="40" t="s">
        <v>3508</v>
      </c>
      <c r="D28" s="40" t="s">
        <v>3497</v>
      </c>
      <c r="E28" s="40">
        <v>25</v>
      </c>
      <c r="F28" s="207" t="b">
        <f t="shared" si="0"/>
        <v>1</v>
      </c>
      <c r="G28" s="40">
        <v>1000000355</v>
      </c>
      <c r="H28" s="208" t="s">
        <v>4067</v>
      </c>
      <c r="I28" s="40" t="str">
        <f t="shared" si="1"/>
        <v>사용</v>
      </c>
      <c r="J28" s="40" t="s">
        <v>4100</v>
      </c>
      <c r="K28" s="40" t="s">
        <v>4066</v>
      </c>
      <c r="L28" s="256" t="s">
        <v>4387</v>
      </c>
      <c r="M28" s="40" t="s">
        <v>3487</v>
      </c>
      <c r="N28" s="40" t="str">
        <f t="shared" si="2"/>
        <v>X</v>
      </c>
      <c r="O28" s="263">
        <v>8.6199999999999992</v>
      </c>
      <c r="P28" s="263">
        <v>2.7389999999999999</v>
      </c>
      <c r="Q28" s="263">
        <v>1.679</v>
      </c>
      <c r="R28" s="285">
        <v>43248</v>
      </c>
      <c r="S28" s="263">
        <v>8.6150000000000002</v>
      </c>
      <c r="T28" s="263">
        <v>2.7690000000000001</v>
      </c>
      <c r="U28" s="263">
        <v>1.6930000000000001</v>
      </c>
      <c r="V28" s="285">
        <v>43704</v>
      </c>
      <c r="W28" s="263"/>
      <c r="X28" s="263"/>
      <c r="Y28" s="263"/>
      <c r="Z28" s="285"/>
      <c r="AA28" s="263"/>
      <c r="AB28" s="263"/>
      <c r="AC28" s="263"/>
      <c r="AD28" s="285"/>
      <c r="AE28" s="263"/>
      <c r="AF28" s="263"/>
      <c r="AG28" s="263"/>
      <c r="AH28" s="285"/>
      <c r="AI28" s="263"/>
      <c r="AJ28" s="263"/>
      <c r="AK28" s="263"/>
      <c r="AL28" s="285"/>
      <c r="AM28" s="263"/>
      <c r="AN28" s="263"/>
      <c r="AO28" s="286"/>
      <c r="AU28" s="289"/>
    </row>
    <row r="29" spans="1:47" s="287" customFormat="1" ht="20.25" customHeight="1">
      <c r="A29" s="282" t="s">
        <v>3484</v>
      </c>
      <c r="B29" s="40" t="s">
        <v>3497</v>
      </c>
      <c r="C29" s="40" t="s">
        <v>3508</v>
      </c>
      <c r="D29" s="40" t="s">
        <v>3497</v>
      </c>
      <c r="E29" s="40">
        <v>26</v>
      </c>
      <c r="F29" s="207" t="b">
        <f t="shared" si="0"/>
        <v>1</v>
      </c>
      <c r="G29" s="40">
        <v>1000000355</v>
      </c>
      <c r="H29" s="208" t="s">
        <v>4067</v>
      </c>
      <c r="I29" s="40" t="str">
        <f t="shared" si="1"/>
        <v>사용</v>
      </c>
      <c r="J29" s="40" t="s">
        <v>4100</v>
      </c>
      <c r="K29" s="40" t="s">
        <v>4066</v>
      </c>
      <c r="L29" s="256" t="s">
        <v>4388</v>
      </c>
      <c r="M29" s="40" t="s">
        <v>3487</v>
      </c>
      <c r="N29" s="40" t="str">
        <f t="shared" si="2"/>
        <v>X</v>
      </c>
      <c r="O29" s="263">
        <v>8.6219999999999999</v>
      </c>
      <c r="P29" s="263">
        <v>2.7930000000000001</v>
      </c>
      <c r="Q29" s="263">
        <v>1.617</v>
      </c>
      <c r="R29" s="285">
        <v>43248</v>
      </c>
      <c r="S29" s="263">
        <v>8.6219999999999999</v>
      </c>
      <c r="T29" s="263">
        <v>2.8220000000000001</v>
      </c>
      <c r="U29" s="263">
        <v>1.6220000000000001</v>
      </c>
      <c r="V29" s="285">
        <v>43704</v>
      </c>
      <c r="W29" s="263"/>
      <c r="X29" s="263"/>
      <c r="Y29" s="263"/>
      <c r="Z29" s="285"/>
      <c r="AA29" s="263"/>
      <c r="AB29" s="263"/>
      <c r="AC29" s="263"/>
      <c r="AD29" s="285"/>
      <c r="AE29" s="263"/>
      <c r="AF29" s="263"/>
      <c r="AG29" s="263"/>
      <c r="AH29" s="285"/>
      <c r="AI29" s="263"/>
      <c r="AJ29" s="263"/>
      <c r="AK29" s="263"/>
      <c r="AL29" s="285"/>
      <c r="AM29" s="263"/>
      <c r="AN29" s="263"/>
      <c r="AO29" s="286"/>
      <c r="AU29" s="289"/>
    </row>
    <row r="30" spans="1:47" s="287" customFormat="1" ht="20.25" customHeight="1">
      <c r="A30" s="282" t="s">
        <v>3484</v>
      </c>
      <c r="B30" s="40" t="s">
        <v>3497</v>
      </c>
      <c r="C30" s="40" t="s">
        <v>3508</v>
      </c>
      <c r="D30" s="40" t="s">
        <v>3497</v>
      </c>
      <c r="E30" s="40">
        <v>27</v>
      </c>
      <c r="F30" s="207" t="b">
        <f t="shared" si="0"/>
        <v>1</v>
      </c>
      <c r="G30" s="40">
        <v>1000000355</v>
      </c>
      <c r="H30" s="208" t="s">
        <v>4067</v>
      </c>
      <c r="I30" s="40" t="str">
        <f t="shared" si="1"/>
        <v>사용</v>
      </c>
      <c r="J30" s="40" t="s">
        <v>4100</v>
      </c>
      <c r="K30" s="40" t="s">
        <v>4066</v>
      </c>
      <c r="L30" s="256" t="s">
        <v>4338</v>
      </c>
      <c r="M30" s="40" t="s">
        <v>3487</v>
      </c>
      <c r="N30" s="40" t="str">
        <f t="shared" si="2"/>
        <v>X</v>
      </c>
      <c r="O30" s="263">
        <v>8.6219999999999999</v>
      </c>
      <c r="P30" s="263">
        <v>2.8149999999999999</v>
      </c>
      <c r="Q30" s="263">
        <v>1.6679999999999999</v>
      </c>
      <c r="R30" s="285">
        <v>43248</v>
      </c>
      <c r="S30" s="263">
        <v>8.6150000000000002</v>
      </c>
      <c r="T30" s="263">
        <v>2.8450000000000002</v>
      </c>
      <c r="U30" s="263">
        <v>1.6839999999999999</v>
      </c>
      <c r="V30" s="285">
        <v>43704</v>
      </c>
      <c r="W30" s="263"/>
      <c r="X30" s="263"/>
      <c r="Y30" s="263"/>
      <c r="Z30" s="285"/>
      <c r="AA30" s="263"/>
      <c r="AB30" s="263"/>
      <c r="AC30" s="263"/>
      <c r="AD30" s="285"/>
      <c r="AE30" s="263"/>
      <c r="AF30" s="263"/>
      <c r="AG30" s="263"/>
      <c r="AH30" s="285"/>
      <c r="AI30" s="263"/>
      <c r="AJ30" s="263"/>
      <c r="AK30" s="263"/>
      <c r="AL30" s="285"/>
      <c r="AM30" s="263"/>
      <c r="AN30" s="263"/>
      <c r="AO30" s="286"/>
      <c r="AU30" s="289"/>
    </row>
    <row r="31" spans="1:47" s="287" customFormat="1" ht="20.25" customHeight="1">
      <c r="A31" s="282" t="s">
        <v>3484</v>
      </c>
      <c r="B31" s="40" t="s">
        <v>3497</v>
      </c>
      <c r="C31" s="40" t="s">
        <v>3508</v>
      </c>
      <c r="D31" s="40" t="s">
        <v>3497</v>
      </c>
      <c r="E31" s="40">
        <v>28</v>
      </c>
      <c r="F31" s="207" t="b">
        <f t="shared" si="0"/>
        <v>1</v>
      </c>
      <c r="G31" s="40">
        <v>1000000355</v>
      </c>
      <c r="H31" s="208" t="s">
        <v>4067</v>
      </c>
      <c r="I31" s="40" t="str">
        <f t="shared" si="1"/>
        <v>사용</v>
      </c>
      <c r="J31" s="40" t="s">
        <v>4100</v>
      </c>
      <c r="K31" s="40" t="s">
        <v>4066</v>
      </c>
      <c r="L31" s="256" t="s">
        <v>4340</v>
      </c>
      <c r="M31" s="40" t="s">
        <v>3487</v>
      </c>
      <c r="N31" s="40" t="str">
        <f t="shared" si="2"/>
        <v>X</v>
      </c>
      <c r="O31" s="263">
        <v>8.6219999999999999</v>
      </c>
      <c r="P31" s="263">
        <v>2.9169999999999998</v>
      </c>
      <c r="Q31" s="263">
        <v>1.778</v>
      </c>
      <c r="R31" s="285">
        <v>43248</v>
      </c>
      <c r="S31" s="263">
        <v>8.6219999999999999</v>
      </c>
      <c r="T31" s="263">
        <v>2.94</v>
      </c>
      <c r="U31" s="263">
        <v>1.7889999999999999</v>
      </c>
      <c r="V31" s="285">
        <v>43704</v>
      </c>
      <c r="W31" s="263"/>
      <c r="X31" s="263"/>
      <c r="Y31" s="263"/>
      <c r="Z31" s="285"/>
      <c r="AA31" s="263"/>
      <c r="AB31" s="263"/>
      <c r="AC31" s="263"/>
      <c r="AD31" s="285"/>
      <c r="AE31" s="263"/>
      <c r="AF31" s="263"/>
      <c r="AG31" s="263"/>
      <c r="AH31" s="285"/>
      <c r="AI31" s="263"/>
      <c r="AJ31" s="263"/>
      <c r="AK31" s="263"/>
      <c r="AL31" s="285"/>
      <c r="AM31" s="263"/>
      <c r="AN31" s="263"/>
      <c r="AO31" s="286"/>
      <c r="AU31" s="289"/>
    </row>
    <row r="32" spans="1:47" ht="20.25" customHeight="1">
      <c r="A32" s="14" t="s">
        <v>3484</v>
      </c>
      <c r="B32" s="8" t="s">
        <v>3497</v>
      </c>
      <c r="C32" s="8" t="s">
        <v>3508</v>
      </c>
      <c r="D32" s="8" t="s">
        <v>3497</v>
      </c>
      <c r="E32" s="8">
        <v>29</v>
      </c>
      <c r="F32" s="207" t="b">
        <f t="shared" si="0"/>
        <v>0</v>
      </c>
      <c r="G32" s="8">
        <v>1000000355</v>
      </c>
      <c r="H32" s="39" t="s">
        <v>3514</v>
      </c>
      <c r="I32" s="40" t="str">
        <f t="shared" si="1"/>
        <v>미사용</v>
      </c>
      <c r="J32" s="8"/>
      <c r="K32" s="8"/>
      <c r="L32" s="451"/>
      <c r="M32" s="40"/>
      <c r="N32" s="40" t="str">
        <f t="shared" si="2"/>
        <v>O</v>
      </c>
      <c r="O32" s="10">
        <v>8.6180000000000003</v>
      </c>
      <c r="P32" s="10">
        <v>2.8069999999999999</v>
      </c>
      <c r="Q32" s="10">
        <v>1.633</v>
      </c>
      <c r="R32" s="15">
        <v>43248</v>
      </c>
      <c r="S32" s="10">
        <v>8.6240000000000006</v>
      </c>
      <c r="T32" s="10">
        <v>2.839</v>
      </c>
      <c r="U32" s="10">
        <v>1.6379999999999999</v>
      </c>
      <c r="V32" s="15">
        <v>43704</v>
      </c>
      <c r="W32" s="10">
        <v>8.6020000000000003</v>
      </c>
      <c r="X32" s="10">
        <v>2.8719999999999999</v>
      </c>
      <c r="Y32" s="10">
        <v>1.653</v>
      </c>
      <c r="Z32" s="15">
        <v>43887</v>
      </c>
      <c r="AA32" s="10">
        <v>8.827</v>
      </c>
      <c r="AB32" s="10">
        <v>3.194</v>
      </c>
      <c r="AC32" s="10">
        <v>2.726</v>
      </c>
      <c r="AD32" s="15">
        <v>44347</v>
      </c>
      <c r="AE32" s="10"/>
      <c r="AF32" s="10"/>
      <c r="AG32" s="10"/>
      <c r="AH32" s="15"/>
      <c r="AI32" s="10">
        <v>8.8330000000000002</v>
      </c>
      <c r="AJ32" s="10">
        <v>2.9359999999999999</v>
      </c>
      <c r="AK32" s="10">
        <v>1.677</v>
      </c>
      <c r="AL32" s="15">
        <v>44978</v>
      </c>
      <c r="AM32" s="10"/>
      <c r="AN32" s="10"/>
      <c r="AO32" s="11"/>
      <c r="AU32" s="261"/>
    </row>
    <row r="33" spans="1:58" ht="20.25" customHeight="1">
      <c r="A33" s="14" t="s">
        <v>3484</v>
      </c>
      <c r="B33" s="8" t="s">
        <v>3497</v>
      </c>
      <c r="C33" s="8" t="s">
        <v>3508</v>
      </c>
      <c r="D33" s="8" t="s">
        <v>3497</v>
      </c>
      <c r="E33" s="8">
        <v>30</v>
      </c>
      <c r="F33" s="207" t="b">
        <f t="shared" si="0"/>
        <v>0</v>
      </c>
      <c r="G33" s="8">
        <v>1000000355</v>
      </c>
      <c r="H33" s="39" t="s">
        <v>3514</v>
      </c>
      <c r="I33" s="40" t="str">
        <f t="shared" si="1"/>
        <v>미사용</v>
      </c>
      <c r="J33" s="8"/>
      <c r="K33" s="8"/>
      <c r="L33" s="451"/>
      <c r="M33" s="40"/>
      <c r="N33" s="40" t="str">
        <f t="shared" si="2"/>
        <v>O</v>
      </c>
      <c r="O33" s="10">
        <v>8.6240000000000006</v>
      </c>
      <c r="P33" s="10">
        <v>2.827</v>
      </c>
      <c r="Q33" s="10">
        <v>1.635</v>
      </c>
      <c r="R33" s="15">
        <v>43248</v>
      </c>
      <c r="S33" s="10">
        <v>8.6259999999999994</v>
      </c>
      <c r="T33" s="10">
        <v>2.8650000000000002</v>
      </c>
      <c r="U33" s="10">
        <v>1.665</v>
      </c>
      <c r="V33" s="15">
        <v>43704</v>
      </c>
      <c r="W33" s="10">
        <v>8.6180000000000003</v>
      </c>
      <c r="X33" s="10">
        <v>2.895</v>
      </c>
      <c r="Y33" s="10">
        <v>1.6739999999999999</v>
      </c>
      <c r="Z33" s="15">
        <v>43887</v>
      </c>
      <c r="AA33" s="10">
        <v>8.83</v>
      </c>
      <c r="AB33" s="10">
        <v>5.0819999999999999</v>
      </c>
      <c r="AC33" s="10">
        <v>3.2349999999999999</v>
      </c>
      <c r="AD33" s="15">
        <v>44347</v>
      </c>
      <c r="AE33" s="10"/>
      <c r="AF33" s="10"/>
      <c r="AG33" s="10"/>
      <c r="AH33" s="15"/>
      <c r="AI33" s="10">
        <v>8.8249999999999993</v>
      </c>
      <c r="AJ33" s="10">
        <v>2.9319999999999999</v>
      </c>
      <c r="AK33" s="10">
        <v>1.6910000000000001</v>
      </c>
      <c r="AL33" s="15">
        <v>44978</v>
      </c>
      <c r="AM33" s="10"/>
      <c r="AN33" s="10"/>
      <c r="AO33" s="11"/>
      <c r="AU33" s="261"/>
    </row>
    <row r="34" spans="1:58" ht="20.25" customHeight="1">
      <c r="A34" s="14" t="s">
        <v>3484</v>
      </c>
      <c r="B34" s="8" t="s">
        <v>3497</v>
      </c>
      <c r="C34" s="8" t="s">
        <v>3508</v>
      </c>
      <c r="D34" s="8" t="s">
        <v>3497</v>
      </c>
      <c r="E34" s="8">
        <v>31</v>
      </c>
      <c r="F34" s="207" t="b">
        <f t="shared" si="0"/>
        <v>0</v>
      </c>
      <c r="G34" s="8">
        <v>1000000355</v>
      </c>
      <c r="H34" s="39" t="s">
        <v>3514</v>
      </c>
      <c r="I34" s="40" t="str">
        <f t="shared" si="1"/>
        <v>미사용</v>
      </c>
      <c r="J34" s="8"/>
      <c r="K34" s="8"/>
      <c r="L34" s="451"/>
      <c r="M34" s="40"/>
      <c r="N34" s="40" t="str">
        <f t="shared" si="2"/>
        <v>O</v>
      </c>
      <c r="O34" s="10">
        <v>8.6199999999999992</v>
      </c>
      <c r="P34" s="10">
        <v>2.8410000000000002</v>
      </c>
      <c r="Q34" s="10">
        <v>1.655</v>
      </c>
      <c r="R34" s="15">
        <v>43248</v>
      </c>
      <c r="S34" s="10">
        <v>8.6150000000000002</v>
      </c>
      <c r="T34" s="10">
        <v>2.7810000000000001</v>
      </c>
      <c r="U34" s="10">
        <v>1.6519999999999999</v>
      </c>
      <c r="V34" s="15">
        <v>43704</v>
      </c>
      <c r="W34" s="10">
        <v>8.6180000000000003</v>
      </c>
      <c r="X34" s="10">
        <v>2.8290000000000002</v>
      </c>
      <c r="Y34" s="10">
        <v>1.673</v>
      </c>
      <c r="Z34" s="15">
        <v>43887</v>
      </c>
      <c r="AA34" s="10">
        <v>8.82</v>
      </c>
      <c r="AB34" s="10">
        <v>5.04</v>
      </c>
      <c r="AC34" s="10">
        <v>1.875</v>
      </c>
      <c r="AD34" s="15">
        <v>44347</v>
      </c>
      <c r="AE34" s="10">
        <v>8.8209999999999997</v>
      </c>
      <c r="AF34" s="10">
        <v>2.93</v>
      </c>
      <c r="AG34" s="10">
        <v>1.7050000000000001</v>
      </c>
      <c r="AH34" s="15">
        <v>44644</v>
      </c>
      <c r="AI34" s="10">
        <v>8.8230000000000004</v>
      </c>
      <c r="AJ34" s="10">
        <v>2.9159999999999999</v>
      </c>
      <c r="AK34" s="10">
        <v>1.7110000000000001</v>
      </c>
      <c r="AL34" s="15">
        <v>44978</v>
      </c>
      <c r="AM34" s="10"/>
      <c r="AN34" s="10"/>
      <c r="AO34" s="11"/>
      <c r="AU34" s="261"/>
    </row>
    <row r="35" spans="1:58" ht="20.25" customHeight="1">
      <c r="A35" s="14" t="s">
        <v>3484</v>
      </c>
      <c r="B35" s="8" t="s">
        <v>3497</v>
      </c>
      <c r="C35" s="8" t="s">
        <v>3508</v>
      </c>
      <c r="D35" s="8" t="s">
        <v>3497</v>
      </c>
      <c r="E35" s="8">
        <v>32</v>
      </c>
      <c r="F35" s="207" t="b">
        <f t="shared" si="0"/>
        <v>0</v>
      </c>
      <c r="G35" s="8">
        <v>1000000355</v>
      </c>
      <c r="H35" s="39" t="s">
        <v>3514</v>
      </c>
      <c r="I35" s="40" t="str">
        <f t="shared" si="1"/>
        <v>미사용</v>
      </c>
      <c r="J35" s="8"/>
      <c r="K35" s="8"/>
      <c r="L35" s="451"/>
      <c r="M35" s="40"/>
      <c r="N35" s="40" t="str">
        <f t="shared" si="2"/>
        <v>O</v>
      </c>
      <c r="O35" s="10">
        <v>8.6240000000000006</v>
      </c>
      <c r="P35" s="10">
        <v>2.79</v>
      </c>
      <c r="Q35" s="10">
        <v>1.6160000000000001</v>
      </c>
      <c r="R35" s="15">
        <v>43248</v>
      </c>
      <c r="S35" s="10">
        <v>8.6180000000000003</v>
      </c>
      <c r="T35" s="10">
        <v>2.81</v>
      </c>
      <c r="U35" s="10">
        <v>1.627</v>
      </c>
      <c r="V35" s="15">
        <v>43704</v>
      </c>
      <c r="W35" s="10">
        <v>8.6150000000000002</v>
      </c>
      <c r="X35" s="10">
        <v>2.851</v>
      </c>
      <c r="Y35" s="10">
        <v>1.65</v>
      </c>
      <c r="Z35" s="15">
        <v>43887</v>
      </c>
      <c r="AA35" s="10">
        <v>8.83</v>
      </c>
      <c r="AB35" s="10">
        <v>6.351</v>
      </c>
      <c r="AC35" s="10">
        <v>2.97</v>
      </c>
      <c r="AD35" s="15">
        <v>44347</v>
      </c>
      <c r="AE35" s="10"/>
      <c r="AF35" s="10"/>
      <c r="AG35" s="10"/>
      <c r="AH35" s="15"/>
      <c r="AI35" s="10">
        <v>8.8309999999999995</v>
      </c>
      <c r="AJ35" s="10">
        <v>2.899</v>
      </c>
      <c r="AK35" s="10">
        <v>1.681</v>
      </c>
      <c r="AL35" s="15">
        <v>44978</v>
      </c>
      <c r="AM35" s="10"/>
      <c r="AN35" s="10"/>
      <c r="AO35" s="11"/>
      <c r="AU35" s="261"/>
    </row>
    <row r="36" spans="1:58" ht="20.25" customHeight="1">
      <c r="A36" s="14" t="s">
        <v>3484</v>
      </c>
      <c r="B36" s="8" t="s">
        <v>3497</v>
      </c>
      <c r="C36" s="8" t="s">
        <v>3508</v>
      </c>
      <c r="D36" s="8" t="s">
        <v>3497</v>
      </c>
      <c r="E36" s="8">
        <v>33</v>
      </c>
      <c r="F36" s="207" t="b">
        <f t="shared" si="0"/>
        <v>0</v>
      </c>
      <c r="G36" s="8">
        <v>1000000355</v>
      </c>
      <c r="H36" s="39" t="s">
        <v>3514</v>
      </c>
      <c r="I36" s="40" t="str">
        <f t="shared" si="1"/>
        <v>미사용</v>
      </c>
      <c r="J36" s="8"/>
      <c r="K36" s="8"/>
      <c r="L36" s="451"/>
      <c r="M36" s="40"/>
      <c r="N36" s="40" t="str">
        <f t="shared" si="2"/>
        <v>O</v>
      </c>
      <c r="O36" s="10">
        <v>8.6219999999999999</v>
      </c>
      <c r="P36" s="10">
        <v>2.859</v>
      </c>
      <c r="Q36" s="10">
        <v>1.85</v>
      </c>
      <c r="R36" s="15">
        <v>43248</v>
      </c>
      <c r="S36" s="10">
        <v>8.6219999999999999</v>
      </c>
      <c r="T36" s="10">
        <v>2.879</v>
      </c>
      <c r="U36" s="10">
        <v>1.677</v>
      </c>
      <c r="V36" s="15">
        <v>43704</v>
      </c>
      <c r="W36" s="10">
        <v>8.6180000000000003</v>
      </c>
      <c r="X36" s="10">
        <v>2.911</v>
      </c>
      <c r="Y36" s="10">
        <v>1.6850000000000001</v>
      </c>
      <c r="Z36" s="15">
        <v>43887</v>
      </c>
      <c r="AA36" s="10">
        <v>8.82</v>
      </c>
      <c r="AB36" s="10">
        <v>4.5449999999999999</v>
      </c>
      <c r="AC36" s="10">
        <v>1.8420000000000001</v>
      </c>
      <c r="AD36" s="15">
        <v>44347</v>
      </c>
      <c r="AE36" s="10"/>
      <c r="AF36" s="10"/>
      <c r="AG36" s="10"/>
      <c r="AH36" s="15"/>
      <c r="AI36" s="10">
        <v>8.8330000000000002</v>
      </c>
      <c r="AJ36" s="10">
        <v>2.8370000000000002</v>
      </c>
      <c r="AK36" s="10">
        <v>1.706</v>
      </c>
      <c r="AL36" s="15">
        <v>44978</v>
      </c>
      <c r="AM36" s="10"/>
      <c r="AN36" s="10"/>
      <c r="AO36" s="11"/>
      <c r="AU36" s="261"/>
    </row>
    <row r="37" spans="1:58" ht="20.25" customHeight="1">
      <c r="A37" s="14" t="s">
        <v>3484</v>
      </c>
      <c r="B37" s="8" t="s">
        <v>3497</v>
      </c>
      <c r="C37" s="8" t="s">
        <v>3508</v>
      </c>
      <c r="D37" s="8" t="s">
        <v>3497</v>
      </c>
      <c r="E37" s="8">
        <v>34</v>
      </c>
      <c r="F37" s="207" t="b">
        <f t="shared" si="0"/>
        <v>0</v>
      </c>
      <c r="G37" s="8">
        <v>1000000355</v>
      </c>
      <c r="H37" s="39" t="s">
        <v>3514</v>
      </c>
      <c r="I37" s="40" t="str">
        <f t="shared" si="1"/>
        <v>미사용</v>
      </c>
      <c r="J37" s="8"/>
      <c r="K37" s="8"/>
      <c r="L37" s="451"/>
      <c r="M37" s="40"/>
      <c r="N37" s="40" t="str">
        <f t="shared" si="2"/>
        <v>O</v>
      </c>
      <c r="O37" s="10">
        <v>8.6180000000000003</v>
      </c>
      <c r="P37" s="10">
        <v>2.7909999999999999</v>
      </c>
      <c r="Q37" s="10">
        <v>1.577</v>
      </c>
      <c r="R37" s="15">
        <v>43248</v>
      </c>
      <c r="S37" s="10">
        <v>7.9989999999999997</v>
      </c>
      <c r="T37" s="10">
        <v>2.61</v>
      </c>
      <c r="U37" s="10">
        <v>1.605</v>
      </c>
      <c r="V37" s="15">
        <v>43704</v>
      </c>
      <c r="W37" s="10">
        <v>8.6150000000000002</v>
      </c>
      <c r="X37" s="10">
        <v>2.847</v>
      </c>
      <c r="Y37" s="10">
        <v>1.613</v>
      </c>
      <c r="Z37" s="15">
        <v>43887</v>
      </c>
      <c r="AA37" s="10">
        <v>8.83</v>
      </c>
      <c r="AB37" s="10">
        <v>4.6870000000000003</v>
      </c>
      <c r="AC37" s="10">
        <v>3.2650000000000001</v>
      </c>
      <c r="AD37" s="15">
        <v>44347</v>
      </c>
      <c r="AE37" s="10"/>
      <c r="AF37" s="10"/>
      <c r="AG37" s="10"/>
      <c r="AH37" s="15"/>
      <c r="AI37" s="10">
        <v>8.8209999999999997</v>
      </c>
      <c r="AJ37" s="10">
        <v>2.88</v>
      </c>
      <c r="AK37" s="10">
        <v>1.639</v>
      </c>
      <c r="AL37" s="15">
        <v>44978</v>
      </c>
      <c r="AM37" s="10"/>
      <c r="AN37" s="10"/>
      <c r="AO37" s="11"/>
      <c r="AU37" s="261"/>
    </row>
    <row r="38" spans="1:58" ht="20.25" customHeight="1">
      <c r="A38" s="14" t="s">
        <v>3484</v>
      </c>
      <c r="B38" s="8" t="s">
        <v>3497</v>
      </c>
      <c r="C38" s="8" t="s">
        <v>3508</v>
      </c>
      <c r="D38" s="8" t="s">
        <v>3497</v>
      </c>
      <c r="E38" s="8">
        <v>35</v>
      </c>
      <c r="F38" s="207" t="b">
        <f t="shared" si="0"/>
        <v>0</v>
      </c>
      <c r="G38" s="8">
        <v>1000000355</v>
      </c>
      <c r="H38" s="39" t="s">
        <v>3514</v>
      </c>
      <c r="I38" s="40" t="str">
        <f t="shared" si="1"/>
        <v>미사용</v>
      </c>
      <c r="J38" s="8"/>
      <c r="K38" s="8"/>
      <c r="L38" s="451"/>
      <c r="M38" s="40"/>
      <c r="N38" s="40" t="str">
        <f t="shared" si="2"/>
        <v>O</v>
      </c>
      <c r="O38" s="10">
        <v>8.6240000000000006</v>
      </c>
      <c r="P38" s="10">
        <v>2.8170000000000002</v>
      </c>
      <c r="Q38" s="10">
        <v>1.6910000000000001</v>
      </c>
      <c r="R38" s="15">
        <v>43248</v>
      </c>
      <c r="S38" s="10">
        <v>8.6219999999999999</v>
      </c>
      <c r="T38" s="10">
        <v>3.0449999999999999</v>
      </c>
      <c r="U38" s="10">
        <v>1.671</v>
      </c>
      <c r="V38" s="15">
        <v>43704</v>
      </c>
      <c r="W38" s="10">
        <v>8.6199999999999992</v>
      </c>
      <c r="X38" s="10">
        <v>2.9089999999999998</v>
      </c>
      <c r="Y38" s="10">
        <v>1.6839999999999999</v>
      </c>
      <c r="Z38" s="15">
        <v>43887</v>
      </c>
      <c r="AA38" s="10">
        <v>8.83</v>
      </c>
      <c r="AB38" s="10">
        <v>6.7359999999999998</v>
      </c>
      <c r="AC38" s="10">
        <v>3.7669999999999999</v>
      </c>
      <c r="AD38" s="15">
        <v>44347</v>
      </c>
      <c r="AE38" s="10"/>
      <c r="AF38" s="10"/>
      <c r="AG38" s="10"/>
      <c r="AH38" s="15"/>
      <c r="AI38" s="10">
        <v>8.8249999999999993</v>
      </c>
      <c r="AJ38" s="10">
        <v>2.8690000000000002</v>
      </c>
      <c r="AK38" s="10">
        <v>1.53</v>
      </c>
      <c r="AL38" s="15">
        <v>44978</v>
      </c>
      <c r="AM38" s="10"/>
      <c r="AN38" s="10"/>
      <c r="AO38" s="11"/>
      <c r="AU38" s="261"/>
    </row>
    <row r="39" spans="1:58" ht="20.25" customHeight="1">
      <c r="A39" s="14" t="s">
        <v>3484</v>
      </c>
      <c r="B39" s="8" t="s">
        <v>3497</v>
      </c>
      <c r="C39" s="8" t="s">
        <v>3508</v>
      </c>
      <c r="D39" s="8" t="s">
        <v>3497</v>
      </c>
      <c r="E39" s="8">
        <v>36</v>
      </c>
      <c r="F39" s="207" t="b">
        <f t="shared" si="0"/>
        <v>0</v>
      </c>
      <c r="G39" s="8">
        <v>1000000355</v>
      </c>
      <c r="H39" s="39" t="s">
        <v>3514</v>
      </c>
      <c r="I39" s="40" t="str">
        <f t="shared" si="1"/>
        <v>미사용</v>
      </c>
      <c r="J39" s="133"/>
      <c r="K39" s="133"/>
      <c r="L39" s="148"/>
      <c r="M39" s="163"/>
      <c r="N39" s="40" t="str">
        <f t="shared" si="2"/>
        <v>O</v>
      </c>
      <c r="O39" s="10">
        <v>8.6259999999999994</v>
      </c>
      <c r="P39" s="10">
        <v>2.766</v>
      </c>
      <c r="Q39" s="10">
        <v>1.6419999999999999</v>
      </c>
      <c r="R39" s="15">
        <v>43248</v>
      </c>
      <c r="S39" s="10">
        <v>8.6240000000000006</v>
      </c>
      <c r="T39" s="10">
        <v>2.8250000000000002</v>
      </c>
      <c r="U39" s="10">
        <v>1.669</v>
      </c>
      <c r="V39" s="15">
        <v>43704</v>
      </c>
      <c r="W39" s="10">
        <v>8.6240000000000006</v>
      </c>
      <c r="X39" s="10">
        <v>2.8370000000000002</v>
      </c>
      <c r="Y39" s="10">
        <v>1.6759999999999999</v>
      </c>
      <c r="Z39" s="15">
        <v>43887</v>
      </c>
      <c r="AA39" s="10">
        <v>8.82</v>
      </c>
      <c r="AB39" s="10">
        <v>4.617</v>
      </c>
      <c r="AC39" s="10">
        <v>2.226</v>
      </c>
      <c r="AD39" s="15">
        <v>44347</v>
      </c>
      <c r="AE39" s="10">
        <v>8.8309999999999995</v>
      </c>
      <c r="AF39" s="10">
        <v>2.8759999999999999</v>
      </c>
      <c r="AG39" s="10">
        <v>1.5980000000000001</v>
      </c>
      <c r="AH39" s="15">
        <v>44644</v>
      </c>
      <c r="AI39" s="10">
        <v>8.8249999999999993</v>
      </c>
      <c r="AJ39" s="10">
        <v>2.879</v>
      </c>
      <c r="AK39" s="10">
        <v>1.591</v>
      </c>
      <c r="AL39" s="15">
        <v>44978</v>
      </c>
      <c r="AM39" s="10"/>
      <c r="AN39" s="10"/>
      <c r="AO39" s="11"/>
      <c r="AU39"/>
    </row>
    <row r="40" spans="1:58" ht="20.25" customHeight="1">
      <c r="A40" s="14" t="s">
        <v>3484</v>
      </c>
      <c r="B40" s="8" t="s">
        <v>3497</v>
      </c>
      <c r="C40" s="8" t="s">
        <v>3508</v>
      </c>
      <c r="D40" s="8" t="s">
        <v>3492</v>
      </c>
      <c r="E40" s="8">
        <v>37</v>
      </c>
      <c r="F40" s="207" t="b">
        <f t="shared" si="0"/>
        <v>1</v>
      </c>
      <c r="G40" s="8">
        <v>1000000359</v>
      </c>
      <c r="H40" s="39" t="s">
        <v>3516</v>
      </c>
      <c r="I40" s="40" t="str">
        <f t="shared" si="1"/>
        <v>사용</v>
      </c>
      <c r="J40" s="8" t="s">
        <v>3486</v>
      </c>
      <c r="K40" s="8" t="s">
        <v>3501</v>
      </c>
      <c r="L40" s="181" t="s">
        <v>4140</v>
      </c>
      <c r="M40" s="205" t="s">
        <v>3487</v>
      </c>
      <c r="N40" s="40" t="str">
        <f t="shared" si="2"/>
        <v>X</v>
      </c>
      <c r="O40" s="10">
        <v>36.064999999999998</v>
      </c>
      <c r="P40" s="10">
        <v>12.525</v>
      </c>
      <c r="Q40" s="10">
        <v>7.7910000000000004</v>
      </c>
      <c r="R40" s="15">
        <v>43248</v>
      </c>
      <c r="S40" s="10">
        <v>36.064999999999998</v>
      </c>
      <c r="T40" s="10">
        <v>12.747</v>
      </c>
      <c r="U40" s="10">
        <v>7.8559999999999999</v>
      </c>
      <c r="V40" s="15">
        <v>43704</v>
      </c>
      <c r="W40" s="10">
        <v>35.97</v>
      </c>
      <c r="X40" s="10">
        <v>12.531000000000001</v>
      </c>
      <c r="Y40" s="10">
        <v>7.9039999999999999</v>
      </c>
      <c r="Z40" s="15">
        <v>43887</v>
      </c>
      <c r="AA40" s="10">
        <v>35.869999999999997</v>
      </c>
      <c r="AB40" s="10">
        <v>13.218999999999999</v>
      </c>
      <c r="AC40" s="10">
        <v>8.1359999999999992</v>
      </c>
      <c r="AD40" s="15">
        <v>44347</v>
      </c>
      <c r="AE40" s="10"/>
      <c r="AF40" s="10"/>
      <c r="AG40" s="10"/>
      <c r="AH40" s="15"/>
      <c r="AI40" s="10"/>
      <c r="AJ40" s="10"/>
      <c r="AK40" s="10"/>
      <c r="AL40" s="15"/>
      <c r="AM40" s="10"/>
      <c r="AN40" s="10"/>
      <c r="AO40" s="11"/>
      <c r="AU40"/>
    </row>
    <row r="41" spans="1:58" ht="20.25" customHeight="1">
      <c r="A41" s="14" t="s">
        <v>3484</v>
      </c>
      <c r="B41" s="8" t="s">
        <v>3497</v>
      </c>
      <c r="C41" s="8" t="s">
        <v>3508</v>
      </c>
      <c r="D41" s="8" t="s">
        <v>3492</v>
      </c>
      <c r="E41" s="8">
        <v>38</v>
      </c>
      <c r="F41" s="207" t="b">
        <f t="shared" si="0"/>
        <v>1</v>
      </c>
      <c r="G41" s="8">
        <v>1000000359</v>
      </c>
      <c r="H41" s="39" t="s">
        <v>3516</v>
      </c>
      <c r="I41" s="40" t="str">
        <f t="shared" si="1"/>
        <v>사용</v>
      </c>
      <c r="J41" s="8" t="s">
        <v>3486</v>
      </c>
      <c r="K41" s="8" t="s">
        <v>3501</v>
      </c>
      <c r="L41" s="181" t="s">
        <v>4140</v>
      </c>
      <c r="M41" s="205" t="s">
        <v>3487</v>
      </c>
      <c r="N41" s="40" t="str">
        <f t="shared" si="2"/>
        <v>X</v>
      </c>
      <c r="O41" s="10">
        <v>35.950000000000003</v>
      </c>
      <c r="P41" s="10">
        <v>11.913</v>
      </c>
      <c r="Q41" s="10">
        <v>7.6029999999999998</v>
      </c>
      <c r="R41" s="15">
        <v>43248</v>
      </c>
      <c r="S41" s="10">
        <v>35.975000000000001</v>
      </c>
      <c r="T41" s="10">
        <v>12.196</v>
      </c>
      <c r="U41" s="10">
        <v>7.5090000000000003</v>
      </c>
      <c r="V41" s="15">
        <v>43704</v>
      </c>
      <c r="W41" s="10">
        <v>35.892000000000003</v>
      </c>
      <c r="X41" s="10">
        <v>12.058</v>
      </c>
      <c r="Y41" s="10">
        <v>7.52</v>
      </c>
      <c r="Z41" s="15">
        <v>43887</v>
      </c>
      <c r="AA41" s="10">
        <v>35.96</v>
      </c>
      <c r="AB41" s="10">
        <v>11.824999999999999</v>
      </c>
      <c r="AC41" s="10">
        <v>7.5090000000000003</v>
      </c>
      <c r="AD41" s="15">
        <v>44347</v>
      </c>
      <c r="AE41" s="10"/>
      <c r="AF41" s="10"/>
      <c r="AG41" s="10"/>
      <c r="AH41" s="15"/>
      <c r="AI41" s="10"/>
      <c r="AJ41" s="10"/>
      <c r="AK41" s="10"/>
      <c r="AL41" s="15"/>
      <c r="AM41" s="10"/>
      <c r="AN41" s="10"/>
      <c r="AO41" s="11"/>
      <c r="AU41"/>
    </row>
    <row r="42" spans="1:58" ht="20.25" customHeight="1">
      <c r="A42" s="14" t="s">
        <v>3484</v>
      </c>
      <c r="B42" s="8" t="s">
        <v>3497</v>
      </c>
      <c r="C42" s="8" t="s">
        <v>3508</v>
      </c>
      <c r="D42" s="8" t="s">
        <v>3492</v>
      </c>
      <c r="E42" s="8">
        <v>39</v>
      </c>
      <c r="F42" s="207" t="b">
        <f t="shared" si="0"/>
        <v>1</v>
      </c>
      <c r="G42" s="8">
        <v>1000000359</v>
      </c>
      <c r="H42" s="39" t="s">
        <v>3516</v>
      </c>
      <c r="I42" s="40" t="str">
        <f t="shared" si="1"/>
        <v>사용</v>
      </c>
      <c r="J42" s="134" t="s">
        <v>3486</v>
      </c>
      <c r="K42" s="134" t="s">
        <v>4076</v>
      </c>
      <c r="L42" s="150" t="s">
        <v>4354</v>
      </c>
      <c r="M42" s="205" t="s">
        <v>3487</v>
      </c>
      <c r="N42" s="40" t="str">
        <f t="shared" si="2"/>
        <v>X</v>
      </c>
      <c r="O42" s="10"/>
      <c r="P42" s="10"/>
      <c r="Q42" s="10"/>
      <c r="R42" s="15"/>
      <c r="S42" s="10"/>
      <c r="T42" s="10"/>
      <c r="U42" s="10"/>
      <c r="V42" s="15"/>
      <c r="W42" s="10"/>
      <c r="X42" s="10"/>
      <c r="Y42" s="10"/>
      <c r="Z42" s="15"/>
      <c r="AA42" s="10"/>
      <c r="AB42" s="10"/>
      <c r="AC42" s="10"/>
      <c r="AD42" s="15"/>
      <c r="AE42" s="10"/>
      <c r="AF42" s="10"/>
      <c r="AG42" s="10"/>
      <c r="AH42" s="15"/>
      <c r="AI42" s="10"/>
      <c r="AJ42" s="10"/>
      <c r="AK42" s="10"/>
      <c r="AL42" s="15"/>
      <c r="AM42" s="10"/>
      <c r="AN42" s="10"/>
      <c r="AO42" s="11"/>
      <c r="AU42"/>
    </row>
    <row r="43" spans="1:58" ht="20.25" customHeight="1">
      <c r="A43" s="14" t="s">
        <v>3484</v>
      </c>
      <c r="B43" s="8" t="s">
        <v>3497</v>
      </c>
      <c r="C43" s="8" t="s">
        <v>3508</v>
      </c>
      <c r="D43" s="8" t="s">
        <v>3492</v>
      </c>
      <c r="E43" s="8">
        <v>40</v>
      </c>
      <c r="F43" s="207" t="b">
        <f t="shared" si="0"/>
        <v>1</v>
      </c>
      <c r="G43" s="8">
        <v>1000000359</v>
      </c>
      <c r="H43" s="39" t="s">
        <v>3516</v>
      </c>
      <c r="I43" s="40" t="str">
        <f t="shared" si="1"/>
        <v>사용</v>
      </c>
      <c r="J43" s="134" t="s">
        <v>3486</v>
      </c>
      <c r="K43" s="134" t="s">
        <v>4076</v>
      </c>
      <c r="L43" s="150" t="s">
        <v>4355</v>
      </c>
      <c r="M43" s="205" t="s">
        <v>3487</v>
      </c>
      <c r="N43" s="40" t="str">
        <f t="shared" si="2"/>
        <v>X</v>
      </c>
      <c r="O43" s="10"/>
      <c r="P43" s="10"/>
      <c r="Q43" s="10"/>
      <c r="R43" s="15"/>
      <c r="S43" s="10"/>
      <c r="T43" s="10"/>
      <c r="U43" s="10"/>
      <c r="V43" s="15"/>
      <c r="W43" s="10"/>
      <c r="X43" s="10"/>
      <c r="Y43" s="10"/>
      <c r="Z43" s="15"/>
      <c r="AA43" s="10"/>
      <c r="AB43" s="10"/>
      <c r="AC43" s="10"/>
      <c r="AD43" s="15"/>
      <c r="AE43" s="10"/>
      <c r="AF43" s="10"/>
      <c r="AG43" s="10"/>
      <c r="AH43" s="15"/>
      <c r="AI43" s="10"/>
      <c r="AJ43" s="10"/>
      <c r="AK43" s="10"/>
      <c r="AL43" s="15"/>
      <c r="AM43" s="10"/>
      <c r="AN43" s="10"/>
      <c r="AO43" s="11"/>
      <c r="AU43"/>
    </row>
    <row r="44" spans="1:58" ht="20.25" customHeight="1">
      <c r="A44" s="14" t="s">
        <v>3484</v>
      </c>
      <c r="B44" s="8" t="s">
        <v>3497</v>
      </c>
      <c r="C44" s="8" t="s">
        <v>3508</v>
      </c>
      <c r="D44" s="134" t="s">
        <v>3492</v>
      </c>
      <c r="E44" s="8">
        <v>41</v>
      </c>
      <c r="F44" s="207" t="b">
        <f t="shared" si="0"/>
        <v>1</v>
      </c>
      <c r="G44" s="8">
        <v>1000000359</v>
      </c>
      <c r="H44" s="161" t="s">
        <v>3516</v>
      </c>
      <c r="I44" s="40" t="str">
        <f t="shared" si="1"/>
        <v>사용</v>
      </c>
      <c r="J44" s="134" t="s">
        <v>3486</v>
      </c>
      <c r="K44" s="134" t="s">
        <v>4076</v>
      </c>
      <c r="L44" s="150" t="s">
        <v>4356</v>
      </c>
      <c r="M44" s="205" t="s">
        <v>3487</v>
      </c>
      <c r="N44" s="40" t="str">
        <f t="shared" si="2"/>
        <v>X</v>
      </c>
      <c r="O44" s="10"/>
      <c r="P44" s="10"/>
      <c r="Q44" s="10"/>
      <c r="R44" s="15"/>
      <c r="S44" s="10"/>
      <c r="T44" s="10"/>
      <c r="U44" s="10"/>
      <c r="V44" s="15"/>
      <c r="W44" s="10"/>
      <c r="X44" s="10"/>
      <c r="Y44" s="10"/>
      <c r="Z44" s="15"/>
      <c r="AA44" s="10"/>
      <c r="AB44" s="10"/>
      <c r="AC44" s="10"/>
      <c r="AD44" s="15"/>
      <c r="AE44" s="10"/>
      <c r="AF44" s="10"/>
      <c r="AG44" s="10"/>
      <c r="AH44" s="15"/>
      <c r="AI44" s="10"/>
      <c r="AJ44" s="10"/>
      <c r="AK44" s="10"/>
      <c r="AL44" s="15"/>
      <c r="AM44" s="10"/>
      <c r="AN44" s="10"/>
      <c r="AO44" s="11"/>
      <c r="AU44"/>
      <c r="BD44" s="4" t="s">
        <v>4173</v>
      </c>
    </row>
    <row r="45" spans="1:58" ht="20.25" customHeight="1">
      <c r="A45" s="14" t="s">
        <v>3484</v>
      </c>
      <c r="B45" s="8" t="s">
        <v>3497</v>
      </c>
      <c r="C45" s="8" t="s">
        <v>3508</v>
      </c>
      <c r="D45" s="134" t="s">
        <v>3492</v>
      </c>
      <c r="E45" s="8">
        <v>42</v>
      </c>
      <c r="F45" s="207" t="b">
        <f t="shared" si="0"/>
        <v>1</v>
      </c>
      <c r="G45" s="8">
        <v>1000000359</v>
      </c>
      <c r="H45" s="161" t="s">
        <v>3516</v>
      </c>
      <c r="I45" s="40" t="str">
        <f t="shared" si="1"/>
        <v>사용</v>
      </c>
      <c r="J45" s="134" t="s">
        <v>3486</v>
      </c>
      <c r="K45" s="134" t="s">
        <v>4076</v>
      </c>
      <c r="L45" s="150" t="s">
        <v>4357</v>
      </c>
      <c r="M45" s="205" t="s">
        <v>3487</v>
      </c>
      <c r="N45" s="40" t="str">
        <f t="shared" si="2"/>
        <v>X</v>
      </c>
      <c r="O45" s="10"/>
      <c r="P45" s="10"/>
      <c r="Q45" s="10"/>
      <c r="R45" s="15"/>
      <c r="S45" s="10"/>
      <c r="T45" s="10"/>
      <c r="U45" s="10"/>
      <c r="V45" s="15"/>
      <c r="W45" s="10"/>
      <c r="X45" s="10"/>
      <c r="Y45" s="10"/>
      <c r="Z45" s="15"/>
      <c r="AA45" s="10"/>
      <c r="AB45" s="10"/>
      <c r="AC45" s="10"/>
      <c r="AD45" s="15"/>
      <c r="AE45" s="10" t="s">
        <v>4349</v>
      </c>
      <c r="AF45" s="10"/>
      <c r="AG45" s="10"/>
      <c r="AH45" s="15"/>
      <c r="AI45" s="10"/>
      <c r="AJ45" s="10"/>
      <c r="AK45" s="10"/>
      <c r="AL45" s="15"/>
      <c r="AM45" s="10"/>
      <c r="AN45" s="10"/>
      <c r="AO45" s="11"/>
      <c r="AU45"/>
      <c r="AW45" s="4" t="s">
        <v>4171</v>
      </c>
      <c r="AY45" s="4" t="s">
        <v>4172</v>
      </c>
      <c r="BD45" s="4">
        <v>9</v>
      </c>
    </row>
    <row r="46" spans="1:58" ht="20.25" customHeight="1">
      <c r="A46" s="14" t="s">
        <v>3484</v>
      </c>
      <c r="B46" s="8" t="s">
        <v>3497</v>
      </c>
      <c r="C46" s="8" t="s">
        <v>3508</v>
      </c>
      <c r="D46" s="8" t="s">
        <v>3492</v>
      </c>
      <c r="E46" s="8">
        <v>43</v>
      </c>
      <c r="F46" s="207" t="b">
        <f t="shared" si="0"/>
        <v>1</v>
      </c>
      <c r="G46" s="8">
        <v>1000000359</v>
      </c>
      <c r="H46" s="39" t="s">
        <v>3516</v>
      </c>
      <c r="I46" s="40" t="str">
        <f t="shared" si="1"/>
        <v>사용</v>
      </c>
      <c r="J46" s="8"/>
      <c r="K46" s="8"/>
      <c r="L46" s="157" t="s">
        <v>4455</v>
      </c>
      <c r="M46" s="8"/>
      <c r="N46" s="40" t="str">
        <f t="shared" si="2"/>
        <v>X</v>
      </c>
      <c r="O46" s="10">
        <v>35.975000000000001</v>
      </c>
      <c r="P46" s="10">
        <v>12.108000000000001</v>
      </c>
      <c r="Q46" s="10">
        <v>7.8570000000000002</v>
      </c>
      <c r="R46" s="15">
        <v>43248</v>
      </c>
      <c r="S46" s="10">
        <v>35.962000000000003</v>
      </c>
      <c r="T46" s="10">
        <v>12.077999999999999</v>
      </c>
      <c r="U46" s="10">
        <v>7.9379999999999997</v>
      </c>
      <c r="V46" s="15">
        <v>43704</v>
      </c>
      <c r="W46" s="10">
        <v>35.957999999999998</v>
      </c>
      <c r="X46" s="10">
        <v>12.268000000000001</v>
      </c>
      <c r="Y46" s="10">
        <v>8.1010000000000009</v>
      </c>
      <c r="Z46" s="15">
        <v>43887</v>
      </c>
      <c r="AA46" s="10">
        <v>35.97</v>
      </c>
      <c r="AB46" s="10">
        <v>12.204000000000001</v>
      </c>
      <c r="AC46" s="10">
        <v>7.8630000000000004</v>
      </c>
      <c r="AD46" s="15">
        <v>44347</v>
      </c>
      <c r="AE46" s="10">
        <v>35.950000000000003</v>
      </c>
      <c r="AF46" s="10">
        <v>12.33</v>
      </c>
      <c r="AG46" s="10">
        <v>7.9480000000000004</v>
      </c>
      <c r="AH46" s="15">
        <v>44644</v>
      </c>
      <c r="AI46" s="10">
        <v>35.917000000000002</v>
      </c>
      <c r="AJ46" s="10">
        <v>12.186999999999999</v>
      </c>
      <c r="AK46" s="10">
        <v>7.6459999999999999</v>
      </c>
      <c r="AL46" s="15">
        <v>44978</v>
      </c>
      <c r="AM46" s="10"/>
      <c r="AN46" s="10"/>
      <c r="AO46" s="11"/>
      <c r="AQ46" s="4">
        <f>AC46/W46</f>
        <v>0.21867178374770568</v>
      </c>
      <c r="AS46" s="4">
        <f>AQ46*20</f>
        <v>4.3734356749541137</v>
      </c>
      <c r="AU46" s="450">
        <f>AC46-AS46</f>
        <v>3.4895643250458868</v>
      </c>
      <c r="AW46" s="4" t="s">
        <v>4171</v>
      </c>
      <c r="AX46" s="4">
        <v>1.9</v>
      </c>
      <c r="AY46" s="4" t="s">
        <v>4174</v>
      </c>
      <c r="AZ46" s="4">
        <v>7.8</v>
      </c>
      <c r="BA46" s="4" t="s">
        <v>4172</v>
      </c>
      <c r="BD46" s="4">
        <f>AX46+AZ46</f>
        <v>9.6999999999999993</v>
      </c>
    </row>
    <row r="47" spans="1:58" ht="20.25" customHeight="1">
      <c r="A47" s="14" t="s">
        <v>3484</v>
      </c>
      <c r="B47" s="8" t="s">
        <v>3497</v>
      </c>
      <c r="C47" s="8" t="s">
        <v>3508</v>
      </c>
      <c r="D47" s="8" t="s">
        <v>3492</v>
      </c>
      <c r="E47" s="8">
        <v>44</v>
      </c>
      <c r="F47" s="207" t="b">
        <f t="shared" si="0"/>
        <v>0</v>
      </c>
      <c r="G47" s="8">
        <v>1000000359</v>
      </c>
      <c r="H47" s="39" t="s">
        <v>3516</v>
      </c>
      <c r="I47" s="40" t="str">
        <f t="shared" si="1"/>
        <v>미사용</v>
      </c>
      <c r="J47" s="8"/>
      <c r="K47" s="8"/>
      <c r="L47" s="16"/>
      <c r="M47" s="8"/>
      <c r="N47" s="40" t="str">
        <f t="shared" si="2"/>
        <v>O</v>
      </c>
      <c r="O47" s="10">
        <v>35.982999999999997</v>
      </c>
      <c r="P47" s="10">
        <v>12.096</v>
      </c>
      <c r="Q47" s="10">
        <v>7.9320000000000004</v>
      </c>
      <c r="R47" s="15">
        <v>43248</v>
      </c>
      <c r="S47" s="10">
        <v>35.957999999999998</v>
      </c>
      <c r="T47" s="10">
        <v>12.11</v>
      </c>
      <c r="U47" s="10">
        <v>7.9539999999999997</v>
      </c>
      <c r="V47" s="15">
        <v>43704</v>
      </c>
      <c r="W47" s="10">
        <v>35.966000000000001</v>
      </c>
      <c r="X47" s="10">
        <v>12.244</v>
      </c>
      <c r="Y47" s="10">
        <v>8.2550000000000008</v>
      </c>
      <c r="Z47" s="15">
        <v>43887</v>
      </c>
      <c r="AA47" s="10">
        <v>35.9</v>
      </c>
      <c r="AB47" s="10">
        <v>12.262</v>
      </c>
      <c r="AC47" s="10">
        <v>7.9119999999999999</v>
      </c>
      <c r="AD47" s="15">
        <v>44347</v>
      </c>
      <c r="AE47" s="10">
        <v>35.920999999999999</v>
      </c>
      <c r="AF47" s="10">
        <v>12.291</v>
      </c>
      <c r="AG47" s="10">
        <v>7.9169999999999998</v>
      </c>
      <c r="AH47" s="15">
        <v>44644</v>
      </c>
      <c r="AI47" s="10">
        <v>36.006999999999998</v>
      </c>
      <c r="AJ47" s="10">
        <v>12.041</v>
      </c>
      <c r="AK47" s="10">
        <v>7.758</v>
      </c>
      <c r="AL47" s="15">
        <v>44978</v>
      </c>
      <c r="AM47" s="10"/>
      <c r="AN47" s="10"/>
      <c r="AO47" s="11"/>
      <c r="AS47" s="4">
        <v>6.69</v>
      </c>
      <c r="AU47">
        <f>AS47-AS46</f>
        <v>2.3165643250458867</v>
      </c>
      <c r="AW47" s="4" t="s">
        <v>4171</v>
      </c>
      <c r="AX47" s="4">
        <v>1.9</v>
      </c>
      <c r="AY47" s="4" t="s">
        <v>4174</v>
      </c>
      <c r="AZ47" s="4">
        <v>6.69</v>
      </c>
      <c r="BA47" s="4" t="s">
        <v>4175</v>
      </c>
      <c r="BB47" s="4">
        <f>20*0.22</f>
        <v>4.4000000000000004</v>
      </c>
      <c r="BC47" s="4" t="s">
        <v>4172</v>
      </c>
      <c r="BD47" s="4">
        <f>AX47+AZ47+BB47</f>
        <v>12.99</v>
      </c>
      <c r="BF47" s="4">
        <f>BD47-BD45</f>
        <v>3.99</v>
      </c>
    </row>
    <row r="48" spans="1:58" ht="20.25" customHeight="1">
      <c r="A48" s="14" t="s">
        <v>3484</v>
      </c>
      <c r="B48" s="8" t="s">
        <v>3497</v>
      </c>
      <c r="C48" s="8" t="s">
        <v>3508</v>
      </c>
      <c r="D48" s="8" t="s">
        <v>3492</v>
      </c>
      <c r="E48" s="8">
        <v>45</v>
      </c>
      <c r="F48" s="207" t="b">
        <f t="shared" si="0"/>
        <v>0</v>
      </c>
      <c r="G48" s="8">
        <v>1000000359</v>
      </c>
      <c r="H48" s="39" t="s">
        <v>3516</v>
      </c>
      <c r="I48" s="40" t="str">
        <f t="shared" si="1"/>
        <v>미사용</v>
      </c>
      <c r="J48" s="8"/>
      <c r="K48" s="8"/>
      <c r="L48" s="16"/>
      <c r="M48" s="40"/>
      <c r="N48" s="40" t="str">
        <f t="shared" si="2"/>
        <v>O</v>
      </c>
      <c r="O48" s="10">
        <v>39.57</v>
      </c>
      <c r="P48" s="10">
        <v>12.103999999999999</v>
      </c>
      <c r="Q48" s="10">
        <v>7.883</v>
      </c>
      <c r="R48" s="15">
        <v>43248</v>
      </c>
      <c r="S48" s="10">
        <v>35.957999999999998</v>
      </c>
      <c r="T48" s="10">
        <v>12.161</v>
      </c>
      <c r="U48" s="10">
        <v>8.0329999999999995</v>
      </c>
      <c r="V48" s="15">
        <v>43704</v>
      </c>
      <c r="W48" s="10">
        <v>35.942</v>
      </c>
      <c r="X48" s="10">
        <v>12.305999999999999</v>
      </c>
      <c r="Y48" s="10">
        <v>8.2550000000000008</v>
      </c>
      <c r="Z48" s="15">
        <v>43887</v>
      </c>
      <c r="AA48" s="10">
        <v>35.950000000000003</v>
      </c>
      <c r="AB48" s="10">
        <v>12.071</v>
      </c>
      <c r="AC48" s="10">
        <v>8.2210000000000001</v>
      </c>
      <c r="AD48" s="15">
        <v>44347</v>
      </c>
      <c r="AE48" s="10">
        <v>35.966000000000001</v>
      </c>
      <c r="AF48" s="10">
        <v>12.314</v>
      </c>
      <c r="AG48" s="10">
        <v>7.7969999999999997</v>
      </c>
      <c r="AH48" s="15">
        <v>44644</v>
      </c>
      <c r="AI48" s="10">
        <v>35.982999999999997</v>
      </c>
      <c r="AJ48" s="10">
        <v>12.154</v>
      </c>
      <c r="AK48" s="10">
        <v>7.6989999999999998</v>
      </c>
      <c r="AL48" s="15">
        <v>44978</v>
      </c>
      <c r="AM48" s="10"/>
      <c r="AN48" s="10"/>
      <c r="AO48" s="11"/>
      <c r="AU48"/>
    </row>
    <row r="49" spans="1:47" ht="20.25" customHeight="1">
      <c r="A49" s="14" t="s">
        <v>3484</v>
      </c>
      <c r="B49" s="8" t="s">
        <v>3497</v>
      </c>
      <c r="C49" s="8" t="s">
        <v>3508</v>
      </c>
      <c r="D49" s="8" t="s">
        <v>3492</v>
      </c>
      <c r="E49" s="8">
        <v>46</v>
      </c>
      <c r="F49" s="207" t="b">
        <f t="shared" si="0"/>
        <v>0</v>
      </c>
      <c r="G49" s="8">
        <v>1000000359</v>
      </c>
      <c r="H49" s="39" t="s">
        <v>3516</v>
      </c>
      <c r="I49" s="40" t="str">
        <f t="shared" si="1"/>
        <v>미사용</v>
      </c>
      <c r="J49" s="8"/>
      <c r="K49" s="8"/>
      <c r="L49" s="16"/>
      <c r="M49" s="40"/>
      <c r="N49" s="40" t="str">
        <f t="shared" si="2"/>
        <v>O</v>
      </c>
      <c r="O49" s="10">
        <v>35.975000000000001</v>
      </c>
      <c r="P49" s="10">
        <v>12.16</v>
      </c>
      <c r="Q49" s="10">
        <v>7.8010000000000002</v>
      </c>
      <c r="R49" s="15">
        <v>43248</v>
      </c>
      <c r="S49" s="10">
        <v>36.069000000000003</v>
      </c>
      <c r="T49" s="10">
        <v>12.901</v>
      </c>
      <c r="U49" s="10">
        <v>7.81</v>
      </c>
      <c r="V49" s="15">
        <v>43704</v>
      </c>
      <c r="W49" s="10">
        <v>35.957999999999998</v>
      </c>
      <c r="X49" s="10">
        <v>12.301</v>
      </c>
      <c r="Y49" s="10">
        <v>8.048</v>
      </c>
      <c r="Z49" s="15">
        <v>43887</v>
      </c>
      <c r="AA49" s="10">
        <v>35.97</v>
      </c>
      <c r="AB49" s="10">
        <v>12.118</v>
      </c>
      <c r="AC49" s="10">
        <v>7.8079999999999998</v>
      </c>
      <c r="AD49" s="15">
        <v>44347</v>
      </c>
      <c r="AE49" s="10">
        <v>35.966000000000001</v>
      </c>
      <c r="AF49" s="10">
        <v>12.231</v>
      </c>
      <c r="AG49" s="10">
        <v>7.7969999999999997</v>
      </c>
      <c r="AH49" s="15">
        <v>44644</v>
      </c>
      <c r="AI49" s="10">
        <v>35.975000000000001</v>
      </c>
      <c r="AJ49" s="10">
        <v>12.061999999999999</v>
      </c>
      <c r="AK49" s="10">
        <v>7.6429999999999998</v>
      </c>
      <c r="AL49" s="15">
        <v>44978</v>
      </c>
      <c r="AM49" s="10"/>
      <c r="AN49" s="10"/>
      <c r="AO49" s="11"/>
      <c r="AU49"/>
    </row>
    <row r="50" spans="1:47" ht="20.25" customHeight="1">
      <c r="A50" s="14" t="s">
        <v>3484</v>
      </c>
      <c r="B50" s="8" t="s">
        <v>3497</v>
      </c>
      <c r="C50" s="8" t="s">
        <v>3508</v>
      </c>
      <c r="D50" s="8" t="s">
        <v>3492</v>
      </c>
      <c r="E50" s="8">
        <v>47</v>
      </c>
      <c r="F50" s="207" t="b">
        <f t="shared" si="0"/>
        <v>1</v>
      </c>
      <c r="G50" s="8">
        <v>1000000359</v>
      </c>
      <c r="H50" s="39" t="s">
        <v>3516</v>
      </c>
      <c r="I50" s="40" t="str">
        <f t="shared" si="1"/>
        <v>사용</v>
      </c>
      <c r="J50" s="8" t="s">
        <v>3486</v>
      </c>
      <c r="K50" s="8" t="s">
        <v>3501</v>
      </c>
      <c r="L50" s="181" t="s">
        <v>4139</v>
      </c>
      <c r="M50" s="8" t="s">
        <v>3487</v>
      </c>
      <c r="N50" s="40" t="str">
        <f t="shared" si="2"/>
        <v>X</v>
      </c>
      <c r="O50" s="10">
        <v>35.975000000000001</v>
      </c>
      <c r="P50" s="10">
        <v>11.816000000000001</v>
      </c>
      <c r="Q50" s="10">
        <v>7.6559999999999997</v>
      </c>
      <c r="R50" s="15">
        <v>43248</v>
      </c>
      <c r="S50" s="10">
        <v>35.975000000000001</v>
      </c>
      <c r="T50" s="10">
        <v>11.949</v>
      </c>
      <c r="U50" s="10">
        <v>7.6790000000000003</v>
      </c>
      <c r="V50" s="15">
        <v>43704</v>
      </c>
      <c r="W50" s="10">
        <v>35.938000000000002</v>
      </c>
      <c r="X50" s="10">
        <v>11.943</v>
      </c>
      <c r="Y50" s="10">
        <v>7.867</v>
      </c>
      <c r="Z50" s="15">
        <v>43887</v>
      </c>
      <c r="AA50" s="10">
        <v>35.909999999999997</v>
      </c>
      <c r="AB50" s="10">
        <v>11.923</v>
      </c>
      <c r="AC50" s="10">
        <v>7.577</v>
      </c>
      <c r="AD50" s="15">
        <v>44347</v>
      </c>
      <c r="AE50" s="10"/>
      <c r="AF50" s="10"/>
      <c r="AG50" s="10"/>
      <c r="AH50" s="15"/>
      <c r="AI50" s="10"/>
      <c r="AJ50" s="10"/>
      <c r="AK50" s="10"/>
      <c r="AL50" s="15"/>
      <c r="AM50" s="10"/>
      <c r="AN50" s="10"/>
      <c r="AO50" s="11"/>
      <c r="AU50"/>
    </row>
    <row r="51" spans="1:47" ht="20.25" customHeight="1">
      <c r="A51" s="14" t="s">
        <v>3484</v>
      </c>
      <c r="B51" s="8" t="s">
        <v>3497</v>
      </c>
      <c r="C51" s="8" t="s">
        <v>3508</v>
      </c>
      <c r="D51" s="8" t="s">
        <v>3492</v>
      </c>
      <c r="E51" s="8">
        <v>48</v>
      </c>
      <c r="F51" s="207" t="b">
        <f t="shared" si="0"/>
        <v>1</v>
      </c>
      <c r="G51" s="8">
        <v>1000000359</v>
      </c>
      <c r="H51" s="39" t="s">
        <v>3516</v>
      </c>
      <c r="I51" s="40" t="str">
        <f t="shared" si="1"/>
        <v>사용</v>
      </c>
      <c r="J51" s="8" t="s">
        <v>3486</v>
      </c>
      <c r="K51" s="8" t="s">
        <v>3501</v>
      </c>
      <c r="L51" s="181" t="s">
        <v>4139</v>
      </c>
      <c r="M51" s="8" t="s">
        <v>3487</v>
      </c>
      <c r="N51" s="40" t="str">
        <f t="shared" si="2"/>
        <v>X</v>
      </c>
      <c r="O51" s="10">
        <v>36.097999999999999</v>
      </c>
      <c r="P51" s="10">
        <v>20.766999999999999</v>
      </c>
      <c r="Q51" s="10">
        <v>7.7759999999999998</v>
      </c>
      <c r="R51" s="15">
        <v>43248</v>
      </c>
      <c r="S51" s="10">
        <v>35.97</v>
      </c>
      <c r="T51" s="10">
        <v>12.281000000000001</v>
      </c>
      <c r="U51" s="10">
        <v>7.8010000000000002</v>
      </c>
      <c r="V51" s="15">
        <v>43704</v>
      </c>
      <c r="W51" s="10">
        <v>35.957999999999998</v>
      </c>
      <c r="X51" s="10">
        <v>12.38</v>
      </c>
      <c r="Y51" s="10">
        <v>8.2799999999999994</v>
      </c>
      <c r="Z51" s="15">
        <v>43887</v>
      </c>
      <c r="AA51" s="10">
        <v>35.97</v>
      </c>
      <c r="AB51" s="10">
        <v>12.14</v>
      </c>
      <c r="AC51" s="10">
        <v>7.7729999999999997</v>
      </c>
      <c r="AD51" s="15">
        <v>44347</v>
      </c>
      <c r="AE51" s="10"/>
      <c r="AF51" s="10"/>
      <c r="AG51" s="10"/>
      <c r="AH51" s="15"/>
      <c r="AI51" s="10"/>
      <c r="AJ51" s="10"/>
      <c r="AK51" s="10"/>
      <c r="AL51" s="15"/>
      <c r="AM51" s="10"/>
      <c r="AN51" s="10"/>
      <c r="AO51" s="449"/>
      <c r="AU51"/>
    </row>
    <row r="52" spans="1:47" ht="20.25" customHeight="1">
      <c r="A52" s="14" t="s">
        <v>3484</v>
      </c>
      <c r="B52" s="8" t="s">
        <v>3497</v>
      </c>
      <c r="C52" s="8" t="s">
        <v>3508</v>
      </c>
      <c r="D52" s="8" t="s">
        <v>3966</v>
      </c>
      <c r="E52" s="8">
        <v>1</v>
      </c>
      <c r="F52" s="207" t="b">
        <f t="shared" si="0"/>
        <v>1</v>
      </c>
      <c r="G52" s="8"/>
      <c r="H52" s="39" t="s">
        <v>3931</v>
      </c>
      <c r="I52" s="40" t="str">
        <f t="shared" si="1"/>
        <v>사용</v>
      </c>
      <c r="J52" s="8" t="s">
        <v>3486</v>
      </c>
      <c r="K52" s="8" t="s">
        <v>4076</v>
      </c>
      <c r="L52" s="16" t="s">
        <v>4441</v>
      </c>
      <c r="M52" s="8" t="s">
        <v>3487</v>
      </c>
      <c r="N52" s="40" t="str">
        <f t="shared" si="2"/>
        <v>X</v>
      </c>
      <c r="O52" s="10"/>
      <c r="P52" s="10"/>
      <c r="Q52" s="10"/>
      <c r="R52" s="15"/>
      <c r="S52" s="10"/>
      <c r="T52" s="10"/>
      <c r="U52" s="10"/>
      <c r="V52" s="15"/>
      <c r="W52" s="10"/>
      <c r="X52" s="10"/>
      <c r="Y52" s="10"/>
      <c r="Z52" s="15"/>
      <c r="AA52" s="10"/>
      <c r="AB52" s="10"/>
      <c r="AC52" s="10"/>
      <c r="AD52" s="15"/>
      <c r="AE52" s="10"/>
      <c r="AF52" s="10"/>
      <c r="AG52" s="10"/>
      <c r="AH52" s="15"/>
      <c r="AI52" s="10"/>
      <c r="AJ52" s="10"/>
      <c r="AK52" s="10"/>
      <c r="AL52" s="15"/>
      <c r="AM52" s="10"/>
      <c r="AN52" s="10"/>
      <c r="AO52" s="11"/>
      <c r="AU52"/>
    </row>
    <row r="53" spans="1:47" ht="20.25" customHeight="1">
      <c r="A53" s="14" t="s">
        <v>3484</v>
      </c>
      <c r="B53" s="8" t="s">
        <v>3497</v>
      </c>
      <c r="C53" s="8" t="s">
        <v>3508</v>
      </c>
      <c r="D53" s="8" t="s">
        <v>3966</v>
      </c>
      <c r="E53" s="8">
        <v>2</v>
      </c>
      <c r="F53" s="207" t="b">
        <f t="shared" si="0"/>
        <v>1</v>
      </c>
      <c r="G53" s="8"/>
      <c r="H53" s="39" t="s">
        <v>3931</v>
      </c>
      <c r="I53" s="40" t="str">
        <f t="shared" si="1"/>
        <v>사용</v>
      </c>
      <c r="J53" s="8" t="s">
        <v>3486</v>
      </c>
      <c r="K53" s="8" t="s">
        <v>4076</v>
      </c>
      <c r="L53" s="16" t="s">
        <v>4442</v>
      </c>
      <c r="M53" s="8" t="s">
        <v>3487</v>
      </c>
      <c r="N53" s="40" t="str">
        <f t="shared" si="2"/>
        <v>X</v>
      </c>
      <c r="O53" s="10"/>
      <c r="P53" s="10"/>
      <c r="Q53" s="10"/>
      <c r="R53" s="15"/>
      <c r="S53" s="10"/>
      <c r="T53" s="10"/>
      <c r="U53" s="10"/>
      <c r="V53" s="15"/>
      <c r="W53" s="10"/>
      <c r="X53" s="10"/>
      <c r="Y53" s="10"/>
      <c r="Z53" s="15"/>
      <c r="AA53" s="10"/>
      <c r="AB53" s="10"/>
      <c r="AC53" s="10"/>
      <c r="AD53" s="15"/>
      <c r="AE53" s="10"/>
      <c r="AF53" s="10"/>
      <c r="AG53" s="10"/>
      <c r="AH53" s="15"/>
      <c r="AI53" s="10"/>
      <c r="AJ53" s="10"/>
      <c r="AK53" s="10"/>
      <c r="AL53" s="15"/>
      <c r="AM53" s="10"/>
      <c r="AN53" s="10"/>
      <c r="AO53" s="11"/>
      <c r="AU53"/>
    </row>
    <row r="54" spans="1:47" ht="20.25" customHeight="1">
      <c r="A54" s="14" t="s">
        <v>3484</v>
      </c>
      <c r="B54" s="8" t="s">
        <v>3497</v>
      </c>
      <c r="C54" s="8" t="s">
        <v>3508</v>
      </c>
      <c r="D54" s="8" t="s">
        <v>3966</v>
      </c>
      <c r="E54" s="8">
        <v>3</v>
      </c>
      <c r="F54" s="207" t="b">
        <f t="shared" si="0"/>
        <v>1</v>
      </c>
      <c r="G54" s="8"/>
      <c r="H54" s="39" t="s">
        <v>3931</v>
      </c>
      <c r="I54" s="40" t="str">
        <f t="shared" si="1"/>
        <v>사용</v>
      </c>
      <c r="J54" s="8" t="s">
        <v>3486</v>
      </c>
      <c r="K54" s="8" t="s">
        <v>4076</v>
      </c>
      <c r="L54" s="16" t="s">
        <v>4443</v>
      </c>
      <c r="M54" s="8" t="s">
        <v>3487</v>
      </c>
      <c r="N54" s="40" t="str">
        <f t="shared" si="2"/>
        <v>X</v>
      </c>
      <c r="O54" s="10"/>
      <c r="P54" s="10"/>
      <c r="Q54" s="10"/>
      <c r="R54" s="15"/>
      <c r="S54" s="10"/>
      <c r="T54" s="10"/>
      <c r="U54" s="10"/>
      <c r="V54" s="15"/>
      <c r="W54" s="10"/>
      <c r="X54" s="10"/>
      <c r="Y54" s="10"/>
      <c r="Z54" s="15"/>
      <c r="AA54" s="10"/>
      <c r="AB54" s="10"/>
      <c r="AC54" s="10"/>
      <c r="AD54" s="15"/>
      <c r="AE54" s="10"/>
      <c r="AF54" s="10"/>
      <c r="AG54" s="10"/>
      <c r="AH54" s="15"/>
      <c r="AI54" s="10"/>
      <c r="AJ54" s="10"/>
      <c r="AK54" s="10"/>
      <c r="AL54" s="15"/>
      <c r="AM54" s="10"/>
      <c r="AN54" s="10"/>
      <c r="AO54" s="11"/>
      <c r="AU54"/>
    </row>
    <row r="55" spans="1:47" ht="20.25" customHeight="1">
      <c r="A55" s="14" t="s">
        <v>3484</v>
      </c>
      <c r="B55" s="8" t="s">
        <v>3497</v>
      </c>
      <c r="C55" s="8" t="s">
        <v>3508</v>
      </c>
      <c r="D55" s="8" t="s">
        <v>3966</v>
      </c>
      <c r="E55" s="8">
        <v>4</v>
      </c>
      <c r="F55" s="207" t="b">
        <f t="shared" si="0"/>
        <v>1</v>
      </c>
      <c r="G55" s="8"/>
      <c r="H55" s="39" t="s">
        <v>3931</v>
      </c>
      <c r="I55" s="40" t="str">
        <f t="shared" si="1"/>
        <v>사용</v>
      </c>
      <c r="J55" s="8" t="s">
        <v>3486</v>
      </c>
      <c r="K55" s="8" t="s">
        <v>4076</v>
      </c>
      <c r="L55" s="16" t="s">
        <v>4444</v>
      </c>
      <c r="M55" s="8" t="s">
        <v>3487</v>
      </c>
      <c r="N55" s="40" t="str">
        <f t="shared" si="2"/>
        <v>X</v>
      </c>
      <c r="O55" s="10"/>
      <c r="P55" s="10"/>
      <c r="Q55" s="10"/>
      <c r="R55" s="15"/>
      <c r="S55" s="10"/>
      <c r="T55" s="10"/>
      <c r="U55" s="10"/>
      <c r="V55" s="15"/>
      <c r="W55" s="10"/>
      <c r="X55" s="10"/>
      <c r="Y55" s="10"/>
      <c r="Z55" s="15"/>
      <c r="AA55" s="10"/>
      <c r="AB55" s="10"/>
      <c r="AC55" s="10"/>
      <c r="AD55" s="15"/>
      <c r="AE55" s="10"/>
      <c r="AF55" s="10"/>
      <c r="AG55" s="10"/>
      <c r="AH55" s="15"/>
      <c r="AI55" s="10"/>
      <c r="AJ55" s="10"/>
      <c r="AK55" s="10"/>
      <c r="AL55" s="15"/>
      <c r="AM55" s="10"/>
      <c r="AN55" s="10"/>
      <c r="AO55" s="11"/>
      <c r="AU55"/>
    </row>
    <row r="56" spans="1:47" ht="20.25" customHeight="1">
      <c r="A56" s="14" t="s">
        <v>3484</v>
      </c>
      <c r="B56" s="8" t="s">
        <v>3497</v>
      </c>
      <c r="C56" s="8" t="s">
        <v>3508</v>
      </c>
      <c r="D56" s="8" t="s">
        <v>3966</v>
      </c>
      <c r="E56" s="8">
        <v>5</v>
      </c>
      <c r="F56" s="207" t="b">
        <f t="shared" si="0"/>
        <v>1</v>
      </c>
      <c r="G56" s="8"/>
      <c r="H56" s="39" t="s">
        <v>3931</v>
      </c>
      <c r="I56" s="40" t="str">
        <f t="shared" si="1"/>
        <v>사용</v>
      </c>
      <c r="J56" s="8" t="s">
        <v>3486</v>
      </c>
      <c r="K56" s="8" t="s">
        <v>3500</v>
      </c>
      <c r="L56" s="16" t="s">
        <v>4352</v>
      </c>
      <c r="M56" s="8" t="s">
        <v>3487</v>
      </c>
      <c r="N56" s="40" t="str">
        <f t="shared" si="2"/>
        <v>X</v>
      </c>
      <c r="O56" s="10"/>
      <c r="P56" s="10"/>
      <c r="Q56" s="10"/>
      <c r="R56" s="15"/>
      <c r="S56" s="10"/>
      <c r="T56" s="10"/>
      <c r="U56" s="10"/>
      <c r="V56" s="15"/>
      <c r="W56" s="10"/>
      <c r="X56" s="10"/>
      <c r="Y56" s="10"/>
      <c r="Z56" s="15"/>
      <c r="AA56" s="10"/>
      <c r="AB56" s="10"/>
      <c r="AC56" s="10"/>
      <c r="AD56" s="15"/>
      <c r="AE56" s="10"/>
      <c r="AF56" s="10"/>
      <c r="AG56" s="10"/>
      <c r="AH56" s="15"/>
      <c r="AI56" s="10"/>
      <c r="AJ56" s="10"/>
      <c r="AK56" s="10"/>
      <c r="AL56" s="15"/>
      <c r="AM56" s="10"/>
      <c r="AN56" s="10"/>
      <c r="AO56" s="149"/>
      <c r="AU56"/>
    </row>
    <row r="57" spans="1:47" ht="20.25" customHeight="1">
      <c r="A57" s="14" t="s">
        <v>3484</v>
      </c>
      <c r="B57" s="8" t="s">
        <v>3497</v>
      </c>
      <c r="C57" s="8" t="s">
        <v>3508</v>
      </c>
      <c r="D57" s="8" t="s">
        <v>3966</v>
      </c>
      <c r="E57" s="8">
        <v>6</v>
      </c>
      <c r="F57" s="207" t="b">
        <f t="shared" si="0"/>
        <v>1</v>
      </c>
      <c r="G57" s="8"/>
      <c r="H57" s="39" t="s">
        <v>3931</v>
      </c>
      <c r="I57" s="40" t="str">
        <f t="shared" si="1"/>
        <v>사용</v>
      </c>
      <c r="J57" s="8" t="s">
        <v>3486</v>
      </c>
      <c r="K57" s="8" t="s">
        <v>3500</v>
      </c>
      <c r="L57" s="16" t="s">
        <v>4353</v>
      </c>
      <c r="M57" s="8" t="s">
        <v>3487</v>
      </c>
      <c r="N57" s="40" t="str">
        <f t="shared" si="2"/>
        <v>X</v>
      </c>
      <c r="O57" s="10"/>
      <c r="P57" s="10"/>
      <c r="Q57" s="10"/>
      <c r="R57" s="15"/>
      <c r="S57" s="10"/>
      <c r="T57" s="10"/>
      <c r="U57" s="10"/>
      <c r="V57" s="15"/>
      <c r="W57" s="10"/>
      <c r="X57" s="10"/>
      <c r="Y57" s="10"/>
      <c r="Z57" s="15"/>
      <c r="AA57" s="10"/>
      <c r="AB57" s="10"/>
      <c r="AC57" s="10"/>
      <c r="AD57" s="15"/>
      <c r="AE57" s="10"/>
      <c r="AF57" s="10"/>
      <c r="AG57" s="10"/>
      <c r="AH57" s="15"/>
      <c r="AI57" s="10"/>
      <c r="AJ57" s="10"/>
      <c r="AK57" s="10"/>
      <c r="AL57" s="15"/>
      <c r="AM57" s="10"/>
      <c r="AN57" s="10"/>
      <c r="AO57" s="149"/>
      <c r="AU57"/>
    </row>
    <row r="58" spans="1:47" ht="20.25" customHeight="1">
      <c r="A58" s="14" t="s">
        <v>3484</v>
      </c>
      <c r="B58" s="8" t="s">
        <v>3497</v>
      </c>
      <c r="C58" s="8" t="s">
        <v>3508</v>
      </c>
      <c r="D58" s="8" t="s">
        <v>3966</v>
      </c>
      <c r="E58" s="8">
        <v>7</v>
      </c>
      <c r="F58" s="207" t="b">
        <f t="shared" si="0"/>
        <v>1</v>
      </c>
      <c r="G58" s="8"/>
      <c r="H58" s="39" t="s">
        <v>3931</v>
      </c>
      <c r="I58" s="40" t="str">
        <f t="shared" si="1"/>
        <v>사용</v>
      </c>
      <c r="J58" s="8" t="s">
        <v>3486</v>
      </c>
      <c r="K58" s="8" t="s">
        <v>3500</v>
      </c>
      <c r="L58" s="16" t="s">
        <v>4385</v>
      </c>
      <c r="M58" s="8" t="s">
        <v>3487</v>
      </c>
      <c r="N58" s="40" t="str">
        <f t="shared" si="2"/>
        <v>X</v>
      </c>
      <c r="O58" s="10"/>
      <c r="P58" s="10"/>
      <c r="Q58" s="10"/>
      <c r="R58" s="15"/>
      <c r="S58" s="10"/>
      <c r="T58" s="10"/>
      <c r="U58" s="10"/>
      <c r="V58" s="15"/>
      <c r="W58" s="10"/>
      <c r="X58" s="10"/>
      <c r="Y58" s="10"/>
      <c r="Z58" s="15"/>
      <c r="AA58" s="10"/>
      <c r="AB58" s="10"/>
      <c r="AC58" s="10"/>
      <c r="AD58" s="15"/>
      <c r="AE58" s="10"/>
      <c r="AF58" s="10"/>
      <c r="AG58" s="10"/>
      <c r="AH58" s="15"/>
      <c r="AI58" s="10"/>
      <c r="AJ58" s="10"/>
      <c r="AK58" s="10"/>
      <c r="AL58" s="15"/>
      <c r="AM58" s="10"/>
      <c r="AN58" s="10"/>
      <c r="AO58" s="149"/>
      <c r="AU58"/>
    </row>
    <row r="59" spans="1:47" ht="20.25" customHeight="1">
      <c r="A59" s="14" t="s">
        <v>3484</v>
      </c>
      <c r="B59" s="8" t="s">
        <v>3497</v>
      </c>
      <c r="C59" s="8" t="s">
        <v>3508</v>
      </c>
      <c r="D59" s="8" t="s">
        <v>3966</v>
      </c>
      <c r="E59" s="8">
        <v>8</v>
      </c>
      <c r="F59" s="207" t="b">
        <f t="shared" si="0"/>
        <v>1</v>
      </c>
      <c r="G59" s="8"/>
      <c r="H59" s="39" t="s">
        <v>3931</v>
      </c>
      <c r="I59" s="40" t="str">
        <f t="shared" si="1"/>
        <v>사용</v>
      </c>
      <c r="J59" s="8" t="s">
        <v>3486</v>
      </c>
      <c r="K59" s="8" t="s">
        <v>3500</v>
      </c>
      <c r="L59" s="16" t="s">
        <v>4386</v>
      </c>
      <c r="M59" s="8" t="s">
        <v>3487</v>
      </c>
      <c r="N59" s="40" t="str">
        <f t="shared" si="2"/>
        <v>X</v>
      </c>
      <c r="O59" s="10"/>
      <c r="P59" s="10"/>
      <c r="Q59" s="10"/>
      <c r="R59" s="15"/>
      <c r="S59" s="10"/>
      <c r="T59" s="10"/>
      <c r="U59" s="10"/>
      <c r="V59" s="15"/>
      <c r="W59" s="10"/>
      <c r="X59" s="10"/>
      <c r="Y59" s="10"/>
      <c r="Z59" s="15"/>
      <c r="AA59" s="10"/>
      <c r="AB59" s="10"/>
      <c r="AC59" s="10"/>
      <c r="AD59" s="15"/>
      <c r="AE59" s="10"/>
      <c r="AF59" s="10"/>
      <c r="AG59" s="10"/>
      <c r="AH59" s="15"/>
      <c r="AI59" s="10"/>
      <c r="AJ59" s="10"/>
      <c r="AK59" s="10"/>
      <c r="AL59" s="15"/>
      <c r="AM59" s="10"/>
      <c r="AN59" s="10"/>
      <c r="AO59" s="149"/>
      <c r="AU59"/>
    </row>
    <row r="60" spans="1:47" ht="20.25" customHeight="1">
      <c r="A60" s="14" t="s">
        <v>3484</v>
      </c>
      <c r="B60" s="8" t="s">
        <v>3497</v>
      </c>
      <c r="C60" s="8" t="s">
        <v>3508</v>
      </c>
      <c r="D60" s="8" t="s">
        <v>3966</v>
      </c>
      <c r="E60" s="8">
        <v>9</v>
      </c>
      <c r="F60" s="207" t="b">
        <f t="shared" si="0"/>
        <v>1</v>
      </c>
      <c r="G60" s="8"/>
      <c r="H60" s="39" t="s">
        <v>3931</v>
      </c>
      <c r="I60" s="40" t="str">
        <f t="shared" si="1"/>
        <v>사용</v>
      </c>
      <c r="J60" s="8" t="s">
        <v>3486</v>
      </c>
      <c r="K60" s="8" t="s">
        <v>4005</v>
      </c>
      <c r="L60" s="16" t="s">
        <v>4007</v>
      </c>
      <c r="M60" s="8" t="s">
        <v>3487</v>
      </c>
      <c r="N60" s="40" t="str">
        <f t="shared" si="2"/>
        <v>X</v>
      </c>
      <c r="O60" s="50"/>
      <c r="P60" s="220"/>
      <c r="Q60" s="220"/>
      <c r="R60" s="15"/>
      <c r="S60" s="50"/>
      <c r="T60" s="220"/>
      <c r="U60" s="220"/>
      <c r="V60" s="15"/>
      <c r="W60" s="50"/>
      <c r="X60" s="220"/>
      <c r="Y60" s="220"/>
      <c r="Z60" s="15"/>
      <c r="AA60" s="50"/>
      <c r="AB60" s="220"/>
      <c r="AC60" s="220"/>
      <c r="AD60" s="15"/>
      <c r="AE60" s="50"/>
      <c r="AF60" s="220"/>
      <c r="AG60" s="220"/>
      <c r="AH60" s="15"/>
      <c r="AI60" s="60"/>
      <c r="AJ60" s="220"/>
      <c r="AK60" s="220"/>
      <c r="AL60" s="15"/>
      <c r="AM60" s="59"/>
      <c r="AN60" s="59"/>
      <c r="AO60" s="11"/>
      <c r="AU60"/>
    </row>
    <row r="61" spans="1:47" ht="20.25" customHeight="1">
      <c r="A61" s="14" t="s">
        <v>3484</v>
      </c>
      <c r="B61" s="8" t="s">
        <v>3497</v>
      </c>
      <c r="C61" s="8" t="s">
        <v>3508</v>
      </c>
      <c r="D61" s="8" t="s">
        <v>3966</v>
      </c>
      <c r="E61" s="8">
        <v>10</v>
      </c>
      <c r="F61" s="207" t="b">
        <f t="shared" si="0"/>
        <v>1</v>
      </c>
      <c r="G61" s="8"/>
      <c r="H61" s="39" t="s">
        <v>3931</v>
      </c>
      <c r="I61" s="40" t="str">
        <f t="shared" si="1"/>
        <v>사용</v>
      </c>
      <c r="J61" s="8" t="s">
        <v>3486</v>
      </c>
      <c r="K61" s="8" t="s">
        <v>4005</v>
      </c>
      <c r="L61" s="16" t="s">
        <v>4010</v>
      </c>
      <c r="M61" s="8" t="s">
        <v>3487</v>
      </c>
      <c r="N61" s="40" t="str">
        <f t="shared" si="2"/>
        <v>X</v>
      </c>
      <c r="O61" s="50"/>
      <c r="P61" s="220"/>
      <c r="Q61" s="220"/>
      <c r="R61" s="15"/>
      <c r="S61" s="50"/>
      <c r="T61" s="220"/>
      <c r="U61" s="220"/>
      <c r="V61" s="15"/>
      <c r="W61" s="50"/>
      <c r="X61" s="220"/>
      <c r="Y61" s="220"/>
      <c r="Z61" s="15"/>
      <c r="AA61" s="50"/>
      <c r="AB61" s="220"/>
      <c r="AC61" s="220"/>
      <c r="AD61" s="15"/>
      <c r="AE61" s="50"/>
      <c r="AF61" s="220"/>
      <c r="AG61" s="220"/>
      <c r="AH61" s="15"/>
      <c r="AI61" s="60"/>
      <c r="AJ61" s="220"/>
      <c r="AK61" s="220"/>
      <c r="AL61" s="15"/>
      <c r="AM61" s="59"/>
      <c r="AN61" s="59"/>
      <c r="AO61" s="11"/>
      <c r="AU61"/>
    </row>
    <row r="62" spans="1:47" ht="20.25" customHeight="1">
      <c r="A62" s="14" t="s">
        <v>3484</v>
      </c>
      <c r="B62" s="8" t="s">
        <v>3497</v>
      </c>
      <c r="C62" s="8" t="s">
        <v>3508</v>
      </c>
      <c r="D62" s="8" t="s">
        <v>3966</v>
      </c>
      <c r="E62" s="8">
        <v>11</v>
      </c>
      <c r="F62" s="207" t="b">
        <f t="shared" si="0"/>
        <v>0</v>
      </c>
      <c r="G62" s="8"/>
      <c r="H62" s="39" t="s">
        <v>3931</v>
      </c>
      <c r="I62" s="40" t="str">
        <f t="shared" si="1"/>
        <v>미사용</v>
      </c>
      <c r="J62" s="8"/>
      <c r="K62" s="8"/>
      <c r="L62" s="157"/>
      <c r="M62" s="8"/>
      <c r="N62" s="40" t="str">
        <f t="shared" si="2"/>
        <v>O</v>
      </c>
      <c r="O62" s="50">
        <v>3.8610000000000002</v>
      </c>
      <c r="P62" s="220">
        <v>1.27</v>
      </c>
      <c r="Q62" s="220">
        <v>0.77400000000000002</v>
      </c>
      <c r="R62" s="15">
        <v>43248</v>
      </c>
      <c r="S62" s="50">
        <v>3.8580000000000001</v>
      </c>
      <c r="T62" s="220">
        <v>1.2549999999999999</v>
      </c>
      <c r="U62" s="220">
        <v>0.78</v>
      </c>
      <c r="V62" s="15">
        <v>43704</v>
      </c>
      <c r="W62" s="50">
        <v>3.8580000000000001</v>
      </c>
      <c r="X62" s="220">
        <v>1.2609999999999999</v>
      </c>
      <c r="Y62" s="220">
        <v>0.77100000000000002</v>
      </c>
      <c r="Z62" s="15">
        <v>43887</v>
      </c>
      <c r="AA62" s="50">
        <v>3.85</v>
      </c>
      <c r="AB62" s="220">
        <v>1.258</v>
      </c>
      <c r="AC62" s="220">
        <v>0.77700000000000002</v>
      </c>
      <c r="AD62" s="15">
        <v>44420</v>
      </c>
      <c r="AE62" s="50">
        <v>3.8540000000000001</v>
      </c>
      <c r="AF62" s="220">
        <v>1.2669999999999999</v>
      </c>
      <c r="AG62" s="220">
        <v>0.77200000000000002</v>
      </c>
      <c r="AH62" s="15">
        <v>44644</v>
      </c>
      <c r="AI62" s="60">
        <v>3.8559999999999999</v>
      </c>
      <c r="AJ62" s="220">
        <v>1.2669999999999999</v>
      </c>
      <c r="AK62" s="220">
        <v>0.77200000000000002</v>
      </c>
      <c r="AL62" s="15">
        <v>44978</v>
      </c>
      <c r="AM62" s="59"/>
      <c r="AN62" s="59"/>
      <c r="AO62" s="11"/>
      <c r="AU62"/>
    </row>
    <row r="63" spans="1:47" ht="20.25" customHeight="1">
      <c r="A63" s="14" t="s">
        <v>3484</v>
      </c>
      <c r="B63" s="8" t="s">
        <v>3497</v>
      </c>
      <c r="C63" s="8" t="s">
        <v>3508</v>
      </c>
      <c r="D63" s="8" t="s">
        <v>3966</v>
      </c>
      <c r="E63" s="8">
        <v>12</v>
      </c>
      <c r="F63" s="207" t="b">
        <f t="shared" si="0"/>
        <v>1</v>
      </c>
      <c r="G63" s="8"/>
      <c r="H63" s="39" t="s">
        <v>3931</v>
      </c>
      <c r="I63" s="40" t="str">
        <f t="shared" si="1"/>
        <v>사용</v>
      </c>
      <c r="J63" s="8"/>
      <c r="K63" s="8"/>
      <c r="L63" s="157" t="s">
        <v>4455</v>
      </c>
      <c r="M63" s="8"/>
      <c r="N63" s="40" t="str">
        <f t="shared" si="2"/>
        <v>X</v>
      </c>
      <c r="O63" s="50">
        <v>3.859</v>
      </c>
      <c r="P63" s="220">
        <v>1.4139999999999999</v>
      </c>
      <c r="Q63" s="220">
        <v>0.875</v>
      </c>
      <c r="R63" s="15">
        <v>43248</v>
      </c>
      <c r="S63" s="50">
        <v>3.8610000000000002</v>
      </c>
      <c r="T63" s="220">
        <v>1.407</v>
      </c>
      <c r="U63" s="220">
        <v>0.86099999999999999</v>
      </c>
      <c r="V63" s="15">
        <v>43704</v>
      </c>
      <c r="W63" s="50">
        <v>3.86</v>
      </c>
      <c r="X63" s="220">
        <v>1.423</v>
      </c>
      <c r="Y63" s="220">
        <v>0.86399999999999999</v>
      </c>
      <c r="Z63" s="15">
        <v>43887</v>
      </c>
      <c r="AA63" s="50">
        <v>3.85</v>
      </c>
      <c r="AB63" s="220">
        <v>1.411</v>
      </c>
      <c r="AC63" s="220">
        <v>0.86599999999999999</v>
      </c>
      <c r="AD63" s="15">
        <v>44420</v>
      </c>
      <c r="AE63" s="50">
        <v>3.8540000000000001</v>
      </c>
      <c r="AF63" s="220">
        <v>1.417</v>
      </c>
      <c r="AG63" s="220">
        <v>0.87</v>
      </c>
      <c r="AH63" s="15">
        <v>44644</v>
      </c>
      <c r="AI63" s="60">
        <v>3.8559999999999999</v>
      </c>
      <c r="AJ63" s="220">
        <v>1.417</v>
      </c>
      <c r="AK63" s="220">
        <v>0.86899999999999999</v>
      </c>
      <c r="AL63" s="15">
        <v>44978</v>
      </c>
      <c r="AM63" s="59"/>
      <c r="AN63" s="59"/>
      <c r="AO63" s="11"/>
      <c r="AU63"/>
    </row>
    <row r="64" spans="1:47" s="287" customFormat="1" ht="20.25" customHeight="1">
      <c r="A64" s="282" t="s">
        <v>3484</v>
      </c>
      <c r="B64" s="40" t="s">
        <v>3497</v>
      </c>
      <c r="C64" s="40" t="s">
        <v>3508</v>
      </c>
      <c r="D64" s="40" t="s">
        <v>3966</v>
      </c>
      <c r="E64" s="40">
        <v>13</v>
      </c>
      <c r="F64" s="207" t="b">
        <f t="shared" si="0"/>
        <v>1</v>
      </c>
      <c r="G64" s="40"/>
      <c r="H64" s="208" t="s">
        <v>3931</v>
      </c>
      <c r="I64" s="40" t="str">
        <f t="shared" si="1"/>
        <v>사용</v>
      </c>
      <c r="J64" s="40" t="s">
        <v>4104</v>
      </c>
      <c r="K64" s="40" t="s">
        <v>4065</v>
      </c>
      <c r="L64" s="256" t="s">
        <v>4387</v>
      </c>
      <c r="M64" s="8" t="s">
        <v>3487</v>
      </c>
      <c r="N64" s="40" t="str">
        <f t="shared" si="2"/>
        <v>X</v>
      </c>
      <c r="O64" s="283">
        <v>3.8530000000000002</v>
      </c>
      <c r="P64" s="284">
        <v>1.2430000000000001</v>
      </c>
      <c r="Q64" s="284">
        <v>0.81100000000000005</v>
      </c>
      <c r="R64" s="285">
        <v>43248</v>
      </c>
      <c r="S64" s="283">
        <v>3.863</v>
      </c>
      <c r="T64" s="284">
        <v>1.2989999999999999</v>
      </c>
      <c r="U64" s="284">
        <v>1.2290000000000001</v>
      </c>
      <c r="V64" s="285">
        <v>43704</v>
      </c>
      <c r="W64" s="283"/>
      <c r="X64" s="284"/>
      <c r="Y64" s="284"/>
      <c r="Z64" s="285"/>
      <c r="AA64" s="283"/>
      <c r="AB64" s="284"/>
      <c r="AC64" s="284"/>
      <c r="AD64" s="285"/>
      <c r="AE64" s="283"/>
      <c r="AF64" s="284"/>
      <c r="AG64" s="284"/>
      <c r="AH64" s="285"/>
      <c r="AI64" s="536"/>
      <c r="AJ64" s="284"/>
      <c r="AK64" s="284"/>
      <c r="AL64" s="285"/>
      <c r="AM64" s="263"/>
      <c r="AN64" s="263"/>
      <c r="AO64" s="286"/>
      <c r="AU64" s="288"/>
    </row>
    <row r="65" spans="1:47" s="287" customFormat="1" ht="20.25" customHeight="1">
      <c r="A65" s="282" t="s">
        <v>3484</v>
      </c>
      <c r="B65" s="40" t="s">
        <v>3497</v>
      </c>
      <c r="C65" s="40" t="s">
        <v>3508</v>
      </c>
      <c r="D65" s="40" t="s">
        <v>3966</v>
      </c>
      <c r="E65" s="40">
        <v>14</v>
      </c>
      <c r="F65" s="207" t="b">
        <f t="shared" si="0"/>
        <v>1</v>
      </c>
      <c r="G65" s="40"/>
      <c r="H65" s="208" t="s">
        <v>3931</v>
      </c>
      <c r="I65" s="40" t="str">
        <f t="shared" si="1"/>
        <v>사용</v>
      </c>
      <c r="J65" s="40" t="s">
        <v>4104</v>
      </c>
      <c r="K65" s="40" t="s">
        <v>4065</v>
      </c>
      <c r="L65" s="256" t="s">
        <v>4388</v>
      </c>
      <c r="M65" s="8" t="s">
        <v>3487</v>
      </c>
      <c r="N65" s="40" t="str">
        <f t="shared" si="2"/>
        <v>X</v>
      </c>
      <c r="O65" s="283">
        <v>3.85</v>
      </c>
      <c r="P65" s="284">
        <v>1.2549999999999999</v>
      </c>
      <c r="Q65" s="284">
        <v>0.79400000000000004</v>
      </c>
      <c r="R65" s="285">
        <v>43248</v>
      </c>
      <c r="S65" s="283">
        <v>3.855</v>
      </c>
      <c r="T65" s="284">
        <v>1.256</v>
      </c>
      <c r="U65" s="284">
        <v>0.98899999999999999</v>
      </c>
      <c r="V65" s="285">
        <v>43704</v>
      </c>
      <c r="W65" s="283"/>
      <c r="X65" s="284"/>
      <c r="Y65" s="284"/>
      <c r="Z65" s="285"/>
      <c r="AA65" s="283"/>
      <c r="AB65" s="284"/>
      <c r="AC65" s="284"/>
      <c r="AD65" s="285"/>
      <c r="AE65" s="283"/>
      <c r="AF65" s="284"/>
      <c r="AG65" s="284"/>
      <c r="AH65" s="285"/>
      <c r="AI65" s="536"/>
      <c r="AJ65" s="284"/>
      <c r="AK65" s="284"/>
      <c r="AL65" s="285"/>
      <c r="AM65" s="263"/>
      <c r="AN65" s="263"/>
      <c r="AO65" s="286"/>
      <c r="AU65" s="288"/>
    </row>
    <row r="66" spans="1:47" s="287" customFormat="1" ht="20.25" customHeight="1">
      <c r="A66" s="282" t="s">
        <v>3484</v>
      </c>
      <c r="B66" s="40" t="s">
        <v>3497</v>
      </c>
      <c r="C66" s="40" t="s">
        <v>3508</v>
      </c>
      <c r="D66" s="40" t="s">
        <v>3966</v>
      </c>
      <c r="E66" s="40">
        <v>15</v>
      </c>
      <c r="F66" s="207" t="b">
        <f t="shared" si="0"/>
        <v>1</v>
      </c>
      <c r="G66" s="40"/>
      <c r="H66" s="208" t="s">
        <v>3931</v>
      </c>
      <c r="I66" s="40" t="str">
        <f t="shared" si="1"/>
        <v>사용</v>
      </c>
      <c r="J66" s="40" t="s">
        <v>3495</v>
      </c>
      <c r="K66" s="40" t="s">
        <v>4065</v>
      </c>
      <c r="L66" s="256" t="s">
        <v>4389</v>
      </c>
      <c r="M66" s="8" t="s">
        <v>3487</v>
      </c>
      <c r="N66" s="40" t="str">
        <f t="shared" si="2"/>
        <v>X</v>
      </c>
      <c r="O66" s="263">
        <v>3.8540000000000001</v>
      </c>
      <c r="P66" s="263">
        <v>1.2729999999999999</v>
      </c>
      <c r="Q66" s="263">
        <v>0.76300000000000001</v>
      </c>
      <c r="R66" s="285">
        <v>43248</v>
      </c>
      <c r="S66" s="263">
        <v>3.855</v>
      </c>
      <c r="T66" s="263">
        <v>1.2789999999999999</v>
      </c>
      <c r="U66" s="263">
        <v>0.93300000000000005</v>
      </c>
      <c r="V66" s="285">
        <v>43704</v>
      </c>
      <c r="W66" s="263"/>
      <c r="X66" s="263"/>
      <c r="Y66" s="263"/>
      <c r="Z66" s="285"/>
      <c r="AA66" s="263"/>
      <c r="AB66" s="263"/>
      <c r="AC66" s="263"/>
      <c r="AD66" s="285"/>
      <c r="AE66" s="263"/>
      <c r="AF66" s="263"/>
      <c r="AG66" s="263"/>
      <c r="AH66" s="285"/>
      <c r="AI66" s="263"/>
      <c r="AJ66" s="263"/>
      <c r="AK66" s="263"/>
      <c r="AL66" s="285"/>
      <c r="AM66" s="263"/>
      <c r="AN66" s="263"/>
      <c r="AO66" s="286"/>
      <c r="AU66" s="288"/>
    </row>
    <row r="67" spans="1:47" s="287" customFormat="1" ht="20.25" customHeight="1">
      <c r="A67" s="282" t="s">
        <v>3484</v>
      </c>
      <c r="B67" s="40" t="s">
        <v>3497</v>
      </c>
      <c r="C67" s="40" t="s">
        <v>3508</v>
      </c>
      <c r="D67" s="40" t="s">
        <v>3966</v>
      </c>
      <c r="E67" s="40">
        <v>16</v>
      </c>
      <c r="F67" s="207" t="b">
        <f t="shared" si="0"/>
        <v>1</v>
      </c>
      <c r="G67" s="40"/>
      <c r="H67" s="208" t="s">
        <v>3931</v>
      </c>
      <c r="I67" s="40" t="str">
        <f t="shared" si="1"/>
        <v>사용</v>
      </c>
      <c r="J67" s="40" t="s">
        <v>3495</v>
      </c>
      <c r="K67" s="40" t="s">
        <v>4065</v>
      </c>
      <c r="L67" s="256" t="s">
        <v>4390</v>
      </c>
      <c r="M67" s="8" t="s">
        <v>3487</v>
      </c>
      <c r="N67" s="40" t="str">
        <f t="shared" si="2"/>
        <v>X</v>
      </c>
      <c r="O67" s="263">
        <v>3.8530000000000002</v>
      </c>
      <c r="P67" s="263">
        <v>1.3109999999999999</v>
      </c>
      <c r="Q67" s="263">
        <v>0.79400000000000004</v>
      </c>
      <c r="R67" s="285">
        <v>43248</v>
      </c>
      <c r="S67" s="263">
        <v>3.8620000000000001</v>
      </c>
      <c r="T67" s="263">
        <v>1.2609999999999999</v>
      </c>
      <c r="U67" s="263">
        <v>0.84099999999999997</v>
      </c>
      <c r="V67" s="285">
        <v>43704</v>
      </c>
      <c r="W67" s="263"/>
      <c r="X67" s="263"/>
      <c r="Y67" s="263"/>
      <c r="Z67" s="285"/>
      <c r="AA67" s="263"/>
      <c r="AB67" s="263"/>
      <c r="AC67" s="263"/>
      <c r="AD67" s="285"/>
      <c r="AE67" s="263"/>
      <c r="AF67" s="263"/>
      <c r="AG67" s="263"/>
      <c r="AH67" s="285"/>
      <c r="AI67" s="263"/>
      <c r="AJ67" s="263"/>
      <c r="AK67" s="263"/>
      <c r="AL67" s="285"/>
      <c r="AM67" s="263"/>
      <c r="AN67" s="263"/>
      <c r="AO67" s="286"/>
      <c r="AU67" s="288"/>
    </row>
    <row r="68" spans="1:47" ht="20.25" customHeight="1">
      <c r="A68" s="14" t="s">
        <v>3484</v>
      </c>
      <c r="B68" s="8" t="s">
        <v>3497</v>
      </c>
      <c r="C68" s="8" t="s">
        <v>3508</v>
      </c>
      <c r="D68" s="8" t="s">
        <v>3966</v>
      </c>
      <c r="E68" s="8">
        <v>17</v>
      </c>
      <c r="F68" s="207" t="b">
        <f t="shared" si="0"/>
        <v>0</v>
      </c>
      <c r="G68" s="8"/>
      <c r="H68" s="39" t="s">
        <v>3931</v>
      </c>
      <c r="I68" s="40" t="str">
        <f t="shared" si="1"/>
        <v>미사용</v>
      </c>
      <c r="J68" s="8"/>
      <c r="K68" s="8"/>
      <c r="L68" s="16"/>
      <c r="M68" s="40"/>
      <c r="N68" s="40" t="str">
        <f t="shared" si="2"/>
        <v>O</v>
      </c>
      <c r="O68" s="10">
        <v>3.8530000000000002</v>
      </c>
      <c r="P68" s="10">
        <v>1.2410000000000001</v>
      </c>
      <c r="Q68" s="10">
        <v>0.72799999999999998</v>
      </c>
      <c r="R68" s="15">
        <v>43248</v>
      </c>
      <c r="S68" s="10">
        <v>3.8559999999999999</v>
      </c>
      <c r="T68" s="10">
        <v>1.339</v>
      </c>
      <c r="U68" s="10">
        <v>1.0329999999999999</v>
      </c>
      <c r="V68" s="15">
        <v>43704</v>
      </c>
      <c r="W68" s="10">
        <v>3.8610000000000002</v>
      </c>
      <c r="X68" s="10">
        <v>1.351</v>
      </c>
      <c r="Y68" s="10">
        <v>0.97099999999999997</v>
      </c>
      <c r="Z68" s="15">
        <v>43887</v>
      </c>
      <c r="AA68" s="10">
        <v>3.85</v>
      </c>
      <c r="AB68" s="10">
        <v>1.349</v>
      </c>
      <c r="AC68" s="10">
        <v>1.002</v>
      </c>
      <c r="AD68" s="15">
        <v>44420</v>
      </c>
      <c r="AE68" s="10">
        <v>3.8530000000000002</v>
      </c>
      <c r="AF68" s="10">
        <v>1.341</v>
      </c>
      <c r="AG68" s="10">
        <v>0.93200000000000005</v>
      </c>
      <c r="AH68" s="15">
        <v>44644</v>
      </c>
      <c r="AI68" s="10">
        <v>3.863</v>
      </c>
      <c r="AJ68" s="10">
        <v>1.361</v>
      </c>
      <c r="AK68" s="10">
        <v>0.92700000000000005</v>
      </c>
      <c r="AL68" s="15">
        <v>44978</v>
      </c>
      <c r="AM68" s="10"/>
      <c r="AN68" s="10"/>
      <c r="AO68" s="11"/>
      <c r="AU68"/>
    </row>
    <row r="69" spans="1:47" ht="20.25" customHeight="1">
      <c r="A69" s="14" t="s">
        <v>3484</v>
      </c>
      <c r="B69" s="8" t="s">
        <v>3497</v>
      </c>
      <c r="C69" s="8" t="s">
        <v>3508</v>
      </c>
      <c r="D69" s="8" t="s">
        <v>3966</v>
      </c>
      <c r="E69" s="8">
        <v>18</v>
      </c>
      <c r="F69" s="207" t="b">
        <f t="shared" ref="F69:F75" si="3">ISTEXT(L69)</f>
        <v>0</v>
      </c>
      <c r="G69" s="8"/>
      <c r="H69" s="39" t="s">
        <v>3931</v>
      </c>
      <c r="I69" s="40" t="str">
        <f t="shared" ref="I69:I75" si="4">IF(F69=TRUE,"사용","미사용")</f>
        <v>미사용</v>
      </c>
      <c r="J69" s="8"/>
      <c r="K69" s="8"/>
      <c r="L69" s="16"/>
      <c r="M69" s="40"/>
      <c r="N69" s="40" t="str">
        <f t="shared" ref="N69:N75" si="5">IF(F69=TRUE,"X","O")</f>
        <v>O</v>
      </c>
      <c r="O69" s="10">
        <v>3.8530000000000002</v>
      </c>
      <c r="P69" s="10">
        <v>1.3480000000000001</v>
      </c>
      <c r="Q69" s="10">
        <v>0.83199999999999996</v>
      </c>
      <c r="R69" s="15">
        <v>43248</v>
      </c>
      <c r="S69" s="10">
        <v>3.8620000000000001</v>
      </c>
      <c r="T69" s="10">
        <v>1.333</v>
      </c>
      <c r="U69" s="10">
        <v>0.82199999999999995</v>
      </c>
      <c r="V69" s="15">
        <v>43704</v>
      </c>
      <c r="W69" s="10">
        <v>3.8260000000000001</v>
      </c>
      <c r="X69" s="10">
        <v>1.3380000000000001</v>
      </c>
      <c r="Y69" s="10">
        <v>0.81499999999999995</v>
      </c>
      <c r="Z69" s="15">
        <v>43887</v>
      </c>
      <c r="AA69" s="10">
        <v>3.85</v>
      </c>
      <c r="AB69" s="10">
        <v>1.335</v>
      </c>
      <c r="AC69" s="10">
        <v>0.82499999999999996</v>
      </c>
      <c r="AD69" s="15">
        <v>44420</v>
      </c>
      <c r="AE69" s="10">
        <v>3.859</v>
      </c>
      <c r="AF69" s="10">
        <v>1.34</v>
      </c>
      <c r="AG69" s="10">
        <v>0.81299999999999994</v>
      </c>
      <c r="AH69" s="15">
        <v>44644</v>
      </c>
      <c r="AI69" s="10">
        <v>3.855</v>
      </c>
      <c r="AJ69" s="10">
        <v>1.337</v>
      </c>
      <c r="AK69" s="10">
        <v>0.81100000000000005</v>
      </c>
      <c r="AL69" s="15">
        <v>44978</v>
      </c>
      <c r="AM69" s="10"/>
      <c r="AN69" s="10"/>
      <c r="AO69" s="11"/>
      <c r="AU69"/>
    </row>
    <row r="70" spans="1:47" ht="20.25" customHeight="1">
      <c r="A70" s="14" t="s">
        <v>3484</v>
      </c>
      <c r="B70" s="8" t="s">
        <v>3497</v>
      </c>
      <c r="C70" s="8" t="s">
        <v>3508</v>
      </c>
      <c r="D70" s="8" t="s">
        <v>3966</v>
      </c>
      <c r="E70" s="8">
        <v>19</v>
      </c>
      <c r="F70" s="207" t="b">
        <f t="shared" si="3"/>
        <v>0</v>
      </c>
      <c r="G70" s="8"/>
      <c r="H70" s="39" t="s">
        <v>3931</v>
      </c>
      <c r="I70" s="40" t="str">
        <f t="shared" si="4"/>
        <v>미사용</v>
      </c>
      <c r="J70" s="8"/>
      <c r="K70" s="8"/>
      <c r="L70" s="16"/>
      <c r="M70" s="8"/>
      <c r="N70" s="40" t="str">
        <f t="shared" si="5"/>
        <v>O</v>
      </c>
      <c r="O70" s="10">
        <v>3.86</v>
      </c>
      <c r="P70" s="10">
        <v>1.298</v>
      </c>
      <c r="Q70" s="10">
        <v>1.194</v>
      </c>
      <c r="R70" s="15">
        <v>43248</v>
      </c>
      <c r="S70" s="10">
        <v>3.855</v>
      </c>
      <c r="T70" s="10">
        <v>1.238</v>
      </c>
      <c r="U70" s="10">
        <v>0.83499999999999996</v>
      </c>
      <c r="V70" s="15">
        <v>43704</v>
      </c>
      <c r="W70" s="10">
        <v>3.855</v>
      </c>
      <c r="X70" s="10">
        <v>1.254</v>
      </c>
      <c r="Y70" s="10">
        <v>0.81499999999999995</v>
      </c>
      <c r="Z70" s="15">
        <v>43887</v>
      </c>
      <c r="AA70" s="10">
        <v>3.85</v>
      </c>
      <c r="AB70" s="10">
        <v>1.248</v>
      </c>
      <c r="AC70" s="10">
        <v>0.83199999999999996</v>
      </c>
      <c r="AD70" s="15">
        <v>44420</v>
      </c>
      <c r="AE70" s="10">
        <v>3.8530000000000002</v>
      </c>
      <c r="AF70" s="10">
        <v>1.2470000000000001</v>
      </c>
      <c r="AG70" s="10">
        <v>0.82299999999999995</v>
      </c>
      <c r="AH70" s="15">
        <v>44644</v>
      </c>
      <c r="AI70" s="10">
        <v>3.855</v>
      </c>
      <c r="AJ70" s="10">
        <v>1.2490000000000001</v>
      </c>
      <c r="AK70" s="10">
        <v>0.81799999999999995</v>
      </c>
      <c r="AL70" s="15">
        <v>44978</v>
      </c>
      <c r="AM70" s="59"/>
      <c r="AN70" s="59"/>
      <c r="AO70" s="11"/>
      <c r="AU70"/>
    </row>
    <row r="71" spans="1:47" ht="20.25" customHeight="1">
      <c r="A71" s="14" t="s">
        <v>3484</v>
      </c>
      <c r="B71" s="8" t="s">
        <v>3497</v>
      </c>
      <c r="C71" s="8" t="s">
        <v>3508</v>
      </c>
      <c r="D71" s="8" t="s">
        <v>3966</v>
      </c>
      <c r="E71" s="8">
        <v>20</v>
      </c>
      <c r="F71" s="207" t="b">
        <f t="shared" si="3"/>
        <v>0</v>
      </c>
      <c r="G71" s="8"/>
      <c r="H71" s="39" t="s">
        <v>3931</v>
      </c>
      <c r="I71" s="40" t="str">
        <f t="shared" si="4"/>
        <v>미사용</v>
      </c>
      <c r="J71" s="8"/>
      <c r="K71" s="8"/>
      <c r="L71" s="16"/>
      <c r="M71" s="8"/>
      <c r="N71" s="40" t="str">
        <f t="shared" si="5"/>
        <v>O</v>
      </c>
      <c r="O71" s="10">
        <v>3.8530000000000002</v>
      </c>
      <c r="P71" s="10">
        <v>1.258</v>
      </c>
      <c r="Q71" s="10">
        <v>0.95</v>
      </c>
      <c r="R71" s="15">
        <v>43248</v>
      </c>
      <c r="S71" s="10">
        <v>3.855</v>
      </c>
      <c r="T71" s="10">
        <v>1.2589999999999999</v>
      </c>
      <c r="U71" s="10">
        <v>0.80900000000000005</v>
      </c>
      <c r="V71" s="15">
        <v>43704</v>
      </c>
      <c r="W71" s="10">
        <v>3.851</v>
      </c>
      <c r="X71" s="10">
        <v>1.294</v>
      </c>
      <c r="Y71" s="10">
        <v>0.77600000000000002</v>
      </c>
      <c r="Z71" s="15">
        <v>43887</v>
      </c>
      <c r="AA71" s="10">
        <v>3.85</v>
      </c>
      <c r="AB71" s="10">
        <v>1.2689999999999999</v>
      </c>
      <c r="AC71" s="10">
        <v>0.79800000000000004</v>
      </c>
      <c r="AD71" s="15">
        <v>44420</v>
      </c>
      <c r="AE71" s="10">
        <v>3.8530000000000002</v>
      </c>
      <c r="AF71" s="10">
        <v>1.286</v>
      </c>
      <c r="AG71" s="10">
        <v>0.80100000000000005</v>
      </c>
      <c r="AH71" s="15">
        <v>44644</v>
      </c>
      <c r="AI71" s="10">
        <v>3.855</v>
      </c>
      <c r="AJ71" s="10">
        <v>1.2849999999999999</v>
      </c>
      <c r="AK71" s="10">
        <v>0.78400000000000003</v>
      </c>
      <c r="AL71" s="15">
        <v>44978</v>
      </c>
      <c r="AM71" s="59"/>
      <c r="AN71" s="59"/>
      <c r="AO71" s="11"/>
      <c r="AU71"/>
    </row>
    <row r="72" spans="1:47" ht="20.25" customHeight="1">
      <c r="A72" s="14" t="s">
        <v>3484</v>
      </c>
      <c r="B72" s="8" t="s">
        <v>3497</v>
      </c>
      <c r="C72" s="8" t="s">
        <v>3508</v>
      </c>
      <c r="D72" s="8" t="s">
        <v>3966</v>
      </c>
      <c r="E72" s="8">
        <v>21</v>
      </c>
      <c r="F72" s="207" t="b">
        <f t="shared" si="3"/>
        <v>0</v>
      </c>
      <c r="G72" s="8"/>
      <c r="H72" s="39" t="s">
        <v>3931</v>
      </c>
      <c r="I72" s="40" t="str">
        <f t="shared" si="4"/>
        <v>미사용</v>
      </c>
      <c r="J72" s="8"/>
      <c r="K72" s="8"/>
      <c r="L72" s="16"/>
      <c r="M72" s="40"/>
      <c r="N72" s="40" t="str">
        <f t="shared" si="5"/>
        <v>O</v>
      </c>
      <c r="O72" s="10">
        <v>3.8540000000000001</v>
      </c>
      <c r="P72" s="10">
        <v>1.274</v>
      </c>
      <c r="Q72" s="10">
        <v>0.88400000000000001</v>
      </c>
      <c r="R72" s="15">
        <v>43248</v>
      </c>
      <c r="S72" s="10">
        <v>3.8559999999999999</v>
      </c>
      <c r="T72" s="10">
        <v>1.2629999999999999</v>
      </c>
      <c r="U72" s="10">
        <v>0.77100000000000002</v>
      </c>
      <c r="V72" s="15">
        <v>43704</v>
      </c>
      <c r="W72" s="10">
        <v>3.855</v>
      </c>
      <c r="X72" s="10">
        <v>1.2789999999999999</v>
      </c>
      <c r="Y72" s="10">
        <v>0.76700000000000002</v>
      </c>
      <c r="Z72" s="15">
        <v>43887</v>
      </c>
      <c r="AA72" s="10">
        <v>3.85</v>
      </c>
      <c r="AB72" s="10">
        <v>1.27</v>
      </c>
      <c r="AC72" s="10">
        <v>0.77100000000000002</v>
      </c>
      <c r="AD72" s="15">
        <v>44420</v>
      </c>
      <c r="AE72" s="10">
        <v>3.8530000000000002</v>
      </c>
      <c r="AF72" s="10">
        <v>1.272</v>
      </c>
      <c r="AG72" s="10">
        <v>0.75600000000000001</v>
      </c>
      <c r="AH72" s="15">
        <v>44644</v>
      </c>
      <c r="AI72" s="10">
        <v>3.855</v>
      </c>
      <c r="AJ72" s="10">
        <v>1.274</v>
      </c>
      <c r="AK72" s="10">
        <v>0.76200000000000001</v>
      </c>
      <c r="AL72" s="15">
        <v>44978</v>
      </c>
      <c r="AM72" s="10"/>
      <c r="AN72" s="10"/>
      <c r="AO72" s="11"/>
      <c r="AU72"/>
    </row>
    <row r="73" spans="1:47" ht="20.25" customHeight="1">
      <c r="A73" s="14" t="s">
        <v>3484</v>
      </c>
      <c r="B73" s="8" t="s">
        <v>3497</v>
      </c>
      <c r="C73" s="8" t="s">
        <v>3508</v>
      </c>
      <c r="D73" s="8" t="s">
        <v>3966</v>
      </c>
      <c r="E73" s="8">
        <v>22</v>
      </c>
      <c r="F73" s="207" t="b">
        <f t="shared" si="3"/>
        <v>0</v>
      </c>
      <c r="G73" s="8"/>
      <c r="H73" s="39" t="s">
        <v>3931</v>
      </c>
      <c r="I73" s="40" t="str">
        <f t="shared" si="4"/>
        <v>미사용</v>
      </c>
      <c r="J73" s="8"/>
      <c r="K73" s="8"/>
      <c r="L73" s="16"/>
      <c r="M73" s="40"/>
      <c r="N73" s="40" t="str">
        <f t="shared" si="5"/>
        <v>O</v>
      </c>
      <c r="O73" s="10">
        <v>3.86</v>
      </c>
      <c r="P73" s="10">
        <v>1.2549999999999999</v>
      </c>
      <c r="Q73" s="10">
        <v>0.83499999999999996</v>
      </c>
      <c r="R73" s="15">
        <v>43248</v>
      </c>
      <c r="S73" s="10">
        <v>3.8559999999999999</v>
      </c>
      <c r="T73" s="10">
        <v>1.31</v>
      </c>
      <c r="U73" s="10">
        <v>0.80500000000000005</v>
      </c>
      <c r="V73" s="15">
        <v>43704</v>
      </c>
      <c r="W73" s="10">
        <v>3.855</v>
      </c>
      <c r="X73" s="10">
        <v>1.319</v>
      </c>
      <c r="Y73" s="10">
        <v>0.79300000000000004</v>
      </c>
      <c r="Z73" s="15">
        <v>43887</v>
      </c>
      <c r="AA73" s="10">
        <v>3.85</v>
      </c>
      <c r="AB73" s="10">
        <v>1.3069999999999999</v>
      </c>
      <c r="AC73" s="10">
        <v>0.79700000000000004</v>
      </c>
      <c r="AD73" s="15">
        <v>44420</v>
      </c>
      <c r="AE73" s="10">
        <v>3.8530000000000002</v>
      </c>
      <c r="AF73" s="10">
        <v>1.3129999999999999</v>
      </c>
      <c r="AG73" s="10">
        <v>0.79300000000000004</v>
      </c>
      <c r="AH73" s="15">
        <v>44644</v>
      </c>
      <c r="AI73" s="10">
        <v>3.855</v>
      </c>
      <c r="AJ73" s="10">
        <v>1.321</v>
      </c>
      <c r="AK73" s="10">
        <v>0.79500000000000004</v>
      </c>
      <c r="AL73" s="15">
        <v>44978</v>
      </c>
      <c r="AM73" s="10"/>
      <c r="AN73" s="10"/>
      <c r="AO73" s="11"/>
      <c r="AU73"/>
    </row>
    <row r="74" spans="1:47" ht="20.25" customHeight="1">
      <c r="A74" s="14" t="s">
        <v>3484</v>
      </c>
      <c r="B74" s="8" t="s">
        <v>3497</v>
      </c>
      <c r="C74" s="8" t="s">
        <v>3508</v>
      </c>
      <c r="D74" s="8" t="s">
        <v>3966</v>
      </c>
      <c r="E74" s="8">
        <v>23</v>
      </c>
      <c r="F74" s="207" t="b">
        <f t="shared" si="3"/>
        <v>0</v>
      </c>
      <c r="G74" s="8"/>
      <c r="H74" s="39" t="s">
        <v>3931</v>
      </c>
      <c r="I74" s="40" t="str">
        <f t="shared" si="4"/>
        <v>미사용</v>
      </c>
      <c r="J74" s="8"/>
      <c r="K74" s="8"/>
      <c r="L74" s="16"/>
      <c r="M74" s="40"/>
      <c r="N74" s="40" t="str">
        <f t="shared" si="5"/>
        <v>O</v>
      </c>
      <c r="O74" s="10">
        <v>3.8540000000000001</v>
      </c>
      <c r="P74" s="10">
        <v>1.399</v>
      </c>
      <c r="Q74" s="10">
        <v>0.99099999999999999</v>
      </c>
      <c r="R74" s="15">
        <v>43248</v>
      </c>
      <c r="S74" s="10">
        <v>3.8559999999999999</v>
      </c>
      <c r="T74" s="10">
        <v>1.2430000000000001</v>
      </c>
      <c r="U74" s="10">
        <v>0.755</v>
      </c>
      <c r="V74" s="15">
        <v>43704</v>
      </c>
      <c r="W74" s="10">
        <v>3.855</v>
      </c>
      <c r="X74" s="10">
        <v>1.2509999999999999</v>
      </c>
      <c r="Y74" s="10">
        <v>0.74</v>
      </c>
      <c r="Z74" s="15">
        <v>43887</v>
      </c>
      <c r="AA74" s="10">
        <v>3.85</v>
      </c>
      <c r="AB74" s="10">
        <v>1.258</v>
      </c>
      <c r="AC74" s="10">
        <v>0.73</v>
      </c>
      <c r="AD74" s="15">
        <v>44420</v>
      </c>
      <c r="AE74" s="10">
        <v>3.8580000000000001</v>
      </c>
      <c r="AF74" s="10">
        <v>1.2549999999999999</v>
      </c>
      <c r="AG74" s="10">
        <v>0.72</v>
      </c>
      <c r="AH74" s="15">
        <v>44644</v>
      </c>
      <c r="AI74" s="10">
        <v>3.859</v>
      </c>
      <c r="AJ74" s="10">
        <v>1.2589999999999999</v>
      </c>
      <c r="AK74" s="10">
        <v>0.74099999999999999</v>
      </c>
      <c r="AL74" s="15">
        <v>44978</v>
      </c>
      <c r="AM74" s="10"/>
      <c r="AN74" s="10"/>
      <c r="AO74" s="11"/>
      <c r="AU74"/>
    </row>
    <row r="75" spans="1:47" ht="20.25" customHeight="1">
      <c r="A75" s="139" t="s">
        <v>3484</v>
      </c>
      <c r="B75" s="140" t="s">
        <v>3497</v>
      </c>
      <c r="C75" s="140" t="s">
        <v>4017</v>
      </c>
      <c r="D75" s="140" t="s">
        <v>3966</v>
      </c>
      <c r="E75" s="140">
        <v>24</v>
      </c>
      <c r="F75" s="411" t="b">
        <f t="shared" si="3"/>
        <v>0</v>
      </c>
      <c r="G75" s="140"/>
      <c r="H75" s="142" t="s">
        <v>3931</v>
      </c>
      <c r="I75" s="177" t="str">
        <f t="shared" si="4"/>
        <v>미사용</v>
      </c>
      <c r="J75" s="140"/>
      <c r="K75" s="140"/>
      <c r="L75" s="178"/>
      <c r="M75" s="177"/>
      <c r="N75" s="177" t="str">
        <f t="shared" si="5"/>
        <v>O</v>
      </c>
      <c r="O75" s="179">
        <v>3.85</v>
      </c>
      <c r="P75" s="179">
        <v>1.3260000000000001</v>
      </c>
      <c r="Q75" s="179">
        <v>0.80900000000000005</v>
      </c>
      <c r="R75" s="146">
        <v>43248</v>
      </c>
      <c r="S75" s="179">
        <v>3.855</v>
      </c>
      <c r="T75" s="179">
        <v>1.34</v>
      </c>
      <c r="U75" s="179">
        <v>0.84099999999999997</v>
      </c>
      <c r="V75" s="146">
        <v>43704</v>
      </c>
      <c r="W75" s="179">
        <v>3.855</v>
      </c>
      <c r="X75" s="179">
        <v>1.3560000000000001</v>
      </c>
      <c r="Y75" s="179">
        <v>0.83899999999999997</v>
      </c>
      <c r="Z75" s="146">
        <v>43887</v>
      </c>
      <c r="AA75" s="179">
        <v>3.85</v>
      </c>
      <c r="AB75" s="179">
        <v>1.345</v>
      </c>
      <c r="AC75" s="179">
        <v>0.83899999999999997</v>
      </c>
      <c r="AD75" s="146">
        <v>44420</v>
      </c>
      <c r="AE75" s="179">
        <v>3.8530000000000002</v>
      </c>
      <c r="AF75" s="179">
        <v>1.347</v>
      </c>
      <c r="AG75" s="179">
        <v>0.83299999999999996</v>
      </c>
      <c r="AH75" s="146">
        <v>44644</v>
      </c>
      <c r="AI75" s="179">
        <v>3.855</v>
      </c>
      <c r="AJ75" s="179">
        <v>1.3460000000000001</v>
      </c>
      <c r="AK75" s="179">
        <v>0.82799999999999996</v>
      </c>
      <c r="AL75" s="146">
        <v>44978</v>
      </c>
      <c r="AM75" s="179"/>
      <c r="AN75" s="179"/>
      <c r="AO75" s="147"/>
      <c r="AU75"/>
    </row>
  </sheetData>
  <autoFilter ref="A3:AO75" xr:uid="{00000000-0009-0000-0000-000004000000}"/>
  <mergeCells count="1">
    <mergeCell ref="L1:L2"/>
  </mergeCells>
  <phoneticPr fontId="3" type="noConversion"/>
  <dataValidations count="1">
    <dataValidation type="list" allowBlank="1" showInputMessage="1" showErrorMessage="1" sqref="K4:K75" xr:uid="{00000000-0002-0000-0400-000000000000}">
      <formula1>$AU$3:$AU$15</formula1>
    </dataValidation>
  </dataValidations>
  <pageMargins left="0.19685039370078741" right="0.19685039370078741" top="0.51181102362204722" bottom="0.39370078740157483" header="0.31496062992125984" footer="0.15748031496062992"/>
  <pageSetup paperSize="9" scale="77" orientation="landscape" r:id="rId1"/>
  <headerFooter alignWithMargins="0"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1"/>
  </sheetPr>
  <dimension ref="A1:AU232"/>
  <sheetViews>
    <sheetView showGridLines="0" view="pageBreakPreview" zoomScaleNormal="85" zoomScaleSheetLayoutView="100" workbookViewId="0">
      <pane ySplit="3" topLeftCell="A115" activePane="bottomLeft" state="frozen"/>
      <selection pane="bottomLeft" activeCell="L1" sqref="L1:L2"/>
    </sheetView>
  </sheetViews>
  <sheetFormatPr defaultRowHeight="20.25" customHeight="1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1.777343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hidden="1" customWidth="1"/>
    <col min="15" max="15" width="7.21875" style="3" hidden="1" customWidth="1"/>
    <col min="16" max="16" width="8.33203125" style="3" hidden="1" customWidth="1"/>
    <col min="17" max="17" width="8.109375" style="3" hidden="1" customWidth="1"/>
    <col min="18" max="18" width="5.5546875" style="1" hidden="1" customWidth="1"/>
    <col min="19" max="19" width="7.21875" style="3" hidden="1" customWidth="1"/>
    <col min="20" max="20" width="8.33203125" style="3" hidden="1" customWidth="1"/>
    <col min="21" max="21" width="8.109375" style="3" hidden="1" customWidth="1"/>
    <col min="22" max="22" width="5.5546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2187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456" customWidth="1"/>
    <col min="32" max="32" width="8.33203125" style="3" customWidth="1"/>
    <col min="33" max="33" width="8.109375" style="3" customWidth="1"/>
    <col min="34" max="34" width="6.21875" style="1" customWidth="1"/>
    <col min="35" max="35" width="7.21875" style="456" customWidth="1"/>
    <col min="36" max="36" width="8.33203125" style="3" customWidth="1"/>
    <col min="37" max="37" width="8.109375" style="3" customWidth="1"/>
    <col min="38" max="38" width="6.21875" style="1" customWidth="1"/>
    <col min="39" max="39" width="4.88671875" style="3" customWidth="1"/>
    <col min="40" max="40" width="5.109375" style="3" customWidth="1"/>
    <col min="41" max="41" width="10.33203125" style="1" customWidth="1"/>
    <col min="42" max="16384" width="8.88671875" style="4"/>
  </cols>
  <sheetData>
    <row r="1" spans="1:47" ht="32.25" customHeight="1">
      <c r="A1" s="6" t="s">
        <v>3933</v>
      </c>
      <c r="L1" s="588" t="s">
        <v>4302</v>
      </c>
    </row>
    <row r="2" spans="1:47" ht="10.5" customHeight="1">
      <c r="L2" s="589"/>
      <c r="AO2" s="259">
        <f>원주!AS2</f>
        <v>45601</v>
      </c>
      <c r="AU2" s="5" t="s">
        <v>4073</v>
      </c>
    </row>
    <row r="3" spans="1:47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173" t="s">
        <v>2</v>
      </c>
      <c r="P3" s="174" t="s">
        <v>14</v>
      </c>
      <c r="Q3" s="174" t="s">
        <v>15</v>
      </c>
      <c r="R3" s="172" t="s">
        <v>3</v>
      </c>
      <c r="S3" s="173" t="s">
        <v>2</v>
      </c>
      <c r="T3" s="174" t="s">
        <v>14</v>
      </c>
      <c r="U3" s="174" t="s">
        <v>15</v>
      </c>
      <c r="V3" s="172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57" t="s">
        <v>2</v>
      </c>
      <c r="AF3" s="174" t="s">
        <v>14</v>
      </c>
      <c r="AG3" s="174" t="s">
        <v>15</v>
      </c>
      <c r="AH3" s="172" t="s">
        <v>3</v>
      </c>
      <c r="AI3" s="457" t="s">
        <v>4254</v>
      </c>
      <c r="AJ3" s="174" t="s">
        <v>4255</v>
      </c>
      <c r="AK3" s="174" t="s">
        <v>4256</v>
      </c>
      <c r="AL3" s="172" t="s">
        <v>4252</v>
      </c>
      <c r="AM3" s="173" t="s">
        <v>4115</v>
      </c>
      <c r="AN3" s="173" t="s">
        <v>18</v>
      </c>
      <c r="AO3" s="175" t="s">
        <v>0</v>
      </c>
      <c r="AU3" s="4" t="s">
        <v>3499</v>
      </c>
    </row>
    <row r="4" spans="1:47" ht="20.25" customHeight="1">
      <c r="A4" s="14" t="s">
        <v>3484</v>
      </c>
      <c r="B4" s="8" t="s">
        <v>3497</v>
      </c>
      <c r="C4" s="8" t="s">
        <v>3930</v>
      </c>
      <c r="D4" s="8" t="s">
        <v>3508</v>
      </c>
      <c r="E4" s="8">
        <v>1</v>
      </c>
      <c r="F4" s="207" t="b">
        <f>ISTEXT(L4)</f>
        <v>1</v>
      </c>
      <c r="G4" s="8"/>
      <c r="H4" s="39" t="s">
        <v>3932</v>
      </c>
      <c r="I4" s="40" t="str">
        <f>IF(F4=TRUE,"사용","미사용")</f>
        <v>사용</v>
      </c>
      <c r="J4" s="8" t="s">
        <v>3486</v>
      </c>
      <c r="K4" s="8" t="s">
        <v>4076</v>
      </c>
      <c r="L4" s="16" t="s">
        <v>4441</v>
      </c>
      <c r="M4" s="40" t="s">
        <v>3487</v>
      </c>
      <c r="N4" s="40" t="str">
        <f>IF(F4=TRUE,"X","O")</f>
        <v>X</v>
      </c>
      <c r="O4" s="10"/>
      <c r="P4" s="41"/>
      <c r="Q4" s="41"/>
      <c r="R4" s="15"/>
      <c r="S4" s="10"/>
      <c r="T4" s="10"/>
      <c r="U4" s="10"/>
      <c r="V4" s="15"/>
      <c r="W4" s="263"/>
      <c r="X4" s="263"/>
      <c r="Y4" s="263"/>
      <c r="Z4" s="285"/>
      <c r="AA4" s="263"/>
      <c r="AB4" s="263"/>
      <c r="AC4" s="263"/>
      <c r="AD4" s="285"/>
      <c r="AE4" s="458"/>
      <c r="AF4" s="263"/>
      <c r="AG4" s="263"/>
      <c r="AH4" s="285"/>
      <c r="AI4" s="458"/>
      <c r="AJ4" s="263"/>
      <c r="AK4" s="263"/>
      <c r="AL4" s="285"/>
      <c r="AM4" s="10"/>
      <c r="AN4" s="10"/>
      <c r="AO4" s="11"/>
      <c r="AU4" s="4" t="s">
        <v>3500</v>
      </c>
    </row>
    <row r="5" spans="1:47" ht="20.25" customHeight="1">
      <c r="A5" s="14" t="s">
        <v>3484</v>
      </c>
      <c r="B5" s="8" t="s">
        <v>3497</v>
      </c>
      <c r="C5" s="8" t="s">
        <v>3930</v>
      </c>
      <c r="D5" s="8" t="s">
        <v>3508</v>
      </c>
      <c r="E5" s="8">
        <v>2</v>
      </c>
      <c r="F5" s="207" t="b">
        <f t="shared" ref="F5:F68" si="0">ISTEXT(L5)</f>
        <v>1</v>
      </c>
      <c r="G5" s="8"/>
      <c r="H5" s="39" t="s">
        <v>3931</v>
      </c>
      <c r="I5" s="40" t="str">
        <f t="shared" ref="I5:I68" si="1">IF(F5=TRUE,"사용","미사용")</f>
        <v>사용</v>
      </c>
      <c r="J5" s="8" t="s">
        <v>3486</v>
      </c>
      <c r="K5" s="8" t="s">
        <v>4076</v>
      </c>
      <c r="L5" s="16" t="s">
        <v>4442</v>
      </c>
      <c r="M5" s="40" t="s">
        <v>3487</v>
      </c>
      <c r="N5" s="40" t="str">
        <f t="shared" ref="N5:N68" si="2">IF(F5=TRUE,"X","O")</f>
        <v>X</v>
      </c>
      <c r="O5" s="10"/>
      <c r="P5" s="41"/>
      <c r="Q5" s="41"/>
      <c r="R5" s="15"/>
      <c r="S5" s="10"/>
      <c r="T5" s="10"/>
      <c r="U5" s="10"/>
      <c r="V5" s="15"/>
      <c r="W5" s="10"/>
      <c r="X5" s="10"/>
      <c r="Y5" s="10"/>
      <c r="Z5" s="15"/>
      <c r="AA5" s="10"/>
      <c r="AB5" s="10"/>
      <c r="AC5" s="10"/>
      <c r="AD5" s="15"/>
      <c r="AE5" s="459"/>
      <c r="AF5" s="10"/>
      <c r="AG5" s="10"/>
      <c r="AH5" s="15"/>
      <c r="AI5" s="459"/>
      <c r="AJ5" s="10"/>
      <c r="AK5" s="10"/>
      <c r="AL5" s="15"/>
      <c r="AM5" s="10"/>
      <c r="AN5" s="10"/>
      <c r="AO5" s="11"/>
      <c r="AU5" s="4" t="s">
        <v>3501</v>
      </c>
    </row>
    <row r="6" spans="1:47" ht="20.25" customHeight="1">
      <c r="A6" s="14" t="s">
        <v>3484</v>
      </c>
      <c r="B6" s="8" t="s">
        <v>3497</v>
      </c>
      <c r="C6" s="8" t="s">
        <v>3930</v>
      </c>
      <c r="D6" s="8" t="s">
        <v>3508</v>
      </c>
      <c r="E6" s="8">
        <v>3</v>
      </c>
      <c r="F6" s="207" t="b">
        <f t="shared" si="0"/>
        <v>1</v>
      </c>
      <c r="G6" s="8"/>
      <c r="H6" s="39" t="s">
        <v>3931</v>
      </c>
      <c r="I6" s="40" t="str">
        <f t="shared" si="1"/>
        <v>사용</v>
      </c>
      <c r="J6" s="8" t="s">
        <v>3486</v>
      </c>
      <c r="K6" s="8" t="s">
        <v>4076</v>
      </c>
      <c r="L6" s="16" t="s">
        <v>4443</v>
      </c>
      <c r="M6" s="40" t="s">
        <v>3487</v>
      </c>
      <c r="N6" s="40" t="str">
        <f t="shared" si="2"/>
        <v>X</v>
      </c>
      <c r="O6" s="10"/>
      <c r="P6" s="41"/>
      <c r="Q6" s="41"/>
      <c r="R6" s="15"/>
      <c r="S6" s="10"/>
      <c r="T6" s="10"/>
      <c r="U6" s="10"/>
      <c r="V6" s="15"/>
      <c r="W6" s="10"/>
      <c r="X6" s="10"/>
      <c r="Y6" s="10"/>
      <c r="Z6" s="15"/>
      <c r="AA6" s="10"/>
      <c r="AB6" s="10"/>
      <c r="AC6" s="10"/>
      <c r="AD6" s="15"/>
      <c r="AE6" s="459"/>
      <c r="AF6" s="10"/>
      <c r="AG6" s="10"/>
      <c r="AH6" s="15"/>
      <c r="AI6" s="459"/>
      <c r="AJ6" s="10"/>
      <c r="AK6" s="10"/>
      <c r="AL6" s="15"/>
      <c r="AM6" s="10"/>
      <c r="AN6" s="10"/>
      <c r="AO6" s="11"/>
      <c r="AU6" s="4" t="s">
        <v>4074</v>
      </c>
    </row>
    <row r="7" spans="1:47" ht="20.25" customHeight="1">
      <c r="A7" s="14" t="s">
        <v>3484</v>
      </c>
      <c r="B7" s="8" t="s">
        <v>3497</v>
      </c>
      <c r="C7" s="8" t="s">
        <v>3930</v>
      </c>
      <c r="D7" s="8" t="s">
        <v>3508</v>
      </c>
      <c r="E7" s="8">
        <v>4</v>
      </c>
      <c r="F7" s="207" t="b">
        <f t="shared" si="0"/>
        <v>1</v>
      </c>
      <c r="G7" s="8"/>
      <c r="H7" s="39" t="s">
        <v>3931</v>
      </c>
      <c r="I7" s="40" t="str">
        <f t="shared" si="1"/>
        <v>사용</v>
      </c>
      <c r="J7" s="8" t="s">
        <v>3486</v>
      </c>
      <c r="K7" s="8" t="s">
        <v>4076</v>
      </c>
      <c r="L7" s="16" t="s">
        <v>4444</v>
      </c>
      <c r="M7" s="40" t="s">
        <v>3487</v>
      </c>
      <c r="N7" s="40" t="str">
        <f t="shared" si="2"/>
        <v>X</v>
      </c>
      <c r="O7" s="10"/>
      <c r="P7" s="41"/>
      <c r="Q7" s="41"/>
      <c r="R7" s="15"/>
      <c r="S7" s="10"/>
      <c r="T7" s="10"/>
      <c r="U7" s="10"/>
      <c r="V7" s="15"/>
      <c r="W7" s="10"/>
      <c r="X7" s="10"/>
      <c r="Y7" s="10"/>
      <c r="Z7" s="15"/>
      <c r="AA7" s="10"/>
      <c r="AB7" s="10"/>
      <c r="AC7" s="10"/>
      <c r="AD7" s="15"/>
      <c r="AE7" s="459"/>
      <c r="AF7" s="10"/>
      <c r="AG7" s="10"/>
      <c r="AH7" s="15"/>
      <c r="AI7" s="459"/>
      <c r="AJ7" s="10"/>
      <c r="AK7" s="10"/>
      <c r="AL7" s="15"/>
      <c r="AM7" s="10"/>
      <c r="AN7" s="10"/>
      <c r="AO7" s="11"/>
      <c r="AU7" s="4" t="s">
        <v>4062</v>
      </c>
    </row>
    <row r="8" spans="1:47" ht="20.25" customHeight="1">
      <c r="A8" s="14" t="s">
        <v>3484</v>
      </c>
      <c r="B8" s="8" t="s">
        <v>3497</v>
      </c>
      <c r="C8" s="8" t="s">
        <v>3930</v>
      </c>
      <c r="D8" s="8" t="s">
        <v>3508</v>
      </c>
      <c r="E8" s="8">
        <v>5</v>
      </c>
      <c r="F8" s="207" t="b">
        <f t="shared" si="0"/>
        <v>1</v>
      </c>
      <c r="G8" s="8"/>
      <c r="H8" s="39" t="s">
        <v>3931</v>
      </c>
      <c r="I8" s="40" t="str">
        <f t="shared" si="1"/>
        <v>사용</v>
      </c>
      <c r="J8" s="8" t="s">
        <v>3486</v>
      </c>
      <c r="K8" s="8" t="s">
        <v>3500</v>
      </c>
      <c r="L8" s="16" t="s">
        <v>4352</v>
      </c>
      <c r="M8" s="8" t="s">
        <v>3487</v>
      </c>
      <c r="N8" s="40" t="str">
        <f t="shared" si="2"/>
        <v>X</v>
      </c>
      <c r="O8" s="10"/>
      <c r="P8" s="41"/>
      <c r="Q8" s="41"/>
      <c r="R8" s="15"/>
      <c r="S8" s="10"/>
      <c r="T8" s="10"/>
      <c r="U8" s="10"/>
      <c r="V8" s="15"/>
      <c r="W8" s="10"/>
      <c r="X8" s="10"/>
      <c r="Y8" s="10"/>
      <c r="Z8" s="15"/>
      <c r="AA8" s="10"/>
      <c r="AB8" s="10"/>
      <c r="AC8" s="10"/>
      <c r="AD8" s="15"/>
      <c r="AE8" s="459"/>
      <c r="AF8" s="10"/>
      <c r="AG8" s="10"/>
      <c r="AH8" s="15"/>
      <c r="AI8" s="459"/>
      <c r="AJ8" s="10"/>
      <c r="AK8" s="10"/>
      <c r="AL8" s="15"/>
      <c r="AM8" s="10"/>
      <c r="AN8" s="10"/>
      <c r="AO8" s="149"/>
      <c r="AU8" s="4" t="s">
        <v>4075</v>
      </c>
    </row>
    <row r="9" spans="1:47" ht="20.25" customHeight="1">
      <c r="A9" s="14" t="s">
        <v>3484</v>
      </c>
      <c r="B9" s="8" t="s">
        <v>3497</v>
      </c>
      <c r="C9" s="8" t="s">
        <v>3930</v>
      </c>
      <c r="D9" s="8" t="s">
        <v>3508</v>
      </c>
      <c r="E9" s="8">
        <v>6</v>
      </c>
      <c r="F9" s="207" t="b">
        <f t="shared" si="0"/>
        <v>1</v>
      </c>
      <c r="G9" s="8"/>
      <c r="H9" s="39" t="s">
        <v>3931</v>
      </c>
      <c r="I9" s="40" t="str">
        <f t="shared" si="1"/>
        <v>사용</v>
      </c>
      <c r="J9" s="8" t="s">
        <v>3486</v>
      </c>
      <c r="K9" s="8" t="s">
        <v>3500</v>
      </c>
      <c r="L9" s="16" t="s">
        <v>4353</v>
      </c>
      <c r="M9" s="8" t="s">
        <v>3487</v>
      </c>
      <c r="N9" s="40" t="str">
        <f t="shared" si="2"/>
        <v>X</v>
      </c>
      <c r="O9" s="10"/>
      <c r="P9" s="41"/>
      <c r="Q9" s="41"/>
      <c r="R9" s="15"/>
      <c r="S9" s="10"/>
      <c r="T9" s="10"/>
      <c r="U9" s="10"/>
      <c r="V9" s="15"/>
      <c r="W9" s="10"/>
      <c r="X9" s="10"/>
      <c r="Y9" s="10"/>
      <c r="Z9" s="15"/>
      <c r="AA9" s="10"/>
      <c r="AB9" s="10"/>
      <c r="AC9" s="10"/>
      <c r="AD9" s="15"/>
      <c r="AE9" s="459"/>
      <c r="AF9" s="10"/>
      <c r="AG9" s="10"/>
      <c r="AH9" s="15"/>
      <c r="AI9" s="459"/>
      <c r="AJ9" s="10"/>
      <c r="AK9" s="10"/>
      <c r="AL9" s="15"/>
      <c r="AM9" s="10"/>
      <c r="AN9" s="10"/>
      <c r="AO9" s="149"/>
      <c r="AU9" s="4" t="s">
        <v>4076</v>
      </c>
    </row>
    <row r="10" spans="1:47" ht="20.25" customHeight="1">
      <c r="A10" s="14" t="s">
        <v>3484</v>
      </c>
      <c r="B10" s="8" t="s">
        <v>3497</v>
      </c>
      <c r="C10" s="8" t="s">
        <v>3930</v>
      </c>
      <c r="D10" s="8" t="s">
        <v>3508</v>
      </c>
      <c r="E10" s="8">
        <v>7</v>
      </c>
      <c r="F10" s="207" t="b">
        <f t="shared" si="0"/>
        <v>1</v>
      </c>
      <c r="G10" s="8"/>
      <c r="H10" s="39" t="s">
        <v>3931</v>
      </c>
      <c r="I10" s="40" t="str">
        <f t="shared" si="1"/>
        <v>사용</v>
      </c>
      <c r="J10" s="8" t="s">
        <v>3486</v>
      </c>
      <c r="K10" s="8" t="s">
        <v>3500</v>
      </c>
      <c r="L10" s="16" t="s">
        <v>4391</v>
      </c>
      <c r="M10" s="8" t="s">
        <v>3487</v>
      </c>
      <c r="N10" s="40" t="str">
        <f t="shared" si="2"/>
        <v>X</v>
      </c>
      <c r="O10" s="10"/>
      <c r="P10" s="41"/>
      <c r="Q10" s="41"/>
      <c r="R10" s="15"/>
      <c r="S10" s="10"/>
      <c r="T10" s="10"/>
      <c r="U10" s="10"/>
      <c r="V10" s="15"/>
      <c r="W10" s="264"/>
      <c r="X10" s="265"/>
      <c r="Y10" s="265"/>
      <c r="Z10" s="15"/>
      <c r="AA10" s="264"/>
      <c r="AB10" s="265"/>
      <c r="AC10" s="265"/>
      <c r="AD10" s="15"/>
      <c r="AE10" s="460"/>
      <c r="AF10" s="265"/>
      <c r="AG10" s="265"/>
      <c r="AH10" s="15"/>
      <c r="AI10" s="460"/>
      <c r="AJ10" s="265"/>
      <c r="AK10" s="265"/>
      <c r="AL10" s="15"/>
      <c r="AM10" s="10"/>
      <c r="AN10" s="10"/>
      <c r="AO10" s="149"/>
      <c r="AU10" s="4" t="s">
        <v>4090</v>
      </c>
    </row>
    <row r="11" spans="1:47" ht="20.25" customHeight="1">
      <c r="A11" s="14" t="s">
        <v>3484</v>
      </c>
      <c r="B11" s="8" t="s">
        <v>3497</v>
      </c>
      <c r="C11" s="8" t="s">
        <v>3930</v>
      </c>
      <c r="D11" s="8" t="s">
        <v>3508</v>
      </c>
      <c r="E11" s="8">
        <v>8</v>
      </c>
      <c r="F11" s="207" t="b">
        <f t="shared" si="0"/>
        <v>1</v>
      </c>
      <c r="G11" s="8"/>
      <c r="H11" s="39" t="s">
        <v>3931</v>
      </c>
      <c r="I11" s="40" t="str">
        <f t="shared" si="1"/>
        <v>사용</v>
      </c>
      <c r="J11" s="8" t="s">
        <v>3486</v>
      </c>
      <c r="K11" s="8" t="s">
        <v>3500</v>
      </c>
      <c r="L11" s="16" t="s">
        <v>4392</v>
      </c>
      <c r="M11" s="8" t="s">
        <v>3487</v>
      </c>
      <c r="N11" s="40" t="str">
        <f t="shared" si="2"/>
        <v>X</v>
      </c>
      <c r="O11" s="10"/>
      <c r="P11" s="41"/>
      <c r="Q11" s="41"/>
      <c r="R11" s="15"/>
      <c r="S11" s="10"/>
      <c r="T11" s="10"/>
      <c r="U11" s="10"/>
      <c r="V11" s="15"/>
      <c r="W11" s="264"/>
      <c r="X11" s="265"/>
      <c r="Y11" s="265"/>
      <c r="Z11" s="15"/>
      <c r="AA11" s="264"/>
      <c r="AB11" s="265"/>
      <c r="AC11" s="265"/>
      <c r="AD11" s="15"/>
      <c r="AE11" s="460"/>
      <c r="AF11" s="265"/>
      <c r="AG11" s="265"/>
      <c r="AH11" s="15"/>
      <c r="AI11" s="460"/>
      <c r="AJ11" s="265"/>
      <c r="AK11" s="265"/>
      <c r="AL11" s="15"/>
      <c r="AM11" s="10"/>
      <c r="AN11" s="10"/>
      <c r="AO11" s="149"/>
      <c r="AU11" s="4" t="s">
        <v>4099</v>
      </c>
    </row>
    <row r="12" spans="1:47" ht="20.25" customHeight="1">
      <c r="A12" s="14" t="s">
        <v>3484</v>
      </c>
      <c r="B12" s="8" t="s">
        <v>3497</v>
      </c>
      <c r="C12" s="8" t="s">
        <v>3930</v>
      </c>
      <c r="D12" s="8" t="s">
        <v>3508</v>
      </c>
      <c r="E12" s="8">
        <v>9</v>
      </c>
      <c r="F12" s="207" t="b">
        <f t="shared" si="0"/>
        <v>1</v>
      </c>
      <c r="G12" s="8"/>
      <c r="H12" s="39" t="s">
        <v>3931</v>
      </c>
      <c r="I12" s="40" t="str">
        <f t="shared" si="1"/>
        <v>사용</v>
      </c>
      <c r="J12" s="8" t="s">
        <v>3495</v>
      </c>
      <c r="K12" s="8" t="s">
        <v>4005</v>
      </c>
      <c r="L12" s="16" t="s">
        <v>4007</v>
      </c>
      <c r="M12" s="8" t="s">
        <v>3487</v>
      </c>
      <c r="N12" s="40" t="str">
        <f t="shared" si="2"/>
        <v>X</v>
      </c>
      <c r="O12" s="50"/>
      <c r="P12" s="58"/>
      <c r="Q12" s="58"/>
      <c r="R12" s="15"/>
      <c r="S12" s="314"/>
      <c r="T12" s="315"/>
      <c r="U12" s="315"/>
      <c r="V12" s="15"/>
      <c r="W12" s="10"/>
      <c r="X12" s="10"/>
      <c r="Y12" s="10"/>
      <c r="Z12" s="15"/>
      <c r="AA12" s="10"/>
      <c r="AB12" s="10"/>
      <c r="AC12" s="10"/>
      <c r="AD12" s="15"/>
      <c r="AE12" s="459"/>
      <c r="AF12" s="10"/>
      <c r="AG12" s="10"/>
      <c r="AH12" s="15"/>
      <c r="AI12" s="459"/>
      <c r="AJ12" s="10"/>
      <c r="AK12" s="10"/>
      <c r="AL12" s="15"/>
      <c r="AM12" s="59"/>
      <c r="AN12" s="59"/>
      <c r="AO12" s="11"/>
      <c r="AU12" s="4" t="s">
        <v>3935</v>
      </c>
    </row>
    <row r="13" spans="1:47" ht="20.25" customHeight="1">
      <c r="A13" s="14" t="s">
        <v>3484</v>
      </c>
      <c r="B13" s="8" t="s">
        <v>3497</v>
      </c>
      <c r="C13" s="8" t="s">
        <v>3930</v>
      </c>
      <c r="D13" s="8" t="s">
        <v>3508</v>
      </c>
      <c r="E13" s="8">
        <v>10</v>
      </c>
      <c r="F13" s="207" t="b">
        <f t="shared" si="0"/>
        <v>1</v>
      </c>
      <c r="G13" s="8"/>
      <c r="H13" s="39" t="s">
        <v>3931</v>
      </c>
      <c r="I13" s="40" t="str">
        <f t="shared" si="1"/>
        <v>사용</v>
      </c>
      <c r="J13" s="8" t="s">
        <v>4101</v>
      </c>
      <c r="K13" s="8" t="s">
        <v>4005</v>
      </c>
      <c r="L13" s="16" t="s">
        <v>4010</v>
      </c>
      <c r="M13" s="8" t="s">
        <v>3487</v>
      </c>
      <c r="N13" s="40" t="str">
        <f t="shared" si="2"/>
        <v>X</v>
      </c>
      <c r="O13" s="50"/>
      <c r="P13" s="58"/>
      <c r="Q13" s="58"/>
      <c r="R13" s="15"/>
      <c r="S13" s="314"/>
      <c r="T13" s="315"/>
      <c r="U13" s="315"/>
      <c r="V13" s="15"/>
      <c r="W13" s="10"/>
      <c r="X13" s="10"/>
      <c r="Y13" s="10"/>
      <c r="Z13" s="15"/>
      <c r="AA13" s="10"/>
      <c r="AB13" s="10"/>
      <c r="AC13" s="10"/>
      <c r="AD13" s="15"/>
      <c r="AE13" s="459"/>
      <c r="AF13" s="10"/>
      <c r="AG13" s="10"/>
      <c r="AH13" s="15"/>
      <c r="AI13" s="459"/>
      <c r="AJ13" s="10"/>
      <c r="AK13" s="10"/>
      <c r="AL13" s="15"/>
      <c r="AM13" s="59"/>
      <c r="AN13" s="59"/>
      <c r="AO13" s="11"/>
      <c r="AU13" s="4" t="s">
        <v>4165</v>
      </c>
    </row>
    <row r="14" spans="1:47" ht="20.25" customHeight="1">
      <c r="A14" s="14" t="s">
        <v>3484</v>
      </c>
      <c r="B14" s="8" t="s">
        <v>3497</v>
      </c>
      <c r="C14" s="8" t="s">
        <v>3930</v>
      </c>
      <c r="D14" s="8" t="s">
        <v>3508</v>
      </c>
      <c r="E14" s="8">
        <v>11</v>
      </c>
      <c r="F14" s="207" t="b">
        <f t="shared" si="0"/>
        <v>0</v>
      </c>
      <c r="G14" s="8"/>
      <c r="H14" s="39" t="s">
        <v>3931</v>
      </c>
      <c r="I14" s="40" t="str">
        <f t="shared" si="1"/>
        <v>미사용</v>
      </c>
      <c r="J14" s="8"/>
      <c r="K14" s="8"/>
      <c r="L14" s="157"/>
      <c r="M14" s="8"/>
      <c r="N14" s="40" t="str">
        <f t="shared" si="2"/>
        <v>O</v>
      </c>
      <c r="O14" s="50"/>
      <c r="P14" s="58"/>
      <c r="Q14" s="58"/>
      <c r="R14" s="15"/>
      <c r="S14" s="314">
        <v>3.86</v>
      </c>
      <c r="T14" s="315">
        <v>1.266</v>
      </c>
      <c r="U14" s="315">
        <v>0.76900000000000002</v>
      </c>
      <c r="V14" s="15">
        <v>43704</v>
      </c>
      <c r="W14" s="264">
        <v>3.86</v>
      </c>
      <c r="X14" s="264">
        <v>1.2809999999999999</v>
      </c>
      <c r="Y14" s="264">
        <v>0.77500000000000002</v>
      </c>
      <c r="Z14" s="15">
        <v>43892</v>
      </c>
      <c r="AA14" s="264">
        <v>3.86</v>
      </c>
      <c r="AB14" s="264">
        <v>1.262</v>
      </c>
      <c r="AC14" s="264">
        <v>0.76900000000000002</v>
      </c>
      <c r="AD14" s="15">
        <v>44420</v>
      </c>
      <c r="AE14" s="460">
        <v>3.855</v>
      </c>
      <c r="AF14" s="264">
        <v>1.272</v>
      </c>
      <c r="AG14" s="264">
        <v>0.77600000000000002</v>
      </c>
      <c r="AH14" s="15">
        <v>44644</v>
      </c>
      <c r="AI14" s="460">
        <v>3.859</v>
      </c>
      <c r="AJ14" s="264">
        <v>1.333</v>
      </c>
      <c r="AK14" s="264">
        <v>0.879</v>
      </c>
      <c r="AL14" s="15">
        <v>44978</v>
      </c>
      <c r="AM14" s="59"/>
      <c r="AN14" s="59"/>
      <c r="AO14" s="11"/>
      <c r="AU14" s="4" t="s">
        <v>4245</v>
      </c>
    </row>
    <row r="15" spans="1:47" ht="20.25" customHeight="1">
      <c r="A15" s="14" t="s">
        <v>3484</v>
      </c>
      <c r="B15" s="8" t="s">
        <v>3497</v>
      </c>
      <c r="C15" s="8" t="s">
        <v>3930</v>
      </c>
      <c r="D15" s="8" t="s">
        <v>3508</v>
      </c>
      <c r="E15" s="8">
        <v>12</v>
      </c>
      <c r="F15" s="207" t="b">
        <f t="shared" si="0"/>
        <v>1</v>
      </c>
      <c r="G15" s="8"/>
      <c r="H15" s="39" t="s">
        <v>3931</v>
      </c>
      <c r="I15" s="40" t="str">
        <f t="shared" si="1"/>
        <v>사용</v>
      </c>
      <c r="J15" s="8"/>
      <c r="K15" s="8"/>
      <c r="L15" s="157" t="s">
        <v>4455</v>
      </c>
      <c r="M15" s="8"/>
      <c r="N15" s="40" t="str">
        <f t="shared" si="2"/>
        <v>X</v>
      </c>
      <c r="O15" s="50"/>
      <c r="P15" s="58"/>
      <c r="Q15" s="58"/>
      <c r="R15" s="15"/>
      <c r="S15" s="314">
        <v>3.85</v>
      </c>
      <c r="T15" s="315">
        <v>1.4339999999999999</v>
      </c>
      <c r="U15" s="315">
        <v>0.877</v>
      </c>
      <c r="V15" s="15">
        <v>43704</v>
      </c>
      <c r="W15" s="264">
        <v>3.8559999999999999</v>
      </c>
      <c r="X15" s="265">
        <v>1.4490000000000001</v>
      </c>
      <c r="Y15" s="265">
        <v>0.88500000000000001</v>
      </c>
      <c r="Z15" s="15">
        <v>43892</v>
      </c>
      <c r="AA15" s="264">
        <v>3.85</v>
      </c>
      <c r="AB15" s="265">
        <v>1.4159999999999999</v>
      </c>
      <c r="AC15" s="265">
        <v>0.88300000000000001</v>
      </c>
      <c r="AD15" s="15">
        <v>44420</v>
      </c>
      <c r="AE15" s="460">
        <v>3.8540000000000001</v>
      </c>
      <c r="AF15" s="265">
        <v>1.4339999999999999</v>
      </c>
      <c r="AG15" s="265">
        <v>0.872</v>
      </c>
      <c r="AH15" s="15">
        <v>44644</v>
      </c>
      <c r="AI15" s="460">
        <v>3.8559999999999999</v>
      </c>
      <c r="AJ15" s="265">
        <v>1.482</v>
      </c>
      <c r="AK15" s="265">
        <v>1.127</v>
      </c>
      <c r="AL15" s="15">
        <v>44978</v>
      </c>
      <c r="AM15" s="59"/>
      <c r="AN15" s="59"/>
      <c r="AO15" s="11"/>
      <c r="AU15"/>
    </row>
    <row r="16" spans="1:47" s="287" customFormat="1" ht="20.25" customHeight="1">
      <c r="A16" s="282" t="s">
        <v>3484</v>
      </c>
      <c r="B16" s="40" t="s">
        <v>3497</v>
      </c>
      <c r="C16" s="40" t="s">
        <v>3930</v>
      </c>
      <c r="D16" s="40" t="s">
        <v>3508</v>
      </c>
      <c r="E16" s="40">
        <v>13</v>
      </c>
      <c r="F16" s="207" t="b">
        <f t="shared" si="0"/>
        <v>1</v>
      </c>
      <c r="G16" s="40"/>
      <c r="H16" s="208" t="s">
        <v>3931</v>
      </c>
      <c r="I16" s="40" t="str">
        <f t="shared" si="1"/>
        <v>사용</v>
      </c>
      <c r="J16" s="40" t="s">
        <v>3495</v>
      </c>
      <c r="K16" s="40" t="s">
        <v>4065</v>
      </c>
      <c r="L16" s="256" t="s">
        <v>4387</v>
      </c>
      <c r="M16" s="8" t="s">
        <v>3487</v>
      </c>
      <c r="N16" s="40" t="str">
        <f t="shared" si="2"/>
        <v>X</v>
      </c>
      <c r="O16" s="263"/>
      <c r="P16" s="262"/>
      <c r="Q16" s="262"/>
      <c r="R16" s="285"/>
      <c r="S16" s="263">
        <v>3.85</v>
      </c>
      <c r="T16" s="263">
        <v>1.3129999999999999</v>
      </c>
      <c r="U16" s="263">
        <v>1.208</v>
      </c>
      <c r="V16" s="285">
        <v>43704</v>
      </c>
      <c r="W16" s="304"/>
      <c r="X16" s="304"/>
      <c r="Y16" s="263"/>
      <c r="Z16" s="285"/>
      <c r="AA16" s="304"/>
      <c r="AB16" s="304"/>
      <c r="AC16" s="263"/>
      <c r="AD16" s="285"/>
      <c r="AE16" s="475"/>
      <c r="AF16" s="304"/>
      <c r="AG16" s="263"/>
      <c r="AH16" s="285"/>
      <c r="AI16" s="475"/>
      <c r="AJ16" s="304"/>
      <c r="AK16" s="263"/>
      <c r="AL16" s="285"/>
      <c r="AM16" s="263"/>
      <c r="AN16" s="263"/>
      <c r="AO16" s="286"/>
      <c r="AU16" s="288"/>
    </row>
    <row r="17" spans="1:47" s="287" customFormat="1" ht="20.25" customHeight="1">
      <c r="A17" s="282" t="s">
        <v>3484</v>
      </c>
      <c r="B17" s="40" t="s">
        <v>3497</v>
      </c>
      <c r="C17" s="40" t="s">
        <v>3930</v>
      </c>
      <c r="D17" s="40" t="s">
        <v>3508</v>
      </c>
      <c r="E17" s="40">
        <v>14</v>
      </c>
      <c r="F17" s="207" t="b">
        <f t="shared" si="0"/>
        <v>1</v>
      </c>
      <c r="G17" s="40"/>
      <c r="H17" s="208" t="s">
        <v>3931</v>
      </c>
      <c r="I17" s="40" t="str">
        <f t="shared" si="1"/>
        <v>사용</v>
      </c>
      <c r="J17" s="40" t="s">
        <v>4101</v>
      </c>
      <c r="K17" s="40" t="s">
        <v>4065</v>
      </c>
      <c r="L17" s="256" t="s">
        <v>4393</v>
      </c>
      <c r="M17" s="8" t="s">
        <v>3487</v>
      </c>
      <c r="N17" s="40" t="str">
        <f t="shared" si="2"/>
        <v>X</v>
      </c>
      <c r="O17" s="263"/>
      <c r="P17" s="262"/>
      <c r="Q17" s="262"/>
      <c r="R17" s="285"/>
      <c r="S17" s="263">
        <v>3.85</v>
      </c>
      <c r="T17" s="263">
        <v>1.272</v>
      </c>
      <c r="U17" s="263">
        <v>0.99199999999999999</v>
      </c>
      <c r="V17" s="285">
        <v>43704</v>
      </c>
      <c r="W17" s="304"/>
      <c r="X17" s="304"/>
      <c r="Y17" s="263"/>
      <c r="Z17" s="285"/>
      <c r="AA17" s="304"/>
      <c r="AB17" s="304"/>
      <c r="AC17" s="263"/>
      <c r="AD17" s="285"/>
      <c r="AE17" s="475"/>
      <c r="AF17" s="304"/>
      <c r="AG17" s="263"/>
      <c r="AH17" s="285"/>
      <c r="AI17" s="475"/>
      <c r="AJ17" s="304"/>
      <c r="AK17" s="263"/>
      <c r="AL17" s="285"/>
      <c r="AM17" s="263"/>
      <c r="AN17" s="263"/>
      <c r="AO17" s="286"/>
      <c r="AU17" s="288"/>
    </row>
    <row r="18" spans="1:47" s="287" customFormat="1" ht="20.25" customHeight="1">
      <c r="A18" s="282" t="s">
        <v>3484</v>
      </c>
      <c r="B18" s="40" t="s">
        <v>3497</v>
      </c>
      <c r="C18" s="40" t="s">
        <v>3930</v>
      </c>
      <c r="D18" s="40" t="s">
        <v>3508</v>
      </c>
      <c r="E18" s="40">
        <v>15</v>
      </c>
      <c r="F18" s="207" t="b">
        <f t="shared" si="0"/>
        <v>1</v>
      </c>
      <c r="G18" s="40"/>
      <c r="H18" s="208" t="s">
        <v>3931</v>
      </c>
      <c r="I18" s="40" t="str">
        <f t="shared" si="1"/>
        <v>사용</v>
      </c>
      <c r="J18" s="40" t="s">
        <v>4101</v>
      </c>
      <c r="K18" s="40" t="s">
        <v>4065</v>
      </c>
      <c r="L18" s="256" t="s">
        <v>4389</v>
      </c>
      <c r="M18" s="8" t="s">
        <v>3487</v>
      </c>
      <c r="N18" s="40" t="str">
        <f t="shared" si="2"/>
        <v>X</v>
      </c>
      <c r="O18" s="263"/>
      <c r="P18" s="262"/>
      <c r="Q18" s="262"/>
      <c r="R18" s="285"/>
      <c r="S18" s="263">
        <v>3.85</v>
      </c>
      <c r="T18" s="263">
        <v>1.302</v>
      </c>
      <c r="U18" s="263">
        <v>0.92300000000000004</v>
      </c>
      <c r="V18" s="285">
        <v>43704</v>
      </c>
      <c r="W18" s="316"/>
      <c r="X18" s="304"/>
      <c r="Y18" s="304"/>
      <c r="Z18" s="285"/>
      <c r="AA18" s="316"/>
      <c r="AB18" s="304"/>
      <c r="AC18" s="304"/>
      <c r="AD18" s="285"/>
      <c r="AE18" s="461"/>
      <c r="AF18" s="304"/>
      <c r="AG18" s="304"/>
      <c r="AH18" s="285"/>
      <c r="AI18" s="461"/>
      <c r="AJ18" s="304"/>
      <c r="AK18" s="304"/>
      <c r="AL18" s="285"/>
      <c r="AM18" s="263"/>
      <c r="AN18" s="263"/>
      <c r="AO18" s="286"/>
      <c r="AU18" s="288"/>
    </row>
    <row r="19" spans="1:47" s="287" customFormat="1" ht="20.25" customHeight="1">
      <c r="A19" s="282" t="s">
        <v>3484</v>
      </c>
      <c r="B19" s="40" t="s">
        <v>3497</v>
      </c>
      <c r="C19" s="40" t="s">
        <v>3930</v>
      </c>
      <c r="D19" s="40" t="s">
        <v>3508</v>
      </c>
      <c r="E19" s="40">
        <v>16</v>
      </c>
      <c r="F19" s="207" t="b">
        <f t="shared" si="0"/>
        <v>1</v>
      </c>
      <c r="G19" s="40"/>
      <c r="H19" s="208" t="s">
        <v>3931</v>
      </c>
      <c r="I19" s="40" t="str">
        <f t="shared" si="1"/>
        <v>사용</v>
      </c>
      <c r="J19" s="40" t="s">
        <v>4101</v>
      </c>
      <c r="K19" s="40" t="s">
        <v>4065</v>
      </c>
      <c r="L19" s="256" t="s">
        <v>4390</v>
      </c>
      <c r="M19" s="8" t="s">
        <v>3487</v>
      </c>
      <c r="N19" s="40" t="str">
        <f t="shared" si="2"/>
        <v>X</v>
      </c>
      <c r="O19" s="263"/>
      <c r="P19" s="262"/>
      <c r="Q19" s="262"/>
      <c r="R19" s="285"/>
      <c r="S19" s="263">
        <v>3.85</v>
      </c>
      <c r="T19" s="263">
        <v>1.2769999999999999</v>
      </c>
      <c r="U19" s="263">
        <v>0.86899999999999999</v>
      </c>
      <c r="V19" s="285">
        <v>43704</v>
      </c>
      <c r="W19" s="316"/>
      <c r="X19" s="304"/>
      <c r="Y19" s="304"/>
      <c r="Z19" s="285"/>
      <c r="AA19" s="316"/>
      <c r="AB19" s="304"/>
      <c r="AC19" s="304"/>
      <c r="AD19" s="285"/>
      <c r="AE19" s="461"/>
      <c r="AF19" s="304"/>
      <c r="AG19" s="304"/>
      <c r="AH19" s="285"/>
      <c r="AI19" s="461"/>
      <c r="AJ19" s="304"/>
      <c r="AK19" s="304"/>
      <c r="AL19" s="285"/>
      <c r="AM19" s="263"/>
      <c r="AN19" s="263"/>
      <c r="AO19" s="286"/>
      <c r="AU19" s="288"/>
    </row>
    <row r="20" spans="1:47" s="287" customFormat="1" ht="20.25" customHeight="1">
      <c r="A20" s="282" t="s">
        <v>3484</v>
      </c>
      <c r="B20" s="40" t="s">
        <v>3497</v>
      </c>
      <c r="C20" s="40" t="s">
        <v>3930</v>
      </c>
      <c r="D20" s="40" t="s">
        <v>3508</v>
      </c>
      <c r="E20" s="40">
        <v>17</v>
      </c>
      <c r="F20" s="207" t="b">
        <f t="shared" si="0"/>
        <v>0</v>
      </c>
      <c r="G20" s="40"/>
      <c r="H20" s="208" t="s">
        <v>3931</v>
      </c>
      <c r="I20" s="40" t="str">
        <f t="shared" si="1"/>
        <v>미사용</v>
      </c>
      <c r="J20" s="40"/>
      <c r="K20" s="40"/>
      <c r="L20" s="256"/>
      <c r="M20" s="40"/>
      <c r="N20" s="40" t="str">
        <f t="shared" si="2"/>
        <v>O</v>
      </c>
      <c r="O20" s="263"/>
      <c r="P20" s="262"/>
      <c r="Q20" s="262"/>
      <c r="R20" s="285"/>
      <c r="S20" s="263">
        <v>3.85</v>
      </c>
      <c r="T20" s="263">
        <v>1.3520000000000001</v>
      </c>
      <c r="U20" s="263">
        <v>1.0249999999999999</v>
      </c>
      <c r="V20" s="285">
        <v>43704</v>
      </c>
      <c r="W20" s="263">
        <v>3.855</v>
      </c>
      <c r="X20" s="263">
        <v>1.363</v>
      </c>
      <c r="Y20" s="263">
        <v>0.97299999999999998</v>
      </c>
      <c r="Z20" s="15">
        <v>43892</v>
      </c>
      <c r="AA20" s="263">
        <v>3.85</v>
      </c>
      <c r="AB20" s="263">
        <v>1.339</v>
      </c>
      <c r="AC20" s="263">
        <v>1.0129999999999999</v>
      </c>
      <c r="AD20" s="15">
        <v>44420</v>
      </c>
      <c r="AE20" s="458">
        <v>3.8530000000000002</v>
      </c>
      <c r="AF20" s="263">
        <v>1.35</v>
      </c>
      <c r="AG20" s="263">
        <v>0.97399999999999998</v>
      </c>
      <c r="AH20" s="15">
        <v>44644</v>
      </c>
      <c r="AI20" s="458">
        <v>3.855</v>
      </c>
      <c r="AJ20" s="263">
        <v>1.383</v>
      </c>
      <c r="AK20" s="263">
        <v>1.1279999999999999</v>
      </c>
      <c r="AL20" s="15">
        <v>44978</v>
      </c>
      <c r="AM20" s="263"/>
      <c r="AN20" s="263"/>
      <c r="AO20" s="286"/>
      <c r="AU20" s="288"/>
    </row>
    <row r="21" spans="1:47" ht="20.25" customHeight="1">
      <c r="A21" s="14" t="s">
        <v>3484</v>
      </c>
      <c r="B21" s="8" t="s">
        <v>3497</v>
      </c>
      <c r="C21" s="8" t="s">
        <v>3930</v>
      </c>
      <c r="D21" s="8" t="s">
        <v>3508</v>
      </c>
      <c r="E21" s="8">
        <v>18</v>
      </c>
      <c r="F21" s="207" t="b">
        <f t="shared" si="0"/>
        <v>0</v>
      </c>
      <c r="G21" s="8"/>
      <c r="H21" s="39" t="s">
        <v>3931</v>
      </c>
      <c r="I21" s="40" t="str">
        <f t="shared" si="1"/>
        <v>미사용</v>
      </c>
      <c r="J21" s="8"/>
      <c r="K21" s="8"/>
      <c r="L21" s="16"/>
      <c r="M21" s="40"/>
      <c r="N21" s="40" t="str">
        <f t="shared" si="2"/>
        <v>O</v>
      </c>
      <c r="O21" s="10"/>
      <c r="P21" s="41"/>
      <c r="Q21" s="41"/>
      <c r="R21" s="15"/>
      <c r="S21" s="10">
        <v>3.85</v>
      </c>
      <c r="T21" s="10">
        <v>1.3280000000000001</v>
      </c>
      <c r="U21" s="10">
        <v>0.81100000000000005</v>
      </c>
      <c r="V21" s="15">
        <v>43704</v>
      </c>
      <c r="W21" s="10">
        <v>3.855</v>
      </c>
      <c r="X21" s="10">
        <v>1.3460000000000001</v>
      </c>
      <c r="Y21" s="10">
        <v>0.79600000000000004</v>
      </c>
      <c r="Z21" s="15">
        <v>43892</v>
      </c>
      <c r="AA21" s="10">
        <v>3.86</v>
      </c>
      <c r="AB21" s="10">
        <v>1.3120000000000001</v>
      </c>
      <c r="AC21" s="10">
        <v>0.79100000000000004</v>
      </c>
      <c r="AD21" s="15">
        <v>44420</v>
      </c>
      <c r="AE21" s="459">
        <v>3.8580000000000001</v>
      </c>
      <c r="AF21" s="10">
        <v>1.33</v>
      </c>
      <c r="AG21" s="10">
        <v>0.78800000000000003</v>
      </c>
      <c r="AH21" s="15">
        <v>44644</v>
      </c>
      <c r="AI21" s="459">
        <v>3.86</v>
      </c>
      <c r="AJ21" s="10">
        <v>1.379</v>
      </c>
      <c r="AK21" s="10">
        <v>2.1360000000000001</v>
      </c>
      <c r="AL21" s="15">
        <v>44978</v>
      </c>
      <c r="AM21" s="10"/>
      <c r="AN21" s="10"/>
      <c r="AO21" s="11"/>
      <c r="AU21"/>
    </row>
    <row r="22" spans="1:47" ht="20.25" customHeight="1">
      <c r="A22" s="14" t="s">
        <v>3484</v>
      </c>
      <c r="B22" s="8" t="s">
        <v>3497</v>
      </c>
      <c r="C22" s="8" t="s">
        <v>3930</v>
      </c>
      <c r="D22" s="8" t="s">
        <v>3508</v>
      </c>
      <c r="E22" s="8">
        <v>19</v>
      </c>
      <c r="F22" s="207" t="b">
        <f t="shared" si="0"/>
        <v>0</v>
      </c>
      <c r="G22" s="8"/>
      <c r="H22" s="39" t="s">
        <v>3931</v>
      </c>
      <c r="I22" s="40" t="str">
        <f t="shared" si="1"/>
        <v>미사용</v>
      </c>
      <c r="J22" s="8"/>
      <c r="K22" s="8"/>
      <c r="L22" s="16"/>
      <c r="M22" s="8"/>
      <c r="N22" s="40" t="str">
        <f t="shared" si="2"/>
        <v>O</v>
      </c>
      <c r="O22" s="50"/>
      <c r="P22" s="58"/>
      <c r="Q22" s="58"/>
      <c r="R22" s="15"/>
      <c r="S22" s="314">
        <v>3.85</v>
      </c>
      <c r="T22" s="315">
        <v>1.2569999999999999</v>
      </c>
      <c r="U22" s="315">
        <v>0.82799999999999996</v>
      </c>
      <c r="V22" s="15">
        <v>43704</v>
      </c>
      <c r="W22" s="239">
        <v>3.855</v>
      </c>
      <c r="X22" s="10">
        <v>1.274</v>
      </c>
      <c r="Y22" s="10">
        <v>0.81599999999999995</v>
      </c>
      <c r="Z22" s="15">
        <v>43892</v>
      </c>
      <c r="AA22" s="239">
        <v>3.85</v>
      </c>
      <c r="AB22" s="10">
        <v>1.244</v>
      </c>
      <c r="AC22" s="10">
        <v>0.83199999999999996</v>
      </c>
      <c r="AD22" s="15">
        <v>44420</v>
      </c>
      <c r="AE22" s="462">
        <v>3.8530000000000002</v>
      </c>
      <c r="AF22" s="10">
        <v>1.2529999999999999</v>
      </c>
      <c r="AG22" s="10">
        <v>0.81599999999999995</v>
      </c>
      <c r="AH22" s="15">
        <v>44644</v>
      </c>
      <c r="AI22" s="462">
        <v>3.855</v>
      </c>
      <c r="AJ22" s="10">
        <v>1.2809999999999999</v>
      </c>
      <c r="AK22" s="10">
        <v>0.874</v>
      </c>
      <c r="AL22" s="15">
        <v>44978</v>
      </c>
      <c r="AM22" s="59"/>
      <c r="AN22" s="59"/>
      <c r="AO22" s="11"/>
      <c r="AU22"/>
    </row>
    <row r="23" spans="1:47" ht="20.25" customHeight="1">
      <c r="A23" s="14" t="s">
        <v>3484</v>
      </c>
      <c r="B23" s="8" t="s">
        <v>3497</v>
      </c>
      <c r="C23" s="8" t="s">
        <v>3930</v>
      </c>
      <c r="D23" s="8" t="s">
        <v>3508</v>
      </c>
      <c r="E23" s="8">
        <v>20</v>
      </c>
      <c r="F23" s="207" t="b">
        <f t="shared" si="0"/>
        <v>0</v>
      </c>
      <c r="G23" s="8"/>
      <c r="H23" s="39" t="s">
        <v>3931</v>
      </c>
      <c r="I23" s="40" t="str">
        <f t="shared" si="1"/>
        <v>미사용</v>
      </c>
      <c r="J23" s="8"/>
      <c r="K23" s="8"/>
      <c r="L23" s="16"/>
      <c r="M23" s="8"/>
      <c r="N23" s="40" t="str">
        <f t="shared" si="2"/>
        <v>O</v>
      </c>
      <c r="O23" s="50"/>
      <c r="P23" s="58"/>
      <c r="Q23" s="58"/>
      <c r="R23" s="15"/>
      <c r="S23" s="314">
        <v>3.85</v>
      </c>
      <c r="T23" s="315">
        <v>1.2809999999999999</v>
      </c>
      <c r="U23" s="315">
        <v>0.82099999999999995</v>
      </c>
      <c r="V23" s="15">
        <v>43704</v>
      </c>
      <c r="W23" s="239">
        <v>3.855</v>
      </c>
      <c r="X23" s="10">
        <v>1.2929999999999999</v>
      </c>
      <c r="Y23" s="10">
        <v>0.80300000000000005</v>
      </c>
      <c r="Z23" s="15">
        <v>43892</v>
      </c>
      <c r="AA23" s="239">
        <v>3.85</v>
      </c>
      <c r="AB23" s="10">
        <v>1.266</v>
      </c>
      <c r="AC23" s="10">
        <v>0.81200000000000006</v>
      </c>
      <c r="AD23" s="15">
        <v>44420</v>
      </c>
      <c r="AE23" s="462">
        <v>3.8530000000000002</v>
      </c>
      <c r="AF23" s="10">
        <v>1.288</v>
      </c>
      <c r="AG23" s="10">
        <v>0.80700000000000005</v>
      </c>
      <c r="AH23" s="15">
        <v>44644</v>
      </c>
      <c r="AI23" s="462">
        <v>3.855</v>
      </c>
      <c r="AJ23" s="10">
        <v>1.304</v>
      </c>
      <c r="AK23" s="10">
        <v>1.2290000000000001</v>
      </c>
      <c r="AL23" s="15">
        <v>44978</v>
      </c>
      <c r="AM23" s="59"/>
      <c r="AN23" s="59"/>
      <c r="AO23" s="11"/>
      <c r="AU23"/>
    </row>
    <row r="24" spans="1:47" ht="20.25" customHeight="1">
      <c r="A24" s="14" t="s">
        <v>3484</v>
      </c>
      <c r="B24" s="8" t="s">
        <v>3497</v>
      </c>
      <c r="C24" s="8" t="s">
        <v>3930</v>
      </c>
      <c r="D24" s="8" t="s">
        <v>3508</v>
      </c>
      <c r="E24" s="8">
        <v>21</v>
      </c>
      <c r="F24" s="207" t="b">
        <f t="shared" si="0"/>
        <v>0</v>
      </c>
      <c r="G24" s="8"/>
      <c r="H24" s="39" t="s">
        <v>3931</v>
      </c>
      <c r="I24" s="40" t="str">
        <f t="shared" si="1"/>
        <v>미사용</v>
      </c>
      <c r="J24" s="8"/>
      <c r="K24" s="8"/>
      <c r="L24" s="16"/>
      <c r="M24" s="40"/>
      <c r="N24" s="40" t="str">
        <f t="shared" si="2"/>
        <v>O</v>
      </c>
      <c r="O24" s="10"/>
      <c r="P24" s="41"/>
      <c r="Q24" s="41"/>
      <c r="R24" s="15"/>
      <c r="S24" s="10">
        <v>3.85</v>
      </c>
      <c r="T24" s="10">
        <v>1.2709999999999999</v>
      </c>
      <c r="U24" s="10">
        <v>0.76400000000000001</v>
      </c>
      <c r="V24" s="15">
        <v>43704</v>
      </c>
      <c r="W24" s="10">
        <v>3.855</v>
      </c>
      <c r="X24" s="10">
        <v>1.2849999999999999</v>
      </c>
      <c r="Y24" s="10">
        <v>0.76900000000000002</v>
      </c>
      <c r="Z24" s="15">
        <v>43892</v>
      </c>
      <c r="AA24" s="10">
        <v>3.85</v>
      </c>
      <c r="AB24" s="10">
        <v>1.2629999999999999</v>
      </c>
      <c r="AC24" s="10">
        <v>0.76500000000000001</v>
      </c>
      <c r="AD24" s="15">
        <v>44420</v>
      </c>
      <c r="AE24" s="459">
        <v>3.8530000000000002</v>
      </c>
      <c r="AF24" s="10">
        <v>1.2789999999999999</v>
      </c>
      <c r="AG24" s="10">
        <v>0.75900000000000001</v>
      </c>
      <c r="AH24" s="15">
        <v>44644</v>
      </c>
      <c r="AI24" s="459">
        <v>3.855</v>
      </c>
      <c r="AJ24" s="10">
        <v>1.3240000000000001</v>
      </c>
      <c r="AK24" s="10">
        <v>0.86499999999999999</v>
      </c>
      <c r="AL24" s="15">
        <v>44978</v>
      </c>
      <c r="AM24" s="10"/>
      <c r="AN24" s="10"/>
      <c r="AO24" s="11"/>
      <c r="AU24"/>
    </row>
    <row r="25" spans="1:47" ht="20.25" customHeight="1">
      <c r="A25" s="14" t="s">
        <v>3484</v>
      </c>
      <c r="B25" s="8" t="s">
        <v>3497</v>
      </c>
      <c r="C25" s="8" t="s">
        <v>3930</v>
      </c>
      <c r="D25" s="8" t="s">
        <v>3508</v>
      </c>
      <c r="E25" s="8">
        <v>22</v>
      </c>
      <c r="F25" s="207" t="b">
        <f t="shared" si="0"/>
        <v>0</v>
      </c>
      <c r="G25" s="8"/>
      <c r="H25" s="39" t="s">
        <v>3931</v>
      </c>
      <c r="I25" s="40" t="str">
        <f t="shared" si="1"/>
        <v>미사용</v>
      </c>
      <c r="J25" s="8"/>
      <c r="K25" s="8"/>
      <c r="L25" s="16"/>
      <c r="M25" s="40"/>
      <c r="N25" s="40" t="str">
        <f t="shared" si="2"/>
        <v>O</v>
      </c>
      <c r="O25" s="10"/>
      <c r="P25" s="41"/>
      <c r="Q25" s="41"/>
      <c r="R25" s="15"/>
      <c r="S25" s="10">
        <v>3.85</v>
      </c>
      <c r="T25" s="10">
        <v>1.3120000000000001</v>
      </c>
      <c r="U25" s="10">
        <v>0.79500000000000004</v>
      </c>
      <c r="V25" s="15">
        <v>43704</v>
      </c>
      <c r="W25" s="10">
        <v>3.855</v>
      </c>
      <c r="X25" s="10">
        <v>1.329</v>
      </c>
      <c r="Y25" s="10">
        <v>0.79300000000000004</v>
      </c>
      <c r="Z25" s="15">
        <v>43892</v>
      </c>
      <c r="AA25" s="10">
        <v>3.85</v>
      </c>
      <c r="AB25" s="10">
        <v>1.3009999999999999</v>
      </c>
      <c r="AC25" s="10">
        <v>0.79400000000000004</v>
      </c>
      <c r="AD25" s="15">
        <v>44420</v>
      </c>
      <c r="AE25" s="459">
        <v>3.8530000000000002</v>
      </c>
      <c r="AF25" s="10">
        <v>1.321</v>
      </c>
      <c r="AG25" s="10">
        <v>0.79700000000000004</v>
      </c>
      <c r="AH25" s="15">
        <v>44644</v>
      </c>
      <c r="AI25" s="459">
        <v>3.855</v>
      </c>
      <c r="AJ25" s="10">
        <v>1.361</v>
      </c>
      <c r="AK25" s="10">
        <v>0.88900000000000001</v>
      </c>
      <c r="AL25" s="15">
        <v>44978</v>
      </c>
      <c r="AM25" s="10"/>
      <c r="AN25" s="10"/>
      <c r="AO25" s="11"/>
      <c r="AU25"/>
    </row>
    <row r="26" spans="1:47" ht="20.25" customHeight="1">
      <c r="A26" s="14" t="s">
        <v>3484</v>
      </c>
      <c r="B26" s="8" t="s">
        <v>3497</v>
      </c>
      <c r="C26" s="8" t="s">
        <v>3930</v>
      </c>
      <c r="D26" s="8" t="s">
        <v>3508</v>
      </c>
      <c r="E26" s="8">
        <v>23</v>
      </c>
      <c r="F26" s="207" t="b">
        <f t="shared" si="0"/>
        <v>0</v>
      </c>
      <c r="G26" s="8"/>
      <c r="H26" s="39" t="s">
        <v>3931</v>
      </c>
      <c r="I26" s="40" t="str">
        <f t="shared" si="1"/>
        <v>미사용</v>
      </c>
      <c r="J26" s="8"/>
      <c r="K26" s="8"/>
      <c r="L26" s="16"/>
      <c r="M26" s="40"/>
      <c r="N26" s="40" t="str">
        <f t="shared" si="2"/>
        <v>O</v>
      </c>
      <c r="O26" s="10"/>
      <c r="P26" s="41"/>
      <c r="Q26" s="41"/>
      <c r="R26" s="15"/>
      <c r="S26" s="10">
        <v>3.85</v>
      </c>
      <c r="T26" s="10">
        <v>1.24</v>
      </c>
      <c r="U26" s="10">
        <v>0.746</v>
      </c>
      <c r="V26" s="15">
        <v>43704</v>
      </c>
      <c r="W26" s="10">
        <v>3.8610000000000002</v>
      </c>
      <c r="X26" s="10">
        <v>1.29</v>
      </c>
      <c r="Y26" s="10">
        <v>0.72699999999999998</v>
      </c>
      <c r="Z26" s="15">
        <v>43892</v>
      </c>
      <c r="AA26" s="10">
        <v>3.86</v>
      </c>
      <c r="AB26" s="10">
        <v>1.254</v>
      </c>
      <c r="AC26" s="10">
        <v>0.75900000000000001</v>
      </c>
      <c r="AD26" s="15">
        <v>44420</v>
      </c>
      <c r="AE26" s="459">
        <v>3.8530000000000002</v>
      </c>
      <c r="AF26" s="10">
        <v>1.266</v>
      </c>
      <c r="AG26" s="10">
        <v>0.73299999999999998</v>
      </c>
      <c r="AH26" s="15">
        <v>44644</v>
      </c>
      <c r="AI26" s="459">
        <v>3.855</v>
      </c>
      <c r="AJ26" s="10">
        <v>1.2989999999999999</v>
      </c>
      <c r="AK26" s="10">
        <v>0.80800000000000005</v>
      </c>
      <c r="AL26" s="15">
        <v>44978</v>
      </c>
      <c r="AM26" s="10"/>
      <c r="AN26" s="10"/>
      <c r="AO26" s="11"/>
      <c r="AU26"/>
    </row>
    <row r="27" spans="1:47" ht="20.25" customHeight="1">
      <c r="A27" s="14" t="s">
        <v>3484</v>
      </c>
      <c r="B27" s="8" t="s">
        <v>3497</v>
      </c>
      <c r="C27" s="8" t="s">
        <v>3930</v>
      </c>
      <c r="D27" s="8" t="s">
        <v>3508</v>
      </c>
      <c r="E27" s="8">
        <v>24</v>
      </c>
      <c r="F27" s="207" t="b">
        <f t="shared" si="0"/>
        <v>0</v>
      </c>
      <c r="G27" s="8"/>
      <c r="H27" s="39" t="s">
        <v>3931</v>
      </c>
      <c r="I27" s="40" t="str">
        <f t="shared" si="1"/>
        <v>미사용</v>
      </c>
      <c r="J27" s="8"/>
      <c r="K27" s="8"/>
      <c r="L27" s="16"/>
      <c r="M27" s="40"/>
      <c r="N27" s="40" t="str">
        <f t="shared" si="2"/>
        <v>O</v>
      </c>
      <c r="O27" s="10"/>
      <c r="P27" s="41"/>
      <c r="Q27" s="41"/>
      <c r="R27" s="15"/>
      <c r="S27" s="10">
        <v>3.86</v>
      </c>
      <c r="T27" s="10">
        <v>1.347</v>
      </c>
      <c r="U27" s="10">
        <v>0.83499999999999996</v>
      </c>
      <c r="V27" s="15">
        <v>43704</v>
      </c>
      <c r="W27" s="10">
        <v>3.859</v>
      </c>
      <c r="X27" s="10">
        <v>1.365</v>
      </c>
      <c r="Y27" s="10">
        <v>0.83899999999999997</v>
      </c>
      <c r="Z27" s="15">
        <v>43892</v>
      </c>
      <c r="AA27" s="10">
        <v>3.86</v>
      </c>
      <c r="AB27" s="10">
        <v>1.343</v>
      </c>
      <c r="AC27" s="10">
        <v>0.83399999999999996</v>
      </c>
      <c r="AD27" s="15">
        <v>44420</v>
      </c>
      <c r="AE27" s="459">
        <v>3.8530000000000002</v>
      </c>
      <c r="AF27" s="10">
        <v>1.351</v>
      </c>
      <c r="AG27" s="10">
        <v>0.83399999999999996</v>
      </c>
      <c r="AH27" s="15">
        <v>44644</v>
      </c>
      <c r="AI27" s="459">
        <v>3.86</v>
      </c>
      <c r="AJ27" s="10">
        <v>1.3779999999999999</v>
      </c>
      <c r="AK27" s="10">
        <v>0.90100000000000002</v>
      </c>
      <c r="AL27" s="15">
        <v>44978</v>
      </c>
      <c r="AM27" s="10"/>
      <c r="AN27" s="10"/>
      <c r="AO27" s="11"/>
      <c r="AU27"/>
    </row>
    <row r="28" spans="1:47" ht="20.25" customHeight="1">
      <c r="A28" s="14" t="s">
        <v>3484</v>
      </c>
      <c r="B28" s="8" t="s">
        <v>3497</v>
      </c>
      <c r="C28" s="8" t="s">
        <v>3966</v>
      </c>
      <c r="D28" s="8" t="s">
        <v>3967</v>
      </c>
      <c r="E28" s="8">
        <v>1</v>
      </c>
      <c r="F28" s="207" t="b">
        <f t="shared" si="0"/>
        <v>1</v>
      </c>
      <c r="G28" s="8"/>
      <c r="H28" s="39" t="s">
        <v>3968</v>
      </c>
      <c r="I28" s="40" t="str">
        <f t="shared" si="1"/>
        <v>사용</v>
      </c>
      <c r="J28" s="8" t="s">
        <v>4233</v>
      </c>
      <c r="K28" s="8" t="s">
        <v>4147</v>
      </c>
      <c r="L28" s="16" t="s">
        <v>4194</v>
      </c>
      <c r="M28" s="8" t="s">
        <v>3487</v>
      </c>
      <c r="N28" s="40" t="str">
        <f t="shared" si="2"/>
        <v>X</v>
      </c>
      <c r="O28" s="10"/>
      <c r="P28" s="41"/>
      <c r="Q28" s="41"/>
      <c r="R28" s="15"/>
      <c r="S28" s="10"/>
      <c r="T28" s="10"/>
      <c r="U28" s="10"/>
      <c r="V28" s="15"/>
      <c r="W28" s="10"/>
      <c r="X28" s="10"/>
      <c r="Y28" s="10"/>
      <c r="Z28" s="15"/>
      <c r="AA28" s="10"/>
      <c r="AB28" s="10"/>
      <c r="AC28" s="10"/>
      <c r="AD28" s="15"/>
      <c r="AE28" s="459"/>
      <c r="AF28" s="10"/>
      <c r="AG28" s="10"/>
      <c r="AH28" s="15"/>
      <c r="AI28" s="459"/>
      <c r="AJ28" s="10"/>
      <c r="AK28" s="10"/>
      <c r="AL28" s="15"/>
      <c r="AM28" s="10"/>
      <c r="AN28" s="10"/>
      <c r="AO28" s="11" t="s">
        <v>3969</v>
      </c>
      <c r="AU28"/>
    </row>
    <row r="29" spans="1:47" ht="20.25" customHeight="1">
      <c r="A29" s="14" t="s">
        <v>3484</v>
      </c>
      <c r="B29" s="8" t="s">
        <v>3497</v>
      </c>
      <c r="C29" s="8" t="s">
        <v>3966</v>
      </c>
      <c r="D29" s="8" t="s">
        <v>3967</v>
      </c>
      <c r="E29" s="8">
        <v>2</v>
      </c>
      <c r="F29" s="207" t="b">
        <f t="shared" si="0"/>
        <v>0</v>
      </c>
      <c r="G29" s="8"/>
      <c r="H29" s="39" t="s">
        <v>3968</v>
      </c>
      <c r="I29" s="40" t="str">
        <f t="shared" si="1"/>
        <v>미사용</v>
      </c>
      <c r="J29" s="8"/>
      <c r="K29" s="8"/>
      <c r="L29" s="16"/>
      <c r="M29" s="40"/>
      <c r="N29" s="40" t="str">
        <f t="shared" si="2"/>
        <v>O</v>
      </c>
      <c r="O29" s="10"/>
      <c r="P29" s="41"/>
      <c r="Q29" s="41"/>
      <c r="R29" s="15"/>
      <c r="S29" s="10"/>
      <c r="T29" s="10"/>
      <c r="U29" s="10"/>
      <c r="V29" s="15"/>
      <c r="W29" s="10"/>
      <c r="X29" s="10"/>
      <c r="Y29" s="10"/>
      <c r="Z29" s="15"/>
      <c r="AA29" s="10"/>
      <c r="AB29" s="10"/>
      <c r="AC29" s="10"/>
      <c r="AD29" s="15"/>
      <c r="AE29" s="459"/>
      <c r="AF29" s="10"/>
      <c r="AG29" s="10"/>
      <c r="AH29" s="15"/>
      <c r="AI29" s="459"/>
      <c r="AJ29" s="10"/>
      <c r="AK29" s="10"/>
      <c r="AL29" s="15"/>
      <c r="AM29" s="10"/>
      <c r="AN29" s="10"/>
      <c r="AO29" s="11" t="s">
        <v>3969</v>
      </c>
      <c r="AU29"/>
    </row>
    <row r="30" spans="1:47" ht="20.25" customHeight="1">
      <c r="A30" s="14" t="s">
        <v>3484</v>
      </c>
      <c r="B30" s="8" t="s">
        <v>3497</v>
      </c>
      <c r="C30" s="8" t="s">
        <v>3966</v>
      </c>
      <c r="D30" s="8" t="s">
        <v>3967</v>
      </c>
      <c r="E30" s="8">
        <v>3</v>
      </c>
      <c r="F30" s="207" t="b">
        <f t="shared" si="0"/>
        <v>0</v>
      </c>
      <c r="G30" s="8"/>
      <c r="H30" s="39" t="s">
        <v>3968</v>
      </c>
      <c r="I30" s="40" t="str">
        <f t="shared" si="1"/>
        <v>미사용</v>
      </c>
      <c r="J30" s="8"/>
      <c r="K30" s="8"/>
      <c r="L30" s="148"/>
      <c r="M30" s="159"/>
      <c r="N30" s="40" t="str">
        <f t="shared" si="2"/>
        <v>O</v>
      </c>
      <c r="O30" s="10"/>
      <c r="P30" s="41"/>
      <c r="Q30" s="41"/>
      <c r="R30" s="15"/>
      <c r="S30" s="10"/>
      <c r="T30" s="10"/>
      <c r="U30" s="10"/>
      <c r="V30" s="15"/>
      <c r="W30" s="10"/>
      <c r="X30" s="10"/>
      <c r="Y30" s="10"/>
      <c r="Z30" s="15"/>
      <c r="AA30" s="10"/>
      <c r="AB30" s="10"/>
      <c r="AC30" s="10"/>
      <c r="AD30" s="15"/>
      <c r="AE30" s="459"/>
      <c r="AF30" s="10"/>
      <c r="AG30" s="10"/>
      <c r="AH30" s="15"/>
      <c r="AI30" s="459"/>
      <c r="AJ30" s="10"/>
      <c r="AK30" s="10"/>
      <c r="AL30" s="15"/>
      <c r="AM30" s="10"/>
      <c r="AN30" s="10"/>
      <c r="AO30" s="11" t="s">
        <v>3969</v>
      </c>
      <c r="AU30"/>
    </row>
    <row r="31" spans="1:47" ht="20.25" customHeight="1">
      <c r="A31" s="14" t="s">
        <v>3484</v>
      </c>
      <c r="B31" s="8" t="s">
        <v>3497</v>
      </c>
      <c r="C31" s="8" t="s">
        <v>3966</v>
      </c>
      <c r="D31" s="8" t="s">
        <v>3967</v>
      </c>
      <c r="E31" s="8">
        <v>4</v>
      </c>
      <c r="F31" s="207" t="b">
        <f t="shared" si="0"/>
        <v>0</v>
      </c>
      <c r="G31" s="8"/>
      <c r="H31" s="39" t="s">
        <v>3968</v>
      </c>
      <c r="I31" s="40" t="str">
        <f t="shared" si="1"/>
        <v>미사용</v>
      </c>
      <c r="J31" s="8"/>
      <c r="K31" s="8"/>
      <c r="L31" s="148"/>
      <c r="M31" s="159"/>
      <c r="N31" s="40" t="str">
        <f t="shared" si="2"/>
        <v>O</v>
      </c>
      <c r="O31" s="10"/>
      <c r="P31" s="41"/>
      <c r="Q31" s="41"/>
      <c r="R31" s="15"/>
      <c r="S31" s="10"/>
      <c r="T31" s="10"/>
      <c r="U31" s="10"/>
      <c r="V31" s="15"/>
      <c r="W31" s="10"/>
      <c r="X31" s="10"/>
      <c r="Y31" s="10"/>
      <c r="Z31" s="15"/>
      <c r="AA31" s="10"/>
      <c r="AB31" s="10"/>
      <c r="AC31" s="10"/>
      <c r="AD31" s="15"/>
      <c r="AE31" s="459"/>
      <c r="AF31" s="10"/>
      <c r="AG31" s="10"/>
      <c r="AH31" s="15"/>
      <c r="AI31" s="459"/>
      <c r="AJ31" s="10"/>
      <c r="AK31" s="10"/>
      <c r="AL31" s="15"/>
      <c r="AM31" s="10"/>
      <c r="AN31" s="10"/>
      <c r="AO31" s="11" t="s">
        <v>3969</v>
      </c>
      <c r="AU31"/>
    </row>
    <row r="32" spans="1:47" ht="20.25" customHeight="1">
      <c r="A32" s="14" t="s">
        <v>3484</v>
      </c>
      <c r="B32" s="8" t="s">
        <v>3497</v>
      </c>
      <c r="C32" s="8" t="s">
        <v>3966</v>
      </c>
      <c r="D32" s="8" t="s">
        <v>3967</v>
      </c>
      <c r="E32" s="8">
        <v>5</v>
      </c>
      <c r="F32" s="207" t="b">
        <f t="shared" si="0"/>
        <v>0</v>
      </c>
      <c r="G32" s="8"/>
      <c r="H32" s="39" t="s">
        <v>3968</v>
      </c>
      <c r="I32" s="40" t="str">
        <f t="shared" si="1"/>
        <v>미사용</v>
      </c>
      <c r="J32" s="8"/>
      <c r="K32" s="8"/>
      <c r="L32" s="148"/>
      <c r="M32" s="159"/>
      <c r="N32" s="40" t="str">
        <f t="shared" si="2"/>
        <v>O</v>
      </c>
      <c r="O32" s="53"/>
      <c r="P32" s="53"/>
      <c r="Q32" s="53"/>
      <c r="R32" s="15"/>
      <c r="S32" s="277"/>
      <c r="T32" s="269"/>
      <c r="U32" s="269"/>
      <c r="V32" s="15"/>
      <c r="W32" s="10"/>
      <c r="X32" s="10"/>
      <c r="Y32" s="10"/>
      <c r="Z32" s="15"/>
      <c r="AA32" s="10"/>
      <c r="AB32" s="10"/>
      <c r="AC32" s="10"/>
      <c r="AD32" s="15"/>
      <c r="AE32" s="459"/>
      <c r="AF32" s="10"/>
      <c r="AG32" s="10"/>
      <c r="AH32" s="15"/>
      <c r="AI32" s="459"/>
      <c r="AJ32" s="10"/>
      <c r="AK32" s="10"/>
      <c r="AL32" s="15"/>
      <c r="AM32" s="55"/>
      <c r="AN32" s="55"/>
      <c r="AO32" s="11" t="s">
        <v>3969</v>
      </c>
      <c r="AU32"/>
    </row>
    <row r="33" spans="1:47" ht="20.25" customHeight="1">
      <c r="A33" s="14" t="s">
        <v>3484</v>
      </c>
      <c r="B33" s="8" t="s">
        <v>3497</v>
      </c>
      <c r="C33" s="8" t="s">
        <v>3966</v>
      </c>
      <c r="D33" s="8" t="s">
        <v>3967</v>
      </c>
      <c r="E33" s="8">
        <v>6</v>
      </c>
      <c r="F33" s="207" t="b">
        <f t="shared" si="0"/>
        <v>0</v>
      </c>
      <c r="G33" s="8"/>
      <c r="H33" s="39" t="s">
        <v>3968</v>
      </c>
      <c r="I33" s="40" t="str">
        <f t="shared" si="1"/>
        <v>미사용</v>
      </c>
      <c r="J33" s="8"/>
      <c r="K33" s="8"/>
      <c r="L33" s="148"/>
      <c r="M33" s="159"/>
      <c r="N33" s="40" t="str">
        <f t="shared" si="2"/>
        <v>O</v>
      </c>
      <c r="O33" s="53"/>
      <c r="P33" s="53"/>
      <c r="Q33" s="53"/>
      <c r="R33" s="15"/>
      <c r="S33" s="277"/>
      <c r="T33" s="269"/>
      <c r="U33" s="269"/>
      <c r="V33" s="15"/>
      <c r="W33" s="10"/>
      <c r="X33" s="10"/>
      <c r="Y33" s="10"/>
      <c r="Z33" s="15"/>
      <c r="AA33" s="10"/>
      <c r="AB33" s="10"/>
      <c r="AC33" s="10"/>
      <c r="AD33" s="15"/>
      <c r="AE33" s="459"/>
      <c r="AF33" s="10"/>
      <c r="AG33" s="10"/>
      <c r="AH33" s="15"/>
      <c r="AI33" s="459"/>
      <c r="AJ33" s="10"/>
      <c r="AK33" s="10"/>
      <c r="AL33" s="15"/>
      <c r="AM33" s="55"/>
      <c r="AN33" s="55"/>
      <c r="AO33" s="11" t="s">
        <v>3969</v>
      </c>
      <c r="AU33"/>
    </row>
    <row r="34" spans="1:47" ht="20.25" customHeight="1">
      <c r="A34" s="14" t="s">
        <v>3484</v>
      </c>
      <c r="B34" s="8" t="s">
        <v>3497</v>
      </c>
      <c r="C34" s="8" t="s">
        <v>3966</v>
      </c>
      <c r="D34" s="8" t="s">
        <v>3967</v>
      </c>
      <c r="E34" s="8">
        <v>7</v>
      </c>
      <c r="F34" s="207" t="b">
        <f t="shared" si="0"/>
        <v>0</v>
      </c>
      <c r="G34" s="8"/>
      <c r="H34" s="39" t="s">
        <v>3968</v>
      </c>
      <c r="I34" s="40" t="str">
        <f t="shared" si="1"/>
        <v>미사용</v>
      </c>
      <c r="J34" s="8"/>
      <c r="K34" s="8"/>
      <c r="L34" s="148"/>
      <c r="M34" s="158"/>
      <c r="N34" s="40" t="str">
        <f t="shared" si="2"/>
        <v>O</v>
      </c>
      <c r="O34" s="53"/>
      <c r="P34" s="53"/>
      <c r="Q34" s="53"/>
      <c r="R34" s="15"/>
      <c r="S34" s="277"/>
      <c r="T34" s="269"/>
      <c r="U34" s="269"/>
      <c r="V34" s="15"/>
      <c r="W34" s="10"/>
      <c r="X34" s="10"/>
      <c r="Y34" s="10"/>
      <c r="Z34" s="15"/>
      <c r="AA34" s="10"/>
      <c r="AB34" s="10"/>
      <c r="AC34" s="10"/>
      <c r="AD34" s="15"/>
      <c r="AE34" s="459"/>
      <c r="AF34" s="10"/>
      <c r="AG34" s="10"/>
      <c r="AH34" s="15"/>
      <c r="AI34" s="459"/>
      <c r="AJ34" s="10"/>
      <c r="AK34" s="10"/>
      <c r="AL34" s="15"/>
      <c r="AM34" s="55"/>
      <c r="AN34" s="55"/>
      <c r="AO34" s="11" t="s">
        <v>3969</v>
      </c>
      <c r="AU34"/>
    </row>
    <row r="35" spans="1:47" ht="20.25" customHeight="1">
      <c r="A35" s="14" t="s">
        <v>3484</v>
      </c>
      <c r="B35" s="8" t="s">
        <v>3497</v>
      </c>
      <c r="C35" s="8" t="s">
        <v>3966</v>
      </c>
      <c r="D35" s="8" t="s">
        <v>3967</v>
      </c>
      <c r="E35" s="8">
        <v>8</v>
      </c>
      <c r="F35" s="207" t="b">
        <f t="shared" si="0"/>
        <v>0</v>
      </c>
      <c r="G35" s="8"/>
      <c r="H35" s="39" t="s">
        <v>3968</v>
      </c>
      <c r="I35" s="40" t="str">
        <f t="shared" si="1"/>
        <v>미사용</v>
      </c>
      <c r="J35" s="8"/>
      <c r="K35" s="8"/>
      <c r="L35" s="148"/>
      <c r="M35" s="158"/>
      <c r="N35" s="40" t="str">
        <f t="shared" si="2"/>
        <v>O</v>
      </c>
      <c r="O35" s="53"/>
      <c r="P35" s="56"/>
      <c r="Q35" s="56"/>
      <c r="R35" s="15"/>
      <c r="S35" s="277"/>
      <c r="T35" s="278"/>
      <c r="U35" s="278"/>
      <c r="V35" s="15"/>
      <c r="W35" s="10"/>
      <c r="X35" s="10"/>
      <c r="Y35" s="10"/>
      <c r="Z35" s="15"/>
      <c r="AA35" s="10"/>
      <c r="AB35" s="10"/>
      <c r="AC35" s="10"/>
      <c r="AD35" s="15"/>
      <c r="AE35" s="459"/>
      <c r="AF35" s="10"/>
      <c r="AG35" s="10"/>
      <c r="AH35" s="15"/>
      <c r="AI35" s="459"/>
      <c r="AJ35" s="10"/>
      <c r="AK35" s="10"/>
      <c r="AL35" s="15"/>
      <c r="AM35" s="55"/>
      <c r="AN35" s="55"/>
      <c r="AO35" s="11" t="s">
        <v>3969</v>
      </c>
      <c r="AU35"/>
    </row>
    <row r="36" spans="1:47" ht="20.25" customHeight="1">
      <c r="A36" s="14" t="s">
        <v>3484</v>
      </c>
      <c r="B36" s="8" t="s">
        <v>3497</v>
      </c>
      <c r="C36" s="8" t="s">
        <v>3966</v>
      </c>
      <c r="D36" s="8" t="s">
        <v>3967</v>
      </c>
      <c r="E36" s="8">
        <v>9</v>
      </c>
      <c r="F36" s="207" t="b">
        <f t="shared" si="0"/>
        <v>1</v>
      </c>
      <c r="G36" s="8"/>
      <c r="H36" s="39" t="s">
        <v>3968</v>
      </c>
      <c r="I36" s="40" t="str">
        <f t="shared" si="1"/>
        <v>사용</v>
      </c>
      <c r="J36" s="8" t="s">
        <v>3486</v>
      </c>
      <c r="K36" s="8" t="s">
        <v>4147</v>
      </c>
      <c r="L36" s="16" t="s">
        <v>4195</v>
      </c>
      <c r="M36" s="8" t="s">
        <v>3487</v>
      </c>
      <c r="N36" s="40" t="str">
        <f t="shared" si="2"/>
        <v>X</v>
      </c>
      <c r="O36" s="10"/>
      <c r="P36" s="41"/>
      <c r="Q36" s="41"/>
      <c r="R36" s="15"/>
      <c r="S36" s="10"/>
      <c r="T36" s="10"/>
      <c r="U36" s="10"/>
      <c r="V36" s="15"/>
      <c r="W36" s="10"/>
      <c r="X36" s="10"/>
      <c r="Y36" s="10"/>
      <c r="Z36" s="15"/>
      <c r="AA36" s="10"/>
      <c r="AB36" s="10"/>
      <c r="AC36" s="10"/>
      <c r="AD36" s="15"/>
      <c r="AE36" s="459"/>
      <c r="AF36" s="10"/>
      <c r="AG36" s="10"/>
      <c r="AH36" s="15"/>
      <c r="AI36" s="459"/>
      <c r="AJ36" s="10"/>
      <c r="AK36" s="10"/>
      <c r="AL36" s="15"/>
      <c r="AM36" s="10"/>
      <c r="AN36" s="10"/>
      <c r="AO36" s="11" t="s">
        <v>3969</v>
      </c>
      <c r="AU36"/>
    </row>
    <row r="37" spans="1:47" ht="20.25" customHeight="1">
      <c r="A37" s="14" t="s">
        <v>3484</v>
      </c>
      <c r="B37" s="8" t="s">
        <v>3497</v>
      </c>
      <c r="C37" s="8" t="s">
        <v>3966</v>
      </c>
      <c r="D37" s="8" t="s">
        <v>3967</v>
      </c>
      <c r="E37" s="8">
        <v>10</v>
      </c>
      <c r="F37" s="207" t="b">
        <f t="shared" si="0"/>
        <v>0</v>
      </c>
      <c r="G37" s="8"/>
      <c r="H37" s="39" t="s">
        <v>3968</v>
      </c>
      <c r="I37" s="40" t="str">
        <f t="shared" si="1"/>
        <v>미사용</v>
      </c>
      <c r="J37" s="8"/>
      <c r="K37" s="8"/>
      <c r="L37" s="148"/>
      <c r="M37" s="159"/>
      <c r="N37" s="40" t="str">
        <f t="shared" si="2"/>
        <v>O</v>
      </c>
      <c r="O37" s="10"/>
      <c r="P37" s="41"/>
      <c r="Q37" s="41"/>
      <c r="R37" s="15"/>
      <c r="S37" s="10"/>
      <c r="T37" s="10"/>
      <c r="U37" s="10"/>
      <c r="V37" s="15"/>
      <c r="W37" s="10"/>
      <c r="X37" s="10"/>
      <c r="Y37" s="10"/>
      <c r="Z37" s="15"/>
      <c r="AA37" s="10"/>
      <c r="AB37" s="10"/>
      <c r="AC37" s="10"/>
      <c r="AD37" s="15"/>
      <c r="AE37" s="459"/>
      <c r="AF37" s="10"/>
      <c r="AG37" s="10"/>
      <c r="AH37" s="15"/>
      <c r="AI37" s="459"/>
      <c r="AJ37" s="10"/>
      <c r="AK37" s="10"/>
      <c r="AL37" s="15"/>
      <c r="AM37" s="10"/>
      <c r="AN37" s="10"/>
      <c r="AO37" s="11" t="s">
        <v>3969</v>
      </c>
      <c r="AU37"/>
    </row>
    <row r="38" spans="1:47" ht="20.25" customHeight="1">
      <c r="A38" s="14" t="s">
        <v>3484</v>
      </c>
      <c r="B38" s="8" t="s">
        <v>3497</v>
      </c>
      <c r="C38" s="8" t="s">
        <v>3966</v>
      </c>
      <c r="D38" s="8" t="s">
        <v>3967</v>
      </c>
      <c r="E38" s="8">
        <v>11</v>
      </c>
      <c r="F38" s="207" t="b">
        <f t="shared" si="0"/>
        <v>0</v>
      </c>
      <c r="G38" s="8"/>
      <c r="H38" s="39" t="s">
        <v>3968</v>
      </c>
      <c r="I38" s="40" t="str">
        <f t="shared" si="1"/>
        <v>미사용</v>
      </c>
      <c r="J38" s="8"/>
      <c r="K38" s="8"/>
      <c r="L38" s="148"/>
      <c r="M38" s="8"/>
      <c r="N38" s="40" t="str">
        <f t="shared" si="2"/>
        <v>O</v>
      </c>
      <c r="O38" s="53"/>
      <c r="P38" s="53"/>
      <c r="Q38" s="53"/>
      <c r="R38" s="15"/>
      <c r="S38" s="277"/>
      <c r="T38" s="269"/>
      <c r="U38" s="269"/>
      <c r="V38" s="15"/>
      <c r="W38" s="10"/>
      <c r="X38" s="10"/>
      <c r="Y38" s="10"/>
      <c r="Z38" s="15"/>
      <c r="AA38" s="10"/>
      <c r="AB38" s="10"/>
      <c r="AC38" s="10"/>
      <c r="AD38" s="15"/>
      <c r="AE38" s="459"/>
      <c r="AF38" s="10"/>
      <c r="AG38" s="10"/>
      <c r="AH38" s="15"/>
      <c r="AI38" s="459"/>
      <c r="AJ38" s="10"/>
      <c r="AK38" s="10"/>
      <c r="AL38" s="15"/>
      <c r="AM38" s="55"/>
      <c r="AN38" s="55"/>
      <c r="AO38" s="11" t="s">
        <v>3969</v>
      </c>
      <c r="AU38"/>
    </row>
    <row r="39" spans="1:47" ht="20.25" customHeight="1">
      <c r="A39" s="14" t="s">
        <v>3484</v>
      </c>
      <c r="B39" s="8" t="s">
        <v>3497</v>
      </c>
      <c r="C39" s="8" t="s">
        <v>3966</v>
      </c>
      <c r="D39" s="8" t="s">
        <v>3967</v>
      </c>
      <c r="E39" s="8">
        <v>12</v>
      </c>
      <c r="F39" s="207" t="b">
        <f t="shared" si="0"/>
        <v>0</v>
      </c>
      <c r="G39" s="8"/>
      <c r="H39" s="39" t="s">
        <v>3968</v>
      </c>
      <c r="I39" s="40" t="str">
        <f t="shared" si="1"/>
        <v>미사용</v>
      </c>
      <c r="J39" s="8"/>
      <c r="K39" s="8"/>
      <c r="L39" s="148"/>
      <c r="M39" s="8"/>
      <c r="N39" s="40" t="str">
        <f t="shared" si="2"/>
        <v>O</v>
      </c>
      <c r="O39" s="53"/>
      <c r="P39" s="53"/>
      <c r="Q39" s="53"/>
      <c r="R39" s="15"/>
      <c r="S39" s="277"/>
      <c r="T39" s="269"/>
      <c r="U39" s="269"/>
      <c r="V39" s="15"/>
      <c r="W39" s="10"/>
      <c r="X39" s="10"/>
      <c r="Y39" s="10"/>
      <c r="Z39" s="15"/>
      <c r="AA39" s="10"/>
      <c r="AB39" s="10"/>
      <c r="AC39" s="10"/>
      <c r="AD39" s="15"/>
      <c r="AE39" s="459"/>
      <c r="AF39" s="10"/>
      <c r="AG39" s="10"/>
      <c r="AH39" s="15"/>
      <c r="AI39" s="459"/>
      <c r="AJ39" s="10"/>
      <c r="AK39" s="10"/>
      <c r="AL39" s="15"/>
      <c r="AM39" s="55"/>
      <c r="AN39" s="55"/>
      <c r="AO39" s="11" t="s">
        <v>3969</v>
      </c>
      <c r="AU39"/>
    </row>
    <row r="40" spans="1:47" ht="20.25" customHeight="1">
      <c r="A40" s="14" t="s">
        <v>3484</v>
      </c>
      <c r="B40" s="8" t="s">
        <v>3497</v>
      </c>
      <c r="C40" s="8" t="s">
        <v>3966</v>
      </c>
      <c r="D40" s="8" t="s">
        <v>3967</v>
      </c>
      <c r="E40" s="8">
        <v>13</v>
      </c>
      <c r="F40" s="207" t="b">
        <f t="shared" si="0"/>
        <v>1</v>
      </c>
      <c r="G40" s="8"/>
      <c r="H40" s="39" t="s">
        <v>3968</v>
      </c>
      <c r="I40" s="40" t="str">
        <f t="shared" si="1"/>
        <v>사용</v>
      </c>
      <c r="J40" s="8" t="s">
        <v>3486</v>
      </c>
      <c r="K40" s="8" t="s">
        <v>4147</v>
      </c>
      <c r="L40" s="16" t="s">
        <v>4196</v>
      </c>
      <c r="M40" s="8" t="s">
        <v>3487</v>
      </c>
      <c r="N40" s="40" t="str">
        <f t="shared" si="2"/>
        <v>X</v>
      </c>
      <c r="O40" s="10"/>
      <c r="P40" s="41"/>
      <c r="Q40" s="41"/>
      <c r="R40" s="15"/>
      <c r="S40" s="10"/>
      <c r="T40" s="10"/>
      <c r="U40" s="10"/>
      <c r="V40" s="15"/>
      <c r="W40" s="10"/>
      <c r="X40" s="10"/>
      <c r="Y40" s="10"/>
      <c r="Z40" s="15"/>
      <c r="AA40" s="10"/>
      <c r="AB40" s="10"/>
      <c r="AC40" s="10"/>
      <c r="AD40" s="15"/>
      <c r="AE40" s="459"/>
      <c r="AF40" s="10"/>
      <c r="AG40" s="10"/>
      <c r="AH40" s="15"/>
      <c r="AI40" s="459"/>
      <c r="AJ40" s="10"/>
      <c r="AK40" s="10"/>
      <c r="AL40" s="15"/>
      <c r="AM40" s="10"/>
      <c r="AN40" s="10"/>
      <c r="AO40" s="11" t="s">
        <v>3969</v>
      </c>
      <c r="AU40"/>
    </row>
    <row r="41" spans="1:47" ht="20.25" customHeight="1">
      <c r="A41" s="14" t="s">
        <v>3484</v>
      </c>
      <c r="B41" s="8" t="s">
        <v>3497</v>
      </c>
      <c r="C41" s="8" t="s">
        <v>3966</v>
      </c>
      <c r="D41" s="8" t="s">
        <v>3967</v>
      </c>
      <c r="E41" s="8">
        <v>14</v>
      </c>
      <c r="F41" s="207" t="b">
        <f t="shared" si="0"/>
        <v>0</v>
      </c>
      <c r="G41" s="8"/>
      <c r="H41" s="39" t="s">
        <v>3968</v>
      </c>
      <c r="I41" s="40" t="str">
        <f t="shared" si="1"/>
        <v>미사용</v>
      </c>
      <c r="J41" s="8"/>
      <c r="K41" s="8"/>
      <c r="L41" s="148"/>
      <c r="M41" s="40"/>
      <c r="N41" s="40" t="str">
        <f t="shared" si="2"/>
        <v>O</v>
      </c>
      <c r="O41" s="10"/>
      <c r="P41" s="41"/>
      <c r="Q41" s="41"/>
      <c r="R41" s="15"/>
      <c r="S41" s="10"/>
      <c r="T41" s="10"/>
      <c r="U41" s="10"/>
      <c r="V41" s="15"/>
      <c r="W41" s="10"/>
      <c r="X41" s="10"/>
      <c r="Y41" s="10"/>
      <c r="Z41" s="15"/>
      <c r="AA41" s="10"/>
      <c r="AB41" s="10"/>
      <c r="AC41" s="10"/>
      <c r="AD41" s="15"/>
      <c r="AE41" s="459"/>
      <c r="AF41" s="10"/>
      <c r="AG41" s="10"/>
      <c r="AH41" s="15"/>
      <c r="AI41" s="459"/>
      <c r="AJ41" s="10"/>
      <c r="AK41" s="10"/>
      <c r="AL41" s="15"/>
      <c r="AM41" s="10"/>
      <c r="AN41" s="10"/>
      <c r="AO41" s="11" t="s">
        <v>3969</v>
      </c>
      <c r="AU41"/>
    </row>
    <row r="42" spans="1:47" ht="20.25" customHeight="1">
      <c r="A42" s="14" t="s">
        <v>3484</v>
      </c>
      <c r="B42" s="8" t="s">
        <v>3497</v>
      </c>
      <c r="C42" s="8" t="s">
        <v>3966</v>
      </c>
      <c r="D42" s="8" t="s">
        <v>3967</v>
      </c>
      <c r="E42" s="8">
        <v>15</v>
      </c>
      <c r="F42" s="207" t="b">
        <f t="shared" si="0"/>
        <v>0</v>
      </c>
      <c r="G42" s="8"/>
      <c r="H42" s="39" t="s">
        <v>3968</v>
      </c>
      <c r="I42" s="40" t="str">
        <f t="shared" si="1"/>
        <v>미사용</v>
      </c>
      <c r="J42" s="8"/>
      <c r="K42" s="8"/>
      <c r="L42" s="148"/>
      <c r="M42" s="8"/>
      <c r="N42" s="40" t="str">
        <f t="shared" si="2"/>
        <v>O</v>
      </c>
      <c r="O42" s="53"/>
      <c r="P42" s="53"/>
      <c r="Q42" s="53"/>
      <c r="R42" s="15"/>
      <c r="S42" s="277"/>
      <c r="T42" s="269"/>
      <c r="U42" s="269"/>
      <c r="V42" s="15"/>
      <c r="W42" s="10"/>
      <c r="X42" s="10"/>
      <c r="Y42" s="10"/>
      <c r="Z42" s="15"/>
      <c r="AA42" s="10"/>
      <c r="AB42" s="10"/>
      <c r="AC42" s="10"/>
      <c r="AD42" s="15"/>
      <c r="AE42" s="459"/>
      <c r="AF42" s="10"/>
      <c r="AG42" s="10"/>
      <c r="AH42" s="15"/>
      <c r="AI42" s="459"/>
      <c r="AJ42" s="10"/>
      <c r="AK42" s="10"/>
      <c r="AL42" s="15"/>
      <c r="AM42" s="55"/>
      <c r="AN42" s="55"/>
      <c r="AO42" s="11" t="s">
        <v>3969</v>
      </c>
      <c r="AU42"/>
    </row>
    <row r="43" spans="1:47" ht="20.25" customHeight="1">
      <c r="A43" s="14" t="s">
        <v>3484</v>
      </c>
      <c r="B43" s="8" t="s">
        <v>3497</v>
      </c>
      <c r="C43" s="8" t="s">
        <v>3966</v>
      </c>
      <c r="D43" s="8" t="s">
        <v>3967</v>
      </c>
      <c r="E43" s="8">
        <v>16</v>
      </c>
      <c r="F43" s="207" t="b">
        <f t="shared" si="0"/>
        <v>0</v>
      </c>
      <c r="G43" s="8"/>
      <c r="H43" s="39" t="s">
        <v>3968</v>
      </c>
      <c r="I43" s="40" t="str">
        <f t="shared" si="1"/>
        <v>미사용</v>
      </c>
      <c r="J43" s="8"/>
      <c r="K43" s="8"/>
      <c r="L43" s="148"/>
      <c r="M43" s="8"/>
      <c r="N43" s="40" t="str">
        <f t="shared" si="2"/>
        <v>O</v>
      </c>
      <c r="O43" s="53"/>
      <c r="P43" s="53"/>
      <c r="Q43" s="53"/>
      <c r="R43" s="15"/>
      <c r="S43" s="277"/>
      <c r="T43" s="269"/>
      <c r="U43" s="269"/>
      <c r="V43" s="15"/>
      <c r="W43" s="10"/>
      <c r="X43" s="10"/>
      <c r="Y43" s="10"/>
      <c r="Z43" s="15"/>
      <c r="AA43" s="10"/>
      <c r="AB43" s="10"/>
      <c r="AC43" s="10"/>
      <c r="AD43" s="15"/>
      <c r="AE43" s="459"/>
      <c r="AF43" s="10"/>
      <c r="AG43" s="10"/>
      <c r="AH43" s="15"/>
      <c r="AI43" s="459"/>
      <c r="AJ43" s="10"/>
      <c r="AK43" s="10"/>
      <c r="AL43" s="15"/>
      <c r="AM43" s="55"/>
      <c r="AN43" s="55"/>
      <c r="AO43" s="11" t="s">
        <v>3969</v>
      </c>
      <c r="AU43"/>
    </row>
    <row r="44" spans="1:47" ht="20.25" customHeight="1">
      <c r="A44" s="14" t="s">
        <v>3484</v>
      </c>
      <c r="B44" s="8" t="s">
        <v>3497</v>
      </c>
      <c r="C44" s="8" t="s">
        <v>3966</v>
      </c>
      <c r="D44" s="8" t="s">
        <v>3967</v>
      </c>
      <c r="E44" s="8">
        <v>17</v>
      </c>
      <c r="F44" s="207" t="b">
        <f t="shared" si="0"/>
        <v>1</v>
      </c>
      <c r="G44" s="8"/>
      <c r="H44" s="39" t="s">
        <v>3968</v>
      </c>
      <c r="I44" s="40" t="str">
        <f t="shared" si="1"/>
        <v>사용</v>
      </c>
      <c r="J44" s="8" t="s">
        <v>3486</v>
      </c>
      <c r="K44" s="8" t="s">
        <v>4147</v>
      </c>
      <c r="L44" s="16" t="s">
        <v>4197</v>
      </c>
      <c r="M44" s="8" t="s">
        <v>3487</v>
      </c>
      <c r="N44" s="40" t="str">
        <f t="shared" si="2"/>
        <v>X</v>
      </c>
      <c r="O44" s="10"/>
      <c r="P44" s="41"/>
      <c r="Q44" s="41"/>
      <c r="R44" s="15"/>
      <c r="S44" s="10"/>
      <c r="T44" s="10"/>
      <c r="U44" s="10"/>
      <c r="V44" s="15"/>
      <c r="W44" s="10"/>
      <c r="X44" s="10"/>
      <c r="Y44" s="10"/>
      <c r="Z44" s="15"/>
      <c r="AA44" s="10"/>
      <c r="AB44" s="10"/>
      <c r="AC44" s="10"/>
      <c r="AD44" s="15"/>
      <c r="AE44" s="459"/>
      <c r="AF44" s="10"/>
      <c r="AG44" s="10"/>
      <c r="AH44" s="15"/>
      <c r="AI44" s="459"/>
      <c r="AJ44" s="10"/>
      <c r="AK44" s="10"/>
      <c r="AL44" s="15"/>
      <c r="AM44" s="10"/>
      <c r="AN44" s="10"/>
      <c r="AO44" s="11" t="s">
        <v>3969</v>
      </c>
      <c r="AU44"/>
    </row>
    <row r="45" spans="1:47" ht="20.25" customHeight="1">
      <c r="A45" s="14" t="s">
        <v>3484</v>
      </c>
      <c r="B45" s="8" t="s">
        <v>3497</v>
      </c>
      <c r="C45" s="8" t="s">
        <v>3966</v>
      </c>
      <c r="D45" s="8" t="s">
        <v>3967</v>
      </c>
      <c r="E45" s="8">
        <v>18</v>
      </c>
      <c r="F45" s="207" t="b">
        <f t="shared" si="0"/>
        <v>0</v>
      </c>
      <c r="G45" s="8"/>
      <c r="H45" s="39" t="s">
        <v>3968</v>
      </c>
      <c r="I45" s="40" t="str">
        <f t="shared" si="1"/>
        <v>미사용</v>
      </c>
      <c r="J45" s="8"/>
      <c r="K45" s="8"/>
      <c r="L45" s="16"/>
      <c r="M45" s="40"/>
      <c r="N45" s="40" t="str">
        <f t="shared" si="2"/>
        <v>O</v>
      </c>
      <c r="O45" s="10"/>
      <c r="P45" s="41"/>
      <c r="Q45" s="41"/>
      <c r="R45" s="15"/>
      <c r="S45" s="10"/>
      <c r="T45" s="10"/>
      <c r="U45" s="10"/>
      <c r="V45" s="15"/>
      <c r="W45" s="10"/>
      <c r="X45" s="10"/>
      <c r="Y45" s="10"/>
      <c r="Z45" s="15"/>
      <c r="AA45" s="10"/>
      <c r="AB45" s="10"/>
      <c r="AC45" s="10"/>
      <c r="AD45" s="15"/>
      <c r="AE45" s="459"/>
      <c r="AF45" s="10"/>
      <c r="AG45" s="10"/>
      <c r="AH45" s="15"/>
      <c r="AI45" s="459"/>
      <c r="AJ45" s="10"/>
      <c r="AK45" s="10"/>
      <c r="AL45" s="15"/>
      <c r="AM45" s="10"/>
      <c r="AN45" s="10"/>
      <c r="AO45" s="11" t="s">
        <v>3969</v>
      </c>
      <c r="AU45"/>
    </row>
    <row r="46" spans="1:47" ht="20.25" customHeight="1">
      <c r="A46" s="14" t="s">
        <v>3484</v>
      </c>
      <c r="B46" s="8" t="s">
        <v>3497</v>
      </c>
      <c r="C46" s="8" t="s">
        <v>3966</v>
      </c>
      <c r="D46" s="8" t="s">
        <v>3967</v>
      </c>
      <c r="E46" s="8">
        <v>19</v>
      </c>
      <c r="F46" s="207" t="b">
        <f t="shared" si="0"/>
        <v>0</v>
      </c>
      <c r="G46" s="8"/>
      <c r="H46" s="39" t="s">
        <v>3968</v>
      </c>
      <c r="I46" s="40" t="str">
        <f t="shared" si="1"/>
        <v>미사용</v>
      </c>
      <c r="J46" s="8"/>
      <c r="K46" s="8"/>
      <c r="L46" s="16"/>
      <c r="M46" s="40"/>
      <c r="N46" s="40" t="str">
        <f t="shared" si="2"/>
        <v>O</v>
      </c>
      <c r="O46" s="10"/>
      <c r="P46" s="41"/>
      <c r="Q46" s="41"/>
      <c r="R46" s="15"/>
      <c r="S46" s="10"/>
      <c r="T46" s="10"/>
      <c r="U46" s="10"/>
      <c r="V46" s="15"/>
      <c r="W46" s="10"/>
      <c r="X46" s="10"/>
      <c r="Y46" s="10"/>
      <c r="Z46" s="15"/>
      <c r="AA46" s="10"/>
      <c r="AB46" s="10"/>
      <c r="AC46" s="10"/>
      <c r="AD46" s="15"/>
      <c r="AE46" s="459"/>
      <c r="AF46" s="10"/>
      <c r="AG46" s="10"/>
      <c r="AH46" s="15"/>
      <c r="AI46" s="459"/>
      <c r="AJ46" s="10"/>
      <c r="AK46" s="10"/>
      <c r="AL46" s="15"/>
      <c r="AM46" s="10"/>
      <c r="AN46" s="10"/>
      <c r="AO46" s="11" t="s">
        <v>3969</v>
      </c>
      <c r="AU46"/>
    </row>
    <row r="47" spans="1:47" ht="20.25" customHeight="1">
      <c r="A47" s="14" t="s">
        <v>3484</v>
      </c>
      <c r="B47" s="8" t="s">
        <v>3497</v>
      </c>
      <c r="C47" s="8" t="s">
        <v>3966</v>
      </c>
      <c r="D47" s="8" t="s">
        <v>3967</v>
      </c>
      <c r="E47" s="8">
        <v>20</v>
      </c>
      <c r="F47" s="207" t="b">
        <f t="shared" si="0"/>
        <v>0</v>
      </c>
      <c r="G47" s="8"/>
      <c r="H47" s="39" t="s">
        <v>3968</v>
      </c>
      <c r="I47" s="40" t="str">
        <f t="shared" si="1"/>
        <v>미사용</v>
      </c>
      <c r="J47" s="8"/>
      <c r="K47" s="8"/>
      <c r="L47" s="16"/>
      <c r="M47" s="40"/>
      <c r="N47" s="40" t="str">
        <f t="shared" si="2"/>
        <v>O</v>
      </c>
      <c r="O47" s="10"/>
      <c r="P47" s="41"/>
      <c r="Q47" s="41"/>
      <c r="R47" s="15"/>
      <c r="S47" s="10"/>
      <c r="T47" s="10"/>
      <c r="U47" s="10"/>
      <c r="V47" s="15"/>
      <c r="W47" s="10"/>
      <c r="X47" s="10"/>
      <c r="Y47" s="10"/>
      <c r="Z47" s="15"/>
      <c r="AA47" s="10"/>
      <c r="AB47" s="10"/>
      <c r="AC47" s="10"/>
      <c r="AD47" s="15"/>
      <c r="AE47" s="459"/>
      <c r="AF47" s="10"/>
      <c r="AG47" s="10"/>
      <c r="AH47" s="15"/>
      <c r="AI47" s="459"/>
      <c r="AJ47" s="10"/>
      <c r="AK47" s="10"/>
      <c r="AL47" s="15"/>
      <c r="AM47" s="10"/>
      <c r="AN47" s="10"/>
      <c r="AO47" s="11" t="s">
        <v>3969</v>
      </c>
      <c r="AU47"/>
    </row>
    <row r="48" spans="1:47" ht="20.25" customHeight="1">
      <c r="A48" s="14" t="s">
        <v>3484</v>
      </c>
      <c r="B48" s="8" t="s">
        <v>3497</v>
      </c>
      <c r="C48" s="8" t="s">
        <v>3966</v>
      </c>
      <c r="D48" s="8" t="s">
        <v>3967</v>
      </c>
      <c r="E48" s="8">
        <v>21</v>
      </c>
      <c r="F48" s="207" t="b">
        <f t="shared" si="0"/>
        <v>1</v>
      </c>
      <c r="G48" s="8"/>
      <c r="H48" s="39" t="s">
        <v>3968</v>
      </c>
      <c r="I48" s="40" t="str">
        <f t="shared" si="1"/>
        <v>사용</v>
      </c>
      <c r="J48" s="8" t="s">
        <v>3486</v>
      </c>
      <c r="K48" s="8" t="s">
        <v>4147</v>
      </c>
      <c r="L48" s="16" t="s">
        <v>4198</v>
      </c>
      <c r="M48" s="8" t="s">
        <v>3487</v>
      </c>
      <c r="N48" s="40" t="str">
        <f t="shared" si="2"/>
        <v>X</v>
      </c>
      <c r="O48" s="53"/>
      <c r="P48" s="53"/>
      <c r="Q48" s="53"/>
      <c r="R48" s="15"/>
      <c r="S48" s="277"/>
      <c r="T48" s="269"/>
      <c r="U48" s="269"/>
      <c r="V48" s="15"/>
      <c r="W48" s="10"/>
      <c r="X48" s="10"/>
      <c r="Y48" s="10"/>
      <c r="Z48" s="15"/>
      <c r="AA48" s="10"/>
      <c r="AB48" s="10"/>
      <c r="AC48" s="10"/>
      <c r="AD48" s="15"/>
      <c r="AE48" s="459"/>
      <c r="AF48" s="10"/>
      <c r="AG48" s="10"/>
      <c r="AH48" s="15"/>
      <c r="AI48" s="459"/>
      <c r="AJ48" s="10"/>
      <c r="AK48" s="10"/>
      <c r="AL48" s="15"/>
      <c r="AM48" s="55"/>
      <c r="AN48" s="55"/>
      <c r="AO48" s="11" t="s">
        <v>3969</v>
      </c>
      <c r="AU48"/>
    </row>
    <row r="49" spans="1:47" ht="20.25" customHeight="1">
      <c r="A49" s="14" t="s">
        <v>3484</v>
      </c>
      <c r="B49" s="8" t="s">
        <v>3497</v>
      </c>
      <c r="C49" s="8" t="s">
        <v>3966</v>
      </c>
      <c r="D49" s="8" t="s">
        <v>3967</v>
      </c>
      <c r="E49" s="8">
        <v>22</v>
      </c>
      <c r="F49" s="207" t="b">
        <f t="shared" si="0"/>
        <v>0</v>
      </c>
      <c r="G49" s="8"/>
      <c r="H49" s="39" t="s">
        <v>3968</v>
      </c>
      <c r="I49" s="40" t="str">
        <f t="shared" si="1"/>
        <v>미사용</v>
      </c>
      <c r="J49" s="8"/>
      <c r="K49" s="8"/>
      <c r="L49" s="16"/>
      <c r="M49" s="8"/>
      <c r="N49" s="40" t="str">
        <f t="shared" si="2"/>
        <v>O</v>
      </c>
      <c r="O49" s="53"/>
      <c r="P49" s="53"/>
      <c r="Q49" s="53"/>
      <c r="R49" s="15"/>
      <c r="S49" s="277"/>
      <c r="T49" s="269"/>
      <c r="U49" s="269"/>
      <c r="V49" s="15"/>
      <c r="W49" s="10"/>
      <c r="X49" s="10"/>
      <c r="Y49" s="10"/>
      <c r="Z49" s="15"/>
      <c r="AA49" s="10"/>
      <c r="AB49" s="10"/>
      <c r="AC49" s="10"/>
      <c r="AD49" s="15"/>
      <c r="AE49" s="459"/>
      <c r="AF49" s="10"/>
      <c r="AG49" s="10"/>
      <c r="AH49" s="15"/>
      <c r="AI49" s="459"/>
      <c r="AJ49" s="10"/>
      <c r="AK49" s="10"/>
      <c r="AL49" s="15"/>
      <c r="AM49" s="55"/>
      <c r="AN49" s="55"/>
      <c r="AO49" s="11" t="s">
        <v>3969</v>
      </c>
      <c r="AU49"/>
    </row>
    <row r="50" spans="1:47" ht="20.25" customHeight="1">
      <c r="A50" s="14" t="s">
        <v>3484</v>
      </c>
      <c r="B50" s="8" t="s">
        <v>3497</v>
      </c>
      <c r="C50" s="8" t="s">
        <v>3966</v>
      </c>
      <c r="D50" s="8" t="s">
        <v>3967</v>
      </c>
      <c r="E50" s="8">
        <v>23</v>
      </c>
      <c r="F50" s="207" t="b">
        <f t="shared" si="0"/>
        <v>0</v>
      </c>
      <c r="G50" s="8"/>
      <c r="H50" s="39" t="s">
        <v>3968</v>
      </c>
      <c r="I50" s="40" t="str">
        <f t="shared" si="1"/>
        <v>미사용</v>
      </c>
      <c r="J50" s="8"/>
      <c r="K50" s="8"/>
      <c r="L50" s="16"/>
      <c r="M50" s="40"/>
      <c r="N50" s="40" t="str">
        <f t="shared" si="2"/>
        <v>O</v>
      </c>
      <c r="O50" s="10"/>
      <c r="P50" s="41"/>
      <c r="Q50" s="41"/>
      <c r="R50" s="15"/>
      <c r="S50" s="10"/>
      <c r="T50" s="10"/>
      <c r="U50" s="10"/>
      <c r="V50" s="15"/>
      <c r="W50" s="10"/>
      <c r="X50" s="10"/>
      <c r="Y50" s="10"/>
      <c r="Z50" s="15"/>
      <c r="AA50" s="10"/>
      <c r="AB50" s="10"/>
      <c r="AC50" s="10"/>
      <c r="AD50" s="15"/>
      <c r="AE50" s="459"/>
      <c r="AF50" s="10"/>
      <c r="AG50" s="10"/>
      <c r="AH50" s="15"/>
      <c r="AI50" s="459"/>
      <c r="AJ50" s="10"/>
      <c r="AK50" s="10"/>
      <c r="AL50" s="15"/>
      <c r="AM50" s="10"/>
      <c r="AN50" s="10"/>
      <c r="AO50" s="11" t="s">
        <v>3969</v>
      </c>
      <c r="AU50"/>
    </row>
    <row r="51" spans="1:47" ht="20.25" customHeight="1">
      <c r="A51" s="14" t="s">
        <v>3484</v>
      </c>
      <c r="B51" s="8" t="s">
        <v>3497</v>
      </c>
      <c r="C51" s="8" t="s">
        <v>3966</v>
      </c>
      <c r="D51" s="8" t="s">
        <v>3967</v>
      </c>
      <c r="E51" s="8">
        <v>24</v>
      </c>
      <c r="F51" s="207" t="b">
        <f t="shared" si="0"/>
        <v>0</v>
      </c>
      <c r="G51" s="8"/>
      <c r="H51" s="39" t="s">
        <v>3968</v>
      </c>
      <c r="I51" s="40" t="str">
        <f t="shared" si="1"/>
        <v>미사용</v>
      </c>
      <c r="J51" s="8"/>
      <c r="K51" s="8"/>
      <c r="L51" s="16"/>
      <c r="M51" s="40"/>
      <c r="N51" s="40" t="str">
        <f t="shared" si="2"/>
        <v>O</v>
      </c>
      <c r="O51" s="10"/>
      <c r="P51" s="41"/>
      <c r="Q51" s="41"/>
      <c r="R51" s="15"/>
      <c r="S51" s="10"/>
      <c r="T51" s="10"/>
      <c r="U51" s="10"/>
      <c r="V51" s="15"/>
      <c r="W51" s="10"/>
      <c r="X51" s="10"/>
      <c r="Y51" s="10"/>
      <c r="Z51" s="15"/>
      <c r="AA51" s="10"/>
      <c r="AB51" s="10"/>
      <c r="AC51" s="10"/>
      <c r="AD51" s="15"/>
      <c r="AE51" s="459"/>
      <c r="AF51" s="10"/>
      <c r="AG51" s="10"/>
      <c r="AH51" s="15"/>
      <c r="AI51" s="459"/>
      <c r="AJ51" s="10"/>
      <c r="AK51" s="10"/>
      <c r="AL51" s="15"/>
      <c r="AM51" s="10"/>
      <c r="AN51" s="10"/>
      <c r="AO51" s="11" t="s">
        <v>3969</v>
      </c>
      <c r="AU51"/>
    </row>
    <row r="52" spans="1:47" ht="20.25" customHeight="1">
      <c r="A52" s="14" t="s">
        <v>3484</v>
      </c>
      <c r="B52" s="8" t="s">
        <v>3497</v>
      </c>
      <c r="C52" s="8" t="s">
        <v>3966</v>
      </c>
      <c r="D52" s="8" t="s">
        <v>3967</v>
      </c>
      <c r="E52" s="8">
        <v>1</v>
      </c>
      <c r="F52" s="207" t="b">
        <f t="shared" si="0"/>
        <v>1</v>
      </c>
      <c r="G52" s="8"/>
      <c r="H52" s="39" t="s">
        <v>3970</v>
      </c>
      <c r="I52" s="40" t="str">
        <f t="shared" si="1"/>
        <v>사용</v>
      </c>
      <c r="J52" s="8" t="s">
        <v>3486</v>
      </c>
      <c r="K52" s="8" t="s">
        <v>4147</v>
      </c>
      <c r="L52" s="16" t="s">
        <v>4199</v>
      </c>
      <c r="M52" s="8" t="s">
        <v>3487</v>
      </c>
      <c r="N52" s="40" t="str">
        <f t="shared" si="2"/>
        <v>X</v>
      </c>
      <c r="O52" s="10"/>
      <c r="P52" s="41"/>
      <c r="Q52" s="41"/>
      <c r="R52" s="15"/>
      <c r="S52" s="10"/>
      <c r="T52" s="10"/>
      <c r="U52" s="10"/>
      <c r="V52" s="15"/>
      <c r="W52" s="264"/>
      <c r="X52" s="266"/>
      <c r="Y52" s="266"/>
      <c r="Z52" s="15"/>
      <c r="AA52" s="264"/>
      <c r="AB52" s="266"/>
      <c r="AC52" s="266"/>
      <c r="AD52" s="15"/>
      <c r="AE52" s="460"/>
      <c r="AF52" s="266"/>
      <c r="AG52" s="266"/>
      <c r="AH52" s="15"/>
      <c r="AI52" s="460"/>
      <c r="AJ52" s="266"/>
      <c r="AK52" s="266"/>
      <c r="AL52" s="15"/>
      <c r="AM52" s="10"/>
      <c r="AN52" s="10"/>
      <c r="AO52" s="11" t="s">
        <v>3971</v>
      </c>
      <c r="AU52"/>
    </row>
    <row r="53" spans="1:47" ht="20.25" customHeight="1">
      <c r="A53" s="14" t="s">
        <v>3484</v>
      </c>
      <c r="B53" s="8" t="s">
        <v>3497</v>
      </c>
      <c r="C53" s="8" t="s">
        <v>3966</v>
      </c>
      <c r="D53" s="8" t="s">
        <v>3967</v>
      </c>
      <c r="E53" s="8">
        <v>2</v>
      </c>
      <c r="F53" s="207" t="b">
        <f t="shared" si="0"/>
        <v>0</v>
      </c>
      <c r="G53" s="8"/>
      <c r="H53" s="39" t="s">
        <v>3970</v>
      </c>
      <c r="I53" s="40" t="str">
        <f t="shared" si="1"/>
        <v>미사용</v>
      </c>
      <c r="J53" s="8"/>
      <c r="K53" s="8"/>
      <c r="L53" s="16"/>
      <c r="M53" s="40"/>
      <c r="N53" s="40" t="str">
        <f t="shared" si="2"/>
        <v>O</v>
      </c>
      <c r="O53" s="10"/>
      <c r="P53" s="41"/>
      <c r="Q53" s="41"/>
      <c r="R53" s="15"/>
      <c r="S53" s="10"/>
      <c r="T53" s="10"/>
      <c r="U53" s="10"/>
      <c r="V53" s="15"/>
      <c r="W53" s="264"/>
      <c r="X53" s="266"/>
      <c r="Y53" s="266"/>
      <c r="Z53" s="15"/>
      <c r="AA53" s="264"/>
      <c r="AB53" s="266"/>
      <c r="AC53" s="266"/>
      <c r="AD53" s="15"/>
      <c r="AE53" s="460"/>
      <c r="AF53" s="266"/>
      <c r="AG53" s="266"/>
      <c r="AH53" s="15"/>
      <c r="AI53" s="460"/>
      <c r="AJ53" s="266"/>
      <c r="AK53" s="266"/>
      <c r="AL53" s="15"/>
      <c r="AM53" s="10"/>
      <c r="AN53" s="10"/>
      <c r="AO53" s="11" t="s">
        <v>3971</v>
      </c>
      <c r="AU53"/>
    </row>
    <row r="54" spans="1:47" ht="20.25" customHeight="1">
      <c r="A54" s="14" t="s">
        <v>3484</v>
      </c>
      <c r="B54" s="8" t="s">
        <v>3497</v>
      </c>
      <c r="C54" s="8" t="s">
        <v>3966</v>
      </c>
      <c r="D54" s="8" t="s">
        <v>3967</v>
      </c>
      <c r="E54" s="8">
        <v>3</v>
      </c>
      <c r="F54" s="207" t="b">
        <f t="shared" si="0"/>
        <v>0</v>
      </c>
      <c r="G54" s="8"/>
      <c r="H54" s="39" t="s">
        <v>3970</v>
      </c>
      <c r="I54" s="40" t="str">
        <f t="shared" si="1"/>
        <v>미사용</v>
      </c>
      <c r="J54" s="8"/>
      <c r="K54" s="8"/>
      <c r="L54" s="157"/>
      <c r="M54" s="40"/>
      <c r="N54" s="40" t="str">
        <f t="shared" si="2"/>
        <v>O</v>
      </c>
      <c r="O54" s="10"/>
      <c r="P54" s="41"/>
      <c r="Q54" s="41"/>
      <c r="R54" s="15"/>
      <c r="S54" s="10"/>
      <c r="T54" s="10"/>
      <c r="U54" s="10"/>
      <c r="V54" s="15"/>
      <c r="W54" s="222"/>
      <c r="X54" s="252"/>
      <c r="Y54" s="10"/>
      <c r="Z54" s="15"/>
      <c r="AA54" s="223"/>
      <c r="AB54" s="10"/>
      <c r="AC54" s="10"/>
      <c r="AD54" s="15"/>
      <c r="AE54" s="476"/>
      <c r="AF54" s="10"/>
      <c r="AG54" s="10"/>
      <c r="AH54" s="15"/>
      <c r="AI54" s="476"/>
      <c r="AJ54" s="10"/>
      <c r="AK54" s="10"/>
      <c r="AL54" s="15"/>
      <c r="AM54" s="10"/>
      <c r="AN54" s="10"/>
      <c r="AO54" s="11" t="s">
        <v>3971</v>
      </c>
      <c r="AU54"/>
    </row>
    <row r="55" spans="1:47" ht="20.25" customHeight="1">
      <c r="A55" s="14" t="s">
        <v>3484</v>
      </c>
      <c r="B55" s="8" t="s">
        <v>3497</v>
      </c>
      <c r="C55" s="8" t="s">
        <v>3966</v>
      </c>
      <c r="D55" s="8" t="s">
        <v>3967</v>
      </c>
      <c r="E55" s="8">
        <v>4</v>
      </c>
      <c r="F55" s="207" t="b">
        <f t="shared" si="0"/>
        <v>0</v>
      </c>
      <c r="G55" s="8"/>
      <c r="H55" s="39" t="s">
        <v>3970</v>
      </c>
      <c r="I55" s="40" t="str">
        <f t="shared" si="1"/>
        <v>미사용</v>
      </c>
      <c r="J55" s="8"/>
      <c r="K55" s="8"/>
      <c r="L55" s="148"/>
      <c r="M55" s="40"/>
      <c r="N55" s="40" t="str">
        <f t="shared" si="2"/>
        <v>O</v>
      </c>
      <c r="O55" s="10"/>
      <c r="P55" s="41"/>
      <c r="Q55" s="41"/>
      <c r="R55" s="15"/>
      <c r="S55" s="10"/>
      <c r="T55" s="10"/>
      <c r="U55" s="10"/>
      <c r="V55" s="15"/>
      <c r="W55" s="222"/>
      <c r="X55" s="252"/>
      <c r="Y55" s="10"/>
      <c r="Z55" s="15"/>
      <c r="AA55" s="223"/>
      <c r="AB55" s="10"/>
      <c r="AC55" s="10"/>
      <c r="AD55" s="15"/>
      <c r="AE55" s="476"/>
      <c r="AF55" s="10"/>
      <c r="AG55" s="10"/>
      <c r="AH55" s="15"/>
      <c r="AI55" s="476"/>
      <c r="AJ55" s="10"/>
      <c r="AK55" s="10"/>
      <c r="AL55" s="15"/>
      <c r="AM55" s="10"/>
      <c r="AN55" s="10"/>
      <c r="AO55" s="11" t="s">
        <v>3971</v>
      </c>
      <c r="AU55"/>
    </row>
    <row r="56" spans="1:47" ht="20.25" customHeight="1">
      <c r="A56" s="14" t="s">
        <v>3484</v>
      </c>
      <c r="B56" s="8" t="s">
        <v>3497</v>
      </c>
      <c r="C56" s="8" t="s">
        <v>3966</v>
      </c>
      <c r="D56" s="8" t="s">
        <v>3967</v>
      </c>
      <c r="E56" s="8">
        <v>5</v>
      </c>
      <c r="F56" s="207" t="b">
        <f t="shared" si="0"/>
        <v>0</v>
      </c>
      <c r="G56" s="8"/>
      <c r="H56" s="39" t="s">
        <v>3970</v>
      </c>
      <c r="I56" s="40" t="str">
        <f t="shared" si="1"/>
        <v>미사용</v>
      </c>
      <c r="J56" s="8"/>
      <c r="K56" s="8"/>
      <c r="L56" s="148"/>
      <c r="M56" s="40"/>
      <c r="N56" s="40" t="str">
        <f t="shared" si="2"/>
        <v>O</v>
      </c>
      <c r="O56" s="53"/>
      <c r="P56" s="53"/>
      <c r="Q56" s="53"/>
      <c r="R56" s="15"/>
      <c r="S56" s="277"/>
      <c r="T56" s="269"/>
      <c r="U56" s="269"/>
      <c r="V56" s="15"/>
      <c r="W56" s="223"/>
      <c r="X56" s="252"/>
      <c r="Y56" s="10"/>
      <c r="Z56" s="15"/>
      <c r="AA56" s="223"/>
      <c r="AB56" s="10"/>
      <c r="AC56" s="10"/>
      <c r="AD56" s="15"/>
      <c r="AE56" s="476"/>
      <c r="AF56" s="10"/>
      <c r="AG56" s="10"/>
      <c r="AH56" s="15"/>
      <c r="AI56" s="476"/>
      <c r="AJ56" s="10"/>
      <c r="AK56" s="10"/>
      <c r="AL56" s="15"/>
      <c r="AM56" s="55"/>
      <c r="AN56" s="55"/>
      <c r="AO56" s="11" t="s">
        <v>3971</v>
      </c>
      <c r="AU56"/>
    </row>
    <row r="57" spans="1:47" ht="20.25" customHeight="1">
      <c r="A57" s="14" t="s">
        <v>3484</v>
      </c>
      <c r="B57" s="8" t="s">
        <v>3497</v>
      </c>
      <c r="C57" s="8" t="s">
        <v>3966</v>
      </c>
      <c r="D57" s="8" t="s">
        <v>3967</v>
      </c>
      <c r="E57" s="8">
        <v>6</v>
      </c>
      <c r="F57" s="207" t="b">
        <f t="shared" si="0"/>
        <v>0</v>
      </c>
      <c r="G57" s="8"/>
      <c r="H57" s="39" t="s">
        <v>3970</v>
      </c>
      <c r="I57" s="40" t="str">
        <f t="shared" si="1"/>
        <v>미사용</v>
      </c>
      <c r="J57" s="8"/>
      <c r="K57" s="8"/>
      <c r="L57" s="148"/>
      <c r="M57" s="40"/>
      <c r="N57" s="40" t="str">
        <f t="shared" si="2"/>
        <v>O</v>
      </c>
      <c r="O57" s="53"/>
      <c r="P57" s="53"/>
      <c r="Q57" s="53"/>
      <c r="R57" s="15"/>
      <c r="S57" s="277"/>
      <c r="T57" s="269"/>
      <c r="U57" s="269"/>
      <c r="V57" s="15"/>
      <c r="W57" s="223"/>
      <c r="X57" s="252"/>
      <c r="Y57" s="10"/>
      <c r="Z57" s="15"/>
      <c r="AA57" s="223"/>
      <c r="AB57" s="10"/>
      <c r="AC57" s="10"/>
      <c r="AD57" s="15"/>
      <c r="AE57" s="476"/>
      <c r="AF57" s="10"/>
      <c r="AG57" s="10"/>
      <c r="AH57" s="15"/>
      <c r="AI57" s="476"/>
      <c r="AJ57" s="10"/>
      <c r="AK57" s="10"/>
      <c r="AL57" s="15"/>
      <c r="AM57" s="55"/>
      <c r="AN57" s="55"/>
      <c r="AO57" s="11" t="s">
        <v>3971</v>
      </c>
      <c r="AU57"/>
    </row>
    <row r="58" spans="1:47" ht="20.25" customHeight="1">
      <c r="A58" s="14" t="s">
        <v>3484</v>
      </c>
      <c r="B58" s="8" t="s">
        <v>3497</v>
      </c>
      <c r="C58" s="8" t="s">
        <v>3966</v>
      </c>
      <c r="D58" s="8" t="s">
        <v>3967</v>
      </c>
      <c r="E58" s="8">
        <v>7</v>
      </c>
      <c r="F58" s="207" t="b">
        <f t="shared" si="0"/>
        <v>0</v>
      </c>
      <c r="G58" s="8"/>
      <c r="H58" s="39" t="s">
        <v>3970</v>
      </c>
      <c r="I58" s="40" t="str">
        <f t="shared" si="1"/>
        <v>미사용</v>
      </c>
      <c r="J58" s="8"/>
      <c r="K58" s="8"/>
      <c r="L58" s="148"/>
      <c r="M58" s="8"/>
      <c r="N58" s="40" t="str">
        <f t="shared" si="2"/>
        <v>O</v>
      </c>
      <c r="O58" s="137"/>
      <c r="P58" s="137"/>
      <c r="Q58" s="137"/>
      <c r="R58" s="15"/>
      <c r="S58" s="272"/>
      <c r="T58" s="239"/>
      <c r="U58" s="239"/>
      <c r="V58" s="15"/>
      <c r="W58" s="222"/>
      <c r="X58" s="252"/>
      <c r="Y58" s="10"/>
      <c r="Z58" s="15"/>
      <c r="AA58" s="223"/>
      <c r="AB58" s="10"/>
      <c r="AC58" s="10"/>
      <c r="AD58" s="15"/>
      <c r="AE58" s="476"/>
      <c r="AF58" s="10"/>
      <c r="AG58" s="10"/>
      <c r="AH58" s="15"/>
      <c r="AI58" s="476"/>
      <c r="AJ58" s="10"/>
      <c r="AK58" s="10"/>
      <c r="AL58" s="15"/>
      <c r="AM58" s="55"/>
      <c r="AN58" s="55"/>
      <c r="AO58" s="11" t="s">
        <v>3971</v>
      </c>
      <c r="AU58"/>
    </row>
    <row r="59" spans="1:47" ht="20.25" customHeight="1">
      <c r="A59" s="14" t="s">
        <v>3484</v>
      </c>
      <c r="B59" s="8" t="s">
        <v>3497</v>
      </c>
      <c r="C59" s="8" t="s">
        <v>3966</v>
      </c>
      <c r="D59" s="8" t="s">
        <v>3967</v>
      </c>
      <c r="E59" s="8">
        <v>8</v>
      </c>
      <c r="F59" s="207" t="b">
        <f t="shared" si="0"/>
        <v>0</v>
      </c>
      <c r="G59" s="8"/>
      <c r="H59" s="39" t="s">
        <v>3970</v>
      </c>
      <c r="I59" s="40" t="str">
        <f t="shared" si="1"/>
        <v>미사용</v>
      </c>
      <c r="J59" s="8"/>
      <c r="K59" s="8"/>
      <c r="L59" s="148"/>
      <c r="M59" s="8"/>
      <c r="N59" s="40" t="str">
        <f t="shared" si="2"/>
        <v>O</v>
      </c>
      <c r="O59" s="137"/>
      <c r="P59" s="138"/>
      <c r="Q59" s="138"/>
      <c r="R59" s="15"/>
      <c r="S59" s="272"/>
      <c r="T59" s="274"/>
      <c r="U59" s="274"/>
      <c r="V59" s="15"/>
      <c r="W59" s="222"/>
      <c r="X59" s="252"/>
      <c r="Y59" s="10"/>
      <c r="Z59" s="15"/>
      <c r="AA59" s="223"/>
      <c r="AB59" s="10"/>
      <c r="AC59" s="10"/>
      <c r="AD59" s="15"/>
      <c r="AE59" s="476"/>
      <c r="AF59" s="10"/>
      <c r="AG59" s="10"/>
      <c r="AH59" s="15"/>
      <c r="AI59" s="476"/>
      <c r="AJ59" s="10"/>
      <c r="AK59" s="10"/>
      <c r="AL59" s="15"/>
      <c r="AM59" s="55"/>
      <c r="AN59" s="55"/>
      <c r="AO59" s="11" t="s">
        <v>3971</v>
      </c>
      <c r="AU59"/>
    </row>
    <row r="60" spans="1:47" ht="20.25" customHeight="1">
      <c r="A60" s="14" t="s">
        <v>3484</v>
      </c>
      <c r="B60" s="8" t="s">
        <v>3497</v>
      </c>
      <c r="C60" s="8" t="s">
        <v>3966</v>
      </c>
      <c r="D60" s="8" t="s">
        <v>3967</v>
      </c>
      <c r="E60" s="8">
        <v>9</v>
      </c>
      <c r="F60" s="207" t="b">
        <f t="shared" si="0"/>
        <v>1</v>
      </c>
      <c r="G60" s="8"/>
      <c r="H60" s="39" t="s">
        <v>3970</v>
      </c>
      <c r="I60" s="40" t="str">
        <f t="shared" si="1"/>
        <v>사용</v>
      </c>
      <c r="J60" s="8" t="s">
        <v>3486</v>
      </c>
      <c r="K60" s="8" t="s">
        <v>4147</v>
      </c>
      <c r="L60" s="16" t="s">
        <v>4200</v>
      </c>
      <c r="M60" s="8" t="s">
        <v>3487</v>
      </c>
      <c r="N60" s="40" t="str">
        <f t="shared" si="2"/>
        <v>X</v>
      </c>
      <c r="O60" s="10"/>
      <c r="P60" s="41"/>
      <c r="Q60" s="41"/>
      <c r="R60" s="15"/>
      <c r="S60" s="10"/>
      <c r="T60" s="10"/>
      <c r="U60" s="10"/>
      <c r="V60" s="15"/>
      <c r="W60" s="222"/>
      <c r="X60" s="252"/>
      <c r="Y60" s="10"/>
      <c r="Z60" s="15"/>
      <c r="AA60" s="223"/>
      <c r="AB60" s="10"/>
      <c r="AC60" s="10"/>
      <c r="AD60" s="15"/>
      <c r="AE60" s="476"/>
      <c r="AF60" s="10"/>
      <c r="AG60" s="10"/>
      <c r="AH60" s="15"/>
      <c r="AI60" s="476"/>
      <c r="AJ60" s="10"/>
      <c r="AK60" s="10"/>
      <c r="AL60" s="15"/>
      <c r="AM60" s="10"/>
      <c r="AN60" s="10"/>
      <c r="AO60" s="11" t="s">
        <v>3971</v>
      </c>
      <c r="AU60"/>
    </row>
    <row r="61" spans="1:47" ht="20.25" customHeight="1">
      <c r="A61" s="14" t="s">
        <v>3484</v>
      </c>
      <c r="B61" s="8" t="s">
        <v>3497</v>
      </c>
      <c r="C61" s="8" t="s">
        <v>3966</v>
      </c>
      <c r="D61" s="8" t="s">
        <v>3967</v>
      </c>
      <c r="E61" s="8">
        <v>10</v>
      </c>
      <c r="F61" s="207" t="b">
        <f t="shared" si="0"/>
        <v>0</v>
      </c>
      <c r="G61" s="8"/>
      <c r="H61" s="39" t="s">
        <v>3970</v>
      </c>
      <c r="I61" s="40" t="str">
        <f t="shared" si="1"/>
        <v>미사용</v>
      </c>
      <c r="J61" s="8"/>
      <c r="K61" s="8"/>
      <c r="L61" s="148"/>
      <c r="M61" s="40"/>
      <c r="N61" s="40" t="str">
        <f t="shared" si="2"/>
        <v>O</v>
      </c>
      <c r="O61" s="10"/>
      <c r="P61" s="41"/>
      <c r="Q61" s="41"/>
      <c r="R61" s="15"/>
      <c r="S61" s="10"/>
      <c r="T61" s="10"/>
      <c r="U61" s="10"/>
      <c r="V61" s="15"/>
      <c r="W61" s="222"/>
      <c r="X61" s="252"/>
      <c r="Y61" s="10"/>
      <c r="Z61" s="15"/>
      <c r="AA61" s="223"/>
      <c r="AB61" s="10"/>
      <c r="AC61" s="10"/>
      <c r="AD61" s="15"/>
      <c r="AE61" s="476"/>
      <c r="AF61" s="10"/>
      <c r="AG61" s="10"/>
      <c r="AH61" s="15"/>
      <c r="AI61" s="476"/>
      <c r="AJ61" s="10"/>
      <c r="AK61" s="10"/>
      <c r="AL61" s="15"/>
      <c r="AM61" s="10"/>
      <c r="AN61" s="10"/>
      <c r="AO61" s="11" t="s">
        <v>3971</v>
      </c>
      <c r="AU61"/>
    </row>
    <row r="62" spans="1:47" ht="20.25" customHeight="1">
      <c r="A62" s="14" t="s">
        <v>3484</v>
      </c>
      <c r="B62" s="8" t="s">
        <v>3497</v>
      </c>
      <c r="C62" s="8" t="s">
        <v>3966</v>
      </c>
      <c r="D62" s="8" t="s">
        <v>3967</v>
      </c>
      <c r="E62" s="8">
        <v>11</v>
      </c>
      <c r="F62" s="207" t="b">
        <f t="shared" si="0"/>
        <v>0</v>
      </c>
      <c r="G62" s="8"/>
      <c r="H62" s="39" t="s">
        <v>3970</v>
      </c>
      <c r="I62" s="40" t="str">
        <f t="shared" si="1"/>
        <v>미사용</v>
      </c>
      <c r="J62" s="8"/>
      <c r="K62" s="8"/>
      <c r="L62" s="148"/>
      <c r="M62" s="8"/>
      <c r="N62" s="40" t="str">
        <f t="shared" si="2"/>
        <v>O</v>
      </c>
      <c r="O62" s="53"/>
      <c r="P62" s="53"/>
      <c r="Q62" s="53"/>
      <c r="R62" s="15"/>
      <c r="S62" s="277"/>
      <c r="T62" s="269"/>
      <c r="U62" s="269"/>
      <c r="V62" s="15"/>
      <c r="W62" s="301"/>
      <c r="X62" s="303"/>
      <c r="Y62" s="303"/>
      <c r="Z62" s="136"/>
      <c r="AA62" s="301"/>
      <c r="AB62" s="303"/>
      <c r="AC62" s="303"/>
      <c r="AD62" s="136"/>
      <c r="AE62" s="466"/>
      <c r="AF62" s="303"/>
      <c r="AG62" s="303"/>
      <c r="AH62" s="136"/>
      <c r="AI62" s="466"/>
      <c r="AJ62" s="303"/>
      <c r="AK62" s="303"/>
      <c r="AL62" s="136"/>
      <c r="AM62" s="55"/>
      <c r="AN62" s="55"/>
      <c r="AO62" s="11" t="s">
        <v>3971</v>
      </c>
      <c r="AU62"/>
    </row>
    <row r="63" spans="1:47" ht="20.25" customHeight="1">
      <c r="A63" s="14" t="s">
        <v>3484</v>
      </c>
      <c r="B63" s="8" t="s">
        <v>3497</v>
      </c>
      <c r="C63" s="8" t="s">
        <v>3966</v>
      </c>
      <c r="D63" s="8" t="s">
        <v>3967</v>
      </c>
      <c r="E63" s="8">
        <v>12</v>
      </c>
      <c r="F63" s="207" t="b">
        <f t="shared" si="0"/>
        <v>0</v>
      </c>
      <c r="G63" s="8"/>
      <c r="H63" s="39" t="s">
        <v>3970</v>
      </c>
      <c r="I63" s="40" t="str">
        <f t="shared" si="1"/>
        <v>미사용</v>
      </c>
      <c r="J63" s="8"/>
      <c r="K63" s="8"/>
      <c r="L63" s="148"/>
      <c r="M63" s="8"/>
      <c r="N63" s="40" t="str">
        <f t="shared" si="2"/>
        <v>O</v>
      </c>
      <c r="O63" s="53"/>
      <c r="P63" s="53"/>
      <c r="Q63" s="53"/>
      <c r="R63" s="15"/>
      <c r="S63" s="277"/>
      <c r="T63" s="269"/>
      <c r="U63" s="269"/>
      <c r="V63" s="15"/>
      <c r="W63" s="301"/>
      <c r="X63" s="303"/>
      <c r="Y63" s="303"/>
      <c r="Z63" s="136"/>
      <c r="AA63" s="301"/>
      <c r="AB63" s="303"/>
      <c r="AC63" s="303"/>
      <c r="AD63" s="136"/>
      <c r="AE63" s="466"/>
      <c r="AF63" s="303"/>
      <c r="AG63" s="303"/>
      <c r="AH63" s="136"/>
      <c r="AI63" s="466"/>
      <c r="AJ63" s="303"/>
      <c r="AK63" s="303"/>
      <c r="AL63" s="136"/>
      <c r="AM63" s="55"/>
      <c r="AN63" s="55"/>
      <c r="AO63" s="11" t="s">
        <v>3971</v>
      </c>
      <c r="AU63"/>
    </row>
    <row r="64" spans="1:47" ht="20.25" customHeight="1">
      <c r="A64" s="14" t="s">
        <v>3484</v>
      </c>
      <c r="B64" s="8" t="s">
        <v>3497</v>
      </c>
      <c r="C64" s="8" t="s">
        <v>3966</v>
      </c>
      <c r="D64" s="8" t="s">
        <v>3967</v>
      </c>
      <c r="E64" s="8">
        <v>13</v>
      </c>
      <c r="F64" s="207" t="b">
        <f t="shared" si="0"/>
        <v>1</v>
      </c>
      <c r="G64" s="8"/>
      <c r="H64" s="39" t="s">
        <v>3970</v>
      </c>
      <c r="I64" s="40" t="str">
        <f t="shared" si="1"/>
        <v>사용</v>
      </c>
      <c r="J64" s="8" t="s">
        <v>3486</v>
      </c>
      <c r="K64" s="133" t="s">
        <v>4147</v>
      </c>
      <c r="L64" s="16" t="s">
        <v>4201</v>
      </c>
      <c r="M64" s="8" t="s">
        <v>3487</v>
      </c>
      <c r="N64" s="40" t="str">
        <f t="shared" si="2"/>
        <v>X</v>
      </c>
      <c r="O64" s="10"/>
      <c r="P64" s="41"/>
      <c r="Q64" s="41"/>
      <c r="R64" s="15"/>
      <c r="S64" s="10"/>
      <c r="T64" s="10"/>
      <c r="U64" s="10"/>
      <c r="V64" s="15"/>
      <c r="W64" s="268"/>
      <c r="X64" s="269"/>
      <c r="Y64" s="269"/>
      <c r="Z64" s="15"/>
      <c r="AA64" s="268"/>
      <c r="AB64" s="269"/>
      <c r="AC64" s="269"/>
      <c r="AD64" s="15"/>
      <c r="AE64" s="477"/>
      <c r="AF64" s="269"/>
      <c r="AG64" s="269"/>
      <c r="AH64" s="15"/>
      <c r="AI64" s="477"/>
      <c r="AJ64" s="269"/>
      <c r="AK64" s="269"/>
      <c r="AL64" s="15"/>
      <c r="AM64" s="10"/>
      <c r="AN64" s="10"/>
      <c r="AO64" s="11" t="s">
        <v>3971</v>
      </c>
      <c r="AU64"/>
    </row>
    <row r="65" spans="1:47" ht="20.25" customHeight="1">
      <c r="A65" s="14" t="s">
        <v>3484</v>
      </c>
      <c r="B65" s="8" t="s">
        <v>3497</v>
      </c>
      <c r="C65" s="8" t="s">
        <v>3966</v>
      </c>
      <c r="D65" s="8" t="s">
        <v>3967</v>
      </c>
      <c r="E65" s="8">
        <v>14</v>
      </c>
      <c r="F65" s="207" t="b">
        <f t="shared" si="0"/>
        <v>0</v>
      </c>
      <c r="G65" s="8"/>
      <c r="H65" s="39" t="s">
        <v>3970</v>
      </c>
      <c r="I65" s="40" t="str">
        <f t="shared" si="1"/>
        <v>미사용</v>
      </c>
      <c r="J65" s="133"/>
      <c r="K65" s="133"/>
      <c r="L65" s="148"/>
      <c r="M65" s="163"/>
      <c r="N65" s="40" t="str">
        <f t="shared" si="2"/>
        <v>O</v>
      </c>
      <c r="O65" s="10"/>
      <c r="P65" s="41"/>
      <c r="Q65" s="41"/>
      <c r="R65" s="15"/>
      <c r="S65" s="10"/>
      <c r="T65" s="10"/>
      <c r="U65" s="10"/>
      <c r="V65" s="15"/>
      <c r="W65" s="268"/>
      <c r="X65" s="269"/>
      <c r="Y65" s="269"/>
      <c r="Z65" s="15"/>
      <c r="AA65" s="268"/>
      <c r="AB65" s="269"/>
      <c r="AC65" s="269"/>
      <c r="AD65" s="15"/>
      <c r="AE65" s="477"/>
      <c r="AF65" s="269"/>
      <c r="AG65" s="269"/>
      <c r="AH65" s="15"/>
      <c r="AI65" s="477"/>
      <c r="AJ65" s="269"/>
      <c r="AK65" s="269"/>
      <c r="AL65" s="15"/>
      <c r="AM65" s="10"/>
      <c r="AN65" s="10"/>
      <c r="AO65" s="11" t="s">
        <v>3971</v>
      </c>
      <c r="AU65"/>
    </row>
    <row r="66" spans="1:47" ht="20.25" customHeight="1">
      <c r="A66" s="14" t="s">
        <v>3484</v>
      </c>
      <c r="B66" s="8" t="s">
        <v>3497</v>
      </c>
      <c r="C66" s="8" t="s">
        <v>3966</v>
      </c>
      <c r="D66" s="8" t="s">
        <v>3967</v>
      </c>
      <c r="E66" s="8">
        <v>15</v>
      </c>
      <c r="F66" s="207" t="b">
        <f t="shared" si="0"/>
        <v>0</v>
      </c>
      <c r="G66" s="8"/>
      <c r="H66" s="39" t="s">
        <v>3970</v>
      </c>
      <c r="I66" s="40" t="str">
        <f t="shared" si="1"/>
        <v>미사용</v>
      </c>
      <c r="J66" s="8"/>
      <c r="K66" s="8"/>
      <c r="L66" s="148"/>
      <c r="M66" s="8"/>
      <c r="N66" s="40" t="str">
        <f t="shared" si="2"/>
        <v>O</v>
      </c>
      <c r="O66" s="53"/>
      <c r="P66" s="53"/>
      <c r="Q66" s="53"/>
      <c r="R66" s="15"/>
      <c r="S66" s="277"/>
      <c r="T66" s="269"/>
      <c r="U66" s="269"/>
      <c r="V66" s="15"/>
      <c r="W66" s="268"/>
      <c r="X66" s="269"/>
      <c r="Y66" s="269"/>
      <c r="Z66" s="15"/>
      <c r="AA66" s="268"/>
      <c r="AB66" s="269"/>
      <c r="AC66" s="269"/>
      <c r="AD66" s="15"/>
      <c r="AE66" s="477"/>
      <c r="AF66" s="269"/>
      <c r="AG66" s="269"/>
      <c r="AH66" s="15"/>
      <c r="AI66" s="477"/>
      <c r="AJ66" s="269"/>
      <c r="AK66" s="269"/>
      <c r="AL66" s="15"/>
      <c r="AM66" s="55"/>
      <c r="AN66" s="55"/>
      <c r="AO66" s="11" t="s">
        <v>3971</v>
      </c>
      <c r="AU66"/>
    </row>
    <row r="67" spans="1:47" ht="20.25" customHeight="1">
      <c r="A67" s="14" t="s">
        <v>3484</v>
      </c>
      <c r="B67" s="8" t="s">
        <v>3497</v>
      </c>
      <c r="C67" s="8" t="s">
        <v>3966</v>
      </c>
      <c r="D67" s="8" t="s">
        <v>3967</v>
      </c>
      <c r="E67" s="8">
        <v>16</v>
      </c>
      <c r="F67" s="207" t="b">
        <f t="shared" si="0"/>
        <v>0</v>
      </c>
      <c r="G67" s="8"/>
      <c r="H67" s="39" t="s">
        <v>3970</v>
      </c>
      <c r="I67" s="40" t="str">
        <f t="shared" si="1"/>
        <v>미사용</v>
      </c>
      <c r="J67" s="8"/>
      <c r="K67" s="8"/>
      <c r="L67" s="148"/>
      <c r="M67" s="8"/>
      <c r="N67" s="40" t="str">
        <f t="shared" si="2"/>
        <v>O</v>
      </c>
      <c r="O67" s="53"/>
      <c r="P67" s="53"/>
      <c r="Q67" s="53"/>
      <c r="R67" s="15"/>
      <c r="S67" s="277"/>
      <c r="T67" s="269"/>
      <c r="U67" s="269"/>
      <c r="V67" s="15"/>
      <c r="W67" s="268"/>
      <c r="X67" s="269"/>
      <c r="Y67" s="269"/>
      <c r="Z67" s="15"/>
      <c r="AA67" s="268"/>
      <c r="AB67" s="269"/>
      <c r="AC67" s="269"/>
      <c r="AD67" s="15"/>
      <c r="AE67" s="477"/>
      <c r="AF67" s="269"/>
      <c r="AG67" s="269"/>
      <c r="AH67" s="15"/>
      <c r="AI67" s="477"/>
      <c r="AJ67" s="269"/>
      <c r="AK67" s="269"/>
      <c r="AL67" s="15"/>
      <c r="AM67" s="55"/>
      <c r="AN67" s="55"/>
      <c r="AO67" s="11" t="s">
        <v>3971</v>
      </c>
      <c r="AU67"/>
    </row>
    <row r="68" spans="1:47" ht="20.25" customHeight="1">
      <c r="A68" s="14" t="s">
        <v>3484</v>
      </c>
      <c r="B68" s="8" t="s">
        <v>3497</v>
      </c>
      <c r="C68" s="8" t="s">
        <v>3966</v>
      </c>
      <c r="D68" s="8" t="s">
        <v>3967</v>
      </c>
      <c r="E68" s="8">
        <v>17</v>
      </c>
      <c r="F68" s="207" t="b">
        <f t="shared" si="0"/>
        <v>1</v>
      </c>
      <c r="G68" s="8"/>
      <c r="H68" s="39" t="s">
        <v>3970</v>
      </c>
      <c r="I68" s="40" t="str">
        <f t="shared" si="1"/>
        <v>사용</v>
      </c>
      <c r="J68" s="8" t="s">
        <v>3486</v>
      </c>
      <c r="K68" s="8" t="s">
        <v>4147</v>
      </c>
      <c r="L68" s="16" t="s">
        <v>4202</v>
      </c>
      <c r="M68" s="8" t="s">
        <v>3487</v>
      </c>
      <c r="N68" s="40" t="str">
        <f t="shared" si="2"/>
        <v>X</v>
      </c>
      <c r="O68" s="10"/>
      <c r="P68" s="41"/>
      <c r="Q68" s="41"/>
      <c r="R68" s="15"/>
      <c r="S68" s="10"/>
      <c r="T68" s="10"/>
      <c r="U68" s="10"/>
      <c r="V68" s="15"/>
      <c r="W68" s="268"/>
      <c r="X68" s="269"/>
      <c r="Y68" s="269"/>
      <c r="Z68" s="15"/>
      <c r="AA68" s="268"/>
      <c r="AB68" s="269"/>
      <c r="AC68" s="269"/>
      <c r="AD68" s="15"/>
      <c r="AE68" s="477"/>
      <c r="AF68" s="269"/>
      <c r="AG68" s="269"/>
      <c r="AH68" s="15"/>
      <c r="AI68" s="477"/>
      <c r="AJ68" s="269"/>
      <c r="AK68" s="269"/>
      <c r="AL68" s="15"/>
      <c r="AM68" s="10"/>
      <c r="AN68" s="10"/>
      <c r="AO68" s="11" t="s">
        <v>3971</v>
      </c>
      <c r="AU68"/>
    </row>
    <row r="69" spans="1:47" ht="20.25" customHeight="1">
      <c r="A69" s="14" t="s">
        <v>3484</v>
      </c>
      <c r="B69" s="8" t="s">
        <v>3497</v>
      </c>
      <c r="C69" s="8" t="s">
        <v>3966</v>
      </c>
      <c r="D69" s="8" t="s">
        <v>3967</v>
      </c>
      <c r="E69" s="8">
        <v>18</v>
      </c>
      <c r="F69" s="207" t="b">
        <f t="shared" ref="F69:F92" si="3">ISTEXT(L69)</f>
        <v>0</v>
      </c>
      <c r="G69" s="8"/>
      <c r="H69" s="39" t="s">
        <v>3970</v>
      </c>
      <c r="I69" s="40" t="str">
        <f t="shared" ref="I69:I92" si="4">IF(F69=TRUE,"사용","미사용")</f>
        <v>미사용</v>
      </c>
      <c r="J69" s="8"/>
      <c r="K69" s="8"/>
      <c r="L69" s="148"/>
      <c r="M69" s="40"/>
      <c r="N69" s="40" t="str">
        <f t="shared" ref="N69:N92" si="5">IF(F69=TRUE,"X","O")</f>
        <v>O</v>
      </c>
      <c r="O69" s="10"/>
      <c r="P69" s="41"/>
      <c r="Q69" s="41"/>
      <c r="R69" s="15"/>
      <c r="S69" s="10"/>
      <c r="T69" s="10"/>
      <c r="U69" s="10"/>
      <c r="V69" s="15"/>
      <c r="W69" s="268"/>
      <c r="X69" s="269"/>
      <c r="Y69" s="269"/>
      <c r="Z69" s="15"/>
      <c r="AA69" s="268"/>
      <c r="AB69" s="269"/>
      <c r="AC69" s="269"/>
      <c r="AD69" s="15"/>
      <c r="AE69" s="477"/>
      <c r="AF69" s="269"/>
      <c r="AG69" s="269"/>
      <c r="AH69" s="15"/>
      <c r="AI69" s="477"/>
      <c r="AJ69" s="269"/>
      <c r="AK69" s="269"/>
      <c r="AL69" s="15"/>
      <c r="AM69" s="10"/>
      <c r="AN69" s="10"/>
      <c r="AO69" s="11" t="s">
        <v>3971</v>
      </c>
      <c r="AU69"/>
    </row>
    <row r="70" spans="1:47" ht="20.25" customHeight="1">
      <c r="A70" s="14" t="s">
        <v>3484</v>
      </c>
      <c r="B70" s="8" t="s">
        <v>3497</v>
      </c>
      <c r="C70" s="8" t="s">
        <v>3966</v>
      </c>
      <c r="D70" s="8" t="s">
        <v>3967</v>
      </c>
      <c r="E70" s="8">
        <v>19</v>
      </c>
      <c r="F70" s="207" t="b">
        <f t="shared" si="3"/>
        <v>0</v>
      </c>
      <c r="G70" s="8"/>
      <c r="H70" s="39" t="s">
        <v>3970</v>
      </c>
      <c r="I70" s="40" t="str">
        <f t="shared" si="4"/>
        <v>미사용</v>
      </c>
      <c r="J70" s="8"/>
      <c r="K70" s="8"/>
      <c r="L70" s="148"/>
      <c r="M70" s="40"/>
      <c r="N70" s="40" t="str">
        <f t="shared" si="5"/>
        <v>O</v>
      </c>
      <c r="O70" s="10"/>
      <c r="P70" s="41"/>
      <c r="Q70" s="41"/>
      <c r="R70" s="15"/>
      <c r="S70" s="10"/>
      <c r="T70" s="10"/>
      <c r="U70" s="10"/>
      <c r="V70" s="15"/>
      <c r="W70" s="268"/>
      <c r="X70" s="269"/>
      <c r="Y70" s="269"/>
      <c r="Z70" s="15"/>
      <c r="AA70" s="268"/>
      <c r="AB70" s="269"/>
      <c r="AC70" s="269"/>
      <c r="AD70" s="15"/>
      <c r="AE70" s="477"/>
      <c r="AF70" s="269"/>
      <c r="AG70" s="269"/>
      <c r="AH70" s="15"/>
      <c r="AI70" s="477"/>
      <c r="AJ70" s="269"/>
      <c r="AK70" s="269"/>
      <c r="AL70" s="15"/>
      <c r="AM70" s="10"/>
      <c r="AN70" s="10"/>
      <c r="AO70" s="11" t="s">
        <v>3971</v>
      </c>
      <c r="AU70"/>
    </row>
    <row r="71" spans="1:47" ht="20.25" customHeight="1">
      <c r="A71" s="14" t="s">
        <v>3484</v>
      </c>
      <c r="B71" s="8" t="s">
        <v>3497</v>
      </c>
      <c r="C71" s="8" t="s">
        <v>3966</v>
      </c>
      <c r="D71" s="8" t="s">
        <v>3967</v>
      </c>
      <c r="E71" s="8">
        <v>20</v>
      </c>
      <c r="F71" s="207" t="b">
        <f t="shared" si="3"/>
        <v>0</v>
      </c>
      <c r="G71" s="8"/>
      <c r="H71" s="39" t="s">
        <v>3970</v>
      </c>
      <c r="I71" s="40" t="str">
        <f t="shared" si="4"/>
        <v>미사용</v>
      </c>
      <c r="J71" s="8"/>
      <c r="K71" s="8"/>
      <c r="L71" s="148"/>
      <c r="M71" s="40"/>
      <c r="N71" s="40" t="str">
        <f t="shared" si="5"/>
        <v>O</v>
      </c>
      <c r="O71" s="10"/>
      <c r="P71" s="41"/>
      <c r="Q71" s="41"/>
      <c r="R71" s="15"/>
      <c r="S71" s="10"/>
      <c r="T71" s="10"/>
      <c r="U71" s="10"/>
      <c r="V71" s="15"/>
      <c r="W71" s="268"/>
      <c r="X71" s="269"/>
      <c r="Y71" s="269"/>
      <c r="Z71" s="15"/>
      <c r="AA71" s="268"/>
      <c r="AB71" s="269"/>
      <c r="AC71" s="269"/>
      <c r="AD71" s="15"/>
      <c r="AE71" s="477"/>
      <c r="AF71" s="269"/>
      <c r="AG71" s="269"/>
      <c r="AH71" s="15"/>
      <c r="AI71" s="477"/>
      <c r="AJ71" s="269"/>
      <c r="AK71" s="269"/>
      <c r="AL71" s="15"/>
      <c r="AM71" s="10"/>
      <c r="AN71" s="10"/>
      <c r="AO71" s="11" t="s">
        <v>3971</v>
      </c>
      <c r="AU71"/>
    </row>
    <row r="72" spans="1:47" ht="20.25" customHeight="1">
      <c r="A72" s="14" t="s">
        <v>3484</v>
      </c>
      <c r="B72" s="8" t="s">
        <v>3497</v>
      </c>
      <c r="C72" s="8" t="s">
        <v>3966</v>
      </c>
      <c r="D72" s="8" t="s">
        <v>3967</v>
      </c>
      <c r="E72" s="8">
        <v>21</v>
      </c>
      <c r="F72" s="207" t="b">
        <f t="shared" si="3"/>
        <v>1</v>
      </c>
      <c r="G72" s="8"/>
      <c r="H72" s="39" t="s">
        <v>3970</v>
      </c>
      <c r="I72" s="40" t="str">
        <f t="shared" si="4"/>
        <v>사용</v>
      </c>
      <c r="J72" s="8" t="s">
        <v>3486</v>
      </c>
      <c r="K72" s="8" t="s">
        <v>4147</v>
      </c>
      <c r="L72" s="16" t="s">
        <v>4203</v>
      </c>
      <c r="M72" s="8" t="s">
        <v>3487</v>
      </c>
      <c r="N72" s="40" t="str">
        <f t="shared" si="5"/>
        <v>X</v>
      </c>
      <c r="O72" s="53"/>
      <c r="P72" s="53"/>
      <c r="Q72" s="53"/>
      <c r="R72" s="15"/>
      <c r="S72" s="277"/>
      <c r="T72" s="269"/>
      <c r="U72" s="269"/>
      <c r="V72" s="15"/>
      <c r="W72" s="225"/>
      <c r="X72" s="252"/>
      <c r="Y72" s="151"/>
      <c r="Z72" s="15"/>
      <c r="AA72" s="306"/>
      <c r="AB72" s="10"/>
      <c r="AC72" s="151"/>
      <c r="AD72" s="15"/>
      <c r="AE72" s="465"/>
      <c r="AF72" s="10"/>
      <c r="AG72" s="151"/>
      <c r="AH72" s="15"/>
      <c r="AI72" s="465"/>
      <c r="AJ72" s="10"/>
      <c r="AK72" s="151"/>
      <c r="AL72" s="15"/>
      <c r="AM72" s="55"/>
      <c r="AN72" s="55"/>
      <c r="AO72" s="11" t="s">
        <v>3971</v>
      </c>
      <c r="AU72"/>
    </row>
    <row r="73" spans="1:47" ht="20.25" customHeight="1">
      <c r="A73" s="14" t="s">
        <v>3484</v>
      </c>
      <c r="B73" s="8" t="s">
        <v>3497</v>
      </c>
      <c r="C73" s="8" t="s">
        <v>3966</v>
      </c>
      <c r="D73" s="8" t="s">
        <v>3967</v>
      </c>
      <c r="E73" s="8">
        <v>22</v>
      </c>
      <c r="F73" s="207" t="b">
        <f t="shared" si="3"/>
        <v>0</v>
      </c>
      <c r="G73" s="8"/>
      <c r="H73" s="39" t="s">
        <v>3970</v>
      </c>
      <c r="I73" s="40" t="str">
        <f t="shared" si="4"/>
        <v>미사용</v>
      </c>
      <c r="J73" s="8"/>
      <c r="K73" s="8"/>
      <c r="L73" s="16"/>
      <c r="M73" s="40"/>
      <c r="N73" s="40" t="str">
        <f t="shared" si="5"/>
        <v>O</v>
      </c>
      <c r="O73" s="53"/>
      <c r="P73" s="53"/>
      <c r="Q73" s="53"/>
      <c r="R73" s="15"/>
      <c r="S73" s="277"/>
      <c r="T73" s="269"/>
      <c r="U73" s="269"/>
      <c r="V73" s="15"/>
      <c r="W73" s="225"/>
      <c r="X73" s="252"/>
      <c r="Y73" s="151"/>
      <c r="Z73" s="15"/>
      <c r="AA73" s="306"/>
      <c r="AB73" s="10"/>
      <c r="AC73" s="151"/>
      <c r="AD73" s="15"/>
      <c r="AE73" s="465"/>
      <c r="AF73" s="10"/>
      <c r="AG73" s="151"/>
      <c r="AH73" s="15"/>
      <c r="AI73" s="465"/>
      <c r="AJ73" s="10"/>
      <c r="AK73" s="151"/>
      <c r="AL73" s="15"/>
      <c r="AM73" s="55"/>
      <c r="AN73" s="55"/>
      <c r="AO73" s="11" t="s">
        <v>3971</v>
      </c>
      <c r="AU73"/>
    </row>
    <row r="74" spans="1:47" ht="20.25" customHeight="1">
      <c r="A74" s="14" t="s">
        <v>3484</v>
      </c>
      <c r="B74" s="8" t="s">
        <v>3497</v>
      </c>
      <c r="C74" s="8" t="s">
        <v>3966</v>
      </c>
      <c r="D74" s="8" t="s">
        <v>3967</v>
      </c>
      <c r="E74" s="8">
        <v>23</v>
      </c>
      <c r="F74" s="207" t="b">
        <f t="shared" si="3"/>
        <v>0</v>
      </c>
      <c r="G74" s="8"/>
      <c r="H74" s="39" t="s">
        <v>3970</v>
      </c>
      <c r="I74" s="40" t="str">
        <f t="shared" si="4"/>
        <v>미사용</v>
      </c>
      <c r="J74" s="8"/>
      <c r="K74" s="8"/>
      <c r="L74" s="16"/>
      <c r="M74" s="40"/>
      <c r="N74" s="40" t="str">
        <f t="shared" si="5"/>
        <v>O</v>
      </c>
      <c r="O74" s="10"/>
      <c r="P74" s="41"/>
      <c r="Q74" s="41"/>
      <c r="R74" s="15"/>
      <c r="S74" s="10"/>
      <c r="T74" s="10"/>
      <c r="U74" s="10"/>
      <c r="V74" s="15"/>
      <c r="W74" s="302"/>
      <c r="X74" s="305"/>
      <c r="Y74" s="305"/>
      <c r="Z74" s="15"/>
      <c r="AA74" s="302"/>
      <c r="AB74" s="305"/>
      <c r="AC74" s="305"/>
      <c r="AD74" s="15"/>
      <c r="AE74" s="478"/>
      <c r="AF74" s="305"/>
      <c r="AG74" s="305"/>
      <c r="AH74" s="15"/>
      <c r="AI74" s="478"/>
      <c r="AJ74" s="305"/>
      <c r="AK74" s="305"/>
      <c r="AL74" s="15"/>
      <c r="AM74" s="10"/>
      <c r="AN74" s="10"/>
      <c r="AO74" s="11" t="s">
        <v>3971</v>
      </c>
      <c r="AU74"/>
    </row>
    <row r="75" spans="1:47" ht="20.25" customHeight="1">
      <c r="A75" s="139" t="s">
        <v>3484</v>
      </c>
      <c r="B75" s="140" t="s">
        <v>3497</v>
      </c>
      <c r="C75" s="140" t="s">
        <v>3966</v>
      </c>
      <c r="D75" s="140" t="s">
        <v>3967</v>
      </c>
      <c r="E75" s="140">
        <v>24</v>
      </c>
      <c r="F75" s="411" t="b">
        <f t="shared" si="3"/>
        <v>0</v>
      </c>
      <c r="G75" s="140"/>
      <c r="H75" s="142" t="s">
        <v>3970</v>
      </c>
      <c r="I75" s="177" t="str">
        <f t="shared" si="4"/>
        <v>미사용</v>
      </c>
      <c r="J75" s="140"/>
      <c r="K75" s="140"/>
      <c r="L75" s="178"/>
      <c r="M75" s="177"/>
      <c r="N75" s="177" t="str">
        <f t="shared" si="5"/>
        <v>O</v>
      </c>
      <c r="O75" s="179"/>
      <c r="P75" s="180"/>
      <c r="Q75" s="180"/>
      <c r="R75" s="146"/>
      <c r="S75" s="179"/>
      <c r="T75" s="179"/>
      <c r="U75" s="179"/>
      <c r="V75" s="146"/>
      <c r="W75" s="413"/>
      <c r="X75" s="414"/>
      <c r="Y75" s="414"/>
      <c r="Z75" s="146"/>
      <c r="AA75" s="413"/>
      <c r="AB75" s="414"/>
      <c r="AC75" s="414"/>
      <c r="AD75" s="146"/>
      <c r="AE75" s="479"/>
      <c r="AF75" s="414"/>
      <c r="AG75" s="414"/>
      <c r="AH75" s="146"/>
      <c r="AI75" s="479"/>
      <c r="AJ75" s="414"/>
      <c r="AK75" s="414"/>
      <c r="AL75" s="146"/>
      <c r="AM75" s="179"/>
      <c r="AN75" s="179"/>
      <c r="AO75" s="147" t="s">
        <v>3971</v>
      </c>
      <c r="AU75"/>
    </row>
    <row r="76" spans="1:47" ht="20.25" customHeight="1">
      <c r="A76" s="14" t="s">
        <v>3484</v>
      </c>
      <c r="B76" s="8" t="s">
        <v>3497</v>
      </c>
      <c r="C76" s="8" t="s">
        <v>3930</v>
      </c>
      <c r="D76" s="8" t="s">
        <v>3914</v>
      </c>
      <c r="E76" s="8">
        <v>1</v>
      </c>
      <c r="F76" s="207" t="b">
        <f t="shared" si="3"/>
        <v>0</v>
      </c>
      <c r="G76" s="8" t="s">
        <v>4238</v>
      </c>
      <c r="H76" s="39" t="s">
        <v>3970</v>
      </c>
      <c r="I76" s="40" t="str">
        <f t="shared" si="4"/>
        <v>미사용</v>
      </c>
      <c r="J76" s="8"/>
      <c r="K76" s="8"/>
      <c r="L76" s="16"/>
      <c r="M76" s="40"/>
      <c r="N76" s="435" t="str">
        <f t="shared" si="5"/>
        <v>O</v>
      </c>
      <c r="O76" s="10"/>
      <c r="P76" s="41"/>
      <c r="Q76" s="41"/>
      <c r="R76" s="15"/>
      <c r="S76" s="10"/>
      <c r="T76" s="10"/>
      <c r="U76" s="10"/>
      <c r="V76" s="15"/>
      <c r="W76" s="264"/>
      <c r="X76" s="266"/>
      <c r="Y76" s="266"/>
      <c r="Z76" s="15"/>
      <c r="AA76" s="264">
        <v>9.9700000000000006</v>
      </c>
      <c r="AB76" s="266">
        <v>4.5359999999999996</v>
      </c>
      <c r="AC76" s="266">
        <v>2.9489999999999998</v>
      </c>
      <c r="AD76" s="15">
        <v>44420</v>
      </c>
      <c r="AE76" s="460">
        <v>9.9710000000000001</v>
      </c>
      <c r="AF76" s="266">
        <v>4.5439999999999996</v>
      </c>
      <c r="AG76" s="266">
        <v>2.95</v>
      </c>
      <c r="AH76" s="15">
        <v>44644</v>
      </c>
      <c r="AI76" s="460">
        <v>9.9730000000000008</v>
      </c>
      <c r="AJ76" s="266">
        <v>4.5170000000000003</v>
      </c>
      <c r="AK76" s="266">
        <v>3.012</v>
      </c>
      <c r="AL76" s="15">
        <v>44978</v>
      </c>
      <c r="AM76" s="10"/>
      <c r="AN76" s="10"/>
      <c r="AO76" s="11" t="s">
        <v>4145</v>
      </c>
      <c r="AU76"/>
    </row>
    <row r="77" spans="1:47" ht="20.25" customHeight="1">
      <c r="A77" s="14" t="s">
        <v>3484</v>
      </c>
      <c r="B77" s="8" t="s">
        <v>3497</v>
      </c>
      <c r="C77" s="8" t="s">
        <v>3930</v>
      </c>
      <c r="D77" s="8" t="s">
        <v>3914</v>
      </c>
      <c r="E77" s="8">
        <v>2</v>
      </c>
      <c r="F77" s="207" t="b">
        <f t="shared" si="3"/>
        <v>1</v>
      </c>
      <c r="G77" s="8" t="s">
        <v>4238</v>
      </c>
      <c r="H77" s="39" t="s">
        <v>3970</v>
      </c>
      <c r="I77" s="40" t="str">
        <f t="shared" si="4"/>
        <v>사용</v>
      </c>
      <c r="J77" s="8" t="s">
        <v>3486</v>
      </c>
      <c r="K77" s="8" t="s">
        <v>4147</v>
      </c>
      <c r="L77" s="16" t="s">
        <v>4218</v>
      </c>
      <c r="M77" s="40" t="s">
        <v>3487</v>
      </c>
      <c r="N77" s="435" t="str">
        <f t="shared" si="5"/>
        <v>X</v>
      </c>
      <c r="O77" s="10"/>
      <c r="P77" s="41"/>
      <c r="Q77" s="41"/>
      <c r="R77" s="15"/>
      <c r="S77" s="10"/>
      <c r="T77" s="10"/>
      <c r="U77" s="10"/>
      <c r="V77" s="15"/>
      <c r="W77" s="264"/>
      <c r="X77" s="266"/>
      <c r="Y77" s="266"/>
      <c r="Z77" s="15"/>
      <c r="AA77" s="264"/>
      <c r="AB77" s="266"/>
      <c r="AC77" s="266"/>
      <c r="AD77" s="15"/>
      <c r="AE77" s="460"/>
      <c r="AF77" s="266"/>
      <c r="AG77" s="266"/>
      <c r="AH77" s="15"/>
      <c r="AI77" s="460"/>
      <c r="AJ77" s="266"/>
      <c r="AK77" s="266"/>
      <c r="AL77" s="15"/>
      <c r="AM77" s="10"/>
      <c r="AN77" s="10"/>
      <c r="AO77" s="11" t="s">
        <v>4145</v>
      </c>
      <c r="AU77"/>
    </row>
    <row r="78" spans="1:47" ht="20.25" customHeight="1">
      <c r="A78" s="14" t="s">
        <v>3484</v>
      </c>
      <c r="B78" s="8" t="s">
        <v>3497</v>
      </c>
      <c r="C78" s="8" t="s">
        <v>3930</v>
      </c>
      <c r="D78" s="8" t="s">
        <v>3914</v>
      </c>
      <c r="E78" s="8">
        <v>3</v>
      </c>
      <c r="F78" s="207" t="b">
        <f t="shared" si="3"/>
        <v>1</v>
      </c>
      <c r="G78" s="8" t="s">
        <v>4238</v>
      </c>
      <c r="H78" s="39" t="s">
        <v>3970</v>
      </c>
      <c r="I78" s="40" t="str">
        <f t="shared" si="4"/>
        <v>사용</v>
      </c>
      <c r="J78" s="8" t="s">
        <v>3486</v>
      </c>
      <c r="K78" s="8" t="s">
        <v>4147</v>
      </c>
      <c r="L78" s="16" t="s">
        <v>4219</v>
      </c>
      <c r="M78" s="40" t="s">
        <v>3487</v>
      </c>
      <c r="N78" s="40" t="str">
        <f t="shared" si="5"/>
        <v>X</v>
      </c>
      <c r="O78" s="10"/>
      <c r="P78" s="41"/>
      <c r="Q78" s="41"/>
      <c r="R78" s="15"/>
      <c r="S78" s="10"/>
      <c r="T78" s="10"/>
      <c r="U78" s="10"/>
      <c r="V78" s="15"/>
      <c r="W78" s="222"/>
      <c r="X78" s="252"/>
      <c r="Y78" s="10"/>
      <c r="Z78" s="15"/>
      <c r="AA78" s="223"/>
      <c r="AB78" s="10"/>
      <c r="AC78" s="10"/>
      <c r="AD78" s="15"/>
      <c r="AE78" s="476"/>
      <c r="AF78" s="10"/>
      <c r="AG78" s="10"/>
      <c r="AH78" s="15"/>
      <c r="AI78" s="476"/>
      <c r="AJ78" s="10"/>
      <c r="AK78" s="10"/>
      <c r="AL78" s="15"/>
      <c r="AM78" s="10"/>
      <c r="AN78" s="10"/>
      <c r="AO78" s="11" t="s">
        <v>4145</v>
      </c>
      <c r="AU78"/>
    </row>
    <row r="79" spans="1:47" ht="20.25" customHeight="1">
      <c r="A79" s="14" t="s">
        <v>3484</v>
      </c>
      <c r="B79" s="8" t="s">
        <v>3497</v>
      </c>
      <c r="C79" s="8" t="s">
        <v>3930</v>
      </c>
      <c r="D79" s="8" t="s">
        <v>3914</v>
      </c>
      <c r="E79" s="8">
        <v>4</v>
      </c>
      <c r="F79" s="207" t="b">
        <f t="shared" si="3"/>
        <v>1</v>
      </c>
      <c r="G79" s="8" t="s">
        <v>4238</v>
      </c>
      <c r="H79" s="39" t="s">
        <v>3970</v>
      </c>
      <c r="I79" s="40" t="str">
        <f t="shared" si="4"/>
        <v>사용</v>
      </c>
      <c r="J79" s="8" t="s">
        <v>3486</v>
      </c>
      <c r="K79" s="8" t="s">
        <v>4147</v>
      </c>
      <c r="L79" s="16" t="s">
        <v>4220</v>
      </c>
      <c r="M79" s="40" t="s">
        <v>3487</v>
      </c>
      <c r="N79" s="40" t="str">
        <f t="shared" si="5"/>
        <v>X</v>
      </c>
      <c r="O79" s="10"/>
      <c r="P79" s="41"/>
      <c r="Q79" s="41"/>
      <c r="R79" s="15"/>
      <c r="S79" s="10"/>
      <c r="T79" s="10"/>
      <c r="U79" s="10"/>
      <c r="V79" s="15"/>
      <c r="W79" s="222"/>
      <c r="X79" s="252"/>
      <c r="Y79" s="10"/>
      <c r="Z79" s="15"/>
      <c r="AA79" s="223"/>
      <c r="AB79" s="10"/>
      <c r="AC79" s="10"/>
      <c r="AD79" s="15"/>
      <c r="AE79" s="476"/>
      <c r="AF79" s="10"/>
      <c r="AG79" s="10"/>
      <c r="AH79" s="15"/>
      <c r="AI79" s="476"/>
      <c r="AJ79" s="10"/>
      <c r="AK79" s="10"/>
      <c r="AL79" s="15"/>
      <c r="AM79" s="10"/>
      <c r="AN79" s="10"/>
      <c r="AO79" s="11" t="s">
        <v>4145</v>
      </c>
      <c r="AU79"/>
    </row>
    <row r="80" spans="1:47" ht="20.25" customHeight="1">
      <c r="A80" s="14" t="s">
        <v>3484</v>
      </c>
      <c r="B80" s="8" t="s">
        <v>3497</v>
      </c>
      <c r="C80" s="8" t="s">
        <v>3930</v>
      </c>
      <c r="D80" s="8" t="s">
        <v>3914</v>
      </c>
      <c r="E80" s="8">
        <v>5</v>
      </c>
      <c r="F80" s="207" t="b">
        <f t="shared" si="3"/>
        <v>1</v>
      </c>
      <c r="G80" s="8" t="s">
        <v>4238</v>
      </c>
      <c r="H80" s="39" t="s">
        <v>3970</v>
      </c>
      <c r="I80" s="40" t="str">
        <f t="shared" si="4"/>
        <v>사용</v>
      </c>
      <c r="J80" s="8" t="s">
        <v>3486</v>
      </c>
      <c r="K80" s="8" t="s">
        <v>4147</v>
      </c>
      <c r="L80" s="16" t="s">
        <v>4221</v>
      </c>
      <c r="M80" s="40" t="s">
        <v>3487</v>
      </c>
      <c r="N80" s="40" t="str">
        <f t="shared" si="5"/>
        <v>X</v>
      </c>
      <c r="O80" s="53"/>
      <c r="P80" s="53"/>
      <c r="Q80" s="53"/>
      <c r="R80" s="15"/>
      <c r="S80" s="277"/>
      <c r="T80" s="269"/>
      <c r="U80" s="269"/>
      <c r="V80" s="15"/>
      <c r="W80" s="223"/>
      <c r="X80" s="252"/>
      <c r="Y80" s="10"/>
      <c r="Z80" s="15"/>
      <c r="AA80" s="223"/>
      <c r="AB80" s="10"/>
      <c r="AC80" s="10"/>
      <c r="AD80" s="15"/>
      <c r="AE80" s="476"/>
      <c r="AF80" s="10"/>
      <c r="AG80" s="10"/>
      <c r="AH80" s="15"/>
      <c r="AI80" s="476"/>
      <c r="AJ80" s="10"/>
      <c r="AK80" s="10"/>
      <c r="AL80" s="15"/>
      <c r="AM80" s="55"/>
      <c r="AN80" s="55"/>
      <c r="AO80" s="11" t="s">
        <v>4145</v>
      </c>
      <c r="AU80"/>
    </row>
    <row r="81" spans="1:47" ht="20.25" customHeight="1">
      <c r="A81" s="14" t="s">
        <v>3484</v>
      </c>
      <c r="B81" s="8" t="s">
        <v>3497</v>
      </c>
      <c r="C81" s="8" t="s">
        <v>3930</v>
      </c>
      <c r="D81" s="8" t="s">
        <v>3914</v>
      </c>
      <c r="E81" s="8">
        <v>6</v>
      </c>
      <c r="F81" s="207" t="b">
        <f t="shared" si="3"/>
        <v>0</v>
      </c>
      <c r="G81" s="8" t="s">
        <v>4238</v>
      </c>
      <c r="H81" s="39" t="s">
        <v>3970</v>
      </c>
      <c r="I81" s="40" t="str">
        <f t="shared" si="4"/>
        <v>미사용</v>
      </c>
      <c r="J81" s="8"/>
      <c r="K81" s="8"/>
      <c r="L81" s="148"/>
      <c r="M81" s="40"/>
      <c r="N81" s="40" t="str">
        <f t="shared" si="5"/>
        <v>O</v>
      </c>
      <c r="O81" s="53"/>
      <c r="P81" s="53"/>
      <c r="Q81" s="53"/>
      <c r="R81" s="15"/>
      <c r="S81" s="277"/>
      <c r="T81" s="269"/>
      <c r="U81" s="269"/>
      <c r="V81" s="15"/>
      <c r="W81" s="223"/>
      <c r="X81" s="252"/>
      <c r="Y81" s="10"/>
      <c r="Z81" s="15"/>
      <c r="AA81" s="223">
        <v>9.9700000000000006</v>
      </c>
      <c r="AB81" s="10">
        <v>4.6959999999999997</v>
      </c>
      <c r="AC81" s="10">
        <v>3.101</v>
      </c>
      <c r="AD81" s="15">
        <v>44420</v>
      </c>
      <c r="AE81" s="476">
        <v>9.9689999999999994</v>
      </c>
      <c r="AF81" s="10">
        <v>4.7270000000000003</v>
      </c>
      <c r="AG81" s="10">
        <v>3.1389999999999998</v>
      </c>
      <c r="AH81" s="15">
        <v>44644</v>
      </c>
      <c r="AI81" s="476">
        <v>9.9710000000000001</v>
      </c>
      <c r="AJ81" s="10">
        <v>4.742</v>
      </c>
      <c r="AK81" s="10">
        <v>3.33</v>
      </c>
      <c r="AL81" s="15">
        <v>44978</v>
      </c>
      <c r="AM81" s="55"/>
      <c r="AN81" s="55"/>
      <c r="AO81" s="11" t="s">
        <v>4145</v>
      </c>
      <c r="AU81"/>
    </row>
    <row r="82" spans="1:47" ht="20.25" customHeight="1">
      <c r="A82" s="14" t="s">
        <v>3484</v>
      </c>
      <c r="B82" s="8" t="s">
        <v>3497</v>
      </c>
      <c r="C82" s="8" t="s">
        <v>3930</v>
      </c>
      <c r="D82" s="8" t="s">
        <v>3914</v>
      </c>
      <c r="E82" s="8">
        <v>7</v>
      </c>
      <c r="F82" s="207" t="b">
        <f t="shared" si="3"/>
        <v>0</v>
      </c>
      <c r="G82" s="8" t="s">
        <v>4238</v>
      </c>
      <c r="H82" s="39" t="s">
        <v>3970</v>
      </c>
      <c r="I82" s="40" t="str">
        <f t="shared" si="4"/>
        <v>미사용</v>
      </c>
      <c r="J82" s="8"/>
      <c r="K82" s="8"/>
      <c r="L82" s="148"/>
      <c r="M82" s="8"/>
      <c r="N82" s="40" t="str">
        <f t="shared" si="5"/>
        <v>O</v>
      </c>
      <c r="O82" s="137"/>
      <c r="P82" s="137"/>
      <c r="Q82" s="137"/>
      <c r="R82" s="15"/>
      <c r="S82" s="272"/>
      <c r="T82" s="239"/>
      <c r="U82" s="239"/>
      <c r="V82" s="15"/>
      <c r="W82" s="222"/>
      <c r="X82" s="252"/>
      <c r="Y82" s="10"/>
      <c r="Z82" s="15"/>
      <c r="AA82" s="223">
        <v>9.9700000000000006</v>
      </c>
      <c r="AB82" s="10">
        <v>4.4870000000000001</v>
      </c>
      <c r="AC82" s="10">
        <v>2.976</v>
      </c>
      <c r="AD82" s="15">
        <v>44420</v>
      </c>
      <c r="AE82" s="476">
        <v>9.9710000000000001</v>
      </c>
      <c r="AF82" s="10">
        <v>4.5229999999999997</v>
      </c>
      <c r="AG82" s="10">
        <v>3.008</v>
      </c>
      <c r="AH82" s="15">
        <v>44644</v>
      </c>
      <c r="AI82" s="476">
        <v>9.9730000000000008</v>
      </c>
      <c r="AJ82" s="10">
        <v>4.4340000000000002</v>
      </c>
      <c r="AK82" s="10">
        <v>3.0609999999999999</v>
      </c>
      <c r="AL82" s="15">
        <v>44978</v>
      </c>
      <c r="AM82" s="55"/>
      <c r="AN82" s="55"/>
      <c r="AO82" s="11" t="s">
        <v>4145</v>
      </c>
      <c r="AU82"/>
    </row>
    <row r="83" spans="1:47" ht="20.25" customHeight="1">
      <c r="A83" s="14" t="s">
        <v>3484</v>
      </c>
      <c r="B83" s="8" t="s">
        <v>3497</v>
      </c>
      <c r="C83" s="8" t="s">
        <v>3930</v>
      </c>
      <c r="D83" s="8" t="s">
        <v>3914</v>
      </c>
      <c r="E83" s="8">
        <v>8</v>
      </c>
      <c r="F83" s="207" t="b">
        <f t="shared" si="3"/>
        <v>0</v>
      </c>
      <c r="G83" s="8" t="s">
        <v>4238</v>
      </c>
      <c r="H83" s="39" t="s">
        <v>3970</v>
      </c>
      <c r="I83" s="40" t="str">
        <f t="shared" si="4"/>
        <v>미사용</v>
      </c>
      <c r="J83" s="8"/>
      <c r="K83" s="8"/>
      <c r="L83" s="148"/>
      <c r="M83" s="8"/>
      <c r="N83" s="40" t="str">
        <f t="shared" si="5"/>
        <v>O</v>
      </c>
      <c r="O83" s="137"/>
      <c r="P83" s="138"/>
      <c r="Q83" s="138"/>
      <c r="R83" s="15"/>
      <c r="S83" s="272"/>
      <c r="T83" s="274"/>
      <c r="U83" s="274"/>
      <c r="V83" s="15"/>
      <c r="W83" s="222"/>
      <c r="X83" s="252"/>
      <c r="Y83" s="10"/>
      <c r="Z83" s="15"/>
      <c r="AA83" s="223">
        <v>9.9700000000000006</v>
      </c>
      <c r="AB83" s="10">
        <v>5.32</v>
      </c>
      <c r="AC83" s="10">
        <v>3.6850000000000001</v>
      </c>
      <c r="AD83" s="15">
        <v>44420</v>
      </c>
      <c r="AE83" s="476">
        <v>9.9670000000000005</v>
      </c>
      <c r="AF83" s="10">
        <v>5.2919999999999998</v>
      </c>
      <c r="AG83" s="10">
        <v>3.6619999999999999</v>
      </c>
      <c r="AH83" s="15">
        <v>44644</v>
      </c>
      <c r="AI83" s="476">
        <v>9.9689999999999994</v>
      </c>
      <c r="AJ83" s="10">
        <v>5.3719999999999999</v>
      </c>
      <c r="AK83" s="10">
        <v>4.0960000000000001</v>
      </c>
      <c r="AL83" s="15">
        <v>44978</v>
      </c>
      <c r="AM83" s="55"/>
      <c r="AN83" s="55"/>
      <c r="AO83" s="11" t="s">
        <v>4145</v>
      </c>
      <c r="AU83"/>
    </row>
    <row r="84" spans="1:47" ht="20.25" customHeight="1">
      <c r="A84" s="14" t="s">
        <v>3484</v>
      </c>
      <c r="B84" s="8" t="s">
        <v>3497</v>
      </c>
      <c r="C84" s="8" t="s">
        <v>3930</v>
      </c>
      <c r="D84" s="8" t="s">
        <v>3914</v>
      </c>
      <c r="E84" s="8">
        <v>9</v>
      </c>
      <c r="F84" s="207" t="b">
        <f t="shared" si="3"/>
        <v>0</v>
      </c>
      <c r="G84" s="8" t="s">
        <v>4238</v>
      </c>
      <c r="H84" s="39" t="s">
        <v>3970</v>
      </c>
      <c r="I84" s="40" t="str">
        <f t="shared" si="4"/>
        <v>미사용</v>
      </c>
      <c r="J84" s="8"/>
      <c r="K84" s="8"/>
      <c r="L84" s="16"/>
      <c r="M84" s="40"/>
      <c r="N84" s="40" t="str">
        <f t="shared" si="5"/>
        <v>O</v>
      </c>
      <c r="O84" s="10"/>
      <c r="P84" s="41"/>
      <c r="Q84" s="41"/>
      <c r="R84" s="15"/>
      <c r="S84" s="10"/>
      <c r="T84" s="10"/>
      <c r="U84" s="10"/>
      <c r="V84" s="15"/>
      <c r="W84" s="222"/>
      <c r="X84" s="252"/>
      <c r="Y84" s="10"/>
      <c r="Z84" s="15"/>
      <c r="AA84" s="223">
        <v>9.9700000000000006</v>
      </c>
      <c r="AB84" s="10">
        <v>4.9509999999999996</v>
      </c>
      <c r="AC84" s="10">
        <v>3.3039999999999998</v>
      </c>
      <c r="AD84" s="15">
        <v>44420</v>
      </c>
      <c r="AE84" s="476">
        <v>9.9710000000000001</v>
      </c>
      <c r="AF84" s="10">
        <v>4.9359999999999999</v>
      </c>
      <c r="AG84" s="10">
        <v>3.4</v>
      </c>
      <c r="AH84" s="15">
        <v>44644</v>
      </c>
      <c r="AI84" s="476">
        <v>9.9730000000000008</v>
      </c>
      <c r="AJ84" s="10">
        <v>5.0110000000000001</v>
      </c>
      <c r="AK84" s="10">
        <v>3.5059999999999998</v>
      </c>
      <c r="AL84" s="15">
        <v>44978</v>
      </c>
      <c r="AM84" s="10"/>
      <c r="AN84" s="10"/>
      <c r="AO84" s="11" t="s">
        <v>4145</v>
      </c>
      <c r="AU84"/>
    </row>
    <row r="85" spans="1:47" ht="20.25" customHeight="1">
      <c r="A85" s="14" t="s">
        <v>3484</v>
      </c>
      <c r="B85" s="8" t="s">
        <v>3497</v>
      </c>
      <c r="C85" s="8" t="s">
        <v>3930</v>
      </c>
      <c r="D85" s="8" t="s">
        <v>3914</v>
      </c>
      <c r="E85" s="8">
        <v>10</v>
      </c>
      <c r="F85" s="207" t="b">
        <f t="shared" si="3"/>
        <v>0</v>
      </c>
      <c r="G85" s="8" t="s">
        <v>4238</v>
      </c>
      <c r="H85" s="39" t="s">
        <v>3970</v>
      </c>
      <c r="I85" s="40" t="str">
        <f t="shared" si="4"/>
        <v>미사용</v>
      </c>
      <c r="J85" s="8"/>
      <c r="K85" s="8"/>
      <c r="L85" s="148"/>
      <c r="M85" s="40"/>
      <c r="N85" s="40" t="str">
        <f t="shared" si="5"/>
        <v>O</v>
      </c>
      <c r="O85" s="10"/>
      <c r="P85" s="41"/>
      <c r="Q85" s="41"/>
      <c r="R85" s="15"/>
      <c r="S85" s="10"/>
      <c r="T85" s="10"/>
      <c r="U85" s="10"/>
      <c r="V85" s="15"/>
      <c r="W85" s="222"/>
      <c r="X85" s="252"/>
      <c r="Y85" s="10"/>
      <c r="Z85" s="15"/>
      <c r="AA85" s="223">
        <v>9.9700000000000006</v>
      </c>
      <c r="AB85" s="10">
        <v>5.5090000000000003</v>
      </c>
      <c r="AC85" s="10">
        <v>3.931</v>
      </c>
      <c r="AD85" s="15">
        <v>44420</v>
      </c>
      <c r="AE85" s="476">
        <v>9.9710000000000001</v>
      </c>
      <c r="AF85" s="10">
        <v>5.5739999999999998</v>
      </c>
      <c r="AG85" s="10">
        <v>3.78</v>
      </c>
      <c r="AH85" s="15">
        <v>44644</v>
      </c>
      <c r="AI85" s="476">
        <v>9.9730000000000008</v>
      </c>
      <c r="AJ85" s="10">
        <v>5.6120000000000001</v>
      </c>
      <c r="AK85" s="10">
        <v>3.9540000000000002</v>
      </c>
      <c r="AL85" s="15">
        <v>44978</v>
      </c>
      <c r="AM85" s="10"/>
      <c r="AN85" s="10"/>
      <c r="AO85" s="11" t="s">
        <v>4145</v>
      </c>
      <c r="AU85"/>
    </row>
    <row r="86" spans="1:47" ht="20.25" customHeight="1">
      <c r="A86" s="14" t="s">
        <v>3484</v>
      </c>
      <c r="B86" s="8" t="s">
        <v>3497</v>
      </c>
      <c r="C86" s="8" t="s">
        <v>3930</v>
      </c>
      <c r="D86" s="8" t="s">
        <v>3914</v>
      </c>
      <c r="E86" s="8">
        <v>11</v>
      </c>
      <c r="F86" s="207" t="b">
        <f t="shared" si="3"/>
        <v>0</v>
      </c>
      <c r="G86" s="8" t="s">
        <v>4238</v>
      </c>
      <c r="H86" s="39" t="s">
        <v>3970</v>
      </c>
      <c r="I86" s="40" t="str">
        <f t="shared" si="4"/>
        <v>미사용</v>
      </c>
      <c r="J86" s="8"/>
      <c r="K86" s="8"/>
      <c r="L86" s="148"/>
      <c r="M86" s="8"/>
      <c r="N86" s="40" t="str">
        <f t="shared" si="5"/>
        <v>O</v>
      </c>
      <c r="O86" s="53"/>
      <c r="P86" s="53"/>
      <c r="Q86" s="53"/>
      <c r="R86" s="15"/>
      <c r="S86" s="277"/>
      <c r="T86" s="269"/>
      <c r="U86" s="269"/>
      <c r="V86" s="15"/>
      <c r="W86" s="301"/>
      <c r="X86" s="303"/>
      <c r="Y86" s="303"/>
      <c r="Z86" s="136"/>
      <c r="AA86" s="223">
        <v>9.9700000000000006</v>
      </c>
      <c r="AB86" s="239">
        <v>5.6609999999999996</v>
      </c>
      <c r="AC86" s="239">
        <v>3.9009999999999998</v>
      </c>
      <c r="AD86" s="15">
        <v>44420</v>
      </c>
      <c r="AE86" s="476">
        <v>9.9710000000000001</v>
      </c>
      <c r="AF86" s="239">
        <v>5.6760000000000002</v>
      </c>
      <c r="AG86" s="239">
        <v>4.0049999999999999</v>
      </c>
      <c r="AH86" s="15">
        <v>44644</v>
      </c>
      <c r="AI86" s="476">
        <v>9.9730000000000008</v>
      </c>
      <c r="AJ86" s="239">
        <v>5.7759999999999998</v>
      </c>
      <c r="AK86" s="239">
        <v>4.2140000000000004</v>
      </c>
      <c r="AL86" s="15">
        <v>44978</v>
      </c>
      <c r="AM86" s="55"/>
      <c r="AN86" s="55"/>
      <c r="AO86" s="11" t="s">
        <v>4145</v>
      </c>
      <c r="AU86"/>
    </row>
    <row r="87" spans="1:47" ht="20.25" customHeight="1">
      <c r="A87" s="14" t="s">
        <v>3484</v>
      </c>
      <c r="B87" s="8" t="s">
        <v>3497</v>
      </c>
      <c r="C87" s="8" t="s">
        <v>3930</v>
      </c>
      <c r="D87" s="8" t="s">
        <v>3914</v>
      </c>
      <c r="E87" s="8">
        <v>12</v>
      </c>
      <c r="F87" s="207" t="b">
        <f t="shared" si="3"/>
        <v>0</v>
      </c>
      <c r="G87" s="8" t="s">
        <v>4238</v>
      </c>
      <c r="H87" s="39" t="s">
        <v>3970</v>
      </c>
      <c r="I87" s="40" t="str">
        <f t="shared" si="4"/>
        <v>미사용</v>
      </c>
      <c r="J87" s="8"/>
      <c r="K87" s="8"/>
      <c r="L87" s="148"/>
      <c r="M87" s="8"/>
      <c r="N87" s="40" t="str">
        <f t="shared" si="5"/>
        <v>O</v>
      </c>
      <c r="O87" s="53"/>
      <c r="P87" s="53"/>
      <c r="Q87" s="53"/>
      <c r="R87" s="15"/>
      <c r="S87" s="277"/>
      <c r="T87" s="269"/>
      <c r="U87" s="269"/>
      <c r="V87" s="15"/>
      <c r="W87" s="301"/>
      <c r="X87" s="303"/>
      <c r="Y87" s="303"/>
      <c r="Z87" s="136"/>
      <c r="AA87" s="223">
        <v>9.9700000000000006</v>
      </c>
      <c r="AB87" s="239">
        <v>4.5279999999999996</v>
      </c>
      <c r="AC87" s="239">
        <v>3.1589999999999998</v>
      </c>
      <c r="AD87" s="15">
        <v>44420</v>
      </c>
      <c r="AE87" s="476">
        <v>9.9689999999999994</v>
      </c>
      <c r="AF87" s="239">
        <v>4.4470000000000001</v>
      </c>
      <c r="AG87" s="239">
        <v>3.1059999999999999</v>
      </c>
      <c r="AH87" s="15">
        <v>44644</v>
      </c>
      <c r="AI87" s="476">
        <v>9.9710000000000001</v>
      </c>
      <c r="AJ87" s="239">
        <v>4.7789999999999999</v>
      </c>
      <c r="AK87" s="239">
        <v>3.1890000000000001</v>
      </c>
      <c r="AL87" s="15">
        <v>44978</v>
      </c>
      <c r="AM87" s="55"/>
      <c r="AN87" s="55"/>
      <c r="AO87" s="11" t="s">
        <v>4145</v>
      </c>
      <c r="AU87"/>
    </row>
    <row r="88" spans="1:47" ht="20.25" customHeight="1">
      <c r="A88" s="14" t="s">
        <v>3484</v>
      </c>
      <c r="B88" s="8" t="s">
        <v>3497</v>
      </c>
      <c r="C88" s="8" t="s">
        <v>3930</v>
      </c>
      <c r="D88" s="8" t="s">
        <v>3914</v>
      </c>
      <c r="E88" s="8">
        <v>13</v>
      </c>
      <c r="F88" s="207" t="b">
        <f t="shared" si="3"/>
        <v>1</v>
      </c>
      <c r="G88" s="8" t="s">
        <v>4238</v>
      </c>
      <c r="H88" s="39" t="s">
        <v>3970</v>
      </c>
      <c r="I88" s="40" t="str">
        <f t="shared" si="4"/>
        <v>사용</v>
      </c>
      <c r="J88" s="8" t="s">
        <v>3486</v>
      </c>
      <c r="K88" s="8" t="s">
        <v>4147</v>
      </c>
      <c r="L88" s="16" t="s">
        <v>4222</v>
      </c>
      <c r="M88" s="40" t="s">
        <v>3487</v>
      </c>
      <c r="N88" s="40" t="str">
        <f t="shared" si="5"/>
        <v>X</v>
      </c>
      <c r="O88" s="10"/>
      <c r="P88" s="41"/>
      <c r="Q88" s="41"/>
      <c r="R88" s="15"/>
      <c r="S88" s="10"/>
      <c r="T88" s="10"/>
      <c r="U88" s="10"/>
      <c r="V88" s="15"/>
      <c r="W88" s="268"/>
      <c r="X88" s="269"/>
      <c r="Y88" s="269"/>
      <c r="Z88" s="15"/>
      <c r="AA88" s="268"/>
      <c r="AB88" s="269"/>
      <c r="AC88" s="269"/>
      <c r="AD88" s="15"/>
      <c r="AE88" s="477"/>
      <c r="AF88" s="269"/>
      <c r="AG88" s="269"/>
      <c r="AH88" s="15"/>
      <c r="AI88" s="477"/>
      <c r="AJ88" s="269"/>
      <c r="AK88" s="269"/>
      <c r="AL88" s="15"/>
      <c r="AM88" s="10"/>
      <c r="AN88" s="10"/>
      <c r="AO88" s="11" t="s">
        <v>4145</v>
      </c>
      <c r="AU88"/>
    </row>
    <row r="89" spans="1:47" ht="20.25" customHeight="1">
      <c r="A89" s="14" t="s">
        <v>3484</v>
      </c>
      <c r="B89" s="8" t="s">
        <v>3497</v>
      </c>
      <c r="C89" s="8" t="s">
        <v>3930</v>
      </c>
      <c r="D89" s="8" t="s">
        <v>3914</v>
      </c>
      <c r="E89" s="8">
        <v>14</v>
      </c>
      <c r="F89" s="207" t="b">
        <f t="shared" si="3"/>
        <v>1</v>
      </c>
      <c r="G89" s="8" t="s">
        <v>4238</v>
      </c>
      <c r="H89" s="39" t="s">
        <v>3970</v>
      </c>
      <c r="I89" s="40" t="str">
        <f t="shared" si="4"/>
        <v>사용</v>
      </c>
      <c r="J89" s="8" t="s">
        <v>3486</v>
      </c>
      <c r="K89" s="8" t="s">
        <v>4147</v>
      </c>
      <c r="L89" s="16" t="s">
        <v>4223</v>
      </c>
      <c r="M89" s="40" t="s">
        <v>3487</v>
      </c>
      <c r="N89" s="40" t="str">
        <f t="shared" si="5"/>
        <v>X</v>
      </c>
      <c r="O89" s="10"/>
      <c r="P89" s="41"/>
      <c r="Q89" s="41"/>
      <c r="R89" s="15"/>
      <c r="S89" s="10"/>
      <c r="T89" s="10"/>
      <c r="U89" s="10"/>
      <c r="V89" s="15"/>
      <c r="W89" s="268"/>
      <c r="X89" s="269"/>
      <c r="Y89" s="269"/>
      <c r="Z89" s="15"/>
      <c r="AA89" s="268"/>
      <c r="AB89" s="269"/>
      <c r="AC89" s="269"/>
      <c r="AD89" s="15"/>
      <c r="AE89" s="477"/>
      <c r="AF89" s="269"/>
      <c r="AG89" s="269"/>
      <c r="AH89" s="15"/>
      <c r="AI89" s="477"/>
      <c r="AJ89" s="269"/>
      <c r="AK89" s="269"/>
      <c r="AL89" s="15"/>
      <c r="AM89" s="10"/>
      <c r="AN89" s="10"/>
      <c r="AO89" s="11" t="s">
        <v>4145</v>
      </c>
      <c r="AU89"/>
    </row>
    <row r="90" spans="1:47" ht="20.25" customHeight="1">
      <c r="A90" s="14" t="s">
        <v>3484</v>
      </c>
      <c r="B90" s="8" t="s">
        <v>3497</v>
      </c>
      <c r="C90" s="8" t="s">
        <v>3930</v>
      </c>
      <c r="D90" s="8" t="s">
        <v>3914</v>
      </c>
      <c r="E90" s="8">
        <v>15</v>
      </c>
      <c r="F90" s="207" t="b">
        <f t="shared" si="3"/>
        <v>1</v>
      </c>
      <c r="G90" s="8" t="s">
        <v>4238</v>
      </c>
      <c r="H90" s="39" t="s">
        <v>3970</v>
      </c>
      <c r="I90" s="40" t="str">
        <f t="shared" si="4"/>
        <v>사용</v>
      </c>
      <c r="J90" s="8" t="s">
        <v>3486</v>
      </c>
      <c r="K90" s="8" t="s">
        <v>4147</v>
      </c>
      <c r="L90" s="16" t="s">
        <v>4224</v>
      </c>
      <c r="M90" s="40" t="s">
        <v>3487</v>
      </c>
      <c r="N90" s="40" t="str">
        <f t="shared" si="5"/>
        <v>X</v>
      </c>
      <c r="O90" s="53"/>
      <c r="P90" s="53"/>
      <c r="Q90" s="53"/>
      <c r="R90" s="15"/>
      <c r="S90" s="277"/>
      <c r="T90" s="269"/>
      <c r="U90" s="269"/>
      <c r="V90" s="15"/>
      <c r="W90" s="268"/>
      <c r="X90" s="269"/>
      <c r="Y90" s="269"/>
      <c r="Z90" s="15"/>
      <c r="AA90" s="268"/>
      <c r="AB90" s="269"/>
      <c r="AC90" s="269"/>
      <c r="AD90" s="15"/>
      <c r="AE90" s="477"/>
      <c r="AF90" s="269"/>
      <c r="AG90" s="269"/>
      <c r="AH90" s="15"/>
      <c r="AI90" s="477"/>
      <c r="AJ90" s="269"/>
      <c r="AK90" s="269"/>
      <c r="AL90" s="15"/>
      <c r="AM90" s="55"/>
      <c r="AN90" s="55"/>
      <c r="AO90" s="11" t="s">
        <v>4145</v>
      </c>
      <c r="AU90"/>
    </row>
    <row r="91" spans="1:47" ht="20.25" customHeight="1">
      <c r="A91" s="14" t="s">
        <v>3484</v>
      </c>
      <c r="B91" s="8" t="s">
        <v>3497</v>
      </c>
      <c r="C91" s="8" t="s">
        <v>3930</v>
      </c>
      <c r="D91" s="8" t="s">
        <v>3914</v>
      </c>
      <c r="E91" s="8">
        <v>16</v>
      </c>
      <c r="F91" s="207" t="b">
        <f t="shared" si="3"/>
        <v>1</v>
      </c>
      <c r="G91" s="8" t="s">
        <v>4238</v>
      </c>
      <c r="H91" s="39" t="s">
        <v>3970</v>
      </c>
      <c r="I91" s="40" t="str">
        <f t="shared" si="4"/>
        <v>사용</v>
      </c>
      <c r="J91" s="8" t="s">
        <v>3486</v>
      </c>
      <c r="K91" s="8" t="s">
        <v>4147</v>
      </c>
      <c r="L91" s="16" t="s">
        <v>4225</v>
      </c>
      <c r="M91" s="40" t="s">
        <v>3487</v>
      </c>
      <c r="N91" s="40" t="str">
        <f t="shared" si="5"/>
        <v>X</v>
      </c>
      <c r="O91" s="53"/>
      <c r="P91" s="53"/>
      <c r="Q91" s="53"/>
      <c r="R91" s="15"/>
      <c r="S91" s="277"/>
      <c r="T91" s="269"/>
      <c r="U91" s="269"/>
      <c r="V91" s="15"/>
      <c r="W91" s="268"/>
      <c r="X91" s="269"/>
      <c r="Y91" s="269"/>
      <c r="Z91" s="15"/>
      <c r="AA91" s="268"/>
      <c r="AB91" s="269"/>
      <c r="AC91" s="269"/>
      <c r="AD91" s="15"/>
      <c r="AE91" s="477"/>
      <c r="AF91" s="269"/>
      <c r="AG91" s="269"/>
      <c r="AH91" s="15"/>
      <c r="AI91" s="477"/>
      <c r="AJ91" s="269"/>
      <c r="AK91" s="269"/>
      <c r="AL91" s="15"/>
      <c r="AM91" s="55"/>
      <c r="AN91" s="55"/>
      <c r="AO91" s="11" t="s">
        <v>4145</v>
      </c>
      <c r="AU91"/>
    </row>
    <row r="92" spans="1:47" ht="20.25" customHeight="1">
      <c r="A92" s="14" t="s">
        <v>3484</v>
      </c>
      <c r="B92" s="8" t="s">
        <v>3497</v>
      </c>
      <c r="C92" s="8" t="s">
        <v>3930</v>
      </c>
      <c r="D92" s="8" t="s">
        <v>3914</v>
      </c>
      <c r="E92" s="8">
        <v>17</v>
      </c>
      <c r="F92" s="207" t="b">
        <f t="shared" si="3"/>
        <v>1</v>
      </c>
      <c r="G92" s="8" t="s">
        <v>4238</v>
      </c>
      <c r="H92" s="39" t="s">
        <v>3970</v>
      </c>
      <c r="I92" s="40" t="str">
        <f t="shared" si="4"/>
        <v>사용</v>
      </c>
      <c r="J92" s="8" t="s">
        <v>3486</v>
      </c>
      <c r="K92" s="8" t="s">
        <v>4147</v>
      </c>
      <c r="L92" s="16" t="s">
        <v>4226</v>
      </c>
      <c r="M92" s="40" t="s">
        <v>3487</v>
      </c>
      <c r="N92" s="40" t="str">
        <f t="shared" si="5"/>
        <v>X</v>
      </c>
      <c r="O92" s="10"/>
      <c r="P92" s="41"/>
      <c r="Q92" s="41"/>
      <c r="R92" s="15"/>
      <c r="S92" s="10"/>
      <c r="T92" s="10"/>
      <c r="U92" s="10"/>
      <c r="V92" s="15"/>
      <c r="W92" s="268"/>
      <c r="X92" s="269"/>
      <c r="Y92" s="269"/>
      <c r="Z92" s="15"/>
      <c r="AA92" s="268"/>
      <c r="AB92" s="269"/>
      <c r="AC92" s="269"/>
      <c r="AD92" s="15"/>
      <c r="AE92" s="477"/>
      <c r="AF92" s="269"/>
      <c r="AG92" s="269"/>
      <c r="AH92" s="15"/>
      <c r="AI92" s="477"/>
      <c r="AJ92" s="269"/>
      <c r="AK92" s="269"/>
      <c r="AL92" s="15"/>
      <c r="AM92" s="10"/>
      <c r="AN92" s="10"/>
      <c r="AO92" s="11" t="s">
        <v>4145</v>
      </c>
      <c r="AU92"/>
    </row>
    <row r="93" spans="1:47" ht="20.25" customHeight="1">
      <c r="A93" s="14" t="s">
        <v>3484</v>
      </c>
      <c r="B93" s="8" t="s">
        <v>3497</v>
      </c>
      <c r="C93" s="8" t="s">
        <v>3930</v>
      </c>
      <c r="D93" s="8" t="s">
        <v>3914</v>
      </c>
      <c r="E93" s="8">
        <v>18</v>
      </c>
      <c r="F93" s="207" t="b">
        <f t="shared" ref="F93:F116" si="6">ISTEXT(L93)</f>
        <v>0</v>
      </c>
      <c r="G93" s="8" t="s">
        <v>4238</v>
      </c>
      <c r="H93" s="39" t="s">
        <v>3970</v>
      </c>
      <c r="I93" s="40" t="str">
        <f t="shared" ref="I93:I116" si="7">IF(F93=TRUE,"사용","미사용")</f>
        <v>미사용</v>
      </c>
      <c r="J93" s="8"/>
      <c r="K93" s="8"/>
      <c r="L93" s="148"/>
      <c r="M93" s="40"/>
      <c r="N93" s="40" t="str">
        <f t="shared" ref="N93:N116" si="8">IF(F93=TRUE,"X","O")</f>
        <v>O</v>
      </c>
      <c r="O93" s="10"/>
      <c r="P93" s="41"/>
      <c r="Q93" s="41"/>
      <c r="R93" s="15"/>
      <c r="S93" s="10"/>
      <c r="T93" s="10"/>
      <c r="U93" s="10"/>
      <c r="V93" s="15"/>
      <c r="W93" s="268"/>
      <c r="X93" s="269"/>
      <c r="Y93" s="269"/>
      <c r="Z93" s="15"/>
      <c r="AA93" s="268">
        <v>9.9700000000000006</v>
      </c>
      <c r="AB93" s="269">
        <v>4.2480000000000002</v>
      </c>
      <c r="AC93" s="269">
        <v>3.1179999999999999</v>
      </c>
      <c r="AD93" s="15">
        <v>44420</v>
      </c>
      <c r="AE93" s="477">
        <v>9.9689999999999994</v>
      </c>
      <c r="AF93" s="269">
        <v>4.2759999999999998</v>
      </c>
      <c r="AG93" s="269">
        <v>3.085</v>
      </c>
      <c r="AH93" s="15">
        <v>44644</v>
      </c>
      <c r="AI93" s="477">
        <v>9.9710000000000001</v>
      </c>
      <c r="AJ93" s="269">
        <v>4.3019999999999996</v>
      </c>
      <c r="AK93" s="269">
        <v>3.1579999999999999</v>
      </c>
      <c r="AL93" s="15">
        <v>44978</v>
      </c>
      <c r="AM93" s="10"/>
      <c r="AN93" s="10"/>
      <c r="AO93" s="11" t="s">
        <v>4145</v>
      </c>
      <c r="AU93"/>
    </row>
    <row r="94" spans="1:47" ht="20.25" customHeight="1">
      <c r="A94" s="14" t="s">
        <v>3484</v>
      </c>
      <c r="B94" s="8" t="s">
        <v>3497</v>
      </c>
      <c r="C94" s="8" t="s">
        <v>3930</v>
      </c>
      <c r="D94" s="8" t="s">
        <v>3914</v>
      </c>
      <c r="E94" s="8">
        <v>19</v>
      </c>
      <c r="F94" s="207" t="b">
        <f t="shared" si="6"/>
        <v>0</v>
      </c>
      <c r="G94" s="8" t="s">
        <v>4238</v>
      </c>
      <c r="H94" s="39" t="s">
        <v>3970</v>
      </c>
      <c r="I94" s="40" t="str">
        <f t="shared" si="7"/>
        <v>미사용</v>
      </c>
      <c r="J94" s="8"/>
      <c r="K94" s="8"/>
      <c r="L94" s="148"/>
      <c r="M94" s="40"/>
      <c r="N94" s="40" t="str">
        <f t="shared" si="8"/>
        <v>O</v>
      </c>
      <c r="O94" s="10"/>
      <c r="P94" s="41"/>
      <c r="Q94" s="41"/>
      <c r="R94" s="15"/>
      <c r="S94" s="10"/>
      <c r="T94" s="10"/>
      <c r="U94" s="10"/>
      <c r="V94" s="15"/>
      <c r="W94" s="268"/>
      <c r="X94" s="269"/>
      <c r="Y94" s="269"/>
      <c r="Z94" s="15"/>
      <c r="AA94" s="268">
        <v>9.9700000000000006</v>
      </c>
      <c r="AB94" s="269">
        <v>6.109</v>
      </c>
      <c r="AC94" s="269">
        <v>4.0720000000000001</v>
      </c>
      <c r="AD94" s="15">
        <v>44420</v>
      </c>
      <c r="AE94" s="477">
        <v>9.9749999999999996</v>
      </c>
      <c r="AF94" s="269">
        <v>6.1379999999999999</v>
      </c>
      <c r="AG94" s="269">
        <v>4.08</v>
      </c>
      <c r="AH94" s="15">
        <v>44644</v>
      </c>
      <c r="AI94" s="477">
        <v>9.9770000000000003</v>
      </c>
      <c r="AJ94" s="269">
        <v>6.2549999999999999</v>
      </c>
      <c r="AK94" s="269">
        <v>4.4119999999999999</v>
      </c>
      <c r="AL94" s="15">
        <v>44978</v>
      </c>
      <c r="AM94" s="10"/>
      <c r="AN94" s="10"/>
      <c r="AO94" s="11" t="s">
        <v>4145</v>
      </c>
      <c r="AU94"/>
    </row>
    <row r="95" spans="1:47" ht="20.25" customHeight="1">
      <c r="A95" s="14" t="s">
        <v>3484</v>
      </c>
      <c r="B95" s="8" t="s">
        <v>3497</v>
      </c>
      <c r="C95" s="8" t="s">
        <v>3930</v>
      </c>
      <c r="D95" s="8" t="s">
        <v>3914</v>
      </c>
      <c r="E95" s="8">
        <v>20</v>
      </c>
      <c r="F95" s="207" t="b">
        <f t="shared" si="6"/>
        <v>0</v>
      </c>
      <c r="G95" s="8" t="s">
        <v>4238</v>
      </c>
      <c r="H95" s="39" t="s">
        <v>3970</v>
      </c>
      <c r="I95" s="40" t="str">
        <f t="shared" si="7"/>
        <v>미사용</v>
      </c>
      <c r="J95" s="8"/>
      <c r="K95" s="8"/>
      <c r="L95" s="148"/>
      <c r="M95" s="40"/>
      <c r="N95" s="40" t="str">
        <f t="shared" si="8"/>
        <v>O</v>
      </c>
      <c r="O95" s="10"/>
      <c r="P95" s="41"/>
      <c r="Q95" s="41"/>
      <c r="R95" s="15"/>
      <c r="S95" s="10"/>
      <c r="T95" s="10"/>
      <c r="U95" s="10"/>
      <c r="V95" s="15"/>
      <c r="W95" s="268"/>
      <c r="X95" s="269"/>
      <c r="Y95" s="269"/>
      <c r="Z95" s="15"/>
      <c r="AA95" s="268">
        <v>9.9700000000000006</v>
      </c>
      <c r="AB95" s="269">
        <v>5.1340000000000003</v>
      </c>
      <c r="AC95" s="269">
        <v>3.7719999999999998</v>
      </c>
      <c r="AD95" s="15">
        <v>44420</v>
      </c>
      <c r="AE95" s="477">
        <v>9.9749999999999996</v>
      </c>
      <c r="AF95" s="269">
        <v>5.17</v>
      </c>
      <c r="AG95" s="269">
        <v>3.8220000000000001</v>
      </c>
      <c r="AH95" s="15">
        <v>44644</v>
      </c>
      <c r="AI95" s="477">
        <v>9.9770000000000003</v>
      </c>
      <c r="AJ95" s="269">
        <v>5.1970000000000001</v>
      </c>
      <c r="AK95" s="269">
        <v>3.9470000000000001</v>
      </c>
      <c r="AL95" s="15">
        <v>44978</v>
      </c>
      <c r="AM95" s="10"/>
      <c r="AN95" s="10"/>
      <c r="AO95" s="11" t="s">
        <v>4145</v>
      </c>
      <c r="AU95"/>
    </row>
    <row r="96" spans="1:47" ht="20.25" customHeight="1">
      <c r="A96" s="14" t="s">
        <v>3484</v>
      </c>
      <c r="B96" s="8" t="s">
        <v>3497</v>
      </c>
      <c r="C96" s="8" t="s">
        <v>3930</v>
      </c>
      <c r="D96" s="8" t="s">
        <v>3914</v>
      </c>
      <c r="E96" s="8">
        <v>21</v>
      </c>
      <c r="F96" s="207" t="b">
        <f t="shared" si="6"/>
        <v>0</v>
      </c>
      <c r="G96" s="8" t="s">
        <v>4238</v>
      </c>
      <c r="H96" s="39" t="s">
        <v>3970</v>
      </c>
      <c r="I96" s="40" t="str">
        <f t="shared" si="7"/>
        <v>미사용</v>
      </c>
      <c r="J96" s="8"/>
      <c r="K96" s="8"/>
      <c r="L96" s="16"/>
      <c r="M96" s="40"/>
      <c r="N96" s="40" t="str">
        <f t="shared" si="8"/>
        <v>O</v>
      </c>
      <c r="O96" s="53"/>
      <c r="P96" s="53"/>
      <c r="Q96" s="53"/>
      <c r="R96" s="15"/>
      <c r="S96" s="277"/>
      <c r="T96" s="269"/>
      <c r="U96" s="269"/>
      <c r="V96" s="15"/>
      <c r="W96" s="225"/>
      <c r="X96" s="252"/>
      <c r="Y96" s="151"/>
      <c r="Z96" s="15"/>
      <c r="AA96" s="268">
        <v>9.9700000000000006</v>
      </c>
      <c r="AB96" s="10">
        <v>4.3070000000000004</v>
      </c>
      <c r="AC96" s="10">
        <v>2.976</v>
      </c>
      <c r="AD96" s="15">
        <v>44420</v>
      </c>
      <c r="AE96" s="477">
        <v>9.9749999999999996</v>
      </c>
      <c r="AF96" s="10">
        <v>4.3159999999999998</v>
      </c>
      <c r="AG96" s="10">
        <v>2.9660000000000002</v>
      </c>
      <c r="AH96" s="15">
        <v>44644</v>
      </c>
      <c r="AI96" s="477">
        <v>9.9770000000000003</v>
      </c>
      <c r="AJ96" s="10">
        <v>4.375</v>
      </c>
      <c r="AK96" s="10">
        <v>3.149</v>
      </c>
      <c r="AL96" s="15">
        <v>44978</v>
      </c>
      <c r="AM96" s="55"/>
      <c r="AN96" s="55"/>
      <c r="AO96" s="11" t="s">
        <v>4145</v>
      </c>
      <c r="AU96"/>
    </row>
    <row r="97" spans="1:47" ht="20.25" customHeight="1">
      <c r="A97" s="14" t="s">
        <v>3484</v>
      </c>
      <c r="B97" s="8" t="s">
        <v>3497</v>
      </c>
      <c r="C97" s="8" t="s">
        <v>3930</v>
      </c>
      <c r="D97" s="8" t="s">
        <v>3914</v>
      </c>
      <c r="E97" s="8">
        <v>22</v>
      </c>
      <c r="F97" s="207" t="b">
        <f t="shared" si="6"/>
        <v>0</v>
      </c>
      <c r="G97" s="8" t="s">
        <v>4238</v>
      </c>
      <c r="H97" s="39" t="s">
        <v>3970</v>
      </c>
      <c r="I97" s="40" t="str">
        <f t="shared" si="7"/>
        <v>미사용</v>
      </c>
      <c r="J97" s="8"/>
      <c r="K97" s="8"/>
      <c r="L97" s="16"/>
      <c r="M97" s="40"/>
      <c r="N97" s="40" t="str">
        <f t="shared" si="8"/>
        <v>O</v>
      </c>
      <c r="O97" s="53"/>
      <c r="P97" s="53"/>
      <c r="Q97" s="53"/>
      <c r="R97" s="15"/>
      <c r="S97" s="277"/>
      <c r="T97" s="269"/>
      <c r="U97" s="269"/>
      <c r="V97" s="15"/>
      <c r="W97" s="225"/>
      <c r="X97" s="252"/>
      <c r="Y97" s="151"/>
      <c r="Z97" s="15"/>
      <c r="AA97" s="268">
        <v>9.9700000000000006</v>
      </c>
      <c r="AB97" s="10">
        <v>5.7850000000000001</v>
      </c>
      <c r="AC97" s="10">
        <v>4.2279999999999998</v>
      </c>
      <c r="AD97" s="15">
        <v>44420</v>
      </c>
      <c r="AE97" s="477">
        <v>9.9749999999999996</v>
      </c>
      <c r="AF97" s="10">
        <v>5.81</v>
      </c>
      <c r="AG97" s="10">
        <v>4.2140000000000004</v>
      </c>
      <c r="AH97" s="15">
        <v>44644</v>
      </c>
      <c r="AI97" s="477">
        <v>9.9770000000000003</v>
      </c>
      <c r="AJ97" s="10">
        <v>5.8390000000000004</v>
      </c>
      <c r="AK97" s="10">
        <v>4.4969999999999999</v>
      </c>
      <c r="AL97" s="15">
        <v>44978</v>
      </c>
      <c r="AM97" s="55"/>
      <c r="AN97" s="55"/>
      <c r="AO97" s="11" t="s">
        <v>4145</v>
      </c>
      <c r="AU97"/>
    </row>
    <row r="98" spans="1:47" ht="20.25" customHeight="1">
      <c r="A98" s="14" t="s">
        <v>3484</v>
      </c>
      <c r="B98" s="8" t="s">
        <v>3497</v>
      </c>
      <c r="C98" s="8" t="s">
        <v>3930</v>
      </c>
      <c r="D98" s="8" t="s">
        <v>3914</v>
      </c>
      <c r="E98" s="8">
        <v>23</v>
      </c>
      <c r="F98" s="207" t="b">
        <f t="shared" si="6"/>
        <v>0</v>
      </c>
      <c r="G98" s="8" t="s">
        <v>4238</v>
      </c>
      <c r="H98" s="39" t="s">
        <v>3970</v>
      </c>
      <c r="I98" s="40" t="str">
        <f t="shared" si="7"/>
        <v>미사용</v>
      </c>
      <c r="J98" s="8"/>
      <c r="K98" s="8"/>
      <c r="L98" s="16"/>
      <c r="M98" s="40"/>
      <c r="N98" s="40" t="str">
        <f t="shared" si="8"/>
        <v>O</v>
      </c>
      <c r="O98" s="10"/>
      <c r="P98" s="41"/>
      <c r="Q98" s="41"/>
      <c r="R98" s="15"/>
      <c r="S98" s="10"/>
      <c r="T98" s="10"/>
      <c r="U98" s="10"/>
      <c r="V98" s="15"/>
      <c r="W98" s="302"/>
      <c r="X98" s="305"/>
      <c r="Y98" s="305"/>
      <c r="Z98" s="15"/>
      <c r="AA98" s="268">
        <v>9.9700000000000006</v>
      </c>
      <c r="AB98" s="269">
        <v>5.0540000000000003</v>
      </c>
      <c r="AC98" s="269">
        <v>3.5310000000000001</v>
      </c>
      <c r="AD98" s="15">
        <v>44420</v>
      </c>
      <c r="AE98" s="477">
        <v>9.9749999999999996</v>
      </c>
      <c r="AF98" s="269">
        <v>5.0979999999999999</v>
      </c>
      <c r="AG98" s="269">
        <v>3.6539999999999999</v>
      </c>
      <c r="AH98" s="15">
        <v>44644</v>
      </c>
      <c r="AI98" s="477">
        <v>9.9770000000000003</v>
      </c>
      <c r="AJ98" s="269">
        <v>5.1369999999999996</v>
      </c>
      <c r="AK98" s="269">
        <v>3.859</v>
      </c>
      <c r="AL98" s="15">
        <v>44978</v>
      </c>
      <c r="AM98" s="10"/>
      <c r="AN98" s="10"/>
      <c r="AO98" s="11" t="s">
        <v>4145</v>
      </c>
      <c r="AU98"/>
    </row>
    <row r="99" spans="1:47" ht="20.25" customHeight="1">
      <c r="A99" s="139" t="s">
        <v>3484</v>
      </c>
      <c r="B99" s="140" t="s">
        <v>3497</v>
      </c>
      <c r="C99" s="140" t="s">
        <v>3930</v>
      </c>
      <c r="D99" s="140" t="s">
        <v>3914</v>
      </c>
      <c r="E99" s="140">
        <v>24</v>
      </c>
      <c r="F99" s="411" t="b">
        <f t="shared" si="6"/>
        <v>0</v>
      </c>
      <c r="G99" s="140" t="s">
        <v>4238</v>
      </c>
      <c r="H99" s="142" t="s">
        <v>3970</v>
      </c>
      <c r="I99" s="177" t="str">
        <f t="shared" si="7"/>
        <v>미사용</v>
      </c>
      <c r="J99" s="140"/>
      <c r="K99" s="140"/>
      <c r="L99" s="178"/>
      <c r="M99" s="177"/>
      <c r="N99" s="177" t="str">
        <f t="shared" si="8"/>
        <v>O</v>
      </c>
      <c r="O99" s="179"/>
      <c r="P99" s="180"/>
      <c r="Q99" s="180"/>
      <c r="R99" s="146"/>
      <c r="S99" s="179"/>
      <c r="T99" s="179"/>
      <c r="U99" s="179"/>
      <c r="V99" s="146"/>
      <c r="W99" s="413"/>
      <c r="X99" s="414"/>
      <c r="Y99" s="414"/>
      <c r="Z99" s="146"/>
      <c r="AA99" s="440">
        <v>9.9700000000000006</v>
      </c>
      <c r="AB99" s="406">
        <v>6.1289999999999996</v>
      </c>
      <c r="AC99" s="406">
        <v>4.3440000000000003</v>
      </c>
      <c r="AD99" s="441">
        <v>44420</v>
      </c>
      <c r="AE99" s="480">
        <v>9.9749999999999996</v>
      </c>
      <c r="AF99" s="406">
        <v>6.2519999999999998</v>
      </c>
      <c r="AG99" s="406">
        <v>4.2779999999999996</v>
      </c>
      <c r="AH99" s="15">
        <v>44644</v>
      </c>
      <c r="AI99" s="480">
        <v>9.9749999999999996</v>
      </c>
      <c r="AJ99" s="406">
        <v>6.2569999999999997</v>
      </c>
      <c r="AK99" s="406">
        <v>4.617</v>
      </c>
      <c r="AL99" s="15">
        <v>44978</v>
      </c>
      <c r="AM99" s="179"/>
      <c r="AN99" s="179"/>
      <c r="AO99" s="147" t="s">
        <v>4145</v>
      </c>
      <c r="AU99"/>
    </row>
    <row r="100" spans="1:47" ht="20.25" customHeight="1">
      <c r="A100" s="14" t="s">
        <v>3484</v>
      </c>
      <c r="B100" s="8" t="s">
        <v>3497</v>
      </c>
      <c r="C100" s="8" t="s">
        <v>3930</v>
      </c>
      <c r="D100" s="8" t="s">
        <v>3914</v>
      </c>
      <c r="E100" s="8">
        <v>1</v>
      </c>
      <c r="F100" s="207" t="b">
        <f t="shared" si="6"/>
        <v>0</v>
      </c>
      <c r="G100" s="8" t="s">
        <v>4238</v>
      </c>
      <c r="H100" s="39" t="s">
        <v>3970</v>
      </c>
      <c r="I100" s="40" t="str">
        <f t="shared" si="7"/>
        <v>미사용</v>
      </c>
      <c r="J100" s="8"/>
      <c r="K100" s="8"/>
      <c r="L100" s="16"/>
      <c r="M100" s="40"/>
      <c r="N100" s="40" t="str">
        <f t="shared" si="8"/>
        <v>O</v>
      </c>
      <c r="O100" s="10"/>
      <c r="P100" s="41"/>
      <c r="Q100" s="41"/>
      <c r="R100" s="15"/>
      <c r="S100" s="10"/>
      <c r="T100" s="10"/>
      <c r="U100" s="10"/>
      <c r="V100" s="15"/>
      <c r="W100" s="264"/>
      <c r="X100" s="266"/>
      <c r="Y100" s="266"/>
      <c r="Z100" s="15"/>
      <c r="AA100" s="264">
        <v>10.423999999999999</v>
      </c>
      <c r="AB100" s="266">
        <v>3.6829999999999998</v>
      </c>
      <c r="AC100" s="266">
        <v>2.2200000000000002</v>
      </c>
      <c r="AD100" s="442">
        <v>44420</v>
      </c>
      <c r="AE100" s="460">
        <v>10.42</v>
      </c>
      <c r="AF100" s="266">
        <v>3.7189999999999999</v>
      </c>
      <c r="AG100" s="266">
        <v>2.2330000000000001</v>
      </c>
      <c r="AH100" s="442">
        <v>44644</v>
      </c>
      <c r="AI100" s="460">
        <v>10.42</v>
      </c>
      <c r="AJ100" s="266">
        <v>3.726</v>
      </c>
      <c r="AK100" s="266">
        <v>2.2559999999999998</v>
      </c>
      <c r="AL100" s="442">
        <v>44978</v>
      </c>
      <c r="AM100" s="10"/>
      <c r="AN100" s="10"/>
      <c r="AO100" s="11" t="s">
        <v>4146</v>
      </c>
    </row>
    <row r="101" spans="1:47" ht="20.25" customHeight="1">
      <c r="A101" s="14" t="s">
        <v>3484</v>
      </c>
      <c r="B101" s="8" t="s">
        <v>3497</v>
      </c>
      <c r="C101" s="8" t="s">
        <v>3930</v>
      </c>
      <c r="D101" s="8" t="s">
        <v>3914</v>
      </c>
      <c r="E101" s="8">
        <v>2</v>
      </c>
      <c r="F101" s="207" t="b">
        <f t="shared" si="6"/>
        <v>1</v>
      </c>
      <c r="G101" s="8" t="s">
        <v>4238</v>
      </c>
      <c r="H101" s="39" t="s">
        <v>3970</v>
      </c>
      <c r="I101" s="40" t="str">
        <f t="shared" si="7"/>
        <v>사용</v>
      </c>
      <c r="J101" s="8" t="s">
        <v>3974</v>
      </c>
      <c r="K101" s="8" t="s">
        <v>4147</v>
      </c>
      <c r="L101" s="16" t="s">
        <v>4227</v>
      </c>
      <c r="M101" s="40" t="s">
        <v>3487</v>
      </c>
      <c r="N101" s="40" t="str">
        <f t="shared" si="8"/>
        <v>X</v>
      </c>
      <c r="O101" s="10"/>
      <c r="P101" s="41"/>
      <c r="Q101" s="41"/>
      <c r="R101" s="15"/>
      <c r="S101" s="10"/>
      <c r="T101" s="10"/>
      <c r="U101" s="10"/>
      <c r="V101" s="15"/>
      <c r="W101" s="264"/>
      <c r="X101" s="266"/>
      <c r="Y101" s="266"/>
      <c r="Z101" s="15"/>
      <c r="AA101" s="264"/>
      <c r="AB101" s="266"/>
      <c r="AC101" s="266"/>
      <c r="AD101" s="15"/>
      <c r="AE101" s="460"/>
      <c r="AF101" s="266"/>
      <c r="AG101" s="266"/>
      <c r="AH101" s="15"/>
      <c r="AI101" s="460"/>
      <c r="AJ101" s="266"/>
      <c r="AK101" s="266"/>
      <c r="AL101" s="15"/>
      <c r="AM101" s="10"/>
      <c r="AN101" s="10"/>
      <c r="AO101" s="11" t="s">
        <v>4146</v>
      </c>
    </row>
    <row r="102" spans="1:47" ht="20.25" customHeight="1">
      <c r="A102" s="14" t="s">
        <v>3484</v>
      </c>
      <c r="B102" s="8" t="s">
        <v>3497</v>
      </c>
      <c r="C102" s="8" t="s">
        <v>3930</v>
      </c>
      <c r="D102" s="8" t="s">
        <v>3914</v>
      </c>
      <c r="E102" s="8">
        <v>3</v>
      </c>
      <c r="F102" s="207" t="b">
        <f t="shared" si="6"/>
        <v>1</v>
      </c>
      <c r="G102" s="8" t="s">
        <v>4238</v>
      </c>
      <c r="H102" s="39" t="s">
        <v>3970</v>
      </c>
      <c r="I102" s="40" t="str">
        <f t="shared" si="7"/>
        <v>사용</v>
      </c>
      <c r="J102" s="8" t="s">
        <v>3974</v>
      </c>
      <c r="K102" s="8" t="s">
        <v>4147</v>
      </c>
      <c r="L102" s="256" t="s">
        <v>4219</v>
      </c>
      <c r="M102" s="40" t="s">
        <v>3487</v>
      </c>
      <c r="N102" s="40" t="str">
        <f t="shared" si="8"/>
        <v>X</v>
      </c>
      <c r="O102" s="10"/>
      <c r="P102" s="41"/>
      <c r="Q102" s="41"/>
      <c r="R102" s="15"/>
      <c r="S102" s="10"/>
      <c r="T102" s="10"/>
      <c r="U102" s="10"/>
      <c r="V102" s="15"/>
      <c r="W102" s="222"/>
      <c r="X102" s="252"/>
      <c r="Y102" s="10"/>
      <c r="Z102" s="15"/>
      <c r="AA102" s="223"/>
      <c r="AB102" s="10"/>
      <c r="AC102" s="10"/>
      <c r="AD102" s="15"/>
      <c r="AE102" s="476"/>
      <c r="AF102" s="10"/>
      <c r="AG102" s="10"/>
      <c r="AH102" s="15"/>
      <c r="AI102" s="476"/>
      <c r="AJ102" s="10"/>
      <c r="AK102" s="10"/>
      <c r="AL102" s="15"/>
      <c r="AM102" s="10"/>
      <c r="AN102" s="10"/>
      <c r="AO102" s="11" t="s">
        <v>4146</v>
      </c>
    </row>
    <row r="103" spans="1:47" ht="20.25" customHeight="1">
      <c r="A103" s="14" t="s">
        <v>3484</v>
      </c>
      <c r="B103" s="8" t="s">
        <v>3497</v>
      </c>
      <c r="C103" s="8" t="s">
        <v>3930</v>
      </c>
      <c r="D103" s="8" t="s">
        <v>3914</v>
      </c>
      <c r="E103" s="8">
        <v>4</v>
      </c>
      <c r="F103" s="207" t="b">
        <f t="shared" si="6"/>
        <v>1</v>
      </c>
      <c r="G103" s="8" t="s">
        <v>4238</v>
      </c>
      <c r="H103" s="39" t="s">
        <v>3970</v>
      </c>
      <c r="I103" s="40" t="str">
        <f t="shared" si="7"/>
        <v>사용</v>
      </c>
      <c r="J103" s="8" t="s">
        <v>3974</v>
      </c>
      <c r="K103" s="8" t="s">
        <v>4147</v>
      </c>
      <c r="L103" s="16" t="s">
        <v>4220</v>
      </c>
      <c r="M103" s="40" t="s">
        <v>3487</v>
      </c>
      <c r="N103" s="40" t="str">
        <f t="shared" si="8"/>
        <v>X</v>
      </c>
      <c r="O103" s="10"/>
      <c r="P103" s="41"/>
      <c r="Q103" s="41"/>
      <c r="R103" s="15"/>
      <c r="S103" s="10"/>
      <c r="T103" s="10"/>
      <c r="U103" s="10"/>
      <c r="V103" s="15"/>
      <c r="W103" s="222"/>
      <c r="X103" s="252"/>
      <c r="Y103" s="10"/>
      <c r="Z103" s="15"/>
      <c r="AA103" s="223"/>
      <c r="AB103" s="10"/>
      <c r="AC103" s="10"/>
      <c r="AD103" s="15"/>
      <c r="AE103" s="476"/>
      <c r="AF103" s="10"/>
      <c r="AG103" s="10"/>
      <c r="AH103" s="15"/>
      <c r="AI103" s="476"/>
      <c r="AJ103" s="10"/>
      <c r="AK103" s="10"/>
      <c r="AL103" s="15"/>
      <c r="AM103" s="10"/>
      <c r="AN103" s="10"/>
      <c r="AO103" s="11" t="s">
        <v>4146</v>
      </c>
    </row>
    <row r="104" spans="1:47" ht="20.25" customHeight="1">
      <c r="A104" s="14" t="s">
        <v>3484</v>
      </c>
      <c r="B104" s="8" t="s">
        <v>3497</v>
      </c>
      <c r="C104" s="8" t="s">
        <v>3930</v>
      </c>
      <c r="D104" s="8" t="s">
        <v>3914</v>
      </c>
      <c r="E104" s="8">
        <v>5</v>
      </c>
      <c r="F104" s="207" t="b">
        <f t="shared" si="6"/>
        <v>1</v>
      </c>
      <c r="G104" s="8" t="s">
        <v>4238</v>
      </c>
      <c r="H104" s="39" t="s">
        <v>3970</v>
      </c>
      <c r="I104" s="40" t="str">
        <f t="shared" si="7"/>
        <v>사용</v>
      </c>
      <c r="J104" s="8" t="s">
        <v>3974</v>
      </c>
      <c r="K104" s="8" t="s">
        <v>4147</v>
      </c>
      <c r="L104" s="16" t="s">
        <v>4221</v>
      </c>
      <c r="M104" s="40" t="s">
        <v>3487</v>
      </c>
      <c r="N104" s="40" t="str">
        <f t="shared" si="8"/>
        <v>X</v>
      </c>
      <c r="O104" s="53"/>
      <c r="P104" s="53"/>
      <c r="Q104" s="53"/>
      <c r="R104" s="15"/>
      <c r="S104" s="277"/>
      <c r="T104" s="269"/>
      <c r="U104" s="269"/>
      <c r="V104" s="15"/>
      <c r="W104" s="223"/>
      <c r="X104" s="252"/>
      <c r="Y104" s="10"/>
      <c r="Z104" s="15"/>
      <c r="AA104" s="223"/>
      <c r="AB104" s="10"/>
      <c r="AC104" s="10"/>
      <c r="AD104" s="15"/>
      <c r="AE104" s="476"/>
      <c r="AF104" s="10"/>
      <c r="AG104" s="10"/>
      <c r="AH104" s="15"/>
      <c r="AI104" s="476"/>
      <c r="AJ104" s="10"/>
      <c r="AK104" s="10"/>
      <c r="AL104" s="15"/>
      <c r="AM104" s="55"/>
      <c r="AN104" s="55"/>
      <c r="AO104" s="11" t="s">
        <v>4146</v>
      </c>
    </row>
    <row r="105" spans="1:47" ht="20.25" customHeight="1">
      <c r="A105" s="14" t="s">
        <v>3484</v>
      </c>
      <c r="B105" s="8" t="s">
        <v>3497</v>
      </c>
      <c r="C105" s="8" t="s">
        <v>3930</v>
      </c>
      <c r="D105" s="8" t="s">
        <v>3914</v>
      </c>
      <c r="E105" s="8">
        <v>6</v>
      </c>
      <c r="F105" s="207" t="b">
        <f t="shared" si="6"/>
        <v>0</v>
      </c>
      <c r="G105" s="8" t="s">
        <v>4238</v>
      </c>
      <c r="H105" s="39" t="s">
        <v>3970</v>
      </c>
      <c r="I105" s="40" t="str">
        <f t="shared" si="7"/>
        <v>미사용</v>
      </c>
      <c r="J105" s="8"/>
      <c r="K105" s="8"/>
      <c r="L105" s="16"/>
      <c r="M105" s="40"/>
      <c r="N105" s="40" t="str">
        <f t="shared" si="8"/>
        <v>O</v>
      </c>
      <c r="O105" s="53"/>
      <c r="P105" s="53"/>
      <c r="Q105" s="53"/>
      <c r="R105" s="15"/>
      <c r="S105" s="277"/>
      <c r="T105" s="269"/>
      <c r="U105" s="269"/>
      <c r="V105" s="15"/>
      <c r="W105" s="223"/>
      <c r="X105" s="252"/>
      <c r="Y105" s="10"/>
      <c r="Z105" s="15"/>
      <c r="AA105" s="223">
        <v>10.416</v>
      </c>
      <c r="AB105" s="10">
        <v>3.8439999999999999</v>
      </c>
      <c r="AC105" s="10">
        <v>2.3839999999999999</v>
      </c>
      <c r="AD105" s="15">
        <v>44420</v>
      </c>
      <c r="AE105" s="476">
        <v>10.412000000000001</v>
      </c>
      <c r="AF105" s="10">
        <v>4.0490000000000004</v>
      </c>
      <c r="AG105" s="10">
        <v>2.4969999999999999</v>
      </c>
      <c r="AH105" s="15">
        <v>44644</v>
      </c>
      <c r="AI105" s="476">
        <v>10.414</v>
      </c>
      <c r="AJ105" s="10">
        <v>3.8889999999999998</v>
      </c>
      <c r="AK105" s="10">
        <v>2.8759999999999999</v>
      </c>
      <c r="AL105" s="15">
        <v>44978</v>
      </c>
      <c r="AM105" s="55"/>
      <c r="AN105" s="55"/>
      <c r="AO105" s="11" t="s">
        <v>4146</v>
      </c>
    </row>
    <row r="106" spans="1:47" ht="20.25" customHeight="1">
      <c r="A106" s="14" t="s">
        <v>3484</v>
      </c>
      <c r="B106" s="8" t="s">
        <v>3497</v>
      </c>
      <c r="C106" s="8" t="s">
        <v>3930</v>
      </c>
      <c r="D106" s="8" t="s">
        <v>3914</v>
      </c>
      <c r="E106" s="8">
        <v>7</v>
      </c>
      <c r="F106" s="207" t="b">
        <f t="shared" si="6"/>
        <v>0</v>
      </c>
      <c r="G106" s="8" t="s">
        <v>4238</v>
      </c>
      <c r="H106" s="39" t="s">
        <v>3970</v>
      </c>
      <c r="I106" s="40" t="str">
        <f t="shared" si="7"/>
        <v>미사용</v>
      </c>
      <c r="J106" s="8"/>
      <c r="K106" s="8"/>
      <c r="L106" s="16"/>
      <c r="M106" s="8"/>
      <c r="N106" s="40" t="str">
        <f t="shared" si="8"/>
        <v>O</v>
      </c>
      <c r="O106" s="137"/>
      <c r="P106" s="137"/>
      <c r="Q106" s="137"/>
      <c r="R106" s="15"/>
      <c r="S106" s="272"/>
      <c r="T106" s="239"/>
      <c r="U106" s="239"/>
      <c r="V106" s="15"/>
      <c r="W106" s="222"/>
      <c r="X106" s="252"/>
      <c r="Y106" s="10"/>
      <c r="Z106" s="15"/>
      <c r="AA106" s="223">
        <v>10.42</v>
      </c>
      <c r="AB106" s="10">
        <v>3.984</v>
      </c>
      <c r="AC106" s="10">
        <v>2.536</v>
      </c>
      <c r="AD106" s="15">
        <v>44420</v>
      </c>
      <c r="AE106" s="476">
        <v>10.416</v>
      </c>
      <c r="AF106" s="10">
        <v>4.0750000000000002</v>
      </c>
      <c r="AG106" s="10">
        <v>2.5249999999999999</v>
      </c>
      <c r="AH106" s="15">
        <v>44644</v>
      </c>
      <c r="AI106" s="476">
        <v>10.417999999999999</v>
      </c>
      <c r="AJ106" s="10">
        <v>4.1769999999999996</v>
      </c>
      <c r="AK106" s="10">
        <v>3.0489999999999999</v>
      </c>
      <c r="AL106" s="15">
        <v>44978</v>
      </c>
      <c r="AM106" s="55"/>
      <c r="AN106" s="55"/>
      <c r="AO106" s="11" t="s">
        <v>4146</v>
      </c>
    </row>
    <row r="107" spans="1:47" ht="20.25" customHeight="1">
      <c r="A107" s="14" t="s">
        <v>3484</v>
      </c>
      <c r="B107" s="8" t="s">
        <v>3497</v>
      </c>
      <c r="C107" s="8" t="s">
        <v>3930</v>
      </c>
      <c r="D107" s="8" t="s">
        <v>3914</v>
      </c>
      <c r="E107" s="8">
        <v>8</v>
      </c>
      <c r="F107" s="207" t="b">
        <f t="shared" si="6"/>
        <v>0</v>
      </c>
      <c r="G107" s="8" t="s">
        <v>4238</v>
      </c>
      <c r="H107" s="39" t="s">
        <v>3970</v>
      </c>
      <c r="I107" s="40" t="str">
        <f t="shared" si="7"/>
        <v>미사용</v>
      </c>
      <c r="J107" s="8"/>
      <c r="K107" s="8"/>
      <c r="L107" s="16"/>
      <c r="M107" s="8"/>
      <c r="N107" s="40" t="str">
        <f t="shared" si="8"/>
        <v>O</v>
      </c>
      <c r="O107" s="137"/>
      <c r="P107" s="138"/>
      <c r="Q107" s="138"/>
      <c r="R107" s="15"/>
      <c r="S107" s="272"/>
      <c r="T107" s="274"/>
      <c r="U107" s="274"/>
      <c r="V107" s="15"/>
      <c r="W107" s="222"/>
      <c r="X107" s="252"/>
      <c r="Y107" s="10"/>
      <c r="Z107" s="15"/>
      <c r="AA107" s="223">
        <v>10.417999999999999</v>
      </c>
      <c r="AB107" s="10">
        <v>4.0119999999999996</v>
      </c>
      <c r="AC107" s="10">
        <v>2.488</v>
      </c>
      <c r="AD107" s="15">
        <v>44420</v>
      </c>
      <c r="AE107" s="476">
        <v>10.414</v>
      </c>
      <c r="AF107" s="10">
        <v>4.077</v>
      </c>
      <c r="AG107" s="10">
        <v>2.59</v>
      </c>
      <c r="AH107" s="15">
        <v>44644</v>
      </c>
      <c r="AI107" s="476">
        <v>10.416</v>
      </c>
      <c r="AJ107" s="10">
        <v>4.1689999999999996</v>
      </c>
      <c r="AK107" s="10">
        <v>2.621</v>
      </c>
      <c r="AL107" s="15">
        <v>44978</v>
      </c>
      <c r="AM107" s="55"/>
      <c r="AN107" s="55"/>
      <c r="AO107" s="11" t="s">
        <v>4146</v>
      </c>
    </row>
    <row r="108" spans="1:47" ht="20.25" customHeight="1">
      <c r="A108" s="14" t="s">
        <v>3484</v>
      </c>
      <c r="B108" s="8" t="s">
        <v>3497</v>
      </c>
      <c r="C108" s="8" t="s">
        <v>3930</v>
      </c>
      <c r="D108" s="8" t="s">
        <v>3914</v>
      </c>
      <c r="E108" s="8">
        <v>9</v>
      </c>
      <c r="F108" s="207" t="b">
        <f t="shared" si="6"/>
        <v>0</v>
      </c>
      <c r="G108" s="8" t="s">
        <v>4238</v>
      </c>
      <c r="H108" s="39" t="s">
        <v>3970</v>
      </c>
      <c r="I108" s="40" t="str">
        <f t="shared" si="7"/>
        <v>미사용</v>
      </c>
      <c r="J108" s="8"/>
      <c r="K108" s="8"/>
      <c r="L108" s="16"/>
      <c r="M108" s="40"/>
      <c r="N108" s="40" t="str">
        <f t="shared" si="8"/>
        <v>O</v>
      </c>
      <c r="O108" s="10"/>
      <c r="P108" s="41"/>
      <c r="Q108" s="41"/>
      <c r="R108" s="15"/>
      <c r="S108" s="10"/>
      <c r="T108" s="10"/>
      <c r="U108" s="10"/>
      <c r="V108" s="15"/>
      <c r="W108" s="222"/>
      <c r="X108" s="252"/>
      <c r="Y108" s="10"/>
      <c r="Z108" s="15"/>
      <c r="AA108" s="223">
        <v>10.42</v>
      </c>
      <c r="AB108" s="10">
        <v>4.5</v>
      </c>
      <c r="AC108" s="10">
        <v>2.7709999999999999</v>
      </c>
      <c r="AD108" s="15">
        <v>44420</v>
      </c>
      <c r="AE108" s="476">
        <v>10.416</v>
      </c>
      <c r="AF108" s="10">
        <v>4.5179999999999998</v>
      </c>
      <c r="AG108" s="10">
        <v>2.6970000000000001</v>
      </c>
      <c r="AH108" s="15">
        <v>44644</v>
      </c>
      <c r="AI108" s="476">
        <v>10.417999999999999</v>
      </c>
      <c r="AJ108" s="10">
        <v>4.556</v>
      </c>
      <c r="AK108" s="10">
        <v>3.1230000000000002</v>
      </c>
      <c r="AL108" s="15">
        <v>44978</v>
      </c>
      <c r="AM108" s="10"/>
      <c r="AN108" s="10"/>
      <c r="AO108" s="11" t="s">
        <v>4146</v>
      </c>
    </row>
    <row r="109" spans="1:47" ht="20.25" customHeight="1">
      <c r="A109" s="14" t="s">
        <v>3484</v>
      </c>
      <c r="B109" s="8" t="s">
        <v>3497</v>
      </c>
      <c r="C109" s="8" t="s">
        <v>3930</v>
      </c>
      <c r="D109" s="8" t="s">
        <v>3914</v>
      </c>
      <c r="E109" s="8">
        <v>10</v>
      </c>
      <c r="F109" s="207" t="b">
        <f t="shared" si="6"/>
        <v>0</v>
      </c>
      <c r="G109" s="8" t="s">
        <v>4238</v>
      </c>
      <c r="H109" s="39" t="s">
        <v>3970</v>
      </c>
      <c r="I109" s="40" t="str">
        <f t="shared" si="7"/>
        <v>미사용</v>
      </c>
      <c r="J109" s="8"/>
      <c r="K109" s="8"/>
      <c r="L109" s="16"/>
      <c r="M109" s="40"/>
      <c r="N109" s="40" t="str">
        <f t="shared" si="8"/>
        <v>O</v>
      </c>
      <c r="O109" s="10"/>
      <c r="P109" s="41"/>
      <c r="Q109" s="41"/>
      <c r="R109" s="15"/>
      <c r="S109" s="10"/>
      <c r="T109" s="10"/>
      <c r="U109" s="10"/>
      <c r="V109" s="15"/>
      <c r="W109" s="222"/>
      <c r="X109" s="252"/>
      <c r="Y109" s="10"/>
      <c r="Z109" s="15"/>
      <c r="AA109" s="223">
        <v>10.42</v>
      </c>
      <c r="AB109" s="10">
        <v>3.827</v>
      </c>
      <c r="AC109" s="10">
        <v>2.3759999999999999</v>
      </c>
      <c r="AD109" s="15">
        <v>44420</v>
      </c>
      <c r="AE109" s="476">
        <v>10.416</v>
      </c>
      <c r="AF109" s="10">
        <v>3.8530000000000002</v>
      </c>
      <c r="AG109" s="10">
        <v>2.391</v>
      </c>
      <c r="AH109" s="15">
        <v>44644</v>
      </c>
      <c r="AI109" s="476">
        <v>10.417999999999999</v>
      </c>
      <c r="AJ109" s="10">
        <v>3.887</v>
      </c>
      <c r="AK109" s="10">
        <v>2.4809999999999999</v>
      </c>
      <c r="AL109" s="15">
        <v>44978</v>
      </c>
      <c r="AM109" s="10"/>
      <c r="AN109" s="10"/>
      <c r="AO109" s="11" t="s">
        <v>4146</v>
      </c>
    </row>
    <row r="110" spans="1:47" ht="20.25" customHeight="1">
      <c r="A110" s="14" t="s">
        <v>3484</v>
      </c>
      <c r="B110" s="8" t="s">
        <v>3497</v>
      </c>
      <c r="C110" s="8" t="s">
        <v>3930</v>
      </c>
      <c r="D110" s="8" t="s">
        <v>3914</v>
      </c>
      <c r="E110" s="8">
        <v>11</v>
      </c>
      <c r="F110" s="207" t="b">
        <f t="shared" si="6"/>
        <v>0</v>
      </c>
      <c r="G110" s="8" t="s">
        <v>4238</v>
      </c>
      <c r="H110" s="39" t="s">
        <v>3970</v>
      </c>
      <c r="I110" s="40" t="str">
        <f t="shared" si="7"/>
        <v>미사용</v>
      </c>
      <c r="J110" s="8"/>
      <c r="K110" s="8"/>
      <c r="L110" s="16"/>
      <c r="M110" s="8"/>
      <c r="N110" s="40" t="str">
        <f t="shared" si="8"/>
        <v>O</v>
      </c>
      <c r="O110" s="53"/>
      <c r="P110" s="53"/>
      <c r="Q110" s="53"/>
      <c r="R110" s="15"/>
      <c r="S110" s="277"/>
      <c r="T110" s="269"/>
      <c r="U110" s="269"/>
      <c r="V110" s="15"/>
      <c r="W110" s="301"/>
      <c r="X110" s="303"/>
      <c r="Y110" s="303"/>
      <c r="Z110" s="136"/>
      <c r="AA110" s="267">
        <v>10.42</v>
      </c>
      <c r="AB110" s="239">
        <v>5.1230000000000002</v>
      </c>
      <c r="AC110" s="239">
        <v>3.6030000000000002</v>
      </c>
      <c r="AD110" s="15">
        <v>44420</v>
      </c>
      <c r="AE110" s="481">
        <v>10.417999999999999</v>
      </c>
      <c r="AF110" s="239">
        <v>5.1449999999999996</v>
      </c>
      <c r="AG110" s="239">
        <v>3.3210000000000002</v>
      </c>
      <c r="AH110" s="15">
        <v>44644</v>
      </c>
      <c r="AI110" s="481">
        <v>10.417999999999999</v>
      </c>
      <c r="AJ110" s="239">
        <v>5.2140000000000004</v>
      </c>
      <c r="AK110" s="239">
        <v>3.5670000000000002</v>
      </c>
      <c r="AL110" s="15">
        <v>44978</v>
      </c>
      <c r="AM110" s="55"/>
      <c r="AN110" s="55"/>
      <c r="AO110" s="11" t="s">
        <v>4146</v>
      </c>
    </row>
    <row r="111" spans="1:47" ht="20.25" customHeight="1">
      <c r="A111" s="14" t="s">
        <v>3484</v>
      </c>
      <c r="B111" s="8" t="s">
        <v>3497</v>
      </c>
      <c r="C111" s="8" t="s">
        <v>3930</v>
      </c>
      <c r="D111" s="8" t="s">
        <v>3914</v>
      </c>
      <c r="E111" s="8">
        <v>12</v>
      </c>
      <c r="F111" s="207" t="b">
        <f t="shared" si="6"/>
        <v>0</v>
      </c>
      <c r="G111" s="8" t="s">
        <v>4238</v>
      </c>
      <c r="H111" s="39" t="s">
        <v>3970</v>
      </c>
      <c r="I111" s="40" t="str">
        <f t="shared" si="7"/>
        <v>미사용</v>
      </c>
      <c r="J111" s="8"/>
      <c r="K111" s="8"/>
      <c r="L111" s="16"/>
      <c r="M111" s="8"/>
      <c r="N111" s="40" t="str">
        <f t="shared" si="8"/>
        <v>O</v>
      </c>
      <c r="O111" s="53"/>
      <c r="P111" s="53"/>
      <c r="Q111" s="53"/>
      <c r="R111" s="15"/>
      <c r="S111" s="277"/>
      <c r="T111" s="269"/>
      <c r="U111" s="269"/>
      <c r="V111" s="15"/>
      <c r="W111" s="301"/>
      <c r="X111" s="303"/>
      <c r="Y111" s="303"/>
      <c r="Z111" s="136"/>
      <c r="AA111" s="267">
        <v>10.417999999999999</v>
      </c>
      <c r="AB111" s="239">
        <v>4.2190000000000003</v>
      </c>
      <c r="AC111" s="239">
        <v>2.7429999999999999</v>
      </c>
      <c r="AD111" s="15">
        <v>44420</v>
      </c>
      <c r="AE111" s="481">
        <v>10.416</v>
      </c>
      <c r="AF111" s="239">
        <v>4.2720000000000002</v>
      </c>
      <c r="AG111" s="239">
        <v>2.698</v>
      </c>
      <c r="AH111" s="15">
        <v>44644</v>
      </c>
      <c r="AI111" s="481">
        <v>10.416</v>
      </c>
      <c r="AJ111" s="239">
        <v>4.2939999999999996</v>
      </c>
      <c r="AK111" s="239">
        <v>2.7850000000000001</v>
      </c>
      <c r="AL111" s="15">
        <v>44978</v>
      </c>
      <c r="AM111" s="55"/>
      <c r="AN111" s="55"/>
      <c r="AO111" s="11" t="s">
        <v>4146</v>
      </c>
    </row>
    <row r="112" spans="1:47" ht="20.25" customHeight="1">
      <c r="A112" s="14" t="s">
        <v>3484</v>
      </c>
      <c r="B112" s="8" t="s">
        <v>3497</v>
      </c>
      <c r="C112" s="8" t="s">
        <v>3930</v>
      </c>
      <c r="D112" s="8" t="s">
        <v>3914</v>
      </c>
      <c r="E112" s="8">
        <v>13</v>
      </c>
      <c r="F112" s="207" t="b">
        <f t="shared" si="6"/>
        <v>1</v>
      </c>
      <c r="G112" s="8" t="s">
        <v>4238</v>
      </c>
      <c r="H112" s="39" t="s">
        <v>3970</v>
      </c>
      <c r="I112" s="40" t="str">
        <f t="shared" si="7"/>
        <v>사용</v>
      </c>
      <c r="J112" s="8" t="s">
        <v>3974</v>
      </c>
      <c r="K112" s="8" t="s">
        <v>4147</v>
      </c>
      <c r="L112" s="16" t="s">
        <v>4228</v>
      </c>
      <c r="M112" s="40" t="s">
        <v>3487</v>
      </c>
      <c r="N112" s="40" t="str">
        <f t="shared" si="8"/>
        <v>X</v>
      </c>
      <c r="O112" s="10"/>
      <c r="P112" s="41"/>
      <c r="Q112" s="41"/>
      <c r="R112" s="15"/>
      <c r="S112" s="10"/>
      <c r="T112" s="10"/>
      <c r="U112" s="10"/>
      <c r="V112" s="15"/>
      <c r="W112" s="268"/>
      <c r="X112" s="269"/>
      <c r="Y112" s="269"/>
      <c r="Z112" s="15"/>
      <c r="AA112" s="268"/>
      <c r="AB112" s="269"/>
      <c r="AC112" s="269"/>
      <c r="AD112" s="15"/>
      <c r="AE112" s="477"/>
      <c r="AF112" s="269"/>
      <c r="AG112" s="269"/>
      <c r="AH112" s="15"/>
      <c r="AI112" s="477"/>
      <c r="AJ112" s="269"/>
      <c r="AK112" s="269"/>
      <c r="AL112" s="15"/>
      <c r="AM112" s="10"/>
      <c r="AN112" s="10"/>
      <c r="AO112" s="11" t="s">
        <v>4146</v>
      </c>
    </row>
    <row r="113" spans="1:41" ht="20.25" customHeight="1">
      <c r="A113" s="14" t="s">
        <v>3484</v>
      </c>
      <c r="B113" s="8" t="s">
        <v>3497</v>
      </c>
      <c r="C113" s="8" t="s">
        <v>3930</v>
      </c>
      <c r="D113" s="8" t="s">
        <v>3914</v>
      </c>
      <c r="E113" s="8">
        <v>14</v>
      </c>
      <c r="F113" s="207" t="b">
        <f t="shared" si="6"/>
        <v>1</v>
      </c>
      <c r="G113" s="8" t="s">
        <v>4238</v>
      </c>
      <c r="H113" s="39" t="s">
        <v>3970</v>
      </c>
      <c r="I113" s="40" t="str">
        <f t="shared" si="7"/>
        <v>사용</v>
      </c>
      <c r="J113" s="8" t="s">
        <v>3974</v>
      </c>
      <c r="K113" s="8" t="s">
        <v>4147</v>
      </c>
      <c r="L113" s="16" t="s">
        <v>4229</v>
      </c>
      <c r="M113" s="40" t="s">
        <v>3487</v>
      </c>
      <c r="N113" s="40" t="str">
        <f t="shared" si="8"/>
        <v>X</v>
      </c>
      <c r="O113" s="10"/>
      <c r="P113" s="41"/>
      <c r="Q113" s="41"/>
      <c r="R113" s="15"/>
      <c r="S113" s="10"/>
      <c r="T113" s="10"/>
      <c r="U113" s="10"/>
      <c r="V113" s="15"/>
      <c r="W113" s="268"/>
      <c r="X113" s="269"/>
      <c r="Y113" s="269"/>
      <c r="Z113" s="15"/>
      <c r="AA113" s="268"/>
      <c r="AB113" s="269"/>
      <c r="AC113" s="269"/>
      <c r="AD113" s="15"/>
      <c r="AE113" s="477"/>
      <c r="AF113" s="269"/>
      <c r="AG113" s="269"/>
      <c r="AH113" s="15"/>
      <c r="AI113" s="477"/>
      <c r="AJ113" s="269"/>
      <c r="AK113" s="269"/>
      <c r="AL113" s="15"/>
      <c r="AM113" s="10"/>
      <c r="AN113" s="10"/>
      <c r="AO113" s="11" t="s">
        <v>4146</v>
      </c>
    </row>
    <row r="114" spans="1:41" ht="20.25" customHeight="1">
      <c r="A114" s="14" t="s">
        <v>3484</v>
      </c>
      <c r="B114" s="8" t="s">
        <v>3497</v>
      </c>
      <c r="C114" s="8" t="s">
        <v>3930</v>
      </c>
      <c r="D114" s="8" t="s">
        <v>3914</v>
      </c>
      <c r="E114" s="8">
        <v>15</v>
      </c>
      <c r="F114" s="207" t="b">
        <f t="shared" si="6"/>
        <v>1</v>
      </c>
      <c r="G114" s="8" t="s">
        <v>4238</v>
      </c>
      <c r="H114" s="39" t="s">
        <v>3970</v>
      </c>
      <c r="I114" s="40" t="str">
        <f t="shared" si="7"/>
        <v>사용</v>
      </c>
      <c r="J114" s="8" t="s">
        <v>3974</v>
      </c>
      <c r="K114" s="8" t="s">
        <v>4147</v>
      </c>
      <c r="L114" s="16" t="s">
        <v>4230</v>
      </c>
      <c r="M114" s="40" t="s">
        <v>3487</v>
      </c>
      <c r="N114" s="40" t="str">
        <f t="shared" si="8"/>
        <v>X</v>
      </c>
      <c r="O114" s="53"/>
      <c r="P114" s="53"/>
      <c r="Q114" s="53"/>
      <c r="R114" s="15"/>
      <c r="S114" s="277"/>
      <c r="T114" s="269"/>
      <c r="U114" s="269"/>
      <c r="V114" s="15"/>
      <c r="W114" s="268"/>
      <c r="X114" s="269"/>
      <c r="Y114" s="269"/>
      <c r="Z114" s="15"/>
      <c r="AA114" s="268"/>
      <c r="AB114" s="269"/>
      <c r="AC114" s="269"/>
      <c r="AD114" s="15"/>
      <c r="AE114" s="477"/>
      <c r="AF114" s="269"/>
      <c r="AG114" s="269"/>
      <c r="AH114" s="15"/>
      <c r="AI114" s="477"/>
      <c r="AJ114" s="269"/>
      <c r="AK114" s="269"/>
      <c r="AL114" s="15"/>
      <c r="AM114" s="55"/>
      <c r="AN114" s="55"/>
      <c r="AO114" s="11" t="s">
        <v>4146</v>
      </c>
    </row>
    <row r="115" spans="1:41" ht="20.25" customHeight="1">
      <c r="A115" s="14" t="s">
        <v>3484</v>
      </c>
      <c r="B115" s="8" t="s">
        <v>3497</v>
      </c>
      <c r="C115" s="8" t="s">
        <v>3930</v>
      </c>
      <c r="D115" s="8" t="s">
        <v>3914</v>
      </c>
      <c r="E115" s="8">
        <v>16</v>
      </c>
      <c r="F115" s="207" t="b">
        <f t="shared" si="6"/>
        <v>1</v>
      </c>
      <c r="G115" s="8" t="s">
        <v>4238</v>
      </c>
      <c r="H115" s="39" t="s">
        <v>3970</v>
      </c>
      <c r="I115" s="40" t="str">
        <f t="shared" si="7"/>
        <v>사용</v>
      </c>
      <c r="J115" s="8" t="s">
        <v>3974</v>
      </c>
      <c r="K115" s="8" t="s">
        <v>4147</v>
      </c>
      <c r="L115" s="16" t="s">
        <v>4231</v>
      </c>
      <c r="M115" s="40" t="s">
        <v>3487</v>
      </c>
      <c r="N115" s="40" t="str">
        <f t="shared" si="8"/>
        <v>X</v>
      </c>
      <c r="O115" s="53"/>
      <c r="P115" s="53"/>
      <c r="Q115" s="53"/>
      <c r="R115" s="15"/>
      <c r="S115" s="277"/>
      <c r="T115" s="269"/>
      <c r="U115" s="269"/>
      <c r="V115" s="15"/>
      <c r="W115" s="268"/>
      <c r="X115" s="269"/>
      <c r="Y115" s="269"/>
      <c r="Z115" s="15"/>
      <c r="AA115" s="268"/>
      <c r="AB115" s="269"/>
      <c r="AC115" s="269"/>
      <c r="AD115" s="15"/>
      <c r="AE115" s="477"/>
      <c r="AF115" s="269"/>
      <c r="AG115" s="269"/>
      <c r="AH115" s="15"/>
      <c r="AI115" s="477"/>
      <c r="AJ115" s="269"/>
      <c r="AK115" s="269"/>
      <c r="AL115" s="15"/>
      <c r="AM115" s="55"/>
      <c r="AN115" s="55"/>
      <c r="AO115" s="11" t="s">
        <v>4146</v>
      </c>
    </row>
    <row r="116" spans="1:41" ht="20.25" customHeight="1">
      <c r="A116" s="14" t="s">
        <v>3484</v>
      </c>
      <c r="B116" s="8" t="s">
        <v>3497</v>
      </c>
      <c r="C116" s="8" t="s">
        <v>3930</v>
      </c>
      <c r="D116" s="8" t="s">
        <v>3914</v>
      </c>
      <c r="E116" s="8">
        <v>17</v>
      </c>
      <c r="F116" s="207" t="b">
        <f t="shared" si="6"/>
        <v>1</v>
      </c>
      <c r="G116" s="8" t="s">
        <v>4238</v>
      </c>
      <c r="H116" s="39" t="s">
        <v>3970</v>
      </c>
      <c r="I116" s="40" t="str">
        <f t="shared" si="7"/>
        <v>사용</v>
      </c>
      <c r="J116" s="8" t="s">
        <v>3974</v>
      </c>
      <c r="K116" s="8" t="s">
        <v>4147</v>
      </c>
      <c r="L116" s="16" t="s">
        <v>4232</v>
      </c>
      <c r="M116" s="40" t="s">
        <v>3487</v>
      </c>
      <c r="N116" s="40" t="str">
        <f t="shared" si="8"/>
        <v>X</v>
      </c>
      <c r="O116" s="10"/>
      <c r="P116" s="41"/>
      <c r="Q116" s="41"/>
      <c r="R116" s="15"/>
      <c r="S116" s="10"/>
      <c r="T116" s="10"/>
      <c r="U116" s="10"/>
      <c r="V116" s="15"/>
      <c r="W116" s="268"/>
      <c r="X116" s="269"/>
      <c r="Y116" s="269"/>
      <c r="Z116" s="15"/>
      <c r="AA116" s="268"/>
      <c r="AB116" s="269"/>
      <c r="AC116" s="269"/>
      <c r="AD116" s="15"/>
      <c r="AE116" s="477"/>
      <c r="AF116" s="269"/>
      <c r="AG116" s="269"/>
      <c r="AH116" s="15"/>
      <c r="AI116" s="477"/>
      <c r="AJ116" s="269"/>
      <c r="AK116" s="269"/>
      <c r="AL116" s="15"/>
      <c r="AM116" s="10"/>
      <c r="AN116" s="10"/>
      <c r="AO116" s="11" t="s">
        <v>4146</v>
      </c>
    </row>
    <row r="117" spans="1:41" ht="20.25" customHeight="1">
      <c r="A117" s="14" t="s">
        <v>3484</v>
      </c>
      <c r="B117" s="8" t="s">
        <v>3497</v>
      </c>
      <c r="C117" s="8" t="s">
        <v>3930</v>
      </c>
      <c r="D117" s="8" t="s">
        <v>3914</v>
      </c>
      <c r="E117" s="8">
        <v>18</v>
      </c>
      <c r="F117" s="207" t="b">
        <f t="shared" ref="F117:F123" si="9">ISTEXT(L117)</f>
        <v>0</v>
      </c>
      <c r="G117" s="8" t="s">
        <v>4238</v>
      </c>
      <c r="H117" s="39" t="s">
        <v>3970</v>
      </c>
      <c r="I117" s="40" t="str">
        <f t="shared" ref="I117:I123" si="10">IF(F117=TRUE,"사용","미사용")</f>
        <v>미사용</v>
      </c>
      <c r="J117" s="8"/>
      <c r="K117" s="8"/>
      <c r="L117" s="16"/>
      <c r="M117" s="40"/>
      <c r="N117" s="40" t="str">
        <f t="shared" ref="N117:N123" si="11">IF(F117=TRUE,"X","O")</f>
        <v>O</v>
      </c>
      <c r="O117" s="10"/>
      <c r="P117" s="41"/>
      <c r="Q117" s="41"/>
      <c r="R117" s="15"/>
      <c r="S117" s="10"/>
      <c r="T117" s="10"/>
      <c r="U117" s="10"/>
      <c r="V117" s="15"/>
      <c r="W117" s="268"/>
      <c r="X117" s="269"/>
      <c r="Y117" s="269"/>
      <c r="Z117" s="15"/>
      <c r="AA117" s="268">
        <v>10.416</v>
      </c>
      <c r="AB117" s="269">
        <v>3.819</v>
      </c>
      <c r="AC117" s="269">
        <v>2.4710000000000001</v>
      </c>
      <c r="AD117" s="15">
        <v>44420</v>
      </c>
      <c r="AE117" s="477">
        <v>10.414</v>
      </c>
      <c r="AF117" s="269">
        <v>3.8769999999999998</v>
      </c>
      <c r="AG117" s="269">
        <v>2.4409999999999998</v>
      </c>
      <c r="AH117" s="15">
        <v>44644</v>
      </c>
      <c r="AI117" s="477">
        <v>10.416</v>
      </c>
      <c r="AJ117" s="269">
        <v>3.9950000000000001</v>
      </c>
      <c r="AK117" s="269">
        <v>2.5350000000000001</v>
      </c>
      <c r="AL117" s="15">
        <v>44978</v>
      </c>
      <c r="AM117" s="10"/>
      <c r="AN117" s="10"/>
      <c r="AO117" s="11" t="s">
        <v>4146</v>
      </c>
    </row>
    <row r="118" spans="1:41" ht="20.25" customHeight="1">
      <c r="A118" s="14" t="s">
        <v>3484</v>
      </c>
      <c r="B118" s="8" t="s">
        <v>3497</v>
      </c>
      <c r="C118" s="8" t="s">
        <v>3930</v>
      </c>
      <c r="D118" s="8" t="s">
        <v>3914</v>
      </c>
      <c r="E118" s="8">
        <v>19</v>
      </c>
      <c r="F118" s="207" t="b">
        <f t="shared" si="9"/>
        <v>0</v>
      </c>
      <c r="G118" s="8" t="s">
        <v>4238</v>
      </c>
      <c r="H118" s="39" t="s">
        <v>3970</v>
      </c>
      <c r="I118" s="40" t="str">
        <f t="shared" si="10"/>
        <v>미사용</v>
      </c>
      <c r="J118" s="8"/>
      <c r="K118" s="8"/>
      <c r="L118" s="16"/>
      <c r="M118" s="40"/>
      <c r="N118" s="40" t="str">
        <f t="shared" si="11"/>
        <v>O</v>
      </c>
      <c r="O118" s="10"/>
      <c r="P118" s="41"/>
      <c r="Q118" s="41"/>
      <c r="R118" s="15"/>
      <c r="S118" s="10"/>
      <c r="T118" s="10"/>
      <c r="U118" s="10"/>
      <c r="V118" s="15"/>
      <c r="W118" s="268"/>
      <c r="X118" s="269"/>
      <c r="Y118" s="269"/>
      <c r="Z118" s="15"/>
      <c r="AA118" s="268">
        <v>10.430999999999999</v>
      </c>
      <c r="AB118" s="269">
        <v>4.0380000000000003</v>
      </c>
      <c r="AC118" s="269">
        <v>2.5990000000000002</v>
      </c>
      <c r="AD118" s="15">
        <v>44420</v>
      </c>
      <c r="AE118" s="477">
        <v>10.42</v>
      </c>
      <c r="AF118" s="269">
        <v>4.0789999999999997</v>
      </c>
      <c r="AG118" s="269">
        <v>2.649</v>
      </c>
      <c r="AH118" s="15">
        <v>44644</v>
      </c>
      <c r="AI118" s="477">
        <v>10.42</v>
      </c>
      <c r="AJ118" s="269">
        <v>4.1479999999999997</v>
      </c>
      <c r="AK118" s="269">
        <v>2.7269999999999999</v>
      </c>
      <c r="AL118" s="15">
        <v>44978</v>
      </c>
      <c r="AM118" s="10"/>
      <c r="AN118" s="10"/>
      <c r="AO118" s="11" t="s">
        <v>4146</v>
      </c>
    </row>
    <row r="119" spans="1:41" ht="20.25" customHeight="1">
      <c r="A119" s="14" t="s">
        <v>3484</v>
      </c>
      <c r="B119" s="8" t="s">
        <v>3497</v>
      </c>
      <c r="C119" s="8" t="s">
        <v>3930</v>
      </c>
      <c r="D119" s="8" t="s">
        <v>3914</v>
      </c>
      <c r="E119" s="8">
        <v>20</v>
      </c>
      <c r="F119" s="207" t="b">
        <f t="shared" si="9"/>
        <v>0</v>
      </c>
      <c r="G119" s="8" t="s">
        <v>4238</v>
      </c>
      <c r="H119" s="39" t="s">
        <v>3970</v>
      </c>
      <c r="I119" s="40" t="str">
        <f t="shared" si="10"/>
        <v>미사용</v>
      </c>
      <c r="J119" s="8"/>
      <c r="K119" s="8"/>
      <c r="L119" s="16"/>
      <c r="M119" s="40"/>
      <c r="N119" s="40" t="str">
        <f t="shared" si="11"/>
        <v>O</v>
      </c>
      <c r="O119" s="10"/>
      <c r="P119" s="41"/>
      <c r="Q119" s="41"/>
      <c r="R119" s="15"/>
      <c r="S119" s="10"/>
      <c r="T119" s="10"/>
      <c r="U119" s="10"/>
      <c r="V119" s="15"/>
      <c r="W119" s="268"/>
      <c r="X119" s="269"/>
      <c r="Y119" s="269"/>
      <c r="Z119" s="15"/>
      <c r="AA119" s="268">
        <v>10.422000000000001</v>
      </c>
      <c r="AB119" s="269">
        <v>3.9489999999999998</v>
      </c>
      <c r="AC119" s="269">
        <v>2.6659999999999999</v>
      </c>
      <c r="AD119" s="15">
        <v>44420</v>
      </c>
      <c r="AE119" s="477">
        <v>10.417999999999999</v>
      </c>
      <c r="AF119" s="269">
        <v>3.9809999999999999</v>
      </c>
      <c r="AG119" s="269">
        <v>2.601</v>
      </c>
      <c r="AH119" s="15">
        <v>44644</v>
      </c>
      <c r="AI119" s="477">
        <v>10.42</v>
      </c>
      <c r="AJ119" s="269">
        <v>3.9279999999999999</v>
      </c>
      <c r="AK119" s="269">
        <v>2.5750000000000002</v>
      </c>
      <c r="AL119" s="15">
        <v>44978</v>
      </c>
      <c r="AM119" s="10"/>
      <c r="AN119" s="10"/>
      <c r="AO119" s="11" t="s">
        <v>4146</v>
      </c>
    </row>
    <row r="120" spans="1:41" ht="20.25" customHeight="1">
      <c r="A120" s="14" t="s">
        <v>3484</v>
      </c>
      <c r="B120" s="8" t="s">
        <v>3497</v>
      </c>
      <c r="C120" s="8" t="s">
        <v>3930</v>
      </c>
      <c r="D120" s="8" t="s">
        <v>3914</v>
      </c>
      <c r="E120" s="8">
        <v>21</v>
      </c>
      <c r="F120" s="207" t="b">
        <f t="shared" si="9"/>
        <v>0</v>
      </c>
      <c r="G120" s="8" t="s">
        <v>4238</v>
      </c>
      <c r="H120" s="39" t="s">
        <v>3970</v>
      </c>
      <c r="I120" s="40" t="str">
        <f t="shared" si="10"/>
        <v>미사용</v>
      </c>
      <c r="J120" s="8"/>
      <c r="K120" s="8"/>
      <c r="L120" s="16"/>
      <c r="M120" s="40"/>
      <c r="N120" s="40" t="str">
        <f t="shared" si="11"/>
        <v>O</v>
      </c>
      <c r="O120" s="53"/>
      <c r="P120" s="53"/>
      <c r="Q120" s="53"/>
      <c r="R120" s="15"/>
      <c r="S120" s="277"/>
      <c r="T120" s="269"/>
      <c r="U120" s="269"/>
      <c r="V120" s="15"/>
      <c r="W120" s="225"/>
      <c r="X120" s="252"/>
      <c r="Y120" s="151"/>
      <c r="Z120" s="15"/>
      <c r="AA120" s="223">
        <v>10.422000000000001</v>
      </c>
      <c r="AB120" s="10">
        <v>4.4790000000000001</v>
      </c>
      <c r="AC120" s="10">
        <v>2.9340000000000002</v>
      </c>
      <c r="AD120" s="15">
        <v>44420</v>
      </c>
      <c r="AE120" s="476">
        <v>10.417999999999999</v>
      </c>
      <c r="AF120" s="10">
        <v>4.5389999999999997</v>
      </c>
      <c r="AG120" s="10">
        <v>2.847</v>
      </c>
      <c r="AH120" s="15">
        <v>44644</v>
      </c>
      <c r="AI120" s="476">
        <v>10.42</v>
      </c>
      <c r="AJ120" s="10">
        <v>4.6040000000000001</v>
      </c>
      <c r="AK120" s="10">
        <v>3.1360000000000001</v>
      </c>
      <c r="AL120" s="15">
        <v>44978</v>
      </c>
      <c r="AM120" s="55"/>
      <c r="AN120" s="55"/>
      <c r="AO120" s="11" t="s">
        <v>4146</v>
      </c>
    </row>
    <row r="121" spans="1:41" ht="20.25" customHeight="1">
      <c r="A121" s="14" t="s">
        <v>3484</v>
      </c>
      <c r="B121" s="8" t="s">
        <v>3497</v>
      </c>
      <c r="C121" s="8" t="s">
        <v>3930</v>
      </c>
      <c r="D121" s="8" t="s">
        <v>3914</v>
      </c>
      <c r="E121" s="8">
        <v>22</v>
      </c>
      <c r="F121" s="207" t="b">
        <f t="shared" si="9"/>
        <v>0</v>
      </c>
      <c r="G121" s="8" t="s">
        <v>4238</v>
      </c>
      <c r="H121" s="39" t="s">
        <v>3970</v>
      </c>
      <c r="I121" s="40" t="str">
        <f t="shared" si="10"/>
        <v>미사용</v>
      </c>
      <c r="J121" s="8"/>
      <c r="K121" s="8"/>
      <c r="L121" s="16"/>
      <c r="M121" s="40"/>
      <c r="N121" s="40" t="str">
        <f t="shared" si="11"/>
        <v>O</v>
      </c>
      <c r="O121" s="53"/>
      <c r="P121" s="53"/>
      <c r="Q121" s="53"/>
      <c r="R121" s="15"/>
      <c r="S121" s="277"/>
      <c r="T121" s="269"/>
      <c r="U121" s="269"/>
      <c r="V121" s="15"/>
      <c r="W121" s="225"/>
      <c r="X121" s="252"/>
      <c r="Y121" s="151"/>
      <c r="Z121" s="15"/>
      <c r="AA121" s="223">
        <v>10.422000000000001</v>
      </c>
      <c r="AB121" s="10">
        <v>4.0629999999999997</v>
      </c>
      <c r="AC121" s="10">
        <v>2.6469999999999998</v>
      </c>
      <c r="AD121" s="15">
        <v>44420</v>
      </c>
      <c r="AE121" s="476">
        <v>10.417999999999999</v>
      </c>
      <c r="AF121" s="10">
        <v>4.0650000000000004</v>
      </c>
      <c r="AG121" s="10">
        <v>2.5619999999999998</v>
      </c>
      <c r="AH121" s="15">
        <v>44644</v>
      </c>
      <c r="AI121" s="476">
        <v>10.42</v>
      </c>
      <c r="AJ121" s="10">
        <v>4.1630000000000003</v>
      </c>
      <c r="AK121" s="10">
        <v>2.7229999999999999</v>
      </c>
      <c r="AL121" s="15">
        <v>44978</v>
      </c>
      <c r="AM121" s="55"/>
      <c r="AN121" s="55"/>
      <c r="AO121" s="11" t="s">
        <v>4146</v>
      </c>
    </row>
    <row r="122" spans="1:41" ht="20.25" customHeight="1">
      <c r="A122" s="14" t="s">
        <v>3484</v>
      </c>
      <c r="B122" s="8" t="s">
        <v>3497</v>
      </c>
      <c r="C122" s="8" t="s">
        <v>3930</v>
      </c>
      <c r="D122" s="8" t="s">
        <v>3914</v>
      </c>
      <c r="E122" s="8">
        <v>23</v>
      </c>
      <c r="F122" s="207" t="b">
        <f t="shared" si="9"/>
        <v>0</v>
      </c>
      <c r="G122" s="8" t="s">
        <v>4238</v>
      </c>
      <c r="H122" s="39" t="s">
        <v>3970</v>
      </c>
      <c r="I122" s="40" t="str">
        <f t="shared" si="10"/>
        <v>미사용</v>
      </c>
      <c r="J122" s="8"/>
      <c r="K122" s="8"/>
      <c r="L122" s="16"/>
      <c r="M122" s="40"/>
      <c r="N122" s="40" t="str">
        <f t="shared" si="11"/>
        <v>O</v>
      </c>
      <c r="O122" s="10"/>
      <c r="P122" s="41"/>
      <c r="Q122" s="41"/>
      <c r="R122" s="15"/>
      <c r="S122" s="10"/>
      <c r="T122" s="10"/>
      <c r="U122" s="10"/>
      <c r="V122" s="15"/>
      <c r="W122" s="302"/>
      <c r="X122" s="305"/>
      <c r="Y122" s="305"/>
      <c r="Z122" s="15"/>
      <c r="AA122" s="268">
        <v>10.422000000000001</v>
      </c>
      <c r="AB122" s="269">
        <v>3.8580000000000001</v>
      </c>
      <c r="AC122" s="269">
        <v>2.4020000000000001</v>
      </c>
      <c r="AD122" s="15">
        <v>44420</v>
      </c>
      <c r="AE122" s="477">
        <v>10.417999999999999</v>
      </c>
      <c r="AF122" s="269">
        <v>3.9910000000000001</v>
      </c>
      <c r="AG122" s="269">
        <v>2.387</v>
      </c>
      <c r="AH122" s="15">
        <v>44644</v>
      </c>
      <c r="AI122" s="477">
        <v>10.42</v>
      </c>
      <c r="AJ122" s="269">
        <v>4.0259999999999998</v>
      </c>
      <c r="AK122" s="269">
        <v>2.492</v>
      </c>
      <c r="AL122" s="15">
        <v>44978</v>
      </c>
      <c r="AM122" s="10"/>
      <c r="AN122" s="10"/>
      <c r="AO122" s="11" t="s">
        <v>4146</v>
      </c>
    </row>
    <row r="123" spans="1:41" ht="20.25" customHeight="1">
      <c r="A123" s="139" t="s">
        <v>3484</v>
      </c>
      <c r="B123" s="140" t="s">
        <v>3497</v>
      </c>
      <c r="C123" s="140" t="s">
        <v>3930</v>
      </c>
      <c r="D123" s="140" t="s">
        <v>3914</v>
      </c>
      <c r="E123" s="140">
        <v>24</v>
      </c>
      <c r="F123" s="411" t="b">
        <f t="shared" si="9"/>
        <v>0</v>
      </c>
      <c r="G123" s="140" t="s">
        <v>4238</v>
      </c>
      <c r="H123" s="142" t="s">
        <v>3970</v>
      </c>
      <c r="I123" s="177" t="str">
        <f t="shared" si="10"/>
        <v>미사용</v>
      </c>
      <c r="J123" s="140"/>
      <c r="K123" s="140"/>
      <c r="L123" s="178"/>
      <c r="M123" s="177"/>
      <c r="N123" s="177" t="str">
        <f t="shared" si="11"/>
        <v>O</v>
      </c>
      <c r="O123" s="179"/>
      <c r="P123" s="180"/>
      <c r="Q123" s="180"/>
      <c r="R123" s="146"/>
      <c r="S123" s="179"/>
      <c r="T123" s="179"/>
      <c r="U123" s="179"/>
      <c r="V123" s="146"/>
      <c r="W123" s="413"/>
      <c r="X123" s="414"/>
      <c r="Y123" s="414"/>
      <c r="Z123" s="146"/>
      <c r="AA123" s="440">
        <v>10.422000000000001</v>
      </c>
      <c r="AB123" s="406">
        <v>3.8769999999999998</v>
      </c>
      <c r="AC123" s="406">
        <v>2.3620000000000001</v>
      </c>
      <c r="AD123" s="146">
        <v>44420</v>
      </c>
      <c r="AE123" s="480">
        <v>10.417999999999999</v>
      </c>
      <c r="AF123" s="406">
        <v>3.8679999999999999</v>
      </c>
      <c r="AG123" s="406">
        <v>2.3679999999999999</v>
      </c>
      <c r="AH123" s="146">
        <v>44644</v>
      </c>
      <c r="AI123" s="480">
        <v>10.42</v>
      </c>
      <c r="AJ123" s="406">
        <v>3.835</v>
      </c>
      <c r="AK123" s="406">
        <v>2.5510000000000002</v>
      </c>
      <c r="AL123" s="146">
        <v>44978</v>
      </c>
      <c r="AM123" s="179"/>
      <c r="AN123" s="179"/>
      <c r="AO123" s="147" t="s">
        <v>4146</v>
      </c>
    </row>
    <row r="124" spans="1:41" s="245" customFormat="1" ht="20.25" customHeight="1">
      <c r="B124" s="436"/>
      <c r="C124" s="436"/>
      <c r="D124" s="436"/>
      <c r="E124" s="436"/>
      <c r="F124" s="437"/>
      <c r="G124" s="437"/>
      <c r="H124" s="436"/>
      <c r="I124" s="436"/>
      <c r="J124" s="436"/>
      <c r="K124" s="436"/>
      <c r="L124" s="436"/>
      <c r="M124" s="436"/>
      <c r="N124" s="436"/>
      <c r="O124" s="438"/>
      <c r="P124" s="438"/>
      <c r="Q124" s="438"/>
      <c r="R124" s="436"/>
      <c r="S124" s="438"/>
      <c r="T124" s="438"/>
      <c r="U124" s="438"/>
      <c r="V124" s="436"/>
      <c r="W124" s="439"/>
      <c r="X124" s="438"/>
      <c r="Y124" s="438"/>
      <c r="Z124" s="436"/>
      <c r="AA124" s="439"/>
      <c r="AB124" s="438"/>
      <c r="AC124" s="438"/>
      <c r="AD124" s="436"/>
      <c r="AE124" s="482"/>
      <c r="AF124" s="438"/>
      <c r="AG124" s="438"/>
      <c r="AH124" s="436"/>
      <c r="AI124" s="482"/>
      <c r="AJ124" s="438"/>
      <c r="AK124" s="438"/>
      <c r="AL124" s="436"/>
      <c r="AM124" s="438"/>
      <c r="AN124" s="438"/>
      <c r="AO124" s="436"/>
    </row>
    <row r="125" spans="1:41" s="245" customFormat="1" ht="20.25" customHeight="1">
      <c r="B125" s="436"/>
      <c r="C125" s="436"/>
      <c r="D125" s="436"/>
      <c r="E125" s="436"/>
      <c r="F125" s="437"/>
      <c r="G125" s="437"/>
      <c r="H125" s="436"/>
      <c r="I125" s="436"/>
      <c r="J125" s="436"/>
      <c r="K125" s="436"/>
      <c r="L125" s="436"/>
      <c r="M125" s="436"/>
      <c r="N125" s="436"/>
      <c r="O125" s="438"/>
      <c r="P125" s="438"/>
      <c r="Q125" s="438"/>
      <c r="R125" s="436"/>
      <c r="S125" s="438"/>
      <c r="T125" s="438"/>
      <c r="U125" s="438"/>
      <c r="V125" s="436"/>
      <c r="W125" s="439"/>
      <c r="X125" s="438"/>
      <c r="Y125" s="438"/>
      <c r="Z125" s="436"/>
      <c r="AA125" s="439"/>
      <c r="AB125" s="438"/>
      <c r="AC125" s="438"/>
      <c r="AD125" s="436"/>
      <c r="AE125" s="482"/>
      <c r="AF125" s="438"/>
      <c r="AG125" s="438"/>
      <c r="AH125" s="436"/>
      <c r="AI125" s="482"/>
      <c r="AJ125" s="438"/>
      <c r="AK125" s="438"/>
      <c r="AL125" s="436"/>
      <c r="AM125" s="438"/>
      <c r="AN125" s="438"/>
      <c r="AO125" s="436"/>
    </row>
    <row r="126" spans="1:41" s="245" customFormat="1" ht="20.25" customHeight="1">
      <c r="B126" s="436"/>
      <c r="C126" s="436"/>
      <c r="D126" s="436"/>
      <c r="E126" s="436"/>
      <c r="F126" s="437"/>
      <c r="G126" s="437"/>
      <c r="H126" s="436"/>
      <c r="I126" s="436"/>
      <c r="J126" s="436"/>
      <c r="K126" s="436"/>
      <c r="L126" s="436"/>
      <c r="M126" s="436"/>
      <c r="N126" s="436"/>
      <c r="O126" s="438"/>
      <c r="P126" s="438"/>
      <c r="Q126" s="438"/>
      <c r="R126" s="436"/>
      <c r="S126" s="438"/>
      <c r="T126" s="438"/>
      <c r="U126" s="438"/>
      <c r="V126" s="436"/>
      <c r="W126" s="439"/>
      <c r="X126" s="438"/>
      <c r="Y126" s="438"/>
      <c r="Z126" s="436"/>
      <c r="AA126" s="439"/>
      <c r="AB126" s="438"/>
      <c r="AC126" s="438"/>
      <c r="AD126" s="436"/>
      <c r="AE126" s="482"/>
      <c r="AF126" s="438"/>
      <c r="AG126" s="438"/>
      <c r="AH126" s="436"/>
      <c r="AI126" s="482"/>
      <c r="AJ126" s="438"/>
      <c r="AK126" s="438"/>
      <c r="AL126" s="436"/>
      <c r="AM126" s="438"/>
      <c r="AN126" s="438"/>
      <c r="AO126" s="436"/>
    </row>
    <row r="127" spans="1:41" s="245" customFormat="1" ht="20.25" customHeight="1">
      <c r="B127" s="436"/>
      <c r="C127" s="436"/>
      <c r="D127" s="436"/>
      <c r="E127" s="436"/>
      <c r="F127" s="437"/>
      <c r="G127" s="437"/>
      <c r="H127" s="436"/>
      <c r="I127" s="436"/>
      <c r="J127" s="436"/>
      <c r="K127" s="436"/>
      <c r="L127" s="436"/>
      <c r="M127" s="436"/>
      <c r="N127" s="436"/>
      <c r="O127" s="438"/>
      <c r="P127" s="438"/>
      <c r="Q127" s="438"/>
      <c r="R127" s="436"/>
      <c r="S127" s="438"/>
      <c r="T127" s="438"/>
      <c r="U127" s="438"/>
      <c r="V127" s="436"/>
      <c r="W127" s="439"/>
      <c r="X127" s="438"/>
      <c r="Y127" s="438"/>
      <c r="Z127" s="436"/>
      <c r="AA127" s="439"/>
      <c r="AB127" s="438"/>
      <c r="AC127" s="438"/>
      <c r="AD127" s="436"/>
      <c r="AE127" s="482"/>
      <c r="AF127" s="438"/>
      <c r="AG127" s="438"/>
      <c r="AH127" s="436"/>
      <c r="AI127" s="482"/>
      <c r="AJ127" s="438"/>
      <c r="AK127" s="438"/>
      <c r="AL127" s="436"/>
      <c r="AM127" s="438"/>
      <c r="AN127" s="438"/>
      <c r="AO127" s="436"/>
    </row>
    <row r="128" spans="1:41" s="245" customFormat="1" ht="20.25" customHeight="1">
      <c r="B128" s="436"/>
      <c r="C128" s="436"/>
      <c r="D128" s="436"/>
      <c r="E128" s="436"/>
      <c r="F128" s="437"/>
      <c r="G128" s="437"/>
      <c r="H128" s="436"/>
      <c r="I128" s="436"/>
      <c r="J128" s="436"/>
      <c r="K128" s="436"/>
      <c r="L128" s="436"/>
      <c r="M128" s="436"/>
      <c r="N128" s="436"/>
      <c r="O128" s="438"/>
      <c r="P128" s="438"/>
      <c r="Q128" s="438"/>
      <c r="R128" s="436"/>
      <c r="S128" s="438"/>
      <c r="T128" s="438"/>
      <c r="U128" s="438"/>
      <c r="V128" s="436"/>
      <c r="W128" s="439"/>
      <c r="X128" s="438"/>
      <c r="Y128" s="438"/>
      <c r="Z128" s="436"/>
      <c r="AA128" s="439"/>
      <c r="AB128" s="438"/>
      <c r="AC128" s="438"/>
      <c r="AD128" s="436"/>
      <c r="AE128" s="482"/>
      <c r="AF128" s="438"/>
      <c r="AG128" s="438"/>
      <c r="AH128" s="436"/>
      <c r="AI128" s="482"/>
      <c r="AJ128" s="438"/>
      <c r="AK128" s="438"/>
      <c r="AL128" s="436"/>
      <c r="AM128" s="438"/>
      <c r="AN128" s="438"/>
      <c r="AO128" s="436"/>
    </row>
    <row r="129" spans="2:41" s="245" customFormat="1" ht="20.25" customHeight="1">
      <c r="B129" s="436"/>
      <c r="C129" s="436"/>
      <c r="D129" s="436"/>
      <c r="E129" s="436"/>
      <c r="F129" s="437"/>
      <c r="G129" s="437"/>
      <c r="H129" s="436"/>
      <c r="I129" s="436"/>
      <c r="J129" s="436"/>
      <c r="K129" s="436"/>
      <c r="L129" s="436"/>
      <c r="M129" s="436"/>
      <c r="N129" s="436"/>
      <c r="O129" s="438"/>
      <c r="P129" s="438"/>
      <c r="Q129" s="438"/>
      <c r="R129" s="436"/>
      <c r="S129" s="438"/>
      <c r="T129" s="438"/>
      <c r="U129" s="438"/>
      <c r="V129" s="436"/>
      <c r="W129" s="439"/>
      <c r="X129" s="438"/>
      <c r="Y129" s="438"/>
      <c r="Z129" s="436"/>
      <c r="AA129" s="439"/>
      <c r="AB129" s="438"/>
      <c r="AC129" s="438"/>
      <c r="AD129" s="436"/>
      <c r="AE129" s="482"/>
      <c r="AF129" s="438"/>
      <c r="AG129" s="438"/>
      <c r="AH129" s="436"/>
      <c r="AI129" s="482"/>
      <c r="AJ129" s="438"/>
      <c r="AK129" s="438"/>
      <c r="AL129" s="436"/>
      <c r="AM129" s="438"/>
      <c r="AN129" s="438"/>
      <c r="AO129" s="436"/>
    </row>
    <row r="130" spans="2:41" s="245" customFormat="1" ht="20.25" customHeight="1">
      <c r="B130" s="436"/>
      <c r="C130" s="436"/>
      <c r="D130" s="436"/>
      <c r="E130" s="436"/>
      <c r="F130" s="437"/>
      <c r="G130" s="437"/>
      <c r="H130" s="436"/>
      <c r="I130" s="436"/>
      <c r="J130" s="436"/>
      <c r="K130" s="436"/>
      <c r="L130" s="436"/>
      <c r="M130" s="436"/>
      <c r="N130" s="436"/>
      <c r="O130" s="438"/>
      <c r="P130" s="438"/>
      <c r="Q130" s="438"/>
      <c r="R130" s="436"/>
      <c r="S130" s="438"/>
      <c r="T130" s="438"/>
      <c r="U130" s="438"/>
      <c r="V130" s="436"/>
      <c r="W130" s="439"/>
      <c r="X130" s="438"/>
      <c r="Y130" s="438"/>
      <c r="Z130" s="436"/>
      <c r="AA130" s="439"/>
      <c r="AB130" s="438"/>
      <c r="AC130" s="438"/>
      <c r="AD130" s="436"/>
      <c r="AE130" s="482"/>
      <c r="AF130" s="438"/>
      <c r="AG130" s="438"/>
      <c r="AH130" s="436"/>
      <c r="AI130" s="482"/>
      <c r="AJ130" s="438"/>
      <c r="AK130" s="438"/>
      <c r="AL130" s="436"/>
      <c r="AM130" s="438"/>
      <c r="AN130" s="438"/>
      <c r="AO130" s="436"/>
    </row>
    <row r="131" spans="2:41" s="245" customFormat="1" ht="20.25" customHeight="1">
      <c r="B131" s="436"/>
      <c r="C131" s="436"/>
      <c r="D131" s="436"/>
      <c r="E131" s="436"/>
      <c r="F131" s="437"/>
      <c r="G131" s="437"/>
      <c r="H131" s="436"/>
      <c r="I131" s="436"/>
      <c r="J131" s="436"/>
      <c r="K131" s="436"/>
      <c r="L131" s="436"/>
      <c r="M131" s="436"/>
      <c r="N131" s="436"/>
      <c r="O131" s="438"/>
      <c r="P131" s="438"/>
      <c r="Q131" s="438"/>
      <c r="R131" s="436"/>
      <c r="S131" s="438"/>
      <c r="T131" s="438"/>
      <c r="U131" s="438"/>
      <c r="V131" s="436"/>
      <c r="W131" s="439"/>
      <c r="X131" s="438"/>
      <c r="Y131" s="438"/>
      <c r="Z131" s="436"/>
      <c r="AA131" s="439"/>
      <c r="AB131" s="438"/>
      <c r="AC131" s="438"/>
      <c r="AD131" s="436"/>
      <c r="AE131" s="482"/>
      <c r="AF131" s="438"/>
      <c r="AG131" s="438"/>
      <c r="AH131" s="436"/>
      <c r="AI131" s="482"/>
      <c r="AJ131" s="438"/>
      <c r="AK131" s="438"/>
      <c r="AL131" s="436"/>
      <c r="AM131" s="438"/>
      <c r="AN131" s="438"/>
      <c r="AO131" s="436"/>
    </row>
    <row r="132" spans="2:41" s="245" customFormat="1" ht="20.25" customHeight="1">
      <c r="B132" s="436"/>
      <c r="C132" s="436"/>
      <c r="D132" s="436"/>
      <c r="E132" s="436"/>
      <c r="F132" s="437"/>
      <c r="G132" s="437"/>
      <c r="H132" s="436"/>
      <c r="I132" s="436"/>
      <c r="J132" s="436"/>
      <c r="K132" s="436"/>
      <c r="L132" s="436"/>
      <c r="M132" s="436"/>
      <c r="N132" s="436"/>
      <c r="O132" s="438"/>
      <c r="P132" s="438"/>
      <c r="Q132" s="438"/>
      <c r="R132" s="436"/>
      <c r="S132" s="438"/>
      <c r="T132" s="438"/>
      <c r="U132" s="438"/>
      <c r="V132" s="436"/>
      <c r="W132" s="439"/>
      <c r="X132" s="438"/>
      <c r="Y132" s="438"/>
      <c r="Z132" s="436"/>
      <c r="AA132" s="439"/>
      <c r="AB132" s="438"/>
      <c r="AC132" s="438"/>
      <c r="AD132" s="436"/>
      <c r="AE132" s="482"/>
      <c r="AF132" s="438"/>
      <c r="AG132" s="438"/>
      <c r="AH132" s="436"/>
      <c r="AI132" s="482"/>
      <c r="AJ132" s="438"/>
      <c r="AK132" s="438"/>
      <c r="AL132" s="436"/>
      <c r="AM132" s="438"/>
      <c r="AN132" s="438"/>
      <c r="AO132" s="436"/>
    </row>
    <row r="133" spans="2:41" s="245" customFormat="1" ht="20.25" customHeight="1">
      <c r="B133" s="436"/>
      <c r="C133" s="436"/>
      <c r="D133" s="436"/>
      <c r="E133" s="436"/>
      <c r="F133" s="437"/>
      <c r="G133" s="437"/>
      <c r="H133" s="436"/>
      <c r="I133" s="436"/>
      <c r="J133" s="436"/>
      <c r="K133" s="436"/>
      <c r="L133" s="436"/>
      <c r="M133" s="436"/>
      <c r="N133" s="436"/>
      <c r="O133" s="438"/>
      <c r="P133" s="438"/>
      <c r="Q133" s="438"/>
      <c r="R133" s="436"/>
      <c r="S133" s="438"/>
      <c r="T133" s="438"/>
      <c r="U133" s="438"/>
      <c r="V133" s="436"/>
      <c r="W133" s="439"/>
      <c r="X133" s="438"/>
      <c r="Y133" s="438"/>
      <c r="Z133" s="436"/>
      <c r="AA133" s="439"/>
      <c r="AB133" s="438"/>
      <c r="AC133" s="438"/>
      <c r="AD133" s="436"/>
      <c r="AE133" s="482"/>
      <c r="AF133" s="438"/>
      <c r="AG133" s="438"/>
      <c r="AH133" s="436"/>
      <c r="AI133" s="482"/>
      <c r="AJ133" s="438"/>
      <c r="AK133" s="438"/>
      <c r="AL133" s="436"/>
      <c r="AM133" s="438"/>
      <c r="AN133" s="438"/>
      <c r="AO133" s="436"/>
    </row>
    <row r="134" spans="2:41" s="245" customFormat="1" ht="20.25" customHeight="1">
      <c r="B134" s="436"/>
      <c r="C134" s="436"/>
      <c r="D134" s="436"/>
      <c r="E134" s="436"/>
      <c r="F134" s="437"/>
      <c r="G134" s="437"/>
      <c r="H134" s="436"/>
      <c r="I134" s="436"/>
      <c r="J134" s="436"/>
      <c r="K134" s="436"/>
      <c r="L134" s="436"/>
      <c r="M134" s="436"/>
      <c r="N134" s="436"/>
      <c r="O134" s="438"/>
      <c r="P134" s="438"/>
      <c r="Q134" s="438"/>
      <c r="R134" s="436"/>
      <c r="S134" s="438"/>
      <c r="T134" s="438"/>
      <c r="U134" s="438"/>
      <c r="V134" s="436"/>
      <c r="W134" s="439"/>
      <c r="X134" s="438"/>
      <c r="Y134" s="438"/>
      <c r="Z134" s="436"/>
      <c r="AA134" s="439"/>
      <c r="AB134" s="438"/>
      <c r="AC134" s="438"/>
      <c r="AD134" s="436"/>
      <c r="AE134" s="482"/>
      <c r="AF134" s="438"/>
      <c r="AG134" s="438"/>
      <c r="AH134" s="436"/>
      <c r="AI134" s="482"/>
      <c r="AJ134" s="438"/>
      <c r="AK134" s="438"/>
      <c r="AL134" s="436"/>
      <c r="AM134" s="438"/>
      <c r="AN134" s="438"/>
      <c r="AO134" s="436"/>
    </row>
    <row r="135" spans="2:41" s="245" customFormat="1" ht="20.25" customHeight="1">
      <c r="B135" s="436"/>
      <c r="C135" s="436"/>
      <c r="D135" s="436"/>
      <c r="E135" s="436"/>
      <c r="F135" s="437"/>
      <c r="G135" s="437"/>
      <c r="H135" s="436"/>
      <c r="I135" s="436"/>
      <c r="J135" s="436"/>
      <c r="K135" s="436"/>
      <c r="L135" s="436"/>
      <c r="M135" s="436"/>
      <c r="N135" s="436"/>
      <c r="O135" s="438"/>
      <c r="P135" s="438"/>
      <c r="Q135" s="438"/>
      <c r="R135" s="436"/>
      <c r="S135" s="438"/>
      <c r="T135" s="438"/>
      <c r="U135" s="438"/>
      <c r="V135" s="436"/>
      <c r="W135" s="439"/>
      <c r="X135" s="438"/>
      <c r="Y135" s="438"/>
      <c r="Z135" s="436"/>
      <c r="AA135" s="439"/>
      <c r="AB135" s="438"/>
      <c r="AC135" s="438"/>
      <c r="AD135" s="436"/>
      <c r="AE135" s="482"/>
      <c r="AF135" s="438"/>
      <c r="AG135" s="438"/>
      <c r="AH135" s="436"/>
      <c r="AI135" s="482"/>
      <c r="AJ135" s="438"/>
      <c r="AK135" s="438"/>
      <c r="AL135" s="436"/>
      <c r="AM135" s="438"/>
      <c r="AN135" s="438"/>
      <c r="AO135" s="436"/>
    </row>
    <row r="136" spans="2:41" s="245" customFormat="1" ht="20.25" customHeight="1">
      <c r="B136" s="436"/>
      <c r="C136" s="436"/>
      <c r="D136" s="436"/>
      <c r="E136" s="436"/>
      <c r="F136" s="437"/>
      <c r="G136" s="437"/>
      <c r="H136" s="436"/>
      <c r="I136" s="436"/>
      <c r="J136" s="436"/>
      <c r="K136" s="436"/>
      <c r="L136" s="436"/>
      <c r="M136" s="436"/>
      <c r="N136" s="436"/>
      <c r="O136" s="438"/>
      <c r="P136" s="438"/>
      <c r="Q136" s="438"/>
      <c r="R136" s="436"/>
      <c r="S136" s="438"/>
      <c r="T136" s="438"/>
      <c r="U136" s="438"/>
      <c r="V136" s="436"/>
      <c r="W136" s="439"/>
      <c r="X136" s="438"/>
      <c r="Y136" s="438"/>
      <c r="Z136" s="436"/>
      <c r="AA136" s="439"/>
      <c r="AB136" s="438"/>
      <c r="AC136" s="438"/>
      <c r="AD136" s="436"/>
      <c r="AE136" s="482"/>
      <c r="AF136" s="438"/>
      <c r="AG136" s="438"/>
      <c r="AH136" s="436"/>
      <c r="AI136" s="482"/>
      <c r="AJ136" s="438"/>
      <c r="AK136" s="438"/>
      <c r="AL136" s="436"/>
      <c r="AM136" s="438"/>
      <c r="AN136" s="438"/>
      <c r="AO136" s="436"/>
    </row>
    <row r="137" spans="2:41" s="245" customFormat="1" ht="20.25" customHeight="1">
      <c r="B137" s="436"/>
      <c r="C137" s="436"/>
      <c r="D137" s="436"/>
      <c r="E137" s="436"/>
      <c r="F137" s="437"/>
      <c r="G137" s="437"/>
      <c r="H137" s="436"/>
      <c r="I137" s="436"/>
      <c r="J137" s="436"/>
      <c r="K137" s="436"/>
      <c r="L137" s="436"/>
      <c r="M137" s="436"/>
      <c r="N137" s="436"/>
      <c r="O137" s="438"/>
      <c r="P137" s="438"/>
      <c r="Q137" s="438"/>
      <c r="R137" s="436"/>
      <c r="S137" s="438"/>
      <c r="T137" s="438"/>
      <c r="U137" s="438"/>
      <c r="V137" s="436"/>
      <c r="W137" s="439"/>
      <c r="X137" s="438"/>
      <c r="Y137" s="438"/>
      <c r="Z137" s="436"/>
      <c r="AA137" s="439"/>
      <c r="AB137" s="438"/>
      <c r="AC137" s="438"/>
      <c r="AD137" s="436"/>
      <c r="AE137" s="482"/>
      <c r="AF137" s="438"/>
      <c r="AG137" s="438"/>
      <c r="AH137" s="436"/>
      <c r="AI137" s="482"/>
      <c r="AJ137" s="438"/>
      <c r="AK137" s="438"/>
      <c r="AL137" s="436"/>
      <c r="AM137" s="438"/>
      <c r="AN137" s="438"/>
      <c r="AO137" s="436"/>
    </row>
    <row r="138" spans="2:41" s="245" customFormat="1" ht="20.25" customHeight="1">
      <c r="B138" s="436"/>
      <c r="C138" s="436"/>
      <c r="D138" s="436"/>
      <c r="E138" s="436"/>
      <c r="F138" s="437"/>
      <c r="G138" s="437"/>
      <c r="H138" s="436"/>
      <c r="I138" s="436"/>
      <c r="J138" s="436"/>
      <c r="K138" s="436"/>
      <c r="L138" s="436"/>
      <c r="M138" s="436"/>
      <c r="N138" s="436"/>
      <c r="O138" s="438"/>
      <c r="P138" s="438"/>
      <c r="Q138" s="438"/>
      <c r="R138" s="436"/>
      <c r="S138" s="438"/>
      <c r="T138" s="438"/>
      <c r="U138" s="438"/>
      <c r="V138" s="436"/>
      <c r="W138" s="439"/>
      <c r="X138" s="438"/>
      <c r="Y138" s="438"/>
      <c r="Z138" s="436"/>
      <c r="AA138" s="439"/>
      <c r="AB138" s="438"/>
      <c r="AC138" s="438"/>
      <c r="AD138" s="436"/>
      <c r="AE138" s="482"/>
      <c r="AF138" s="438"/>
      <c r="AG138" s="438"/>
      <c r="AH138" s="436"/>
      <c r="AI138" s="482"/>
      <c r="AJ138" s="438"/>
      <c r="AK138" s="438"/>
      <c r="AL138" s="436"/>
      <c r="AM138" s="438"/>
      <c r="AN138" s="438"/>
      <c r="AO138" s="436"/>
    </row>
    <row r="139" spans="2:41" s="245" customFormat="1" ht="20.25" customHeight="1">
      <c r="B139" s="436"/>
      <c r="C139" s="436"/>
      <c r="D139" s="436"/>
      <c r="E139" s="436"/>
      <c r="F139" s="437"/>
      <c r="G139" s="437"/>
      <c r="H139" s="436"/>
      <c r="I139" s="436"/>
      <c r="J139" s="436"/>
      <c r="K139" s="436"/>
      <c r="L139" s="436"/>
      <c r="M139" s="436"/>
      <c r="N139" s="436"/>
      <c r="O139" s="438"/>
      <c r="P139" s="438"/>
      <c r="Q139" s="438"/>
      <c r="R139" s="436"/>
      <c r="S139" s="438"/>
      <c r="T139" s="438"/>
      <c r="U139" s="438"/>
      <c r="V139" s="436"/>
      <c r="W139" s="439"/>
      <c r="X139" s="438"/>
      <c r="Y139" s="438"/>
      <c r="Z139" s="436"/>
      <c r="AA139" s="439"/>
      <c r="AB139" s="438"/>
      <c r="AC139" s="438"/>
      <c r="AD139" s="436"/>
      <c r="AE139" s="482"/>
      <c r="AF139" s="438"/>
      <c r="AG139" s="438"/>
      <c r="AH139" s="436"/>
      <c r="AI139" s="482"/>
      <c r="AJ139" s="438"/>
      <c r="AK139" s="438"/>
      <c r="AL139" s="436"/>
      <c r="AM139" s="438"/>
      <c r="AN139" s="438"/>
      <c r="AO139" s="436"/>
    </row>
    <row r="140" spans="2:41" s="245" customFormat="1" ht="20.25" customHeight="1">
      <c r="B140" s="436"/>
      <c r="C140" s="436"/>
      <c r="D140" s="436"/>
      <c r="E140" s="436"/>
      <c r="F140" s="437"/>
      <c r="G140" s="437"/>
      <c r="H140" s="436"/>
      <c r="I140" s="436"/>
      <c r="J140" s="436"/>
      <c r="K140" s="436"/>
      <c r="L140" s="436"/>
      <c r="M140" s="436"/>
      <c r="N140" s="436"/>
      <c r="O140" s="438"/>
      <c r="P140" s="438"/>
      <c r="Q140" s="438"/>
      <c r="R140" s="436"/>
      <c r="S140" s="438"/>
      <c r="T140" s="438"/>
      <c r="U140" s="438"/>
      <c r="V140" s="436"/>
      <c r="W140" s="439"/>
      <c r="X140" s="438"/>
      <c r="Y140" s="438"/>
      <c r="Z140" s="436"/>
      <c r="AA140" s="439"/>
      <c r="AB140" s="438"/>
      <c r="AC140" s="438"/>
      <c r="AD140" s="436"/>
      <c r="AE140" s="482"/>
      <c r="AF140" s="438"/>
      <c r="AG140" s="438"/>
      <c r="AH140" s="436"/>
      <c r="AI140" s="482"/>
      <c r="AJ140" s="438"/>
      <c r="AK140" s="438"/>
      <c r="AL140" s="436"/>
      <c r="AM140" s="438"/>
      <c r="AN140" s="438"/>
      <c r="AO140" s="436"/>
    </row>
    <row r="141" spans="2:41" s="245" customFormat="1" ht="20.25" customHeight="1">
      <c r="B141" s="436"/>
      <c r="C141" s="436"/>
      <c r="D141" s="436"/>
      <c r="E141" s="436"/>
      <c r="F141" s="437"/>
      <c r="G141" s="437"/>
      <c r="H141" s="436"/>
      <c r="I141" s="436"/>
      <c r="J141" s="436"/>
      <c r="K141" s="436"/>
      <c r="L141" s="436"/>
      <c r="M141" s="436"/>
      <c r="N141" s="436"/>
      <c r="O141" s="438"/>
      <c r="P141" s="438"/>
      <c r="Q141" s="438"/>
      <c r="R141" s="436"/>
      <c r="S141" s="438"/>
      <c r="T141" s="438"/>
      <c r="U141" s="438"/>
      <c r="V141" s="436"/>
      <c r="W141" s="439"/>
      <c r="X141" s="438"/>
      <c r="Y141" s="438"/>
      <c r="Z141" s="436"/>
      <c r="AA141" s="439"/>
      <c r="AB141" s="438"/>
      <c r="AC141" s="438"/>
      <c r="AD141" s="436"/>
      <c r="AE141" s="482"/>
      <c r="AF141" s="438"/>
      <c r="AG141" s="438"/>
      <c r="AH141" s="436"/>
      <c r="AI141" s="482"/>
      <c r="AJ141" s="438"/>
      <c r="AK141" s="438"/>
      <c r="AL141" s="436"/>
      <c r="AM141" s="438"/>
      <c r="AN141" s="438"/>
      <c r="AO141" s="436"/>
    </row>
    <row r="142" spans="2:41" s="245" customFormat="1" ht="20.25" customHeight="1">
      <c r="B142" s="436"/>
      <c r="C142" s="436"/>
      <c r="D142" s="436"/>
      <c r="E142" s="436"/>
      <c r="F142" s="437"/>
      <c r="G142" s="437"/>
      <c r="H142" s="436"/>
      <c r="I142" s="436"/>
      <c r="J142" s="436"/>
      <c r="K142" s="436"/>
      <c r="L142" s="436"/>
      <c r="M142" s="436"/>
      <c r="N142" s="436"/>
      <c r="O142" s="438"/>
      <c r="P142" s="438"/>
      <c r="Q142" s="438"/>
      <c r="R142" s="436"/>
      <c r="S142" s="438"/>
      <c r="T142" s="438"/>
      <c r="U142" s="438"/>
      <c r="V142" s="436"/>
      <c r="W142" s="439"/>
      <c r="X142" s="438"/>
      <c r="Y142" s="438"/>
      <c r="Z142" s="436"/>
      <c r="AA142" s="439"/>
      <c r="AB142" s="438"/>
      <c r="AC142" s="438"/>
      <c r="AD142" s="436"/>
      <c r="AE142" s="482"/>
      <c r="AF142" s="438"/>
      <c r="AG142" s="438"/>
      <c r="AH142" s="436"/>
      <c r="AI142" s="482"/>
      <c r="AJ142" s="438"/>
      <c r="AK142" s="438"/>
      <c r="AL142" s="436"/>
      <c r="AM142" s="438"/>
      <c r="AN142" s="438"/>
      <c r="AO142" s="436"/>
    </row>
    <row r="143" spans="2:41" s="245" customFormat="1" ht="20.25" customHeight="1">
      <c r="B143" s="436"/>
      <c r="C143" s="436"/>
      <c r="D143" s="436"/>
      <c r="E143" s="436"/>
      <c r="F143" s="437"/>
      <c r="G143" s="437"/>
      <c r="H143" s="436"/>
      <c r="I143" s="436"/>
      <c r="J143" s="436"/>
      <c r="K143" s="436"/>
      <c r="L143" s="436"/>
      <c r="M143" s="436"/>
      <c r="N143" s="436"/>
      <c r="O143" s="438"/>
      <c r="P143" s="438"/>
      <c r="Q143" s="438"/>
      <c r="R143" s="436"/>
      <c r="S143" s="438"/>
      <c r="T143" s="438"/>
      <c r="U143" s="438"/>
      <c r="V143" s="436"/>
      <c r="W143" s="439"/>
      <c r="X143" s="438"/>
      <c r="Y143" s="438"/>
      <c r="Z143" s="436"/>
      <c r="AA143" s="439"/>
      <c r="AB143" s="438"/>
      <c r="AC143" s="438"/>
      <c r="AD143" s="436"/>
      <c r="AE143" s="482"/>
      <c r="AF143" s="438"/>
      <c r="AG143" s="438"/>
      <c r="AH143" s="436"/>
      <c r="AI143" s="482"/>
      <c r="AJ143" s="438"/>
      <c r="AK143" s="438"/>
      <c r="AL143" s="436"/>
      <c r="AM143" s="438"/>
      <c r="AN143" s="438"/>
      <c r="AO143" s="436"/>
    </row>
    <row r="144" spans="2:41" s="245" customFormat="1" ht="20.25" customHeight="1">
      <c r="B144" s="436"/>
      <c r="C144" s="436"/>
      <c r="D144" s="436"/>
      <c r="E144" s="436"/>
      <c r="F144" s="437"/>
      <c r="G144" s="437"/>
      <c r="H144" s="436"/>
      <c r="I144" s="436"/>
      <c r="J144" s="436"/>
      <c r="K144" s="436"/>
      <c r="L144" s="436"/>
      <c r="M144" s="436"/>
      <c r="N144" s="436"/>
      <c r="O144" s="438"/>
      <c r="P144" s="438"/>
      <c r="Q144" s="438"/>
      <c r="R144" s="436"/>
      <c r="S144" s="438"/>
      <c r="T144" s="438"/>
      <c r="U144" s="438"/>
      <c r="V144" s="436"/>
      <c r="W144" s="439"/>
      <c r="X144" s="438"/>
      <c r="Y144" s="438"/>
      <c r="Z144" s="436"/>
      <c r="AA144" s="439"/>
      <c r="AB144" s="438"/>
      <c r="AC144" s="438"/>
      <c r="AD144" s="436"/>
      <c r="AE144" s="482"/>
      <c r="AF144" s="438"/>
      <c r="AG144" s="438"/>
      <c r="AH144" s="436"/>
      <c r="AI144" s="482"/>
      <c r="AJ144" s="438"/>
      <c r="AK144" s="438"/>
      <c r="AL144" s="436"/>
      <c r="AM144" s="438"/>
      <c r="AN144" s="438"/>
      <c r="AO144" s="436"/>
    </row>
    <row r="145" spans="2:41" s="245" customFormat="1" ht="20.25" customHeight="1">
      <c r="B145" s="436"/>
      <c r="C145" s="436"/>
      <c r="D145" s="436"/>
      <c r="E145" s="436"/>
      <c r="F145" s="437"/>
      <c r="G145" s="437"/>
      <c r="H145" s="436"/>
      <c r="I145" s="436"/>
      <c r="J145" s="436"/>
      <c r="K145" s="436"/>
      <c r="L145" s="436"/>
      <c r="M145" s="436"/>
      <c r="N145" s="436"/>
      <c r="O145" s="438"/>
      <c r="P145" s="438"/>
      <c r="Q145" s="438"/>
      <c r="R145" s="436"/>
      <c r="S145" s="438"/>
      <c r="T145" s="438"/>
      <c r="U145" s="438"/>
      <c r="V145" s="436"/>
      <c r="W145" s="439"/>
      <c r="X145" s="438"/>
      <c r="Y145" s="438"/>
      <c r="Z145" s="436"/>
      <c r="AA145" s="439"/>
      <c r="AB145" s="438"/>
      <c r="AC145" s="438"/>
      <c r="AD145" s="436"/>
      <c r="AE145" s="482"/>
      <c r="AF145" s="438"/>
      <c r="AG145" s="438"/>
      <c r="AH145" s="436"/>
      <c r="AI145" s="482"/>
      <c r="AJ145" s="438"/>
      <c r="AK145" s="438"/>
      <c r="AL145" s="436"/>
      <c r="AM145" s="438"/>
      <c r="AN145" s="438"/>
      <c r="AO145" s="436"/>
    </row>
    <row r="146" spans="2:41" s="245" customFormat="1" ht="20.25" customHeight="1">
      <c r="B146" s="436"/>
      <c r="C146" s="436"/>
      <c r="D146" s="436"/>
      <c r="E146" s="436"/>
      <c r="F146" s="437"/>
      <c r="G146" s="437"/>
      <c r="H146" s="436"/>
      <c r="I146" s="436"/>
      <c r="J146" s="436"/>
      <c r="K146" s="436"/>
      <c r="L146" s="436"/>
      <c r="M146" s="436"/>
      <c r="N146" s="436"/>
      <c r="O146" s="438"/>
      <c r="P146" s="438"/>
      <c r="Q146" s="438"/>
      <c r="R146" s="436"/>
      <c r="S146" s="438"/>
      <c r="T146" s="438"/>
      <c r="U146" s="438"/>
      <c r="V146" s="436"/>
      <c r="W146" s="439"/>
      <c r="X146" s="438"/>
      <c r="Y146" s="438"/>
      <c r="Z146" s="436"/>
      <c r="AA146" s="439"/>
      <c r="AB146" s="438"/>
      <c r="AC146" s="438"/>
      <c r="AD146" s="436"/>
      <c r="AE146" s="482"/>
      <c r="AF146" s="438"/>
      <c r="AG146" s="438"/>
      <c r="AH146" s="436"/>
      <c r="AI146" s="482"/>
      <c r="AJ146" s="438"/>
      <c r="AK146" s="438"/>
      <c r="AL146" s="436"/>
      <c r="AM146" s="438"/>
      <c r="AN146" s="438"/>
      <c r="AO146" s="436"/>
    </row>
    <row r="147" spans="2:41" s="245" customFormat="1" ht="20.25" customHeight="1">
      <c r="B147" s="436"/>
      <c r="C147" s="436"/>
      <c r="D147" s="436"/>
      <c r="E147" s="436"/>
      <c r="F147" s="437"/>
      <c r="G147" s="437"/>
      <c r="H147" s="436"/>
      <c r="I147" s="436"/>
      <c r="J147" s="436"/>
      <c r="K147" s="436"/>
      <c r="L147" s="436"/>
      <c r="M147" s="436"/>
      <c r="N147" s="436"/>
      <c r="O147" s="438"/>
      <c r="P147" s="438"/>
      <c r="Q147" s="438"/>
      <c r="R147" s="436"/>
      <c r="S147" s="438"/>
      <c r="T147" s="438"/>
      <c r="U147" s="438"/>
      <c r="V147" s="436"/>
      <c r="W147" s="439"/>
      <c r="X147" s="438"/>
      <c r="Y147" s="438"/>
      <c r="Z147" s="436"/>
      <c r="AA147" s="439"/>
      <c r="AB147" s="438"/>
      <c r="AC147" s="438"/>
      <c r="AD147" s="436"/>
      <c r="AE147" s="482"/>
      <c r="AF147" s="438"/>
      <c r="AG147" s="438"/>
      <c r="AH147" s="436"/>
      <c r="AI147" s="482"/>
      <c r="AJ147" s="438"/>
      <c r="AK147" s="438"/>
      <c r="AL147" s="436"/>
      <c r="AM147" s="438"/>
      <c r="AN147" s="438"/>
      <c r="AO147" s="436"/>
    </row>
    <row r="148" spans="2:41" s="245" customFormat="1" ht="20.25" customHeight="1">
      <c r="B148" s="436"/>
      <c r="C148" s="436"/>
      <c r="D148" s="436"/>
      <c r="E148" s="436"/>
      <c r="F148" s="437"/>
      <c r="G148" s="437"/>
      <c r="H148" s="436"/>
      <c r="I148" s="436"/>
      <c r="J148" s="436"/>
      <c r="K148" s="436"/>
      <c r="L148" s="436"/>
      <c r="M148" s="436"/>
      <c r="N148" s="436"/>
      <c r="O148" s="438"/>
      <c r="P148" s="438"/>
      <c r="Q148" s="438"/>
      <c r="R148" s="436"/>
      <c r="S148" s="438"/>
      <c r="T148" s="438"/>
      <c r="U148" s="438"/>
      <c r="V148" s="436"/>
      <c r="W148" s="439"/>
      <c r="X148" s="438"/>
      <c r="Y148" s="438"/>
      <c r="Z148" s="436"/>
      <c r="AA148" s="439"/>
      <c r="AB148" s="438"/>
      <c r="AC148" s="438"/>
      <c r="AD148" s="436"/>
      <c r="AE148" s="482"/>
      <c r="AF148" s="438"/>
      <c r="AG148" s="438"/>
      <c r="AH148" s="436"/>
      <c r="AI148" s="482"/>
      <c r="AJ148" s="438"/>
      <c r="AK148" s="438"/>
      <c r="AL148" s="436"/>
      <c r="AM148" s="438"/>
      <c r="AN148" s="438"/>
      <c r="AO148" s="436"/>
    </row>
    <row r="149" spans="2:41" s="245" customFormat="1" ht="20.25" customHeight="1">
      <c r="B149" s="436"/>
      <c r="C149" s="436"/>
      <c r="D149" s="436"/>
      <c r="E149" s="436"/>
      <c r="F149" s="437"/>
      <c r="G149" s="437"/>
      <c r="H149" s="436"/>
      <c r="I149" s="436"/>
      <c r="J149" s="436"/>
      <c r="K149" s="436"/>
      <c r="L149" s="436"/>
      <c r="M149" s="436"/>
      <c r="N149" s="436"/>
      <c r="O149" s="438"/>
      <c r="P149" s="438"/>
      <c r="Q149" s="438"/>
      <c r="R149" s="436"/>
      <c r="S149" s="438"/>
      <c r="T149" s="438"/>
      <c r="U149" s="438"/>
      <c r="V149" s="436"/>
      <c r="W149" s="439"/>
      <c r="X149" s="438"/>
      <c r="Y149" s="438"/>
      <c r="Z149" s="436"/>
      <c r="AA149" s="439"/>
      <c r="AB149" s="438"/>
      <c r="AC149" s="438"/>
      <c r="AD149" s="436"/>
      <c r="AE149" s="482"/>
      <c r="AF149" s="438"/>
      <c r="AG149" s="438"/>
      <c r="AH149" s="436"/>
      <c r="AI149" s="482"/>
      <c r="AJ149" s="438"/>
      <c r="AK149" s="438"/>
      <c r="AL149" s="436"/>
      <c r="AM149" s="438"/>
      <c r="AN149" s="438"/>
      <c r="AO149" s="436"/>
    </row>
    <row r="150" spans="2:41" s="245" customFormat="1" ht="20.25" customHeight="1">
      <c r="B150" s="436"/>
      <c r="C150" s="436"/>
      <c r="D150" s="436"/>
      <c r="E150" s="436"/>
      <c r="F150" s="437"/>
      <c r="G150" s="437"/>
      <c r="H150" s="436"/>
      <c r="I150" s="436"/>
      <c r="J150" s="436"/>
      <c r="K150" s="436"/>
      <c r="L150" s="436"/>
      <c r="M150" s="436"/>
      <c r="N150" s="436"/>
      <c r="O150" s="438"/>
      <c r="P150" s="438"/>
      <c r="Q150" s="438"/>
      <c r="R150" s="436"/>
      <c r="S150" s="438"/>
      <c r="T150" s="438"/>
      <c r="U150" s="438"/>
      <c r="V150" s="436"/>
      <c r="W150" s="439"/>
      <c r="X150" s="438"/>
      <c r="Y150" s="438"/>
      <c r="Z150" s="436"/>
      <c r="AA150" s="439"/>
      <c r="AB150" s="438"/>
      <c r="AC150" s="438"/>
      <c r="AD150" s="436"/>
      <c r="AE150" s="482"/>
      <c r="AF150" s="438"/>
      <c r="AG150" s="438"/>
      <c r="AH150" s="436"/>
      <c r="AI150" s="482"/>
      <c r="AJ150" s="438"/>
      <c r="AK150" s="438"/>
      <c r="AL150" s="436"/>
      <c r="AM150" s="438"/>
      <c r="AN150" s="438"/>
      <c r="AO150" s="436"/>
    </row>
    <row r="151" spans="2:41" s="245" customFormat="1" ht="20.25" customHeight="1">
      <c r="B151" s="436"/>
      <c r="C151" s="436"/>
      <c r="D151" s="436"/>
      <c r="E151" s="436"/>
      <c r="F151" s="437"/>
      <c r="G151" s="437"/>
      <c r="H151" s="436"/>
      <c r="I151" s="436"/>
      <c r="J151" s="436"/>
      <c r="K151" s="436"/>
      <c r="L151" s="436"/>
      <c r="M151" s="436"/>
      <c r="N151" s="436"/>
      <c r="O151" s="438"/>
      <c r="P151" s="438"/>
      <c r="Q151" s="438"/>
      <c r="R151" s="436"/>
      <c r="S151" s="438"/>
      <c r="T151" s="438"/>
      <c r="U151" s="438"/>
      <c r="V151" s="436"/>
      <c r="W151" s="439"/>
      <c r="X151" s="438"/>
      <c r="Y151" s="438"/>
      <c r="Z151" s="436"/>
      <c r="AA151" s="439"/>
      <c r="AB151" s="438"/>
      <c r="AC151" s="438"/>
      <c r="AD151" s="436"/>
      <c r="AE151" s="482"/>
      <c r="AF151" s="438"/>
      <c r="AG151" s="438"/>
      <c r="AH151" s="436"/>
      <c r="AI151" s="482"/>
      <c r="AJ151" s="438"/>
      <c r="AK151" s="438"/>
      <c r="AL151" s="436"/>
      <c r="AM151" s="438"/>
      <c r="AN151" s="438"/>
      <c r="AO151" s="436"/>
    </row>
    <row r="152" spans="2:41" s="245" customFormat="1" ht="20.25" customHeight="1">
      <c r="B152" s="436"/>
      <c r="C152" s="436"/>
      <c r="D152" s="436"/>
      <c r="E152" s="436"/>
      <c r="F152" s="437"/>
      <c r="G152" s="437"/>
      <c r="H152" s="436"/>
      <c r="I152" s="436"/>
      <c r="J152" s="436"/>
      <c r="K152" s="436"/>
      <c r="L152" s="436"/>
      <c r="M152" s="436"/>
      <c r="N152" s="436"/>
      <c r="O152" s="438"/>
      <c r="P152" s="438"/>
      <c r="Q152" s="438"/>
      <c r="R152" s="436"/>
      <c r="S152" s="438"/>
      <c r="T152" s="438"/>
      <c r="U152" s="438"/>
      <c r="V152" s="436"/>
      <c r="W152" s="439"/>
      <c r="X152" s="438"/>
      <c r="Y152" s="438"/>
      <c r="Z152" s="436"/>
      <c r="AA152" s="439"/>
      <c r="AB152" s="438"/>
      <c r="AC152" s="438"/>
      <c r="AD152" s="436"/>
      <c r="AE152" s="482"/>
      <c r="AF152" s="438"/>
      <c r="AG152" s="438"/>
      <c r="AH152" s="436"/>
      <c r="AI152" s="482"/>
      <c r="AJ152" s="438"/>
      <c r="AK152" s="438"/>
      <c r="AL152" s="436"/>
      <c r="AM152" s="438"/>
      <c r="AN152" s="438"/>
      <c r="AO152" s="436"/>
    </row>
    <row r="153" spans="2:41" s="245" customFormat="1" ht="20.25" customHeight="1">
      <c r="B153" s="436"/>
      <c r="C153" s="436"/>
      <c r="D153" s="436"/>
      <c r="E153" s="436"/>
      <c r="F153" s="437"/>
      <c r="G153" s="437"/>
      <c r="H153" s="436"/>
      <c r="I153" s="436"/>
      <c r="J153" s="436"/>
      <c r="K153" s="436"/>
      <c r="L153" s="436"/>
      <c r="M153" s="436"/>
      <c r="N153" s="436"/>
      <c r="O153" s="438"/>
      <c r="P153" s="438"/>
      <c r="Q153" s="438"/>
      <c r="R153" s="436"/>
      <c r="S153" s="438"/>
      <c r="T153" s="438"/>
      <c r="U153" s="438"/>
      <c r="V153" s="436"/>
      <c r="W153" s="439"/>
      <c r="X153" s="438"/>
      <c r="Y153" s="438"/>
      <c r="Z153" s="436"/>
      <c r="AA153" s="439"/>
      <c r="AB153" s="438"/>
      <c r="AC153" s="438"/>
      <c r="AD153" s="436"/>
      <c r="AE153" s="482"/>
      <c r="AF153" s="438"/>
      <c r="AG153" s="438"/>
      <c r="AH153" s="436"/>
      <c r="AI153" s="482"/>
      <c r="AJ153" s="438"/>
      <c r="AK153" s="438"/>
      <c r="AL153" s="436"/>
      <c r="AM153" s="438"/>
      <c r="AN153" s="438"/>
      <c r="AO153" s="436"/>
    </row>
    <row r="154" spans="2:41" s="245" customFormat="1" ht="20.25" customHeight="1">
      <c r="B154" s="436"/>
      <c r="C154" s="436"/>
      <c r="D154" s="436"/>
      <c r="E154" s="436"/>
      <c r="F154" s="437"/>
      <c r="G154" s="437"/>
      <c r="H154" s="436"/>
      <c r="I154" s="436"/>
      <c r="J154" s="436"/>
      <c r="K154" s="436"/>
      <c r="L154" s="436"/>
      <c r="M154" s="436"/>
      <c r="N154" s="436"/>
      <c r="O154" s="438"/>
      <c r="P154" s="438"/>
      <c r="Q154" s="438"/>
      <c r="R154" s="436"/>
      <c r="S154" s="438"/>
      <c r="T154" s="438"/>
      <c r="U154" s="438"/>
      <c r="V154" s="436"/>
      <c r="W154" s="439"/>
      <c r="X154" s="438"/>
      <c r="Y154" s="438"/>
      <c r="Z154" s="436"/>
      <c r="AA154" s="439"/>
      <c r="AB154" s="438"/>
      <c r="AC154" s="438"/>
      <c r="AD154" s="436"/>
      <c r="AE154" s="482"/>
      <c r="AF154" s="438"/>
      <c r="AG154" s="438"/>
      <c r="AH154" s="436"/>
      <c r="AI154" s="482"/>
      <c r="AJ154" s="438"/>
      <c r="AK154" s="438"/>
      <c r="AL154" s="436"/>
      <c r="AM154" s="438"/>
      <c r="AN154" s="438"/>
      <c r="AO154" s="436"/>
    </row>
    <row r="155" spans="2:41" s="245" customFormat="1" ht="20.25" customHeight="1">
      <c r="B155" s="436"/>
      <c r="C155" s="436"/>
      <c r="D155" s="436"/>
      <c r="E155" s="436"/>
      <c r="F155" s="437"/>
      <c r="G155" s="437"/>
      <c r="H155" s="436"/>
      <c r="I155" s="436"/>
      <c r="J155" s="436"/>
      <c r="K155" s="436"/>
      <c r="L155" s="436"/>
      <c r="M155" s="436"/>
      <c r="N155" s="436"/>
      <c r="O155" s="438"/>
      <c r="P155" s="438"/>
      <c r="Q155" s="438"/>
      <c r="R155" s="436"/>
      <c r="S155" s="438"/>
      <c r="T155" s="438"/>
      <c r="U155" s="438"/>
      <c r="V155" s="436"/>
      <c r="W155" s="439"/>
      <c r="X155" s="438"/>
      <c r="Y155" s="438"/>
      <c r="Z155" s="436"/>
      <c r="AA155" s="439"/>
      <c r="AB155" s="438"/>
      <c r="AC155" s="438"/>
      <c r="AD155" s="436"/>
      <c r="AE155" s="482"/>
      <c r="AF155" s="438"/>
      <c r="AG155" s="438"/>
      <c r="AH155" s="436"/>
      <c r="AI155" s="482"/>
      <c r="AJ155" s="438"/>
      <c r="AK155" s="438"/>
      <c r="AL155" s="436"/>
      <c r="AM155" s="438"/>
      <c r="AN155" s="438"/>
      <c r="AO155" s="436"/>
    </row>
    <row r="156" spans="2:41" s="245" customFormat="1" ht="20.25" customHeight="1">
      <c r="B156" s="436"/>
      <c r="C156" s="436"/>
      <c r="D156" s="436"/>
      <c r="E156" s="436"/>
      <c r="F156" s="437"/>
      <c r="G156" s="437"/>
      <c r="H156" s="436"/>
      <c r="I156" s="436"/>
      <c r="J156" s="436"/>
      <c r="K156" s="436"/>
      <c r="L156" s="436"/>
      <c r="M156" s="436"/>
      <c r="N156" s="436"/>
      <c r="O156" s="438"/>
      <c r="P156" s="438"/>
      <c r="Q156" s="438"/>
      <c r="R156" s="436"/>
      <c r="S156" s="438"/>
      <c r="T156" s="438"/>
      <c r="U156" s="438"/>
      <c r="V156" s="436"/>
      <c r="W156" s="439"/>
      <c r="X156" s="438"/>
      <c r="Y156" s="438"/>
      <c r="Z156" s="436"/>
      <c r="AA156" s="439"/>
      <c r="AB156" s="438"/>
      <c r="AC156" s="438"/>
      <c r="AD156" s="436"/>
      <c r="AE156" s="482"/>
      <c r="AF156" s="438"/>
      <c r="AG156" s="438"/>
      <c r="AH156" s="436"/>
      <c r="AI156" s="482"/>
      <c r="AJ156" s="438"/>
      <c r="AK156" s="438"/>
      <c r="AL156" s="436"/>
      <c r="AM156" s="438"/>
      <c r="AN156" s="438"/>
      <c r="AO156" s="436"/>
    </row>
    <row r="157" spans="2:41" s="245" customFormat="1" ht="20.25" customHeight="1">
      <c r="B157" s="436"/>
      <c r="C157" s="436"/>
      <c r="D157" s="436"/>
      <c r="E157" s="436"/>
      <c r="F157" s="437"/>
      <c r="G157" s="437"/>
      <c r="H157" s="436"/>
      <c r="I157" s="436"/>
      <c r="J157" s="436"/>
      <c r="K157" s="436"/>
      <c r="L157" s="436"/>
      <c r="M157" s="436"/>
      <c r="N157" s="436"/>
      <c r="O157" s="438"/>
      <c r="P157" s="438"/>
      <c r="Q157" s="438"/>
      <c r="R157" s="436"/>
      <c r="S157" s="438"/>
      <c r="T157" s="438"/>
      <c r="U157" s="438"/>
      <c r="V157" s="436"/>
      <c r="W157" s="439"/>
      <c r="X157" s="438"/>
      <c r="Y157" s="438"/>
      <c r="Z157" s="436"/>
      <c r="AA157" s="439"/>
      <c r="AB157" s="438"/>
      <c r="AC157" s="438"/>
      <c r="AD157" s="436"/>
      <c r="AE157" s="482"/>
      <c r="AF157" s="438"/>
      <c r="AG157" s="438"/>
      <c r="AH157" s="436"/>
      <c r="AI157" s="482"/>
      <c r="AJ157" s="438"/>
      <c r="AK157" s="438"/>
      <c r="AL157" s="436"/>
      <c r="AM157" s="438"/>
      <c r="AN157" s="438"/>
      <c r="AO157" s="436"/>
    </row>
    <row r="158" spans="2:41" s="245" customFormat="1" ht="20.25" customHeight="1">
      <c r="B158" s="436"/>
      <c r="C158" s="436"/>
      <c r="D158" s="436"/>
      <c r="E158" s="436"/>
      <c r="F158" s="437"/>
      <c r="G158" s="437"/>
      <c r="H158" s="436"/>
      <c r="I158" s="436"/>
      <c r="J158" s="436"/>
      <c r="K158" s="436"/>
      <c r="L158" s="436"/>
      <c r="M158" s="436"/>
      <c r="N158" s="436"/>
      <c r="O158" s="438"/>
      <c r="P158" s="438"/>
      <c r="Q158" s="438"/>
      <c r="R158" s="436"/>
      <c r="S158" s="438"/>
      <c r="T158" s="438"/>
      <c r="U158" s="438"/>
      <c r="V158" s="436"/>
      <c r="W158" s="439"/>
      <c r="X158" s="438"/>
      <c r="Y158" s="438"/>
      <c r="Z158" s="436"/>
      <c r="AA158" s="439"/>
      <c r="AB158" s="438"/>
      <c r="AC158" s="438"/>
      <c r="AD158" s="436"/>
      <c r="AE158" s="482"/>
      <c r="AF158" s="438"/>
      <c r="AG158" s="438"/>
      <c r="AH158" s="436"/>
      <c r="AI158" s="482"/>
      <c r="AJ158" s="438"/>
      <c r="AK158" s="438"/>
      <c r="AL158" s="436"/>
      <c r="AM158" s="438"/>
      <c r="AN158" s="438"/>
      <c r="AO158" s="436"/>
    </row>
    <row r="159" spans="2:41" s="245" customFormat="1" ht="20.25" customHeight="1">
      <c r="B159" s="436"/>
      <c r="C159" s="436"/>
      <c r="D159" s="436"/>
      <c r="E159" s="436"/>
      <c r="F159" s="437"/>
      <c r="G159" s="437"/>
      <c r="H159" s="436"/>
      <c r="I159" s="436"/>
      <c r="J159" s="436"/>
      <c r="K159" s="436"/>
      <c r="L159" s="436"/>
      <c r="M159" s="436"/>
      <c r="N159" s="436"/>
      <c r="O159" s="438"/>
      <c r="P159" s="438"/>
      <c r="Q159" s="438"/>
      <c r="R159" s="436"/>
      <c r="S159" s="438"/>
      <c r="T159" s="438"/>
      <c r="U159" s="438"/>
      <c r="V159" s="436"/>
      <c r="W159" s="439"/>
      <c r="X159" s="438"/>
      <c r="Y159" s="438"/>
      <c r="Z159" s="436"/>
      <c r="AA159" s="439"/>
      <c r="AB159" s="438"/>
      <c r="AC159" s="438"/>
      <c r="AD159" s="436"/>
      <c r="AE159" s="482"/>
      <c r="AF159" s="438"/>
      <c r="AG159" s="438"/>
      <c r="AH159" s="436"/>
      <c r="AI159" s="482"/>
      <c r="AJ159" s="438"/>
      <c r="AK159" s="438"/>
      <c r="AL159" s="436"/>
      <c r="AM159" s="438"/>
      <c r="AN159" s="438"/>
      <c r="AO159" s="436"/>
    </row>
    <row r="160" spans="2:41" s="245" customFormat="1" ht="20.25" customHeight="1">
      <c r="B160" s="436"/>
      <c r="C160" s="436"/>
      <c r="D160" s="436"/>
      <c r="E160" s="436"/>
      <c r="F160" s="437"/>
      <c r="G160" s="437"/>
      <c r="H160" s="436"/>
      <c r="I160" s="436"/>
      <c r="J160" s="436"/>
      <c r="K160" s="436"/>
      <c r="L160" s="436"/>
      <c r="M160" s="436"/>
      <c r="N160" s="436"/>
      <c r="O160" s="438"/>
      <c r="P160" s="438"/>
      <c r="Q160" s="438"/>
      <c r="R160" s="436"/>
      <c r="S160" s="438"/>
      <c r="T160" s="438"/>
      <c r="U160" s="438"/>
      <c r="V160" s="436"/>
      <c r="W160" s="439"/>
      <c r="X160" s="438"/>
      <c r="Y160" s="438"/>
      <c r="Z160" s="436"/>
      <c r="AA160" s="439"/>
      <c r="AB160" s="438"/>
      <c r="AC160" s="438"/>
      <c r="AD160" s="436"/>
      <c r="AE160" s="482"/>
      <c r="AF160" s="438"/>
      <c r="AG160" s="438"/>
      <c r="AH160" s="436"/>
      <c r="AI160" s="482"/>
      <c r="AJ160" s="438"/>
      <c r="AK160" s="438"/>
      <c r="AL160" s="436"/>
      <c r="AM160" s="438"/>
      <c r="AN160" s="438"/>
      <c r="AO160" s="436"/>
    </row>
    <row r="161" spans="2:41" s="245" customFormat="1" ht="20.25" customHeight="1">
      <c r="B161" s="436"/>
      <c r="C161" s="436"/>
      <c r="D161" s="436"/>
      <c r="E161" s="436"/>
      <c r="F161" s="437"/>
      <c r="G161" s="437"/>
      <c r="H161" s="436"/>
      <c r="I161" s="436"/>
      <c r="J161" s="436"/>
      <c r="K161" s="436"/>
      <c r="L161" s="436"/>
      <c r="M161" s="436"/>
      <c r="N161" s="436"/>
      <c r="O161" s="438"/>
      <c r="P161" s="438"/>
      <c r="Q161" s="438"/>
      <c r="R161" s="436"/>
      <c r="S161" s="438"/>
      <c r="T161" s="438"/>
      <c r="U161" s="438"/>
      <c r="V161" s="436"/>
      <c r="W161" s="439"/>
      <c r="X161" s="438"/>
      <c r="Y161" s="438"/>
      <c r="Z161" s="436"/>
      <c r="AA161" s="439"/>
      <c r="AB161" s="438"/>
      <c r="AC161" s="438"/>
      <c r="AD161" s="436"/>
      <c r="AE161" s="482"/>
      <c r="AF161" s="438"/>
      <c r="AG161" s="438"/>
      <c r="AH161" s="436"/>
      <c r="AI161" s="482"/>
      <c r="AJ161" s="438"/>
      <c r="AK161" s="438"/>
      <c r="AL161" s="436"/>
      <c r="AM161" s="438"/>
      <c r="AN161" s="438"/>
      <c r="AO161" s="436"/>
    </row>
    <row r="162" spans="2:41" s="245" customFormat="1" ht="20.25" customHeight="1">
      <c r="B162" s="436"/>
      <c r="C162" s="436"/>
      <c r="D162" s="436"/>
      <c r="E162" s="436"/>
      <c r="F162" s="437"/>
      <c r="G162" s="437"/>
      <c r="H162" s="436"/>
      <c r="I162" s="436"/>
      <c r="J162" s="436"/>
      <c r="K162" s="436"/>
      <c r="L162" s="436"/>
      <c r="M162" s="436"/>
      <c r="N162" s="436"/>
      <c r="O162" s="438"/>
      <c r="P162" s="438"/>
      <c r="Q162" s="438"/>
      <c r="R162" s="436"/>
      <c r="S162" s="438"/>
      <c r="T162" s="438"/>
      <c r="U162" s="438"/>
      <c r="V162" s="436"/>
      <c r="W162" s="439"/>
      <c r="X162" s="438"/>
      <c r="Y162" s="438"/>
      <c r="Z162" s="436"/>
      <c r="AA162" s="439"/>
      <c r="AB162" s="438"/>
      <c r="AC162" s="438"/>
      <c r="AD162" s="436"/>
      <c r="AE162" s="482"/>
      <c r="AF162" s="438"/>
      <c r="AG162" s="438"/>
      <c r="AH162" s="436"/>
      <c r="AI162" s="482"/>
      <c r="AJ162" s="438"/>
      <c r="AK162" s="438"/>
      <c r="AL162" s="436"/>
      <c r="AM162" s="438"/>
      <c r="AN162" s="438"/>
      <c r="AO162" s="436"/>
    </row>
    <row r="163" spans="2:41" s="245" customFormat="1" ht="20.25" customHeight="1">
      <c r="B163" s="436"/>
      <c r="C163" s="436"/>
      <c r="D163" s="436"/>
      <c r="E163" s="436"/>
      <c r="F163" s="437"/>
      <c r="G163" s="437"/>
      <c r="H163" s="436"/>
      <c r="I163" s="436"/>
      <c r="J163" s="436"/>
      <c r="K163" s="436"/>
      <c r="L163" s="436"/>
      <c r="M163" s="436"/>
      <c r="N163" s="436"/>
      <c r="O163" s="438"/>
      <c r="P163" s="438"/>
      <c r="Q163" s="438"/>
      <c r="R163" s="436"/>
      <c r="S163" s="438"/>
      <c r="T163" s="438"/>
      <c r="U163" s="438"/>
      <c r="V163" s="436"/>
      <c r="W163" s="439"/>
      <c r="X163" s="438"/>
      <c r="Y163" s="438"/>
      <c r="Z163" s="436"/>
      <c r="AA163" s="439"/>
      <c r="AB163" s="438"/>
      <c r="AC163" s="438"/>
      <c r="AD163" s="436"/>
      <c r="AE163" s="482"/>
      <c r="AF163" s="438"/>
      <c r="AG163" s="438"/>
      <c r="AH163" s="436"/>
      <c r="AI163" s="482"/>
      <c r="AJ163" s="438"/>
      <c r="AK163" s="438"/>
      <c r="AL163" s="436"/>
      <c r="AM163" s="438"/>
      <c r="AN163" s="438"/>
      <c r="AO163" s="436"/>
    </row>
    <row r="164" spans="2:41" s="245" customFormat="1" ht="20.25" customHeight="1">
      <c r="B164" s="436"/>
      <c r="C164" s="436"/>
      <c r="D164" s="436"/>
      <c r="E164" s="436"/>
      <c r="F164" s="437"/>
      <c r="G164" s="437"/>
      <c r="H164" s="436"/>
      <c r="I164" s="436"/>
      <c r="J164" s="436"/>
      <c r="K164" s="436"/>
      <c r="L164" s="436"/>
      <c r="M164" s="436"/>
      <c r="N164" s="436"/>
      <c r="O164" s="438"/>
      <c r="P164" s="438"/>
      <c r="Q164" s="438"/>
      <c r="R164" s="436"/>
      <c r="S164" s="438"/>
      <c r="T164" s="438"/>
      <c r="U164" s="438"/>
      <c r="V164" s="436"/>
      <c r="W164" s="439"/>
      <c r="X164" s="438"/>
      <c r="Y164" s="438"/>
      <c r="Z164" s="436"/>
      <c r="AA164" s="439"/>
      <c r="AB164" s="438"/>
      <c r="AC164" s="438"/>
      <c r="AD164" s="436"/>
      <c r="AE164" s="482"/>
      <c r="AF164" s="438"/>
      <c r="AG164" s="438"/>
      <c r="AH164" s="436"/>
      <c r="AI164" s="482"/>
      <c r="AJ164" s="438"/>
      <c r="AK164" s="438"/>
      <c r="AL164" s="436"/>
      <c r="AM164" s="438"/>
      <c r="AN164" s="438"/>
      <c r="AO164" s="436"/>
    </row>
    <row r="165" spans="2:41" s="245" customFormat="1" ht="20.25" customHeight="1">
      <c r="B165" s="436"/>
      <c r="C165" s="436"/>
      <c r="D165" s="436"/>
      <c r="E165" s="436"/>
      <c r="F165" s="437"/>
      <c r="G165" s="437"/>
      <c r="H165" s="436"/>
      <c r="I165" s="436"/>
      <c r="J165" s="436"/>
      <c r="K165" s="436"/>
      <c r="L165" s="436"/>
      <c r="M165" s="436"/>
      <c r="N165" s="436"/>
      <c r="O165" s="438"/>
      <c r="P165" s="438"/>
      <c r="Q165" s="438"/>
      <c r="R165" s="436"/>
      <c r="S165" s="438"/>
      <c r="T165" s="438"/>
      <c r="U165" s="438"/>
      <c r="V165" s="436"/>
      <c r="W165" s="439"/>
      <c r="X165" s="438"/>
      <c r="Y165" s="438"/>
      <c r="Z165" s="436"/>
      <c r="AA165" s="439"/>
      <c r="AB165" s="438"/>
      <c r="AC165" s="438"/>
      <c r="AD165" s="436"/>
      <c r="AE165" s="482"/>
      <c r="AF165" s="438"/>
      <c r="AG165" s="438"/>
      <c r="AH165" s="436"/>
      <c r="AI165" s="482"/>
      <c r="AJ165" s="438"/>
      <c r="AK165" s="438"/>
      <c r="AL165" s="436"/>
      <c r="AM165" s="438"/>
      <c r="AN165" s="438"/>
      <c r="AO165" s="436"/>
    </row>
    <row r="166" spans="2:41" s="245" customFormat="1" ht="20.25" customHeight="1">
      <c r="B166" s="436"/>
      <c r="C166" s="436"/>
      <c r="D166" s="436"/>
      <c r="E166" s="436"/>
      <c r="F166" s="437"/>
      <c r="G166" s="437"/>
      <c r="H166" s="436"/>
      <c r="I166" s="436"/>
      <c r="J166" s="436"/>
      <c r="K166" s="436"/>
      <c r="L166" s="436"/>
      <c r="M166" s="436"/>
      <c r="N166" s="436"/>
      <c r="O166" s="438"/>
      <c r="P166" s="438"/>
      <c r="Q166" s="438"/>
      <c r="R166" s="436"/>
      <c r="S166" s="438"/>
      <c r="T166" s="438"/>
      <c r="U166" s="438"/>
      <c r="V166" s="436"/>
      <c r="W166" s="439"/>
      <c r="X166" s="438"/>
      <c r="Y166" s="438"/>
      <c r="Z166" s="436"/>
      <c r="AA166" s="439"/>
      <c r="AB166" s="438"/>
      <c r="AC166" s="438"/>
      <c r="AD166" s="436"/>
      <c r="AE166" s="482"/>
      <c r="AF166" s="438"/>
      <c r="AG166" s="438"/>
      <c r="AH166" s="436"/>
      <c r="AI166" s="482"/>
      <c r="AJ166" s="438"/>
      <c r="AK166" s="438"/>
      <c r="AL166" s="436"/>
      <c r="AM166" s="438"/>
      <c r="AN166" s="438"/>
      <c r="AO166" s="436"/>
    </row>
    <row r="167" spans="2:41" s="245" customFormat="1" ht="20.25" customHeight="1">
      <c r="B167" s="436"/>
      <c r="C167" s="436"/>
      <c r="D167" s="436"/>
      <c r="E167" s="436"/>
      <c r="F167" s="437"/>
      <c r="G167" s="437"/>
      <c r="H167" s="436"/>
      <c r="I167" s="436"/>
      <c r="J167" s="436"/>
      <c r="K167" s="436"/>
      <c r="L167" s="436"/>
      <c r="M167" s="436"/>
      <c r="N167" s="436"/>
      <c r="O167" s="438"/>
      <c r="P167" s="438"/>
      <c r="Q167" s="438"/>
      <c r="R167" s="436"/>
      <c r="S167" s="438"/>
      <c r="T167" s="438"/>
      <c r="U167" s="438"/>
      <c r="V167" s="436"/>
      <c r="W167" s="439"/>
      <c r="X167" s="438"/>
      <c r="Y167" s="438"/>
      <c r="Z167" s="436"/>
      <c r="AA167" s="439"/>
      <c r="AB167" s="438"/>
      <c r="AC167" s="438"/>
      <c r="AD167" s="436"/>
      <c r="AE167" s="482"/>
      <c r="AF167" s="438"/>
      <c r="AG167" s="438"/>
      <c r="AH167" s="436"/>
      <c r="AI167" s="482"/>
      <c r="AJ167" s="438"/>
      <c r="AK167" s="438"/>
      <c r="AL167" s="436"/>
      <c r="AM167" s="438"/>
      <c r="AN167" s="438"/>
      <c r="AO167" s="436"/>
    </row>
    <row r="168" spans="2:41" s="245" customFormat="1" ht="20.25" customHeight="1">
      <c r="B168" s="436"/>
      <c r="C168" s="436"/>
      <c r="D168" s="436"/>
      <c r="E168" s="436"/>
      <c r="F168" s="437"/>
      <c r="G168" s="437"/>
      <c r="H168" s="436"/>
      <c r="I168" s="436"/>
      <c r="J168" s="436"/>
      <c r="K168" s="436"/>
      <c r="L168" s="436"/>
      <c r="M168" s="436"/>
      <c r="N168" s="436"/>
      <c r="O168" s="438"/>
      <c r="P168" s="438"/>
      <c r="Q168" s="438"/>
      <c r="R168" s="436"/>
      <c r="S168" s="438"/>
      <c r="T168" s="438"/>
      <c r="U168" s="438"/>
      <c r="V168" s="436"/>
      <c r="W168" s="439"/>
      <c r="X168" s="438"/>
      <c r="Y168" s="438"/>
      <c r="Z168" s="436"/>
      <c r="AA168" s="439"/>
      <c r="AB168" s="438"/>
      <c r="AC168" s="438"/>
      <c r="AD168" s="436"/>
      <c r="AE168" s="482"/>
      <c r="AF168" s="438"/>
      <c r="AG168" s="438"/>
      <c r="AH168" s="436"/>
      <c r="AI168" s="482"/>
      <c r="AJ168" s="438"/>
      <c r="AK168" s="438"/>
      <c r="AL168" s="436"/>
      <c r="AM168" s="438"/>
      <c r="AN168" s="438"/>
      <c r="AO168" s="436"/>
    </row>
    <row r="169" spans="2:41" s="245" customFormat="1" ht="20.25" customHeight="1">
      <c r="B169" s="436"/>
      <c r="C169" s="436"/>
      <c r="D169" s="436"/>
      <c r="E169" s="436"/>
      <c r="F169" s="437"/>
      <c r="G169" s="437"/>
      <c r="H169" s="436"/>
      <c r="I169" s="436"/>
      <c r="J169" s="436"/>
      <c r="K169" s="436"/>
      <c r="L169" s="436"/>
      <c r="M169" s="436"/>
      <c r="N169" s="436"/>
      <c r="O169" s="438"/>
      <c r="P169" s="438"/>
      <c r="Q169" s="438"/>
      <c r="R169" s="436"/>
      <c r="S169" s="438"/>
      <c r="T169" s="438"/>
      <c r="U169" s="438"/>
      <c r="V169" s="436"/>
      <c r="W169" s="439"/>
      <c r="X169" s="438"/>
      <c r="Y169" s="438"/>
      <c r="Z169" s="436"/>
      <c r="AA169" s="439"/>
      <c r="AB169" s="438"/>
      <c r="AC169" s="438"/>
      <c r="AD169" s="436"/>
      <c r="AE169" s="482"/>
      <c r="AF169" s="438"/>
      <c r="AG169" s="438"/>
      <c r="AH169" s="436"/>
      <c r="AI169" s="482"/>
      <c r="AJ169" s="438"/>
      <c r="AK169" s="438"/>
      <c r="AL169" s="436"/>
      <c r="AM169" s="438"/>
      <c r="AN169" s="438"/>
      <c r="AO169" s="436"/>
    </row>
    <row r="170" spans="2:41" s="245" customFormat="1" ht="20.25" customHeight="1">
      <c r="B170" s="436"/>
      <c r="C170" s="436"/>
      <c r="D170" s="436"/>
      <c r="E170" s="436"/>
      <c r="F170" s="437"/>
      <c r="G170" s="437"/>
      <c r="H170" s="436"/>
      <c r="I170" s="436"/>
      <c r="J170" s="436"/>
      <c r="K170" s="436"/>
      <c r="L170" s="436"/>
      <c r="M170" s="436"/>
      <c r="N170" s="436"/>
      <c r="O170" s="438"/>
      <c r="P170" s="438"/>
      <c r="Q170" s="438"/>
      <c r="R170" s="436"/>
      <c r="S170" s="438"/>
      <c r="T170" s="438"/>
      <c r="U170" s="438"/>
      <c r="V170" s="436"/>
      <c r="W170" s="439"/>
      <c r="X170" s="438"/>
      <c r="Y170" s="438"/>
      <c r="Z170" s="436"/>
      <c r="AA170" s="439"/>
      <c r="AB170" s="438"/>
      <c r="AC170" s="438"/>
      <c r="AD170" s="436"/>
      <c r="AE170" s="482"/>
      <c r="AF170" s="438"/>
      <c r="AG170" s="438"/>
      <c r="AH170" s="436"/>
      <c r="AI170" s="482"/>
      <c r="AJ170" s="438"/>
      <c r="AK170" s="438"/>
      <c r="AL170" s="436"/>
      <c r="AM170" s="438"/>
      <c r="AN170" s="438"/>
      <c r="AO170" s="436"/>
    </row>
    <row r="171" spans="2:41" s="245" customFormat="1" ht="20.25" customHeight="1">
      <c r="B171" s="436"/>
      <c r="C171" s="436"/>
      <c r="D171" s="436"/>
      <c r="E171" s="436"/>
      <c r="F171" s="437"/>
      <c r="G171" s="437"/>
      <c r="H171" s="436"/>
      <c r="I171" s="436"/>
      <c r="J171" s="436"/>
      <c r="K171" s="436"/>
      <c r="L171" s="436"/>
      <c r="M171" s="436"/>
      <c r="N171" s="436"/>
      <c r="O171" s="438"/>
      <c r="P171" s="438"/>
      <c r="Q171" s="438"/>
      <c r="R171" s="436"/>
      <c r="S171" s="438"/>
      <c r="T171" s="438"/>
      <c r="U171" s="438"/>
      <c r="V171" s="436"/>
      <c r="W171" s="439"/>
      <c r="X171" s="438"/>
      <c r="Y171" s="438"/>
      <c r="Z171" s="436"/>
      <c r="AA171" s="439"/>
      <c r="AB171" s="438"/>
      <c r="AC171" s="438"/>
      <c r="AD171" s="436"/>
      <c r="AE171" s="482"/>
      <c r="AF171" s="438"/>
      <c r="AG171" s="438"/>
      <c r="AH171" s="436"/>
      <c r="AI171" s="482"/>
      <c r="AJ171" s="438"/>
      <c r="AK171" s="438"/>
      <c r="AL171" s="436"/>
      <c r="AM171" s="438"/>
      <c r="AN171" s="438"/>
      <c r="AO171" s="436"/>
    </row>
    <row r="172" spans="2:41" s="245" customFormat="1" ht="20.25" customHeight="1">
      <c r="B172" s="436"/>
      <c r="C172" s="436"/>
      <c r="D172" s="436"/>
      <c r="E172" s="436"/>
      <c r="F172" s="437"/>
      <c r="G172" s="437"/>
      <c r="H172" s="436"/>
      <c r="I172" s="436"/>
      <c r="J172" s="436"/>
      <c r="K172" s="436"/>
      <c r="L172" s="436"/>
      <c r="M172" s="436"/>
      <c r="N172" s="436"/>
      <c r="O172" s="438"/>
      <c r="P172" s="438"/>
      <c r="Q172" s="438"/>
      <c r="R172" s="436"/>
      <c r="S172" s="438"/>
      <c r="T172" s="438"/>
      <c r="U172" s="438"/>
      <c r="V172" s="436"/>
      <c r="W172" s="439"/>
      <c r="X172" s="438"/>
      <c r="Y172" s="438"/>
      <c r="Z172" s="436"/>
      <c r="AA172" s="439"/>
      <c r="AB172" s="438"/>
      <c r="AC172" s="438"/>
      <c r="AD172" s="436"/>
      <c r="AE172" s="482"/>
      <c r="AF172" s="438"/>
      <c r="AG172" s="438"/>
      <c r="AH172" s="436"/>
      <c r="AI172" s="482"/>
      <c r="AJ172" s="438"/>
      <c r="AK172" s="438"/>
      <c r="AL172" s="436"/>
      <c r="AM172" s="438"/>
      <c r="AN172" s="438"/>
      <c r="AO172" s="436"/>
    </row>
    <row r="173" spans="2:41" s="245" customFormat="1" ht="20.25" customHeight="1">
      <c r="B173" s="436"/>
      <c r="C173" s="436"/>
      <c r="D173" s="436"/>
      <c r="E173" s="436"/>
      <c r="F173" s="437"/>
      <c r="G173" s="437"/>
      <c r="H173" s="436"/>
      <c r="I173" s="436"/>
      <c r="J173" s="436"/>
      <c r="K173" s="436"/>
      <c r="L173" s="436"/>
      <c r="M173" s="436"/>
      <c r="N173" s="436"/>
      <c r="O173" s="438"/>
      <c r="P173" s="438"/>
      <c r="Q173" s="438"/>
      <c r="R173" s="436"/>
      <c r="S173" s="438"/>
      <c r="T173" s="438"/>
      <c r="U173" s="438"/>
      <c r="V173" s="436"/>
      <c r="W173" s="439"/>
      <c r="X173" s="438"/>
      <c r="Y173" s="438"/>
      <c r="Z173" s="436"/>
      <c r="AA173" s="439"/>
      <c r="AB173" s="438"/>
      <c r="AC173" s="438"/>
      <c r="AD173" s="436"/>
      <c r="AE173" s="482"/>
      <c r="AF173" s="438"/>
      <c r="AG173" s="438"/>
      <c r="AH173" s="436"/>
      <c r="AI173" s="482"/>
      <c r="AJ173" s="438"/>
      <c r="AK173" s="438"/>
      <c r="AL173" s="436"/>
      <c r="AM173" s="438"/>
      <c r="AN173" s="438"/>
      <c r="AO173" s="436"/>
    </row>
    <row r="174" spans="2:41" s="245" customFormat="1" ht="20.25" customHeight="1">
      <c r="B174" s="436"/>
      <c r="C174" s="436"/>
      <c r="D174" s="436"/>
      <c r="E174" s="436"/>
      <c r="F174" s="437"/>
      <c r="G174" s="437"/>
      <c r="H174" s="436"/>
      <c r="I174" s="436"/>
      <c r="J174" s="436"/>
      <c r="K174" s="436"/>
      <c r="L174" s="436"/>
      <c r="M174" s="436"/>
      <c r="N174" s="436"/>
      <c r="O174" s="438"/>
      <c r="P174" s="438"/>
      <c r="Q174" s="438"/>
      <c r="R174" s="436"/>
      <c r="S174" s="438"/>
      <c r="T174" s="438"/>
      <c r="U174" s="438"/>
      <c r="V174" s="436"/>
      <c r="W174" s="439"/>
      <c r="X174" s="438"/>
      <c r="Y174" s="438"/>
      <c r="Z174" s="436"/>
      <c r="AA174" s="439"/>
      <c r="AB174" s="438"/>
      <c r="AC174" s="438"/>
      <c r="AD174" s="436"/>
      <c r="AE174" s="482"/>
      <c r="AF174" s="438"/>
      <c r="AG174" s="438"/>
      <c r="AH174" s="436"/>
      <c r="AI174" s="482"/>
      <c r="AJ174" s="438"/>
      <c r="AK174" s="438"/>
      <c r="AL174" s="436"/>
      <c r="AM174" s="438"/>
      <c r="AN174" s="438"/>
      <c r="AO174" s="436"/>
    </row>
    <row r="175" spans="2:41" s="245" customFormat="1" ht="20.25" customHeight="1">
      <c r="B175" s="436"/>
      <c r="C175" s="436"/>
      <c r="D175" s="436"/>
      <c r="E175" s="436"/>
      <c r="F175" s="437"/>
      <c r="G175" s="437"/>
      <c r="H175" s="436"/>
      <c r="I175" s="436"/>
      <c r="J175" s="436"/>
      <c r="K175" s="436"/>
      <c r="L175" s="436"/>
      <c r="M175" s="436"/>
      <c r="N175" s="436"/>
      <c r="O175" s="438"/>
      <c r="P175" s="438"/>
      <c r="Q175" s="438"/>
      <c r="R175" s="436"/>
      <c r="S175" s="438"/>
      <c r="T175" s="438"/>
      <c r="U175" s="438"/>
      <c r="V175" s="436"/>
      <c r="W175" s="439"/>
      <c r="X175" s="438"/>
      <c r="Y175" s="438"/>
      <c r="Z175" s="436"/>
      <c r="AA175" s="439"/>
      <c r="AB175" s="438"/>
      <c r="AC175" s="438"/>
      <c r="AD175" s="436"/>
      <c r="AE175" s="482"/>
      <c r="AF175" s="438"/>
      <c r="AG175" s="438"/>
      <c r="AH175" s="436"/>
      <c r="AI175" s="482"/>
      <c r="AJ175" s="438"/>
      <c r="AK175" s="438"/>
      <c r="AL175" s="436"/>
      <c r="AM175" s="438"/>
      <c r="AN175" s="438"/>
      <c r="AO175" s="436"/>
    </row>
    <row r="176" spans="2:41" s="245" customFormat="1" ht="20.25" customHeight="1">
      <c r="B176" s="436"/>
      <c r="C176" s="436"/>
      <c r="D176" s="436"/>
      <c r="E176" s="436"/>
      <c r="F176" s="437"/>
      <c r="G176" s="437"/>
      <c r="H176" s="436"/>
      <c r="I176" s="436"/>
      <c r="J176" s="436"/>
      <c r="K176" s="436"/>
      <c r="L176" s="436"/>
      <c r="M176" s="436"/>
      <c r="N176" s="436"/>
      <c r="O176" s="438"/>
      <c r="P176" s="438"/>
      <c r="Q176" s="438"/>
      <c r="R176" s="436"/>
      <c r="S176" s="438"/>
      <c r="T176" s="438"/>
      <c r="U176" s="438"/>
      <c r="V176" s="436"/>
      <c r="W176" s="439"/>
      <c r="X176" s="438"/>
      <c r="Y176" s="438"/>
      <c r="Z176" s="436"/>
      <c r="AA176" s="439"/>
      <c r="AB176" s="438"/>
      <c r="AC176" s="438"/>
      <c r="AD176" s="436"/>
      <c r="AE176" s="482"/>
      <c r="AF176" s="438"/>
      <c r="AG176" s="438"/>
      <c r="AH176" s="436"/>
      <c r="AI176" s="482"/>
      <c r="AJ176" s="438"/>
      <c r="AK176" s="438"/>
      <c r="AL176" s="436"/>
      <c r="AM176" s="438"/>
      <c r="AN176" s="438"/>
      <c r="AO176" s="436"/>
    </row>
    <row r="177" spans="2:41" s="245" customFormat="1" ht="20.25" customHeight="1">
      <c r="B177" s="436"/>
      <c r="C177" s="436"/>
      <c r="D177" s="436"/>
      <c r="E177" s="436"/>
      <c r="F177" s="437"/>
      <c r="G177" s="437"/>
      <c r="H177" s="436"/>
      <c r="I177" s="436"/>
      <c r="J177" s="436"/>
      <c r="K177" s="436"/>
      <c r="L177" s="436"/>
      <c r="M177" s="436"/>
      <c r="N177" s="436"/>
      <c r="O177" s="438"/>
      <c r="P177" s="438"/>
      <c r="Q177" s="438"/>
      <c r="R177" s="436"/>
      <c r="S177" s="438"/>
      <c r="T177" s="438"/>
      <c r="U177" s="438"/>
      <c r="V177" s="436"/>
      <c r="W177" s="439"/>
      <c r="X177" s="438"/>
      <c r="Y177" s="438"/>
      <c r="Z177" s="436"/>
      <c r="AA177" s="439"/>
      <c r="AB177" s="438"/>
      <c r="AC177" s="438"/>
      <c r="AD177" s="436"/>
      <c r="AE177" s="482"/>
      <c r="AF177" s="438"/>
      <c r="AG177" s="438"/>
      <c r="AH177" s="436"/>
      <c r="AI177" s="482"/>
      <c r="AJ177" s="438"/>
      <c r="AK177" s="438"/>
      <c r="AL177" s="436"/>
      <c r="AM177" s="438"/>
      <c r="AN177" s="438"/>
      <c r="AO177" s="436"/>
    </row>
    <row r="178" spans="2:41" s="245" customFormat="1" ht="20.25" customHeight="1">
      <c r="B178" s="436"/>
      <c r="C178" s="436"/>
      <c r="D178" s="436"/>
      <c r="E178" s="436"/>
      <c r="F178" s="437"/>
      <c r="G178" s="437"/>
      <c r="H178" s="436"/>
      <c r="I178" s="436"/>
      <c r="J178" s="436"/>
      <c r="K178" s="436"/>
      <c r="L178" s="436"/>
      <c r="M178" s="436"/>
      <c r="N178" s="436"/>
      <c r="O178" s="438"/>
      <c r="P178" s="438"/>
      <c r="Q178" s="438"/>
      <c r="R178" s="436"/>
      <c r="S178" s="438"/>
      <c r="T178" s="438"/>
      <c r="U178" s="438"/>
      <c r="V178" s="436"/>
      <c r="W178" s="439"/>
      <c r="X178" s="438"/>
      <c r="Y178" s="438"/>
      <c r="Z178" s="436"/>
      <c r="AA178" s="439"/>
      <c r="AB178" s="438"/>
      <c r="AC178" s="438"/>
      <c r="AD178" s="436"/>
      <c r="AE178" s="482"/>
      <c r="AF178" s="438"/>
      <c r="AG178" s="438"/>
      <c r="AH178" s="436"/>
      <c r="AI178" s="482"/>
      <c r="AJ178" s="438"/>
      <c r="AK178" s="438"/>
      <c r="AL178" s="436"/>
      <c r="AM178" s="438"/>
      <c r="AN178" s="438"/>
      <c r="AO178" s="436"/>
    </row>
    <row r="179" spans="2:41" s="245" customFormat="1" ht="20.25" customHeight="1">
      <c r="B179" s="436"/>
      <c r="C179" s="436"/>
      <c r="D179" s="436"/>
      <c r="E179" s="436"/>
      <c r="F179" s="437"/>
      <c r="G179" s="437"/>
      <c r="H179" s="436"/>
      <c r="I179" s="436"/>
      <c r="J179" s="436"/>
      <c r="K179" s="436"/>
      <c r="L179" s="436"/>
      <c r="M179" s="436"/>
      <c r="N179" s="436"/>
      <c r="O179" s="438"/>
      <c r="P179" s="438"/>
      <c r="Q179" s="438"/>
      <c r="R179" s="436"/>
      <c r="S179" s="438"/>
      <c r="T179" s="438"/>
      <c r="U179" s="438"/>
      <c r="V179" s="436"/>
      <c r="W179" s="439"/>
      <c r="X179" s="438"/>
      <c r="Y179" s="438"/>
      <c r="Z179" s="436"/>
      <c r="AA179" s="439"/>
      <c r="AB179" s="438"/>
      <c r="AC179" s="438"/>
      <c r="AD179" s="436"/>
      <c r="AE179" s="482"/>
      <c r="AF179" s="438"/>
      <c r="AG179" s="438"/>
      <c r="AH179" s="436"/>
      <c r="AI179" s="482"/>
      <c r="AJ179" s="438"/>
      <c r="AK179" s="438"/>
      <c r="AL179" s="436"/>
      <c r="AM179" s="438"/>
      <c r="AN179" s="438"/>
      <c r="AO179" s="436"/>
    </row>
    <row r="180" spans="2:41" s="245" customFormat="1" ht="20.25" customHeight="1">
      <c r="B180" s="436"/>
      <c r="C180" s="436"/>
      <c r="D180" s="436"/>
      <c r="E180" s="436"/>
      <c r="F180" s="437"/>
      <c r="G180" s="437"/>
      <c r="H180" s="436"/>
      <c r="I180" s="436"/>
      <c r="J180" s="436"/>
      <c r="K180" s="436"/>
      <c r="L180" s="436"/>
      <c r="M180" s="436"/>
      <c r="N180" s="436"/>
      <c r="O180" s="438"/>
      <c r="P180" s="438"/>
      <c r="Q180" s="438"/>
      <c r="R180" s="436"/>
      <c r="S180" s="438"/>
      <c r="T180" s="438"/>
      <c r="U180" s="438"/>
      <c r="V180" s="436"/>
      <c r="W180" s="439"/>
      <c r="X180" s="438"/>
      <c r="Y180" s="438"/>
      <c r="Z180" s="436"/>
      <c r="AA180" s="439"/>
      <c r="AB180" s="438"/>
      <c r="AC180" s="438"/>
      <c r="AD180" s="436"/>
      <c r="AE180" s="482"/>
      <c r="AF180" s="438"/>
      <c r="AG180" s="438"/>
      <c r="AH180" s="436"/>
      <c r="AI180" s="482"/>
      <c r="AJ180" s="438"/>
      <c r="AK180" s="438"/>
      <c r="AL180" s="436"/>
      <c r="AM180" s="438"/>
      <c r="AN180" s="438"/>
      <c r="AO180" s="436"/>
    </row>
    <row r="181" spans="2:41" s="245" customFormat="1" ht="20.25" customHeight="1">
      <c r="B181" s="436"/>
      <c r="C181" s="436"/>
      <c r="D181" s="436"/>
      <c r="E181" s="436"/>
      <c r="F181" s="437"/>
      <c r="G181" s="437"/>
      <c r="H181" s="436"/>
      <c r="I181" s="436"/>
      <c r="J181" s="436"/>
      <c r="K181" s="436"/>
      <c r="L181" s="436"/>
      <c r="M181" s="436"/>
      <c r="N181" s="436"/>
      <c r="O181" s="438"/>
      <c r="P181" s="438"/>
      <c r="Q181" s="438"/>
      <c r="R181" s="436"/>
      <c r="S181" s="438"/>
      <c r="T181" s="438"/>
      <c r="U181" s="438"/>
      <c r="V181" s="436"/>
      <c r="W181" s="439"/>
      <c r="X181" s="438"/>
      <c r="Y181" s="438"/>
      <c r="Z181" s="436"/>
      <c r="AA181" s="439"/>
      <c r="AB181" s="438"/>
      <c r="AC181" s="438"/>
      <c r="AD181" s="436"/>
      <c r="AE181" s="482"/>
      <c r="AF181" s="438"/>
      <c r="AG181" s="438"/>
      <c r="AH181" s="436"/>
      <c r="AI181" s="482"/>
      <c r="AJ181" s="438"/>
      <c r="AK181" s="438"/>
      <c r="AL181" s="436"/>
      <c r="AM181" s="438"/>
      <c r="AN181" s="438"/>
      <c r="AO181" s="436"/>
    </row>
    <row r="182" spans="2:41" s="245" customFormat="1" ht="20.25" customHeight="1">
      <c r="B182" s="436"/>
      <c r="C182" s="436"/>
      <c r="D182" s="436"/>
      <c r="E182" s="436"/>
      <c r="F182" s="437"/>
      <c r="G182" s="437"/>
      <c r="H182" s="436"/>
      <c r="I182" s="436"/>
      <c r="J182" s="436"/>
      <c r="K182" s="436"/>
      <c r="L182" s="436"/>
      <c r="M182" s="436"/>
      <c r="N182" s="436"/>
      <c r="O182" s="438"/>
      <c r="P182" s="438"/>
      <c r="Q182" s="438"/>
      <c r="R182" s="436"/>
      <c r="S182" s="438"/>
      <c r="T182" s="438"/>
      <c r="U182" s="438"/>
      <c r="V182" s="436"/>
      <c r="W182" s="439"/>
      <c r="X182" s="438"/>
      <c r="Y182" s="438"/>
      <c r="Z182" s="436"/>
      <c r="AA182" s="439"/>
      <c r="AB182" s="438"/>
      <c r="AC182" s="438"/>
      <c r="AD182" s="436"/>
      <c r="AE182" s="482"/>
      <c r="AF182" s="438"/>
      <c r="AG182" s="438"/>
      <c r="AH182" s="436"/>
      <c r="AI182" s="482"/>
      <c r="AJ182" s="438"/>
      <c r="AK182" s="438"/>
      <c r="AL182" s="436"/>
      <c r="AM182" s="438"/>
      <c r="AN182" s="438"/>
      <c r="AO182" s="436"/>
    </row>
    <row r="183" spans="2:41" s="245" customFormat="1" ht="20.25" customHeight="1">
      <c r="B183" s="436"/>
      <c r="C183" s="436"/>
      <c r="D183" s="436"/>
      <c r="E183" s="436"/>
      <c r="F183" s="437"/>
      <c r="G183" s="437"/>
      <c r="H183" s="436"/>
      <c r="I183" s="436"/>
      <c r="J183" s="436"/>
      <c r="K183" s="436"/>
      <c r="L183" s="436"/>
      <c r="M183" s="436"/>
      <c r="N183" s="436"/>
      <c r="O183" s="438"/>
      <c r="P183" s="438"/>
      <c r="Q183" s="438"/>
      <c r="R183" s="436"/>
      <c r="S183" s="438"/>
      <c r="T183" s="438"/>
      <c r="U183" s="438"/>
      <c r="V183" s="436"/>
      <c r="W183" s="439"/>
      <c r="X183" s="438"/>
      <c r="Y183" s="438"/>
      <c r="Z183" s="436"/>
      <c r="AA183" s="439"/>
      <c r="AB183" s="438"/>
      <c r="AC183" s="438"/>
      <c r="AD183" s="436"/>
      <c r="AE183" s="482"/>
      <c r="AF183" s="438"/>
      <c r="AG183" s="438"/>
      <c r="AH183" s="436"/>
      <c r="AI183" s="482"/>
      <c r="AJ183" s="438"/>
      <c r="AK183" s="438"/>
      <c r="AL183" s="436"/>
      <c r="AM183" s="438"/>
      <c r="AN183" s="438"/>
      <c r="AO183" s="436"/>
    </row>
    <row r="184" spans="2:41" s="245" customFormat="1" ht="20.25" customHeight="1">
      <c r="B184" s="436"/>
      <c r="C184" s="436"/>
      <c r="D184" s="436"/>
      <c r="E184" s="436"/>
      <c r="F184" s="437"/>
      <c r="G184" s="437"/>
      <c r="H184" s="436"/>
      <c r="I184" s="436"/>
      <c r="J184" s="436"/>
      <c r="K184" s="436"/>
      <c r="L184" s="436"/>
      <c r="M184" s="436"/>
      <c r="N184" s="436"/>
      <c r="O184" s="438"/>
      <c r="P184" s="438"/>
      <c r="Q184" s="438"/>
      <c r="R184" s="436"/>
      <c r="S184" s="438"/>
      <c r="T184" s="438"/>
      <c r="U184" s="438"/>
      <c r="V184" s="436"/>
      <c r="W184" s="439"/>
      <c r="X184" s="438"/>
      <c r="Y184" s="438"/>
      <c r="Z184" s="436"/>
      <c r="AA184" s="439"/>
      <c r="AB184" s="438"/>
      <c r="AC184" s="438"/>
      <c r="AD184" s="436"/>
      <c r="AE184" s="482"/>
      <c r="AF184" s="438"/>
      <c r="AG184" s="438"/>
      <c r="AH184" s="436"/>
      <c r="AI184" s="482"/>
      <c r="AJ184" s="438"/>
      <c r="AK184" s="438"/>
      <c r="AL184" s="436"/>
      <c r="AM184" s="438"/>
      <c r="AN184" s="438"/>
      <c r="AO184" s="436"/>
    </row>
    <row r="185" spans="2:41" s="245" customFormat="1" ht="20.25" customHeight="1">
      <c r="B185" s="436"/>
      <c r="C185" s="436"/>
      <c r="D185" s="436"/>
      <c r="E185" s="436"/>
      <c r="F185" s="437"/>
      <c r="G185" s="437"/>
      <c r="H185" s="436"/>
      <c r="I185" s="436"/>
      <c r="J185" s="436"/>
      <c r="K185" s="436"/>
      <c r="L185" s="436"/>
      <c r="M185" s="436"/>
      <c r="N185" s="436"/>
      <c r="O185" s="438"/>
      <c r="P185" s="438"/>
      <c r="Q185" s="438"/>
      <c r="R185" s="436"/>
      <c r="S185" s="438"/>
      <c r="T185" s="438"/>
      <c r="U185" s="438"/>
      <c r="V185" s="436"/>
      <c r="W185" s="439"/>
      <c r="X185" s="438"/>
      <c r="Y185" s="438"/>
      <c r="Z185" s="436"/>
      <c r="AA185" s="439"/>
      <c r="AB185" s="438"/>
      <c r="AC185" s="438"/>
      <c r="AD185" s="436"/>
      <c r="AE185" s="482"/>
      <c r="AF185" s="438"/>
      <c r="AG185" s="438"/>
      <c r="AH185" s="436"/>
      <c r="AI185" s="482"/>
      <c r="AJ185" s="438"/>
      <c r="AK185" s="438"/>
      <c r="AL185" s="436"/>
      <c r="AM185" s="438"/>
      <c r="AN185" s="438"/>
      <c r="AO185" s="436"/>
    </row>
    <row r="186" spans="2:41" s="245" customFormat="1" ht="20.25" customHeight="1">
      <c r="B186" s="436"/>
      <c r="C186" s="436"/>
      <c r="D186" s="436"/>
      <c r="E186" s="436"/>
      <c r="F186" s="437"/>
      <c r="G186" s="437"/>
      <c r="H186" s="436"/>
      <c r="I186" s="436"/>
      <c r="J186" s="436"/>
      <c r="K186" s="436"/>
      <c r="L186" s="436"/>
      <c r="M186" s="436"/>
      <c r="N186" s="436"/>
      <c r="O186" s="438"/>
      <c r="P186" s="438"/>
      <c r="Q186" s="438"/>
      <c r="R186" s="436"/>
      <c r="S186" s="438"/>
      <c r="T186" s="438"/>
      <c r="U186" s="438"/>
      <c r="V186" s="436"/>
      <c r="W186" s="439"/>
      <c r="X186" s="438"/>
      <c r="Y186" s="438"/>
      <c r="Z186" s="436"/>
      <c r="AA186" s="439"/>
      <c r="AB186" s="438"/>
      <c r="AC186" s="438"/>
      <c r="AD186" s="436"/>
      <c r="AE186" s="482"/>
      <c r="AF186" s="438"/>
      <c r="AG186" s="438"/>
      <c r="AH186" s="436"/>
      <c r="AI186" s="482"/>
      <c r="AJ186" s="438"/>
      <c r="AK186" s="438"/>
      <c r="AL186" s="436"/>
      <c r="AM186" s="438"/>
      <c r="AN186" s="438"/>
      <c r="AO186" s="436"/>
    </row>
    <row r="187" spans="2:41" s="245" customFormat="1" ht="20.25" customHeight="1">
      <c r="B187" s="436"/>
      <c r="C187" s="436"/>
      <c r="D187" s="436"/>
      <c r="E187" s="436"/>
      <c r="F187" s="437"/>
      <c r="G187" s="437"/>
      <c r="H187" s="436"/>
      <c r="I187" s="436"/>
      <c r="J187" s="436"/>
      <c r="K187" s="436"/>
      <c r="L187" s="436"/>
      <c r="M187" s="436"/>
      <c r="N187" s="436"/>
      <c r="O187" s="438"/>
      <c r="P187" s="438"/>
      <c r="Q187" s="438"/>
      <c r="R187" s="436"/>
      <c r="S187" s="438"/>
      <c r="T187" s="438"/>
      <c r="U187" s="438"/>
      <c r="V187" s="436"/>
      <c r="W187" s="439"/>
      <c r="X187" s="438"/>
      <c r="Y187" s="438"/>
      <c r="Z187" s="436"/>
      <c r="AA187" s="439"/>
      <c r="AB187" s="438"/>
      <c r="AC187" s="438"/>
      <c r="AD187" s="436"/>
      <c r="AE187" s="482"/>
      <c r="AF187" s="438"/>
      <c r="AG187" s="438"/>
      <c r="AH187" s="436"/>
      <c r="AI187" s="482"/>
      <c r="AJ187" s="438"/>
      <c r="AK187" s="438"/>
      <c r="AL187" s="436"/>
      <c r="AM187" s="438"/>
      <c r="AN187" s="438"/>
      <c r="AO187" s="436"/>
    </row>
    <row r="188" spans="2:41" s="245" customFormat="1" ht="20.25" customHeight="1">
      <c r="B188" s="436"/>
      <c r="C188" s="436"/>
      <c r="D188" s="436"/>
      <c r="E188" s="436"/>
      <c r="F188" s="437"/>
      <c r="G188" s="437"/>
      <c r="H188" s="436"/>
      <c r="I188" s="436"/>
      <c r="J188" s="436"/>
      <c r="K188" s="436"/>
      <c r="L188" s="436"/>
      <c r="M188" s="436"/>
      <c r="N188" s="436"/>
      <c r="O188" s="438"/>
      <c r="P188" s="438"/>
      <c r="Q188" s="438"/>
      <c r="R188" s="436"/>
      <c r="S188" s="438"/>
      <c r="T188" s="438"/>
      <c r="U188" s="438"/>
      <c r="V188" s="436"/>
      <c r="W188" s="439"/>
      <c r="X188" s="438"/>
      <c r="Y188" s="438"/>
      <c r="Z188" s="436"/>
      <c r="AA188" s="439"/>
      <c r="AB188" s="438"/>
      <c r="AC188" s="438"/>
      <c r="AD188" s="436"/>
      <c r="AE188" s="482"/>
      <c r="AF188" s="438"/>
      <c r="AG188" s="438"/>
      <c r="AH188" s="436"/>
      <c r="AI188" s="482"/>
      <c r="AJ188" s="438"/>
      <c r="AK188" s="438"/>
      <c r="AL188" s="436"/>
      <c r="AM188" s="438"/>
      <c r="AN188" s="438"/>
      <c r="AO188" s="436"/>
    </row>
    <row r="189" spans="2:41" s="245" customFormat="1" ht="20.25" customHeight="1">
      <c r="B189" s="436"/>
      <c r="C189" s="436"/>
      <c r="D189" s="436"/>
      <c r="E189" s="436"/>
      <c r="F189" s="437"/>
      <c r="G189" s="437"/>
      <c r="H189" s="436"/>
      <c r="I189" s="436"/>
      <c r="J189" s="436"/>
      <c r="K189" s="436"/>
      <c r="L189" s="436"/>
      <c r="M189" s="436"/>
      <c r="N189" s="436"/>
      <c r="O189" s="438"/>
      <c r="P189" s="438"/>
      <c r="Q189" s="438"/>
      <c r="R189" s="436"/>
      <c r="S189" s="438"/>
      <c r="T189" s="438"/>
      <c r="U189" s="438"/>
      <c r="V189" s="436"/>
      <c r="W189" s="439"/>
      <c r="X189" s="438"/>
      <c r="Y189" s="438"/>
      <c r="Z189" s="436"/>
      <c r="AA189" s="439"/>
      <c r="AB189" s="438"/>
      <c r="AC189" s="438"/>
      <c r="AD189" s="436"/>
      <c r="AE189" s="482"/>
      <c r="AF189" s="438"/>
      <c r="AG189" s="438"/>
      <c r="AH189" s="436"/>
      <c r="AI189" s="482"/>
      <c r="AJ189" s="438"/>
      <c r="AK189" s="438"/>
      <c r="AL189" s="436"/>
      <c r="AM189" s="438"/>
      <c r="AN189" s="438"/>
      <c r="AO189" s="436"/>
    </row>
    <row r="190" spans="2:41" s="245" customFormat="1" ht="20.25" customHeight="1">
      <c r="B190" s="436"/>
      <c r="C190" s="436"/>
      <c r="D190" s="436"/>
      <c r="E190" s="436"/>
      <c r="F190" s="437"/>
      <c r="G190" s="437"/>
      <c r="H190" s="436"/>
      <c r="I190" s="436"/>
      <c r="J190" s="436"/>
      <c r="K190" s="436"/>
      <c r="L190" s="436"/>
      <c r="M190" s="436"/>
      <c r="N190" s="436"/>
      <c r="O190" s="438"/>
      <c r="P190" s="438"/>
      <c r="Q190" s="438"/>
      <c r="R190" s="436"/>
      <c r="S190" s="438"/>
      <c r="T190" s="438"/>
      <c r="U190" s="438"/>
      <c r="V190" s="436"/>
      <c r="W190" s="439"/>
      <c r="X190" s="438"/>
      <c r="Y190" s="438"/>
      <c r="Z190" s="436"/>
      <c r="AA190" s="439"/>
      <c r="AB190" s="438"/>
      <c r="AC190" s="438"/>
      <c r="AD190" s="436"/>
      <c r="AE190" s="482"/>
      <c r="AF190" s="438"/>
      <c r="AG190" s="438"/>
      <c r="AH190" s="436"/>
      <c r="AI190" s="482"/>
      <c r="AJ190" s="438"/>
      <c r="AK190" s="438"/>
      <c r="AL190" s="436"/>
      <c r="AM190" s="438"/>
      <c r="AN190" s="438"/>
      <c r="AO190" s="436"/>
    </row>
    <row r="191" spans="2:41" s="245" customFormat="1" ht="20.25" customHeight="1">
      <c r="B191" s="436"/>
      <c r="C191" s="436"/>
      <c r="D191" s="436"/>
      <c r="E191" s="436"/>
      <c r="F191" s="437"/>
      <c r="G191" s="437"/>
      <c r="H191" s="436"/>
      <c r="I191" s="436"/>
      <c r="J191" s="436"/>
      <c r="K191" s="436"/>
      <c r="L191" s="436"/>
      <c r="M191" s="436"/>
      <c r="N191" s="436"/>
      <c r="O191" s="438"/>
      <c r="P191" s="438"/>
      <c r="Q191" s="438"/>
      <c r="R191" s="436"/>
      <c r="S191" s="438"/>
      <c r="T191" s="438"/>
      <c r="U191" s="438"/>
      <c r="V191" s="436"/>
      <c r="W191" s="439"/>
      <c r="X191" s="438"/>
      <c r="Y191" s="438"/>
      <c r="Z191" s="436"/>
      <c r="AA191" s="439"/>
      <c r="AB191" s="438"/>
      <c r="AC191" s="438"/>
      <c r="AD191" s="436"/>
      <c r="AE191" s="482"/>
      <c r="AF191" s="438"/>
      <c r="AG191" s="438"/>
      <c r="AH191" s="436"/>
      <c r="AI191" s="482"/>
      <c r="AJ191" s="438"/>
      <c r="AK191" s="438"/>
      <c r="AL191" s="436"/>
      <c r="AM191" s="438"/>
      <c r="AN191" s="438"/>
      <c r="AO191" s="436"/>
    </row>
    <row r="192" spans="2:41" s="245" customFormat="1" ht="20.25" customHeight="1">
      <c r="B192" s="436"/>
      <c r="C192" s="436"/>
      <c r="D192" s="436"/>
      <c r="E192" s="436"/>
      <c r="F192" s="437"/>
      <c r="G192" s="437"/>
      <c r="H192" s="436"/>
      <c r="I192" s="436"/>
      <c r="J192" s="436"/>
      <c r="K192" s="436"/>
      <c r="L192" s="436"/>
      <c r="M192" s="436"/>
      <c r="N192" s="436"/>
      <c r="O192" s="438"/>
      <c r="P192" s="438"/>
      <c r="Q192" s="438"/>
      <c r="R192" s="436"/>
      <c r="S192" s="438"/>
      <c r="T192" s="438"/>
      <c r="U192" s="438"/>
      <c r="V192" s="436"/>
      <c r="W192" s="439"/>
      <c r="X192" s="438"/>
      <c r="Y192" s="438"/>
      <c r="Z192" s="436"/>
      <c r="AA192" s="439"/>
      <c r="AB192" s="438"/>
      <c r="AC192" s="438"/>
      <c r="AD192" s="436"/>
      <c r="AE192" s="482"/>
      <c r="AF192" s="438"/>
      <c r="AG192" s="438"/>
      <c r="AH192" s="436"/>
      <c r="AI192" s="482"/>
      <c r="AJ192" s="438"/>
      <c r="AK192" s="438"/>
      <c r="AL192" s="436"/>
      <c r="AM192" s="438"/>
      <c r="AN192" s="438"/>
      <c r="AO192" s="436"/>
    </row>
    <row r="193" spans="2:41" s="245" customFormat="1" ht="20.25" customHeight="1">
      <c r="B193" s="436"/>
      <c r="C193" s="436"/>
      <c r="D193" s="436"/>
      <c r="E193" s="436"/>
      <c r="F193" s="437"/>
      <c r="G193" s="437"/>
      <c r="H193" s="436"/>
      <c r="I193" s="436"/>
      <c r="J193" s="436"/>
      <c r="K193" s="436"/>
      <c r="L193" s="436"/>
      <c r="M193" s="436"/>
      <c r="N193" s="436"/>
      <c r="O193" s="438"/>
      <c r="P193" s="438"/>
      <c r="Q193" s="438"/>
      <c r="R193" s="436"/>
      <c r="S193" s="438"/>
      <c r="T193" s="438"/>
      <c r="U193" s="438"/>
      <c r="V193" s="436"/>
      <c r="W193" s="439"/>
      <c r="X193" s="438"/>
      <c r="Y193" s="438"/>
      <c r="Z193" s="436"/>
      <c r="AA193" s="439"/>
      <c r="AB193" s="438"/>
      <c r="AC193" s="438"/>
      <c r="AD193" s="436"/>
      <c r="AE193" s="482"/>
      <c r="AF193" s="438"/>
      <c r="AG193" s="438"/>
      <c r="AH193" s="436"/>
      <c r="AI193" s="482"/>
      <c r="AJ193" s="438"/>
      <c r="AK193" s="438"/>
      <c r="AL193" s="436"/>
      <c r="AM193" s="438"/>
      <c r="AN193" s="438"/>
      <c r="AO193" s="436"/>
    </row>
    <row r="194" spans="2:41" s="245" customFormat="1" ht="20.25" customHeight="1">
      <c r="B194" s="436"/>
      <c r="C194" s="436"/>
      <c r="D194" s="436"/>
      <c r="E194" s="436"/>
      <c r="F194" s="437"/>
      <c r="G194" s="437"/>
      <c r="H194" s="436"/>
      <c r="I194" s="436"/>
      <c r="J194" s="436"/>
      <c r="K194" s="436"/>
      <c r="L194" s="436"/>
      <c r="M194" s="436"/>
      <c r="N194" s="436"/>
      <c r="O194" s="438"/>
      <c r="P194" s="438"/>
      <c r="Q194" s="438"/>
      <c r="R194" s="436"/>
      <c r="S194" s="438"/>
      <c r="T194" s="438"/>
      <c r="U194" s="438"/>
      <c r="V194" s="436"/>
      <c r="W194" s="439"/>
      <c r="X194" s="438"/>
      <c r="Y194" s="438"/>
      <c r="Z194" s="436"/>
      <c r="AA194" s="439"/>
      <c r="AB194" s="438"/>
      <c r="AC194" s="438"/>
      <c r="AD194" s="436"/>
      <c r="AE194" s="482"/>
      <c r="AF194" s="438"/>
      <c r="AG194" s="438"/>
      <c r="AH194" s="436"/>
      <c r="AI194" s="482"/>
      <c r="AJ194" s="438"/>
      <c r="AK194" s="438"/>
      <c r="AL194" s="436"/>
      <c r="AM194" s="438"/>
      <c r="AN194" s="438"/>
      <c r="AO194" s="436"/>
    </row>
    <row r="195" spans="2:41" s="245" customFormat="1" ht="20.25" customHeight="1">
      <c r="B195" s="436"/>
      <c r="C195" s="436"/>
      <c r="D195" s="436"/>
      <c r="E195" s="436"/>
      <c r="F195" s="437"/>
      <c r="G195" s="437"/>
      <c r="H195" s="436"/>
      <c r="I195" s="436"/>
      <c r="J195" s="436"/>
      <c r="K195" s="436"/>
      <c r="L195" s="436"/>
      <c r="M195" s="436"/>
      <c r="N195" s="436"/>
      <c r="O195" s="438"/>
      <c r="P195" s="438"/>
      <c r="Q195" s="438"/>
      <c r="R195" s="436"/>
      <c r="S195" s="438"/>
      <c r="T195" s="438"/>
      <c r="U195" s="438"/>
      <c r="V195" s="436"/>
      <c r="W195" s="439"/>
      <c r="X195" s="438"/>
      <c r="Y195" s="438"/>
      <c r="Z195" s="436"/>
      <c r="AA195" s="439"/>
      <c r="AB195" s="438"/>
      <c r="AC195" s="438"/>
      <c r="AD195" s="436"/>
      <c r="AE195" s="482"/>
      <c r="AF195" s="438"/>
      <c r="AG195" s="438"/>
      <c r="AH195" s="436"/>
      <c r="AI195" s="482"/>
      <c r="AJ195" s="438"/>
      <c r="AK195" s="438"/>
      <c r="AL195" s="436"/>
      <c r="AM195" s="438"/>
      <c r="AN195" s="438"/>
      <c r="AO195" s="436"/>
    </row>
    <row r="196" spans="2:41" s="245" customFormat="1" ht="20.25" customHeight="1">
      <c r="B196" s="436"/>
      <c r="C196" s="436"/>
      <c r="D196" s="436"/>
      <c r="E196" s="436"/>
      <c r="F196" s="437"/>
      <c r="G196" s="437"/>
      <c r="H196" s="436"/>
      <c r="I196" s="436"/>
      <c r="J196" s="436"/>
      <c r="K196" s="436"/>
      <c r="L196" s="436"/>
      <c r="M196" s="436"/>
      <c r="N196" s="436"/>
      <c r="O196" s="438"/>
      <c r="P196" s="438"/>
      <c r="Q196" s="438"/>
      <c r="R196" s="436"/>
      <c r="S196" s="438"/>
      <c r="T196" s="438"/>
      <c r="U196" s="438"/>
      <c r="V196" s="436"/>
      <c r="W196" s="439"/>
      <c r="X196" s="438"/>
      <c r="Y196" s="438"/>
      <c r="Z196" s="436"/>
      <c r="AA196" s="439"/>
      <c r="AB196" s="438"/>
      <c r="AC196" s="438"/>
      <c r="AD196" s="436"/>
      <c r="AE196" s="482"/>
      <c r="AF196" s="438"/>
      <c r="AG196" s="438"/>
      <c r="AH196" s="436"/>
      <c r="AI196" s="482"/>
      <c r="AJ196" s="438"/>
      <c r="AK196" s="438"/>
      <c r="AL196" s="436"/>
      <c r="AM196" s="438"/>
      <c r="AN196" s="438"/>
      <c r="AO196" s="436"/>
    </row>
    <row r="197" spans="2:41" s="245" customFormat="1" ht="20.25" customHeight="1">
      <c r="B197" s="436"/>
      <c r="C197" s="436"/>
      <c r="D197" s="436"/>
      <c r="E197" s="436"/>
      <c r="F197" s="437"/>
      <c r="G197" s="437"/>
      <c r="H197" s="436"/>
      <c r="I197" s="436"/>
      <c r="J197" s="436"/>
      <c r="K197" s="436"/>
      <c r="L197" s="436"/>
      <c r="M197" s="436"/>
      <c r="N197" s="436"/>
      <c r="O197" s="438"/>
      <c r="P197" s="438"/>
      <c r="Q197" s="438"/>
      <c r="R197" s="436"/>
      <c r="S197" s="438"/>
      <c r="T197" s="438"/>
      <c r="U197" s="438"/>
      <c r="V197" s="436"/>
      <c r="W197" s="439"/>
      <c r="X197" s="438"/>
      <c r="Y197" s="438"/>
      <c r="Z197" s="436"/>
      <c r="AA197" s="439"/>
      <c r="AB197" s="438"/>
      <c r="AC197" s="438"/>
      <c r="AD197" s="436"/>
      <c r="AE197" s="482"/>
      <c r="AF197" s="438"/>
      <c r="AG197" s="438"/>
      <c r="AH197" s="436"/>
      <c r="AI197" s="482"/>
      <c r="AJ197" s="438"/>
      <c r="AK197" s="438"/>
      <c r="AL197" s="436"/>
      <c r="AM197" s="438"/>
      <c r="AN197" s="438"/>
      <c r="AO197" s="436"/>
    </row>
    <row r="198" spans="2:41" s="245" customFormat="1" ht="20.25" customHeight="1">
      <c r="B198" s="436"/>
      <c r="C198" s="436"/>
      <c r="D198" s="436"/>
      <c r="E198" s="436"/>
      <c r="F198" s="437"/>
      <c r="G198" s="437"/>
      <c r="H198" s="436"/>
      <c r="I198" s="436"/>
      <c r="J198" s="436"/>
      <c r="K198" s="436"/>
      <c r="L198" s="436"/>
      <c r="M198" s="436"/>
      <c r="N198" s="436"/>
      <c r="O198" s="438"/>
      <c r="P198" s="438"/>
      <c r="Q198" s="438"/>
      <c r="R198" s="436"/>
      <c r="S198" s="438"/>
      <c r="T198" s="438"/>
      <c r="U198" s="438"/>
      <c r="V198" s="436"/>
      <c r="W198" s="439"/>
      <c r="X198" s="438"/>
      <c r="Y198" s="438"/>
      <c r="Z198" s="436"/>
      <c r="AA198" s="439"/>
      <c r="AB198" s="438"/>
      <c r="AC198" s="438"/>
      <c r="AD198" s="436"/>
      <c r="AE198" s="482"/>
      <c r="AF198" s="438"/>
      <c r="AG198" s="438"/>
      <c r="AH198" s="436"/>
      <c r="AI198" s="482"/>
      <c r="AJ198" s="438"/>
      <c r="AK198" s="438"/>
      <c r="AL198" s="436"/>
      <c r="AM198" s="438"/>
      <c r="AN198" s="438"/>
      <c r="AO198" s="436"/>
    </row>
    <row r="199" spans="2:41" s="245" customFormat="1" ht="20.25" customHeight="1">
      <c r="B199" s="436"/>
      <c r="C199" s="436"/>
      <c r="D199" s="436"/>
      <c r="E199" s="436"/>
      <c r="F199" s="437"/>
      <c r="G199" s="437"/>
      <c r="H199" s="436"/>
      <c r="I199" s="436"/>
      <c r="J199" s="436"/>
      <c r="K199" s="436"/>
      <c r="L199" s="436"/>
      <c r="M199" s="436"/>
      <c r="N199" s="436"/>
      <c r="O199" s="438"/>
      <c r="P199" s="438"/>
      <c r="Q199" s="438"/>
      <c r="R199" s="436"/>
      <c r="S199" s="438"/>
      <c r="T199" s="438"/>
      <c r="U199" s="438"/>
      <c r="V199" s="436"/>
      <c r="W199" s="439"/>
      <c r="X199" s="438"/>
      <c r="Y199" s="438"/>
      <c r="Z199" s="436"/>
      <c r="AA199" s="439"/>
      <c r="AB199" s="438"/>
      <c r="AC199" s="438"/>
      <c r="AD199" s="436"/>
      <c r="AE199" s="482"/>
      <c r="AF199" s="438"/>
      <c r="AG199" s="438"/>
      <c r="AH199" s="436"/>
      <c r="AI199" s="482"/>
      <c r="AJ199" s="438"/>
      <c r="AK199" s="438"/>
      <c r="AL199" s="436"/>
      <c r="AM199" s="438"/>
      <c r="AN199" s="438"/>
      <c r="AO199" s="436"/>
    </row>
    <row r="200" spans="2:41" s="245" customFormat="1" ht="20.25" customHeight="1">
      <c r="B200" s="436"/>
      <c r="C200" s="436"/>
      <c r="D200" s="436"/>
      <c r="E200" s="436"/>
      <c r="F200" s="437"/>
      <c r="G200" s="437"/>
      <c r="H200" s="436"/>
      <c r="I200" s="436"/>
      <c r="J200" s="436"/>
      <c r="K200" s="436"/>
      <c r="L200" s="436"/>
      <c r="M200" s="436"/>
      <c r="N200" s="436"/>
      <c r="O200" s="438"/>
      <c r="P200" s="438"/>
      <c r="Q200" s="438"/>
      <c r="R200" s="436"/>
      <c r="S200" s="438"/>
      <c r="T200" s="438"/>
      <c r="U200" s="438"/>
      <c r="V200" s="436"/>
      <c r="W200" s="439"/>
      <c r="X200" s="438"/>
      <c r="Y200" s="438"/>
      <c r="Z200" s="436"/>
      <c r="AA200" s="439"/>
      <c r="AB200" s="438"/>
      <c r="AC200" s="438"/>
      <c r="AD200" s="436"/>
      <c r="AE200" s="482"/>
      <c r="AF200" s="438"/>
      <c r="AG200" s="438"/>
      <c r="AH200" s="436"/>
      <c r="AI200" s="482"/>
      <c r="AJ200" s="438"/>
      <c r="AK200" s="438"/>
      <c r="AL200" s="436"/>
      <c r="AM200" s="438"/>
      <c r="AN200" s="438"/>
      <c r="AO200" s="436"/>
    </row>
    <row r="201" spans="2:41" s="245" customFormat="1" ht="20.25" customHeight="1">
      <c r="B201" s="436"/>
      <c r="C201" s="436"/>
      <c r="D201" s="436"/>
      <c r="E201" s="436"/>
      <c r="F201" s="437"/>
      <c r="G201" s="437"/>
      <c r="H201" s="436"/>
      <c r="I201" s="436"/>
      <c r="J201" s="436"/>
      <c r="K201" s="436"/>
      <c r="L201" s="436"/>
      <c r="M201" s="436"/>
      <c r="N201" s="436"/>
      <c r="O201" s="438"/>
      <c r="P201" s="438"/>
      <c r="Q201" s="438"/>
      <c r="R201" s="436"/>
      <c r="S201" s="438"/>
      <c r="T201" s="438"/>
      <c r="U201" s="438"/>
      <c r="V201" s="436"/>
      <c r="W201" s="439"/>
      <c r="X201" s="438"/>
      <c r="Y201" s="438"/>
      <c r="Z201" s="436"/>
      <c r="AA201" s="439"/>
      <c r="AB201" s="438"/>
      <c r="AC201" s="438"/>
      <c r="AD201" s="436"/>
      <c r="AE201" s="482"/>
      <c r="AF201" s="438"/>
      <c r="AG201" s="438"/>
      <c r="AH201" s="436"/>
      <c r="AI201" s="482"/>
      <c r="AJ201" s="438"/>
      <c r="AK201" s="438"/>
      <c r="AL201" s="436"/>
      <c r="AM201" s="438"/>
      <c r="AN201" s="438"/>
      <c r="AO201" s="436"/>
    </row>
    <row r="202" spans="2:41" s="245" customFormat="1" ht="20.25" customHeight="1">
      <c r="B202" s="436"/>
      <c r="C202" s="436"/>
      <c r="D202" s="436"/>
      <c r="E202" s="436"/>
      <c r="F202" s="437"/>
      <c r="G202" s="437"/>
      <c r="H202" s="436"/>
      <c r="I202" s="436"/>
      <c r="J202" s="436"/>
      <c r="K202" s="436"/>
      <c r="L202" s="436"/>
      <c r="M202" s="436"/>
      <c r="N202" s="436"/>
      <c r="O202" s="438"/>
      <c r="P202" s="438"/>
      <c r="Q202" s="438"/>
      <c r="R202" s="436"/>
      <c r="S202" s="438"/>
      <c r="T202" s="438"/>
      <c r="U202" s="438"/>
      <c r="V202" s="436"/>
      <c r="W202" s="439"/>
      <c r="X202" s="438"/>
      <c r="Y202" s="438"/>
      <c r="Z202" s="436"/>
      <c r="AA202" s="439"/>
      <c r="AB202" s="438"/>
      <c r="AC202" s="438"/>
      <c r="AD202" s="436"/>
      <c r="AE202" s="482"/>
      <c r="AF202" s="438"/>
      <c r="AG202" s="438"/>
      <c r="AH202" s="436"/>
      <c r="AI202" s="482"/>
      <c r="AJ202" s="438"/>
      <c r="AK202" s="438"/>
      <c r="AL202" s="436"/>
      <c r="AM202" s="438"/>
      <c r="AN202" s="438"/>
      <c r="AO202" s="436"/>
    </row>
    <row r="203" spans="2:41" s="245" customFormat="1" ht="20.25" customHeight="1">
      <c r="B203" s="436"/>
      <c r="C203" s="436"/>
      <c r="D203" s="436"/>
      <c r="E203" s="436"/>
      <c r="F203" s="437"/>
      <c r="G203" s="437"/>
      <c r="H203" s="436"/>
      <c r="I203" s="436"/>
      <c r="J203" s="436"/>
      <c r="K203" s="436"/>
      <c r="L203" s="436"/>
      <c r="M203" s="436"/>
      <c r="N203" s="436"/>
      <c r="O203" s="438"/>
      <c r="P203" s="438"/>
      <c r="Q203" s="438"/>
      <c r="R203" s="436"/>
      <c r="S203" s="438"/>
      <c r="T203" s="438"/>
      <c r="U203" s="438"/>
      <c r="V203" s="436"/>
      <c r="W203" s="439"/>
      <c r="X203" s="438"/>
      <c r="Y203" s="438"/>
      <c r="Z203" s="436"/>
      <c r="AA203" s="439"/>
      <c r="AB203" s="438"/>
      <c r="AC203" s="438"/>
      <c r="AD203" s="436"/>
      <c r="AE203" s="482"/>
      <c r="AF203" s="438"/>
      <c r="AG203" s="438"/>
      <c r="AH203" s="436"/>
      <c r="AI203" s="482"/>
      <c r="AJ203" s="438"/>
      <c r="AK203" s="438"/>
      <c r="AL203" s="436"/>
      <c r="AM203" s="438"/>
      <c r="AN203" s="438"/>
      <c r="AO203" s="436"/>
    </row>
    <row r="204" spans="2:41" s="245" customFormat="1" ht="20.25" customHeight="1">
      <c r="B204" s="436"/>
      <c r="C204" s="436"/>
      <c r="D204" s="436"/>
      <c r="E204" s="436"/>
      <c r="F204" s="437"/>
      <c r="G204" s="437"/>
      <c r="H204" s="436"/>
      <c r="I204" s="436"/>
      <c r="J204" s="436"/>
      <c r="K204" s="436"/>
      <c r="L204" s="436"/>
      <c r="M204" s="436"/>
      <c r="N204" s="436"/>
      <c r="O204" s="438"/>
      <c r="P204" s="438"/>
      <c r="Q204" s="438"/>
      <c r="R204" s="436"/>
      <c r="S204" s="438"/>
      <c r="T204" s="438"/>
      <c r="U204" s="438"/>
      <c r="V204" s="436"/>
      <c r="W204" s="439"/>
      <c r="X204" s="438"/>
      <c r="Y204" s="438"/>
      <c r="Z204" s="436"/>
      <c r="AA204" s="439"/>
      <c r="AB204" s="438"/>
      <c r="AC204" s="438"/>
      <c r="AD204" s="436"/>
      <c r="AE204" s="482"/>
      <c r="AF204" s="438"/>
      <c r="AG204" s="438"/>
      <c r="AH204" s="436"/>
      <c r="AI204" s="482"/>
      <c r="AJ204" s="438"/>
      <c r="AK204" s="438"/>
      <c r="AL204" s="436"/>
      <c r="AM204" s="438"/>
      <c r="AN204" s="438"/>
      <c r="AO204" s="436"/>
    </row>
    <row r="205" spans="2:41" s="245" customFormat="1" ht="20.25" customHeight="1">
      <c r="B205" s="436"/>
      <c r="C205" s="436"/>
      <c r="D205" s="436"/>
      <c r="E205" s="436"/>
      <c r="F205" s="437"/>
      <c r="G205" s="437"/>
      <c r="H205" s="436"/>
      <c r="I205" s="436"/>
      <c r="J205" s="436"/>
      <c r="K205" s="436"/>
      <c r="L205" s="436"/>
      <c r="M205" s="436"/>
      <c r="N205" s="436"/>
      <c r="O205" s="438"/>
      <c r="P205" s="438"/>
      <c r="Q205" s="438"/>
      <c r="R205" s="436"/>
      <c r="S205" s="438"/>
      <c r="T205" s="438"/>
      <c r="U205" s="438"/>
      <c r="V205" s="436"/>
      <c r="W205" s="439"/>
      <c r="X205" s="438"/>
      <c r="Y205" s="438"/>
      <c r="Z205" s="436"/>
      <c r="AA205" s="439"/>
      <c r="AB205" s="438"/>
      <c r="AC205" s="438"/>
      <c r="AD205" s="436"/>
      <c r="AE205" s="482"/>
      <c r="AF205" s="438"/>
      <c r="AG205" s="438"/>
      <c r="AH205" s="436"/>
      <c r="AI205" s="482"/>
      <c r="AJ205" s="438"/>
      <c r="AK205" s="438"/>
      <c r="AL205" s="436"/>
      <c r="AM205" s="438"/>
      <c r="AN205" s="438"/>
      <c r="AO205" s="436"/>
    </row>
    <row r="206" spans="2:41" s="245" customFormat="1" ht="20.25" customHeight="1">
      <c r="B206" s="436"/>
      <c r="C206" s="436"/>
      <c r="D206" s="436"/>
      <c r="E206" s="436"/>
      <c r="F206" s="437"/>
      <c r="G206" s="437"/>
      <c r="H206" s="436"/>
      <c r="I206" s="436"/>
      <c r="J206" s="436"/>
      <c r="K206" s="436"/>
      <c r="L206" s="436"/>
      <c r="M206" s="436"/>
      <c r="N206" s="436"/>
      <c r="O206" s="438"/>
      <c r="P206" s="438"/>
      <c r="Q206" s="438"/>
      <c r="R206" s="436"/>
      <c r="S206" s="438"/>
      <c r="T206" s="438"/>
      <c r="U206" s="438"/>
      <c r="V206" s="436"/>
      <c r="W206" s="439"/>
      <c r="X206" s="438"/>
      <c r="Y206" s="438"/>
      <c r="Z206" s="436"/>
      <c r="AA206" s="439"/>
      <c r="AB206" s="438"/>
      <c r="AC206" s="438"/>
      <c r="AD206" s="436"/>
      <c r="AE206" s="482"/>
      <c r="AF206" s="438"/>
      <c r="AG206" s="438"/>
      <c r="AH206" s="436"/>
      <c r="AI206" s="482"/>
      <c r="AJ206" s="438"/>
      <c r="AK206" s="438"/>
      <c r="AL206" s="436"/>
      <c r="AM206" s="438"/>
      <c r="AN206" s="438"/>
      <c r="AO206" s="436"/>
    </row>
    <row r="207" spans="2:41" s="245" customFormat="1" ht="20.25" customHeight="1">
      <c r="B207" s="436"/>
      <c r="C207" s="436"/>
      <c r="D207" s="436"/>
      <c r="E207" s="436"/>
      <c r="F207" s="437"/>
      <c r="G207" s="437"/>
      <c r="H207" s="436"/>
      <c r="I207" s="436"/>
      <c r="J207" s="436"/>
      <c r="K207" s="436"/>
      <c r="L207" s="436"/>
      <c r="M207" s="436"/>
      <c r="N207" s="436"/>
      <c r="O207" s="438"/>
      <c r="P207" s="438"/>
      <c r="Q207" s="438"/>
      <c r="R207" s="436"/>
      <c r="S207" s="438"/>
      <c r="T207" s="438"/>
      <c r="U207" s="438"/>
      <c r="V207" s="436"/>
      <c r="W207" s="439"/>
      <c r="X207" s="438"/>
      <c r="Y207" s="438"/>
      <c r="Z207" s="436"/>
      <c r="AA207" s="439"/>
      <c r="AB207" s="438"/>
      <c r="AC207" s="438"/>
      <c r="AD207" s="436"/>
      <c r="AE207" s="482"/>
      <c r="AF207" s="438"/>
      <c r="AG207" s="438"/>
      <c r="AH207" s="436"/>
      <c r="AI207" s="482"/>
      <c r="AJ207" s="438"/>
      <c r="AK207" s="438"/>
      <c r="AL207" s="436"/>
      <c r="AM207" s="438"/>
      <c r="AN207" s="438"/>
      <c r="AO207" s="436"/>
    </row>
    <row r="208" spans="2:41" s="245" customFormat="1" ht="20.25" customHeight="1">
      <c r="B208" s="436"/>
      <c r="C208" s="436"/>
      <c r="D208" s="436"/>
      <c r="E208" s="436"/>
      <c r="F208" s="437"/>
      <c r="G208" s="437"/>
      <c r="H208" s="436"/>
      <c r="I208" s="436"/>
      <c r="J208" s="436"/>
      <c r="K208" s="436"/>
      <c r="L208" s="436"/>
      <c r="M208" s="436"/>
      <c r="N208" s="436"/>
      <c r="O208" s="438"/>
      <c r="P208" s="438"/>
      <c r="Q208" s="438"/>
      <c r="R208" s="436"/>
      <c r="S208" s="438"/>
      <c r="T208" s="438"/>
      <c r="U208" s="438"/>
      <c r="V208" s="436"/>
      <c r="W208" s="439"/>
      <c r="X208" s="438"/>
      <c r="Y208" s="438"/>
      <c r="Z208" s="436"/>
      <c r="AA208" s="439"/>
      <c r="AB208" s="438"/>
      <c r="AC208" s="438"/>
      <c r="AD208" s="436"/>
      <c r="AE208" s="482"/>
      <c r="AF208" s="438"/>
      <c r="AG208" s="438"/>
      <c r="AH208" s="436"/>
      <c r="AI208" s="482"/>
      <c r="AJ208" s="438"/>
      <c r="AK208" s="438"/>
      <c r="AL208" s="436"/>
      <c r="AM208" s="438"/>
      <c r="AN208" s="438"/>
      <c r="AO208" s="436"/>
    </row>
    <row r="209" spans="2:41" s="245" customFormat="1" ht="20.25" customHeight="1">
      <c r="B209" s="436"/>
      <c r="C209" s="436"/>
      <c r="D209" s="436"/>
      <c r="E209" s="436"/>
      <c r="F209" s="437"/>
      <c r="G209" s="437"/>
      <c r="H209" s="436"/>
      <c r="I209" s="436"/>
      <c r="J209" s="436"/>
      <c r="K209" s="436"/>
      <c r="L209" s="436"/>
      <c r="M209" s="436"/>
      <c r="N209" s="436"/>
      <c r="O209" s="438"/>
      <c r="P209" s="438"/>
      <c r="Q209" s="438"/>
      <c r="R209" s="436"/>
      <c r="S209" s="438"/>
      <c r="T209" s="438"/>
      <c r="U209" s="438"/>
      <c r="V209" s="436"/>
      <c r="W209" s="439"/>
      <c r="X209" s="438"/>
      <c r="Y209" s="438"/>
      <c r="Z209" s="436"/>
      <c r="AA209" s="439"/>
      <c r="AB209" s="438"/>
      <c r="AC209" s="438"/>
      <c r="AD209" s="436"/>
      <c r="AE209" s="482"/>
      <c r="AF209" s="438"/>
      <c r="AG209" s="438"/>
      <c r="AH209" s="436"/>
      <c r="AI209" s="482"/>
      <c r="AJ209" s="438"/>
      <c r="AK209" s="438"/>
      <c r="AL209" s="436"/>
      <c r="AM209" s="438"/>
      <c r="AN209" s="438"/>
      <c r="AO209" s="436"/>
    </row>
    <row r="210" spans="2:41" s="245" customFormat="1" ht="20.25" customHeight="1">
      <c r="B210" s="436"/>
      <c r="C210" s="436"/>
      <c r="D210" s="436"/>
      <c r="E210" s="436"/>
      <c r="F210" s="437"/>
      <c r="G210" s="437"/>
      <c r="H210" s="436"/>
      <c r="I210" s="436"/>
      <c r="J210" s="436"/>
      <c r="K210" s="436"/>
      <c r="L210" s="436"/>
      <c r="M210" s="436"/>
      <c r="N210" s="436"/>
      <c r="O210" s="438"/>
      <c r="P210" s="438"/>
      <c r="Q210" s="438"/>
      <c r="R210" s="436"/>
      <c r="S210" s="438"/>
      <c r="T210" s="438"/>
      <c r="U210" s="438"/>
      <c r="V210" s="436"/>
      <c r="W210" s="439"/>
      <c r="X210" s="438"/>
      <c r="Y210" s="438"/>
      <c r="Z210" s="436"/>
      <c r="AA210" s="439"/>
      <c r="AB210" s="438"/>
      <c r="AC210" s="438"/>
      <c r="AD210" s="436"/>
      <c r="AE210" s="482"/>
      <c r="AF210" s="438"/>
      <c r="AG210" s="438"/>
      <c r="AH210" s="436"/>
      <c r="AI210" s="482"/>
      <c r="AJ210" s="438"/>
      <c r="AK210" s="438"/>
      <c r="AL210" s="436"/>
      <c r="AM210" s="438"/>
      <c r="AN210" s="438"/>
      <c r="AO210" s="436"/>
    </row>
    <row r="211" spans="2:41" s="245" customFormat="1" ht="20.25" customHeight="1">
      <c r="B211" s="436"/>
      <c r="C211" s="436"/>
      <c r="D211" s="436"/>
      <c r="E211" s="436"/>
      <c r="F211" s="437"/>
      <c r="G211" s="437"/>
      <c r="H211" s="436"/>
      <c r="I211" s="436"/>
      <c r="J211" s="436"/>
      <c r="K211" s="436"/>
      <c r="L211" s="436"/>
      <c r="M211" s="436"/>
      <c r="N211" s="436"/>
      <c r="O211" s="438"/>
      <c r="P211" s="438"/>
      <c r="Q211" s="438"/>
      <c r="R211" s="436"/>
      <c r="S211" s="438"/>
      <c r="T211" s="438"/>
      <c r="U211" s="438"/>
      <c r="V211" s="436"/>
      <c r="W211" s="439"/>
      <c r="X211" s="438"/>
      <c r="Y211" s="438"/>
      <c r="Z211" s="436"/>
      <c r="AA211" s="439"/>
      <c r="AB211" s="438"/>
      <c r="AC211" s="438"/>
      <c r="AD211" s="436"/>
      <c r="AE211" s="482"/>
      <c r="AF211" s="438"/>
      <c r="AG211" s="438"/>
      <c r="AH211" s="436"/>
      <c r="AI211" s="482"/>
      <c r="AJ211" s="438"/>
      <c r="AK211" s="438"/>
      <c r="AL211" s="436"/>
      <c r="AM211" s="438"/>
      <c r="AN211" s="438"/>
      <c r="AO211" s="436"/>
    </row>
    <row r="212" spans="2:41" s="245" customFormat="1" ht="20.25" customHeight="1">
      <c r="B212" s="436"/>
      <c r="C212" s="436"/>
      <c r="D212" s="436"/>
      <c r="E212" s="436"/>
      <c r="F212" s="437"/>
      <c r="G212" s="437"/>
      <c r="H212" s="436"/>
      <c r="I212" s="436"/>
      <c r="J212" s="436"/>
      <c r="K212" s="436"/>
      <c r="L212" s="436"/>
      <c r="M212" s="436"/>
      <c r="N212" s="436"/>
      <c r="O212" s="438"/>
      <c r="P212" s="438"/>
      <c r="Q212" s="438"/>
      <c r="R212" s="436"/>
      <c r="S212" s="438"/>
      <c r="T212" s="438"/>
      <c r="U212" s="438"/>
      <c r="V212" s="436"/>
      <c r="W212" s="439"/>
      <c r="X212" s="438"/>
      <c r="Y212" s="438"/>
      <c r="Z212" s="436"/>
      <c r="AA212" s="439"/>
      <c r="AB212" s="438"/>
      <c r="AC212" s="438"/>
      <c r="AD212" s="436"/>
      <c r="AE212" s="482"/>
      <c r="AF212" s="438"/>
      <c r="AG212" s="438"/>
      <c r="AH212" s="436"/>
      <c r="AI212" s="482"/>
      <c r="AJ212" s="438"/>
      <c r="AK212" s="438"/>
      <c r="AL212" s="436"/>
      <c r="AM212" s="438"/>
      <c r="AN212" s="438"/>
      <c r="AO212" s="436"/>
    </row>
    <row r="213" spans="2:41" s="245" customFormat="1" ht="20.25" customHeight="1">
      <c r="B213" s="436"/>
      <c r="C213" s="436"/>
      <c r="D213" s="436"/>
      <c r="E213" s="436"/>
      <c r="F213" s="437"/>
      <c r="G213" s="437"/>
      <c r="H213" s="436"/>
      <c r="I213" s="436"/>
      <c r="J213" s="436"/>
      <c r="K213" s="436"/>
      <c r="L213" s="436"/>
      <c r="M213" s="436"/>
      <c r="N213" s="436"/>
      <c r="O213" s="438"/>
      <c r="P213" s="438"/>
      <c r="Q213" s="438"/>
      <c r="R213" s="436"/>
      <c r="S213" s="438"/>
      <c r="T213" s="438"/>
      <c r="U213" s="438"/>
      <c r="V213" s="436"/>
      <c r="W213" s="439"/>
      <c r="X213" s="438"/>
      <c r="Y213" s="438"/>
      <c r="Z213" s="436"/>
      <c r="AA213" s="439"/>
      <c r="AB213" s="438"/>
      <c r="AC213" s="438"/>
      <c r="AD213" s="436"/>
      <c r="AE213" s="482"/>
      <c r="AF213" s="438"/>
      <c r="AG213" s="438"/>
      <c r="AH213" s="436"/>
      <c r="AI213" s="482"/>
      <c r="AJ213" s="438"/>
      <c r="AK213" s="438"/>
      <c r="AL213" s="436"/>
      <c r="AM213" s="438"/>
      <c r="AN213" s="438"/>
      <c r="AO213" s="436"/>
    </row>
    <row r="214" spans="2:41" s="245" customFormat="1" ht="20.25" customHeight="1">
      <c r="B214" s="436"/>
      <c r="C214" s="436"/>
      <c r="D214" s="436"/>
      <c r="E214" s="436"/>
      <c r="F214" s="437"/>
      <c r="G214" s="437"/>
      <c r="H214" s="436"/>
      <c r="I214" s="436"/>
      <c r="J214" s="436"/>
      <c r="K214" s="436"/>
      <c r="L214" s="436"/>
      <c r="M214" s="436"/>
      <c r="N214" s="436"/>
      <c r="O214" s="438"/>
      <c r="P214" s="438"/>
      <c r="Q214" s="438"/>
      <c r="R214" s="436"/>
      <c r="S214" s="438"/>
      <c r="T214" s="438"/>
      <c r="U214" s="438"/>
      <c r="V214" s="436"/>
      <c r="W214" s="439"/>
      <c r="X214" s="438"/>
      <c r="Y214" s="438"/>
      <c r="Z214" s="436"/>
      <c r="AA214" s="439"/>
      <c r="AB214" s="438"/>
      <c r="AC214" s="438"/>
      <c r="AD214" s="436"/>
      <c r="AE214" s="482"/>
      <c r="AF214" s="438"/>
      <c r="AG214" s="438"/>
      <c r="AH214" s="436"/>
      <c r="AI214" s="482"/>
      <c r="AJ214" s="438"/>
      <c r="AK214" s="438"/>
      <c r="AL214" s="436"/>
      <c r="AM214" s="438"/>
      <c r="AN214" s="438"/>
      <c r="AO214" s="436"/>
    </row>
    <row r="215" spans="2:41" s="245" customFormat="1" ht="20.25" customHeight="1">
      <c r="B215" s="436"/>
      <c r="C215" s="436"/>
      <c r="D215" s="436"/>
      <c r="E215" s="436"/>
      <c r="F215" s="437"/>
      <c r="G215" s="437"/>
      <c r="H215" s="436"/>
      <c r="I215" s="436"/>
      <c r="J215" s="436"/>
      <c r="K215" s="436"/>
      <c r="L215" s="436"/>
      <c r="M215" s="436"/>
      <c r="N215" s="436"/>
      <c r="O215" s="438"/>
      <c r="P215" s="438"/>
      <c r="Q215" s="438"/>
      <c r="R215" s="436"/>
      <c r="S215" s="438"/>
      <c r="T215" s="438"/>
      <c r="U215" s="438"/>
      <c r="V215" s="436"/>
      <c r="W215" s="439"/>
      <c r="X215" s="438"/>
      <c r="Y215" s="438"/>
      <c r="Z215" s="436"/>
      <c r="AA215" s="439"/>
      <c r="AB215" s="438"/>
      <c r="AC215" s="438"/>
      <c r="AD215" s="436"/>
      <c r="AE215" s="482"/>
      <c r="AF215" s="438"/>
      <c r="AG215" s="438"/>
      <c r="AH215" s="436"/>
      <c r="AI215" s="482"/>
      <c r="AJ215" s="438"/>
      <c r="AK215" s="438"/>
      <c r="AL215" s="436"/>
      <c r="AM215" s="438"/>
      <c r="AN215" s="438"/>
      <c r="AO215" s="436"/>
    </row>
    <row r="216" spans="2:41" s="245" customFormat="1" ht="20.25" customHeight="1">
      <c r="B216" s="436"/>
      <c r="C216" s="436"/>
      <c r="D216" s="436"/>
      <c r="E216" s="436"/>
      <c r="F216" s="437"/>
      <c r="G216" s="437"/>
      <c r="H216" s="436"/>
      <c r="I216" s="436"/>
      <c r="J216" s="436"/>
      <c r="K216" s="436"/>
      <c r="L216" s="436"/>
      <c r="M216" s="436"/>
      <c r="N216" s="436"/>
      <c r="O216" s="438"/>
      <c r="P216" s="438"/>
      <c r="Q216" s="438"/>
      <c r="R216" s="436"/>
      <c r="S216" s="438"/>
      <c r="T216" s="438"/>
      <c r="U216" s="438"/>
      <c r="V216" s="436"/>
      <c r="W216" s="439"/>
      <c r="X216" s="438"/>
      <c r="Y216" s="438"/>
      <c r="Z216" s="436"/>
      <c r="AA216" s="439"/>
      <c r="AB216" s="438"/>
      <c r="AC216" s="438"/>
      <c r="AD216" s="436"/>
      <c r="AE216" s="482"/>
      <c r="AF216" s="438"/>
      <c r="AG216" s="438"/>
      <c r="AH216" s="436"/>
      <c r="AI216" s="482"/>
      <c r="AJ216" s="438"/>
      <c r="AK216" s="438"/>
      <c r="AL216" s="436"/>
      <c r="AM216" s="438"/>
      <c r="AN216" s="438"/>
      <c r="AO216" s="436"/>
    </row>
    <row r="217" spans="2:41" s="245" customFormat="1" ht="20.25" customHeight="1">
      <c r="B217" s="436"/>
      <c r="C217" s="436"/>
      <c r="D217" s="436"/>
      <c r="E217" s="436"/>
      <c r="F217" s="437"/>
      <c r="G217" s="437"/>
      <c r="H217" s="436"/>
      <c r="I217" s="436"/>
      <c r="J217" s="436"/>
      <c r="K217" s="436"/>
      <c r="L217" s="436"/>
      <c r="M217" s="436"/>
      <c r="N217" s="436"/>
      <c r="O217" s="438"/>
      <c r="P217" s="438"/>
      <c r="Q217" s="438"/>
      <c r="R217" s="436"/>
      <c r="S217" s="438"/>
      <c r="T217" s="438"/>
      <c r="U217" s="438"/>
      <c r="V217" s="436"/>
      <c r="W217" s="439"/>
      <c r="X217" s="438"/>
      <c r="Y217" s="438"/>
      <c r="Z217" s="436"/>
      <c r="AA217" s="439"/>
      <c r="AB217" s="438"/>
      <c r="AC217" s="438"/>
      <c r="AD217" s="436"/>
      <c r="AE217" s="482"/>
      <c r="AF217" s="438"/>
      <c r="AG217" s="438"/>
      <c r="AH217" s="436"/>
      <c r="AI217" s="482"/>
      <c r="AJ217" s="438"/>
      <c r="AK217" s="438"/>
      <c r="AL217" s="436"/>
      <c r="AM217" s="438"/>
      <c r="AN217" s="438"/>
      <c r="AO217" s="436"/>
    </row>
    <row r="218" spans="2:41" s="245" customFormat="1" ht="20.25" customHeight="1">
      <c r="B218" s="436"/>
      <c r="C218" s="436"/>
      <c r="D218" s="436"/>
      <c r="E218" s="436"/>
      <c r="F218" s="437"/>
      <c r="G218" s="437"/>
      <c r="H218" s="436"/>
      <c r="I218" s="436"/>
      <c r="J218" s="436"/>
      <c r="K218" s="436"/>
      <c r="L218" s="436"/>
      <c r="M218" s="436"/>
      <c r="N218" s="436"/>
      <c r="O218" s="438"/>
      <c r="P218" s="438"/>
      <c r="Q218" s="438"/>
      <c r="R218" s="436"/>
      <c r="S218" s="438"/>
      <c r="T218" s="438"/>
      <c r="U218" s="438"/>
      <c r="V218" s="436"/>
      <c r="W218" s="439"/>
      <c r="X218" s="438"/>
      <c r="Y218" s="438"/>
      <c r="Z218" s="436"/>
      <c r="AA218" s="439"/>
      <c r="AB218" s="438"/>
      <c r="AC218" s="438"/>
      <c r="AD218" s="436"/>
      <c r="AE218" s="482"/>
      <c r="AF218" s="438"/>
      <c r="AG218" s="438"/>
      <c r="AH218" s="436"/>
      <c r="AI218" s="482"/>
      <c r="AJ218" s="438"/>
      <c r="AK218" s="438"/>
      <c r="AL218" s="436"/>
      <c r="AM218" s="438"/>
      <c r="AN218" s="438"/>
      <c r="AO218" s="436"/>
    </row>
    <row r="219" spans="2:41" s="245" customFormat="1" ht="20.25" customHeight="1">
      <c r="B219" s="436"/>
      <c r="C219" s="436"/>
      <c r="D219" s="436"/>
      <c r="E219" s="436"/>
      <c r="F219" s="437"/>
      <c r="G219" s="437"/>
      <c r="H219" s="436"/>
      <c r="I219" s="436"/>
      <c r="J219" s="436"/>
      <c r="K219" s="436"/>
      <c r="L219" s="436"/>
      <c r="M219" s="436"/>
      <c r="N219" s="436"/>
      <c r="O219" s="438"/>
      <c r="P219" s="438"/>
      <c r="Q219" s="438"/>
      <c r="R219" s="436"/>
      <c r="S219" s="438"/>
      <c r="T219" s="438"/>
      <c r="U219" s="438"/>
      <c r="V219" s="436"/>
      <c r="W219" s="439"/>
      <c r="X219" s="438"/>
      <c r="Y219" s="438"/>
      <c r="Z219" s="436"/>
      <c r="AA219" s="439"/>
      <c r="AB219" s="438"/>
      <c r="AC219" s="438"/>
      <c r="AD219" s="436"/>
      <c r="AE219" s="482"/>
      <c r="AF219" s="438"/>
      <c r="AG219" s="438"/>
      <c r="AH219" s="436"/>
      <c r="AI219" s="482"/>
      <c r="AJ219" s="438"/>
      <c r="AK219" s="438"/>
      <c r="AL219" s="436"/>
      <c r="AM219" s="438"/>
      <c r="AN219" s="438"/>
      <c r="AO219" s="436"/>
    </row>
    <row r="220" spans="2:41" s="245" customFormat="1" ht="20.25" customHeight="1">
      <c r="B220" s="436"/>
      <c r="C220" s="436"/>
      <c r="D220" s="436"/>
      <c r="E220" s="436"/>
      <c r="F220" s="437"/>
      <c r="G220" s="437"/>
      <c r="H220" s="436"/>
      <c r="I220" s="436"/>
      <c r="J220" s="436"/>
      <c r="K220" s="436"/>
      <c r="L220" s="436"/>
      <c r="M220" s="436"/>
      <c r="N220" s="436"/>
      <c r="O220" s="438"/>
      <c r="P220" s="438"/>
      <c r="Q220" s="438"/>
      <c r="R220" s="436"/>
      <c r="S220" s="438"/>
      <c r="T220" s="438"/>
      <c r="U220" s="438"/>
      <c r="V220" s="436"/>
      <c r="W220" s="439"/>
      <c r="X220" s="438"/>
      <c r="Y220" s="438"/>
      <c r="Z220" s="436"/>
      <c r="AA220" s="439"/>
      <c r="AB220" s="438"/>
      <c r="AC220" s="438"/>
      <c r="AD220" s="436"/>
      <c r="AE220" s="482"/>
      <c r="AF220" s="438"/>
      <c r="AG220" s="438"/>
      <c r="AH220" s="436"/>
      <c r="AI220" s="482"/>
      <c r="AJ220" s="438"/>
      <c r="AK220" s="438"/>
      <c r="AL220" s="436"/>
      <c r="AM220" s="438"/>
      <c r="AN220" s="438"/>
      <c r="AO220" s="436"/>
    </row>
    <row r="221" spans="2:41" s="245" customFormat="1" ht="20.25" customHeight="1">
      <c r="B221" s="436"/>
      <c r="C221" s="436"/>
      <c r="D221" s="436"/>
      <c r="E221" s="436"/>
      <c r="F221" s="437"/>
      <c r="G221" s="437"/>
      <c r="H221" s="436"/>
      <c r="I221" s="436"/>
      <c r="J221" s="436"/>
      <c r="K221" s="436"/>
      <c r="L221" s="436"/>
      <c r="M221" s="436"/>
      <c r="N221" s="436"/>
      <c r="O221" s="438"/>
      <c r="P221" s="438"/>
      <c r="Q221" s="438"/>
      <c r="R221" s="436"/>
      <c r="S221" s="438"/>
      <c r="T221" s="438"/>
      <c r="U221" s="438"/>
      <c r="V221" s="436"/>
      <c r="W221" s="439"/>
      <c r="X221" s="438"/>
      <c r="Y221" s="438"/>
      <c r="Z221" s="436"/>
      <c r="AA221" s="439"/>
      <c r="AB221" s="438"/>
      <c r="AC221" s="438"/>
      <c r="AD221" s="436"/>
      <c r="AE221" s="482"/>
      <c r="AF221" s="438"/>
      <c r="AG221" s="438"/>
      <c r="AH221" s="436"/>
      <c r="AI221" s="482"/>
      <c r="AJ221" s="438"/>
      <c r="AK221" s="438"/>
      <c r="AL221" s="436"/>
      <c r="AM221" s="438"/>
      <c r="AN221" s="438"/>
      <c r="AO221" s="436"/>
    </row>
    <row r="222" spans="2:41" s="245" customFormat="1" ht="20.25" customHeight="1">
      <c r="B222" s="436"/>
      <c r="C222" s="436"/>
      <c r="D222" s="436"/>
      <c r="E222" s="436"/>
      <c r="F222" s="437"/>
      <c r="G222" s="437"/>
      <c r="H222" s="436"/>
      <c r="I222" s="436"/>
      <c r="J222" s="436"/>
      <c r="K222" s="436"/>
      <c r="L222" s="436"/>
      <c r="M222" s="436"/>
      <c r="N222" s="436"/>
      <c r="O222" s="438"/>
      <c r="P222" s="438"/>
      <c r="Q222" s="438"/>
      <c r="R222" s="436"/>
      <c r="S222" s="438"/>
      <c r="T222" s="438"/>
      <c r="U222" s="438"/>
      <c r="V222" s="436"/>
      <c r="W222" s="439"/>
      <c r="X222" s="438"/>
      <c r="Y222" s="438"/>
      <c r="Z222" s="436"/>
      <c r="AA222" s="439"/>
      <c r="AB222" s="438"/>
      <c r="AC222" s="438"/>
      <c r="AD222" s="436"/>
      <c r="AE222" s="482"/>
      <c r="AF222" s="438"/>
      <c r="AG222" s="438"/>
      <c r="AH222" s="436"/>
      <c r="AI222" s="482"/>
      <c r="AJ222" s="438"/>
      <c r="AK222" s="438"/>
      <c r="AL222" s="436"/>
      <c r="AM222" s="438"/>
      <c r="AN222" s="438"/>
      <c r="AO222" s="436"/>
    </row>
    <row r="223" spans="2:41" s="245" customFormat="1" ht="20.25" customHeight="1">
      <c r="B223" s="436"/>
      <c r="C223" s="436"/>
      <c r="D223" s="436"/>
      <c r="E223" s="436"/>
      <c r="F223" s="437"/>
      <c r="G223" s="437"/>
      <c r="H223" s="436"/>
      <c r="I223" s="436"/>
      <c r="J223" s="436"/>
      <c r="K223" s="436"/>
      <c r="L223" s="436"/>
      <c r="M223" s="436"/>
      <c r="N223" s="436"/>
      <c r="O223" s="438"/>
      <c r="P223" s="438"/>
      <c r="Q223" s="438"/>
      <c r="R223" s="436"/>
      <c r="S223" s="438"/>
      <c r="T223" s="438"/>
      <c r="U223" s="438"/>
      <c r="V223" s="436"/>
      <c r="W223" s="439"/>
      <c r="X223" s="438"/>
      <c r="Y223" s="438"/>
      <c r="Z223" s="436"/>
      <c r="AA223" s="439"/>
      <c r="AB223" s="438"/>
      <c r="AC223" s="438"/>
      <c r="AD223" s="436"/>
      <c r="AE223" s="482"/>
      <c r="AF223" s="438"/>
      <c r="AG223" s="438"/>
      <c r="AH223" s="436"/>
      <c r="AI223" s="482"/>
      <c r="AJ223" s="438"/>
      <c r="AK223" s="438"/>
      <c r="AL223" s="436"/>
      <c r="AM223" s="438"/>
      <c r="AN223" s="438"/>
      <c r="AO223" s="436"/>
    </row>
    <row r="224" spans="2:41" s="245" customFormat="1" ht="20.25" customHeight="1">
      <c r="B224" s="436"/>
      <c r="C224" s="436"/>
      <c r="D224" s="436"/>
      <c r="E224" s="436"/>
      <c r="F224" s="437"/>
      <c r="G224" s="437"/>
      <c r="H224" s="436"/>
      <c r="I224" s="436"/>
      <c r="J224" s="436"/>
      <c r="K224" s="436"/>
      <c r="L224" s="436"/>
      <c r="M224" s="436"/>
      <c r="N224" s="436"/>
      <c r="O224" s="438"/>
      <c r="P224" s="438"/>
      <c r="Q224" s="438"/>
      <c r="R224" s="436"/>
      <c r="S224" s="438"/>
      <c r="T224" s="438"/>
      <c r="U224" s="438"/>
      <c r="V224" s="436"/>
      <c r="W224" s="439"/>
      <c r="X224" s="438"/>
      <c r="Y224" s="438"/>
      <c r="Z224" s="436"/>
      <c r="AA224" s="439"/>
      <c r="AB224" s="438"/>
      <c r="AC224" s="438"/>
      <c r="AD224" s="436"/>
      <c r="AE224" s="482"/>
      <c r="AF224" s="438"/>
      <c r="AG224" s="438"/>
      <c r="AH224" s="436"/>
      <c r="AI224" s="482"/>
      <c r="AJ224" s="438"/>
      <c r="AK224" s="438"/>
      <c r="AL224" s="436"/>
      <c r="AM224" s="438"/>
      <c r="AN224" s="438"/>
      <c r="AO224" s="436"/>
    </row>
    <row r="225" spans="2:41" s="245" customFormat="1" ht="20.25" customHeight="1">
      <c r="B225" s="436"/>
      <c r="C225" s="436"/>
      <c r="D225" s="436"/>
      <c r="E225" s="436"/>
      <c r="F225" s="437"/>
      <c r="G225" s="437"/>
      <c r="H225" s="436"/>
      <c r="I225" s="436"/>
      <c r="J225" s="436"/>
      <c r="K225" s="436"/>
      <c r="L225" s="436"/>
      <c r="M225" s="436"/>
      <c r="N225" s="436"/>
      <c r="O225" s="438"/>
      <c r="P225" s="438"/>
      <c r="Q225" s="438"/>
      <c r="R225" s="436"/>
      <c r="S225" s="438"/>
      <c r="T225" s="438"/>
      <c r="U225" s="438"/>
      <c r="V225" s="436"/>
      <c r="W225" s="439"/>
      <c r="X225" s="438"/>
      <c r="Y225" s="438"/>
      <c r="Z225" s="436"/>
      <c r="AA225" s="439"/>
      <c r="AB225" s="438"/>
      <c r="AC225" s="438"/>
      <c r="AD225" s="436"/>
      <c r="AE225" s="482"/>
      <c r="AF225" s="438"/>
      <c r="AG225" s="438"/>
      <c r="AH225" s="436"/>
      <c r="AI225" s="482"/>
      <c r="AJ225" s="438"/>
      <c r="AK225" s="438"/>
      <c r="AL225" s="436"/>
      <c r="AM225" s="438"/>
      <c r="AN225" s="438"/>
      <c r="AO225" s="436"/>
    </row>
    <row r="226" spans="2:41" s="245" customFormat="1" ht="20.25" customHeight="1">
      <c r="B226" s="436"/>
      <c r="C226" s="436"/>
      <c r="D226" s="436"/>
      <c r="E226" s="436"/>
      <c r="F226" s="437"/>
      <c r="G226" s="437"/>
      <c r="H226" s="436"/>
      <c r="I226" s="436"/>
      <c r="J226" s="436"/>
      <c r="K226" s="436"/>
      <c r="L226" s="436"/>
      <c r="M226" s="436"/>
      <c r="N226" s="436"/>
      <c r="O226" s="438"/>
      <c r="P226" s="438"/>
      <c r="Q226" s="438"/>
      <c r="R226" s="436"/>
      <c r="S226" s="438"/>
      <c r="T226" s="438"/>
      <c r="U226" s="438"/>
      <c r="V226" s="436"/>
      <c r="W226" s="439"/>
      <c r="X226" s="438"/>
      <c r="Y226" s="438"/>
      <c r="Z226" s="436"/>
      <c r="AA226" s="439"/>
      <c r="AB226" s="438"/>
      <c r="AC226" s="438"/>
      <c r="AD226" s="436"/>
      <c r="AE226" s="482"/>
      <c r="AF226" s="438"/>
      <c r="AG226" s="438"/>
      <c r="AH226" s="436"/>
      <c r="AI226" s="482"/>
      <c r="AJ226" s="438"/>
      <c r="AK226" s="438"/>
      <c r="AL226" s="436"/>
      <c r="AM226" s="438"/>
      <c r="AN226" s="438"/>
      <c r="AO226" s="436"/>
    </row>
    <row r="227" spans="2:41" s="245" customFormat="1" ht="20.25" customHeight="1">
      <c r="B227" s="436"/>
      <c r="C227" s="436"/>
      <c r="D227" s="436"/>
      <c r="E227" s="436"/>
      <c r="F227" s="437"/>
      <c r="G227" s="437"/>
      <c r="H227" s="436"/>
      <c r="I227" s="436"/>
      <c r="J227" s="436"/>
      <c r="K227" s="436"/>
      <c r="L227" s="436"/>
      <c r="M227" s="436"/>
      <c r="N227" s="436"/>
      <c r="O227" s="438"/>
      <c r="P227" s="438"/>
      <c r="Q227" s="438"/>
      <c r="R227" s="436"/>
      <c r="S227" s="438"/>
      <c r="T227" s="438"/>
      <c r="U227" s="438"/>
      <c r="V227" s="436"/>
      <c r="W227" s="439"/>
      <c r="X227" s="438"/>
      <c r="Y227" s="438"/>
      <c r="Z227" s="436"/>
      <c r="AA227" s="439"/>
      <c r="AB227" s="438"/>
      <c r="AC227" s="438"/>
      <c r="AD227" s="436"/>
      <c r="AE227" s="482"/>
      <c r="AF227" s="438"/>
      <c r="AG227" s="438"/>
      <c r="AH227" s="436"/>
      <c r="AI227" s="482"/>
      <c r="AJ227" s="438"/>
      <c r="AK227" s="438"/>
      <c r="AL227" s="436"/>
      <c r="AM227" s="438"/>
      <c r="AN227" s="438"/>
      <c r="AO227" s="436"/>
    </row>
    <row r="228" spans="2:41" s="245" customFormat="1" ht="20.25" customHeight="1">
      <c r="B228" s="436"/>
      <c r="C228" s="436"/>
      <c r="D228" s="436"/>
      <c r="E228" s="436"/>
      <c r="F228" s="437"/>
      <c r="G228" s="437"/>
      <c r="H228" s="436"/>
      <c r="I228" s="436"/>
      <c r="J228" s="436"/>
      <c r="K228" s="436"/>
      <c r="L228" s="436"/>
      <c r="M228" s="436"/>
      <c r="N228" s="436"/>
      <c r="O228" s="438"/>
      <c r="P228" s="438"/>
      <c r="Q228" s="438"/>
      <c r="R228" s="436"/>
      <c r="S228" s="438"/>
      <c r="T228" s="438"/>
      <c r="U228" s="438"/>
      <c r="V228" s="436"/>
      <c r="W228" s="439"/>
      <c r="X228" s="438"/>
      <c r="Y228" s="438"/>
      <c r="Z228" s="436"/>
      <c r="AA228" s="439"/>
      <c r="AB228" s="438"/>
      <c r="AC228" s="438"/>
      <c r="AD228" s="436"/>
      <c r="AE228" s="482"/>
      <c r="AF228" s="438"/>
      <c r="AG228" s="438"/>
      <c r="AH228" s="436"/>
      <c r="AI228" s="482"/>
      <c r="AJ228" s="438"/>
      <c r="AK228" s="438"/>
      <c r="AL228" s="436"/>
      <c r="AM228" s="438"/>
      <c r="AN228" s="438"/>
      <c r="AO228" s="436"/>
    </row>
    <row r="229" spans="2:41" s="245" customFormat="1" ht="20.25" customHeight="1">
      <c r="B229" s="436"/>
      <c r="C229" s="436"/>
      <c r="D229" s="436"/>
      <c r="E229" s="436"/>
      <c r="F229" s="437"/>
      <c r="G229" s="437"/>
      <c r="H229" s="436"/>
      <c r="I229" s="436"/>
      <c r="J229" s="436"/>
      <c r="K229" s="436"/>
      <c r="L229" s="436"/>
      <c r="M229" s="436"/>
      <c r="N229" s="436"/>
      <c r="O229" s="438"/>
      <c r="P229" s="438"/>
      <c r="Q229" s="438"/>
      <c r="R229" s="436"/>
      <c r="S229" s="438"/>
      <c r="T229" s="438"/>
      <c r="U229" s="438"/>
      <c r="V229" s="436"/>
      <c r="W229" s="439"/>
      <c r="X229" s="438"/>
      <c r="Y229" s="438"/>
      <c r="Z229" s="436"/>
      <c r="AA229" s="439"/>
      <c r="AB229" s="438"/>
      <c r="AC229" s="438"/>
      <c r="AD229" s="436"/>
      <c r="AE229" s="482"/>
      <c r="AF229" s="438"/>
      <c r="AG229" s="438"/>
      <c r="AH229" s="436"/>
      <c r="AI229" s="482"/>
      <c r="AJ229" s="438"/>
      <c r="AK229" s="438"/>
      <c r="AL229" s="436"/>
      <c r="AM229" s="438"/>
      <c r="AN229" s="438"/>
      <c r="AO229" s="436"/>
    </row>
    <row r="230" spans="2:41" s="245" customFormat="1" ht="20.25" customHeight="1">
      <c r="B230" s="436"/>
      <c r="C230" s="436"/>
      <c r="D230" s="436"/>
      <c r="E230" s="436"/>
      <c r="F230" s="437"/>
      <c r="G230" s="437"/>
      <c r="H230" s="436"/>
      <c r="I230" s="436"/>
      <c r="J230" s="436"/>
      <c r="K230" s="436"/>
      <c r="L230" s="436"/>
      <c r="M230" s="436"/>
      <c r="N230" s="436"/>
      <c r="O230" s="438"/>
      <c r="P230" s="438"/>
      <c r="Q230" s="438"/>
      <c r="R230" s="436"/>
      <c r="S230" s="438"/>
      <c r="T230" s="438"/>
      <c r="U230" s="438"/>
      <c r="V230" s="436"/>
      <c r="W230" s="439"/>
      <c r="X230" s="438"/>
      <c r="Y230" s="438"/>
      <c r="Z230" s="436"/>
      <c r="AA230" s="439"/>
      <c r="AB230" s="438"/>
      <c r="AC230" s="438"/>
      <c r="AD230" s="436"/>
      <c r="AE230" s="482"/>
      <c r="AF230" s="438"/>
      <c r="AG230" s="438"/>
      <c r="AH230" s="436"/>
      <c r="AI230" s="482"/>
      <c r="AJ230" s="438"/>
      <c r="AK230" s="438"/>
      <c r="AL230" s="436"/>
      <c r="AM230" s="438"/>
      <c r="AN230" s="438"/>
      <c r="AO230" s="436"/>
    </row>
    <row r="231" spans="2:41" s="245" customFormat="1" ht="20.25" customHeight="1">
      <c r="B231" s="436"/>
      <c r="C231" s="436"/>
      <c r="D231" s="436"/>
      <c r="E231" s="436"/>
      <c r="F231" s="437"/>
      <c r="G231" s="437"/>
      <c r="H231" s="436"/>
      <c r="I231" s="436"/>
      <c r="J231" s="436"/>
      <c r="K231" s="436"/>
      <c r="L231" s="436"/>
      <c r="M231" s="436"/>
      <c r="N231" s="436"/>
      <c r="O231" s="438"/>
      <c r="P231" s="438"/>
      <c r="Q231" s="438"/>
      <c r="R231" s="436"/>
      <c r="S231" s="438"/>
      <c r="T231" s="438"/>
      <c r="U231" s="438"/>
      <c r="V231" s="436"/>
      <c r="W231" s="439"/>
      <c r="X231" s="438"/>
      <c r="Y231" s="438"/>
      <c r="Z231" s="436"/>
      <c r="AA231" s="439"/>
      <c r="AB231" s="438"/>
      <c r="AC231" s="438"/>
      <c r="AD231" s="436"/>
      <c r="AE231" s="482"/>
      <c r="AF231" s="438"/>
      <c r="AG231" s="438"/>
      <c r="AH231" s="436"/>
      <c r="AI231" s="482"/>
      <c r="AJ231" s="438"/>
      <c r="AK231" s="438"/>
      <c r="AL231" s="436"/>
      <c r="AM231" s="438"/>
      <c r="AN231" s="438"/>
      <c r="AO231" s="436"/>
    </row>
    <row r="232" spans="2:41" s="245" customFormat="1" ht="20.25" customHeight="1">
      <c r="B232" s="436"/>
      <c r="C232" s="436"/>
      <c r="D232" s="436"/>
      <c r="E232" s="436"/>
      <c r="F232" s="437"/>
      <c r="G232" s="437"/>
      <c r="H232" s="436"/>
      <c r="I232" s="436"/>
      <c r="J232" s="436"/>
      <c r="K232" s="436"/>
      <c r="L232" s="436"/>
      <c r="M232" s="436"/>
      <c r="N232" s="436"/>
      <c r="O232" s="438"/>
      <c r="P232" s="438"/>
      <c r="Q232" s="438"/>
      <c r="R232" s="436"/>
      <c r="S232" s="438"/>
      <c r="T232" s="438"/>
      <c r="U232" s="438"/>
      <c r="V232" s="436"/>
      <c r="W232" s="439"/>
      <c r="X232" s="438"/>
      <c r="Y232" s="438"/>
      <c r="Z232" s="436"/>
      <c r="AA232" s="439"/>
      <c r="AB232" s="438"/>
      <c r="AC232" s="438"/>
      <c r="AD232" s="436"/>
      <c r="AE232" s="482"/>
      <c r="AF232" s="438"/>
      <c r="AG232" s="438"/>
      <c r="AH232" s="436"/>
      <c r="AI232" s="482"/>
      <c r="AJ232" s="438"/>
      <c r="AK232" s="438"/>
      <c r="AL232" s="436"/>
      <c r="AM232" s="438"/>
      <c r="AN232" s="438"/>
      <c r="AO232" s="436"/>
    </row>
  </sheetData>
  <autoFilter ref="A3:AO123" xr:uid="{00000000-0009-0000-0000-000005000000}"/>
  <mergeCells count="1">
    <mergeCell ref="L1:L2"/>
  </mergeCells>
  <phoneticPr fontId="3" type="noConversion"/>
  <dataValidations count="1">
    <dataValidation type="list" allowBlank="1" showInputMessage="1" showErrorMessage="1" sqref="K4:K123" xr:uid="{00000000-0002-0000-0500-000000000000}">
      <formula1>$AU$3:$AU$16</formula1>
    </dataValidation>
  </dataValidations>
  <pageMargins left="0.31496062992125984" right="0.19685039370078741" top="0.51181102362204722" bottom="0.39370078740157483" header="0.31496062992125984" footer="0.15748031496062992"/>
  <pageSetup paperSize="9" scale="75" orientation="landscape" r:id="rId1"/>
  <headerFooter alignWithMargins="0"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U99"/>
  <sheetViews>
    <sheetView showGridLines="0" view="pageBreakPreview" zoomScaleNormal="85" zoomScaleSheetLayoutView="100" workbookViewId="0">
      <pane ySplit="3" topLeftCell="A55" activePane="bottomLeft" state="frozen"/>
      <selection pane="bottomLeft" activeCell="AL25" sqref="AL25"/>
    </sheetView>
  </sheetViews>
  <sheetFormatPr defaultRowHeight="20.25" customHeight="1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1" customWidth="1"/>
    <col min="13" max="13" width="7.77734375" style="1" customWidth="1"/>
    <col min="14" max="14" width="7.5546875" style="1" hidden="1" customWidth="1"/>
    <col min="15" max="15" width="7.21875" style="3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3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2187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456" customWidth="1"/>
    <col min="32" max="32" width="8.33203125" style="3" customWidth="1"/>
    <col min="33" max="33" width="8.109375" style="3" customWidth="1"/>
    <col min="34" max="34" width="6.21875" style="1" customWidth="1"/>
    <col min="35" max="35" width="7.21875" style="456" customWidth="1"/>
    <col min="36" max="36" width="8.33203125" style="3" customWidth="1"/>
    <col min="37" max="37" width="8.109375" style="3" customWidth="1"/>
    <col min="38" max="38" width="6.21875" style="1" customWidth="1"/>
    <col min="39" max="40" width="5.109375" style="3" customWidth="1"/>
    <col min="41" max="41" width="12.5546875" style="1" customWidth="1"/>
    <col min="42" max="16384" width="8.88671875" style="4"/>
  </cols>
  <sheetData>
    <row r="1" spans="1:47" ht="32.25" customHeight="1">
      <c r="A1" s="6" t="s">
        <v>3922</v>
      </c>
      <c r="L1" s="588" t="s">
        <v>4302</v>
      </c>
    </row>
    <row r="2" spans="1:47" ht="10.5" customHeight="1">
      <c r="L2" s="589"/>
      <c r="AO2" s="258">
        <f>원주!AS2</f>
        <v>45601</v>
      </c>
      <c r="AU2" s="5" t="s">
        <v>4073</v>
      </c>
    </row>
    <row r="3" spans="1:47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3948</v>
      </c>
      <c r="H3" s="173" t="s">
        <v>3949</v>
      </c>
      <c r="I3" s="173" t="s">
        <v>8</v>
      </c>
      <c r="J3" s="173" t="s">
        <v>13</v>
      </c>
      <c r="K3" s="173" t="s">
        <v>11</v>
      </c>
      <c r="L3" s="173" t="s">
        <v>12</v>
      </c>
      <c r="M3" s="173" t="s">
        <v>4019</v>
      </c>
      <c r="N3" s="173" t="s">
        <v>3943</v>
      </c>
      <c r="O3" s="174" t="s">
        <v>3944</v>
      </c>
      <c r="P3" s="174" t="s">
        <v>3945</v>
      </c>
      <c r="Q3" s="174" t="s">
        <v>3946</v>
      </c>
      <c r="R3" s="172" t="s">
        <v>3</v>
      </c>
      <c r="S3" s="174" t="s">
        <v>3944</v>
      </c>
      <c r="T3" s="174" t="s">
        <v>14</v>
      </c>
      <c r="U3" s="174" t="s">
        <v>3946</v>
      </c>
      <c r="V3" s="172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57" t="s">
        <v>2</v>
      </c>
      <c r="AF3" s="174" t="s">
        <v>14</v>
      </c>
      <c r="AG3" s="174" t="s">
        <v>15</v>
      </c>
      <c r="AH3" s="172" t="s">
        <v>3</v>
      </c>
      <c r="AI3" s="457" t="s">
        <v>4254</v>
      </c>
      <c r="AJ3" s="174" t="s">
        <v>4255</v>
      </c>
      <c r="AK3" s="174" t="s">
        <v>4256</v>
      </c>
      <c r="AL3" s="172" t="s">
        <v>4252</v>
      </c>
      <c r="AM3" s="173" t="s">
        <v>4116</v>
      </c>
      <c r="AN3" s="173" t="s">
        <v>3947</v>
      </c>
      <c r="AO3" s="175" t="s">
        <v>0</v>
      </c>
      <c r="AU3" s="4" t="s">
        <v>3499</v>
      </c>
    </row>
    <row r="4" spans="1:47" ht="20.25" customHeight="1">
      <c r="A4" s="14" t="s">
        <v>3484</v>
      </c>
      <c r="B4" s="8" t="s">
        <v>3497</v>
      </c>
      <c r="C4" s="8" t="s">
        <v>3503</v>
      </c>
      <c r="D4" s="8" t="s">
        <v>4000</v>
      </c>
      <c r="E4" s="8">
        <v>1</v>
      </c>
      <c r="F4" s="207" t="b">
        <f>ISTEXT(L4)</f>
        <v>0</v>
      </c>
      <c r="G4" s="8">
        <v>1000000353</v>
      </c>
      <c r="H4" s="39" t="s">
        <v>3950</v>
      </c>
      <c r="I4" s="40" t="str">
        <f t="shared" ref="I4:I14" si="0">IF(F4=TRUE,"사용","미사용")</f>
        <v>미사용</v>
      </c>
      <c r="J4" s="8" t="s">
        <v>3486</v>
      </c>
      <c r="K4" s="8"/>
      <c r="L4" s="16"/>
      <c r="M4" s="8" t="s">
        <v>3487</v>
      </c>
      <c r="N4" s="8" t="str">
        <f>IF(F4=TRUE,"X","O")</f>
        <v>O</v>
      </c>
      <c r="O4" s="60"/>
      <c r="P4" s="47"/>
      <c r="Q4" s="60"/>
      <c r="R4" s="15"/>
      <c r="S4" s="60"/>
      <c r="T4" s="47"/>
      <c r="U4" s="60"/>
      <c r="V4" s="15"/>
      <c r="W4" s="263"/>
      <c r="X4" s="263"/>
      <c r="Y4" s="263"/>
      <c r="Z4" s="285"/>
      <c r="AA4" s="263"/>
      <c r="AB4" s="263"/>
      <c r="AC4" s="263"/>
      <c r="AD4" s="285"/>
      <c r="AE4" s="458"/>
      <c r="AF4" s="263"/>
      <c r="AG4" s="263"/>
      <c r="AH4" s="285"/>
      <c r="AI4" s="458">
        <v>23.995000000000001</v>
      </c>
      <c r="AJ4" s="263">
        <v>9.5779999999999994</v>
      </c>
      <c r="AK4" s="263">
        <v>6.04</v>
      </c>
      <c r="AL4" s="285">
        <v>44979</v>
      </c>
      <c r="AM4" s="10"/>
      <c r="AN4" s="10"/>
      <c r="AO4" s="11"/>
      <c r="AU4" s="4" t="s">
        <v>3500</v>
      </c>
    </row>
    <row r="5" spans="1:47" ht="20.25" customHeight="1">
      <c r="A5" s="14" t="s">
        <v>3484</v>
      </c>
      <c r="B5" s="8" t="s">
        <v>3497</v>
      </c>
      <c r="C5" s="8" t="s">
        <v>3503</v>
      </c>
      <c r="D5" s="8" t="s">
        <v>4000</v>
      </c>
      <c r="E5" s="8">
        <v>2</v>
      </c>
      <c r="F5" s="207" t="b">
        <f t="shared" ref="F5:F68" si="1">ISTEXT(L5)</f>
        <v>0</v>
      </c>
      <c r="G5" s="8">
        <v>1000000353</v>
      </c>
      <c r="H5" s="39" t="s">
        <v>3950</v>
      </c>
      <c r="I5" s="40" t="str">
        <f t="shared" si="0"/>
        <v>미사용</v>
      </c>
      <c r="J5" s="8" t="s">
        <v>3486</v>
      </c>
      <c r="K5" s="8"/>
      <c r="L5" s="16"/>
      <c r="M5" s="8" t="s">
        <v>3487</v>
      </c>
      <c r="N5" s="8" t="str">
        <f t="shared" ref="N5:N68" si="2">IF(F5=TRUE,"X","O")</f>
        <v>O</v>
      </c>
      <c r="O5" s="60"/>
      <c r="P5" s="47"/>
      <c r="Q5" s="60"/>
      <c r="R5" s="15"/>
      <c r="S5" s="60"/>
      <c r="T5" s="47"/>
      <c r="U5" s="60"/>
      <c r="V5" s="15"/>
      <c r="W5" s="10"/>
      <c r="X5" s="10"/>
      <c r="Y5" s="10"/>
      <c r="Z5" s="15"/>
      <c r="AA5" s="10"/>
      <c r="AB5" s="10"/>
      <c r="AC5" s="10"/>
      <c r="AD5" s="15"/>
      <c r="AE5" s="459"/>
      <c r="AF5" s="10"/>
      <c r="AG5" s="10"/>
      <c r="AH5" s="15"/>
      <c r="AI5" s="459">
        <v>24.061</v>
      </c>
      <c r="AJ5" s="10">
        <v>8.8930000000000007</v>
      </c>
      <c r="AK5" s="10">
        <v>5.3869999999999996</v>
      </c>
      <c r="AL5" s="285">
        <v>44979</v>
      </c>
      <c r="AM5" s="10"/>
      <c r="AN5" s="10"/>
      <c r="AO5" s="11"/>
      <c r="AU5" s="4" t="s">
        <v>3501</v>
      </c>
    </row>
    <row r="6" spans="1:47" ht="20.25" customHeight="1">
      <c r="A6" s="14" t="s">
        <v>3484</v>
      </c>
      <c r="B6" s="8" t="s">
        <v>3497</v>
      </c>
      <c r="C6" s="8" t="s">
        <v>3503</v>
      </c>
      <c r="D6" s="8" t="s">
        <v>4000</v>
      </c>
      <c r="E6" s="8">
        <v>3</v>
      </c>
      <c r="F6" s="207" t="b">
        <f t="shared" si="1"/>
        <v>0</v>
      </c>
      <c r="G6" s="8">
        <v>1000000353</v>
      </c>
      <c r="H6" s="39" t="s">
        <v>3950</v>
      </c>
      <c r="I6" s="40" t="str">
        <f t="shared" si="0"/>
        <v>미사용</v>
      </c>
      <c r="J6" s="8" t="s">
        <v>3486</v>
      </c>
      <c r="K6" s="8"/>
      <c r="L6" s="16"/>
      <c r="M6" s="8" t="s">
        <v>3487</v>
      </c>
      <c r="N6" s="8" t="str">
        <f t="shared" si="2"/>
        <v>O</v>
      </c>
      <c r="O6" s="222"/>
      <c r="P6" s="10"/>
      <c r="Q6" s="10"/>
      <c r="R6" s="15"/>
      <c r="S6" s="222"/>
      <c r="T6" s="10"/>
      <c r="U6" s="10"/>
      <c r="V6" s="15"/>
      <c r="W6" s="10"/>
      <c r="X6" s="10"/>
      <c r="Y6" s="10"/>
      <c r="Z6" s="15"/>
      <c r="AA6" s="10"/>
      <c r="AB6" s="10"/>
      <c r="AC6" s="10"/>
      <c r="AD6" s="15"/>
      <c r="AE6" s="459"/>
      <c r="AF6" s="10"/>
      <c r="AG6" s="10"/>
      <c r="AH6" s="15"/>
      <c r="AI6" s="459">
        <v>23.998999999999999</v>
      </c>
      <c r="AJ6" s="10">
        <v>9.5709999999999997</v>
      </c>
      <c r="AK6" s="10">
        <v>6.351</v>
      </c>
      <c r="AL6" s="285">
        <v>44979</v>
      </c>
      <c r="AM6" s="10"/>
      <c r="AN6" s="10"/>
      <c r="AO6" s="156"/>
      <c r="AU6" s="4" t="s">
        <v>4074</v>
      </c>
    </row>
    <row r="7" spans="1:47" ht="20.25" customHeight="1">
      <c r="A7" s="14" t="s">
        <v>3484</v>
      </c>
      <c r="B7" s="8" t="s">
        <v>3497</v>
      </c>
      <c r="C7" s="8" t="s">
        <v>3503</v>
      </c>
      <c r="D7" s="8" t="s">
        <v>4000</v>
      </c>
      <c r="E7" s="8">
        <v>4</v>
      </c>
      <c r="F7" s="207" t="b">
        <f t="shared" si="1"/>
        <v>0</v>
      </c>
      <c r="G7" s="8">
        <v>1000000353</v>
      </c>
      <c r="H7" s="39" t="s">
        <v>3950</v>
      </c>
      <c r="I7" s="40" t="str">
        <f t="shared" si="0"/>
        <v>미사용</v>
      </c>
      <c r="J7" s="8" t="s">
        <v>3486</v>
      </c>
      <c r="K7" s="8"/>
      <c r="L7" s="16"/>
      <c r="M7" s="8" t="s">
        <v>3487</v>
      </c>
      <c r="N7" s="8" t="str">
        <f t="shared" si="2"/>
        <v>O</v>
      </c>
      <c r="O7" s="222"/>
      <c r="P7" s="10"/>
      <c r="Q7" s="10"/>
      <c r="R7" s="15"/>
      <c r="S7" s="222"/>
      <c r="T7" s="10"/>
      <c r="U7" s="10"/>
      <c r="V7" s="15"/>
      <c r="W7" s="10"/>
      <c r="X7" s="10"/>
      <c r="Y7" s="10"/>
      <c r="Z7" s="15"/>
      <c r="AA7" s="10"/>
      <c r="AB7" s="10"/>
      <c r="AC7" s="10"/>
      <c r="AD7" s="15"/>
      <c r="AE7" s="459"/>
      <c r="AF7" s="10"/>
      <c r="AG7" s="10"/>
      <c r="AH7" s="15"/>
      <c r="AI7" s="459">
        <v>23.995000000000001</v>
      </c>
      <c r="AJ7" s="10">
        <v>8.2140000000000004</v>
      </c>
      <c r="AK7" s="10">
        <v>5.2430000000000003</v>
      </c>
      <c r="AL7" s="285">
        <v>44979</v>
      </c>
      <c r="AM7" s="10"/>
      <c r="AN7" s="10"/>
      <c r="AO7" s="11"/>
      <c r="AU7" s="4" t="s">
        <v>4062</v>
      </c>
    </row>
    <row r="8" spans="1:47" ht="20.25" customHeight="1">
      <c r="A8" s="14" t="s">
        <v>3484</v>
      </c>
      <c r="B8" s="8" t="s">
        <v>3497</v>
      </c>
      <c r="C8" s="8" t="s">
        <v>3503</v>
      </c>
      <c r="D8" s="8" t="s">
        <v>4000</v>
      </c>
      <c r="E8" s="8">
        <v>5</v>
      </c>
      <c r="F8" s="207" t="b">
        <f t="shared" si="1"/>
        <v>1</v>
      </c>
      <c r="G8" s="8">
        <v>1000000353</v>
      </c>
      <c r="H8" s="39" t="s">
        <v>3950</v>
      </c>
      <c r="I8" s="40" t="str">
        <f t="shared" si="0"/>
        <v>사용</v>
      </c>
      <c r="J8" s="8" t="s">
        <v>3486</v>
      </c>
      <c r="K8" s="8" t="s">
        <v>3500</v>
      </c>
      <c r="L8" s="150" t="s">
        <v>4287</v>
      </c>
      <c r="M8" s="8" t="s">
        <v>3487</v>
      </c>
      <c r="N8" s="8" t="str">
        <f t="shared" si="2"/>
        <v>X</v>
      </c>
      <c r="O8" s="223"/>
      <c r="P8" s="10"/>
      <c r="Q8" s="10"/>
      <c r="R8" s="15"/>
      <c r="S8" s="223"/>
      <c r="T8" s="10"/>
      <c r="U8" s="10"/>
      <c r="V8" s="15"/>
      <c r="W8" s="10"/>
      <c r="X8" s="10"/>
      <c r="Y8" s="10"/>
      <c r="Z8" s="15"/>
      <c r="AA8" s="10"/>
      <c r="AB8" s="10"/>
      <c r="AC8" s="10"/>
      <c r="AD8" s="15"/>
      <c r="AE8" s="459"/>
      <c r="AF8" s="10"/>
      <c r="AG8" s="10"/>
      <c r="AH8" s="15"/>
      <c r="AI8" s="459"/>
      <c r="AJ8" s="10"/>
      <c r="AK8" s="10"/>
      <c r="AL8" s="15"/>
      <c r="AM8" s="10"/>
      <c r="AN8" s="10"/>
      <c r="AO8" s="11" t="s">
        <v>4018</v>
      </c>
      <c r="AU8" s="4" t="s">
        <v>4075</v>
      </c>
    </row>
    <row r="9" spans="1:47" ht="20.25" customHeight="1">
      <c r="A9" s="14" t="s">
        <v>3484</v>
      </c>
      <c r="B9" s="8" t="s">
        <v>3497</v>
      </c>
      <c r="C9" s="8" t="s">
        <v>3503</v>
      </c>
      <c r="D9" s="8" t="s">
        <v>4000</v>
      </c>
      <c r="E9" s="8">
        <v>6</v>
      </c>
      <c r="F9" s="207" t="b">
        <f t="shared" si="1"/>
        <v>1</v>
      </c>
      <c r="G9" s="8">
        <v>1000000353</v>
      </c>
      <c r="H9" s="39" t="s">
        <v>3950</v>
      </c>
      <c r="I9" s="40" t="str">
        <f t="shared" si="0"/>
        <v>사용</v>
      </c>
      <c r="J9" s="8" t="s">
        <v>3486</v>
      </c>
      <c r="K9" s="8" t="s">
        <v>3500</v>
      </c>
      <c r="L9" s="150" t="s">
        <v>4286</v>
      </c>
      <c r="M9" s="8" t="s">
        <v>3487</v>
      </c>
      <c r="N9" s="8" t="str">
        <f t="shared" si="2"/>
        <v>X</v>
      </c>
      <c r="O9" s="223"/>
      <c r="P9" s="10"/>
      <c r="Q9" s="10"/>
      <c r="R9" s="15"/>
      <c r="S9" s="223"/>
      <c r="T9" s="10"/>
      <c r="U9" s="10"/>
      <c r="V9" s="15"/>
      <c r="W9" s="10"/>
      <c r="X9" s="10"/>
      <c r="Y9" s="10"/>
      <c r="Z9" s="15"/>
      <c r="AA9" s="10"/>
      <c r="AB9" s="10"/>
      <c r="AC9" s="10"/>
      <c r="AD9" s="15"/>
      <c r="AE9" s="459"/>
      <c r="AF9" s="10"/>
      <c r="AG9" s="10"/>
      <c r="AH9" s="15"/>
      <c r="AI9" s="459"/>
      <c r="AJ9" s="10"/>
      <c r="AK9" s="10"/>
      <c r="AL9" s="15"/>
      <c r="AM9" s="10"/>
      <c r="AN9" s="10"/>
      <c r="AO9" s="11"/>
      <c r="AU9" s="4" t="s">
        <v>4076</v>
      </c>
    </row>
    <row r="10" spans="1:47" ht="20.25" customHeight="1">
      <c r="A10" s="14" t="s">
        <v>3484</v>
      </c>
      <c r="B10" s="8" t="s">
        <v>3497</v>
      </c>
      <c r="C10" s="8" t="s">
        <v>3503</v>
      </c>
      <c r="D10" s="8" t="s">
        <v>4000</v>
      </c>
      <c r="E10" s="8">
        <v>7</v>
      </c>
      <c r="F10" s="207" t="b">
        <f t="shared" si="1"/>
        <v>1</v>
      </c>
      <c r="G10" s="8">
        <v>1000000353</v>
      </c>
      <c r="H10" s="39" t="s">
        <v>3950</v>
      </c>
      <c r="I10" s="40" t="str">
        <f t="shared" si="0"/>
        <v>사용</v>
      </c>
      <c r="J10" s="8" t="s">
        <v>3486</v>
      </c>
      <c r="K10" s="8" t="s">
        <v>4005</v>
      </c>
      <c r="L10" s="16" t="s">
        <v>4008</v>
      </c>
      <c r="M10" s="8" t="s">
        <v>3487</v>
      </c>
      <c r="N10" s="8" t="str">
        <f t="shared" si="2"/>
        <v>X</v>
      </c>
      <c r="O10" s="222"/>
      <c r="P10" s="10"/>
      <c r="Q10" s="10"/>
      <c r="R10" s="15"/>
      <c r="S10" s="222"/>
      <c r="T10" s="10"/>
      <c r="U10" s="10"/>
      <c r="V10" s="15"/>
      <c r="W10" s="264"/>
      <c r="X10" s="265"/>
      <c r="Y10" s="265"/>
      <c r="Z10" s="15"/>
      <c r="AA10" s="264"/>
      <c r="AB10" s="265"/>
      <c r="AC10" s="265"/>
      <c r="AD10" s="15"/>
      <c r="AE10" s="460"/>
      <c r="AF10" s="265"/>
      <c r="AG10" s="265"/>
      <c r="AH10" s="15"/>
      <c r="AI10" s="460"/>
      <c r="AJ10" s="265"/>
      <c r="AK10" s="265"/>
      <c r="AL10" s="15"/>
      <c r="AM10" s="10"/>
      <c r="AN10" s="10"/>
      <c r="AO10" s="149"/>
      <c r="AU10" s="4" t="s">
        <v>4090</v>
      </c>
    </row>
    <row r="11" spans="1:47" ht="20.25" customHeight="1">
      <c r="A11" s="14" t="s">
        <v>3484</v>
      </c>
      <c r="B11" s="8" t="s">
        <v>3497</v>
      </c>
      <c r="C11" s="8" t="s">
        <v>3503</v>
      </c>
      <c r="D11" s="8" t="s">
        <v>4000</v>
      </c>
      <c r="E11" s="8">
        <v>8</v>
      </c>
      <c r="F11" s="207" t="b">
        <f t="shared" si="1"/>
        <v>1</v>
      </c>
      <c r="G11" s="8">
        <v>1000000353</v>
      </c>
      <c r="H11" s="39" t="s">
        <v>3950</v>
      </c>
      <c r="I11" s="40" t="str">
        <f t="shared" si="0"/>
        <v>사용</v>
      </c>
      <c r="J11" s="8" t="s">
        <v>3486</v>
      </c>
      <c r="K11" s="8" t="s">
        <v>4005</v>
      </c>
      <c r="L11" s="16" t="s">
        <v>4014</v>
      </c>
      <c r="M11" s="8" t="s">
        <v>3487</v>
      </c>
      <c r="N11" s="8" t="str">
        <f t="shared" si="2"/>
        <v>X</v>
      </c>
      <c r="O11" s="222"/>
      <c r="P11" s="10"/>
      <c r="Q11" s="10"/>
      <c r="R11" s="15"/>
      <c r="S11" s="222"/>
      <c r="T11" s="10"/>
      <c r="U11" s="10"/>
      <c r="V11" s="15"/>
      <c r="W11" s="264"/>
      <c r="X11" s="265"/>
      <c r="Y11" s="265"/>
      <c r="Z11" s="15"/>
      <c r="AA11" s="264"/>
      <c r="AB11" s="265"/>
      <c r="AC11" s="265"/>
      <c r="AD11" s="15"/>
      <c r="AE11" s="460"/>
      <c r="AF11" s="265"/>
      <c r="AG11" s="265"/>
      <c r="AH11" s="15"/>
      <c r="AI11" s="460"/>
      <c r="AJ11" s="265"/>
      <c r="AK11" s="265"/>
      <c r="AL11" s="15"/>
      <c r="AM11" s="10"/>
      <c r="AN11" s="10"/>
      <c r="AO11" s="149"/>
      <c r="AU11" s="4" t="s">
        <v>4099</v>
      </c>
    </row>
    <row r="12" spans="1:47" s="287" customFormat="1" ht="20.25" customHeight="1">
      <c r="A12" s="282" t="s">
        <v>3484</v>
      </c>
      <c r="B12" s="40" t="s">
        <v>3497</v>
      </c>
      <c r="C12" s="40" t="s">
        <v>3503</v>
      </c>
      <c r="D12" s="40" t="s">
        <v>4000</v>
      </c>
      <c r="E12" s="40">
        <v>9</v>
      </c>
      <c r="F12" s="207" t="b">
        <f t="shared" si="1"/>
        <v>1</v>
      </c>
      <c r="G12" s="40">
        <v>1000000353</v>
      </c>
      <c r="H12" s="208" t="s">
        <v>3950</v>
      </c>
      <c r="I12" s="40" t="str">
        <f t="shared" si="0"/>
        <v>사용</v>
      </c>
      <c r="J12" s="40" t="s">
        <v>4064</v>
      </c>
      <c r="K12" s="40" t="s">
        <v>4066</v>
      </c>
      <c r="L12" s="256" t="s">
        <v>4334</v>
      </c>
      <c r="M12" s="8" t="s">
        <v>3487</v>
      </c>
      <c r="N12" s="8" t="str">
        <f t="shared" si="2"/>
        <v>X</v>
      </c>
      <c r="O12" s="224">
        <v>18.759</v>
      </c>
      <c r="P12" s="263">
        <v>6.6529999999999996</v>
      </c>
      <c r="Q12" s="263">
        <v>4.0209999999999999</v>
      </c>
      <c r="R12" s="285">
        <v>43255</v>
      </c>
      <c r="S12" s="224">
        <v>18.766999999999999</v>
      </c>
      <c r="T12" s="263">
        <v>6.6159999999999997</v>
      </c>
      <c r="U12" s="263">
        <v>4.383</v>
      </c>
      <c r="V12" s="285">
        <v>43704</v>
      </c>
      <c r="W12" s="263"/>
      <c r="X12" s="263"/>
      <c r="Y12" s="263"/>
      <c r="Z12" s="285"/>
      <c r="AA12" s="263"/>
      <c r="AB12" s="263"/>
      <c r="AC12" s="263"/>
      <c r="AD12" s="285"/>
      <c r="AE12" s="458"/>
      <c r="AF12" s="263"/>
      <c r="AG12" s="263"/>
      <c r="AH12" s="285"/>
      <c r="AI12" s="458"/>
      <c r="AJ12" s="263"/>
      <c r="AK12" s="263"/>
      <c r="AL12" s="285"/>
      <c r="AM12" s="263"/>
      <c r="AN12" s="263"/>
      <c r="AO12" s="286"/>
      <c r="AU12" s="4" t="s">
        <v>3935</v>
      </c>
    </row>
    <row r="13" spans="1:47" s="287" customFormat="1" ht="20.25" customHeight="1">
      <c r="A13" s="282" t="s">
        <v>3484</v>
      </c>
      <c r="B13" s="40" t="s">
        <v>3497</v>
      </c>
      <c r="C13" s="40" t="s">
        <v>3503</v>
      </c>
      <c r="D13" s="40" t="s">
        <v>4000</v>
      </c>
      <c r="E13" s="40">
        <v>10</v>
      </c>
      <c r="F13" s="207" t="b">
        <f t="shared" si="1"/>
        <v>1</v>
      </c>
      <c r="G13" s="40">
        <v>1000000353</v>
      </c>
      <c r="H13" s="208" t="s">
        <v>3950</v>
      </c>
      <c r="I13" s="40" t="str">
        <f t="shared" si="0"/>
        <v>사용</v>
      </c>
      <c r="J13" s="40" t="s">
        <v>4064</v>
      </c>
      <c r="K13" s="40" t="s">
        <v>4066</v>
      </c>
      <c r="L13" s="256" t="s">
        <v>4336</v>
      </c>
      <c r="M13" s="8" t="s">
        <v>3487</v>
      </c>
      <c r="N13" s="8" t="str">
        <f t="shared" si="2"/>
        <v>X</v>
      </c>
      <c r="O13" s="224"/>
      <c r="P13" s="263"/>
      <c r="Q13" s="263"/>
      <c r="R13" s="285"/>
      <c r="S13" s="224">
        <v>18.766999999999999</v>
      </c>
      <c r="T13" s="263">
        <v>6.6210000000000004</v>
      </c>
      <c r="U13" s="263">
        <v>4.6820000000000004</v>
      </c>
      <c r="V13" s="285">
        <v>43704</v>
      </c>
      <c r="W13" s="263"/>
      <c r="X13" s="263"/>
      <c r="Y13" s="263"/>
      <c r="Z13" s="285"/>
      <c r="AA13" s="263"/>
      <c r="AB13" s="263"/>
      <c r="AC13" s="263"/>
      <c r="AD13" s="285"/>
      <c r="AE13" s="458"/>
      <c r="AF13" s="263"/>
      <c r="AG13" s="263"/>
      <c r="AH13" s="285"/>
      <c r="AI13" s="458"/>
      <c r="AJ13" s="263"/>
      <c r="AK13" s="263"/>
      <c r="AL13" s="285"/>
      <c r="AM13" s="263"/>
      <c r="AN13" s="263"/>
      <c r="AO13" s="286"/>
      <c r="AU13" s="4" t="s">
        <v>4165</v>
      </c>
    </row>
    <row r="14" spans="1:47" s="287" customFormat="1" ht="20.25" customHeight="1">
      <c r="A14" s="282" t="s">
        <v>3484</v>
      </c>
      <c r="B14" s="40" t="s">
        <v>3497</v>
      </c>
      <c r="C14" s="40" t="s">
        <v>3503</v>
      </c>
      <c r="D14" s="40" t="s">
        <v>4000</v>
      </c>
      <c r="E14" s="40">
        <v>11</v>
      </c>
      <c r="F14" s="207" t="b">
        <f t="shared" si="1"/>
        <v>1</v>
      </c>
      <c r="G14" s="40">
        <v>1000000353</v>
      </c>
      <c r="H14" s="208" t="s">
        <v>3950</v>
      </c>
      <c r="I14" s="40" t="str">
        <f t="shared" si="0"/>
        <v>사용</v>
      </c>
      <c r="J14" s="40" t="s">
        <v>4064</v>
      </c>
      <c r="K14" s="40" t="s">
        <v>4066</v>
      </c>
      <c r="L14" s="207" t="s">
        <v>4342</v>
      </c>
      <c r="M14" s="8" t="s">
        <v>3487</v>
      </c>
      <c r="N14" s="8" t="str">
        <f t="shared" si="2"/>
        <v>X</v>
      </c>
      <c r="O14" s="224">
        <v>18.754999999999999</v>
      </c>
      <c r="P14" s="319">
        <v>6.7430000000000003</v>
      </c>
      <c r="Q14" s="319">
        <v>4.056</v>
      </c>
      <c r="R14" s="285">
        <v>43255</v>
      </c>
      <c r="S14" s="224">
        <v>18.766999999999999</v>
      </c>
      <c r="T14" s="319">
        <v>6.7190000000000003</v>
      </c>
      <c r="U14" s="319">
        <v>4.5359999999999996</v>
      </c>
      <c r="V14" s="285">
        <v>43704</v>
      </c>
      <c r="W14" s="316"/>
      <c r="X14" s="316"/>
      <c r="Y14" s="316"/>
      <c r="Z14" s="285"/>
      <c r="AA14" s="316"/>
      <c r="AB14" s="316"/>
      <c r="AC14" s="316"/>
      <c r="AD14" s="285"/>
      <c r="AE14" s="461"/>
      <c r="AF14" s="316"/>
      <c r="AG14" s="316"/>
      <c r="AH14" s="285"/>
      <c r="AI14" s="461"/>
      <c r="AJ14" s="316"/>
      <c r="AK14" s="316"/>
      <c r="AL14" s="285"/>
      <c r="AM14" s="320"/>
      <c r="AN14" s="320"/>
      <c r="AO14" s="321"/>
      <c r="AU14" s="288" t="s">
        <v>4245</v>
      </c>
    </row>
    <row r="15" spans="1:47" s="287" customFormat="1" ht="20.25" customHeight="1">
      <c r="A15" s="282" t="s">
        <v>3484</v>
      </c>
      <c r="B15" s="40" t="s">
        <v>3497</v>
      </c>
      <c r="C15" s="40" t="s">
        <v>3503</v>
      </c>
      <c r="D15" s="40" t="s">
        <v>4000</v>
      </c>
      <c r="E15" s="40">
        <v>12</v>
      </c>
      <c r="F15" s="207" t="b">
        <f t="shared" si="1"/>
        <v>1</v>
      </c>
      <c r="G15" s="40">
        <v>1000000353</v>
      </c>
      <c r="H15" s="208" t="s">
        <v>3950</v>
      </c>
      <c r="I15" s="40" t="str">
        <f t="shared" ref="I15:I68" si="3">IF(F15=TRUE,"사용","미사용")</f>
        <v>사용</v>
      </c>
      <c r="J15" s="40" t="s">
        <v>4064</v>
      </c>
      <c r="K15" s="40" t="s">
        <v>4066</v>
      </c>
      <c r="L15" s="207" t="s">
        <v>4341</v>
      </c>
      <c r="M15" s="8" t="s">
        <v>3487</v>
      </c>
      <c r="N15" s="8" t="str">
        <f t="shared" si="2"/>
        <v>X</v>
      </c>
      <c r="O15" s="224">
        <v>18.742999999999999</v>
      </c>
      <c r="P15" s="319">
        <v>6.5830000000000002</v>
      </c>
      <c r="Q15" s="319">
        <v>4.0869999999999997</v>
      </c>
      <c r="R15" s="285">
        <v>43255</v>
      </c>
      <c r="S15" s="224">
        <v>18.766999999999999</v>
      </c>
      <c r="T15" s="319">
        <v>6.585</v>
      </c>
      <c r="U15" s="319">
        <v>4.7169999999999996</v>
      </c>
      <c r="V15" s="285">
        <v>43704</v>
      </c>
      <c r="W15" s="316"/>
      <c r="X15" s="343"/>
      <c r="Y15" s="343"/>
      <c r="Z15" s="285"/>
      <c r="AA15" s="316"/>
      <c r="AB15" s="343"/>
      <c r="AC15" s="343"/>
      <c r="AD15" s="285"/>
      <c r="AE15" s="461"/>
      <c r="AF15" s="343"/>
      <c r="AG15" s="343"/>
      <c r="AH15" s="285"/>
      <c r="AI15" s="461"/>
      <c r="AJ15" s="343"/>
      <c r="AK15" s="343"/>
      <c r="AL15" s="285"/>
      <c r="AM15" s="320"/>
      <c r="AN15" s="320"/>
      <c r="AO15" s="321"/>
      <c r="AU15" s="288"/>
    </row>
    <row r="16" spans="1:47" ht="20.25" customHeight="1">
      <c r="A16" s="14" t="s">
        <v>3484</v>
      </c>
      <c r="B16" s="8" t="s">
        <v>3497</v>
      </c>
      <c r="C16" s="8" t="s">
        <v>3503</v>
      </c>
      <c r="D16" s="8" t="s">
        <v>4000</v>
      </c>
      <c r="E16" s="8">
        <v>13</v>
      </c>
      <c r="F16" s="207" t="b">
        <f t="shared" si="1"/>
        <v>1</v>
      </c>
      <c r="G16" s="8">
        <v>1000000353</v>
      </c>
      <c r="H16" s="39" t="s">
        <v>3950</v>
      </c>
      <c r="I16" s="40" t="str">
        <f t="shared" si="3"/>
        <v>사용</v>
      </c>
      <c r="J16" s="8" t="s">
        <v>3486</v>
      </c>
      <c r="K16" s="8" t="s">
        <v>3500</v>
      </c>
      <c r="L16" s="16" t="s">
        <v>4381</v>
      </c>
      <c r="M16" s="8" t="s">
        <v>3487</v>
      </c>
      <c r="N16" s="8" t="str">
        <f t="shared" si="2"/>
        <v>X</v>
      </c>
      <c r="O16" s="10"/>
      <c r="P16" s="226"/>
      <c r="Q16" s="226"/>
      <c r="R16" s="15"/>
      <c r="S16" s="10"/>
      <c r="T16" s="226"/>
      <c r="U16" s="226"/>
      <c r="V16" s="15"/>
      <c r="W16" s="239"/>
      <c r="X16" s="239"/>
      <c r="Y16" s="10"/>
      <c r="Z16" s="15"/>
      <c r="AA16" s="239"/>
      <c r="AB16" s="239"/>
      <c r="AC16" s="10"/>
      <c r="AD16" s="15"/>
      <c r="AE16" s="462"/>
      <c r="AF16" s="239"/>
      <c r="AG16" s="10"/>
      <c r="AH16" s="15"/>
      <c r="AI16" s="462"/>
      <c r="AJ16" s="239"/>
      <c r="AK16" s="10"/>
      <c r="AL16" s="15"/>
      <c r="AM16" s="59"/>
      <c r="AN16" s="59"/>
      <c r="AO16" s="11"/>
      <c r="AU16"/>
    </row>
    <row r="17" spans="1:47" ht="20.25" customHeight="1">
      <c r="A17" s="14" t="s">
        <v>3484</v>
      </c>
      <c r="B17" s="8" t="s">
        <v>3497</v>
      </c>
      <c r="C17" s="8" t="s">
        <v>3503</v>
      </c>
      <c r="D17" s="8" t="s">
        <v>4000</v>
      </c>
      <c r="E17" s="8">
        <v>14</v>
      </c>
      <c r="F17" s="207" t="b">
        <f t="shared" si="1"/>
        <v>1</v>
      </c>
      <c r="G17" s="8">
        <v>1000000353</v>
      </c>
      <c r="H17" s="39" t="s">
        <v>3950</v>
      </c>
      <c r="I17" s="40" t="str">
        <f t="shared" si="3"/>
        <v>사용</v>
      </c>
      <c r="J17" s="8" t="s">
        <v>3486</v>
      </c>
      <c r="K17" s="8" t="s">
        <v>3500</v>
      </c>
      <c r="L17" s="16" t="s">
        <v>4382</v>
      </c>
      <c r="M17" s="8" t="s">
        <v>3487</v>
      </c>
      <c r="N17" s="8" t="str">
        <f t="shared" si="2"/>
        <v>X</v>
      </c>
      <c r="O17" s="10"/>
      <c r="P17" s="226"/>
      <c r="Q17" s="226"/>
      <c r="R17" s="15"/>
      <c r="S17" s="10"/>
      <c r="T17" s="226"/>
      <c r="U17" s="226"/>
      <c r="V17" s="15"/>
      <c r="W17" s="239"/>
      <c r="X17" s="239"/>
      <c r="Y17" s="10"/>
      <c r="Z17" s="15"/>
      <c r="AA17" s="239"/>
      <c r="AB17" s="239"/>
      <c r="AC17" s="10"/>
      <c r="AD17" s="15"/>
      <c r="AE17" s="462"/>
      <c r="AF17" s="239"/>
      <c r="AG17" s="10"/>
      <c r="AH17" s="15"/>
      <c r="AI17" s="462"/>
      <c r="AJ17" s="239"/>
      <c r="AK17" s="10"/>
      <c r="AL17" s="15"/>
      <c r="AM17" s="59"/>
      <c r="AN17" s="59"/>
      <c r="AO17" s="11"/>
      <c r="AU17"/>
    </row>
    <row r="18" spans="1:47" ht="20.25" customHeight="1">
      <c r="A18" s="14" t="s">
        <v>3484</v>
      </c>
      <c r="B18" s="8" t="s">
        <v>3497</v>
      </c>
      <c r="C18" s="8" t="s">
        <v>3503</v>
      </c>
      <c r="D18" s="8" t="s">
        <v>4000</v>
      </c>
      <c r="E18" s="8">
        <v>15</v>
      </c>
      <c r="F18" s="207" t="b">
        <f t="shared" si="1"/>
        <v>1</v>
      </c>
      <c r="G18" s="8">
        <v>1000000353</v>
      </c>
      <c r="H18" s="39" t="s">
        <v>3950</v>
      </c>
      <c r="I18" s="40" t="str">
        <f t="shared" si="3"/>
        <v>사용</v>
      </c>
      <c r="J18" s="134" t="s">
        <v>3486</v>
      </c>
      <c r="K18" s="134" t="s">
        <v>4076</v>
      </c>
      <c r="L18" s="150" t="s">
        <v>4384</v>
      </c>
      <c r="M18" s="205" t="s">
        <v>3487</v>
      </c>
      <c r="N18" s="8" t="str">
        <f t="shared" si="2"/>
        <v>X</v>
      </c>
      <c r="O18" s="224"/>
      <c r="P18" s="226"/>
      <c r="Q18" s="226"/>
      <c r="R18" s="15"/>
      <c r="S18" s="224"/>
      <c r="T18" s="226"/>
      <c r="U18" s="226"/>
      <c r="V18" s="15"/>
      <c r="W18" s="264"/>
      <c r="X18" s="239"/>
      <c r="Y18" s="239"/>
      <c r="Z18" s="15"/>
      <c r="AA18" s="264"/>
      <c r="AB18" s="239"/>
      <c r="AC18" s="239"/>
      <c r="AD18" s="15"/>
      <c r="AE18" s="460"/>
      <c r="AF18" s="239"/>
      <c r="AG18" s="239"/>
      <c r="AH18" s="15"/>
      <c r="AI18" s="460"/>
      <c r="AJ18" s="239"/>
      <c r="AK18" s="239"/>
      <c r="AL18" s="15"/>
      <c r="AM18" s="59"/>
      <c r="AN18" s="59"/>
      <c r="AO18" s="11"/>
      <c r="AU18"/>
    </row>
    <row r="19" spans="1:47" ht="20.25" customHeight="1">
      <c r="A19" s="14" t="s">
        <v>3484</v>
      </c>
      <c r="B19" s="8" t="s">
        <v>3497</v>
      </c>
      <c r="C19" s="8" t="s">
        <v>3503</v>
      </c>
      <c r="D19" s="8" t="s">
        <v>4000</v>
      </c>
      <c r="E19" s="8">
        <v>16</v>
      </c>
      <c r="F19" s="207" t="b">
        <f t="shared" si="1"/>
        <v>1</v>
      </c>
      <c r="G19" s="8">
        <v>1000000353</v>
      </c>
      <c r="H19" s="39" t="s">
        <v>3950</v>
      </c>
      <c r="I19" s="40" t="str">
        <f t="shared" si="3"/>
        <v>사용</v>
      </c>
      <c r="J19" s="134" t="s">
        <v>3486</v>
      </c>
      <c r="K19" s="134" t="s">
        <v>4076</v>
      </c>
      <c r="L19" s="150" t="s">
        <v>4383</v>
      </c>
      <c r="M19" s="205" t="s">
        <v>3487</v>
      </c>
      <c r="N19" s="8" t="str">
        <f t="shared" si="2"/>
        <v>X</v>
      </c>
      <c r="O19" s="224"/>
      <c r="P19" s="227"/>
      <c r="Q19" s="227"/>
      <c r="R19" s="15"/>
      <c r="S19" s="224"/>
      <c r="T19" s="227"/>
      <c r="U19" s="227"/>
      <c r="V19" s="15"/>
      <c r="W19" s="264"/>
      <c r="X19" s="239"/>
      <c r="Y19" s="239"/>
      <c r="Z19" s="15"/>
      <c r="AA19" s="264"/>
      <c r="AB19" s="239"/>
      <c r="AC19" s="239"/>
      <c r="AD19" s="15"/>
      <c r="AE19" s="460"/>
      <c r="AF19" s="239"/>
      <c r="AG19" s="239"/>
      <c r="AH19" s="15"/>
      <c r="AI19" s="460"/>
      <c r="AJ19" s="239"/>
      <c r="AK19" s="239"/>
      <c r="AL19" s="15"/>
      <c r="AM19" s="59"/>
      <c r="AN19" s="59"/>
      <c r="AO19" s="11"/>
      <c r="AU19"/>
    </row>
    <row r="20" spans="1:47" ht="20.25" customHeight="1">
      <c r="A20" s="14" t="s">
        <v>3484</v>
      </c>
      <c r="B20" s="8" t="s">
        <v>3497</v>
      </c>
      <c r="C20" s="8" t="s">
        <v>3503</v>
      </c>
      <c r="D20" s="8" t="s">
        <v>4000</v>
      </c>
      <c r="E20" s="8">
        <v>17</v>
      </c>
      <c r="F20" s="207" t="b">
        <f t="shared" si="1"/>
        <v>0</v>
      </c>
      <c r="G20" s="8">
        <v>1000000353</v>
      </c>
      <c r="H20" s="39" t="s">
        <v>3950</v>
      </c>
      <c r="I20" s="40" t="str">
        <f t="shared" si="3"/>
        <v>미사용</v>
      </c>
      <c r="J20" s="134" t="s">
        <v>3486</v>
      </c>
      <c r="K20" s="134"/>
      <c r="L20" s="150"/>
      <c r="M20" s="205" t="s">
        <v>3487</v>
      </c>
      <c r="N20" s="8" t="str">
        <f t="shared" si="2"/>
        <v>O</v>
      </c>
      <c r="O20" s="224"/>
      <c r="P20" s="227"/>
      <c r="Q20" s="227"/>
      <c r="R20" s="15"/>
      <c r="S20" s="224"/>
      <c r="T20" s="227"/>
      <c r="U20" s="227"/>
      <c r="V20" s="15"/>
      <c r="W20" s="10"/>
      <c r="X20" s="10"/>
      <c r="Y20" s="10"/>
      <c r="Z20" s="15"/>
      <c r="AA20" s="10"/>
      <c r="AB20" s="10"/>
      <c r="AC20" s="10"/>
      <c r="AD20" s="15"/>
      <c r="AE20" s="459"/>
      <c r="AF20" s="10"/>
      <c r="AG20" s="10"/>
      <c r="AH20" s="15"/>
      <c r="AI20" s="459">
        <v>18.742999999999999</v>
      </c>
      <c r="AJ20" s="10">
        <v>6.702</v>
      </c>
      <c r="AK20" s="10">
        <v>4.1740000000000004</v>
      </c>
      <c r="AL20" s="285">
        <v>44979</v>
      </c>
      <c r="AM20" s="59"/>
      <c r="AN20" s="59"/>
      <c r="AO20" s="11"/>
      <c r="AU20"/>
    </row>
    <row r="21" spans="1:47" ht="20.25" customHeight="1">
      <c r="A21" s="14" t="s">
        <v>3484</v>
      </c>
      <c r="B21" s="8" t="s">
        <v>3497</v>
      </c>
      <c r="C21" s="8" t="s">
        <v>3503</v>
      </c>
      <c r="D21" s="8" t="s">
        <v>4000</v>
      </c>
      <c r="E21" s="8">
        <v>18</v>
      </c>
      <c r="F21" s="207" t="b">
        <f t="shared" si="1"/>
        <v>0</v>
      </c>
      <c r="G21" s="8">
        <v>1000000353</v>
      </c>
      <c r="H21" s="39" t="s">
        <v>3950</v>
      </c>
      <c r="I21" s="40" t="str">
        <f t="shared" si="3"/>
        <v>미사용</v>
      </c>
      <c r="J21" s="134" t="s">
        <v>3486</v>
      </c>
      <c r="K21" s="134"/>
      <c r="L21" s="150"/>
      <c r="M21" s="205" t="s">
        <v>3487</v>
      </c>
      <c r="N21" s="8" t="str">
        <f t="shared" si="2"/>
        <v>O</v>
      </c>
      <c r="O21" s="224"/>
      <c r="P21" s="226"/>
      <c r="Q21" s="226"/>
      <c r="R21" s="15"/>
      <c r="S21" s="224"/>
      <c r="T21" s="226"/>
      <c r="U21" s="226"/>
      <c r="V21" s="15"/>
      <c r="W21" s="10"/>
      <c r="X21" s="10"/>
      <c r="Y21" s="10"/>
      <c r="Z21" s="15"/>
      <c r="AA21" s="10"/>
      <c r="AB21" s="10"/>
      <c r="AC21" s="10"/>
      <c r="AD21" s="15"/>
      <c r="AE21" s="459"/>
      <c r="AF21" s="10"/>
      <c r="AG21" s="10"/>
      <c r="AH21" s="15"/>
      <c r="AI21" s="459">
        <v>18.742999999999999</v>
      </c>
      <c r="AJ21" s="10">
        <v>6.5389999999999997</v>
      </c>
      <c r="AK21" s="10">
        <v>4.2009999999999996</v>
      </c>
      <c r="AL21" s="285">
        <v>44979</v>
      </c>
      <c r="AM21" s="59"/>
      <c r="AN21" s="59"/>
      <c r="AO21" s="11"/>
      <c r="AU21"/>
    </row>
    <row r="22" spans="1:47" ht="20.25" customHeight="1">
      <c r="A22" s="14" t="s">
        <v>3484</v>
      </c>
      <c r="B22" s="8" t="s">
        <v>3497</v>
      </c>
      <c r="C22" s="8" t="s">
        <v>3503</v>
      </c>
      <c r="D22" s="8" t="s">
        <v>4000</v>
      </c>
      <c r="E22" s="8">
        <v>19</v>
      </c>
      <c r="F22" s="207" t="b">
        <f t="shared" si="1"/>
        <v>0</v>
      </c>
      <c r="G22" s="8">
        <v>1000000353</v>
      </c>
      <c r="H22" s="39" t="s">
        <v>3950</v>
      </c>
      <c r="I22" s="40" t="str">
        <f t="shared" si="3"/>
        <v>미사용</v>
      </c>
      <c r="J22" s="8" t="s">
        <v>3486</v>
      </c>
      <c r="K22" s="8"/>
      <c r="L22" s="16"/>
      <c r="M22" s="205" t="s">
        <v>3487</v>
      </c>
      <c r="N22" s="8" t="str">
        <f t="shared" si="2"/>
        <v>O</v>
      </c>
      <c r="O22" s="228"/>
      <c r="P22" s="226"/>
      <c r="Q22" s="226"/>
      <c r="R22" s="15"/>
      <c r="S22" s="228"/>
      <c r="T22" s="226"/>
      <c r="U22" s="226"/>
      <c r="V22" s="15"/>
      <c r="W22" s="239"/>
      <c r="X22" s="10"/>
      <c r="Y22" s="10"/>
      <c r="Z22" s="15"/>
      <c r="AA22" s="239"/>
      <c r="AB22" s="10"/>
      <c r="AC22" s="10"/>
      <c r="AD22" s="15"/>
      <c r="AE22" s="462"/>
      <c r="AF22" s="10"/>
      <c r="AG22" s="10"/>
      <c r="AH22" s="15"/>
      <c r="AI22" s="462">
        <v>23.901</v>
      </c>
      <c r="AJ22" s="10">
        <v>9.577</v>
      </c>
      <c r="AK22" s="10">
        <v>6.3949999999999996</v>
      </c>
      <c r="AL22" s="285">
        <v>44979</v>
      </c>
      <c r="AM22" s="59"/>
      <c r="AN22" s="59"/>
      <c r="AO22" s="11"/>
      <c r="AU22"/>
    </row>
    <row r="23" spans="1:47" ht="20.25" customHeight="1">
      <c r="A23" s="14" t="s">
        <v>3484</v>
      </c>
      <c r="B23" s="8" t="s">
        <v>3497</v>
      </c>
      <c r="C23" s="8" t="s">
        <v>3503</v>
      </c>
      <c r="D23" s="8" t="s">
        <v>4000</v>
      </c>
      <c r="E23" s="8">
        <v>20</v>
      </c>
      <c r="F23" s="207" t="b">
        <f t="shared" si="1"/>
        <v>0</v>
      </c>
      <c r="G23" s="8">
        <v>1000000353</v>
      </c>
      <c r="H23" s="39" t="s">
        <v>3950</v>
      </c>
      <c r="I23" s="40" t="str">
        <f t="shared" si="3"/>
        <v>미사용</v>
      </c>
      <c r="J23" s="8" t="s">
        <v>3486</v>
      </c>
      <c r="K23" s="8"/>
      <c r="L23" s="16"/>
      <c r="M23" s="205" t="s">
        <v>3487</v>
      </c>
      <c r="N23" s="8" t="str">
        <f t="shared" si="2"/>
        <v>O</v>
      </c>
      <c r="O23" s="228"/>
      <c r="P23" s="226"/>
      <c r="Q23" s="226"/>
      <c r="R23" s="15"/>
      <c r="S23" s="228"/>
      <c r="T23" s="226"/>
      <c r="U23" s="226"/>
      <c r="V23" s="15"/>
      <c r="W23" s="239"/>
      <c r="X23" s="10"/>
      <c r="Y23" s="10"/>
      <c r="Z23" s="15"/>
      <c r="AA23" s="239"/>
      <c r="AB23" s="10"/>
      <c r="AC23" s="10"/>
      <c r="AD23" s="15"/>
      <c r="AE23" s="462"/>
      <c r="AF23" s="10"/>
      <c r="AG23" s="10"/>
      <c r="AH23" s="15"/>
      <c r="AI23" s="462">
        <v>23.986999999999998</v>
      </c>
      <c r="AJ23" s="10">
        <v>9.3000000000000007</v>
      </c>
      <c r="AK23" s="10">
        <v>6.41</v>
      </c>
      <c r="AL23" s="285">
        <v>44979</v>
      </c>
      <c r="AM23" s="59"/>
      <c r="AN23" s="59"/>
      <c r="AO23" s="11"/>
      <c r="AU23"/>
    </row>
    <row r="24" spans="1:47" ht="20.25" customHeight="1">
      <c r="A24" s="14" t="s">
        <v>3484</v>
      </c>
      <c r="B24" s="8" t="s">
        <v>3497</v>
      </c>
      <c r="C24" s="8" t="s">
        <v>3503</v>
      </c>
      <c r="D24" s="8" t="s">
        <v>4000</v>
      </c>
      <c r="E24" s="8">
        <v>21</v>
      </c>
      <c r="F24" s="207" t="b">
        <f t="shared" si="1"/>
        <v>0</v>
      </c>
      <c r="G24" s="8">
        <v>1000000353</v>
      </c>
      <c r="H24" s="39" t="s">
        <v>3950</v>
      </c>
      <c r="I24" s="40" t="str">
        <f t="shared" si="3"/>
        <v>미사용</v>
      </c>
      <c r="J24" s="8" t="s">
        <v>3486</v>
      </c>
      <c r="K24" s="134"/>
      <c r="L24" s="150"/>
      <c r="M24" s="205" t="s">
        <v>3487</v>
      </c>
      <c r="N24" s="8" t="str">
        <f t="shared" si="2"/>
        <v>O</v>
      </c>
      <c r="O24" s="225"/>
      <c r="P24" s="151"/>
      <c r="Q24" s="151"/>
      <c r="R24" s="136"/>
      <c r="S24" s="225"/>
      <c r="T24" s="151"/>
      <c r="U24" s="151"/>
      <c r="V24" s="136"/>
      <c r="W24" s="10"/>
      <c r="X24" s="10"/>
      <c r="Y24" s="10"/>
      <c r="Z24" s="15"/>
      <c r="AA24" s="10"/>
      <c r="AB24" s="10"/>
      <c r="AC24" s="10"/>
      <c r="AD24" s="15"/>
      <c r="AE24" s="459"/>
      <c r="AF24" s="10"/>
      <c r="AG24" s="10"/>
      <c r="AH24" s="15"/>
      <c r="AI24" s="459">
        <v>23.986999999999998</v>
      </c>
      <c r="AJ24" s="10">
        <v>8.8130000000000006</v>
      </c>
      <c r="AK24" s="10">
        <v>5.5140000000000002</v>
      </c>
      <c r="AL24" s="285">
        <v>44979</v>
      </c>
      <c r="AM24" s="151"/>
      <c r="AN24" s="151"/>
      <c r="AO24" s="149"/>
      <c r="AU24"/>
    </row>
    <row r="25" spans="1:47" ht="20.25" customHeight="1">
      <c r="A25" s="14" t="s">
        <v>3484</v>
      </c>
      <c r="B25" s="8" t="s">
        <v>3497</v>
      </c>
      <c r="C25" s="8" t="s">
        <v>3503</v>
      </c>
      <c r="D25" s="8" t="s">
        <v>4000</v>
      </c>
      <c r="E25" s="8">
        <v>22</v>
      </c>
      <c r="F25" s="207" t="b">
        <f t="shared" si="1"/>
        <v>0</v>
      </c>
      <c r="G25" s="8">
        <v>1000000353</v>
      </c>
      <c r="H25" s="39" t="s">
        <v>3950</v>
      </c>
      <c r="I25" s="40" t="str">
        <f t="shared" si="3"/>
        <v>미사용</v>
      </c>
      <c r="J25" s="8" t="s">
        <v>3486</v>
      </c>
      <c r="K25" s="134"/>
      <c r="L25" s="150"/>
      <c r="M25" s="205" t="s">
        <v>3487</v>
      </c>
      <c r="N25" s="8" t="str">
        <f t="shared" si="2"/>
        <v>O</v>
      </c>
      <c r="O25" s="225"/>
      <c r="P25" s="151"/>
      <c r="Q25" s="151"/>
      <c r="R25" s="136"/>
      <c r="S25" s="225"/>
      <c r="T25" s="151"/>
      <c r="U25" s="151"/>
      <c r="V25" s="136"/>
      <c r="W25" s="10"/>
      <c r="X25" s="10"/>
      <c r="Y25" s="10"/>
      <c r="Z25" s="15"/>
      <c r="AA25" s="10"/>
      <c r="AB25" s="10"/>
      <c r="AC25" s="10"/>
      <c r="AD25" s="15"/>
      <c r="AE25" s="459"/>
      <c r="AF25" s="10"/>
      <c r="AG25" s="10"/>
      <c r="AH25" s="15"/>
      <c r="AI25" s="459">
        <v>23.613</v>
      </c>
      <c r="AJ25" s="10">
        <v>9.57</v>
      </c>
      <c r="AK25" s="10">
        <v>6.2649999999999997</v>
      </c>
      <c r="AL25" s="285">
        <v>44979</v>
      </c>
      <c r="AM25" s="151"/>
      <c r="AN25" s="151"/>
      <c r="AO25" s="149"/>
      <c r="AU25"/>
    </row>
    <row r="26" spans="1:47" s="294" customFormat="1" ht="20.25" customHeight="1">
      <c r="A26" s="291" t="s">
        <v>3484</v>
      </c>
      <c r="B26" s="134" t="s">
        <v>3497</v>
      </c>
      <c r="C26" s="134" t="s">
        <v>3503</v>
      </c>
      <c r="D26" s="134" t="s">
        <v>4000</v>
      </c>
      <c r="E26" s="134">
        <v>23</v>
      </c>
      <c r="F26" s="207" t="b">
        <f t="shared" si="1"/>
        <v>0</v>
      </c>
      <c r="G26" s="134">
        <v>1000000353</v>
      </c>
      <c r="H26" s="161" t="s">
        <v>3950</v>
      </c>
      <c r="I26" s="40" t="str">
        <f t="shared" si="3"/>
        <v>미사용</v>
      </c>
      <c r="J26" s="134"/>
      <c r="K26" s="134"/>
      <c r="L26" s="150"/>
      <c r="M26" s="150"/>
      <c r="N26" s="8" t="str">
        <f t="shared" si="2"/>
        <v>O</v>
      </c>
      <c r="O26" s="322"/>
      <c r="P26" s="323"/>
      <c r="Q26" s="323"/>
      <c r="R26" s="136"/>
      <c r="S26" s="322">
        <v>18.739999999999998</v>
      </c>
      <c r="T26" s="323">
        <v>6.5990000000000002</v>
      </c>
      <c r="U26" s="323">
        <v>4.891</v>
      </c>
      <c r="V26" s="136">
        <v>43704</v>
      </c>
      <c r="W26" s="151">
        <v>18.742999999999999</v>
      </c>
      <c r="X26" s="151">
        <v>6.6310000000000002</v>
      </c>
      <c r="Y26" s="151">
        <v>4.6749999999999998</v>
      </c>
      <c r="Z26" s="136">
        <v>43882</v>
      </c>
      <c r="AA26" s="151">
        <v>18.747</v>
      </c>
      <c r="AB26" s="151">
        <v>6.61</v>
      </c>
      <c r="AC26" s="151">
        <v>4.4539999999999997</v>
      </c>
      <c r="AD26" s="136">
        <v>44371</v>
      </c>
      <c r="AE26" s="463">
        <v>18.742999999999999</v>
      </c>
      <c r="AF26" s="151">
        <v>6.6390000000000002</v>
      </c>
      <c r="AG26" s="151">
        <v>4.1790000000000003</v>
      </c>
      <c r="AH26" s="136">
        <v>44641</v>
      </c>
      <c r="AI26" s="463">
        <v>18.742999999999999</v>
      </c>
      <c r="AJ26" s="151">
        <v>6.5919999999999996</v>
      </c>
      <c r="AK26" s="151">
        <v>4.1870000000000003</v>
      </c>
      <c r="AL26" s="285">
        <v>44979</v>
      </c>
      <c r="AM26" s="135"/>
      <c r="AN26" s="135"/>
      <c r="AO26" s="153"/>
      <c r="AU26" s="295"/>
    </row>
    <row r="27" spans="1:47" s="294" customFormat="1" ht="20.25" customHeight="1">
      <c r="A27" s="291" t="s">
        <v>3484</v>
      </c>
      <c r="B27" s="134" t="s">
        <v>3497</v>
      </c>
      <c r="C27" s="134" t="s">
        <v>3503</v>
      </c>
      <c r="D27" s="134" t="s">
        <v>4000</v>
      </c>
      <c r="E27" s="134">
        <v>24</v>
      </c>
      <c r="F27" s="207" t="b">
        <f t="shared" si="1"/>
        <v>0</v>
      </c>
      <c r="G27" s="134">
        <v>1000000353</v>
      </c>
      <c r="H27" s="161" t="s">
        <v>3950</v>
      </c>
      <c r="I27" s="40" t="str">
        <f t="shared" si="3"/>
        <v>미사용</v>
      </c>
      <c r="J27" s="134"/>
      <c r="K27" s="134"/>
      <c r="L27" s="150"/>
      <c r="M27" s="150"/>
      <c r="N27" s="8" t="str">
        <f t="shared" si="2"/>
        <v>O</v>
      </c>
      <c r="O27" s="322"/>
      <c r="P27" s="323"/>
      <c r="Q27" s="323"/>
      <c r="R27" s="136"/>
      <c r="S27" s="322">
        <v>18.73</v>
      </c>
      <c r="T27" s="323">
        <v>6.4660000000000002</v>
      </c>
      <c r="U27" s="323">
        <v>5.5060000000000002</v>
      </c>
      <c r="V27" s="136">
        <v>43704</v>
      </c>
      <c r="W27" s="151">
        <v>18.677</v>
      </c>
      <c r="X27" s="151">
        <v>6.4530000000000003</v>
      </c>
      <c r="Y27" s="151">
        <v>5.0490000000000004</v>
      </c>
      <c r="Z27" s="136">
        <v>43882</v>
      </c>
      <c r="AA27" s="151">
        <v>18.821000000000002</v>
      </c>
      <c r="AB27" s="151">
        <v>7.024</v>
      </c>
      <c r="AC27" s="151">
        <v>5.2089999999999996</v>
      </c>
      <c r="AD27" s="136">
        <v>44371</v>
      </c>
      <c r="AE27" s="463">
        <v>18.739000000000001</v>
      </c>
      <c r="AF27" s="151">
        <v>6.4850000000000003</v>
      </c>
      <c r="AG27" s="151">
        <v>4.6639999999999997</v>
      </c>
      <c r="AH27" s="136">
        <v>44642</v>
      </c>
      <c r="AI27" s="463">
        <v>18.672999999999998</v>
      </c>
      <c r="AJ27" s="151">
        <v>6.4409999999999998</v>
      </c>
      <c r="AK27" s="151">
        <v>4.5229999999999997</v>
      </c>
      <c r="AL27" s="285">
        <v>44979</v>
      </c>
      <c r="AM27" s="135"/>
      <c r="AN27" s="135"/>
      <c r="AO27" s="153"/>
      <c r="AU27" s="295"/>
    </row>
    <row r="28" spans="1:47" ht="20.25" customHeight="1">
      <c r="A28" s="14" t="s">
        <v>3484</v>
      </c>
      <c r="B28" s="8" t="s">
        <v>3497</v>
      </c>
      <c r="C28" s="8" t="s">
        <v>3503</v>
      </c>
      <c r="D28" s="8" t="s">
        <v>3614</v>
      </c>
      <c r="E28" s="8">
        <v>1</v>
      </c>
      <c r="F28" s="207" t="b">
        <f t="shared" si="1"/>
        <v>0</v>
      </c>
      <c r="G28" s="8">
        <v>1000000579</v>
      </c>
      <c r="H28" s="39" t="s">
        <v>3951</v>
      </c>
      <c r="I28" s="40" t="str">
        <f t="shared" si="3"/>
        <v>미사용</v>
      </c>
      <c r="J28" s="8"/>
      <c r="K28" s="8"/>
      <c r="L28" s="16"/>
      <c r="M28" s="205" t="s">
        <v>3975</v>
      </c>
      <c r="N28" s="8" t="str">
        <f t="shared" si="2"/>
        <v>O</v>
      </c>
      <c r="O28" s="10"/>
      <c r="P28" s="10"/>
      <c r="Q28" s="10"/>
      <c r="R28" s="15"/>
      <c r="S28" s="10"/>
      <c r="T28" s="10"/>
      <c r="U28" s="10"/>
      <c r="V28" s="15"/>
      <c r="W28" s="10"/>
      <c r="X28" s="10"/>
      <c r="Y28" s="10"/>
      <c r="Z28" s="15"/>
      <c r="AA28" s="10"/>
      <c r="AB28" s="10"/>
      <c r="AC28" s="10"/>
      <c r="AD28" s="15"/>
      <c r="AE28" s="459"/>
      <c r="AF28" s="10"/>
      <c r="AG28" s="10"/>
      <c r="AH28" s="15"/>
      <c r="AI28" s="459"/>
      <c r="AJ28" s="10"/>
      <c r="AK28" s="10"/>
      <c r="AL28" s="15"/>
      <c r="AM28" s="10"/>
      <c r="AN28" s="10"/>
      <c r="AO28" s="11"/>
      <c r="AU28"/>
    </row>
    <row r="29" spans="1:47" ht="20.25" customHeight="1">
      <c r="A29" s="14" t="s">
        <v>3484</v>
      </c>
      <c r="B29" s="8" t="s">
        <v>3497</v>
      </c>
      <c r="C29" s="8" t="s">
        <v>3503</v>
      </c>
      <c r="D29" s="8" t="s">
        <v>3614</v>
      </c>
      <c r="E29" s="8">
        <v>2</v>
      </c>
      <c r="F29" s="207" t="b">
        <f t="shared" si="1"/>
        <v>0</v>
      </c>
      <c r="G29" s="8">
        <v>1000000579</v>
      </c>
      <c r="H29" s="39" t="s">
        <v>3951</v>
      </c>
      <c r="I29" s="40" t="str">
        <f t="shared" si="3"/>
        <v>미사용</v>
      </c>
      <c r="J29" s="8"/>
      <c r="K29" s="8"/>
      <c r="L29" s="16"/>
      <c r="M29" s="205" t="s">
        <v>3975</v>
      </c>
      <c r="N29" s="8" t="str">
        <f t="shared" si="2"/>
        <v>O</v>
      </c>
      <c r="O29" s="10"/>
      <c r="P29" s="10"/>
      <c r="Q29" s="10"/>
      <c r="R29" s="15"/>
      <c r="S29" s="10"/>
      <c r="T29" s="10"/>
      <c r="U29" s="10"/>
      <c r="V29" s="15"/>
      <c r="W29" s="10"/>
      <c r="X29" s="10"/>
      <c r="Y29" s="10"/>
      <c r="Z29" s="15"/>
      <c r="AA29" s="10"/>
      <c r="AB29" s="10"/>
      <c r="AC29" s="10"/>
      <c r="AD29" s="15"/>
      <c r="AE29" s="459"/>
      <c r="AF29" s="10"/>
      <c r="AG29" s="10"/>
      <c r="AH29" s="15"/>
      <c r="AI29" s="459"/>
      <c r="AJ29" s="10"/>
      <c r="AK29" s="10"/>
      <c r="AL29" s="15"/>
      <c r="AM29" s="10"/>
      <c r="AN29" s="10"/>
      <c r="AO29" s="11"/>
      <c r="AU29"/>
    </row>
    <row r="30" spans="1:47" ht="20.25" customHeight="1">
      <c r="A30" s="14" t="s">
        <v>3484</v>
      </c>
      <c r="B30" s="8" t="s">
        <v>3497</v>
      </c>
      <c r="C30" s="8" t="s">
        <v>3503</v>
      </c>
      <c r="D30" s="8" t="s">
        <v>3614</v>
      </c>
      <c r="E30" s="8">
        <v>3</v>
      </c>
      <c r="F30" s="207" t="b">
        <f t="shared" si="1"/>
        <v>0</v>
      </c>
      <c r="G30" s="8">
        <v>1000000579</v>
      </c>
      <c r="H30" s="39" t="s">
        <v>3951</v>
      </c>
      <c r="I30" s="40" t="str">
        <f t="shared" si="3"/>
        <v>미사용</v>
      </c>
      <c r="J30" s="8"/>
      <c r="K30" s="8"/>
      <c r="L30" s="16"/>
      <c r="M30" s="205" t="s">
        <v>3975</v>
      </c>
      <c r="N30" s="8" t="str">
        <f t="shared" si="2"/>
        <v>O</v>
      </c>
      <c r="O30" s="10"/>
      <c r="P30" s="10"/>
      <c r="Q30" s="10"/>
      <c r="R30" s="15"/>
      <c r="S30" s="10"/>
      <c r="T30" s="10"/>
      <c r="U30" s="10"/>
      <c r="V30" s="15"/>
      <c r="W30" s="10"/>
      <c r="X30" s="10"/>
      <c r="Y30" s="10"/>
      <c r="Z30" s="15"/>
      <c r="AA30" s="10"/>
      <c r="AB30" s="10"/>
      <c r="AC30" s="10"/>
      <c r="AD30" s="15"/>
      <c r="AE30" s="459"/>
      <c r="AF30" s="10"/>
      <c r="AG30" s="10"/>
      <c r="AH30" s="15"/>
      <c r="AI30" s="459"/>
      <c r="AJ30" s="10"/>
      <c r="AK30" s="10"/>
      <c r="AL30" s="15"/>
      <c r="AM30" s="10"/>
      <c r="AN30" s="10"/>
      <c r="AO30" s="11"/>
      <c r="AU30"/>
    </row>
    <row r="31" spans="1:47" ht="20.25" customHeight="1">
      <c r="A31" s="14" t="s">
        <v>3484</v>
      </c>
      <c r="B31" s="8" t="s">
        <v>3497</v>
      </c>
      <c r="C31" s="8" t="s">
        <v>3503</v>
      </c>
      <c r="D31" s="8" t="s">
        <v>3614</v>
      </c>
      <c r="E31" s="8">
        <v>4</v>
      </c>
      <c r="F31" s="207" t="b">
        <f t="shared" si="1"/>
        <v>0</v>
      </c>
      <c r="G31" s="8">
        <v>1000000579</v>
      </c>
      <c r="H31" s="39" t="s">
        <v>3951</v>
      </c>
      <c r="I31" s="40" t="str">
        <f t="shared" si="3"/>
        <v>미사용</v>
      </c>
      <c r="J31" s="8"/>
      <c r="K31" s="8"/>
      <c r="L31" s="16"/>
      <c r="M31" s="205" t="s">
        <v>3975</v>
      </c>
      <c r="N31" s="8" t="str">
        <f t="shared" si="2"/>
        <v>O</v>
      </c>
      <c r="O31" s="10"/>
      <c r="P31" s="10"/>
      <c r="Q31" s="10"/>
      <c r="R31" s="15"/>
      <c r="S31" s="10"/>
      <c r="T31" s="10"/>
      <c r="U31" s="10"/>
      <c r="V31" s="15"/>
      <c r="W31" s="10"/>
      <c r="X31" s="10"/>
      <c r="Y31" s="10"/>
      <c r="Z31" s="15"/>
      <c r="AA31" s="10"/>
      <c r="AB31" s="10"/>
      <c r="AC31" s="10"/>
      <c r="AD31" s="15"/>
      <c r="AE31" s="459"/>
      <c r="AF31" s="10"/>
      <c r="AG31" s="10"/>
      <c r="AH31" s="15"/>
      <c r="AI31" s="459"/>
      <c r="AJ31" s="10"/>
      <c r="AK31" s="10"/>
      <c r="AL31" s="15"/>
      <c r="AM31" s="10"/>
      <c r="AN31" s="10"/>
      <c r="AO31" s="11"/>
      <c r="AU31"/>
    </row>
    <row r="32" spans="1:47" ht="20.25" customHeight="1">
      <c r="A32" s="14" t="s">
        <v>3484</v>
      </c>
      <c r="B32" s="8" t="s">
        <v>3497</v>
      </c>
      <c r="C32" s="8" t="s">
        <v>3503</v>
      </c>
      <c r="D32" s="8" t="s">
        <v>3614</v>
      </c>
      <c r="E32" s="8">
        <v>5</v>
      </c>
      <c r="F32" s="207" t="b">
        <f t="shared" si="1"/>
        <v>0</v>
      </c>
      <c r="G32" s="8">
        <v>1000000579</v>
      </c>
      <c r="H32" s="39" t="s">
        <v>3951</v>
      </c>
      <c r="I32" s="40" t="str">
        <f t="shared" si="3"/>
        <v>미사용</v>
      </c>
      <c r="J32" s="8" t="s">
        <v>3974</v>
      </c>
      <c r="K32" s="8"/>
      <c r="L32" s="16"/>
      <c r="M32" s="205" t="s">
        <v>3975</v>
      </c>
      <c r="N32" s="8" t="str">
        <f t="shared" si="2"/>
        <v>O</v>
      </c>
      <c r="O32" s="10"/>
      <c r="P32" s="10"/>
      <c r="Q32" s="10"/>
      <c r="R32" s="15"/>
      <c r="S32" s="10"/>
      <c r="T32" s="10"/>
      <c r="U32" s="10"/>
      <c r="V32" s="15"/>
      <c r="W32" s="10"/>
      <c r="X32" s="10"/>
      <c r="Y32" s="10"/>
      <c r="Z32" s="15"/>
      <c r="AA32" s="10"/>
      <c r="AB32" s="10"/>
      <c r="AC32" s="10"/>
      <c r="AD32" s="15"/>
      <c r="AE32" s="459"/>
      <c r="AF32" s="10"/>
      <c r="AG32" s="10"/>
      <c r="AH32" s="15"/>
      <c r="AI32" s="459"/>
      <c r="AJ32" s="10"/>
      <c r="AK32" s="10"/>
      <c r="AL32" s="15"/>
      <c r="AM32" s="10"/>
      <c r="AN32" s="10"/>
      <c r="AO32" s="11"/>
      <c r="AU32"/>
    </row>
    <row r="33" spans="1:47" ht="20.25" customHeight="1">
      <c r="A33" s="14" t="s">
        <v>3484</v>
      </c>
      <c r="B33" s="8" t="s">
        <v>3497</v>
      </c>
      <c r="C33" s="8" t="s">
        <v>3503</v>
      </c>
      <c r="D33" s="8" t="s">
        <v>3614</v>
      </c>
      <c r="E33" s="8">
        <v>6</v>
      </c>
      <c r="F33" s="207" t="b">
        <f t="shared" si="1"/>
        <v>0</v>
      </c>
      <c r="G33" s="8">
        <v>1000000579</v>
      </c>
      <c r="H33" s="39" t="s">
        <v>3951</v>
      </c>
      <c r="I33" s="40" t="str">
        <f t="shared" si="3"/>
        <v>미사용</v>
      </c>
      <c r="J33" s="8" t="s">
        <v>3974</v>
      </c>
      <c r="K33" s="8"/>
      <c r="L33" s="16"/>
      <c r="M33" s="205" t="s">
        <v>3975</v>
      </c>
      <c r="N33" s="8" t="str">
        <f t="shared" si="2"/>
        <v>O</v>
      </c>
      <c r="O33" s="10"/>
      <c r="P33" s="10"/>
      <c r="Q33" s="10"/>
      <c r="R33" s="15"/>
      <c r="S33" s="10"/>
      <c r="T33" s="10"/>
      <c r="U33" s="10"/>
      <c r="V33" s="15"/>
      <c r="W33" s="10"/>
      <c r="X33" s="10"/>
      <c r="Y33" s="10"/>
      <c r="Z33" s="15"/>
      <c r="AA33" s="10"/>
      <c r="AB33" s="10"/>
      <c r="AC33" s="10"/>
      <c r="AD33" s="15"/>
      <c r="AE33" s="459"/>
      <c r="AF33" s="10"/>
      <c r="AG33" s="10"/>
      <c r="AH33" s="15"/>
      <c r="AI33" s="459"/>
      <c r="AJ33" s="10"/>
      <c r="AK33" s="10"/>
      <c r="AL33" s="15"/>
      <c r="AM33" s="10"/>
      <c r="AN33" s="10"/>
      <c r="AO33" s="11"/>
      <c r="AU33"/>
    </row>
    <row r="34" spans="1:47" ht="20.25" customHeight="1">
      <c r="A34" s="14" t="s">
        <v>3484</v>
      </c>
      <c r="B34" s="8" t="s">
        <v>3497</v>
      </c>
      <c r="C34" s="8" t="s">
        <v>3503</v>
      </c>
      <c r="D34" s="8" t="s">
        <v>3614</v>
      </c>
      <c r="E34" s="8">
        <v>7</v>
      </c>
      <c r="F34" s="207" t="b">
        <f t="shared" si="1"/>
        <v>1</v>
      </c>
      <c r="G34" s="8">
        <v>1000000579</v>
      </c>
      <c r="H34" s="39" t="s">
        <v>3951</v>
      </c>
      <c r="I34" s="40" t="str">
        <f t="shared" si="3"/>
        <v>사용</v>
      </c>
      <c r="J34" s="8" t="s">
        <v>3974</v>
      </c>
      <c r="K34" s="8" t="s">
        <v>3500</v>
      </c>
      <c r="L34" s="16" t="s">
        <v>4394</v>
      </c>
      <c r="M34" s="205" t="s">
        <v>3975</v>
      </c>
      <c r="N34" s="8" t="str">
        <f t="shared" si="2"/>
        <v>X</v>
      </c>
      <c r="O34" s="10"/>
      <c r="P34" s="10"/>
      <c r="Q34" s="10"/>
      <c r="R34" s="15"/>
      <c r="S34" s="10"/>
      <c r="T34" s="10"/>
      <c r="U34" s="10"/>
      <c r="V34" s="15"/>
      <c r="W34" s="10"/>
      <c r="X34" s="10"/>
      <c r="Y34" s="10"/>
      <c r="Z34" s="15"/>
      <c r="AA34" s="10"/>
      <c r="AB34" s="10"/>
      <c r="AC34" s="10"/>
      <c r="AD34" s="15"/>
      <c r="AE34" s="459"/>
      <c r="AF34" s="10"/>
      <c r="AG34" s="10"/>
      <c r="AH34" s="15"/>
      <c r="AI34" s="459"/>
      <c r="AJ34" s="10"/>
      <c r="AK34" s="10"/>
      <c r="AL34" s="15"/>
      <c r="AM34" s="10"/>
      <c r="AN34" s="10"/>
      <c r="AO34" s="11"/>
      <c r="AU34"/>
    </row>
    <row r="35" spans="1:47" ht="20.25" customHeight="1">
      <c r="A35" s="14" t="s">
        <v>3484</v>
      </c>
      <c r="B35" s="8" t="s">
        <v>3497</v>
      </c>
      <c r="C35" s="8" t="s">
        <v>3503</v>
      </c>
      <c r="D35" s="8" t="s">
        <v>3614</v>
      </c>
      <c r="E35" s="8">
        <v>8</v>
      </c>
      <c r="F35" s="207" t="b">
        <f t="shared" si="1"/>
        <v>1</v>
      </c>
      <c r="G35" s="8">
        <v>1000000579</v>
      </c>
      <c r="H35" s="39" t="s">
        <v>3951</v>
      </c>
      <c r="I35" s="40" t="str">
        <f t="shared" si="3"/>
        <v>사용</v>
      </c>
      <c r="J35" s="8" t="s">
        <v>3974</v>
      </c>
      <c r="K35" s="8" t="s">
        <v>3500</v>
      </c>
      <c r="L35" s="16" t="s">
        <v>4035</v>
      </c>
      <c r="M35" s="205" t="s">
        <v>3975</v>
      </c>
      <c r="N35" s="8" t="str">
        <f t="shared" si="2"/>
        <v>X</v>
      </c>
      <c r="O35" s="10"/>
      <c r="P35" s="10"/>
      <c r="Q35" s="10"/>
      <c r="R35" s="15"/>
      <c r="S35" s="10"/>
      <c r="T35" s="10"/>
      <c r="U35" s="10"/>
      <c r="V35" s="15"/>
      <c r="W35" s="10"/>
      <c r="X35" s="10"/>
      <c r="Y35" s="10"/>
      <c r="Z35" s="15"/>
      <c r="AA35" s="10"/>
      <c r="AB35" s="10"/>
      <c r="AC35" s="10"/>
      <c r="AD35" s="15"/>
      <c r="AE35" s="459"/>
      <c r="AF35" s="10"/>
      <c r="AG35" s="10"/>
      <c r="AH35" s="15"/>
      <c r="AI35" s="459"/>
      <c r="AJ35" s="10"/>
      <c r="AK35" s="10"/>
      <c r="AL35" s="15"/>
      <c r="AM35" s="10"/>
      <c r="AN35" s="10"/>
      <c r="AO35" s="11"/>
      <c r="AU35"/>
    </row>
    <row r="36" spans="1:47" ht="20.25" customHeight="1">
      <c r="A36" s="14" t="s">
        <v>3484</v>
      </c>
      <c r="B36" s="8" t="s">
        <v>3497</v>
      </c>
      <c r="C36" s="8" t="s">
        <v>3503</v>
      </c>
      <c r="D36" s="8" t="s">
        <v>3614</v>
      </c>
      <c r="E36" s="8">
        <v>9</v>
      </c>
      <c r="F36" s="207" t="b">
        <f t="shared" si="1"/>
        <v>0</v>
      </c>
      <c r="G36" s="8">
        <v>1000000579</v>
      </c>
      <c r="H36" s="39" t="s">
        <v>3951</v>
      </c>
      <c r="I36" s="40" t="str">
        <f t="shared" si="3"/>
        <v>미사용</v>
      </c>
      <c r="J36" s="8" t="s">
        <v>3974</v>
      </c>
      <c r="K36" s="8"/>
      <c r="L36" s="221"/>
      <c r="M36" s="205"/>
      <c r="N36" s="8" t="str">
        <f t="shared" si="2"/>
        <v>O</v>
      </c>
      <c r="O36" s="10"/>
      <c r="P36" s="10"/>
      <c r="Q36" s="10"/>
      <c r="R36" s="15"/>
      <c r="S36" s="10">
        <v>27.5</v>
      </c>
      <c r="T36" s="10">
        <v>9.5500000000000007</v>
      </c>
      <c r="U36" s="10">
        <v>6.4480000000000004</v>
      </c>
      <c r="V36" s="15">
        <v>43704</v>
      </c>
      <c r="W36" s="10">
        <v>27.527000000000001</v>
      </c>
      <c r="X36" s="10">
        <v>10.321</v>
      </c>
      <c r="Y36" s="10">
        <v>7.5170000000000003</v>
      </c>
      <c r="Z36" s="136">
        <v>43882</v>
      </c>
      <c r="AA36" s="10">
        <v>27.25</v>
      </c>
      <c r="AB36" s="10">
        <v>10.073</v>
      </c>
      <c r="AC36" s="10">
        <v>7.09</v>
      </c>
      <c r="AD36" s="136">
        <v>44371</v>
      </c>
      <c r="AE36" s="459">
        <v>27.542999999999999</v>
      </c>
      <c r="AF36" s="10">
        <v>10.792</v>
      </c>
      <c r="AG36" s="10">
        <v>8.8960000000000008</v>
      </c>
      <c r="AH36" s="136">
        <v>44641</v>
      </c>
      <c r="AI36" s="459">
        <v>27.527000000000001</v>
      </c>
      <c r="AJ36" s="10">
        <v>10.759</v>
      </c>
      <c r="AK36" s="10">
        <v>8.5169999999999995</v>
      </c>
      <c r="AL36" s="136">
        <v>44979</v>
      </c>
      <c r="AM36" s="10"/>
      <c r="AN36" s="10"/>
      <c r="AO36" s="11"/>
      <c r="AU36"/>
    </row>
    <row r="37" spans="1:47" ht="20.25" customHeight="1">
      <c r="A37" s="14" t="s">
        <v>3484</v>
      </c>
      <c r="B37" s="8" t="s">
        <v>3497</v>
      </c>
      <c r="C37" s="8" t="s">
        <v>3503</v>
      </c>
      <c r="D37" s="8" t="s">
        <v>3614</v>
      </c>
      <c r="E37" s="8">
        <v>10</v>
      </c>
      <c r="F37" s="207" t="b">
        <f t="shared" si="1"/>
        <v>0</v>
      </c>
      <c r="G37" s="8">
        <v>1000000579</v>
      </c>
      <c r="H37" s="39" t="s">
        <v>3951</v>
      </c>
      <c r="I37" s="40" t="str">
        <f t="shared" si="3"/>
        <v>미사용</v>
      </c>
      <c r="J37" s="8" t="s">
        <v>3974</v>
      </c>
      <c r="K37" s="8"/>
      <c r="L37" s="221"/>
      <c r="M37" s="205"/>
      <c r="N37" s="8" t="str">
        <f t="shared" si="2"/>
        <v>O</v>
      </c>
      <c r="O37" s="10"/>
      <c r="P37" s="10"/>
      <c r="Q37" s="10"/>
      <c r="R37" s="15"/>
      <c r="S37" s="10">
        <v>27.5</v>
      </c>
      <c r="T37" s="10">
        <v>9.2750000000000004</v>
      </c>
      <c r="U37" s="10">
        <v>6.0570000000000004</v>
      </c>
      <c r="V37" s="15">
        <v>43704</v>
      </c>
      <c r="W37" s="10">
        <v>27.416</v>
      </c>
      <c r="X37" s="10">
        <v>9.2759999999999998</v>
      </c>
      <c r="Y37" s="10">
        <v>6.01</v>
      </c>
      <c r="Z37" s="136">
        <v>43882</v>
      </c>
      <c r="AA37" s="10">
        <v>27.53</v>
      </c>
      <c r="AB37" s="10">
        <v>9.6029999999999998</v>
      </c>
      <c r="AC37" s="10">
        <v>5.9379999999999997</v>
      </c>
      <c r="AD37" s="136">
        <v>44371</v>
      </c>
      <c r="AE37" s="459">
        <v>27.523</v>
      </c>
      <c r="AF37" s="10">
        <v>9.4749999999999996</v>
      </c>
      <c r="AG37" s="10">
        <v>6.1420000000000003</v>
      </c>
      <c r="AH37" s="136">
        <v>44641</v>
      </c>
      <c r="AI37" s="459">
        <v>27.527000000000001</v>
      </c>
      <c r="AJ37" s="10">
        <v>9.2210000000000001</v>
      </c>
      <c r="AK37" s="10">
        <v>5.992</v>
      </c>
      <c r="AL37" s="136">
        <v>44979</v>
      </c>
      <c r="AM37" s="10"/>
      <c r="AN37" s="10"/>
      <c r="AO37" s="11"/>
      <c r="AU37"/>
    </row>
    <row r="38" spans="1:47" ht="20.25" customHeight="1">
      <c r="A38" s="14" t="s">
        <v>3484</v>
      </c>
      <c r="B38" s="8" t="s">
        <v>3497</v>
      </c>
      <c r="C38" s="8" t="s">
        <v>3503</v>
      </c>
      <c r="D38" s="8" t="s">
        <v>3614</v>
      </c>
      <c r="E38" s="8">
        <v>11</v>
      </c>
      <c r="F38" s="207" t="b">
        <f t="shared" si="1"/>
        <v>1</v>
      </c>
      <c r="G38" s="8">
        <v>1000000579</v>
      </c>
      <c r="H38" s="39" t="s">
        <v>3951</v>
      </c>
      <c r="I38" s="40" t="str">
        <f t="shared" si="3"/>
        <v>사용</v>
      </c>
      <c r="J38" s="8" t="s">
        <v>3974</v>
      </c>
      <c r="K38" s="8" t="s">
        <v>4460</v>
      </c>
      <c r="L38" s="148" t="s">
        <v>4461</v>
      </c>
      <c r="M38" s="205"/>
      <c r="N38" s="8" t="str">
        <f t="shared" si="2"/>
        <v>X</v>
      </c>
      <c r="O38" s="10"/>
      <c r="P38" s="10"/>
      <c r="Q38" s="10"/>
      <c r="R38" s="15"/>
      <c r="S38" s="10">
        <v>27.5</v>
      </c>
      <c r="T38" s="10">
        <v>9.4629999999999992</v>
      </c>
      <c r="U38" s="10">
        <v>6.0380000000000003</v>
      </c>
      <c r="V38" s="15">
        <v>43704</v>
      </c>
      <c r="W38" s="10">
        <v>27.515000000000001</v>
      </c>
      <c r="X38" s="10">
        <v>9.6690000000000005</v>
      </c>
      <c r="Y38" s="10">
        <v>6.3109999999999999</v>
      </c>
      <c r="Z38" s="136">
        <v>43882</v>
      </c>
      <c r="AA38" s="10">
        <v>27.53</v>
      </c>
      <c r="AB38" s="10">
        <v>9.6229999999999993</v>
      </c>
      <c r="AC38" s="10">
        <v>6.1020000000000003</v>
      </c>
      <c r="AD38" s="136">
        <v>44371</v>
      </c>
      <c r="AE38" s="459">
        <v>27.530999999999999</v>
      </c>
      <c r="AF38" s="10">
        <v>9.6509999999999998</v>
      </c>
      <c r="AG38" s="10">
        <v>6.1790000000000003</v>
      </c>
      <c r="AH38" s="136">
        <v>44641</v>
      </c>
      <c r="AI38" s="459">
        <v>27.530999999999999</v>
      </c>
      <c r="AJ38" s="10">
        <v>9.6920000000000002</v>
      </c>
      <c r="AK38" s="10">
        <v>6.383</v>
      </c>
      <c r="AL38" s="136">
        <v>44979</v>
      </c>
      <c r="AM38" s="10"/>
      <c r="AN38" s="10"/>
      <c r="AO38" s="11"/>
      <c r="AU38"/>
    </row>
    <row r="39" spans="1:47" ht="20.25" customHeight="1">
      <c r="A39" s="14" t="s">
        <v>3484</v>
      </c>
      <c r="B39" s="8" t="s">
        <v>3497</v>
      </c>
      <c r="C39" s="8" t="s">
        <v>3503</v>
      </c>
      <c r="D39" s="8" t="s">
        <v>3614</v>
      </c>
      <c r="E39" s="8">
        <v>12</v>
      </c>
      <c r="F39" s="207" t="b">
        <f t="shared" si="1"/>
        <v>1</v>
      </c>
      <c r="G39" s="8">
        <v>1000000579</v>
      </c>
      <c r="H39" s="39" t="s">
        <v>3951</v>
      </c>
      <c r="I39" s="40" t="str">
        <f t="shared" si="3"/>
        <v>사용</v>
      </c>
      <c r="J39" s="8" t="s">
        <v>3974</v>
      </c>
      <c r="K39" s="8" t="s">
        <v>4244</v>
      </c>
      <c r="L39" s="148" t="s">
        <v>4462</v>
      </c>
      <c r="M39" s="205"/>
      <c r="N39" s="8" t="str">
        <f t="shared" si="2"/>
        <v>X</v>
      </c>
      <c r="O39" s="10"/>
      <c r="P39" s="10"/>
      <c r="Q39" s="10"/>
      <c r="R39" s="15"/>
      <c r="S39" s="10">
        <v>27.4</v>
      </c>
      <c r="T39" s="10">
        <v>9.8130000000000006</v>
      </c>
      <c r="U39" s="10">
        <v>7.2729999999999997</v>
      </c>
      <c r="V39" s="15">
        <v>43704</v>
      </c>
      <c r="W39" s="10">
        <v>27.433</v>
      </c>
      <c r="X39" s="10">
        <v>9.5449999999999999</v>
      </c>
      <c r="Y39" s="10">
        <v>7.0659999999999998</v>
      </c>
      <c r="Z39" s="136">
        <v>43882</v>
      </c>
      <c r="AA39" s="10">
        <v>27.51</v>
      </c>
      <c r="AB39" s="10">
        <v>9.8780000000000001</v>
      </c>
      <c r="AC39" s="10">
        <v>6.681</v>
      </c>
      <c r="AD39" s="136">
        <v>44371</v>
      </c>
      <c r="AE39" s="459">
        <v>27.527000000000001</v>
      </c>
      <c r="AF39" s="10">
        <v>9.6890000000000001</v>
      </c>
      <c r="AG39" s="10">
        <v>6.6349999999999998</v>
      </c>
      <c r="AH39" s="136">
        <v>44641</v>
      </c>
      <c r="AI39" s="459">
        <v>27.518999999999998</v>
      </c>
      <c r="AJ39" s="10">
        <v>9.5860000000000003</v>
      </c>
      <c r="AK39" s="10">
        <v>6.65</v>
      </c>
      <c r="AL39" s="136">
        <v>44979</v>
      </c>
      <c r="AM39" s="10"/>
      <c r="AN39" s="10"/>
      <c r="AO39" s="11"/>
      <c r="AU39"/>
    </row>
    <row r="40" spans="1:47" ht="20.25" customHeight="1">
      <c r="A40" s="14" t="s">
        <v>3484</v>
      </c>
      <c r="B40" s="8" t="s">
        <v>3497</v>
      </c>
      <c r="C40" s="8" t="s">
        <v>3503</v>
      </c>
      <c r="D40" s="8" t="s">
        <v>3614</v>
      </c>
      <c r="E40" s="8">
        <v>13</v>
      </c>
      <c r="F40" s="207" t="b">
        <f t="shared" si="1"/>
        <v>0</v>
      </c>
      <c r="G40" s="8">
        <v>1000000580</v>
      </c>
      <c r="H40" s="39" t="s">
        <v>3951</v>
      </c>
      <c r="I40" s="40" t="str">
        <f t="shared" si="3"/>
        <v>미사용</v>
      </c>
      <c r="J40" s="8"/>
      <c r="K40" s="8"/>
      <c r="L40" s="16"/>
      <c r="M40" s="205" t="s">
        <v>3975</v>
      </c>
      <c r="N40" s="8" t="str">
        <f t="shared" si="2"/>
        <v>O</v>
      </c>
      <c r="O40" s="10"/>
      <c r="P40" s="10"/>
      <c r="Q40" s="10"/>
      <c r="R40" s="15"/>
      <c r="S40" s="10"/>
      <c r="T40" s="10"/>
      <c r="U40" s="10"/>
      <c r="V40" s="15"/>
      <c r="W40" s="10"/>
      <c r="X40" s="10"/>
      <c r="Y40" s="10"/>
      <c r="Z40" s="15"/>
      <c r="AA40" s="10"/>
      <c r="AB40" s="10"/>
      <c r="AC40" s="10"/>
      <c r="AD40" s="15"/>
      <c r="AE40" s="459"/>
      <c r="AF40" s="10"/>
      <c r="AG40" s="10"/>
      <c r="AH40" s="15"/>
      <c r="AI40" s="459"/>
      <c r="AJ40" s="10"/>
      <c r="AK40" s="10"/>
      <c r="AL40" s="15"/>
      <c r="AM40" s="10"/>
      <c r="AN40" s="10"/>
      <c r="AO40" s="11"/>
      <c r="AU40"/>
    </row>
    <row r="41" spans="1:47" ht="20.25" customHeight="1">
      <c r="A41" s="14" t="s">
        <v>3484</v>
      </c>
      <c r="B41" s="8" t="s">
        <v>3497</v>
      </c>
      <c r="C41" s="8" t="s">
        <v>3503</v>
      </c>
      <c r="D41" s="8" t="s">
        <v>3614</v>
      </c>
      <c r="E41" s="8">
        <v>14</v>
      </c>
      <c r="F41" s="207" t="b">
        <f t="shared" si="1"/>
        <v>0</v>
      </c>
      <c r="G41" s="8">
        <v>1000000580</v>
      </c>
      <c r="H41" s="39" t="s">
        <v>3951</v>
      </c>
      <c r="I41" s="40" t="str">
        <f t="shared" si="3"/>
        <v>미사용</v>
      </c>
      <c r="J41" s="8"/>
      <c r="K41" s="8"/>
      <c r="L41" s="16"/>
      <c r="M41" s="205" t="s">
        <v>3975</v>
      </c>
      <c r="N41" s="8" t="str">
        <f t="shared" si="2"/>
        <v>O</v>
      </c>
      <c r="O41" s="10"/>
      <c r="P41" s="10"/>
      <c r="Q41" s="10"/>
      <c r="R41" s="15"/>
      <c r="S41" s="10"/>
      <c r="T41" s="10"/>
      <c r="U41" s="10"/>
      <c r="V41" s="15"/>
      <c r="W41" s="10"/>
      <c r="X41" s="10"/>
      <c r="Y41" s="10"/>
      <c r="Z41" s="15"/>
      <c r="AA41" s="10"/>
      <c r="AB41" s="10"/>
      <c r="AC41" s="10"/>
      <c r="AD41" s="15"/>
      <c r="AE41" s="459"/>
      <c r="AF41" s="10"/>
      <c r="AG41" s="10"/>
      <c r="AH41" s="15"/>
      <c r="AI41" s="459"/>
      <c r="AJ41" s="10"/>
      <c r="AK41" s="10"/>
      <c r="AL41" s="15"/>
      <c r="AM41" s="10"/>
      <c r="AN41" s="10"/>
      <c r="AO41" s="11"/>
      <c r="AU41"/>
    </row>
    <row r="42" spans="1:47" ht="20.25" customHeight="1">
      <c r="A42" s="14" t="s">
        <v>3484</v>
      </c>
      <c r="B42" s="8" t="s">
        <v>3497</v>
      </c>
      <c r="C42" s="8" t="s">
        <v>3503</v>
      </c>
      <c r="D42" s="8" t="s">
        <v>3614</v>
      </c>
      <c r="E42" s="8">
        <v>15</v>
      </c>
      <c r="F42" s="207" t="b">
        <f t="shared" si="1"/>
        <v>0</v>
      </c>
      <c r="G42" s="8">
        <v>1000000580</v>
      </c>
      <c r="H42" s="39" t="s">
        <v>3951</v>
      </c>
      <c r="I42" s="40" t="str">
        <f t="shared" si="3"/>
        <v>미사용</v>
      </c>
      <c r="J42" s="8"/>
      <c r="K42" s="8"/>
      <c r="L42" s="16"/>
      <c r="M42" s="205" t="s">
        <v>3975</v>
      </c>
      <c r="N42" s="8" t="str">
        <f t="shared" si="2"/>
        <v>O</v>
      </c>
      <c r="O42" s="10"/>
      <c r="P42" s="10"/>
      <c r="Q42" s="10"/>
      <c r="R42" s="15"/>
      <c r="S42" s="10"/>
      <c r="T42" s="10"/>
      <c r="U42" s="10"/>
      <c r="V42" s="15"/>
      <c r="W42" s="10"/>
      <c r="X42" s="10"/>
      <c r="Y42" s="10"/>
      <c r="Z42" s="15"/>
      <c r="AA42" s="10"/>
      <c r="AB42" s="10"/>
      <c r="AC42" s="10"/>
      <c r="AD42" s="15"/>
      <c r="AE42" s="459"/>
      <c r="AF42" s="10"/>
      <c r="AG42" s="10"/>
      <c r="AH42" s="15"/>
      <c r="AI42" s="459"/>
      <c r="AJ42" s="10"/>
      <c r="AK42" s="10"/>
      <c r="AL42" s="15"/>
      <c r="AM42" s="10"/>
      <c r="AN42" s="10"/>
      <c r="AO42" s="11"/>
      <c r="AU42"/>
    </row>
    <row r="43" spans="1:47" ht="20.25" customHeight="1">
      <c r="A43" s="14" t="s">
        <v>3484</v>
      </c>
      <c r="B43" s="8" t="s">
        <v>3497</v>
      </c>
      <c r="C43" s="8" t="s">
        <v>3503</v>
      </c>
      <c r="D43" s="8" t="s">
        <v>3614</v>
      </c>
      <c r="E43" s="8">
        <v>16</v>
      </c>
      <c r="F43" s="207" t="b">
        <f t="shared" si="1"/>
        <v>0</v>
      </c>
      <c r="G43" s="8">
        <v>1000000580</v>
      </c>
      <c r="H43" s="39" t="s">
        <v>3951</v>
      </c>
      <c r="I43" s="40" t="str">
        <f t="shared" si="3"/>
        <v>미사용</v>
      </c>
      <c r="J43" s="8"/>
      <c r="K43" s="8"/>
      <c r="L43" s="16"/>
      <c r="M43" s="205" t="s">
        <v>3975</v>
      </c>
      <c r="N43" s="8" t="str">
        <f t="shared" si="2"/>
        <v>O</v>
      </c>
      <c r="O43" s="10"/>
      <c r="P43" s="10"/>
      <c r="Q43" s="10"/>
      <c r="R43" s="15"/>
      <c r="S43" s="10"/>
      <c r="T43" s="10"/>
      <c r="U43" s="10"/>
      <c r="V43" s="15"/>
      <c r="W43" s="10"/>
      <c r="X43" s="10"/>
      <c r="Y43" s="10"/>
      <c r="Z43" s="15"/>
      <c r="AA43" s="10"/>
      <c r="AB43" s="10"/>
      <c r="AC43" s="10"/>
      <c r="AD43" s="15"/>
      <c r="AE43" s="459"/>
      <c r="AF43" s="10"/>
      <c r="AG43" s="10"/>
      <c r="AH43" s="15"/>
      <c r="AI43" s="459"/>
      <c r="AJ43" s="10"/>
      <c r="AK43" s="10"/>
      <c r="AL43" s="15"/>
      <c r="AM43" s="10"/>
      <c r="AN43" s="10"/>
      <c r="AO43" s="523" t="s">
        <v>4033</v>
      </c>
      <c r="AP43" s="524" t="s">
        <v>4034</v>
      </c>
      <c r="AU43"/>
    </row>
    <row r="44" spans="1:47" ht="20.25" customHeight="1">
      <c r="A44" s="14" t="s">
        <v>3484</v>
      </c>
      <c r="B44" s="8" t="s">
        <v>3497</v>
      </c>
      <c r="C44" s="8" t="s">
        <v>3503</v>
      </c>
      <c r="D44" s="8" t="s">
        <v>3614</v>
      </c>
      <c r="E44" s="8">
        <v>17</v>
      </c>
      <c r="F44" s="207" t="b">
        <f t="shared" si="1"/>
        <v>1</v>
      </c>
      <c r="G44" s="8">
        <v>1000000580</v>
      </c>
      <c r="H44" s="39" t="s">
        <v>3951</v>
      </c>
      <c r="I44" s="40" t="str">
        <f t="shared" si="3"/>
        <v>사용</v>
      </c>
      <c r="J44" s="8" t="s">
        <v>3974</v>
      </c>
      <c r="K44" s="8" t="s">
        <v>3501</v>
      </c>
      <c r="L44" s="430" t="s">
        <v>4128</v>
      </c>
      <c r="M44" s="205" t="s">
        <v>3975</v>
      </c>
      <c r="N44" s="8" t="str">
        <f t="shared" si="2"/>
        <v>X</v>
      </c>
      <c r="O44" s="10">
        <v>27.523</v>
      </c>
      <c r="P44" s="10">
        <v>9.5500000000000007</v>
      </c>
      <c r="Q44" s="10">
        <v>5.96</v>
      </c>
      <c r="R44" s="15">
        <v>43255</v>
      </c>
      <c r="S44" s="10">
        <v>27.535</v>
      </c>
      <c r="T44" s="10">
        <v>9.4580000000000002</v>
      </c>
      <c r="U44" s="10">
        <v>5.7249999999999996</v>
      </c>
      <c r="V44" s="136">
        <v>43704</v>
      </c>
      <c r="W44" s="10">
        <v>27.523</v>
      </c>
      <c r="X44" s="10">
        <v>9.5359999999999996</v>
      </c>
      <c r="Y44" s="10">
        <v>5.8170000000000002</v>
      </c>
      <c r="Z44" s="136">
        <v>43882</v>
      </c>
      <c r="AA44" s="10">
        <v>27.515000000000001</v>
      </c>
      <c r="AB44" s="10">
        <v>9.5549999999999997</v>
      </c>
      <c r="AC44" s="10">
        <v>5.8449999999999998</v>
      </c>
      <c r="AD44" s="136">
        <v>44371</v>
      </c>
      <c r="AE44" s="459"/>
      <c r="AF44" s="10"/>
      <c r="AG44" s="10"/>
      <c r="AH44" s="136"/>
      <c r="AI44" s="459"/>
      <c r="AJ44" s="10"/>
      <c r="AK44" s="10"/>
      <c r="AL44" s="136"/>
      <c r="AM44" s="10"/>
      <c r="AN44" s="10"/>
      <c r="AO44" s="11"/>
      <c r="AU44"/>
    </row>
    <row r="45" spans="1:47" ht="20.25" customHeight="1">
      <c r="A45" s="14" t="s">
        <v>3484</v>
      </c>
      <c r="B45" s="8" t="s">
        <v>3497</v>
      </c>
      <c r="C45" s="8" t="s">
        <v>3503</v>
      </c>
      <c r="D45" s="8" t="s">
        <v>3614</v>
      </c>
      <c r="E45" s="8">
        <v>18</v>
      </c>
      <c r="F45" s="207" t="b">
        <f t="shared" si="1"/>
        <v>1</v>
      </c>
      <c r="G45" s="8">
        <v>1000000580</v>
      </c>
      <c r="H45" s="39" t="s">
        <v>3951</v>
      </c>
      <c r="I45" s="40" t="str">
        <f t="shared" si="3"/>
        <v>사용</v>
      </c>
      <c r="J45" s="8" t="s">
        <v>3974</v>
      </c>
      <c r="K45" s="8" t="s">
        <v>3501</v>
      </c>
      <c r="L45" s="430" t="s">
        <v>4128</v>
      </c>
      <c r="M45" s="205" t="s">
        <v>3975</v>
      </c>
      <c r="N45" s="8" t="str">
        <f t="shared" si="2"/>
        <v>X</v>
      </c>
      <c r="O45" s="228">
        <v>27.440999999999999</v>
      </c>
      <c r="P45" s="226">
        <v>9.3879999999999999</v>
      </c>
      <c r="Q45" s="226">
        <v>5.8490000000000002</v>
      </c>
      <c r="R45" s="15">
        <v>43255</v>
      </c>
      <c r="S45" s="228">
        <v>27.597000000000001</v>
      </c>
      <c r="T45" s="226">
        <v>10.012</v>
      </c>
      <c r="U45" s="226">
        <v>5.8070000000000004</v>
      </c>
      <c r="V45" s="136">
        <v>43704</v>
      </c>
      <c r="W45" s="10">
        <v>27.518999999999998</v>
      </c>
      <c r="X45" s="10">
        <v>9.4559999999999995</v>
      </c>
      <c r="Y45" s="10">
        <v>6.0659999999999998</v>
      </c>
      <c r="Z45" s="136">
        <v>43882</v>
      </c>
      <c r="AA45" s="10">
        <v>27.518999999999998</v>
      </c>
      <c r="AB45" s="10">
        <v>9.4830000000000005</v>
      </c>
      <c r="AC45" s="10">
        <v>6.0430000000000001</v>
      </c>
      <c r="AD45" s="136">
        <v>44371</v>
      </c>
      <c r="AE45" s="459"/>
      <c r="AF45" s="10"/>
      <c r="AG45" s="10"/>
      <c r="AH45" s="136"/>
      <c r="AI45" s="459"/>
      <c r="AJ45" s="10"/>
      <c r="AK45" s="10"/>
      <c r="AL45" s="136"/>
      <c r="AM45" s="59"/>
      <c r="AN45" s="59"/>
      <c r="AO45" s="11"/>
      <c r="AU45"/>
    </row>
    <row r="46" spans="1:47" ht="20.25" customHeight="1">
      <c r="A46" s="14" t="s">
        <v>3484</v>
      </c>
      <c r="B46" s="8" t="s">
        <v>3497</v>
      </c>
      <c r="C46" s="8" t="s">
        <v>3503</v>
      </c>
      <c r="D46" s="8" t="s">
        <v>3614</v>
      </c>
      <c r="E46" s="8">
        <v>19</v>
      </c>
      <c r="F46" s="207" t="b">
        <f t="shared" si="1"/>
        <v>1</v>
      </c>
      <c r="G46" s="8">
        <v>1000000580</v>
      </c>
      <c r="H46" s="39" t="s">
        <v>3951</v>
      </c>
      <c r="I46" s="40" t="str">
        <f t="shared" si="3"/>
        <v>사용</v>
      </c>
      <c r="J46" s="8"/>
      <c r="K46" s="8" t="s">
        <v>4460</v>
      </c>
      <c r="L46" s="148" t="s">
        <v>4463</v>
      </c>
      <c r="M46" s="16"/>
      <c r="N46" s="8" t="str">
        <f t="shared" si="2"/>
        <v>X</v>
      </c>
      <c r="O46" s="228">
        <v>27.539000000000001</v>
      </c>
      <c r="P46" s="226">
        <v>9.4740000000000002</v>
      </c>
      <c r="Q46" s="226">
        <v>6.2060000000000004</v>
      </c>
      <c r="R46" s="15">
        <v>43255</v>
      </c>
      <c r="S46" s="228">
        <v>27.47</v>
      </c>
      <c r="T46" s="226">
        <v>9.5950000000000006</v>
      </c>
      <c r="U46" s="226">
        <v>6.0529999999999999</v>
      </c>
      <c r="V46" s="136">
        <v>43704</v>
      </c>
      <c r="W46" s="10">
        <v>27.510999999999999</v>
      </c>
      <c r="X46" s="10">
        <v>9.5139999999999993</v>
      </c>
      <c r="Y46" s="10">
        <v>6.1420000000000003</v>
      </c>
      <c r="Z46" s="136">
        <v>43882</v>
      </c>
      <c r="AA46" s="10">
        <v>27.518999999999998</v>
      </c>
      <c r="AB46" s="10">
        <v>9.5120000000000005</v>
      </c>
      <c r="AC46" s="10">
        <v>6.282</v>
      </c>
      <c r="AD46" s="136">
        <v>44371</v>
      </c>
      <c r="AE46" s="459">
        <v>27.515000000000001</v>
      </c>
      <c r="AF46" s="10">
        <v>9.5329999999999995</v>
      </c>
      <c r="AG46" s="10">
        <v>6.4219999999999997</v>
      </c>
      <c r="AH46" s="136">
        <v>44641</v>
      </c>
      <c r="AI46" s="459">
        <v>27.510999999999999</v>
      </c>
      <c r="AJ46" s="10">
        <v>9.5980000000000008</v>
      </c>
      <c r="AK46" s="10">
        <v>6.5609999999999999</v>
      </c>
      <c r="AL46" s="136">
        <v>44979</v>
      </c>
      <c r="AM46" s="59"/>
      <c r="AN46" s="59"/>
      <c r="AO46" s="11"/>
      <c r="AU46"/>
    </row>
    <row r="47" spans="1:47" ht="20.25" customHeight="1">
      <c r="A47" s="14" t="s">
        <v>3484</v>
      </c>
      <c r="B47" s="8" t="s">
        <v>3497</v>
      </c>
      <c r="C47" s="8" t="s">
        <v>3503</v>
      </c>
      <c r="D47" s="8" t="s">
        <v>3614</v>
      </c>
      <c r="E47" s="8">
        <v>20</v>
      </c>
      <c r="F47" s="207" t="b">
        <f t="shared" si="1"/>
        <v>1</v>
      </c>
      <c r="G47" s="8">
        <v>1000000580</v>
      </c>
      <c r="H47" s="39" t="s">
        <v>3951</v>
      </c>
      <c r="I47" s="40" t="str">
        <f t="shared" si="3"/>
        <v>사용</v>
      </c>
      <c r="J47" s="8"/>
      <c r="K47" s="8" t="s">
        <v>4460</v>
      </c>
      <c r="L47" s="148" t="s">
        <v>4464</v>
      </c>
      <c r="M47" s="16"/>
      <c r="N47" s="8" t="str">
        <f t="shared" si="2"/>
        <v>X</v>
      </c>
      <c r="O47" s="228">
        <v>27.63</v>
      </c>
      <c r="P47" s="226">
        <v>21.414000000000001</v>
      </c>
      <c r="Q47" s="226">
        <v>5.7720000000000002</v>
      </c>
      <c r="R47" s="15">
        <v>43255</v>
      </c>
      <c r="S47" s="228">
        <v>27.518999999999998</v>
      </c>
      <c r="T47" s="226">
        <v>9.1039999999999992</v>
      </c>
      <c r="U47" s="226">
        <v>5.8170000000000002</v>
      </c>
      <c r="V47" s="136">
        <v>43704</v>
      </c>
      <c r="W47" s="10">
        <v>27.515000000000001</v>
      </c>
      <c r="X47" s="10">
        <v>9.1809999999999992</v>
      </c>
      <c r="Y47" s="10">
        <v>6.0019999999999998</v>
      </c>
      <c r="Z47" s="136">
        <v>43882</v>
      </c>
      <c r="AA47" s="10">
        <v>27.518999999999998</v>
      </c>
      <c r="AB47" s="10">
        <v>9.1820000000000004</v>
      </c>
      <c r="AC47" s="10">
        <v>5.7919999999999998</v>
      </c>
      <c r="AD47" s="136">
        <v>44371</v>
      </c>
      <c r="AE47" s="459">
        <v>27.510999999999999</v>
      </c>
      <c r="AF47" s="10">
        <v>9.1890000000000001</v>
      </c>
      <c r="AG47" s="10">
        <v>5.8360000000000003</v>
      </c>
      <c r="AH47" s="136">
        <v>44641</v>
      </c>
      <c r="AI47" s="459">
        <v>27.515000000000001</v>
      </c>
      <c r="AJ47" s="10">
        <v>9.1859999999999999</v>
      </c>
      <c r="AK47" s="10">
        <v>5.79</v>
      </c>
      <c r="AL47" s="136">
        <v>44979</v>
      </c>
      <c r="AM47" s="59"/>
      <c r="AN47" s="59"/>
      <c r="AO47" s="11"/>
      <c r="AU47"/>
    </row>
    <row r="48" spans="1:47" ht="20.25" customHeight="1">
      <c r="A48" s="14" t="s">
        <v>3484</v>
      </c>
      <c r="B48" s="8" t="s">
        <v>3497</v>
      </c>
      <c r="C48" s="8" t="s">
        <v>3503</v>
      </c>
      <c r="D48" s="8" t="s">
        <v>3614</v>
      </c>
      <c r="E48" s="8">
        <v>21</v>
      </c>
      <c r="F48" s="207" t="b">
        <f t="shared" si="1"/>
        <v>0</v>
      </c>
      <c r="G48" s="8">
        <v>1000000580</v>
      </c>
      <c r="H48" s="39" t="s">
        <v>3951</v>
      </c>
      <c r="I48" s="40" t="str">
        <f t="shared" si="3"/>
        <v>미사용</v>
      </c>
      <c r="J48" s="8"/>
      <c r="K48" s="8"/>
      <c r="L48" s="16"/>
      <c r="M48" s="16"/>
      <c r="N48" s="8" t="str">
        <f t="shared" si="2"/>
        <v>O</v>
      </c>
      <c r="O48" s="10">
        <v>27.523</v>
      </c>
      <c r="P48" s="10">
        <v>10.53</v>
      </c>
      <c r="Q48" s="10">
        <v>7.6619999999999999</v>
      </c>
      <c r="R48" s="15">
        <v>43255</v>
      </c>
      <c r="S48" s="10">
        <v>27.617000000000001</v>
      </c>
      <c r="T48" s="10">
        <v>10.324</v>
      </c>
      <c r="U48" s="10">
        <v>6.3029999999999999</v>
      </c>
      <c r="V48" s="136">
        <v>43704</v>
      </c>
      <c r="W48" s="10">
        <v>27.527000000000001</v>
      </c>
      <c r="X48" s="10">
        <v>10.132</v>
      </c>
      <c r="Y48" s="10">
        <v>6.75</v>
      </c>
      <c r="Z48" s="136">
        <v>43882</v>
      </c>
      <c r="AA48" s="10">
        <v>27.527000000000001</v>
      </c>
      <c r="AB48" s="10">
        <v>10.241</v>
      </c>
      <c r="AC48" s="10">
        <v>6.7560000000000002</v>
      </c>
      <c r="AD48" s="136">
        <v>44371</v>
      </c>
      <c r="AE48" s="459">
        <v>27.523</v>
      </c>
      <c r="AF48" s="10">
        <v>10.71</v>
      </c>
      <c r="AG48" s="10">
        <v>8.359</v>
      </c>
      <c r="AH48" s="136">
        <v>44641</v>
      </c>
      <c r="AI48" s="459">
        <v>27.510999999999999</v>
      </c>
      <c r="AJ48" s="10">
        <v>10.752000000000001</v>
      </c>
      <c r="AK48" s="10">
        <v>8.1760000000000002</v>
      </c>
      <c r="AL48" s="136">
        <v>44979</v>
      </c>
      <c r="AM48" s="10"/>
      <c r="AN48" s="10"/>
      <c r="AO48" s="11"/>
      <c r="AU48"/>
    </row>
    <row r="49" spans="1:47" ht="20.25" customHeight="1">
      <c r="A49" s="14" t="s">
        <v>3484</v>
      </c>
      <c r="B49" s="8" t="s">
        <v>3497</v>
      </c>
      <c r="C49" s="8" t="s">
        <v>3503</v>
      </c>
      <c r="D49" s="8" t="s">
        <v>3614</v>
      </c>
      <c r="E49" s="8">
        <v>22</v>
      </c>
      <c r="F49" s="207" t="b">
        <f t="shared" si="1"/>
        <v>0</v>
      </c>
      <c r="G49" s="8">
        <v>1000000580</v>
      </c>
      <c r="H49" s="39" t="s">
        <v>3951</v>
      </c>
      <c r="I49" s="40" t="str">
        <f t="shared" si="3"/>
        <v>미사용</v>
      </c>
      <c r="J49" s="8"/>
      <c r="K49" s="8"/>
      <c r="L49" s="16"/>
      <c r="M49" s="16"/>
      <c r="N49" s="8" t="str">
        <f t="shared" si="2"/>
        <v>O</v>
      </c>
      <c r="O49" s="228">
        <v>27.523</v>
      </c>
      <c r="P49" s="226">
        <v>9.2629999999999999</v>
      </c>
      <c r="Q49" s="226">
        <v>5.7919999999999998</v>
      </c>
      <c r="R49" s="15">
        <v>43255</v>
      </c>
      <c r="S49" s="228">
        <v>27.501999999999999</v>
      </c>
      <c r="T49" s="226">
        <v>9.2110000000000003</v>
      </c>
      <c r="U49" s="226">
        <v>5.758</v>
      </c>
      <c r="V49" s="136">
        <v>43704</v>
      </c>
      <c r="W49" s="10">
        <v>27.501999999999999</v>
      </c>
      <c r="X49" s="10">
        <v>9.2569999999999997</v>
      </c>
      <c r="Y49" s="10">
        <v>5.7050000000000001</v>
      </c>
      <c r="Z49" s="136">
        <v>43882</v>
      </c>
      <c r="AA49" s="10">
        <v>27.530999999999999</v>
      </c>
      <c r="AB49" s="10">
        <v>9.2959999999999994</v>
      </c>
      <c r="AC49" s="10">
        <v>5.9</v>
      </c>
      <c r="AD49" s="136">
        <v>44371</v>
      </c>
      <c r="AE49" s="459">
        <v>27.423999999999999</v>
      </c>
      <c r="AF49" s="10">
        <v>9.2330000000000005</v>
      </c>
      <c r="AG49" s="10">
        <v>5.9240000000000004</v>
      </c>
      <c r="AH49" s="136">
        <v>44641</v>
      </c>
      <c r="AI49" s="459">
        <v>27.501999999999999</v>
      </c>
      <c r="AJ49" s="10">
        <v>9.1920000000000002</v>
      </c>
      <c r="AK49" s="10">
        <v>5.8639999999999999</v>
      </c>
      <c r="AL49" s="136">
        <v>44979</v>
      </c>
      <c r="AM49" s="59"/>
      <c r="AN49" s="59"/>
      <c r="AO49" s="11"/>
      <c r="AU49"/>
    </row>
    <row r="50" spans="1:47" ht="20.25" customHeight="1">
      <c r="A50" s="14" t="s">
        <v>3484</v>
      </c>
      <c r="B50" s="8" t="s">
        <v>3497</v>
      </c>
      <c r="C50" s="8" t="s">
        <v>3503</v>
      </c>
      <c r="D50" s="8" t="s">
        <v>3614</v>
      </c>
      <c r="E50" s="8">
        <v>23</v>
      </c>
      <c r="F50" s="207" t="b">
        <f t="shared" si="1"/>
        <v>0</v>
      </c>
      <c r="G50" s="8">
        <v>1000000580</v>
      </c>
      <c r="H50" s="39" t="s">
        <v>3951</v>
      </c>
      <c r="I50" s="40" t="str">
        <f t="shared" si="3"/>
        <v>미사용</v>
      </c>
      <c r="J50" s="8"/>
      <c r="K50" s="8"/>
      <c r="L50" s="16"/>
      <c r="M50" s="16"/>
      <c r="N50" s="8" t="str">
        <f t="shared" si="2"/>
        <v>O</v>
      </c>
      <c r="O50" s="228">
        <v>27.523</v>
      </c>
      <c r="P50" s="226">
        <v>9.6080000000000005</v>
      </c>
      <c r="Q50" s="226">
        <v>6.0540000000000003</v>
      </c>
      <c r="R50" s="15">
        <v>43255</v>
      </c>
      <c r="S50" s="228">
        <v>27.527000000000001</v>
      </c>
      <c r="T50" s="226">
        <v>9.391</v>
      </c>
      <c r="U50" s="226">
        <v>6.0670000000000002</v>
      </c>
      <c r="V50" s="136">
        <v>43704</v>
      </c>
      <c r="W50" s="10">
        <v>27.518999999999998</v>
      </c>
      <c r="X50" s="10">
        <v>9.6750000000000007</v>
      </c>
      <c r="Y50" s="10">
        <v>6.2089999999999996</v>
      </c>
      <c r="Z50" s="136">
        <v>43882</v>
      </c>
      <c r="AA50" s="10">
        <v>27.437000000000001</v>
      </c>
      <c r="AB50" s="10">
        <v>9.6150000000000002</v>
      </c>
      <c r="AC50" s="10">
        <v>6.1280000000000001</v>
      </c>
      <c r="AD50" s="136">
        <v>44371</v>
      </c>
      <c r="AE50" s="459">
        <v>27.518999999999998</v>
      </c>
      <c r="AF50" s="10">
        <v>9.5950000000000006</v>
      </c>
      <c r="AG50" s="10">
        <v>6.2610000000000001</v>
      </c>
      <c r="AH50" s="136">
        <v>44641</v>
      </c>
      <c r="AI50" s="459">
        <v>27.506</v>
      </c>
      <c r="AJ50" s="10">
        <v>9.4809999999999999</v>
      </c>
      <c r="AK50" s="10">
        <v>6.44</v>
      </c>
      <c r="AL50" s="136">
        <v>44979</v>
      </c>
      <c r="AM50" s="59"/>
      <c r="AN50" s="59"/>
      <c r="AO50" s="11"/>
      <c r="AU50"/>
    </row>
    <row r="51" spans="1:47" ht="20.25" customHeight="1">
      <c r="A51" s="14" t="s">
        <v>3484</v>
      </c>
      <c r="B51" s="8" t="s">
        <v>3497</v>
      </c>
      <c r="C51" s="8" t="s">
        <v>3503</v>
      </c>
      <c r="D51" s="8" t="s">
        <v>3614</v>
      </c>
      <c r="E51" s="8">
        <v>24</v>
      </c>
      <c r="F51" s="207" t="b">
        <f t="shared" si="1"/>
        <v>0</v>
      </c>
      <c r="G51" s="8">
        <v>1000000580</v>
      </c>
      <c r="H51" s="39" t="s">
        <v>3951</v>
      </c>
      <c r="I51" s="40" t="str">
        <f t="shared" si="3"/>
        <v>미사용</v>
      </c>
      <c r="J51" s="8"/>
      <c r="K51" s="8"/>
      <c r="L51" s="221"/>
      <c r="M51" s="8"/>
      <c r="N51" s="8" t="str">
        <f t="shared" si="2"/>
        <v>O</v>
      </c>
      <c r="O51" s="228">
        <v>43.177999999999997</v>
      </c>
      <c r="P51" s="227">
        <v>15.542999999999999</v>
      </c>
      <c r="Q51" s="227">
        <v>11.423</v>
      </c>
      <c r="R51" s="15">
        <v>43255</v>
      </c>
      <c r="S51" s="228">
        <v>27.5</v>
      </c>
      <c r="T51" s="227">
        <v>9.3409999999999993</v>
      </c>
      <c r="U51" s="227">
        <v>6.4480000000000004</v>
      </c>
      <c r="V51" s="136">
        <v>43704</v>
      </c>
      <c r="W51" s="10">
        <v>27.515000000000001</v>
      </c>
      <c r="X51" s="10">
        <v>9.3629999999999995</v>
      </c>
      <c r="Y51" s="10">
        <v>6.21</v>
      </c>
      <c r="Z51" s="136">
        <v>43882</v>
      </c>
      <c r="AA51" s="10">
        <v>27.515000000000001</v>
      </c>
      <c r="AB51" s="10">
        <v>9.4120000000000008</v>
      </c>
      <c r="AC51" s="10">
        <v>6.6429999999999998</v>
      </c>
      <c r="AD51" s="136">
        <v>44371</v>
      </c>
      <c r="AE51" s="459">
        <v>27.501999999999999</v>
      </c>
      <c r="AF51" s="10">
        <v>9.3339999999999996</v>
      </c>
      <c r="AG51" s="10">
        <v>7.0620000000000003</v>
      </c>
      <c r="AH51" s="136">
        <v>44641</v>
      </c>
      <c r="AI51" s="459">
        <v>27.523</v>
      </c>
      <c r="AJ51" s="10">
        <v>9.3849999999999998</v>
      </c>
      <c r="AK51" s="10">
        <v>7.1210000000000004</v>
      </c>
      <c r="AL51" s="136">
        <v>44979</v>
      </c>
      <c r="AM51" s="59"/>
      <c r="AN51" s="59"/>
      <c r="AO51" s="11"/>
      <c r="AU51"/>
    </row>
    <row r="52" spans="1:47" s="294" customFormat="1" ht="20.25" customHeight="1">
      <c r="A52" s="291" t="s">
        <v>3484</v>
      </c>
      <c r="B52" s="134" t="s">
        <v>3497</v>
      </c>
      <c r="C52" s="134" t="s">
        <v>3503</v>
      </c>
      <c r="D52" s="134" t="s">
        <v>4193</v>
      </c>
      <c r="E52" s="134">
        <v>1</v>
      </c>
      <c r="F52" s="207" t="b">
        <f t="shared" si="1"/>
        <v>0</v>
      </c>
      <c r="G52" s="134">
        <v>1000000563</v>
      </c>
      <c r="H52" s="161" t="s">
        <v>3952</v>
      </c>
      <c r="I52" s="40" t="str">
        <f t="shared" si="3"/>
        <v>미사용</v>
      </c>
      <c r="J52" s="134"/>
      <c r="K52" s="134"/>
      <c r="L52" s="150"/>
      <c r="M52" s="150"/>
      <c r="N52" s="8" t="str">
        <f t="shared" si="2"/>
        <v>O</v>
      </c>
      <c r="O52" s="151">
        <v>34.866</v>
      </c>
      <c r="P52" s="151">
        <v>12.727</v>
      </c>
      <c r="Q52" s="151">
        <v>8.0660000000000007</v>
      </c>
      <c r="R52" s="136">
        <v>43255</v>
      </c>
      <c r="S52" s="151">
        <v>34.692999999999998</v>
      </c>
      <c r="T52" s="151">
        <v>12.866</v>
      </c>
      <c r="U52" s="151">
        <v>8.1120000000000001</v>
      </c>
      <c r="V52" s="136">
        <v>43704</v>
      </c>
      <c r="W52" s="344">
        <v>34.750999999999998</v>
      </c>
      <c r="X52" s="342">
        <v>12.819000000000001</v>
      </c>
      <c r="Y52" s="342">
        <v>8.1669999999999998</v>
      </c>
      <c r="Z52" s="136">
        <v>43882</v>
      </c>
      <c r="AA52" s="344">
        <v>67.569999999999993</v>
      </c>
      <c r="AB52" s="342">
        <v>28.36</v>
      </c>
      <c r="AC52" s="342">
        <v>15.134</v>
      </c>
      <c r="AD52" s="136">
        <v>44371</v>
      </c>
      <c r="AE52" s="464">
        <v>62.677</v>
      </c>
      <c r="AF52" s="342">
        <v>23.407</v>
      </c>
      <c r="AG52" s="342">
        <v>15.397</v>
      </c>
      <c r="AH52" s="136">
        <v>44641</v>
      </c>
      <c r="AI52" s="464">
        <v>62.643999999999998</v>
      </c>
      <c r="AJ52" s="342">
        <v>23.05</v>
      </c>
      <c r="AK52" s="342">
        <v>20.882000000000001</v>
      </c>
      <c r="AL52" s="136">
        <v>44979</v>
      </c>
      <c r="AM52" s="151"/>
      <c r="AN52" s="151"/>
      <c r="AO52" s="431" t="s">
        <v>3972</v>
      </c>
      <c r="AP52" s="294" t="s">
        <v>4129</v>
      </c>
      <c r="AU52" s="295"/>
    </row>
    <row r="53" spans="1:47" s="294" customFormat="1" ht="20.25" customHeight="1">
      <c r="A53" s="291" t="s">
        <v>3484</v>
      </c>
      <c r="B53" s="134" t="s">
        <v>3497</v>
      </c>
      <c r="C53" s="134" t="s">
        <v>3503</v>
      </c>
      <c r="D53" s="134" t="s">
        <v>4193</v>
      </c>
      <c r="E53" s="134">
        <v>2</v>
      </c>
      <c r="F53" s="207" t="b">
        <f t="shared" si="1"/>
        <v>0</v>
      </c>
      <c r="G53" s="134">
        <v>1000000563</v>
      </c>
      <c r="H53" s="161" t="s">
        <v>3952</v>
      </c>
      <c r="I53" s="40" t="str">
        <f t="shared" si="3"/>
        <v>미사용</v>
      </c>
      <c r="J53" s="134"/>
      <c r="K53" s="134"/>
      <c r="L53" s="150"/>
      <c r="M53" s="150"/>
      <c r="N53" s="8" t="str">
        <f t="shared" si="2"/>
        <v>O</v>
      </c>
      <c r="O53" s="151">
        <v>34.837000000000003</v>
      </c>
      <c r="P53" s="151">
        <v>12.784000000000001</v>
      </c>
      <c r="Q53" s="151">
        <v>7.7590000000000003</v>
      </c>
      <c r="R53" s="136">
        <v>43255</v>
      </c>
      <c r="S53" s="151">
        <v>34.750999999999998</v>
      </c>
      <c r="T53" s="151">
        <v>12.169</v>
      </c>
      <c r="U53" s="151">
        <v>7.7480000000000002</v>
      </c>
      <c r="V53" s="136">
        <v>43704</v>
      </c>
      <c r="W53" s="344">
        <v>34.755000000000003</v>
      </c>
      <c r="X53" s="342">
        <v>12.404999999999999</v>
      </c>
      <c r="Y53" s="342">
        <v>7.7830000000000004</v>
      </c>
      <c r="Z53" s="136">
        <v>43882</v>
      </c>
      <c r="AA53" s="344">
        <v>64.031999999999996</v>
      </c>
      <c r="AB53" s="342">
        <v>22.683</v>
      </c>
      <c r="AC53" s="342">
        <v>14.416</v>
      </c>
      <c r="AD53" s="136">
        <v>44371</v>
      </c>
      <c r="AE53" s="464">
        <v>62.244999999999997</v>
      </c>
      <c r="AF53" s="342">
        <v>22.881</v>
      </c>
      <c r="AG53" s="342">
        <v>14.435</v>
      </c>
      <c r="AH53" s="136">
        <v>44641</v>
      </c>
      <c r="AI53" s="464">
        <v>63.268000000000001</v>
      </c>
      <c r="AJ53" s="342">
        <v>21.274999999999999</v>
      </c>
      <c r="AK53" s="342">
        <v>16.094999999999999</v>
      </c>
      <c r="AL53" s="136">
        <v>44979</v>
      </c>
      <c r="AM53" s="151"/>
      <c r="AN53" s="151"/>
      <c r="AO53" s="431" t="s">
        <v>3972</v>
      </c>
      <c r="AP53" s="294" t="s">
        <v>4129</v>
      </c>
      <c r="AU53" s="295"/>
    </row>
    <row r="54" spans="1:47" s="294" customFormat="1" ht="20.25" customHeight="1">
      <c r="A54" s="291" t="s">
        <v>3484</v>
      </c>
      <c r="B54" s="134" t="s">
        <v>3497</v>
      </c>
      <c r="C54" s="134" t="s">
        <v>3503</v>
      </c>
      <c r="D54" s="134" t="s">
        <v>4193</v>
      </c>
      <c r="E54" s="134">
        <v>3</v>
      </c>
      <c r="F54" s="207" t="b">
        <f t="shared" si="1"/>
        <v>0</v>
      </c>
      <c r="G54" s="134">
        <v>1000000563</v>
      </c>
      <c r="H54" s="161" t="s">
        <v>3952</v>
      </c>
      <c r="I54" s="40" t="str">
        <f t="shared" si="3"/>
        <v>미사용</v>
      </c>
      <c r="J54" s="134"/>
      <c r="K54" s="134"/>
      <c r="L54" s="150"/>
      <c r="M54" s="150"/>
      <c r="N54" s="8" t="str">
        <f t="shared" si="2"/>
        <v>O</v>
      </c>
      <c r="O54" s="151">
        <v>34.750999999999998</v>
      </c>
      <c r="P54" s="151">
        <v>11.993</v>
      </c>
      <c r="Q54" s="151">
        <v>7.47</v>
      </c>
      <c r="R54" s="136">
        <v>43255</v>
      </c>
      <c r="S54" s="151">
        <v>34.743000000000002</v>
      </c>
      <c r="T54" s="151">
        <v>12.000999999999999</v>
      </c>
      <c r="U54" s="151">
        <v>7.5350000000000001</v>
      </c>
      <c r="V54" s="136">
        <v>43704</v>
      </c>
      <c r="W54" s="306">
        <v>34.738</v>
      </c>
      <c r="X54" s="151">
        <v>12.185</v>
      </c>
      <c r="Y54" s="151">
        <v>7.468</v>
      </c>
      <c r="Z54" s="136">
        <v>43882</v>
      </c>
      <c r="AA54" s="306">
        <v>64.483999999999995</v>
      </c>
      <c r="AB54" s="151">
        <v>23.457000000000001</v>
      </c>
      <c r="AC54" s="151">
        <v>14.59</v>
      </c>
      <c r="AD54" s="136">
        <v>44371</v>
      </c>
      <c r="AE54" s="465">
        <v>60.171999999999997</v>
      </c>
      <c r="AF54" s="151">
        <v>21.373999999999999</v>
      </c>
      <c r="AG54" s="151">
        <v>14.645</v>
      </c>
      <c r="AH54" s="136">
        <v>44641</v>
      </c>
      <c r="AI54" s="465">
        <v>61.460999999999999</v>
      </c>
      <c r="AJ54" s="151">
        <v>21.829000000000001</v>
      </c>
      <c r="AK54" s="151">
        <v>14.042</v>
      </c>
      <c r="AL54" s="136">
        <v>44979</v>
      </c>
      <c r="AM54" s="151"/>
      <c r="AN54" s="151"/>
      <c r="AO54" s="431" t="s">
        <v>3972</v>
      </c>
      <c r="AP54" s="294" t="s">
        <v>4129</v>
      </c>
      <c r="AU54" s="295"/>
    </row>
    <row r="55" spans="1:47" s="294" customFormat="1" ht="20.25" customHeight="1">
      <c r="A55" s="291" t="s">
        <v>3484</v>
      </c>
      <c r="B55" s="134" t="s">
        <v>3497</v>
      </c>
      <c r="C55" s="134" t="s">
        <v>3503</v>
      </c>
      <c r="D55" s="134" t="s">
        <v>4193</v>
      </c>
      <c r="E55" s="134">
        <v>4</v>
      </c>
      <c r="F55" s="207" t="b">
        <f t="shared" si="1"/>
        <v>0</v>
      </c>
      <c r="G55" s="134">
        <v>1000000563</v>
      </c>
      <c r="H55" s="161" t="s">
        <v>3952</v>
      </c>
      <c r="I55" s="40" t="str">
        <f t="shared" si="3"/>
        <v>미사용</v>
      </c>
      <c r="J55" s="134"/>
      <c r="K55" s="134"/>
      <c r="L55" s="150"/>
      <c r="M55" s="150"/>
      <c r="N55" s="8" t="str">
        <f t="shared" si="2"/>
        <v>O</v>
      </c>
      <c r="O55" s="151">
        <v>34.841000000000001</v>
      </c>
      <c r="P55" s="151">
        <v>12.422000000000001</v>
      </c>
      <c r="Q55" s="151">
        <v>7.8929999999999998</v>
      </c>
      <c r="R55" s="136">
        <v>43255</v>
      </c>
      <c r="S55" s="151">
        <v>34.750999999999998</v>
      </c>
      <c r="T55" s="151">
        <v>12.303000000000001</v>
      </c>
      <c r="U55" s="151">
        <v>7.87</v>
      </c>
      <c r="V55" s="136">
        <v>43704</v>
      </c>
      <c r="W55" s="306">
        <v>34.697000000000003</v>
      </c>
      <c r="X55" s="151">
        <v>12.465</v>
      </c>
      <c r="Y55" s="151">
        <v>7.94</v>
      </c>
      <c r="Z55" s="136">
        <v>43882</v>
      </c>
      <c r="AA55" s="306">
        <v>64.162999999999997</v>
      </c>
      <c r="AB55" s="151">
        <v>22.986000000000001</v>
      </c>
      <c r="AC55" s="151">
        <v>14.821</v>
      </c>
      <c r="AD55" s="136">
        <v>44371</v>
      </c>
      <c r="AE55" s="465">
        <v>60.484000000000002</v>
      </c>
      <c r="AF55" s="151">
        <v>21.484000000000002</v>
      </c>
      <c r="AG55" s="151">
        <v>14.353</v>
      </c>
      <c r="AH55" s="136">
        <v>44641</v>
      </c>
      <c r="AI55" s="465">
        <v>61.502000000000002</v>
      </c>
      <c r="AJ55" s="151">
        <v>21.021999999999998</v>
      </c>
      <c r="AK55" s="151">
        <v>15.811999999999999</v>
      </c>
      <c r="AL55" s="136">
        <v>44979</v>
      </c>
      <c r="AM55" s="151"/>
      <c r="AN55" s="151"/>
      <c r="AO55" s="431" t="s">
        <v>3972</v>
      </c>
      <c r="AP55" s="294" t="s">
        <v>4129</v>
      </c>
      <c r="AU55" s="295"/>
    </row>
    <row r="56" spans="1:47" s="294" customFormat="1" ht="20.25" customHeight="1">
      <c r="A56" s="291" t="s">
        <v>3484</v>
      </c>
      <c r="B56" s="134" t="s">
        <v>3497</v>
      </c>
      <c r="C56" s="134" t="s">
        <v>3503</v>
      </c>
      <c r="D56" s="134" t="s">
        <v>4193</v>
      </c>
      <c r="E56" s="134">
        <v>5</v>
      </c>
      <c r="F56" s="207" t="b">
        <f t="shared" si="1"/>
        <v>0</v>
      </c>
      <c r="G56" s="134">
        <v>1000000563</v>
      </c>
      <c r="H56" s="161" t="s">
        <v>3952</v>
      </c>
      <c r="I56" s="40" t="str">
        <f t="shared" si="3"/>
        <v>미사용</v>
      </c>
      <c r="J56" s="134"/>
      <c r="K56" s="134"/>
      <c r="L56" s="150"/>
      <c r="M56" s="150"/>
      <c r="N56" s="8" t="str">
        <f t="shared" si="2"/>
        <v>O</v>
      </c>
      <c r="O56" s="151">
        <v>34.755000000000003</v>
      </c>
      <c r="P56" s="151">
        <v>12.318</v>
      </c>
      <c r="Q56" s="151">
        <v>7.766</v>
      </c>
      <c r="R56" s="136">
        <v>43255</v>
      </c>
      <c r="S56" s="151">
        <v>34.692999999999998</v>
      </c>
      <c r="T56" s="151">
        <v>12.548999999999999</v>
      </c>
      <c r="U56" s="151">
        <v>7.7690000000000001</v>
      </c>
      <c r="V56" s="136">
        <v>43704</v>
      </c>
      <c r="W56" s="306">
        <v>34.750999999999998</v>
      </c>
      <c r="X56" s="151">
        <v>12.436999999999999</v>
      </c>
      <c r="Y56" s="151">
        <v>7.7809999999999997</v>
      </c>
      <c r="Z56" s="136">
        <v>43882</v>
      </c>
      <c r="AA56" s="306">
        <v>61.206000000000003</v>
      </c>
      <c r="AB56" s="151">
        <v>21.812000000000001</v>
      </c>
      <c r="AC56" s="151">
        <v>13.773999999999999</v>
      </c>
      <c r="AD56" s="136">
        <v>44371</v>
      </c>
      <c r="AE56" s="465">
        <v>60.951999999999998</v>
      </c>
      <c r="AF56" s="151">
        <v>21.853000000000002</v>
      </c>
      <c r="AG56" s="151">
        <v>14.384</v>
      </c>
      <c r="AH56" s="136">
        <v>44641</v>
      </c>
      <c r="AI56" s="465">
        <v>64.442999999999998</v>
      </c>
      <c r="AJ56" s="151">
        <v>21.45</v>
      </c>
      <c r="AK56" s="151">
        <v>14.801</v>
      </c>
      <c r="AL56" s="136">
        <v>44979</v>
      </c>
      <c r="AM56" s="151"/>
      <c r="AN56" s="151"/>
      <c r="AO56" s="431" t="s">
        <v>3972</v>
      </c>
      <c r="AP56" s="294" t="s">
        <v>4129</v>
      </c>
      <c r="AU56" s="295"/>
    </row>
    <row r="57" spans="1:47" s="294" customFormat="1" ht="20.25" customHeight="1">
      <c r="A57" s="291" t="s">
        <v>3484</v>
      </c>
      <c r="B57" s="134" t="s">
        <v>3497</v>
      </c>
      <c r="C57" s="134" t="s">
        <v>3503</v>
      </c>
      <c r="D57" s="134" t="s">
        <v>4193</v>
      </c>
      <c r="E57" s="134">
        <v>6</v>
      </c>
      <c r="F57" s="207" t="b">
        <f t="shared" si="1"/>
        <v>0</v>
      </c>
      <c r="G57" s="134">
        <v>1000000563</v>
      </c>
      <c r="H57" s="161" t="s">
        <v>3952</v>
      </c>
      <c r="I57" s="40" t="str">
        <f t="shared" si="3"/>
        <v>미사용</v>
      </c>
      <c r="J57" s="134"/>
      <c r="K57" s="134"/>
      <c r="L57" s="150"/>
      <c r="M57" s="150"/>
      <c r="N57" s="8" t="str">
        <f t="shared" si="2"/>
        <v>O</v>
      </c>
      <c r="O57" s="151">
        <v>34.664999999999999</v>
      </c>
      <c r="P57" s="151">
        <v>12.519</v>
      </c>
      <c r="Q57" s="151">
        <v>7.9489999999999998</v>
      </c>
      <c r="R57" s="136">
        <v>43255</v>
      </c>
      <c r="S57" s="151">
        <v>34.685000000000002</v>
      </c>
      <c r="T57" s="151">
        <v>12.513999999999999</v>
      </c>
      <c r="U57" s="151">
        <v>7.9539999999999997</v>
      </c>
      <c r="V57" s="136">
        <v>43704</v>
      </c>
      <c r="W57" s="306">
        <v>34.743000000000002</v>
      </c>
      <c r="X57" s="151">
        <v>12.75</v>
      </c>
      <c r="Y57" s="151">
        <v>7.97</v>
      </c>
      <c r="Z57" s="136">
        <v>43882</v>
      </c>
      <c r="AA57" s="306">
        <v>63.892000000000003</v>
      </c>
      <c r="AB57" s="151">
        <v>23.257000000000001</v>
      </c>
      <c r="AC57" s="151">
        <v>15.026999999999999</v>
      </c>
      <c r="AD57" s="136">
        <v>44371</v>
      </c>
      <c r="AE57" s="465">
        <v>63.408000000000001</v>
      </c>
      <c r="AF57" s="151">
        <v>22.887</v>
      </c>
      <c r="AG57" s="151">
        <v>15.055</v>
      </c>
      <c r="AH57" s="136">
        <v>44641</v>
      </c>
      <c r="AI57" s="465">
        <v>60.057000000000002</v>
      </c>
      <c r="AJ57" s="151">
        <v>21.773</v>
      </c>
      <c r="AK57" s="151">
        <v>14.257</v>
      </c>
      <c r="AL57" s="136">
        <v>44979</v>
      </c>
      <c r="AM57" s="151"/>
      <c r="AN57" s="151"/>
      <c r="AO57" s="431" t="s">
        <v>3972</v>
      </c>
      <c r="AP57" s="294" t="s">
        <v>4129</v>
      </c>
      <c r="AU57" s="295"/>
    </row>
    <row r="58" spans="1:47" s="294" customFormat="1" ht="20.25" customHeight="1">
      <c r="A58" s="291" t="s">
        <v>3484</v>
      </c>
      <c r="B58" s="134" t="s">
        <v>3497</v>
      </c>
      <c r="C58" s="134" t="s">
        <v>3503</v>
      </c>
      <c r="D58" s="134" t="s">
        <v>4193</v>
      </c>
      <c r="E58" s="134">
        <v>7</v>
      </c>
      <c r="F58" s="207" t="b">
        <f t="shared" si="1"/>
        <v>0</v>
      </c>
      <c r="G58" s="134">
        <v>1000000563</v>
      </c>
      <c r="H58" s="161" t="s">
        <v>3952</v>
      </c>
      <c r="I58" s="40" t="str">
        <f t="shared" si="3"/>
        <v>미사용</v>
      </c>
      <c r="J58" s="134"/>
      <c r="K58" s="134"/>
      <c r="L58" s="150"/>
      <c r="M58" s="150"/>
      <c r="N58" s="8" t="str">
        <f t="shared" si="2"/>
        <v>O</v>
      </c>
      <c r="O58" s="151">
        <v>34.729999999999997</v>
      </c>
      <c r="P58" s="151">
        <v>12.590999999999999</v>
      </c>
      <c r="Q58" s="151">
        <v>8.173</v>
      </c>
      <c r="R58" s="136">
        <v>43255</v>
      </c>
      <c r="S58" s="151">
        <v>34.692999999999998</v>
      </c>
      <c r="T58" s="151">
        <v>12.734999999999999</v>
      </c>
      <c r="U58" s="151">
        <v>8.1959999999999997</v>
      </c>
      <c r="V58" s="136">
        <v>43704</v>
      </c>
      <c r="W58" s="306">
        <v>34.685000000000002</v>
      </c>
      <c r="X58" s="151">
        <v>12.82</v>
      </c>
      <c r="Y58" s="151">
        <v>8.1470000000000002</v>
      </c>
      <c r="Z58" s="136">
        <v>43882</v>
      </c>
      <c r="AA58" s="306">
        <v>63.868000000000002</v>
      </c>
      <c r="AB58" s="151">
        <v>23.018000000000001</v>
      </c>
      <c r="AC58" s="151">
        <v>15.182</v>
      </c>
      <c r="AD58" s="136">
        <v>44371</v>
      </c>
      <c r="AE58" s="465">
        <v>63.744</v>
      </c>
      <c r="AF58" s="151">
        <v>22.899000000000001</v>
      </c>
      <c r="AG58" s="151">
        <v>15.308999999999999</v>
      </c>
      <c r="AH58" s="136">
        <v>44641</v>
      </c>
      <c r="AI58" s="465">
        <v>51.744999999999997</v>
      </c>
      <c r="AJ58" s="151">
        <v>18.721</v>
      </c>
      <c r="AK58" s="151">
        <v>14.56</v>
      </c>
      <c r="AL58" s="136">
        <v>44979</v>
      </c>
      <c r="AM58" s="151"/>
      <c r="AN58" s="151"/>
      <c r="AO58" s="431" t="s">
        <v>3972</v>
      </c>
      <c r="AP58" s="294" t="s">
        <v>4129</v>
      </c>
      <c r="AU58" s="295"/>
    </row>
    <row r="59" spans="1:47" s="294" customFormat="1" ht="20.25" customHeight="1">
      <c r="A59" s="291" t="s">
        <v>3484</v>
      </c>
      <c r="B59" s="134" t="s">
        <v>3497</v>
      </c>
      <c r="C59" s="134" t="s">
        <v>3503</v>
      </c>
      <c r="D59" s="134" t="s">
        <v>4193</v>
      </c>
      <c r="E59" s="134">
        <v>8</v>
      </c>
      <c r="F59" s="207" t="b">
        <f t="shared" si="1"/>
        <v>0</v>
      </c>
      <c r="G59" s="134">
        <v>1000000563</v>
      </c>
      <c r="H59" s="161" t="s">
        <v>3952</v>
      </c>
      <c r="I59" s="40" t="str">
        <f t="shared" si="3"/>
        <v>미사용</v>
      </c>
      <c r="J59" s="134"/>
      <c r="K59" s="134"/>
      <c r="L59" s="150"/>
      <c r="M59" s="150"/>
      <c r="N59" s="8" t="str">
        <f t="shared" si="2"/>
        <v>O</v>
      </c>
      <c r="O59" s="151">
        <v>34.747</v>
      </c>
      <c r="P59" s="151">
        <v>12.499000000000001</v>
      </c>
      <c r="Q59" s="151">
        <v>7.9859999999999998</v>
      </c>
      <c r="R59" s="136">
        <v>43255</v>
      </c>
      <c r="S59" s="151">
        <v>34.734000000000002</v>
      </c>
      <c r="T59" s="151">
        <v>12.448</v>
      </c>
      <c r="U59" s="151">
        <v>7.96</v>
      </c>
      <c r="V59" s="136">
        <v>43704</v>
      </c>
      <c r="W59" s="306">
        <v>34.729999999999997</v>
      </c>
      <c r="X59" s="151">
        <v>12.662000000000001</v>
      </c>
      <c r="Y59" s="151">
        <v>7.9429999999999996</v>
      </c>
      <c r="Z59" s="136">
        <v>43882</v>
      </c>
      <c r="AA59" s="306">
        <v>62.792000000000002</v>
      </c>
      <c r="AB59" s="151">
        <v>25.161999999999999</v>
      </c>
      <c r="AC59" s="151">
        <v>14.391999999999999</v>
      </c>
      <c r="AD59" s="136">
        <v>44371</v>
      </c>
      <c r="AE59" s="465">
        <v>64.525000000000006</v>
      </c>
      <c r="AF59" s="151">
        <v>23.353000000000002</v>
      </c>
      <c r="AG59" s="151">
        <v>14.398999999999999</v>
      </c>
      <c r="AH59" s="136">
        <v>44641</v>
      </c>
      <c r="AI59" s="465">
        <v>62.619</v>
      </c>
      <c r="AJ59" s="151">
        <v>20.667999999999999</v>
      </c>
      <c r="AK59" s="151">
        <v>15.028</v>
      </c>
      <c r="AL59" s="136">
        <v>44979</v>
      </c>
      <c r="AM59" s="151"/>
      <c r="AN59" s="151"/>
      <c r="AO59" s="431" t="s">
        <v>3972</v>
      </c>
      <c r="AP59" s="294" t="s">
        <v>4129</v>
      </c>
      <c r="AU59" s="295"/>
    </row>
    <row r="60" spans="1:47" s="294" customFormat="1" ht="20.25" customHeight="1">
      <c r="A60" s="291" t="s">
        <v>3484</v>
      </c>
      <c r="B60" s="134" t="s">
        <v>3497</v>
      </c>
      <c r="C60" s="134" t="s">
        <v>3503</v>
      </c>
      <c r="D60" s="134" t="s">
        <v>4193</v>
      </c>
      <c r="E60" s="134">
        <v>9</v>
      </c>
      <c r="F60" s="207" t="b">
        <f t="shared" si="1"/>
        <v>0</v>
      </c>
      <c r="G60" s="134">
        <v>1000000563</v>
      </c>
      <c r="H60" s="161" t="s">
        <v>3952</v>
      </c>
      <c r="I60" s="40" t="str">
        <f t="shared" si="3"/>
        <v>미사용</v>
      </c>
      <c r="J60" s="134"/>
      <c r="K60" s="134"/>
      <c r="L60" s="150"/>
      <c r="M60" s="150"/>
      <c r="N60" s="8" t="str">
        <f t="shared" si="2"/>
        <v>O</v>
      </c>
      <c r="O60" s="151">
        <v>34.743000000000002</v>
      </c>
      <c r="P60" s="151">
        <v>12.257</v>
      </c>
      <c r="Q60" s="151">
        <v>7.8070000000000004</v>
      </c>
      <c r="R60" s="136">
        <v>43255</v>
      </c>
      <c r="S60" s="151">
        <v>34.755000000000003</v>
      </c>
      <c r="T60" s="151">
        <v>12.227</v>
      </c>
      <c r="U60" s="151">
        <v>7.7919999999999998</v>
      </c>
      <c r="V60" s="136">
        <v>43704</v>
      </c>
      <c r="W60" s="306">
        <v>34.701999999999998</v>
      </c>
      <c r="X60" s="151">
        <v>12.393000000000001</v>
      </c>
      <c r="Y60" s="151">
        <v>7.77</v>
      </c>
      <c r="Z60" s="136">
        <v>43882</v>
      </c>
      <c r="AA60" s="306">
        <v>65.305000000000007</v>
      </c>
      <c r="AB60" s="151">
        <v>25.117000000000001</v>
      </c>
      <c r="AC60" s="151">
        <v>15.162000000000001</v>
      </c>
      <c r="AD60" s="136">
        <v>44371</v>
      </c>
      <c r="AE60" s="465">
        <v>65.186999999999998</v>
      </c>
      <c r="AF60" s="151">
        <v>24.734000000000002</v>
      </c>
      <c r="AG60" s="151">
        <v>14.577999999999999</v>
      </c>
      <c r="AH60" s="136">
        <v>44641</v>
      </c>
      <c r="AI60" s="465">
        <v>61.353999999999999</v>
      </c>
      <c r="AJ60" s="151">
        <v>21.241</v>
      </c>
      <c r="AK60" s="151">
        <v>15.733000000000001</v>
      </c>
      <c r="AL60" s="136">
        <v>44979</v>
      </c>
      <c r="AM60" s="151"/>
      <c r="AN60" s="151"/>
      <c r="AO60" s="431" t="s">
        <v>3972</v>
      </c>
      <c r="AP60" s="294" t="s">
        <v>4129</v>
      </c>
      <c r="AU60" s="295"/>
    </row>
    <row r="61" spans="1:47" s="294" customFormat="1" ht="20.25" customHeight="1">
      <c r="A61" s="291" t="s">
        <v>3484</v>
      </c>
      <c r="B61" s="134" t="s">
        <v>3497</v>
      </c>
      <c r="C61" s="134" t="s">
        <v>3503</v>
      </c>
      <c r="D61" s="134" t="s">
        <v>4193</v>
      </c>
      <c r="E61" s="134">
        <v>10</v>
      </c>
      <c r="F61" s="207" t="b">
        <f t="shared" si="1"/>
        <v>0</v>
      </c>
      <c r="G61" s="134">
        <v>1000000563</v>
      </c>
      <c r="H61" s="161" t="s">
        <v>3952</v>
      </c>
      <c r="I61" s="40" t="str">
        <f t="shared" si="3"/>
        <v>미사용</v>
      </c>
      <c r="J61" s="134"/>
      <c r="K61" s="134"/>
      <c r="L61" s="150"/>
      <c r="M61" s="150"/>
      <c r="N61" s="8" t="str">
        <f t="shared" si="2"/>
        <v>O</v>
      </c>
      <c r="O61" s="151">
        <v>34.734000000000002</v>
      </c>
      <c r="P61" s="151">
        <v>12.212999999999999</v>
      </c>
      <c r="Q61" s="151">
        <v>7.7610000000000001</v>
      </c>
      <c r="R61" s="136">
        <v>43255</v>
      </c>
      <c r="S61" s="151">
        <v>34.767000000000003</v>
      </c>
      <c r="T61" s="151">
        <v>12.173</v>
      </c>
      <c r="U61" s="151">
        <v>7.7290000000000001</v>
      </c>
      <c r="V61" s="136">
        <v>43704</v>
      </c>
      <c r="W61" s="306">
        <v>34.713999999999999</v>
      </c>
      <c r="X61" s="151">
        <v>12.332000000000001</v>
      </c>
      <c r="Y61" s="151">
        <v>7.7880000000000003</v>
      </c>
      <c r="Z61" s="136">
        <v>43882</v>
      </c>
      <c r="AA61" s="306">
        <v>65.387</v>
      </c>
      <c r="AB61" s="151">
        <v>25.117000000000001</v>
      </c>
      <c r="AC61" s="151">
        <v>18.408999999999999</v>
      </c>
      <c r="AD61" s="136">
        <v>44371</v>
      </c>
      <c r="AE61" s="465">
        <v>66.165000000000006</v>
      </c>
      <c r="AF61" s="151">
        <v>25.036000000000001</v>
      </c>
      <c r="AG61" s="151">
        <v>14.547000000000001</v>
      </c>
      <c r="AH61" s="136">
        <v>44641</v>
      </c>
      <c r="AI61" s="465">
        <v>58.677</v>
      </c>
      <c r="AJ61" s="151">
        <v>20.298999999999999</v>
      </c>
      <c r="AK61" s="151">
        <v>17.116</v>
      </c>
      <c r="AL61" s="136">
        <v>44979</v>
      </c>
      <c r="AM61" s="151"/>
      <c r="AN61" s="151"/>
      <c r="AO61" s="431" t="s">
        <v>3972</v>
      </c>
      <c r="AP61" s="294" t="s">
        <v>4129</v>
      </c>
      <c r="AU61" s="295"/>
    </row>
    <row r="62" spans="1:47" s="294" customFormat="1" ht="20.25" customHeight="1">
      <c r="A62" s="291" t="s">
        <v>3484</v>
      </c>
      <c r="B62" s="134" t="s">
        <v>3497</v>
      </c>
      <c r="C62" s="134" t="s">
        <v>3503</v>
      </c>
      <c r="D62" s="134" t="s">
        <v>4193</v>
      </c>
      <c r="E62" s="134">
        <v>11</v>
      </c>
      <c r="F62" s="207" t="b">
        <f t="shared" si="1"/>
        <v>0</v>
      </c>
      <c r="G62" s="134">
        <v>1000000563</v>
      </c>
      <c r="H62" s="161" t="s">
        <v>3952</v>
      </c>
      <c r="I62" s="40" t="str">
        <f t="shared" si="3"/>
        <v>미사용</v>
      </c>
      <c r="J62" s="134"/>
      <c r="K62" s="134"/>
      <c r="L62" s="150"/>
      <c r="M62" s="150"/>
      <c r="N62" s="8" t="str">
        <f t="shared" si="2"/>
        <v>O</v>
      </c>
      <c r="O62" s="151">
        <v>34.738</v>
      </c>
      <c r="P62" s="151">
        <v>12.537000000000001</v>
      </c>
      <c r="Q62" s="151">
        <v>8.42</v>
      </c>
      <c r="R62" s="136">
        <v>43255</v>
      </c>
      <c r="S62" s="151">
        <v>34.738</v>
      </c>
      <c r="T62" s="151">
        <v>12.526</v>
      </c>
      <c r="U62" s="151">
        <v>8.6039999999999992</v>
      </c>
      <c r="V62" s="136">
        <v>43704</v>
      </c>
      <c r="W62" s="301">
        <v>34.743000000000002</v>
      </c>
      <c r="X62" s="303">
        <v>12.663</v>
      </c>
      <c r="Y62" s="303">
        <v>8.0739999999999998</v>
      </c>
      <c r="Z62" s="136">
        <v>43882</v>
      </c>
      <c r="AA62" s="301">
        <v>63.850999999999999</v>
      </c>
      <c r="AB62" s="303">
        <v>22.783000000000001</v>
      </c>
      <c r="AC62" s="303">
        <v>14.507999999999999</v>
      </c>
      <c r="AD62" s="136">
        <v>44371</v>
      </c>
      <c r="AE62" s="466">
        <v>63.868000000000002</v>
      </c>
      <c r="AF62" s="303">
        <v>22.853000000000002</v>
      </c>
      <c r="AG62" s="303">
        <v>14.875</v>
      </c>
      <c r="AH62" s="136">
        <v>44641</v>
      </c>
      <c r="AI62" s="466">
        <v>62.094000000000001</v>
      </c>
      <c r="AJ62" s="303">
        <v>20.3</v>
      </c>
      <c r="AK62" s="303">
        <v>14.268000000000001</v>
      </c>
      <c r="AL62" s="136">
        <v>44979</v>
      </c>
      <c r="AM62" s="151"/>
      <c r="AN62" s="151"/>
      <c r="AO62" s="431" t="s">
        <v>3972</v>
      </c>
      <c r="AP62" s="294" t="s">
        <v>4129</v>
      </c>
      <c r="AU62" s="295"/>
    </row>
    <row r="63" spans="1:47" s="294" customFormat="1" ht="20.25" customHeight="1">
      <c r="A63" s="291" t="s">
        <v>3484</v>
      </c>
      <c r="B63" s="134" t="s">
        <v>3497</v>
      </c>
      <c r="C63" s="134" t="s">
        <v>3503</v>
      </c>
      <c r="D63" s="134" t="s">
        <v>4193</v>
      </c>
      <c r="E63" s="134">
        <v>12</v>
      </c>
      <c r="F63" s="207" t="b">
        <f t="shared" si="1"/>
        <v>0</v>
      </c>
      <c r="G63" s="134">
        <v>1000000563</v>
      </c>
      <c r="H63" s="161" t="s">
        <v>3952</v>
      </c>
      <c r="I63" s="40" t="str">
        <f t="shared" si="3"/>
        <v>미사용</v>
      </c>
      <c r="J63" s="134"/>
      <c r="K63" s="134"/>
      <c r="L63" s="150"/>
      <c r="M63" s="150"/>
      <c r="N63" s="8" t="str">
        <f t="shared" si="2"/>
        <v>O</v>
      </c>
      <c r="O63" s="151">
        <v>34.685000000000002</v>
      </c>
      <c r="P63" s="151">
        <v>12.285</v>
      </c>
      <c r="Q63" s="151">
        <v>8.7799999999999994</v>
      </c>
      <c r="R63" s="136">
        <v>43255</v>
      </c>
      <c r="S63" s="151">
        <v>34.774999999999999</v>
      </c>
      <c r="T63" s="151">
        <v>12.188000000000001</v>
      </c>
      <c r="U63" s="151">
        <v>7.7270000000000003</v>
      </c>
      <c r="V63" s="136">
        <v>43704</v>
      </c>
      <c r="W63" s="301">
        <v>12.395</v>
      </c>
      <c r="X63" s="303">
        <v>12.395</v>
      </c>
      <c r="Y63" s="303">
        <v>7.7649999999999997</v>
      </c>
      <c r="Z63" s="136">
        <v>43882</v>
      </c>
      <c r="AA63" s="301">
        <v>63.982999999999997</v>
      </c>
      <c r="AB63" s="303">
        <v>22.956</v>
      </c>
      <c r="AC63" s="303">
        <v>14.428000000000001</v>
      </c>
      <c r="AD63" s="136">
        <v>44371</v>
      </c>
      <c r="AE63" s="466">
        <v>65.230999999999995</v>
      </c>
      <c r="AF63" s="303">
        <v>24.995000000000001</v>
      </c>
      <c r="AG63" s="303">
        <v>14.416</v>
      </c>
      <c r="AH63" s="136">
        <v>44641</v>
      </c>
      <c r="AI63" s="466">
        <v>58.2</v>
      </c>
      <c r="AJ63" s="303">
        <v>20.289000000000001</v>
      </c>
      <c r="AK63" s="303">
        <v>15.946</v>
      </c>
      <c r="AL63" s="136">
        <v>44979</v>
      </c>
      <c r="AM63" s="151"/>
      <c r="AN63" s="151"/>
      <c r="AO63" s="431" t="s">
        <v>3972</v>
      </c>
      <c r="AP63" s="294" t="s">
        <v>4129</v>
      </c>
      <c r="AU63" s="295"/>
    </row>
    <row r="64" spans="1:47" s="294" customFormat="1" ht="20.25" customHeight="1">
      <c r="A64" s="291" t="s">
        <v>3484</v>
      </c>
      <c r="B64" s="134" t="s">
        <v>3497</v>
      </c>
      <c r="C64" s="134" t="s">
        <v>3503</v>
      </c>
      <c r="D64" s="134" t="s">
        <v>3615</v>
      </c>
      <c r="E64" s="134">
        <v>13</v>
      </c>
      <c r="F64" s="207" t="b">
        <f t="shared" si="1"/>
        <v>1</v>
      </c>
      <c r="G64" s="134">
        <v>1000000563</v>
      </c>
      <c r="H64" s="161" t="s">
        <v>3952</v>
      </c>
      <c r="I64" s="40" t="str">
        <f t="shared" si="3"/>
        <v>사용</v>
      </c>
      <c r="J64" s="134" t="s">
        <v>3486</v>
      </c>
      <c r="K64" s="134" t="s">
        <v>3936</v>
      </c>
      <c r="L64" s="150" t="s">
        <v>3937</v>
      </c>
      <c r="M64" s="134" t="s">
        <v>3487</v>
      </c>
      <c r="N64" s="8" t="str">
        <f t="shared" si="2"/>
        <v>X</v>
      </c>
      <c r="O64" s="322"/>
      <c r="P64" s="323"/>
      <c r="Q64" s="323"/>
      <c r="R64" s="136"/>
      <c r="S64" s="322"/>
      <c r="T64" s="323"/>
      <c r="U64" s="323"/>
      <c r="V64" s="136"/>
      <c r="W64" s="307"/>
      <c r="X64" s="308"/>
      <c r="Y64" s="308"/>
      <c r="Z64" s="136"/>
      <c r="AA64" s="307"/>
      <c r="AB64" s="308"/>
      <c r="AC64" s="308"/>
      <c r="AD64" s="136"/>
      <c r="AE64" s="467"/>
      <c r="AF64" s="308"/>
      <c r="AG64" s="308"/>
      <c r="AH64" s="136"/>
      <c r="AI64" s="467"/>
      <c r="AJ64" s="308"/>
      <c r="AK64" s="308"/>
      <c r="AL64" s="136"/>
      <c r="AM64" s="135"/>
      <c r="AN64" s="135"/>
      <c r="AO64" s="153" t="s">
        <v>3973</v>
      </c>
      <c r="AU64" s="295"/>
    </row>
    <row r="65" spans="1:47" s="294" customFormat="1" ht="20.25" customHeight="1">
      <c r="A65" s="291" t="s">
        <v>3484</v>
      </c>
      <c r="B65" s="134" t="s">
        <v>3497</v>
      </c>
      <c r="C65" s="134" t="s">
        <v>3503</v>
      </c>
      <c r="D65" s="134" t="s">
        <v>3615</v>
      </c>
      <c r="E65" s="134">
        <v>14</v>
      </c>
      <c r="F65" s="207" t="b">
        <f t="shared" si="1"/>
        <v>1</v>
      </c>
      <c r="G65" s="134">
        <v>1000000563</v>
      </c>
      <c r="H65" s="161" t="s">
        <v>3952</v>
      </c>
      <c r="I65" s="40" t="str">
        <f t="shared" si="3"/>
        <v>사용</v>
      </c>
      <c r="J65" s="134" t="s">
        <v>3486</v>
      </c>
      <c r="K65" s="134" t="s">
        <v>3936</v>
      </c>
      <c r="L65" s="150" t="s">
        <v>3938</v>
      </c>
      <c r="M65" s="134" t="s">
        <v>3487</v>
      </c>
      <c r="N65" s="8" t="str">
        <f t="shared" si="2"/>
        <v>X</v>
      </c>
      <c r="O65" s="322"/>
      <c r="P65" s="323"/>
      <c r="Q65" s="323"/>
      <c r="R65" s="136"/>
      <c r="S65" s="322"/>
      <c r="T65" s="323"/>
      <c r="U65" s="323"/>
      <c r="V65" s="136"/>
      <c r="W65" s="307"/>
      <c r="X65" s="308"/>
      <c r="Y65" s="308"/>
      <c r="Z65" s="136"/>
      <c r="AA65" s="307"/>
      <c r="AB65" s="308"/>
      <c r="AC65" s="308"/>
      <c r="AD65" s="136"/>
      <c r="AE65" s="467"/>
      <c r="AF65" s="308"/>
      <c r="AG65" s="308"/>
      <c r="AH65" s="136"/>
      <c r="AI65" s="467"/>
      <c r="AJ65" s="308"/>
      <c r="AK65" s="308"/>
      <c r="AL65" s="136"/>
      <c r="AM65" s="135"/>
      <c r="AN65" s="135"/>
      <c r="AO65" s="153" t="s">
        <v>3973</v>
      </c>
      <c r="AU65" s="295"/>
    </row>
    <row r="66" spans="1:47" s="294" customFormat="1" ht="20.25" customHeight="1">
      <c r="A66" s="291" t="s">
        <v>3484</v>
      </c>
      <c r="B66" s="134" t="s">
        <v>3497</v>
      </c>
      <c r="C66" s="134" t="s">
        <v>3503</v>
      </c>
      <c r="D66" s="134" t="s">
        <v>3615</v>
      </c>
      <c r="E66" s="134">
        <v>15</v>
      </c>
      <c r="F66" s="207" t="b">
        <f t="shared" si="1"/>
        <v>1</v>
      </c>
      <c r="G66" s="134">
        <v>1000000563</v>
      </c>
      <c r="H66" s="161" t="s">
        <v>3952</v>
      </c>
      <c r="I66" s="40" t="str">
        <f t="shared" si="3"/>
        <v>사용</v>
      </c>
      <c r="J66" s="134" t="s">
        <v>3486</v>
      </c>
      <c r="K66" s="134" t="s">
        <v>4076</v>
      </c>
      <c r="L66" s="150" t="s">
        <v>4395</v>
      </c>
      <c r="M66" s="134" t="s">
        <v>3487</v>
      </c>
      <c r="N66" s="8" t="str">
        <f t="shared" si="2"/>
        <v>X</v>
      </c>
      <c r="O66" s="322"/>
      <c r="P66" s="324"/>
      <c r="Q66" s="324"/>
      <c r="R66" s="136"/>
      <c r="S66" s="322"/>
      <c r="T66" s="324"/>
      <c r="U66" s="324"/>
      <c r="V66" s="136"/>
      <c r="W66" s="307"/>
      <c r="X66" s="308"/>
      <c r="Y66" s="308"/>
      <c r="Z66" s="136"/>
      <c r="AA66" s="307"/>
      <c r="AB66" s="308"/>
      <c r="AC66" s="308"/>
      <c r="AD66" s="136"/>
      <c r="AE66" s="467"/>
      <c r="AF66" s="308"/>
      <c r="AG66" s="308"/>
      <c r="AH66" s="136"/>
      <c r="AI66" s="467"/>
      <c r="AJ66" s="308"/>
      <c r="AK66" s="308"/>
      <c r="AL66" s="136"/>
      <c r="AM66" s="135"/>
      <c r="AN66" s="135"/>
      <c r="AO66" s="153" t="s">
        <v>3973</v>
      </c>
      <c r="AU66" s="295"/>
    </row>
    <row r="67" spans="1:47" s="294" customFormat="1" ht="20.25" customHeight="1">
      <c r="A67" s="291" t="s">
        <v>3484</v>
      </c>
      <c r="B67" s="134" t="s">
        <v>3497</v>
      </c>
      <c r="C67" s="134" t="s">
        <v>3503</v>
      </c>
      <c r="D67" s="134" t="s">
        <v>3615</v>
      </c>
      <c r="E67" s="134">
        <v>16</v>
      </c>
      <c r="F67" s="207" t="b">
        <f t="shared" si="1"/>
        <v>1</v>
      </c>
      <c r="G67" s="134">
        <v>1000000563</v>
      </c>
      <c r="H67" s="161" t="s">
        <v>3952</v>
      </c>
      <c r="I67" s="40" t="str">
        <f t="shared" si="3"/>
        <v>사용</v>
      </c>
      <c r="J67" s="134" t="s">
        <v>3486</v>
      </c>
      <c r="K67" s="134" t="s">
        <v>4076</v>
      </c>
      <c r="L67" s="150" t="s">
        <v>4396</v>
      </c>
      <c r="M67" s="134" t="s">
        <v>3487</v>
      </c>
      <c r="N67" s="8" t="str">
        <f t="shared" si="2"/>
        <v>X</v>
      </c>
      <c r="O67" s="322"/>
      <c r="P67" s="324"/>
      <c r="Q67" s="324"/>
      <c r="R67" s="136"/>
      <c r="S67" s="322"/>
      <c r="T67" s="324"/>
      <c r="U67" s="324"/>
      <c r="V67" s="136"/>
      <c r="W67" s="307"/>
      <c r="X67" s="308"/>
      <c r="Y67" s="308"/>
      <c r="Z67" s="136"/>
      <c r="AA67" s="307"/>
      <c r="AB67" s="308"/>
      <c r="AC67" s="308"/>
      <c r="AD67" s="136"/>
      <c r="AE67" s="467"/>
      <c r="AF67" s="308"/>
      <c r="AG67" s="308"/>
      <c r="AH67" s="136"/>
      <c r="AI67" s="467"/>
      <c r="AJ67" s="308"/>
      <c r="AK67" s="308"/>
      <c r="AL67" s="136"/>
      <c r="AM67" s="135"/>
      <c r="AN67" s="135"/>
      <c r="AO67" s="153" t="s">
        <v>3973</v>
      </c>
      <c r="AU67" s="295"/>
    </row>
    <row r="68" spans="1:47" s="333" customFormat="1" ht="20.25" customHeight="1">
      <c r="A68" s="325" t="s">
        <v>3484</v>
      </c>
      <c r="B68" s="326" t="s">
        <v>3497</v>
      </c>
      <c r="C68" s="326" t="s">
        <v>3503</v>
      </c>
      <c r="D68" s="326" t="s">
        <v>3615</v>
      </c>
      <c r="E68" s="326">
        <v>17</v>
      </c>
      <c r="F68" s="207" t="b">
        <f t="shared" si="1"/>
        <v>1</v>
      </c>
      <c r="G68" s="326">
        <v>1000000563</v>
      </c>
      <c r="H68" s="327" t="s">
        <v>3952</v>
      </c>
      <c r="I68" s="40" t="str">
        <f t="shared" si="3"/>
        <v>사용</v>
      </c>
      <c r="J68" s="326"/>
      <c r="K68" s="326"/>
      <c r="L68" s="328" t="s">
        <v>4117</v>
      </c>
      <c r="M68" s="326"/>
      <c r="N68" s="8" t="str">
        <f t="shared" si="2"/>
        <v>X</v>
      </c>
      <c r="O68" s="329"/>
      <c r="P68" s="330"/>
      <c r="Q68" s="330"/>
      <c r="R68" s="331"/>
      <c r="S68" s="329"/>
      <c r="T68" s="330"/>
      <c r="U68" s="330"/>
      <c r="V68" s="331"/>
      <c r="W68" s="307"/>
      <c r="X68" s="308"/>
      <c r="Y68" s="308"/>
      <c r="Z68" s="136"/>
      <c r="AA68" s="307"/>
      <c r="AB68" s="308"/>
      <c r="AC68" s="308"/>
      <c r="AD68" s="136"/>
      <c r="AE68" s="467"/>
      <c r="AF68" s="308"/>
      <c r="AG68" s="308"/>
      <c r="AH68" s="136"/>
      <c r="AI68" s="467"/>
      <c r="AJ68" s="308"/>
      <c r="AK68" s="308"/>
      <c r="AL68" s="136"/>
      <c r="AM68" s="332"/>
      <c r="AN68" s="332"/>
      <c r="AO68" s="153" t="s">
        <v>3973</v>
      </c>
      <c r="AU68" s="295"/>
    </row>
    <row r="69" spans="1:47" s="333" customFormat="1" ht="20.25" customHeight="1">
      <c r="A69" s="325" t="s">
        <v>3484</v>
      </c>
      <c r="B69" s="326" t="s">
        <v>3497</v>
      </c>
      <c r="C69" s="326" t="s">
        <v>3503</v>
      </c>
      <c r="D69" s="326" t="s">
        <v>3615</v>
      </c>
      <c r="E69" s="326">
        <v>18</v>
      </c>
      <c r="F69" s="207" t="b">
        <f t="shared" ref="F69:F99" si="4">ISTEXT(L69)</f>
        <v>1</v>
      </c>
      <c r="G69" s="326">
        <v>1000000563</v>
      </c>
      <c r="H69" s="327" t="s">
        <v>3952</v>
      </c>
      <c r="I69" s="40" t="str">
        <f t="shared" ref="I69:I99" si="5">IF(F69=TRUE,"사용","미사용")</f>
        <v>사용</v>
      </c>
      <c r="J69" s="326"/>
      <c r="K69" s="326"/>
      <c r="L69" s="328" t="s">
        <v>4117</v>
      </c>
      <c r="M69" s="326"/>
      <c r="N69" s="8" t="str">
        <f t="shared" ref="N69:N99" si="6">IF(F69=TRUE,"X","O")</f>
        <v>X</v>
      </c>
      <c r="O69" s="329"/>
      <c r="P69" s="330"/>
      <c r="Q69" s="330"/>
      <c r="R69" s="331"/>
      <c r="S69" s="329"/>
      <c r="T69" s="330"/>
      <c r="U69" s="330"/>
      <c r="V69" s="331"/>
      <c r="W69" s="307"/>
      <c r="X69" s="308"/>
      <c r="Y69" s="308"/>
      <c r="Z69" s="136"/>
      <c r="AA69" s="307"/>
      <c r="AB69" s="308"/>
      <c r="AC69" s="308"/>
      <c r="AD69" s="136"/>
      <c r="AE69" s="467"/>
      <c r="AF69" s="308"/>
      <c r="AG69" s="308"/>
      <c r="AH69" s="136"/>
      <c r="AI69" s="467"/>
      <c r="AJ69" s="308"/>
      <c r="AK69" s="308"/>
      <c r="AL69" s="136"/>
      <c r="AM69" s="332"/>
      <c r="AN69" s="332"/>
      <c r="AO69" s="153" t="s">
        <v>3973</v>
      </c>
      <c r="AU69" s="295"/>
    </row>
    <row r="70" spans="1:47" s="333" customFormat="1" ht="20.25" customHeight="1">
      <c r="A70" s="325" t="s">
        <v>3484</v>
      </c>
      <c r="B70" s="326" t="s">
        <v>3497</v>
      </c>
      <c r="C70" s="326" t="s">
        <v>3503</v>
      </c>
      <c r="D70" s="326" t="s">
        <v>3615</v>
      </c>
      <c r="E70" s="326">
        <v>19</v>
      </c>
      <c r="F70" s="207" t="b">
        <f t="shared" si="4"/>
        <v>1</v>
      </c>
      <c r="G70" s="326">
        <v>1000000563</v>
      </c>
      <c r="H70" s="327" t="s">
        <v>3952</v>
      </c>
      <c r="I70" s="40" t="str">
        <f t="shared" si="5"/>
        <v>사용</v>
      </c>
      <c r="J70" s="326"/>
      <c r="K70" s="326"/>
      <c r="L70" s="328" t="s">
        <v>4118</v>
      </c>
      <c r="M70" s="326"/>
      <c r="N70" s="8" t="str">
        <f t="shared" si="6"/>
        <v>X</v>
      </c>
      <c r="O70" s="334"/>
      <c r="P70" s="334"/>
      <c r="Q70" s="334"/>
      <c r="R70" s="331"/>
      <c r="S70" s="334"/>
      <c r="T70" s="334"/>
      <c r="U70" s="334"/>
      <c r="V70" s="331"/>
      <c r="W70" s="307"/>
      <c r="X70" s="308"/>
      <c r="Y70" s="308"/>
      <c r="Z70" s="136"/>
      <c r="AA70" s="307"/>
      <c r="AB70" s="308"/>
      <c r="AC70" s="308"/>
      <c r="AD70" s="136"/>
      <c r="AE70" s="467"/>
      <c r="AF70" s="308"/>
      <c r="AG70" s="308"/>
      <c r="AH70" s="136"/>
      <c r="AI70" s="467"/>
      <c r="AJ70" s="308"/>
      <c r="AK70" s="308"/>
      <c r="AL70" s="136"/>
      <c r="AM70" s="334"/>
      <c r="AN70" s="334"/>
      <c r="AO70" s="153" t="s">
        <v>3973</v>
      </c>
      <c r="AU70" s="295"/>
    </row>
    <row r="71" spans="1:47" s="333" customFormat="1" ht="20.25" customHeight="1">
      <c r="A71" s="325" t="s">
        <v>3484</v>
      </c>
      <c r="B71" s="326" t="s">
        <v>3497</v>
      </c>
      <c r="C71" s="326" t="s">
        <v>3503</v>
      </c>
      <c r="D71" s="326" t="s">
        <v>3615</v>
      </c>
      <c r="E71" s="326">
        <v>20</v>
      </c>
      <c r="F71" s="207" t="b">
        <f t="shared" si="4"/>
        <v>1</v>
      </c>
      <c r="G71" s="326">
        <v>1000000563</v>
      </c>
      <c r="H71" s="327" t="s">
        <v>3952</v>
      </c>
      <c r="I71" s="40" t="str">
        <f t="shared" si="5"/>
        <v>사용</v>
      </c>
      <c r="J71" s="326"/>
      <c r="K71" s="326"/>
      <c r="L71" s="328" t="s">
        <v>4119</v>
      </c>
      <c r="M71" s="326"/>
      <c r="N71" s="8" t="str">
        <f t="shared" si="6"/>
        <v>X</v>
      </c>
      <c r="O71" s="334"/>
      <c r="P71" s="334"/>
      <c r="Q71" s="334"/>
      <c r="R71" s="331"/>
      <c r="S71" s="334"/>
      <c r="T71" s="334"/>
      <c r="U71" s="334"/>
      <c r="V71" s="331"/>
      <c r="W71" s="307"/>
      <c r="X71" s="308"/>
      <c r="Y71" s="308"/>
      <c r="Z71" s="136"/>
      <c r="AA71" s="307"/>
      <c r="AB71" s="308"/>
      <c r="AC71" s="308"/>
      <c r="AD71" s="136"/>
      <c r="AE71" s="467"/>
      <c r="AF71" s="308"/>
      <c r="AG71" s="308"/>
      <c r="AH71" s="136"/>
      <c r="AI71" s="467"/>
      <c r="AJ71" s="308"/>
      <c r="AK71" s="308"/>
      <c r="AL71" s="136"/>
      <c r="AM71" s="334"/>
      <c r="AN71" s="334"/>
      <c r="AO71" s="153" t="s">
        <v>3973</v>
      </c>
      <c r="AU71" s="295"/>
    </row>
    <row r="72" spans="1:47" s="333" customFormat="1" ht="20.25" customHeight="1">
      <c r="A72" s="325" t="s">
        <v>3484</v>
      </c>
      <c r="B72" s="326" t="s">
        <v>3497</v>
      </c>
      <c r="C72" s="326" t="s">
        <v>3503</v>
      </c>
      <c r="D72" s="326" t="s">
        <v>3615</v>
      </c>
      <c r="E72" s="326">
        <v>21</v>
      </c>
      <c r="F72" s="207" t="b">
        <f t="shared" si="4"/>
        <v>1</v>
      </c>
      <c r="G72" s="326">
        <v>1000000563</v>
      </c>
      <c r="H72" s="327" t="s">
        <v>3952</v>
      </c>
      <c r="I72" s="40" t="str">
        <f t="shared" si="5"/>
        <v>사용</v>
      </c>
      <c r="J72" s="326"/>
      <c r="K72" s="326"/>
      <c r="L72" s="328" t="s">
        <v>4120</v>
      </c>
      <c r="M72" s="326"/>
      <c r="N72" s="8" t="str">
        <f t="shared" si="6"/>
        <v>X</v>
      </c>
      <c r="O72" s="334"/>
      <c r="P72" s="334"/>
      <c r="Q72" s="334"/>
      <c r="R72" s="331"/>
      <c r="S72" s="334"/>
      <c r="T72" s="334"/>
      <c r="U72" s="334"/>
      <c r="V72" s="331"/>
      <c r="W72" s="306"/>
      <c r="X72" s="151"/>
      <c r="Y72" s="151"/>
      <c r="Z72" s="136"/>
      <c r="AA72" s="306"/>
      <c r="AB72" s="151"/>
      <c r="AC72" s="151"/>
      <c r="AD72" s="136"/>
      <c r="AE72" s="465"/>
      <c r="AF72" s="151"/>
      <c r="AG72" s="151"/>
      <c r="AH72" s="136"/>
      <c r="AI72" s="465"/>
      <c r="AJ72" s="151"/>
      <c r="AK72" s="151"/>
      <c r="AL72" s="136"/>
      <c r="AM72" s="334"/>
      <c r="AN72" s="334"/>
      <c r="AO72" s="153" t="s">
        <v>3973</v>
      </c>
      <c r="AU72" s="295"/>
    </row>
    <row r="73" spans="1:47" s="333" customFormat="1" ht="20.25" customHeight="1">
      <c r="A73" s="325" t="s">
        <v>3484</v>
      </c>
      <c r="B73" s="326" t="s">
        <v>3497</v>
      </c>
      <c r="C73" s="326" t="s">
        <v>3503</v>
      </c>
      <c r="D73" s="326" t="s">
        <v>3615</v>
      </c>
      <c r="E73" s="326">
        <v>22</v>
      </c>
      <c r="F73" s="207" t="b">
        <f t="shared" si="4"/>
        <v>1</v>
      </c>
      <c r="G73" s="326">
        <v>1000000563</v>
      </c>
      <c r="H73" s="327" t="s">
        <v>3952</v>
      </c>
      <c r="I73" s="40" t="str">
        <f t="shared" si="5"/>
        <v>사용</v>
      </c>
      <c r="J73" s="326"/>
      <c r="K73" s="326"/>
      <c r="L73" s="328" t="s">
        <v>4120</v>
      </c>
      <c r="M73" s="326"/>
      <c r="N73" s="8" t="str">
        <f t="shared" si="6"/>
        <v>X</v>
      </c>
      <c r="O73" s="334"/>
      <c r="P73" s="334"/>
      <c r="Q73" s="334"/>
      <c r="R73" s="331"/>
      <c r="S73" s="334"/>
      <c r="T73" s="334"/>
      <c r="U73" s="334"/>
      <c r="V73" s="331"/>
      <c r="W73" s="306"/>
      <c r="X73" s="151"/>
      <c r="Y73" s="151"/>
      <c r="Z73" s="136"/>
      <c r="AA73" s="306"/>
      <c r="AB73" s="151"/>
      <c r="AC73" s="151"/>
      <c r="AD73" s="136"/>
      <c r="AE73" s="465"/>
      <c r="AF73" s="151"/>
      <c r="AG73" s="151"/>
      <c r="AH73" s="136"/>
      <c r="AI73" s="465"/>
      <c r="AJ73" s="151"/>
      <c r="AK73" s="151"/>
      <c r="AL73" s="136"/>
      <c r="AM73" s="334"/>
      <c r="AN73" s="334"/>
      <c r="AO73" s="153" t="s">
        <v>3973</v>
      </c>
      <c r="AU73" s="295"/>
    </row>
    <row r="74" spans="1:47" s="294" customFormat="1" ht="20.25" customHeight="1">
      <c r="A74" s="291" t="s">
        <v>3484</v>
      </c>
      <c r="B74" s="134" t="s">
        <v>3497</v>
      </c>
      <c r="C74" s="134" t="s">
        <v>3503</v>
      </c>
      <c r="D74" s="134" t="s">
        <v>3615</v>
      </c>
      <c r="E74" s="134">
        <v>23</v>
      </c>
      <c r="F74" s="207" t="b">
        <f t="shared" si="4"/>
        <v>0</v>
      </c>
      <c r="G74" s="134">
        <v>1000000563</v>
      </c>
      <c r="H74" s="161" t="s">
        <v>3952</v>
      </c>
      <c r="I74" s="40" t="str">
        <f t="shared" si="5"/>
        <v>미사용</v>
      </c>
      <c r="J74" s="134"/>
      <c r="K74" s="134"/>
      <c r="L74" s="150"/>
      <c r="M74" s="134" t="s">
        <v>3487</v>
      </c>
      <c r="N74" s="8" t="str">
        <f t="shared" si="6"/>
        <v>O</v>
      </c>
      <c r="O74" s="151"/>
      <c r="P74" s="151"/>
      <c r="Q74" s="151"/>
      <c r="R74" s="136"/>
      <c r="S74" s="151"/>
      <c r="T74" s="151"/>
      <c r="U74" s="151"/>
      <c r="V74" s="136"/>
      <c r="W74" s="307"/>
      <c r="X74" s="308"/>
      <c r="Y74" s="308"/>
      <c r="Z74" s="136"/>
      <c r="AA74" s="307"/>
      <c r="AB74" s="308"/>
      <c r="AC74" s="308"/>
      <c r="AD74" s="136"/>
      <c r="AE74" s="467"/>
      <c r="AF74" s="308"/>
      <c r="AG74" s="308"/>
      <c r="AH74" s="136"/>
      <c r="AI74" s="467"/>
      <c r="AJ74" s="308"/>
      <c r="AK74" s="308"/>
      <c r="AL74" s="136"/>
      <c r="AM74" s="151"/>
      <c r="AN74" s="151"/>
      <c r="AO74" s="153" t="s">
        <v>3973</v>
      </c>
      <c r="AU74" s="295"/>
    </row>
    <row r="75" spans="1:47" s="294" customFormat="1" ht="20.25" customHeight="1">
      <c r="A75" s="291" t="s">
        <v>3484</v>
      </c>
      <c r="B75" s="134" t="s">
        <v>3497</v>
      </c>
      <c r="C75" s="134" t="s">
        <v>3503</v>
      </c>
      <c r="D75" s="134" t="s">
        <v>3615</v>
      </c>
      <c r="E75" s="134">
        <v>24</v>
      </c>
      <c r="F75" s="207" t="b">
        <f t="shared" si="4"/>
        <v>0</v>
      </c>
      <c r="G75" s="134">
        <v>1000000563</v>
      </c>
      <c r="H75" s="161" t="s">
        <v>3952</v>
      </c>
      <c r="I75" s="40" t="str">
        <f t="shared" si="5"/>
        <v>미사용</v>
      </c>
      <c r="J75" s="134"/>
      <c r="K75" s="134"/>
      <c r="L75" s="150"/>
      <c r="M75" s="134" t="s">
        <v>3487</v>
      </c>
      <c r="N75" s="8" t="str">
        <f t="shared" si="6"/>
        <v>O</v>
      </c>
      <c r="O75" s="151"/>
      <c r="P75" s="151"/>
      <c r="Q75" s="151"/>
      <c r="R75" s="136"/>
      <c r="S75" s="151"/>
      <c r="T75" s="151"/>
      <c r="U75" s="151"/>
      <c r="V75" s="136"/>
      <c r="W75" s="307"/>
      <c r="X75" s="308"/>
      <c r="Y75" s="308"/>
      <c r="Z75" s="136"/>
      <c r="AA75" s="307"/>
      <c r="AB75" s="308"/>
      <c r="AC75" s="308"/>
      <c r="AD75" s="136"/>
      <c r="AE75" s="467"/>
      <c r="AF75" s="308"/>
      <c r="AG75" s="308"/>
      <c r="AH75" s="136"/>
      <c r="AI75" s="467"/>
      <c r="AJ75" s="308"/>
      <c r="AK75" s="308"/>
      <c r="AL75" s="136"/>
      <c r="AM75" s="151"/>
      <c r="AN75" s="151"/>
      <c r="AO75" s="153" t="s">
        <v>3973</v>
      </c>
      <c r="AU75" s="295"/>
    </row>
    <row r="76" spans="1:47" s="333" customFormat="1" ht="20.25" customHeight="1">
      <c r="A76" s="325" t="s">
        <v>3484</v>
      </c>
      <c r="B76" s="326" t="s">
        <v>3497</v>
      </c>
      <c r="C76" s="326" t="s">
        <v>3503</v>
      </c>
      <c r="D76" s="326" t="s">
        <v>3615</v>
      </c>
      <c r="E76" s="326">
        <v>25</v>
      </c>
      <c r="F76" s="207" t="b">
        <f t="shared" si="4"/>
        <v>1</v>
      </c>
      <c r="G76" s="326">
        <v>1000000563</v>
      </c>
      <c r="H76" s="327" t="s">
        <v>3952</v>
      </c>
      <c r="I76" s="40" t="str">
        <f t="shared" si="5"/>
        <v>사용</v>
      </c>
      <c r="J76" s="326"/>
      <c r="K76" s="326"/>
      <c r="L76" s="328" t="s">
        <v>4118</v>
      </c>
      <c r="M76" s="326"/>
      <c r="N76" s="8" t="str">
        <f t="shared" si="6"/>
        <v>X</v>
      </c>
      <c r="O76" s="334"/>
      <c r="P76" s="334"/>
      <c r="Q76" s="334"/>
      <c r="R76" s="331"/>
      <c r="S76" s="334"/>
      <c r="T76" s="334"/>
      <c r="U76" s="334"/>
      <c r="V76" s="331"/>
      <c r="W76" s="151"/>
      <c r="X76" s="151"/>
      <c r="Y76" s="151"/>
      <c r="Z76" s="136"/>
      <c r="AA76" s="151"/>
      <c r="AB76" s="151"/>
      <c r="AC76" s="151"/>
      <c r="AD76" s="136"/>
      <c r="AE76" s="463"/>
      <c r="AF76" s="151"/>
      <c r="AG76" s="151"/>
      <c r="AH76" s="136"/>
      <c r="AI76" s="463"/>
      <c r="AJ76" s="151"/>
      <c r="AK76" s="151"/>
      <c r="AL76" s="136"/>
      <c r="AM76" s="334"/>
      <c r="AN76" s="334"/>
      <c r="AO76" s="153" t="s">
        <v>3973</v>
      </c>
      <c r="AU76" s="295"/>
    </row>
    <row r="77" spans="1:47" s="333" customFormat="1" ht="20.25" customHeight="1">
      <c r="A77" s="325" t="s">
        <v>3484</v>
      </c>
      <c r="B77" s="326" t="s">
        <v>3497</v>
      </c>
      <c r="C77" s="326" t="s">
        <v>3503</v>
      </c>
      <c r="D77" s="326" t="s">
        <v>3615</v>
      </c>
      <c r="E77" s="326">
        <v>26</v>
      </c>
      <c r="F77" s="207" t="b">
        <f t="shared" si="4"/>
        <v>1</v>
      </c>
      <c r="G77" s="326">
        <v>1000000563</v>
      </c>
      <c r="H77" s="327" t="s">
        <v>3952</v>
      </c>
      <c r="I77" s="40" t="str">
        <f t="shared" si="5"/>
        <v>사용</v>
      </c>
      <c r="J77" s="326"/>
      <c r="K77" s="326"/>
      <c r="L77" s="328" t="s">
        <v>4118</v>
      </c>
      <c r="M77" s="326"/>
      <c r="N77" s="8" t="str">
        <f t="shared" si="6"/>
        <v>X</v>
      </c>
      <c r="O77" s="334"/>
      <c r="P77" s="334"/>
      <c r="Q77" s="334"/>
      <c r="R77" s="331"/>
      <c r="S77" s="334"/>
      <c r="T77" s="334"/>
      <c r="U77" s="334"/>
      <c r="V77" s="331"/>
      <c r="W77" s="151"/>
      <c r="X77" s="151"/>
      <c r="Y77" s="151"/>
      <c r="Z77" s="136"/>
      <c r="AA77" s="151"/>
      <c r="AB77" s="151"/>
      <c r="AC77" s="151"/>
      <c r="AD77" s="136"/>
      <c r="AE77" s="463"/>
      <c r="AF77" s="151"/>
      <c r="AG77" s="151"/>
      <c r="AH77" s="136"/>
      <c r="AI77" s="463"/>
      <c r="AJ77" s="151"/>
      <c r="AK77" s="151"/>
      <c r="AL77" s="136"/>
      <c r="AM77" s="334"/>
      <c r="AN77" s="334"/>
      <c r="AO77" s="153" t="s">
        <v>3973</v>
      </c>
      <c r="AU77" s="295"/>
    </row>
    <row r="78" spans="1:47" s="333" customFormat="1" ht="20.25" customHeight="1">
      <c r="A78" s="325" t="s">
        <v>3484</v>
      </c>
      <c r="B78" s="326" t="s">
        <v>3497</v>
      </c>
      <c r="C78" s="326" t="s">
        <v>3503</v>
      </c>
      <c r="D78" s="326" t="s">
        <v>3615</v>
      </c>
      <c r="E78" s="326">
        <v>27</v>
      </c>
      <c r="F78" s="207" t="b">
        <f t="shared" si="4"/>
        <v>1</v>
      </c>
      <c r="G78" s="326">
        <v>1000000563</v>
      </c>
      <c r="H78" s="327" t="s">
        <v>3952</v>
      </c>
      <c r="I78" s="40" t="str">
        <f t="shared" si="5"/>
        <v>사용</v>
      </c>
      <c r="J78" s="326"/>
      <c r="K78" s="326"/>
      <c r="L78" s="328" t="s">
        <v>4117</v>
      </c>
      <c r="M78" s="326"/>
      <c r="N78" s="8" t="str">
        <f t="shared" si="6"/>
        <v>X</v>
      </c>
      <c r="O78" s="334"/>
      <c r="P78" s="334"/>
      <c r="Q78" s="334"/>
      <c r="R78" s="331"/>
      <c r="S78" s="334"/>
      <c r="T78" s="334"/>
      <c r="U78" s="334"/>
      <c r="V78" s="331"/>
      <c r="W78" s="151"/>
      <c r="X78" s="151"/>
      <c r="Y78" s="151"/>
      <c r="Z78" s="136"/>
      <c r="AA78" s="151"/>
      <c r="AB78" s="151"/>
      <c r="AC78" s="151"/>
      <c r="AD78" s="136"/>
      <c r="AE78" s="463"/>
      <c r="AF78" s="151"/>
      <c r="AG78" s="151"/>
      <c r="AH78" s="136"/>
      <c r="AI78" s="463"/>
      <c r="AJ78" s="151"/>
      <c r="AK78" s="151"/>
      <c r="AL78" s="136"/>
      <c r="AM78" s="334"/>
      <c r="AN78" s="334"/>
      <c r="AO78" s="153" t="s">
        <v>3973</v>
      </c>
      <c r="AU78" s="295"/>
    </row>
    <row r="79" spans="1:47" s="333" customFormat="1" ht="20.25" customHeight="1">
      <c r="A79" s="325" t="s">
        <v>3484</v>
      </c>
      <c r="B79" s="326" t="s">
        <v>3497</v>
      </c>
      <c r="C79" s="326" t="s">
        <v>3503</v>
      </c>
      <c r="D79" s="326" t="s">
        <v>3615</v>
      </c>
      <c r="E79" s="326">
        <v>28</v>
      </c>
      <c r="F79" s="207" t="b">
        <f t="shared" si="4"/>
        <v>1</v>
      </c>
      <c r="G79" s="326">
        <v>1000000563</v>
      </c>
      <c r="H79" s="327" t="s">
        <v>3952</v>
      </c>
      <c r="I79" s="40" t="str">
        <f t="shared" si="5"/>
        <v>사용</v>
      </c>
      <c r="J79" s="326"/>
      <c r="K79" s="326"/>
      <c r="L79" s="328" t="s">
        <v>4118</v>
      </c>
      <c r="M79" s="326"/>
      <c r="N79" s="8" t="str">
        <f t="shared" si="6"/>
        <v>X</v>
      </c>
      <c r="O79" s="334"/>
      <c r="P79" s="334"/>
      <c r="Q79" s="334"/>
      <c r="R79" s="331"/>
      <c r="S79" s="334"/>
      <c r="T79" s="334"/>
      <c r="U79" s="334"/>
      <c r="V79" s="331"/>
      <c r="W79" s="151"/>
      <c r="X79" s="151"/>
      <c r="Y79" s="151"/>
      <c r="Z79" s="136"/>
      <c r="AA79" s="151"/>
      <c r="AB79" s="151"/>
      <c r="AC79" s="151"/>
      <c r="AD79" s="136"/>
      <c r="AE79" s="463"/>
      <c r="AF79" s="151"/>
      <c r="AG79" s="151"/>
      <c r="AH79" s="136"/>
      <c r="AI79" s="463"/>
      <c r="AJ79" s="151"/>
      <c r="AK79" s="151"/>
      <c r="AL79" s="136"/>
      <c r="AM79" s="334"/>
      <c r="AN79" s="334"/>
      <c r="AO79" s="153" t="s">
        <v>3973</v>
      </c>
      <c r="AU79" s="295"/>
    </row>
    <row r="80" spans="1:47" s="294" customFormat="1" ht="20.25" customHeight="1">
      <c r="A80" s="291" t="s">
        <v>3484</v>
      </c>
      <c r="B80" s="134" t="s">
        <v>3497</v>
      </c>
      <c r="C80" s="134" t="s">
        <v>3503</v>
      </c>
      <c r="D80" s="134" t="s">
        <v>3615</v>
      </c>
      <c r="E80" s="134">
        <v>29</v>
      </c>
      <c r="F80" s="207" t="b">
        <f t="shared" si="4"/>
        <v>1</v>
      </c>
      <c r="G80" s="134">
        <v>1000000563</v>
      </c>
      <c r="H80" s="161" t="s">
        <v>3952</v>
      </c>
      <c r="I80" s="40" t="str">
        <f t="shared" si="5"/>
        <v>사용</v>
      </c>
      <c r="J80" s="134" t="s">
        <v>3486</v>
      </c>
      <c r="K80" s="134" t="s">
        <v>3501</v>
      </c>
      <c r="L80" s="429" t="s">
        <v>4127</v>
      </c>
      <c r="M80" s="134" t="s">
        <v>3487</v>
      </c>
      <c r="N80" s="8" t="str">
        <f t="shared" si="6"/>
        <v>X</v>
      </c>
      <c r="O80" s="151"/>
      <c r="P80" s="151"/>
      <c r="Q80" s="151"/>
      <c r="R80" s="136"/>
      <c r="S80" s="151">
        <v>15.92</v>
      </c>
      <c r="T80" s="151">
        <v>5.9320000000000004</v>
      </c>
      <c r="U80" s="151">
        <v>3.1819999999999999</v>
      </c>
      <c r="V80" s="136">
        <v>43704</v>
      </c>
      <c r="W80" s="151"/>
      <c r="X80" s="151"/>
      <c r="Y80" s="151"/>
      <c r="Z80" s="136"/>
      <c r="AA80" s="151">
        <v>15.928000000000001</v>
      </c>
      <c r="AB80" s="151">
        <v>5.4219999999999997</v>
      </c>
      <c r="AC80" s="432">
        <v>3.18</v>
      </c>
      <c r="AD80" s="136">
        <v>44371</v>
      </c>
      <c r="AE80" s="463"/>
      <c r="AF80" s="151"/>
      <c r="AG80" s="432"/>
      <c r="AH80" s="136"/>
      <c r="AI80" s="463"/>
      <c r="AJ80" s="151"/>
      <c r="AK80" s="432"/>
      <c r="AL80" s="136"/>
      <c r="AM80" s="151"/>
      <c r="AN80" s="151"/>
      <c r="AO80" s="153" t="s">
        <v>3973</v>
      </c>
      <c r="AU80" s="295"/>
    </row>
    <row r="81" spans="1:47" s="294" customFormat="1" ht="20.25" customHeight="1">
      <c r="A81" s="291" t="s">
        <v>3484</v>
      </c>
      <c r="B81" s="134" t="s">
        <v>3497</v>
      </c>
      <c r="C81" s="134" t="s">
        <v>3503</v>
      </c>
      <c r="D81" s="134" t="s">
        <v>3615</v>
      </c>
      <c r="E81" s="134">
        <v>30</v>
      </c>
      <c r="F81" s="207" t="b">
        <f t="shared" si="4"/>
        <v>1</v>
      </c>
      <c r="G81" s="134">
        <v>1000000563</v>
      </c>
      <c r="H81" s="161" t="s">
        <v>3952</v>
      </c>
      <c r="I81" s="40" t="str">
        <f t="shared" si="5"/>
        <v>사용</v>
      </c>
      <c r="J81" s="134" t="s">
        <v>3486</v>
      </c>
      <c r="K81" s="134" t="s">
        <v>3501</v>
      </c>
      <c r="L81" s="429" t="s">
        <v>4127</v>
      </c>
      <c r="M81" s="134" t="s">
        <v>3487</v>
      </c>
      <c r="N81" s="8" t="str">
        <f t="shared" si="6"/>
        <v>X</v>
      </c>
      <c r="O81" s="151"/>
      <c r="P81" s="151"/>
      <c r="Q81" s="151"/>
      <c r="R81" s="136"/>
      <c r="S81" s="151">
        <v>15.92</v>
      </c>
      <c r="T81" s="151">
        <v>5.1920000000000002</v>
      </c>
      <c r="U81" s="151">
        <v>2.9649999999999999</v>
      </c>
      <c r="V81" s="136">
        <v>43704</v>
      </c>
      <c r="W81" s="151"/>
      <c r="X81" s="151"/>
      <c r="Y81" s="151"/>
      <c r="Z81" s="136"/>
      <c r="AA81" s="151">
        <v>15.928000000000001</v>
      </c>
      <c r="AB81" s="151">
        <v>5.25</v>
      </c>
      <c r="AC81" s="432">
        <v>3.11</v>
      </c>
      <c r="AD81" s="136">
        <v>44371</v>
      </c>
      <c r="AE81" s="463"/>
      <c r="AF81" s="151"/>
      <c r="AG81" s="432"/>
      <c r="AH81" s="136"/>
      <c r="AI81" s="463"/>
      <c r="AJ81" s="151"/>
      <c r="AK81" s="432"/>
      <c r="AL81" s="136"/>
      <c r="AM81" s="151"/>
      <c r="AN81" s="151"/>
      <c r="AO81" s="153" t="s">
        <v>3973</v>
      </c>
      <c r="AU81" s="295"/>
    </row>
    <row r="82" spans="1:47" s="294" customFormat="1" ht="20.25" customHeight="1">
      <c r="A82" s="291" t="s">
        <v>3484</v>
      </c>
      <c r="B82" s="134" t="s">
        <v>3497</v>
      </c>
      <c r="C82" s="134" t="s">
        <v>3503</v>
      </c>
      <c r="D82" s="134" t="s">
        <v>3615</v>
      </c>
      <c r="E82" s="134">
        <v>31</v>
      </c>
      <c r="F82" s="207" t="b">
        <f t="shared" si="4"/>
        <v>1</v>
      </c>
      <c r="G82" s="134">
        <v>1000000563</v>
      </c>
      <c r="H82" s="161" t="s">
        <v>3952</v>
      </c>
      <c r="I82" s="40" t="str">
        <f t="shared" si="5"/>
        <v>사용</v>
      </c>
      <c r="J82" s="134" t="s">
        <v>3486</v>
      </c>
      <c r="K82" s="134" t="s">
        <v>4244</v>
      </c>
      <c r="L82" s="150" t="s">
        <v>4397</v>
      </c>
      <c r="M82" s="134" t="s">
        <v>3487</v>
      </c>
      <c r="N82" s="8" t="str">
        <f t="shared" si="6"/>
        <v>X</v>
      </c>
      <c r="O82" s="151"/>
      <c r="P82" s="151"/>
      <c r="Q82" s="151"/>
      <c r="R82" s="136"/>
      <c r="S82" s="151"/>
      <c r="T82" s="151"/>
      <c r="U82" s="151"/>
      <c r="V82" s="136"/>
      <c r="W82" s="311"/>
      <c r="X82" s="311"/>
      <c r="Y82" s="311"/>
      <c r="Z82" s="136"/>
      <c r="AA82" s="311"/>
      <c r="AB82" s="311"/>
      <c r="AC82" s="311"/>
      <c r="AD82" s="136"/>
      <c r="AE82" s="468"/>
      <c r="AF82" s="311"/>
      <c r="AG82" s="311"/>
      <c r="AH82" s="136"/>
      <c r="AI82" s="468"/>
      <c r="AJ82" s="311"/>
      <c r="AK82" s="311"/>
      <c r="AL82" s="136"/>
      <c r="AM82" s="151"/>
      <c r="AN82" s="151"/>
      <c r="AO82" s="153" t="s">
        <v>3973</v>
      </c>
      <c r="AU82" s="295"/>
    </row>
    <row r="83" spans="1:47" s="294" customFormat="1" ht="20.25" customHeight="1">
      <c r="A83" s="291" t="s">
        <v>3484</v>
      </c>
      <c r="B83" s="134" t="s">
        <v>3497</v>
      </c>
      <c r="C83" s="134" t="s">
        <v>3503</v>
      </c>
      <c r="D83" s="134" t="s">
        <v>3615</v>
      </c>
      <c r="E83" s="134">
        <v>32</v>
      </c>
      <c r="F83" s="207" t="b">
        <f t="shared" si="4"/>
        <v>1</v>
      </c>
      <c r="G83" s="134">
        <v>1000000563</v>
      </c>
      <c r="H83" s="161" t="s">
        <v>3952</v>
      </c>
      <c r="I83" s="40" t="str">
        <f t="shared" si="5"/>
        <v>사용</v>
      </c>
      <c r="J83" s="134" t="s">
        <v>3486</v>
      </c>
      <c r="K83" s="134" t="s">
        <v>4244</v>
      </c>
      <c r="L83" s="150" t="s">
        <v>4398</v>
      </c>
      <c r="M83" s="134" t="s">
        <v>3487</v>
      </c>
      <c r="N83" s="8" t="str">
        <f t="shared" si="6"/>
        <v>X</v>
      </c>
      <c r="O83" s="151"/>
      <c r="P83" s="151"/>
      <c r="Q83" s="151"/>
      <c r="R83" s="136"/>
      <c r="S83" s="151"/>
      <c r="T83" s="151"/>
      <c r="U83" s="151"/>
      <c r="V83" s="136"/>
      <c r="W83" s="311"/>
      <c r="X83" s="312"/>
      <c r="Y83" s="312"/>
      <c r="Z83" s="136"/>
      <c r="AA83" s="311"/>
      <c r="AB83" s="312"/>
      <c r="AC83" s="312"/>
      <c r="AD83" s="136"/>
      <c r="AE83" s="468"/>
      <c r="AF83" s="312"/>
      <c r="AG83" s="312"/>
      <c r="AH83" s="136"/>
      <c r="AI83" s="468"/>
      <c r="AJ83" s="312"/>
      <c r="AK83" s="312"/>
      <c r="AL83" s="136"/>
      <c r="AM83" s="151"/>
      <c r="AN83" s="151"/>
      <c r="AO83" s="153" t="s">
        <v>3973</v>
      </c>
      <c r="AU83" s="295"/>
    </row>
    <row r="84" spans="1:47" s="294" customFormat="1" ht="20.25" customHeight="1">
      <c r="A84" s="291" t="s">
        <v>3484</v>
      </c>
      <c r="B84" s="134" t="s">
        <v>3497</v>
      </c>
      <c r="C84" s="134" t="s">
        <v>3503</v>
      </c>
      <c r="D84" s="134" t="s">
        <v>3615</v>
      </c>
      <c r="E84" s="134">
        <v>33</v>
      </c>
      <c r="F84" s="207" t="b">
        <f t="shared" si="4"/>
        <v>0</v>
      </c>
      <c r="G84" s="134">
        <v>1000000563</v>
      </c>
      <c r="H84" s="161" t="s">
        <v>3952</v>
      </c>
      <c r="I84" s="40" t="str">
        <f t="shared" si="5"/>
        <v>미사용</v>
      </c>
      <c r="J84" s="134" t="s">
        <v>3486</v>
      </c>
      <c r="K84" s="134"/>
      <c r="L84" s="150"/>
      <c r="M84" s="134"/>
      <c r="N84" s="8" t="str">
        <f t="shared" si="6"/>
        <v>O</v>
      </c>
      <c r="O84" s="151"/>
      <c r="P84" s="151"/>
      <c r="Q84" s="151"/>
      <c r="R84" s="136"/>
      <c r="S84" s="151"/>
      <c r="T84" s="151"/>
      <c r="U84" s="151"/>
      <c r="V84" s="136"/>
      <c r="W84" s="151"/>
      <c r="X84" s="151"/>
      <c r="Y84" s="151"/>
      <c r="Z84" s="136"/>
      <c r="AA84" s="151"/>
      <c r="AB84" s="151"/>
      <c r="AC84" s="151"/>
      <c r="AD84" s="136"/>
      <c r="AE84" s="463"/>
      <c r="AF84" s="151"/>
      <c r="AG84" s="151"/>
      <c r="AH84" s="136"/>
      <c r="AI84" s="463"/>
      <c r="AJ84" s="151"/>
      <c r="AK84" s="151"/>
      <c r="AL84" s="136"/>
      <c r="AM84" s="151"/>
      <c r="AN84" s="151"/>
      <c r="AO84" s="153" t="s">
        <v>3973</v>
      </c>
      <c r="AU84" s="295"/>
    </row>
    <row r="85" spans="1:47" s="294" customFormat="1" ht="20.25" customHeight="1">
      <c r="A85" s="291" t="s">
        <v>3484</v>
      </c>
      <c r="B85" s="134" t="s">
        <v>3497</v>
      </c>
      <c r="C85" s="134" t="s">
        <v>3503</v>
      </c>
      <c r="D85" s="134" t="s">
        <v>3615</v>
      </c>
      <c r="E85" s="134">
        <v>34</v>
      </c>
      <c r="F85" s="207" t="b">
        <f t="shared" si="4"/>
        <v>0</v>
      </c>
      <c r="G85" s="134">
        <v>1000000563</v>
      </c>
      <c r="H85" s="161" t="s">
        <v>3952</v>
      </c>
      <c r="I85" s="40" t="str">
        <f t="shared" si="5"/>
        <v>미사용</v>
      </c>
      <c r="J85" s="134" t="s">
        <v>3486</v>
      </c>
      <c r="K85" s="134"/>
      <c r="L85" s="150"/>
      <c r="M85" s="134"/>
      <c r="N85" s="8" t="str">
        <f t="shared" si="6"/>
        <v>O</v>
      </c>
      <c r="O85" s="151"/>
      <c r="P85" s="151"/>
      <c r="Q85" s="151"/>
      <c r="R85" s="136"/>
      <c r="S85" s="151"/>
      <c r="T85" s="151"/>
      <c r="U85" s="151"/>
      <c r="V85" s="136"/>
      <c r="W85" s="151"/>
      <c r="X85" s="151"/>
      <c r="Y85" s="151"/>
      <c r="Z85" s="136"/>
      <c r="AA85" s="151"/>
      <c r="AB85" s="151"/>
      <c r="AC85" s="151"/>
      <c r="AD85" s="136"/>
      <c r="AE85" s="463"/>
      <c r="AF85" s="151"/>
      <c r="AG85" s="151"/>
      <c r="AH85" s="136"/>
      <c r="AI85" s="463"/>
      <c r="AJ85" s="151"/>
      <c r="AK85" s="151"/>
      <c r="AL85" s="136"/>
      <c r="AM85" s="151"/>
      <c r="AN85" s="151"/>
      <c r="AO85" s="153" t="s">
        <v>3973</v>
      </c>
      <c r="AU85" s="295"/>
    </row>
    <row r="86" spans="1:47" s="294" customFormat="1" ht="20.25" customHeight="1">
      <c r="A86" s="291" t="s">
        <v>3484</v>
      </c>
      <c r="B86" s="134" t="s">
        <v>3497</v>
      </c>
      <c r="C86" s="134" t="s">
        <v>3503</v>
      </c>
      <c r="D86" s="134" t="s">
        <v>3615</v>
      </c>
      <c r="E86" s="134">
        <v>35</v>
      </c>
      <c r="F86" s="207" t="b">
        <f t="shared" si="4"/>
        <v>1</v>
      </c>
      <c r="G86" s="134">
        <v>1000000563</v>
      </c>
      <c r="H86" s="161" t="s">
        <v>3952</v>
      </c>
      <c r="I86" s="40" t="str">
        <f t="shared" si="5"/>
        <v>사용</v>
      </c>
      <c r="J86" s="134" t="s">
        <v>3486</v>
      </c>
      <c r="K86" s="134" t="s">
        <v>4076</v>
      </c>
      <c r="L86" s="150" t="s">
        <v>4399</v>
      </c>
      <c r="M86" s="134" t="s">
        <v>3487</v>
      </c>
      <c r="N86" s="8" t="str">
        <f t="shared" si="6"/>
        <v>X</v>
      </c>
      <c r="O86" s="151"/>
      <c r="P86" s="151"/>
      <c r="Q86" s="151"/>
      <c r="R86" s="136"/>
      <c r="S86" s="151"/>
      <c r="T86" s="151"/>
      <c r="U86" s="151"/>
      <c r="V86" s="136"/>
      <c r="W86" s="151"/>
      <c r="X86" s="151"/>
      <c r="Y86" s="151"/>
      <c r="Z86" s="136"/>
      <c r="AA86" s="151"/>
      <c r="AB86" s="151"/>
      <c r="AC86" s="151"/>
      <c r="AD86" s="136"/>
      <c r="AE86" s="463"/>
      <c r="AF86" s="151"/>
      <c r="AG86" s="151"/>
      <c r="AH86" s="136"/>
      <c r="AI86" s="463"/>
      <c r="AJ86" s="151"/>
      <c r="AK86" s="151"/>
      <c r="AL86" s="136"/>
      <c r="AM86" s="151"/>
      <c r="AN86" s="151"/>
      <c r="AO86" s="153" t="s">
        <v>3973</v>
      </c>
      <c r="AU86" s="295"/>
    </row>
    <row r="87" spans="1:47" s="294" customFormat="1" ht="20.25" customHeight="1">
      <c r="A87" s="291" t="s">
        <v>3484</v>
      </c>
      <c r="B87" s="134" t="s">
        <v>3497</v>
      </c>
      <c r="C87" s="134" t="s">
        <v>3503</v>
      </c>
      <c r="D87" s="134" t="s">
        <v>3615</v>
      </c>
      <c r="E87" s="134">
        <v>36</v>
      </c>
      <c r="F87" s="207" t="b">
        <f t="shared" si="4"/>
        <v>1</v>
      </c>
      <c r="G87" s="134">
        <v>1000000563</v>
      </c>
      <c r="H87" s="161" t="s">
        <v>3952</v>
      </c>
      <c r="I87" s="40" t="str">
        <f t="shared" si="5"/>
        <v>사용</v>
      </c>
      <c r="J87" s="134" t="s">
        <v>3486</v>
      </c>
      <c r="K87" s="134" t="s">
        <v>4076</v>
      </c>
      <c r="L87" s="150" t="s">
        <v>4400</v>
      </c>
      <c r="M87" s="134" t="s">
        <v>3487</v>
      </c>
      <c r="N87" s="8" t="str">
        <f t="shared" si="6"/>
        <v>X</v>
      </c>
      <c r="O87" s="151"/>
      <c r="P87" s="151"/>
      <c r="Q87" s="151"/>
      <c r="R87" s="136"/>
      <c r="S87" s="151"/>
      <c r="T87" s="151"/>
      <c r="U87" s="151"/>
      <c r="V87" s="136"/>
      <c r="W87" s="151"/>
      <c r="X87" s="151"/>
      <c r="Y87" s="151"/>
      <c r="Z87" s="136"/>
      <c r="AA87" s="151"/>
      <c r="AB87" s="151"/>
      <c r="AC87" s="151"/>
      <c r="AD87" s="136"/>
      <c r="AE87" s="463"/>
      <c r="AF87" s="151"/>
      <c r="AG87" s="151"/>
      <c r="AH87" s="136"/>
      <c r="AI87" s="463"/>
      <c r="AJ87" s="151"/>
      <c r="AK87" s="151"/>
      <c r="AL87" s="136"/>
      <c r="AM87" s="151"/>
      <c r="AN87" s="151"/>
      <c r="AO87" s="153" t="s">
        <v>3973</v>
      </c>
      <c r="AU87" s="295"/>
    </row>
    <row r="88" spans="1:47" s="294" customFormat="1" ht="20.25" customHeight="1">
      <c r="A88" s="291" t="s">
        <v>3484</v>
      </c>
      <c r="B88" s="134" t="s">
        <v>3497</v>
      </c>
      <c r="C88" s="134" t="s">
        <v>3503</v>
      </c>
      <c r="D88" s="134" t="s">
        <v>3615</v>
      </c>
      <c r="E88" s="134">
        <v>37</v>
      </c>
      <c r="F88" s="207" t="b">
        <f t="shared" si="4"/>
        <v>0</v>
      </c>
      <c r="G88" s="134">
        <v>1000000563</v>
      </c>
      <c r="H88" s="161" t="s">
        <v>3952</v>
      </c>
      <c r="I88" s="40" t="str">
        <f t="shared" si="5"/>
        <v>미사용</v>
      </c>
      <c r="J88" s="134"/>
      <c r="K88" s="134"/>
      <c r="L88" s="150"/>
      <c r="M88" s="150"/>
      <c r="N88" s="8" t="str">
        <f t="shared" si="6"/>
        <v>O</v>
      </c>
      <c r="O88" s="151">
        <v>59.973999999999997</v>
      </c>
      <c r="P88" s="151">
        <v>20.658000000000001</v>
      </c>
      <c r="Q88" s="151">
        <v>13.321999999999999</v>
      </c>
      <c r="R88" s="136">
        <v>43255</v>
      </c>
      <c r="S88" s="151">
        <v>60.51</v>
      </c>
      <c r="T88" s="151">
        <v>20.815000000000001</v>
      </c>
      <c r="U88" s="151">
        <v>13.32</v>
      </c>
      <c r="V88" s="136">
        <v>43704</v>
      </c>
      <c r="W88" s="151">
        <v>59.868000000000002</v>
      </c>
      <c r="X88" s="151">
        <v>21.033000000000001</v>
      </c>
      <c r="Y88" s="151">
        <v>15.092000000000001</v>
      </c>
      <c r="Z88" s="136">
        <v>43882</v>
      </c>
      <c r="AA88" s="151">
        <v>46.151000000000003</v>
      </c>
      <c r="AB88" s="151">
        <v>16.248999999999999</v>
      </c>
      <c r="AC88" s="151">
        <v>10.583</v>
      </c>
      <c r="AD88" s="136">
        <v>44371</v>
      </c>
      <c r="AE88" s="463">
        <v>46.11</v>
      </c>
      <c r="AF88" s="151">
        <v>16.422999999999998</v>
      </c>
      <c r="AG88" s="151">
        <v>10.484</v>
      </c>
      <c r="AH88" s="136">
        <v>44641</v>
      </c>
      <c r="AI88" s="463">
        <v>46.052999999999997</v>
      </c>
      <c r="AJ88" s="151">
        <v>16.396000000000001</v>
      </c>
      <c r="AK88" s="151">
        <v>10.487</v>
      </c>
      <c r="AL88" s="136">
        <v>44979</v>
      </c>
      <c r="AM88" s="151"/>
      <c r="AN88" s="151"/>
      <c r="AO88" s="153" t="s">
        <v>3965</v>
      </c>
      <c r="AU88" s="295"/>
    </row>
    <row r="89" spans="1:47" s="294" customFormat="1" ht="20.25" customHeight="1">
      <c r="A89" s="291" t="s">
        <v>3484</v>
      </c>
      <c r="B89" s="134" t="s">
        <v>3497</v>
      </c>
      <c r="C89" s="134" t="s">
        <v>3503</v>
      </c>
      <c r="D89" s="134" t="s">
        <v>3615</v>
      </c>
      <c r="E89" s="134">
        <v>38</v>
      </c>
      <c r="F89" s="207" t="b">
        <f t="shared" si="4"/>
        <v>0</v>
      </c>
      <c r="G89" s="134">
        <v>1000000563</v>
      </c>
      <c r="H89" s="161" t="s">
        <v>3952</v>
      </c>
      <c r="I89" s="40" t="str">
        <f t="shared" si="5"/>
        <v>미사용</v>
      </c>
      <c r="J89" s="134"/>
      <c r="K89" s="134"/>
      <c r="L89" s="150"/>
      <c r="M89" s="150"/>
      <c r="N89" s="8" t="str">
        <f t="shared" si="6"/>
        <v>O</v>
      </c>
      <c r="O89" s="151">
        <v>60.615000000000002</v>
      </c>
      <c r="P89" s="151">
        <v>21.135000000000002</v>
      </c>
      <c r="Q89" s="151">
        <v>13.635999999999999</v>
      </c>
      <c r="R89" s="136">
        <v>43255</v>
      </c>
      <c r="S89" s="151">
        <v>60.61</v>
      </c>
      <c r="T89" s="151">
        <v>21.106000000000002</v>
      </c>
      <c r="U89" s="151">
        <v>13.65</v>
      </c>
      <c r="V89" s="136">
        <v>43704</v>
      </c>
      <c r="W89" s="151">
        <v>60.606999999999999</v>
      </c>
      <c r="X89" s="151">
        <v>21.4</v>
      </c>
      <c r="Y89" s="151">
        <v>13.686</v>
      </c>
      <c r="Z89" s="136">
        <v>43882</v>
      </c>
      <c r="AA89" s="151">
        <v>46.125999999999998</v>
      </c>
      <c r="AB89" s="151">
        <v>16.289000000000001</v>
      </c>
      <c r="AC89" s="151">
        <v>10.635999999999999</v>
      </c>
      <c r="AD89" s="136">
        <v>44371</v>
      </c>
      <c r="AE89" s="463">
        <v>46.11</v>
      </c>
      <c r="AF89" s="151">
        <v>16.335999999999999</v>
      </c>
      <c r="AG89" s="151">
        <v>10.448</v>
      </c>
      <c r="AH89" s="136">
        <v>44641</v>
      </c>
      <c r="AI89" s="463">
        <v>46.125999999999998</v>
      </c>
      <c r="AJ89" s="151">
        <v>15.962</v>
      </c>
      <c r="AK89" s="151">
        <v>10.577999999999999</v>
      </c>
      <c r="AL89" s="136">
        <v>44979</v>
      </c>
      <c r="AM89" s="151"/>
      <c r="AN89" s="151"/>
      <c r="AO89" s="153" t="s">
        <v>3965</v>
      </c>
      <c r="AU89" s="295"/>
    </row>
    <row r="90" spans="1:47" s="294" customFormat="1" ht="20.25" customHeight="1">
      <c r="A90" s="291" t="s">
        <v>3484</v>
      </c>
      <c r="B90" s="134" t="s">
        <v>3497</v>
      </c>
      <c r="C90" s="134" t="s">
        <v>3503</v>
      </c>
      <c r="D90" s="134" t="s">
        <v>3615</v>
      </c>
      <c r="E90" s="134">
        <v>39</v>
      </c>
      <c r="F90" s="207" t="b">
        <f t="shared" si="4"/>
        <v>0</v>
      </c>
      <c r="G90" s="134">
        <v>1000000563</v>
      </c>
      <c r="H90" s="161" t="s">
        <v>3952</v>
      </c>
      <c r="I90" s="40" t="str">
        <f t="shared" si="5"/>
        <v>미사용</v>
      </c>
      <c r="J90" s="134"/>
      <c r="K90" s="134"/>
      <c r="L90" s="150"/>
      <c r="M90" s="150"/>
      <c r="N90" s="8" t="str">
        <f t="shared" si="6"/>
        <v>O</v>
      </c>
      <c r="O90" s="151">
        <v>59.966000000000001</v>
      </c>
      <c r="P90" s="151">
        <v>20.417999999999999</v>
      </c>
      <c r="Q90" s="151">
        <v>13.146000000000001</v>
      </c>
      <c r="R90" s="136">
        <v>43255</v>
      </c>
      <c r="S90" s="151">
        <v>60.122</v>
      </c>
      <c r="T90" s="151">
        <v>20.359000000000002</v>
      </c>
      <c r="U90" s="151">
        <v>12.997</v>
      </c>
      <c r="V90" s="136">
        <v>43704</v>
      </c>
      <c r="W90" s="151">
        <v>59.712000000000003</v>
      </c>
      <c r="X90" s="151">
        <v>20.567</v>
      </c>
      <c r="Y90" s="151">
        <v>12.923</v>
      </c>
      <c r="Z90" s="136">
        <v>43882</v>
      </c>
      <c r="AA90" s="151">
        <v>46.125999999999998</v>
      </c>
      <c r="AB90" s="151">
        <v>15.743</v>
      </c>
      <c r="AC90" s="151">
        <v>10.298999999999999</v>
      </c>
      <c r="AD90" s="136">
        <v>44371</v>
      </c>
      <c r="AE90" s="463">
        <v>46.11</v>
      </c>
      <c r="AF90" s="151">
        <v>15.788</v>
      </c>
      <c r="AG90" s="151">
        <v>10.068</v>
      </c>
      <c r="AH90" s="136">
        <v>44641</v>
      </c>
      <c r="AI90" s="463">
        <v>46.167999999999999</v>
      </c>
      <c r="AJ90" s="151">
        <v>15.504</v>
      </c>
      <c r="AK90" s="151">
        <v>10.037000000000001</v>
      </c>
      <c r="AL90" s="136">
        <v>44979</v>
      </c>
      <c r="AM90" s="151"/>
      <c r="AN90" s="151"/>
      <c r="AO90" s="153" t="s">
        <v>3965</v>
      </c>
      <c r="AU90" s="295"/>
    </row>
    <row r="91" spans="1:47" s="294" customFormat="1" ht="20.25" customHeight="1">
      <c r="A91" s="291" t="s">
        <v>3484</v>
      </c>
      <c r="B91" s="134" t="s">
        <v>3497</v>
      </c>
      <c r="C91" s="134" t="s">
        <v>3503</v>
      </c>
      <c r="D91" s="134" t="s">
        <v>3615</v>
      </c>
      <c r="E91" s="134">
        <v>40</v>
      </c>
      <c r="F91" s="207" t="b">
        <f t="shared" si="4"/>
        <v>0</v>
      </c>
      <c r="G91" s="134">
        <v>1000000563</v>
      </c>
      <c r="H91" s="161" t="s">
        <v>3952</v>
      </c>
      <c r="I91" s="40" t="str">
        <f t="shared" si="5"/>
        <v>미사용</v>
      </c>
      <c r="J91" s="134"/>
      <c r="K91" s="134"/>
      <c r="L91" s="150"/>
      <c r="M91" s="150"/>
      <c r="N91" s="8" t="str">
        <f t="shared" si="6"/>
        <v>O</v>
      </c>
      <c r="O91" s="151">
        <v>60.622999999999998</v>
      </c>
      <c r="P91" s="151">
        <v>20.58</v>
      </c>
      <c r="Q91" s="151">
        <v>13.41</v>
      </c>
      <c r="R91" s="136">
        <v>43255</v>
      </c>
      <c r="S91" s="151">
        <v>60.615000000000002</v>
      </c>
      <c r="T91" s="151">
        <v>20.477</v>
      </c>
      <c r="U91" s="151">
        <v>13.108000000000001</v>
      </c>
      <c r="V91" s="136">
        <v>43704</v>
      </c>
      <c r="W91" s="151">
        <v>60.615000000000002</v>
      </c>
      <c r="X91" s="151">
        <v>20.891999999999999</v>
      </c>
      <c r="Y91" s="151">
        <v>12.724</v>
      </c>
      <c r="Z91" s="136">
        <v>43882</v>
      </c>
      <c r="AA91" s="151">
        <v>45.542999999999999</v>
      </c>
      <c r="AB91" s="151">
        <v>15.635</v>
      </c>
      <c r="AC91" s="151">
        <v>9.9819999999999993</v>
      </c>
      <c r="AD91" s="136">
        <v>44371</v>
      </c>
      <c r="AE91" s="463">
        <v>46.167999999999999</v>
      </c>
      <c r="AF91" s="151">
        <v>15.872999999999999</v>
      </c>
      <c r="AG91" s="151">
        <v>10.199</v>
      </c>
      <c r="AH91" s="136">
        <v>44641</v>
      </c>
      <c r="AI91" s="463">
        <v>46.930999999999997</v>
      </c>
      <c r="AJ91" s="151">
        <v>16.634</v>
      </c>
      <c r="AK91" s="151">
        <v>10.077999999999999</v>
      </c>
      <c r="AL91" s="136">
        <v>44979</v>
      </c>
      <c r="AM91" s="151"/>
      <c r="AN91" s="151"/>
      <c r="AO91" s="153" t="s">
        <v>3965</v>
      </c>
      <c r="AU91" s="295"/>
    </row>
    <row r="92" spans="1:47" s="294" customFormat="1" ht="20.25" customHeight="1">
      <c r="A92" s="291" t="s">
        <v>3484</v>
      </c>
      <c r="B92" s="134" t="s">
        <v>3497</v>
      </c>
      <c r="C92" s="134" t="s">
        <v>3503</v>
      </c>
      <c r="D92" s="134" t="s">
        <v>3615</v>
      </c>
      <c r="E92" s="134">
        <v>41</v>
      </c>
      <c r="F92" s="207" t="b">
        <f t="shared" si="4"/>
        <v>0</v>
      </c>
      <c r="G92" s="134">
        <v>1000000563</v>
      </c>
      <c r="H92" s="161" t="s">
        <v>3952</v>
      </c>
      <c r="I92" s="40" t="str">
        <f t="shared" si="5"/>
        <v>미사용</v>
      </c>
      <c r="J92" s="134"/>
      <c r="K92" s="134"/>
      <c r="L92" s="150"/>
      <c r="M92" s="150"/>
      <c r="N92" s="8" t="str">
        <f t="shared" si="6"/>
        <v>O</v>
      </c>
      <c r="O92" s="151">
        <v>59.826999999999998</v>
      </c>
      <c r="P92" s="151">
        <v>21.247</v>
      </c>
      <c r="Q92" s="151">
        <v>13.595000000000001</v>
      </c>
      <c r="R92" s="136">
        <v>43255</v>
      </c>
      <c r="S92" s="151">
        <v>59.884</v>
      </c>
      <c r="T92" s="151">
        <v>21.215</v>
      </c>
      <c r="U92" s="151">
        <v>13.68</v>
      </c>
      <c r="V92" s="136">
        <v>43704</v>
      </c>
      <c r="W92" s="151">
        <v>59.843000000000004</v>
      </c>
      <c r="X92" s="151">
        <v>21.649000000000001</v>
      </c>
      <c r="Y92" s="151">
        <v>13.794</v>
      </c>
      <c r="Z92" s="136">
        <v>43882</v>
      </c>
      <c r="AA92" s="151">
        <v>46.183999999999997</v>
      </c>
      <c r="AB92" s="151">
        <v>16.606999999999999</v>
      </c>
      <c r="AC92" s="151">
        <v>10.718999999999999</v>
      </c>
      <c r="AD92" s="136">
        <v>44371</v>
      </c>
      <c r="AE92" s="463">
        <v>46.151000000000003</v>
      </c>
      <c r="AF92" s="151">
        <v>16.709</v>
      </c>
      <c r="AG92" s="151">
        <v>10.685</v>
      </c>
      <c r="AH92" s="136">
        <v>44641</v>
      </c>
      <c r="AI92" s="463">
        <v>48.508000000000003</v>
      </c>
      <c r="AJ92" s="151">
        <v>21.448</v>
      </c>
      <c r="AK92" s="151">
        <v>10.678000000000001</v>
      </c>
      <c r="AL92" s="136">
        <v>44979</v>
      </c>
      <c r="AM92" s="151"/>
      <c r="AN92" s="151"/>
      <c r="AO92" s="153" t="s">
        <v>3965</v>
      </c>
      <c r="AU92" s="295"/>
    </row>
    <row r="93" spans="1:47" s="294" customFormat="1" ht="20.25" customHeight="1">
      <c r="A93" s="291" t="s">
        <v>3484</v>
      </c>
      <c r="B93" s="134" t="s">
        <v>3497</v>
      </c>
      <c r="C93" s="134" t="s">
        <v>3503</v>
      </c>
      <c r="D93" s="134" t="s">
        <v>3615</v>
      </c>
      <c r="E93" s="134">
        <v>42</v>
      </c>
      <c r="F93" s="207" t="b">
        <f t="shared" si="4"/>
        <v>0</v>
      </c>
      <c r="G93" s="134">
        <v>1000000563</v>
      </c>
      <c r="H93" s="161" t="s">
        <v>3952</v>
      </c>
      <c r="I93" s="40" t="str">
        <f t="shared" si="5"/>
        <v>미사용</v>
      </c>
      <c r="J93" s="134"/>
      <c r="K93" s="134"/>
      <c r="L93" s="150"/>
      <c r="M93" s="150"/>
      <c r="N93" s="8" t="str">
        <f t="shared" si="6"/>
        <v>O</v>
      </c>
      <c r="O93" s="151">
        <v>59.72</v>
      </c>
      <c r="P93" s="151">
        <v>20.306999999999999</v>
      </c>
      <c r="Q93" s="151">
        <v>12.896000000000001</v>
      </c>
      <c r="R93" s="136">
        <v>43255</v>
      </c>
      <c r="S93" s="151">
        <v>60.015000000000001</v>
      </c>
      <c r="T93" s="151">
        <v>20.539000000000001</v>
      </c>
      <c r="U93" s="151">
        <v>12.99</v>
      </c>
      <c r="V93" s="136">
        <v>43704</v>
      </c>
      <c r="W93" s="151">
        <v>60.097999999999999</v>
      </c>
      <c r="X93" s="151">
        <v>20.678999999999998</v>
      </c>
      <c r="Y93" s="151">
        <v>13.051</v>
      </c>
      <c r="Z93" s="136">
        <v>43882</v>
      </c>
      <c r="AA93" s="151">
        <v>46.125999999999998</v>
      </c>
      <c r="AB93" s="151">
        <v>15.728</v>
      </c>
      <c r="AC93" s="151">
        <v>10.339</v>
      </c>
      <c r="AD93" s="136">
        <v>44371</v>
      </c>
      <c r="AE93" s="463">
        <v>46.11</v>
      </c>
      <c r="AF93" s="151">
        <v>15.82</v>
      </c>
      <c r="AG93" s="151">
        <v>10.38</v>
      </c>
      <c r="AH93" s="136">
        <v>44641</v>
      </c>
      <c r="AI93" s="463">
        <v>46.11</v>
      </c>
      <c r="AJ93" s="151">
        <v>15.75</v>
      </c>
      <c r="AK93" s="151">
        <v>9.9480000000000004</v>
      </c>
      <c r="AL93" s="136">
        <v>44979</v>
      </c>
      <c r="AM93" s="151"/>
      <c r="AN93" s="151"/>
      <c r="AO93" s="153" t="s">
        <v>3965</v>
      </c>
      <c r="AU93" s="295"/>
    </row>
    <row r="94" spans="1:47" s="294" customFormat="1" ht="20.25" customHeight="1">
      <c r="A94" s="291" t="s">
        <v>3484</v>
      </c>
      <c r="B94" s="134" t="s">
        <v>3497</v>
      </c>
      <c r="C94" s="134" t="s">
        <v>3503</v>
      </c>
      <c r="D94" s="134" t="s">
        <v>3615</v>
      </c>
      <c r="E94" s="134">
        <v>43</v>
      </c>
      <c r="F94" s="207" t="b">
        <f t="shared" si="4"/>
        <v>0</v>
      </c>
      <c r="G94" s="134">
        <v>1000000563</v>
      </c>
      <c r="H94" s="161" t="s">
        <v>3952</v>
      </c>
      <c r="I94" s="40" t="str">
        <f t="shared" si="5"/>
        <v>미사용</v>
      </c>
      <c r="J94" s="134"/>
      <c r="K94" s="134"/>
      <c r="L94" s="150"/>
      <c r="M94" s="150"/>
      <c r="N94" s="8" t="str">
        <f t="shared" si="6"/>
        <v>O</v>
      </c>
      <c r="O94" s="151">
        <v>60.04</v>
      </c>
      <c r="P94" s="151">
        <v>20.369</v>
      </c>
      <c r="Q94" s="151">
        <v>12.788</v>
      </c>
      <c r="R94" s="136">
        <v>43255</v>
      </c>
      <c r="S94" s="151">
        <v>60.057000000000002</v>
      </c>
      <c r="T94" s="151">
        <v>20.327999999999999</v>
      </c>
      <c r="U94" s="151">
        <v>29.684000000000001</v>
      </c>
      <c r="V94" s="136">
        <v>43704</v>
      </c>
      <c r="W94" s="311">
        <v>60.558</v>
      </c>
      <c r="X94" s="308">
        <v>20.75</v>
      </c>
      <c r="Y94" s="308">
        <v>13.061999999999999</v>
      </c>
      <c r="Z94" s="136">
        <v>43882</v>
      </c>
      <c r="AA94" s="311">
        <v>46.125999999999998</v>
      </c>
      <c r="AB94" s="308">
        <v>15.875999999999999</v>
      </c>
      <c r="AC94" s="308">
        <v>10.242000000000001</v>
      </c>
      <c r="AD94" s="136">
        <v>44371</v>
      </c>
      <c r="AE94" s="468">
        <v>46.118000000000002</v>
      </c>
      <c r="AF94" s="308">
        <v>15.955</v>
      </c>
      <c r="AG94" s="308">
        <v>10.256</v>
      </c>
      <c r="AH94" s="136">
        <v>44641</v>
      </c>
      <c r="AI94" s="468">
        <v>47.152999999999999</v>
      </c>
      <c r="AJ94" s="308">
        <v>16.994</v>
      </c>
      <c r="AK94" s="308">
        <v>10.137</v>
      </c>
      <c r="AL94" s="136">
        <v>44979</v>
      </c>
      <c r="AM94" s="151"/>
      <c r="AN94" s="151"/>
      <c r="AO94" s="153" t="s">
        <v>3965</v>
      </c>
      <c r="AU94" s="295"/>
    </row>
    <row r="95" spans="1:47" s="294" customFormat="1" ht="20.25" customHeight="1">
      <c r="A95" s="291" t="s">
        <v>3484</v>
      </c>
      <c r="B95" s="134" t="s">
        <v>3497</v>
      </c>
      <c r="C95" s="134" t="s">
        <v>3503</v>
      </c>
      <c r="D95" s="134" t="s">
        <v>3615</v>
      </c>
      <c r="E95" s="134">
        <v>44</v>
      </c>
      <c r="F95" s="207" t="b">
        <f t="shared" si="4"/>
        <v>0</v>
      </c>
      <c r="G95" s="134">
        <v>1000000563</v>
      </c>
      <c r="H95" s="161" t="s">
        <v>3952</v>
      </c>
      <c r="I95" s="40" t="str">
        <f t="shared" si="5"/>
        <v>미사용</v>
      </c>
      <c r="J95" s="134"/>
      <c r="K95" s="134"/>
      <c r="L95" s="150"/>
      <c r="M95" s="150"/>
      <c r="N95" s="8" t="str">
        <f t="shared" si="6"/>
        <v>O</v>
      </c>
      <c r="O95" s="151">
        <v>60.27</v>
      </c>
      <c r="P95" s="151">
        <v>20.555</v>
      </c>
      <c r="Q95" s="151">
        <v>13.723000000000001</v>
      </c>
      <c r="R95" s="136">
        <v>43255</v>
      </c>
      <c r="S95" s="151">
        <v>60.237000000000002</v>
      </c>
      <c r="T95" s="151">
        <v>20.638999999999999</v>
      </c>
      <c r="U95" s="151">
        <v>13.587</v>
      </c>
      <c r="V95" s="136">
        <v>43704</v>
      </c>
      <c r="W95" s="311">
        <v>60.648000000000003</v>
      </c>
      <c r="X95" s="308">
        <v>20.902999999999999</v>
      </c>
      <c r="Y95" s="308">
        <v>13.605</v>
      </c>
      <c r="Z95" s="136">
        <v>43882</v>
      </c>
      <c r="AA95" s="311">
        <v>31.605</v>
      </c>
      <c r="AB95" s="308">
        <v>11.249000000000001</v>
      </c>
      <c r="AC95" s="308">
        <v>7.0970000000000004</v>
      </c>
      <c r="AD95" s="136">
        <v>44371</v>
      </c>
      <c r="AE95" s="468">
        <v>31.597000000000001</v>
      </c>
      <c r="AF95" s="308">
        <v>11.12</v>
      </c>
      <c r="AG95" s="308">
        <v>7.0730000000000004</v>
      </c>
      <c r="AH95" s="136">
        <v>44641</v>
      </c>
      <c r="AI95" s="468">
        <v>31.600999999999999</v>
      </c>
      <c r="AJ95" s="308">
        <v>10.878</v>
      </c>
      <c r="AK95" s="308">
        <v>7.0279999999999996</v>
      </c>
      <c r="AL95" s="136">
        <v>44979</v>
      </c>
      <c r="AM95" s="151"/>
      <c r="AN95" s="151"/>
      <c r="AO95" s="153" t="s">
        <v>3965</v>
      </c>
      <c r="AU95" s="295"/>
    </row>
    <row r="96" spans="1:47" s="294" customFormat="1" ht="20.25" customHeight="1">
      <c r="A96" s="291" t="s">
        <v>3484</v>
      </c>
      <c r="B96" s="134" t="s">
        <v>3497</v>
      </c>
      <c r="C96" s="134" t="s">
        <v>3503</v>
      </c>
      <c r="D96" s="134" t="s">
        <v>3615</v>
      </c>
      <c r="E96" s="134">
        <v>45</v>
      </c>
      <c r="F96" s="207" t="b">
        <f t="shared" si="4"/>
        <v>0</v>
      </c>
      <c r="G96" s="134">
        <v>1000000563</v>
      </c>
      <c r="H96" s="161" t="s">
        <v>3952</v>
      </c>
      <c r="I96" s="40" t="str">
        <f t="shared" si="5"/>
        <v>미사용</v>
      </c>
      <c r="J96" s="134"/>
      <c r="K96" s="134"/>
      <c r="L96" s="150"/>
      <c r="M96" s="150"/>
      <c r="N96" s="8" t="str">
        <f t="shared" si="6"/>
        <v>O</v>
      </c>
      <c r="O96" s="151">
        <v>59.859000000000002</v>
      </c>
      <c r="P96" s="151">
        <v>20.425999999999998</v>
      </c>
      <c r="Q96" s="151">
        <v>13.125</v>
      </c>
      <c r="R96" s="136">
        <v>43255</v>
      </c>
      <c r="S96" s="151">
        <v>20.527000000000001</v>
      </c>
      <c r="T96" s="151">
        <v>6.77</v>
      </c>
      <c r="U96" s="151">
        <v>4.3899999999999997</v>
      </c>
      <c r="V96" s="136">
        <v>43704</v>
      </c>
      <c r="W96" s="151">
        <v>59.95</v>
      </c>
      <c r="X96" s="151">
        <v>20.72</v>
      </c>
      <c r="Y96" s="151">
        <v>13.164999999999999</v>
      </c>
      <c r="Z96" s="136">
        <v>43882</v>
      </c>
      <c r="AA96" s="151">
        <v>45.502000000000002</v>
      </c>
      <c r="AB96" s="151">
        <v>15.843999999999999</v>
      </c>
      <c r="AC96" s="151">
        <v>10.163</v>
      </c>
      <c r="AD96" s="136">
        <v>44371</v>
      </c>
      <c r="AE96" s="463">
        <v>46.209000000000003</v>
      </c>
      <c r="AF96" s="151">
        <v>16.027000000000001</v>
      </c>
      <c r="AG96" s="151">
        <v>10.079000000000001</v>
      </c>
      <c r="AH96" s="136">
        <v>44641</v>
      </c>
      <c r="AI96" s="463">
        <v>44.804000000000002</v>
      </c>
      <c r="AJ96" s="151">
        <v>15.611000000000001</v>
      </c>
      <c r="AK96" s="151">
        <v>15.052</v>
      </c>
      <c r="AL96" s="136">
        <v>44979</v>
      </c>
      <c r="AM96" s="151"/>
      <c r="AN96" s="151"/>
      <c r="AO96" s="153" t="s">
        <v>3965</v>
      </c>
      <c r="AU96" s="295"/>
    </row>
    <row r="97" spans="1:47" s="294" customFormat="1" ht="20.25" customHeight="1">
      <c r="A97" s="291" t="s">
        <v>3484</v>
      </c>
      <c r="B97" s="134" t="s">
        <v>3497</v>
      </c>
      <c r="C97" s="134" t="s">
        <v>3503</v>
      </c>
      <c r="D97" s="134" t="s">
        <v>3615</v>
      </c>
      <c r="E97" s="134">
        <v>46</v>
      </c>
      <c r="F97" s="207" t="b">
        <f t="shared" si="4"/>
        <v>0</v>
      </c>
      <c r="G97" s="134">
        <v>1000000563</v>
      </c>
      <c r="H97" s="161" t="s">
        <v>3952</v>
      </c>
      <c r="I97" s="40" t="str">
        <f t="shared" si="5"/>
        <v>미사용</v>
      </c>
      <c r="J97" s="134"/>
      <c r="K97" s="134"/>
      <c r="L97" s="150"/>
      <c r="M97" s="150"/>
      <c r="N97" s="8" t="str">
        <f t="shared" si="6"/>
        <v>O</v>
      </c>
      <c r="O97" s="151">
        <v>20.527000000000001</v>
      </c>
      <c r="P97" s="151">
        <v>7.407</v>
      </c>
      <c r="Q97" s="151">
        <v>4.3419999999999996</v>
      </c>
      <c r="R97" s="136">
        <v>43255</v>
      </c>
      <c r="S97" s="151">
        <v>20.52</v>
      </c>
      <c r="T97" s="151" t="s">
        <v>4105</v>
      </c>
      <c r="U97" s="151">
        <v>4.1660000000000004</v>
      </c>
      <c r="V97" s="136">
        <v>43704</v>
      </c>
      <c r="W97" s="151">
        <v>20.507000000000001</v>
      </c>
      <c r="X97" s="151"/>
      <c r="Y97" s="151"/>
      <c r="Z97" s="136">
        <v>43882</v>
      </c>
      <c r="AA97" s="151" t="s">
        <v>4130</v>
      </c>
      <c r="AB97" s="151" t="s">
        <v>4130</v>
      </c>
      <c r="AC97" s="151" t="s">
        <v>4130</v>
      </c>
      <c r="AD97" s="136">
        <v>44371</v>
      </c>
      <c r="AE97" s="463">
        <v>46.11</v>
      </c>
      <c r="AF97" s="151">
        <v>15.964</v>
      </c>
      <c r="AG97" s="151">
        <v>10.345000000000001</v>
      </c>
      <c r="AH97" s="136">
        <v>44641</v>
      </c>
      <c r="AI97" s="463">
        <v>20.524999999999999</v>
      </c>
      <c r="AJ97" s="151">
        <v>7.718</v>
      </c>
      <c r="AK97" s="151">
        <v>6.2910000000000004</v>
      </c>
      <c r="AL97" s="136">
        <v>44979</v>
      </c>
      <c r="AM97" s="151"/>
      <c r="AN97" s="151"/>
      <c r="AO97" s="153" t="s">
        <v>3965</v>
      </c>
      <c r="AU97" s="295"/>
    </row>
    <row r="98" spans="1:47" s="294" customFormat="1" ht="20.25" customHeight="1">
      <c r="A98" s="291" t="s">
        <v>3484</v>
      </c>
      <c r="B98" s="134" t="s">
        <v>3497</v>
      </c>
      <c r="C98" s="134" t="s">
        <v>3503</v>
      </c>
      <c r="D98" s="134" t="s">
        <v>3615</v>
      </c>
      <c r="E98" s="134">
        <v>47</v>
      </c>
      <c r="F98" s="207" t="b">
        <f t="shared" si="4"/>
        <v>0</v>
      </c>
      <c r="G98" s="134">
        <v>1000000563</v>
      </c>
      <c r="H98" s="161" t="s">
        <v>3952</v>
      </c>
      <c r="I98" s="40" t="str">
        <f t="shared" si="5"/>
        <v>미사용</v>
      </c>
      <c r="J98" s="134"/>
      <c r="K98" s="134"/>
      <c r="L98" s="150"/>
      <c r="M98" s="150"/>
      <c r="N98" s="8" t="str">
        <f t="shared" si="6"/>
        <v>O</v>
      </c>
      <c r="O98" s="151">
        <v>60.171999999999997</v>
      </c>
      <c r="P98" s="151">
        <v>20.721</v>
      </c>
      <c r="Q98" s="151">
        <v>13.512</v>
      </c>
      <c r="R98" s="136">
        <v>43255</v>
      </c>
      <c r="S98" s="151">
        <v>20.52</v>
      </c>
      <c r="T98" s="151" t="s">
        <v>4105</v>
      </c>
      <c r="U98" s="151">
        <v>4.1289999999999996</v>
      </c>
      <c r="V98" s="136">
        <v>43704</v>
      </c>
      <c r="W98" s="151">
        <v>20.530999999999999</v>
      </c>
      <c r="X98" s="151"/>
      <c r="Y98" s="151"/>
      <c r="Z98" s="136">
        <v>43882</v>
      </c>
      <c r="AA98" s="151">
        <v>46.125999999999998</v>
      </c>
      <c r="AB98" s="151">
        <v>15.888999999999999</v>
      </c>
      <c r="AC98" s="151">
        <v>10.256</v>
      </c>
      <c r="AD98" s="136">
        <v>44371</v>
      </c>
      <c r="AE98" s="463">
        <v>46.11</v>
      </c>
      <c r="AF98" s="151">
        <v>15.88</v>
      </c>
      <c r="AG98" s="151">
        <v>10.170999999999999</v>
      </c>
      <c r="AH98" s="136">
        <v>44641</v>
      </c>
      <c r="AI98" s="463">
        <v>46.094000000000001</v>
      </c>
      <c r="AJ98" s="151">
        <v>15.698</v>
      </c>
      <c r="AK98" s="151">
        <v>9.91</v>
      </c>
      <c r="AL98" s="136">
        <v>44979</v>
      </c>
      <c r="AM98" s="151"/>
      <c r="AN98" s="151"/>
      <c r="AO98" s="153" t="s">
        <v>3965</v>
      </c>
      <c r="AU98" s="295"/>
    </row>
    <row r="99" spans="1:47" s="294" customFormat="1" ht="20.25" customHeight="1">
      <c r="A99" s="335" t="s">
        <v>3484</v>
      </c>
      <c r="B99" s="336" t="s">
        <v>3497</v>
      </c>
      <c r="C99" s="336" t="s">
        <v>3503</v>
      </c>
      <c r="D99" s="336" t="s">
        <v>3615</v>
      </c>
      <c r="E99" s="336">
        <v>48</v>
      </c>
      <c r="F99" s="411" t="b">
        <f t="shared" si="4"/>
        <v>0</v>
      </c>
      <c r="G99" s="336">
        <v>1000000563</v>
      </c>
      <c r="H99" s="337" t="s">
        <v>3952</v>
      </c>
      <c r="I99" s="177" t="str">
        <f t="shared" si="5"/>
        <v>미사용</v>
      </c>
      <c r="J99" s="336"/>
      <c r="K99" s="336"/>
      <c r="L99" s="338"/>
      <c r="M99" s="338"/>
      <c r="N99" s="140" t="str">
        <f t="shared" si="6"/>
        <v>O</v>
      </c>
      <c r="O99" s="339">
        <v>60.566000000000003</v>
      </c>
      <c r="P99" s="339">
        <v>20.850999999999999</v>
      </c>
      <c r="Q99" s="339">
        <v>12.939</v>
      </c>
      <c r="R99" s="340">
        <v>43255</v>
      </c>
      <c r="S99" s="339">
        <v>59.93</v>
      </c>
      <c r="T99" s="339">
        <v>20.600999999999999</v>
      </c>
      <c r="U99" s="339">
        <v>12.97</v>
      </c>
      <c r="V99" s="340">
        <v>43704</v>
      </c>
      <c r="W99" s="339">
        <v>59.999000000000002</v>
      </c>
      <c r="X99" s="339">
        <v>20.759</v>
      </c>
      <c r="Y99" s="339">
        <v>13.045</v>
      </c>
      <c r="Z99" s="340">
        <v>43882</v>
      </c>
      <c r="AA99" s="339">
        <v>46.125999999999998</v>
      </c>
      <c r="AB99" s="339">
        <v>16.13</v>
      </c>
      <c r="AC99" s="339">
        <v>10.196999999999999</v>
      </c>
      <c r="AD99" s="340">
        <v>44371</v>
      </c>
      <c r="AE99" s="469">
        <v>46.11</v>
      </c>
      <c r="AF99" s="339">
        <v>16.012</v>
      </c>
      <c r="AG99" s="339">
        <v>10.183999999999999</v>
      </c>
      <c r="AH99" s="340">
        <v>44641</v>
      </c>
      <c r="AI99" s="469">
        <v>46.094000000000001</v>
      </c>
      <c r="AJ99" s="339">
        <v>16.149000000000001</v>
      </c>
      <c r="AK99" s="339">
        <v>10.048</v>
      </c>
      <c r="AL99" s="340">
        <v>44979</v>
      </c>
      <c r="AM99" s="339"/>
      <c r="AN99" s="339"/>
      <c r="AO99" s="341" t="s">
        <v>3965</v>
      </c>
      <c r="AU99" s="295"/>
    </row>
  </sheetData>
  <autoFilter ref="A3:AO99" xr:uid="{00000000-0009-0000-0000-000006000000}"/>
  <mergeCells count="1">
    <mergeCell ref="L1:L2"/>
  </mergeCells>
  <phoneticPr fontId="3" type="noConversion"/>
  <dataValidations count="1">
    <dataValidation type="list" showInputMessage="1" showErrorMessage="1" sqref="K4:K1048576" xr:uid="{00000000-0002-0000-0600-000000000000}">
      <formula1>$AU$3:$AU$16</formula1>
    </dataValidation>
  </dataValidations>
  <pageMargins left="0.27559055118110237" right="0.15748031496062992" top="0.51181102362204722" bottom="0.39370078740157483" header="0.31496062992125984" footer="0.15748031496062992"/>
  <pageSetup paperSize="9" scale="78" orientation="landscape" r:id="rId1"/>
  <headerFooter alignWithMargins="0">
    <oddFooter>&amp;C&amp;P/&amp;N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AU99"/>
  <sheetViews>
    <sheetView showGridLines="0" view="pageBreakPreview" zoomScaleNormal="85" zoomScaleSheetLayoutView="100" workbookViewId="0">
      <selection activeCell="L1" sqref="L1:L2"/>
    </sheetView>
  </sheetViews>
  <sheetFormatPr defaultRowHeight="20.25" customHeight="1"/>
  <cols>
    <col min="1" max="1" width="8.7773437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hidden="1" customWidth="1"/>
    <col min="15" max="15" width="7.21875" style="3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3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2187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456" customWidth="1"/>
    <col min="32" max="32" width="8.33203125" style="3" customWidth="1"/>
    <col min="33" max="33" width="8.109375" style="3" customWidth="1"/>
    <col min="34" max="34" width="6.21875" style="1" customWidth="1"/>
    <col min="35" max="35" width="7.21875" style="456" customWidth="1"/>
    <col min="36" max="36" width="8.33203125" style="3" customWidth="1"/>
    <col min="37" max="37" width="8.109375" style="3" customWidth="1"/>
    <col min="38" max="38" width="6.21875" style="1" customWidth="1"/>
    <col min="39" max="40" width="5.109375" style="3" customWidth="1"/>
    <col min="41" max="41" width="12" style="1" customWidth="1"/>
    <col min="42" max="16384" width="8.88671875" style="4"/>
  </cols>
  <sheetData>
    <row r="1" spans="1:47" ht="32.25" customHeight="1">
      <c r="A1" s="6" t="s">
        <v>3923</v>
      </c>
      <c r="L1" s="588" t="s">
        <v>4302</v>
      </c>
    </row>
    <row r="2" spans="1:47" ht="10.5" customHeight="1">
      <c r="L2" s="589"/>
      <c r="AO2" s="259">
        <f>원주!AS2</f>
        <v>45601</v>
      </c>
      <c r="AU2" s="5" t="s">
        <v>4073</v>
      </c>
    </row>
    <row r="3" spans="1:47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173" t="s">
        <v>2</v>
      </c>
      <c r="P3" s="174" t="s">
        <v>14</v>
      </c>
      <c r="Q3" s="174" t="s">
        <v>15</v>
      </c>
      <c r="R3" s="172" t="s">
        <v>3</v>
      </c>
      <c r="S3" s="173" t="s">
        <v>2</v>
      </c>
      <c r="T3" s="174" t="s">
        <v>14</v>
      </c>
      <c r="U3" s="174" t="s">
        <v>15</v>
      </c>
      <c r="V3" s="172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57" t="s">
        <v>2</v>
      </c>
      <c r="AF3" s="174" t="s">
        <v>14</v>
      </c>
      <c r="AG3" s="174" t="s">
        <v>15</v>
      </c>
      <c r="AH3" s="172" t="s">
        <v>3</v>
      </c>
      <c r="AI3" s="457" t="s">
        <v>4254</v>
      </c>
      <c r="AJ3" s="174" t="s">
        <v>4255</v>
      </c>
      <c r="AK3" s="174" t="s">
        <v>4256</v>
      </c>
      <c r="AL3" s="172" t="s">
        <v>4252</v>
      </c>
      <c r="AM3" s="173" t="s">
        <v>4115</v>
      </c>
      <c r="AN3" s="173" t="s">
        <v>18</v>
      </c>
      <c r="AO3" s="175" t="s">
        <v>0</v>
      </c>
      <c r="AU3" s="4" t="s">
        <v>3499</v>
      </c>
    </row>
    <row r="4" spans="1:47" ht="20.25" customHeight="1">
      <c r="A4" s="14" t="s">
        <v>3484</v>
      </c>
      <c r="B4" s="8" t="s">
        <v>3497</v>
      </c>
      <c r="C4" s="8" t="s">
        <v>3507</v>
      </c>
      <c r="D4" s="8" t="s">
        <v>3957</v>
      </c>
      <c r="E4" s="8">
        <v>1</v>
      </c>
      <c r="F4" s="207" t="b">
        <f>ISTEXT(L4)</f>
        <v>0</v>
      </c>
      <c r="G4" s="8">
        <v>1000005971</v>
      </c>
      <c r="H4" s="39" t="s">
        <v>3998</v>
      </c>
      <c r="I4" s="8" t="str">
        <f>IF(F4=TRUE,"사용","미사용")</f>
        <v>미사용</v>
      </c>
      <c r="J4" s="8" t="s">
        <v>3486</v>
      </c>
      <c r="K4" s="528"/>
      <c r="L4" s="531"/>
      <c r="M4" s="8" t="s">
        <v>3487</v>
      </c>
      <c r="N4" s="8" t="str">
        <f>IF(F4=TRUE,"X","O")</f>
        <v>O</v>
      </c>
      <c r="O4" s="10"/>
      <c r="P4" s="41"/>
      <c r="Q4" s="41"/>
      <c r="R4" s="15"/>
      <c r="S4" s="151"/>
      <c r="T4" s="152"/>
      <c r="U4" s="152"/>
      <c r="V4" s="136"/>
      <c r="W4" s="224"/>
      <c r="X4" s="224"/>
      <c r="Y4" s="224"/>
      <c r="Z4" s="362"/>
      <c r="AA4" s="224"/>
      <c r="AB4" s="224"/>
      <c r="AC4" s="224"/>
      <c r="AD4" s="362"/>
      <c r="AE4" s="473"/>
      <c r="AF4" s="224"/>
      <c r="AG4" s="224"/>
      <c r="AH4" s="362"/>
      <c r="AI4" s="473">
        <v>39.765000000000001</v>
      </c>
      <c r="AJ4" s="224">
        <v>13.676</v>
      </c>
      <c r="AK4" s="224">
        <v>8.9239999999999995</v>
      </c>
      <c r="AL4" s="362">
        <v>44980</v>
      </c>
      <c r="AM4" s="10"/>
      <c r="AN4" s="10"/>
      <c r="AO4" s="11"/>
      <c r="AU4" s="4" t="s">
        <v>3500</v>
      </c>
    </row>
    <row r="5" spans="1:47" ht="20.25" customHeight="1">
      <c r="A5" s="14" t="s">
        <v>3484</v>
      </c>
      <c r="B5" s="8" t="s">
        <v>3497</v>
      </c>
      <c r="C5" s="8" t="s">
        <v>3507</v>
      </c>
      <c r="D5" s="8" t="s">
        <v>3957</v>
      </c>
      <c r="E5" s="8">
        <v>2</v>
      </c>
      <c r="F5" s="207" t="b">
        <f t="shared" ref="F5:F68" si="0">ISTEXT(L5)</f>
        <v>0</v>
      </c>
      <c r="G5" s="8">
        <v>1000005971</v>
      </c>
      <c r="H5" s="39" t="s">
        <v>3998</v>
      </c>
      <c r="I5" s="8" t="str">
        <f t="shared" ref="I5:I68" si="1">IF(F5=TRUE,"사용","미사용")</f>
        <v>미사용</v>
      </c>
      <c r="J5" s="8" t="s">
        <v>3486</v>
      </c>
      <c r="K5" s="528"/>
      <c r="L5" s="531"/>
      <c r="M5" s="8" t="s">
        <v>3487</v>
      </c>
      <c r="N5" s="8" t="str">
        <f t="shared" ref="N5:N68" si="2">IF(F5=TRUE,"X","O")</f>
        <v>O</v>
      </c>
      <c r="O5" s="10"/>
      <c r="P5" s="41"/>
      <c r="Q5" s="41"/>
      <c r="R5" s="15"/>
      <c r="S5" s="151"/>
      <c r="T5" s="152"/>
      <c r="U5" s="152"/>
      <c r="V5" s="136"/>
      <c r="W5" s="151"/>
      <c r="X5" s="151"/>
      <c r="Y5" s="151"/>
      <c r="Z5" s="136"/>
      <c r="AA5" s="151"/>
      <c r="AB5" s="151"/>
      <c r="AC5" s="151"/>
      <c r="AD5" s="136"/>
      <c r="AE5" s="463"/>
      <c r="AF5" s="151"/>
      <c r="AG5" s="151"/>
      <c r="AH5" s="136"/>
      <c r="AI5" s="463">
        <v>39.704000000000001</v>
      </c>
      <c r="AJ5" s="151">
        <v>14.497</v>
      </c>
      <c r="AK5" s="151">
        <v>9.6329999999999991</v>
      </c>
      <c r="AL5" s="362">
        <v>44980</v>
      </c>
      <c r="AM5" s="10"/>
      <c r="AN5" s="10"/>
      <c r="AO5" s="11"/>
      <c r="AU5" s="4" t="s">
        <v>3501</v>
      </c>
    </row>
    <row r="6" spans="1:47" ht="20.25" customHeight="1">
      <c r="A6" s="14" t="s">
        <v>3484</v>
      </c>
      <c r="B6" s="8" t="s">
        <v>3497</v>
      </c>
      <c r="C6" s="8" t="s">
        <v>3507</v>
      </c>
      <c r="D6" s="8" t="s">
        <v>3957</v>
      </c>
      <c r="E6" s="8">
        <v>3</v>
      </c>
      <c r="F6" s="207" t="b">
        <f t="shared" si="0"/>
        <v>0</v>
      </c>
      <c r="G6" s="8">
        <v>1000005971</v>
      </c>
      <c r="H6" s="39" t="s">
        <v>3998</v>
      </c>
      <c r="I6" s="8" t="str">
        <f t="shared" si="1"/>
        <v>미사용</v>
      </c>
      <c r="J6" s="8" t="s">
        <v>3486</v>
      </c>
      <c r="K6" s="528"/>
      <c r="L6" s="531"/>
      <c r="M6" s="8" t="s">
        <v>3487</v>
      </c>
      <c r="N6" s="8" t="str">
        <f t="shared" si="2"/>
        <v>O</v>
      </c>
      <c r="O6" s="10"/>
      <c r="P6" s="41"/>
      <c r="Q6" s="41"/>
      <c r="R6" s="15"/>
      <c r="S6" s="151"/>
      <c r="T6" s="152"/>
      <c r="U6" s="152"/>
      <c r="V6" s="136"/>
      <c r="W6" s="151"/>
      <c r="X6" s="151"/>
      <c r="Y6" s="151"/>
      <c r="Z6" s="136"/>
      <c r="AA6" s="151"/>
      <c r="AB6" s="151"/>
      <c r="AC6" s="151"/>
      <c r="AD6" s="136"/>
      <c r="AE6" s="463"/>
      <c r="AF6" s="151"/>
      <c r="AG6" s="151"/>
      <c r="AH6" s="136"/>
      <c r="AI6" s="463">
        <v>39.744999999999997</v>
      </c>
      <c r="AJ6" s="151">
        <v>13.254</v>
      </c>
      <c r="AK6" s="151">
        <v>8.6969999999999992</v>
      </c>
      <c r="AL6" s="362">
        <v>44980</v>
      </c>
      <c r="AM6" s="10"/>
      <c r="AN6" s="10"/>
      <c r="AO6" s="11"/>
      <c r="AU6" s="4" t="s">
        <v>4074</v>
      </c>
    </row>
    <row r="7" spans="1:47" ht="20.25" customHeight="1">
      <c r="A7" s="14" t="s">
        <v>3484</v>
      </c>
      <c r="B7" s="8" t="s">
        <v>3497</v>
      </c>
      <c r="C7" s="8" t="s">
        <v>3507</v>
      </c>
      <c r="D7" s="8" t="s">
        <v>3957</v>
      </c>
      <c r="E7" s="8">
        <v>4</v>
      </c>
      <c r="F7" s="207" t="b">
        <f t="shared" si="0"/>
        <v>0</v>
      </c>
      <c r="G7" s="8">
        <v>1000005971</v>
      </c>
      <c r="H7" s="39" t="s">
        <v>3998</v>
      </c>
      <c r="I7" s="8" t="str">
        <f t="shared" si="1"/>
        <v>미사용</v>
      </c>
      <c r="J7" s="8" t="s">
        <v>3486</v>
      </c>
      <c r="K7" s="528"/>
      <c r="L7" s="531"/>
      <c r="M7" s="8" t="s">
        <v>3487</v>
      </c>
      <c r="N7" s="8" t="str">
        <f t="shared" si="2"/>
        <v>O</v>
      </c>
      <c r="O7" s="10"/>
      <c r="P7" s="41"/>
      <c r="Q7" s="41"/>
      <c r="R7" s="15"/>
      <c r="S7" s="151"/>
      <c r="T7" s="152"/>
      <c r="U7" s="152"/>
      <c r="V7" s="136"/>
      <c r="W7" s="151"/>
      <c r="X7" s="151"/>
      <c r="Y7" s="151"/>
      <c r="Z7" s="136"/>
      <c r="AA7" s="151"/>
      <c r="AB7" s="151"/>
      <c r="AC7" s="151"/>
      <c r="AD7" s="136"/>
      <c r="AE7" s="463"/>
      <c r="AF7" s="151"/>
      <c r="AG7" s="151"/>
      <c r="AH7" s="136"/>
      <c r="AI7" s="463">
        <v>39.735999999999997</v>
      </c>
      <c r="AJ7" s="151">
        <v>12.891999999999999</v>
      </c>
      <c r="AK7" s="151">
        <v>9.1869999999999994</v>
      </c>
      <c r="AL7" s="362">
        <v>44980</v>
      </c>
      <c r="AM7" s="10"/>
      <c r="AN7" s="10"/>
      <c r="AO7" s="11"/>
      <c r="AU7" s="4" t="s">
        <v>4062</v>
      </c>
    </row>
    <row r="8" spans="1:47" s="287" customFormat="1" ht="20.25" customHeight="1">
      <c r="A8" s="282" t="s">
        <v>3484</v>
      </c>
      <c r="B8" s="40" t="s">
        <v>3497</v>
      </c>
      <c r="C8" s="40" t="s">
        <v>3507</v>
      </c>
      <c r="D8" s="40" t="s">
        <v>3957</v>
      </c>
      <c r="E8" s="40">
        <v>5</v>
      </c>
      <c r="F8" s="207" t="b">
        <f t="shared" si="0"/>
        <v>1</v>
      </c>
      <c r="G8" s="40">
        <v>1000005971</v>
      </c>
      <c r="H8" s="208" t="s">
        <v>3998</v>
      </c>
      <c r="I8" s="8" t="str">
        <f t="shared" si="1"/>
        <v>사용</v>
      </c>
      <c r="J8" s="40" t="s">
        <v>3486</v>
      </c>
      <c r="K8" s="40" t="s">
        <v>3500</v>
      </c>
      <c r="L8" s="256" t="s">
        <v>4323</v>
      </c>
      <c r="M8" s="40" t="s">
        <v>3487</v>
      </c>
      <c r="N8" s="8" t="str">
        <f t="shared" si="2"/>
        <v>X</v>
      </c>
      <c r="O8" s="263"/>
      <c r="P8" s="262"/>
      <c r="Q8" s="262"/>
      <c r="R8" s="285"/>
      <c r="S8" s="224"/>
      <c r="T8" s="363"/>
      <c r="U8" s="363"/>
      <c r="V8" s="362"/>
      <c r="W8" s="224"/>
      <c r="X8" s="224"/>
      <c r="Y8" s="224"/>
      <c r="Z8" s="362"/>
      <c r="AA8" s="224"/>
      <c r="AB8" s="224"/>
      <c r="AC8" s="224"/>
      <c r="AD8" s="362"/>
      <c r="AE8" s="473"/>
      <c r="AF8" s="224"/>
      <c r="AG8" s="224"/>
      <c r="AH8" s="362"/>
      <c r="AI8" s="473"/>
      <c r="AJ8" s="224"/>
      <c r="AK8" s="224"/>
      <c r="AL8" s="362"/>
      <c r="AM8" s="263"/>
      <c r="AN8" s="263"/>
      <c r="AO8" s="286"/>
      <c r="AU8" s="4" t="s">
        <v>4075</v>
      </c>
    </row>
    <row r="9" spans="1:47" s="287" customFormat="1" ht="20.25" customHeight="1">
      <c r="A9" s="282" t="s">
        <v>3484</v>
      </c>
      <c r="B9" s="40" t="s">
        <v>3497</v>
      </c>
      <c r="C9" s="40" t="s">
        <v>3507</v>
      </c>
      <c r="D9" s="40" t="s">
        <v>3957</v>
      </c>
      <c r="E9" s="40">
        <v>6</v>
      </c>
      <c r="F9" s="207" t="b">
        <f t="shared" si="0"/>
        <v>1</v>
      </c>
      <c r="G9" s="40">
        <v>1000005971</v>
      </c>
      <c r="H9" s="208" t="s">
        <v>3998</v>
      </c>
      <c r="I9" s="8" t="str">
        <f t="shared" si="1"/>
        <v>사용</v>
      </c>
      <c r="J9" s="40" t="s">
        <v>3486</v>
      </c>
      <c r="K9" s="40" t="s">
        <v>3500</v>
      </c>
      <c r="L9" s="256" t="s">
        <v>4325</v>
      </c>
      <c r="M9" s="40" t="s">
        <v>3487</v>
      </c>
      <c r="N9" s="8" t="str">
        <f t="shared" si="2"/>
        <v>X</v>
      </c>
      <c r="O9" s="263"/>
      <c r="P9" s="262"/>
      <c r="Q9" s="262"/>
      <c r="R9" s="285"/>
      <c r="S9" s="224"/>
      <c r="T9" s="363"/>
      <c r="U9" s="363"/>
      <c r="V9" s="362"/>
      <c r="W9" s="224"/>
      <c r="X9" s="224"/>
      <c r="Y9" s="224"/>
      <c r="Z9" s="362"/>
      <c r="AA9" s="224"/>
      <c r="AB9" s="224"/>
      <c r="AC9" s="224"/>
      <c r="AD9" s="362"/>
      <c r="AE9" s="473"/>
      <c r="AF9" s="224"/>
      <c r="AG9" s="224"/>
      <c r="AH9" s="362"/>
      <c r="AI9" s="473"/>
      <c r="AJ9" s="224"/>
      <c r="AK9" s="224"/>
      <c r="AL9" s="362"/>
      <c r="AM9" s="263"/>
      <c r="AN9" s="263"/>
      <c r="AO9" s="286"/>
      <c r="AU9" s="4" t="s">
        <v>4076</v>
      </c>
    </row>
    <row r="10" spans="1:47" ht="20.25" customHeight="1">
      <c r="A10" s="14" t="s">
        <v>3484</v>
      </c>
      <c r="B10" s="8" t="s">
        <v>3497</v>
      </c>
      <c r="C10" s="8" t="s">
        <v>3507</v>
      </c>
      <c r="D10" s="8" t="s">
        <v>3957</v>
      </c>
      <c r="E10" s="8">
        <v>7</v>
      </c>
      <c r="F10" s="207" t="b">
        <f t="shared" si="0"/>
        <v>1</v>
      </c>
      <c r="G10" s="8">
        <v>1000005971</v>
      </c>
      <c r="H10" s="39" t="s">
        <v>3998</v>
      </c>
      <c r="I10" s="8" t="str">
        <f t="shared" si="1"/>
        <v>사용</v>
      </c>
      <c r="J10" s="8" t="s">
        <v>3486</v>
      </c>
      <c r="K10" s="134" t="s">
        <v>4005</v>
      </c>
      <c r="L10" s="150" t="s">
        <v>4011</v>
      </c>
      <c r="M10" s="8" t="s">
        <v>3487</v>
      </c>
      <c r="N10" s="8" t="str">
        <f t="shared" si="2"/>
        <v>X</v>
      </c>
      <c r="O10" s="10"/>
      <c r="P10" s="41"/>
      <c r="Q10" s="41"/>
      <c r="R10" s="15"/>
      <c r="S10" s="151"/>
      <c r="T10" s="152"/>
      <c r="U10" s="152"/>
      <c r="V10" s="136"/>
      <c r="W10" s="344"/>
      <c r="X10" s="373"/>
      <c r="Y10" s="373"/>
      <c r="Z10" s="136"/>
      <c r="AA10" s="344"/>
      <c r="AB10" s="373"/>
      <c r="AC10" s="373"/>
      <c r="AD10" s="136"/>
      <c r="AE10" s="464"/>
      <c r="AF10" s="373"/>
      <c r="AG10" s="373"/>
      <c r="AH10" s="136"/>
      <c r="AI10" s="464"/>
      <c r="AJ10" s="373"/>
      <c r="AK10" s="373"/>
      <c r="AL10" s="136"/>
      <c r="AM10" s="10"/>
      <c r="AN10" s="10"/>
      <c r="AO10" s="149"/>
      <c r="AU10" s="4" t="s">
        <v>4090</v>
      </c>
    </row>
    <row r="11" spans="1:47" ht="20.25" customHeight="1">
      <c r="A11" s="14" t="s">
        <v>3484</v>
      </c>
      <c r="B11" s="8" t="s">
        <v>3497</v>
      </c>
      <c r="C11" s="8" t="s">
        <v>3507</v>
      </c>
      <c r="D11" s="8" t="s">
        <v>3957</v>
      </c>
      <c r="E11" s="133">
        <v>8</v>
      </c>
      <c r="F11" s="582" t="b">
        <f t="shared" si="0"/>
        <v>1</v>
      </c>
      <c r="G11" s="133">
        <v>1000005971</v>
      </c>
      <c r="H11" s="583" t="s">
        <v>3998</v>
      </c>
      <c r="I11" s="133" t="str">
        <f t="shared" si="1"/>
        <v>사용</v>
      </c>
      <c r="J11" s="133"/>
      <c r="K11" s="133" t="s">
        <v>4005</v>
      </c>
      <c r="L11" s="148" t="s">
        <v>4454</v>
      </c>
      <c r="M11" s="8"/>
      <c r="N11" s="8" t="str">
        <f t="shared" si="2"/>
        <v>X</v>
      </c>
      <c r="O11" s="10">
        <v>39.723999999999997</v>
      </c>
      <c r="P11" s="10">
        <v>13.372999999999999</v>
      </c>
      <c r="Q11" s="10">
        <v>8.4329999999999998</v>
      </c>
      <c r="R11" s="15">
        <v>43259</v>
      </c>
      <c r="S11" s="151">
        <v>39.723999999999997</v>
      </c>
      <c r="T11" s="151">
        <v>13.6</v>
      </c>
      <c r="U11" s="151">
        <v>8.4420000000000002</v>
      </c>
      <c r="V11" s="136">
        <v>43717</v>
      </c>
      <c r="W11" s="344">
        <v>39.823</v>
      </c>
      <c r="X11" s="373">
        <v>13.865</v>
      </c>
      <c r="Y11" s="373">
        <v>8.3249999999999993</v>
      </c>
      <c r="Z11" s="136">
        <v>43880</v>
      </c>
      <c r="AA11" s="344">
        <v>39.76</v>
      </c>
      <c r="AB11" s="373">
        <v>13.055999999999999</v>
      </c>
      <c r="AC11" s="373">
        <v>8.452</v>
      </c>
      <c r="AD11" s="136">
        <v>44361</v>
      </c>
      <c r="AE11" s="464">
        <v>39.768999999999998</v>
      </c>
      <c r="AF11" s="373">
        <v>13.526</v>
      </c>
      <c r="AG11" s="373">
        <v>8.48</v>
      </c>
      <c r="AH11" s="136">
        <v>44642</v>
      </c>
      <c r="AI11" s="464">
        <v>39.667000000000002</v>
      </c>
      <c r="AJ11" s="373">
        <v>13.37</v>
      </c>
      <c r="AK11" s="373">
        <v>8.891</v>
      </c>
      <c r="AL11" s="362">
        <v>44980</v>
      </c>
      <c r="AM11" s="10"/>
      <c r="AN11" s="10"/>
      <c r="AO11" s="149"/>
      <c r="AU11" s="4" t="s">
        <v>4099</v>
      </c>
    </row>
    <row r="12" spans="1:47" s="294" customFormat="1" ht="20.25" customHeight="1">
      <c r="A12" s="291" t="s">
        <v>3484</v>
      </c>
      <c r="B12" s="134" t="s">
        <v>3497</v>
      </c>
      <c r="C12" s="134" t="s">
        <v>3507</v>
      </c>
      <c r="D12" s="134" t="s">
        <v>3957</v>
      </c>
      <c r="E12" s="134">
        <v>9</v>
      </c>
      <c r="F12" s="207" t="b">
        <f t="shared" si="0"/>
        <v>1</v>
      </c>
      <c r="G12" s="134">
        <v>1000005971</v>
      </c>
      <c r="H12" s="161" t="s">
        <v>3998</v>
      </c>
      <c r="I12" s="8" t="str">
        <f t="shared" si="1"/>
        <v>사용</v>
      </c>
      <c r="J12" s="134" t="s">
        <v>3486</v>
      </c>
      <c r="K12" s="8" t="s">
        <v>4062</v>
      </c>
      <c r="L12" s="150" t="s">
        <v>4235</v>
      </c>
      <c r="M12" s="205" t="s">
        <v>3622</v>
      </c>
      <c r="N12" s="8" t="str">
        <f t="shared" si="2"/>
        <v>X</v>
      </c>
      <c r="O12" s="229">
        <v>39.765000000000001</v>
      </c>
      <c r="P12" s="356">
        <v>12.949</v>
      </c>
      <c r="Q12" s="356">
        <v>7.7350000000000003</v>
      </c>
      <c r="R12" s="136">
        <v>43259</v>
      </c>
      <c r="S12" s="368"/>
      <c r="T12" s="369"/>
      <c r="U12" s="369"/>
      <c r="V12" s="136"/>
      <c r="W12" s="151"/>
      <c r="X12" s="151"/>
      <c r="Y12" s="151"/>
      <c r="Z12" s="136"/>
      <c r="AA12" s="151"/>
      <c r="AB12" s="151"/>
      <c r="AC12" s="151"/>
      <c r="AD12" s="136"/>
      <c r="AE12" s="463"/>
      <c r="AF12" s="151"/>
      <c r="AG12" s="151"/>
      <c r="AH12" s="136"/>
      <c r="AI12" s="463"/>
      <c r="AJ12" s="151"/>
      <c r="AK12" s="151"/>
      <c r="AL12" s="136"/>
      <c r="AM12" s="346"/>
      <c r="AN12" s="346"/>
      <c r="AO12" s="153"/>
      <c r="AU12" s="4" t="s">
        <v>3935</v>
      </c>
    </row>
    <row r="13" spans="1:47" s="294" customFormat="1" ht="20.25" customHeight="1">
      <c r="A13" s="291" t="s">
        <v>3484</v>
      </c>
      <c r="B13" s="134" t="s">
        <v>3497</v>
      </c>
      <c r="C13" s="134" t="s">
        <v>3507</v>
      </c>
      <c r="D13" s="134" t="s">
        <v>3957</v>
      </c>
      <c r="E13" s="134">
        <v>10</v>
      </c>
      <c r="F13" s="207" t="b">
        <f t="shared" si="0"/>
        <v>1</v>
      </c>
      <c r="G13" s="134">
        <v>1000005971</v>
      </c>
      <c r="H13" s="161" t="s">
        <v>3998</v>
      </c>
      <c r="I13" s="8" t="str">
        <f t="shared" si="1"/>
        <v>사용</v>
      </c>
      <c r="J13" s="134" t="s">
        <v>3486</v>
      </c>
      <c r="K13" s="8" t="s">
        <v>4062</v>
      </c>
      <c r="L13" s="150" t="s">
        <v>4236</v>
      </c>
      <c r="M13" s="205" t="s">
        <v>3622</v>
      </c>
      <c r="N13" s="8" t="str">
        <f t="shared" si="2"/>
        <v>X</v>
      </c>
      <c r="O13" s="229">
        <v>39.691000000000003</v>
      </c>
      <c r="P13" s="357">
        <v>13.435</v>
      </c>
      <c r="Q13" s="357">
        <v>8.3970000000000002</v>
      </c>
      <c r="R13" s="136">
        <v>43259</v>
      </c>
      <c r="S13" s="368"/>
      <c r="T13" s="370"/>
      <c r="U13" s="370"/>
      <c r="V13" s="136"/>
      <c r="W13" s="151"/>
      <c r="X13" s="151"/>
      <c r="Y13" s="151"/>
      <c r="Z13" s="136"/>
      <c r="AA13" s="151"/>
      <c r="AB13" s="151"/>
      <c r="AC13" s="151"/>
      <c r="AD13" s="136"/>
      <c r="AE13" s="463"/>
      <c r="AF13" s="151"/>
      <c r="AG13" s="151"/>
      <c r="AH13" s="136"/>
      <c r="AI13" s="463"/>
      <c r="AJ13" s="151"/>
      <c r="AK13" s="151"/>
      <c r="AL13" s="136"/>
      <c r="AM13" s="346"/>
      <c r="AN13" s="346"/>
      <c r="AO13" s="153"/>
      <c r="AU13" s="4" t="s">
        <v>4165</v>
      </c>
    </row>
    <row r="14" spans="1:47" ht="20.25" customHeight="1">
      <c r="A14" s="14" t="s">
        <v>3484</v>
      </c>
      <c r="B14" s="8" t="s">
        <v>3497</v>
      </c>
      <c r="C14" s="8" t="s">
        <v>3507</v>
      </c>
      <c r="D14" s="8" t="s">
        <v>3957</v>
      </c>
      <c r="E14" s="8">
        <v>11</v>
      </c>
      <c r="F14" s="207" t="b">
        <f t="shared" si="0"/>
        <v>0</v>
      </c>
      <c r="G14" s="8">
        <v>1000005971</v>
      </c>
      <c r="H14" s="39" t="s">
        <v>3998</v>
      </c>
      <c r="I14" s="8" t="str">
        <f t="shared" si="1"/>
        <v>미사용</v>
      </c>
      <c r="J14" s="8"/>
      <c r="K14" s="8"/>
      <c r="L14" s="16"/>
      <c r="M14" s="8"/>
      <c r="N14" s="8" t="str">
        <f t="shared" si="2"/>
        <v>O</v>
      </c>
      <c r="O14" s="231">
        <v>39.744999999999997</v>
      </c>
      <c r="P14" s="231">
        <v>13.518000000000001</v>
      </c>
      <c r="Q14" s="231">
        <v>8.5079999999999991</v>
      </c>
      <c r="R14" s="15">
        <v>43259</v>
      </c>
      <c r="S14" s="368">
        <v>39.600999999999999</v>
      </c>
      <c r="T14" s="368">
        <v>13.632999999999999</v>
      </c>
      <c r="U14" s="368">
        <v>9.4789999999999992</v>
      </c>
      <c r="V14" s="136">
        <v>43717</v>
      </c>
      <c r="W14" s="344">
        <v>39.744999999999997</v>
      </c>
      <c r="X14" s="344">
        <v>13.981</v>
      </c>
      <c r="Y14" s="344">
        <v>9.2799999999999994</v>
      </c>
      <c r="Z14" s="136">
        <v>43880</v>
      </c>
      <c r="AA14" s="344">
        <v>39.72</v>
      </c>
      <c r="AB14" s="344">
        <v>13.73</v>
      </c>
      <c r="AC14" s="344">
        <v>8.6720000000000006</v>
      </c>
      <c r="AD14" s="136">
        <v>44361</v>
      </c>
      <c r="AE14" s="464">
        <v>38.848999999999997</v>
      </c>
      <c r="AF14" s="344">
        <v>13.266</v>
      </c>
      <c r="AG14" s="344">
        <v>8.6890000000000001</v>
      </c>
      <c r="AH14" s="136">
        <v>44642</v>
      </c>
      <c r="AI14" s="464">
        <v>39.728000000000002</v>
      </c>
      <c r="AJ14" s="344">
        <v>13.785</v>
      </c>
      <c r="AK14" s="344">
        <v>8.9359999999999999</v>
      </c>
      <c r="AL14" s="362">
        <v>44980</v>
      </c>
      <c r="AM14" s="230"/>
      <c r="AN14" s="230"/>
      <c r="AO14" s="11"/>
      <c r="AU14" s="4" t="s">
        <v>4245</v>
      </c>
    </row>
    <row r="15" spans="1:47" ht="20.25" customHeight="1">
      <c r="A15" s="14" t="s">
        <v>3484</v>
      </c>
      <c r="B15" s="8" t="s">
        <v>3497</v>
      </c>
      <c r="C15" s="8" t="s">
        <v>3507</v>
      </c>
      <c r="D15" s="8" t="s">
        <v>3957</v>
      </c>
      <c r="E15" s="8">
        <v>12</v>
      </c>
      <c r="F15" s="207" t="b">
        <f t="shared" si="0"/>
        <v>0</v>
      </c>
      <c r="G15" s="8">
        <v>1000005971</v>
      </c>
      <c r="H15" s="39" t="s">
        <v>3998</v>
      </c>
      <c r="I15" s="8" t="str">
        <f t="shared" si="1"/>
        <v>미사용</v>
      </c>
      <c r="J15" s="8"/>
      <c r="K15" s="8"/>
      <c r="L15" s="16"/>
      <c r="M15" s="8"/>
      <c r="N15" s="8" t="str">
        <f t="shared" si="2"/>
        <v>O</v>
      </c>
      <c r="O15" s="231">
        <v>39.731999999999999</v>
      </c>
      <c r="P15" s="231">
        <v>13.044</v>
      </c>
      <c r="Q15" s="231">
        <v>8.1880000000000006</v>
      </c>
      <c r="R15" s="15">
        <v>43259</v>
      </c>
      <c r="S15" s="368">
        <v>39.756999999999998</v>
      </c>
      <c r="T15" s="374">
        <v>13.474</v>
      </c>
      <c r="U15" s="368">
        <v>9.0570000000000004</v>
      </c>
      <c r="V15" s="136">
        <v>43717</v>
      </c>
      <c r="W15" s="344">
        <v>39.679000000000002</v>
      </c>
      <c r="X15" s="373">
        <v>13.599</v>
      </c>
      <c r="Y15" s="373">
        <v>8.9969999999999999</v>
      </c>
      <c r="Z15" s="136">
        <v>43880</v>
      </c>
      <c r="AA15" s="344">
        <v>39.76</v>
      </c>
      <c r="AB15" s="373">
        <v>13.454000000000001</v>
      </c>
      <c r="AC15" s="373">
        <v>8.3680000000000003</v>
      </c>
      <c r="AD15" s="136">
        <v>44361</v>
      </c>
      <c r="AE15" s="464">
        <v>38.923000000000002</v>
      </c>
      <c r="AF15" s="373">
        <v>13.095000000000001</v>
      </c>
      <c r="AG15" s="373">
        <v>8.1780000000000008</v>
      </c>
      <c r="AH15" s="136">
        <v>44642</v>
      </c>
      <c r="AI15" s="464">
        <v>39.72</v>
      </c>
      <c r="AJ15" s="373">
        <v>13.397</v>
      </c>
      <c r="AK15" s="373">
        <v>8.6229999999999993</v>
      </c>
      <c r="AL15" s="362">
        <v>44980</v>
      </c>
      <c r="AM15" s="230"/>
      <c r="AN15" s="230"/>
      <c r="AO15" s="11"/>
      <c r="AU15"/>
    </row>
    <row r="16" spans="1:47" ht="20.25" customHeight="1">
      <c r="A16" s="14" t="s">
        <v>3484</v>
      </c>
      <c r="B16" s="8" t="s">
        <v>3497</v>
      </c>
      <c r="C16" s="8" t="s">
        <v>3507</v>
      </c>
      <c r="D16" s="8" t="s">
        <v>3957</v>
      </c>
      <c r="E16" s="8">
        <v>13</v>
      </c>
      <c r="F16" s="207" t="b">
        <f t="shared" si="0"/>
        <v>0</v>
      </c>
      <c r="G16" s="8">
        <v>1000005971</v>
      </c>
      <c r="H16" s="39" t="s">
        <v>3998</v>
      </c>
      <c r="I16" s="8" t="str">
        <f t="shared" si="1"/>
        <v>미사용</v>
      </c>
      <c r="J16" s="134"/>
      <c r="K16" s="8"/>
      <c r="L16" s="150"/>
      <c r="M16" s="205"/>
      <c r="N16" s="8" t="str">
        <f t="shared" si="2"/>
        <v>O</v>
      </c>
      <c r="O16" s="219">
        <v>39.731999999999999</v>
      </c>
      <c r="P16" s="219">
        <v>13.317</v>
      </c>
      <c r="Q16" s="219">
        <v>8.4589999999999996</v>
      </c>
      <c r="R16" s="15">
        <v>43259</v>
      </c>
      <c r="S16" s="374">
        <v>39.826999999999998</v>
      </c>
      <c r="T16" s="374">
        <v>12.909000000000001</v>
      </c>
      <c r="U16" s="374">
        <v>8.4830000000000005</v>
      </c>
      <c r="V16" s="136">
        <v>43717</v>
      </c>
      <c r="W16" s="303">
        <v>39.744999999999997</v>
      </c>
      <c r="X16" s="303">
        <v>13.526999999999999</v>
      </c>
      <c r="Y16" s="151">
        <v>8.5150000000000006</v>
      </c>
      <c r="Z16" s="136">
        <v>43880</v>
      </c>
      <c r="AA16" s="303">
        <v>39.69</v>
      </c>
      <c r="AB16" s="303">
        <v>13.311</v>
      </c>
      <c r="AC16" s="151">
        <v>8.5109999999999992</v>
      </c>
      <c r="AD16" s="136">
        <v>44361</v>
      </c>
      <c r="AE16" s="474">
        <v>38.899000000000001</v>
      </c>
      <c r="AF16" s="303">
        <v>13.032999999999999</v>
      </c>
      <c r="AG16" s="151">
        <v>8.3439999999999994</v>
      </c>
      <c r="AH16" s="136">
        <v>44642</v>
      </c>
      <c r="AI16" s="474">
        <v>39.728000000000002</v>
      </c>
      <c r="AJ16" s="303">
        <v>13.17</v>
      </c>
      <c r="AK16" s="151">
        <v>9.1389999999999993</v>
      </c>
      <c r="AL16" s="362">
        <v>44980</v>
      </c>
      <c r="AM16" s="10"/>
      <c r="AN16" s="10"/>
      <c r="AO16" s="11"/>
      <c r="AU16"/>
    </row>
    <row r="17" spans="1:47" ht="20.25" customHeight="1">
      <c r="A17" s="14" t="s">
        <v>3484</v>
      </c>
      <c r="B17" s="8" t="s">
        <v>3497</v>
      </c>
      <c r="C17" s="8" t="s">
        <v>3507</v>
      </c>
      <c r="D17" s="8" t="s">
        <v>3957</v>
      </c>
      <c r="E17" s="8">
        <v>14</v>
      </c>
      <c r="F17" s="207" t="b">
        <f t="shared" si="0"/>
        <v>0</v>
      </c>
      <c r="G17" s="8">
        <v>1000005971</v>
      </c>
      <c r="H17" s="39" t="s">
        <v>3998</v>
      </c>
      <c r="I17" s="8" t="str">
        <f t="shared" si="1"/>
        <v>미사용</v>
      </c>
      <c r="J17" s="134"/>
      <c r="K17" s="8"/>
      <c r="L17" s="150"/>
      <c r="M17" s="205"/>
      <c r="N17" s="8" t="str">
        <f t="shared" si="2"/>
        <v>O</v>
      </c>
      <c r="O17" s="219">
        <v>39.683</v>
      </c>
      <c r="P17" s="219">
        <v>13.351000000000001</v>
      </c>
      <c r="Q17" s="219">
        <v>8.5069999999999997</v>
      </c>
      <c r="R17" s="15">
        <v>43259</v>
      </c>
      <c r="S17" s="374">
        <v>38.914999999999999</v>
      </c>
      <c r="T17" s="374">
        <v>13.048</v>
      </c>
      <c r="U17" s="374">
        <v>8.5299999999999994</v>
      </c>
      <c r="V17" s="136">
        <v>43717</v>
      </c>
      <c r="W17" s="303">
        <v>39.72</v>
      </c>
      <c r="X17" s="303">
        <v>13.871</v>
      </c>
      <c r="Y17" s="151">
        <v>8.6059999999999999</v>
      </c>
      <c r="Z17" s="136">
        <v>43880</v>
      </c>
      <c r="AA17" s="303">
        <v>39.74</v>
      </c>
      <c r="AB17" s="303">
        <v>13.496</v>
      </c>
      <c r="AC17" s="151">
        <v>8.6690000000000005</v>
      </c>
      <c r="AD17" s="136">
        <v>44361</v>
      </c>
      <c r="AE17" s="474">
        <v>39.768999999999998</v>
      </c>
      <c r="AF17" s="303">
        <v>13.491</v>
      </c>
      <c r="AG17" s="151">
        <v>8.9149999999999991</v>
      </c>
      <c r="AH17" s="136">
        <v>44642</v>
      </c>
      <c r="AI17" s="474">
        <v>39.72</v>
      </c>
      <c r="AJ17" s="303">
        <v>13.744999999999999</v>
      </c>
      <c r="AK17" s="151">
        <v>9.1039999999999992</v>
      </c>
      <c r="AL17" s="362">
        <v>44980</v>
      </c>
      <c r="AM17" s="10"/>
      <c r="AN17" s="10"/>
      <c r="AO17" s="11"/>
      <c r="AU17"/>
    </row>
    <row r="18" spans="1:47" ht="20.25" customHeight="1">
      <c r="A18" s="14" t="s">
        <v>3484</v>
      </c>
      <c r="B18" s="8" t="s">
        <v>3497</v>
      </c>
      <c r="C18" s="8" t="s">
        <v>3507</v>
      </c>
      <c r="D18" s="8" t="s">
        <v>3957</v>
      </c>
      <c r="E18" s="8">
        <v>15</v>
      </c>
      <c r="F18" s="207" t="b">
        <f t="shared" si="0"/>
        <v>1</v>
      </c>
      <c r="G18" s="8">
        <v>1000005971</v>
      </c>
      <c r="H18" s="39" t="s">
        <v>3998</v>
      </c>
      <c r="I18" s="8" t="str">
        <f t="shared" si="1"/>
        <v>사용</v>
      </c>
      <c r="J18" s="134" t="s">
        <v>3486</v>
      </c>
      <c r="K18" s="8" t="s">
        <v>4076</v>
      </c>
      <c r="L18" s="150" t="s">
        <v>4327</v>
      </c>
      <c r="M18" s="205" t="s">
        <v>3487</v>
      </c>
      <c r="N18" s="8" t="str">
        <f t="shared" si="2"/>
        <v>X</v>
      </c>
      <c r="O18" s="219"/>
      <c r="P18" s="219"/>
      <c r="Q18" s="219"/>
      <c r="R18" s="15"/>
      <c r="S18" s="374"/>
      <c r="T18" s="374"/>
      <c r="U18" s="374"/>
      <c r="V18" s="136"/>
      <c r="W18" s="344"/>
      <c r="X18" s="303"/>
      <c r="Y18" s="303"/>
      <c r="Z18" s="136"/>
      <c r="AA18" s="344"/>
      <c r="AB18" s="303"/>
      <c r="AC18" s="303"/>
      <c r="AD18" s="136"/>
      <c r="AE18" s="464"/>
      <c r="AF18" s="303"/>
      <c r="AG18" s="303"/>
      <c r="AH18" s="136"/>
      <c r="AI18" s="464"/>
      <c r="AJ18" s="303"/>
      <c r="AK18" s="303"/>
      <c r="AL18" s="136"/>
      <c r="AM18" s="10"/>
      <c r="AN18" s="10"/>
      <c r="AO18" s="11"/>
      <c r="AU18"/>
    </row>
    <row r="19" spans="1:47" ht="20.25" customHeight="1">
      <c r="A19" s="14" t="s">
        <v>3484</v>
      </c>
      <c r="B19" s="8" t="s">
        <v>3497</v>
      </c>
      <c r="C19" s="8" t="s">
        <v>3507</v>
      </c>
      <c r="D19" s="8" t="s">
        <v>3957</v>
      </c>
      <c r="E19" s="8">
        <v>16</v>
      </c>
      <c r="F19" s="207" t="b">
        <f t="shared" si="0"/>
        <v>1</v>
      </c>
      <c r="G19" s="8">
        <v>1000005971</v>
      </c>
      <c r="H19" s="39" t="s">
        <v>3998</v>
      </c>
      <c r="I19" s="8" t="str">
        <f t="shared" si="1"/>
        <v>사용</v>
      </c>
      <c r="J19" s="134" t="s">
        <v>3486</v>
      </c>
      <c r="K19" s="8" t="s">
        <v>4076</v>
      </c>
      <c r="L19" s="150" t="s">
        <v>4328</v>
      </c>
      <c r="M19" s="205" t="s">
        <v>3487</v>
      </c>
      <c r="N19" s="8" t="str">
        <f t="shared" si="2"/>
        <v>X</v>
      </c>
      <c r="O19" s="219"/>
      <c r="P19" s="219"/>
      <c r="Q19" s="219"/>
      <c r="R19" s="15"/>
      <c r="S19" s="374"/>
      <c r="T19" s="374"/>
      <c r="U19" s="374"/>
      <c r="V19" s="136"/>
      <c r="W19" s="344"/>
      <c r="X19" s="303"/>
      <c r="Y19" s="303"/>
      <c r="Z19" s="136"/>
      <c r="AA19" s="344"/>
      <c r="AB19" s="303"/>
      <c r="AC19" s="303"/>
      <c r="AD19" s="136"/>
      <c r="AE19" s="464"/>
      <c r="AF19" s="303"/>
      <c r="AG19" s="303"/>
      <c r="AH19" s="136"/>
      <c r="AI19" s="464"/>
      <c r="AJ19" s="303"/>
      <c r="AK19" s="303"/>
      <c r="AL19" s="136"/>
      <c r="AM19" s="10"/>
      <c r="AN19" s="10"/>
      <c r="AO19" s="11"/>
      <c r="AU19"/>
    </row>
    <row r="20" spans="1:47" ht="20.25" customHeight="1">
      <c r="A20" s="14" t="s">
        <v>3484</v>
      </c>
      <c r="B20" s="8" t="s">
        <v>3497</v>
      </c>
      <c r="C20" s="8" t="s">
        <v>3507</v>
      </c>
      <c r="D20" s="8" t="s">
        <v>3957</v>
      </c>
      <c r="E20" s="8">
        <v>17</v>
      </c>
      <c r="F20" s="207" t="b">
        <f t="shared" si="0"/>
        <v>1</v>
      </c>
      <c r="G20" s="8">
        <v>1000005971</v>
      </c>
      <c r="H20" s="39" t="s">
        <v>3998</v>
      </c>
      <c r="I20" s="8" t="str">
        <f t="shared" si="1"/>
        <v>사용</v>
      </c>
      <c r="J20" s="134" t="s">
        <v>3486</v>
      </c>
      <c r="K20" s="8" t="s">
        <v>4076</v>
      </c>
      <c r="L20" s="150" t="s">
        <v>4329</v>
      </c>
      <c r="M20" s="205" t="s">
        <v>3487</v>
      </c>
      <c r="N20" s="8" t="str">
        <f t="shared" si="2"/>
        <v>X</v>
      </c>
      <c r="O20" s="219"/>
      <c r="P20" s="219"/>
      <c r="Q20" s="219"/>
      <c r="R20" s="15"/>
      <c r="S20" s="374"/>
      <c r="T20" s="374"/>
      <c r="U20" s="374"/>
      <c r="V20" s="136"/>
      <c r="W20" s="151"/>
      <c r="X20" s="151"/>
      <c r="Y20" s="151"/>
      <c r="Z20" s="136"/>
      <c r="AA20" s="151"/>
      <c r="AB20" s="151"/>
      <c r="AC20" s="151"/>
      <c r="AD20" s="136"/>
      <c r="AE20" s="463"/>
      <c r="AF20" s="151"/>
      <c r="AG20" s="151"/>
      <c r="AH20" s="136"/>
      <c r="AI20" s="463"/>
      <c r="AJ20" s="151"/>
      <c r="AK20" s="151"/>
      <c r="AL20" s="136"/>
      <c r="AM20" s="10"/>
      <c r="AN20" s="10"/>
      <c r="AO20" s="11"/>
      <c r="AU20"/>
    </row>
    <row r="21" spans="1:47" ht="20.25" customHeight="1">
      <c r="A21" s="14" t="s">
        <v>3484</v>
      </c>
      <c r="B21" s="8" t="s">
        <v>3497</v>
      </c>
      <c r="C21" s="8" t="s">
        <v>3507</v>
      </c>
      <c r="D21" s="8" t="s">
        <v>3957</v>
      </c>
      <c r="E21" s="8">
        <v>18</v>
      </c>
      <c r="F21" s="207" t="b">
        <f t="shared" si="0"/>
        <v>1</v>
      </c>
      <c r="G21" s="8">
        <v>1000005971</v>
      </c>
      <c r="H21" s="39" t="s">
        <v>3998</v>
      </c>
      <c r="I21" s="8" t="str">
        <f t="shared" si="1"/>
        <v>사용</v>
      </c>
      <c r="J21" s="134" t="s">
        <v>3486</v>
      </c>
      <c r="K21" s="8" t="s">
        <v>4076</v>
      </c>
      <c r="L21" s="150" t="s">
        <v>4330</v>
      </c>
      <c r="M21" s="205" t="s">
        <v>3487</v>
      </c>
      <c r="N21" s="8" t="str">
        <f t="shared" si="2"/>
        <v>X</v>
      </c>
      <c r="O21" s="219"/>
      <c r="P21" s="219"/>
      <c r="Q21" s="219"/>
      <c r="R21" s="15"/>
      <c r="S21" s="374"/>
      <c r="T21" s="374"/>
      <c r="U21" s="374"/>
      <c r="V21" s="136"/>
      <c r="W21" s="151"/>
      <c r="X21" s="151"/>
      <c r="Y21" s="151"/>
      <c r="Z21" s="136"/>
      <c r="AA21" s="151"/>
      <c r="AB21" s="151"/>
      <c r="AC21" s="151"/>
      <c r="AD21" s="136"/>
      <c r="AE21" s="463"/>
      <c r="AF21" s="151"/>
      <c r="AG21" s="151"/>
      <c r="AH21" s="136"/>
      <c r="AI21" s="463"/>
      <c r="AJ21" s="151"/>
      <c r="AK21" s="151"/>
      <c r="AL21" s="136"/>
      <c r="AM21" s="10"/>
      <c r="AN21" s="10"/>
      <c r="AO21" s="11"/>
      <c r="AU21"/>
    </row>
    <row r="22" spans="1:47" ht="20.25" customHeight="1">
      <c r="A22" s="14" t="s">
        <v>3484</v>
      </c>
      <c r="B22" s="8" t="s">
        <v>3497</v>
      </c>
      <c r="C22" s="8" t="s">
        <v>3507</v>
      </c>
      <c r="D22" s="8" t="s">
        <v>3957</v>
      </c>
      <c r="E22" s="8">
        <v>19</v>
      </c>
      <c r="F22" s="207" t="b">
        <f t="shared" si="0"/>
        <v>0</v>
      </c>
      <c r="G22" s="8">
        <v>1000005971</v>
      </c>
      <c r="H22" s="39" t="s">
        <v>3998</v>
      </c>
      <c r="I22" s="8" t="str">
        <f t="shared" si="1"/>
        <v>미사용</v>
      </c>
      <c r="J22" s="8"/>
      <c r="K22" s="8"/>
      <c r="L22" s="8"/>
      <c r="M22" s="8"/>
      <c r="N22" s="8" t="str">
        <f t="shared" si="2"/>
        <v>O</v>
      </c>
      <c r="O22" s="219">
        <v>39.712000000000003</v>
      </c>
      <c r="P22" s="219">
        <v>12.904999999999999</v>
      </c>
      <c r="Q22" s="219">
        <v>8.0139999999999993</v>
      </c>
      <c r="R22" s="15">
        <v>43259</v>
      </c>
      <c r="S22" s="374">
        <v>39.831000000000003</v>
      </c>
      <c r="T22" s="374">
        <v>13.116</v>
      </c>
      <c r="U22" s="374">
        <v>8.2260000000000009</v>
      </c>
      <c r="V22" s="136">
        <v>43717</v>
      </c>
      <c r="W22" s="303">
        <v>39.823</v>
      </c>
      <c r="X22" s="151">
        <v>13.814</v>
      </c>
      <c r="Y22" s="151">
        <v>8.2509999999999994</v>
      </c>
      <c r="Z22" s="136">
        <v>43880</v>
      </c>
      <c r="AA22" s="303">
        <v>39.72</v>
      </c>
      <c r="AB22" s="151">
        <v>12.968</v>
      </c>
      <c r="AC22" s="151">
        <v>8.2210000000000001</v>
      </c>
      <c r="AD22" s="136">
        <v>44361</v>
      </c>
      <c r="AE22" s="474">
        <v>38.914999999999999</v>
      </c>
      <c r="AF22" s="151">
        <v>12.688000000000001</v>
      </c>
      <c r="AG22" s="151">
        <v>7.9</v>
      </c>
      <c r="AH22" s="136">
        <v>44642</v>
      </c>
      <c r="AI22" s="474">
        <v>39.58</v>
      </c>
      <c r="AJ22" s="151">
        <v>13.141999999999999</v>
      </c>
      <c r="AK22" s="151">
        <v>9.3610000000000007</v>
      </c>
      <c r="AL22" s="362">
        <v>44980</v>
      </c>
      <c r="AM22" s="10"/>
      <c r="AN22" s="10"/>
      <c r="AO22" s="11"/>
      <c r="AU22"/>
    </row>
    <row r="23" spans="1:47" ht="20.25" customHeight="1">
      <c r="A23" s="14" t="s">
        <v>3484</v>
      </c>
      <c r="B23" s="8" t="s">
        <v>3497</v>
      </c>
      <c r="C23" s="8" t="s">
        <v>3507</v>
      </c>
      <c r="D23" s="8" t="s">
        <v>3957</v>
      </c>
      <c r="E23" s="8">
        <v>20</v>
      </c>
      <c r="F23" s="207" t="b">
        <f t="shared" si="0"/>
        <v>0</v>
      </c>
      <c r="G23" s="8">
        <v>1000005971</v>
      </c>
      <c r="H23" s="39" t="s">
        <v>3998</v>
      </c>
      <c r="I23" s="8" t="str">
        <f t="shared" si="1"/>
        <v>미사용</v>
      </c>
      <c r="J23" s="8"/>
      <c r="K23" s="8"/>
      <c r="L23" s="8"/>
      <c r="M23" s="8"/>
      <c r="N23" s="8" t="str">
        <f t="shared" si="2"/>
        <v>O</v>
      </c>
      <c r="O23" s="219">
        <v>39.683</v>
      </c>
      <c r="P23" s="219">
        <v>13.496</v>
      </c>
      <c r="Q23" s="219">
        <v>8.4809999999999999</v>
      </c>
      <c r="R23" s="15">
        <v>43259</v>
      </c>
      <c r="S23" s="374">
        <v>39.712000000000003</v>
      </c>
      <c r="T23" s="374">
        <v>13.497999999999999</v>
      </c>
      <c r="U23" s="374">
        <v>8.4580000000000002</v>
      </c>
      <c r="V23" s="136">
        <v>43717</v>
      </c>
      <c r="W23" s="303">
        <v>39.683</v>
      </c>
      <c r="X23" s="151">
        <v>13.768000000000001</v>
      </c>
      <c r="Y23" s="151">
        <v>8.4700000000000006</v>
      </c>
      <c r="Z23" s="136">
        <v>43880</v>
      </c>
      <c r="AA23" s="303">
        <v>39.700000000000003</v>
      </c>
      <c r="AB23" s="151">
        <v>13.342000000000001</v>
      </c>
      <c r="AC23" s="151">
        <v>8.5640000000000001</v>
      </c>
      <c r="AD23" s="136">
        <v>44361</v>
      </c>
      <c r="AE23" s="474">
        <v>40.113999999999997</v>
      </c>
      <c r="AF23" s="151">
        <v>14.238</v>
      </c>
      <c r="AG23" s="151">
        <v>8.4930000000000003</v>
      </c>
      <c r="AH23" s="136">
        <v>44642</v>
      </c>
      <c r="AI23" s="474">
        <v>39.731999999999999</v>
      </c>
      <c r="AJ23" s="151">
        <v>13.702999999999999</v>
      </c>
      <c r="AK23" s="151">
        <v>9.2539999999999996</v>
      </c>
      <c r="AL23" s="362">
        <v>44980</v>
      </c>
      <c r="AM23" s="10"/>
      <c r="AN23" s="10"/>
      <c r="AO23" s="11"/>
      <c r="AU23"/>
    </row>
    <row r="24" spans="1:47" ht="20.25" customHeight="1">
      <c r="A24" s="14" t="s">
        <v>3484</v>
      </c>
      <c r="B24" s="8" t="s">
        <v>3497</v>
      </c>
      <c r="C24" s="8" t="s">
        <v>3507</v>
      </c>
      <c r="D24" s="8" t="s">
        <v>3957</v>
      </c>
      <c r="E24" s="8">
        <v>21</v>
      </c>
      <c r="F24" s="207" t="b">
        <f t="shared" si="0"/>
        <v>0</v>
      </c>
      <c r="G24" s="8">
        <v>1000005971</v>
      </c>
      <c r="H24" s="39" t="s">
        <v>3998</v>
      </c>
      <c r="I24" s="8" t="str">
        <f t="shared" si="1"/>
        <v>미사용</v>
      </c>
      <c r="J24" s="8"/>
      <c r="K24" s="8"/>
      <c r="L24" s="8"/>
      <c r="M24" s="8"/>
      <c r="N24" s="8" t="str">
        <f t="shared" si="2"/>
        <v>O</v>
      </c>
      <c r="O24" s="231">
        <v>39.744999999999997</v>
      </c>
      <c r="P24" s="232">
        <v>13.238</v>
      </c>
      <c r="Q24" s="232">
        <v>8.2669999999999995</v>
      </c>
      <c r="R24" s="15">
        <v>43259</v>
      </c>
      <c r="S24" s="368">
        <v>39.880000000000003</v>
      </c>
      <c r="T24" s="375">
        <v>13.37</v>
      </c>
      <c r="U24" s="375">
        <v>8.2710000000000008</v>
      </c>
      <c r="V24" s="136">
        <v>43717</v>
      </c>
      <c r="W24" s="151">
        <v>39.749000000000002</v>
      </c>
      <c r="X24" s="151">
        <v>13.516</v>
      </c>
      <c r="Y24" s="151">
        <v>8.3030000000000008</v>
      </c>
      <c r="Z24" s="136">
        <v>43880</v>
      </c>
      <c r="AA24" s="151">
        <v>39.76</v>
      </c>
      <c r="AB24" s="151">
        <v>13.461</v>
      </c>
      <c r="AC24" s="151">
        <v>8.3849999999999998</v>
      </c>
      <c r="AD24" s="136">
        <v>44361</v>
      </c>
      <c r="AE24" s="463">
        <v>38.866</v>
      </c>
      <c r="AF24" s="151">
        <v>12.954000000000001</v>
      </c>
      <c r="AG24" s="151">
        <v>8.4179999999999993</v>
      </c>
      <c r="AH24" s="136">
        <v>44642</v>
      </c>
      <c r="AI24" s="463">
        <v>39.679000000000002</v>
      </c>
      <c r="AJ24" s="151">
        <v>13.693</v>
      </c>
      <c r="AK24" s="151">
        <v>11.172000000000001</v>
      </c>
      <c r="AL24" s="362">
        <v>44980</v>
      </c>
      <c r="AM24" s="230"/>
      <c r="AN24" s="230"/>
      <c r="AO24" s="11"/>
      <c r="AU24"/>
    </row>
    <row r="25" spans="1:47" ht="20.25" customHeight="1">
      <c r="A25" s="14" t="s">
        <v>3484</v>
      </c>
      <c r="B25" s="8" t="s">
        <v>3497</v>
      </c>
      <c r="C25" s="8" t="s">
        <v>3507</v>
      </c>
      <c r="D25" s="8" t="s">
        <v>3957</v>
      </c>
      <c r="E25" s="8">
        <v>22</v>
      </c>
      <c r="F25" s="207" t="b">
        <f t="shared" si="0"/>
        <v>0</v>
      </c>
      <c r="G25" s="8">
        <v>1000005971</v>
      </c>
      <c r="H25" s="39" t="s">
        <v>3998</v>
      </c>
      <c r="I25" s="8" t="str">
        <f t="shared" si="1"/>
        <v>미사용</v>
      </c>
      <c r="J25" s="8"/>
      <c r="K25" s="8"/>
      <c r="L25" s="8"/>
      <c r="M25" s="8"/>
      <c r="N25" s="8" t="str">
        <f t="shared" si="2"/>
        <v>O</v>
      </c>
      <c r="O25" s="231">
        <v>39.661999999999999</v>
      </c>
      <c r="P25" s="233">
        <v>13.066000000000001</v>
      </c>
      <c r="Q25" s="233">
        <v>8.2029999999999994</v>
      </c>
      <c r="R25" s="15">
        <v>43259</v>
      </c>
      <c r="S25" s="368">
        <v>39.753</v>
      </c>
      <c r="T25" s="376">
        <v>13.164</v>
      </c>
      <c r="U25" s="376">
        <v>8.2159999999999993</v>
      </c>
      <c r="V25" s="136">
        <v>43717</v>
      </c>
      <c r="W25" s="151">
        <v>39.74</v>
      </c>
      <c r="X25" s="151">
        <v>13.273999999999999</v>
      </c>
      <c r="Y25" s="151">
        <v>8.2129999999999992</v>
      </c>
      <c r="Z25" s="136">
        <v>43880</v>
      </c>
      <c r="AA25" s="151">
        <v>39.64</v>
      </c>
      <c r="AB25" s="151">
        <v>13.278</v>
      </c>
      <c r="AC25" s="151">
        <v>8.1920000000000002</v>
      </c>
      <c r="AD25" s="136">
        <v>44361</v>
      </c>
      <c r="AE25" s="463">
        <v>39.786000000000001</v>
      </c>
      <c r="AF25" s="151">
        <v>13.081</v>
      </c>
      <c r="AG25" s="151">
        <v>8.1389999999999993</v>
      </c>
      <c r="AH25" s="136">
        <v>44642</v>
      </c>
      <c r="AI25" s="463">
        <v>39.723999999999997</v>
      </c>
      <c r="AJ25" s="151">
        <v>13.250999999999999</v>
      </c>
      <c r="AK25" s="151">
        <v>9.0410000000000004</v>
      </c>
      <c r="AL25" s="362">
        <v>44980</v>
      </c>
      <c r="AM25" s="230"/>
      <c r="AN25" s="230"/>
      <c r="AO25" s="11"/>
      <c r="AU25"/>
    </row>
    <row r="26" spans="1:47" ht="20.25" customHeight="1">
      <c r="A26" s="14" t="s">
        <v>3484</v>
      </c>
      <c r="B26" s="8" t="s">
        <v>3497</v>
      </c>
      <c r="C26" s="8" t="s">
        <v>3507</v>
      </c>
      <c r="D26" s="8" t="s">
        <v>3957</v>
      </c>
      <c r="E26" s="8">
        <v>23</v>
      </c>
      <c r="F26" s="207" t="b">
        <f t="shared" si="0"/>
        <v>0</v>
      </c>
      <c r="G26" s="8">
        <v>1000005971</v>
      </c>
      <c r="H26" s="39" t="s">
        <v>3998</v>
      </c>
      <c r="I26" s="8" t="str">
        <f t="shared" si="1"/>
        <v>미사용</v>
      </c>
      <c r="J26" s="8"/>
      <c r="K26" s="8"/>
      <c r="L26" s="8"/>
      <c r="M26" s="8"/>
      <c r="N26" s="8" t="str">
        <f t="shared" si="2"/>
        <v>O</v>
      </c>
      <c r="O26" s="231">
        <v>39.728000000000002</v>
      </c>
      <c r="P26" s="233">
        <v>13.551</v>
      </c>
      <c r="Q26" s="233">
        <v>8.4939999999999998</v>
      </c>
      <c r="R26" s="15">
        <v>43259</v>
      </c>
      <c r="S26" s="368">
        <v>39.749000000000002</v>
      </c>
      <c r="T26" s="376">
        <v>13.46</v>
      </c>
      <c r="U26" s="376">
        <v>8.5690000000000008</v>
      </c>
      <c r="V26" s="136">
        <v>43717</v>
      </c>
      <c r="W26" s="151">
        <v>39.704000000000001</v>
      </c>
      <c r="X26" s="151">
        <v>13.529</v>
      </c>
      <c r="Y26" s="151">
        <v>8.548</v>
      </c>
      <c r="Z26" s="136">
        <v>43880</v>
      </c>
      <c r="AA26" s="151">
        <v>39.75</v>
      </c>
      <c r="AB26" s="151">
        <v>13.483000000000001</v>
      </c>
      <c r="AC26" s="151">
        <v>8.6289999999999996</v>
      </c>
      <c r="AD26" s="136">
        <v>44361</v>
      </c>
      <c r="AE26" s="463">
        <v>38.767000000000003</v>
      </c>
      <c r="AF26" s="151">
        <v>13.076000000000001</v>
      </c>
      <c r="AG26" s="151">
        <v>8.4429999999999996</v>
      </c>
      <c r="AH26" s="136">
        <v>44642</v>
      </c>
      <c r="AI26" s="463">
        <v>39.761000000000003</v>
      </c>
      <c r="AJ26" s="151">
        <v>13.358000000000001</v>
      </c>
      <c r="AK26" s="151">
        <v>9.1289999999999996</v>
      </c>
      <c r="AL26" s="362">
        <v>44980</v>
      </c>
      <c r="AM26" s="230"/>
      <c r="AN26" s="230"/>
      <c r="AO26" s="11"/>
      <c r="AU26"/>
    </row>
    <row r="27" spans="1:47" ht="20.25" customHeight="1">
      <c r="A27" s="14" t="s">
        <v>3484</v>
      </c>
      <c r="B27" s="8" t="s">
        <v>3497</v>
      </c>
      <c r="C27" s="8" t="s">
        <v>3507</v>
      </c>
      <c r="D27" s="8" t="s">
        <v>3957</v>
      </c>
      <c r="E27" s="8">
        <v>24</v>
      </c>
      <c r="F27" s="207" t="b">
        <f t="shared" si="0"/>
        <v>0</v>
      </c>
      <c r="G27" s="8">
        <v>1000005971</v>
      </c>
      <c r="H27" s="39" t="s">
        <v>3998</v>
      </c>
      <c r="I27" s="8" t="str">
        <f t="shared" si="1"/>
        <v>미사용</v>
      </c>
      <c r="J27" s="8"/>
      <c r="K27" s="8"/>
      <c r="L27" s="8"/>
      <c r="M27" s="8"/>
      <c r="N27" s="8" t="str">
        <f t="shared" si="2"/>
        <v>O</v>
      </c>
      <c r="O27" s="231">
        <v>39.74</v>
      </c>
      <c r="P27" s="233">
        <v>13.002000000000001</v>
      </c>
      <c r="Q27" s="233">
        <v>8.1389999999999993</v>
      </c>
      <c r="R27" s="15">
        <v>43259</v>
      </c>
      <c r="S27" s="368">
        <v>39.731999999999999</v>
      </c>
      <c r="T27" s="376">
        <v>13.021000000000001</v>
      </c>
      <c r="U27" s="376">
        <v>9.2789999999999999</v>
      </c>
      <c r="V27" s="136">
        <v>43717</v>
      </c>
      <c r="W27" s="151">
        <v>39.749000000000002</v>
      </c>
      <c r="X27" s="151">
        <v>13.26</v>
      </c>
      <c r="Y27" s="151">
        <v>5.226</v>
      </c>
      <c r="Z27" s="136">
        <v>43880</v>
      </c>
      <c r="AA27" s="151">
        <v>39.729999999999997</v>
      </c>
      <c r="AB27" s="151">
        <v>13.026999999999999</v>
      </c>
      <c r="AC27" s="151">
        <v>8.2789999999999999</v>
      </c>
      <c r="AD27" s="136">
        <v>44361</v>
      </c>
      <c r="AE27" s="463">
        <v>38.94</v>
      </c>
      <c r="AF27" s="151">
        <v>12.598000000000001</v>
      </c>
      <c r="AG27" s="151">
        <v>7.9130000000000003</v>
      </c>
      <c r="AH27" s="136">
        <v>44642</v>
      </c>
      <c r="AI27" s="463">
        <v>39.749000000000002</v>
      </c>
      <c r="AJ27" s="151">
        <v>13.098000000000001</v>
      </c>
      <c r="AK27" s="151">
        <v>9.0399999999999991</v>
      </c>
      <c r="AL27" s="362">
        <v>44980</v>
      </c>
      <c r="AM27" s="230"/>
      <c r="AN27" s="230"/>
      <c r="AO27" s="11"/>
      <c r="AU27"/>
    </row>
    <row r="28" spans="1:47" ht="20.25" customHeight="1">
      <c r="A28" s="14" t="s">
        <v>3484</v>
      </c>
      <c r="B28" s="8" t="s">
        <v>3497</v>
      </c>
      <c r="C28" s="8" t="s">
        <v>3507</v>
      </c>
      <c r="D28" s="8" t="s">
        <v>3480</v>
      </c>
      <c r="E28" s="8">
        <v>1</v>
      </c>
      <c r="F28" s="207" t="b">
        <f t="shared" si="0"/>
        <v>0</v>
      </c>
      <c r="G28" s="8">
        <v>1000005971</v>
      </c>
      <c r="H28" s="39" t="s">
        <v>3517</v>
      </c>
      <c r="I28" s="8" t="str">
        <f t="shared" si="1"/>
        <v>미사용</v>
      </c>
      <c r="J28" s="8" t="s">
        <v>3486</v>
      </c>
      <c r="K28" s="8"/>
      <c r="L28" s="531"/>
      <c r="M28" s="8" t="s">
        <v>3487</v>
      </c>
      <c r="N28" s="8" t="str">
        <f t="shared" si="2"/>
        <v>O</v>
      </c>
      <c r="O28" s="231"/>
      <c r="P28" s="233"/>
      <c r="Q28" s="233"/>
      <c r="R28" s="15"/>
      <c r="S28" s="368"/>
      <c r="T28" s="376"/>
      <c r="U28" s="376"/>
      <c r="V28" s="136"/>
      <c r="W28" s="151"/>
      <c r="X28" s="151"/>
      <c r="Y28" s="151"/>
      <c r="Z28" s="136"/>
      <c r="AA28" s="151"/>
      <c r="AB28" s="151"/>
      <c r="AC28" s="151"/>
      <c r="AD28" s="136"/>
      <c r="AE28" s="463"/>
      <c r="AF28" s="151"/>
      <c r="AG28" s="151"/>
      <c r="AH28" s="136"/>
      <c r="AI28" s="463">
        <v>38.706000000000003</v>
      </c>
      <c r="AJ28" s="151">
        <v>13.353</v>
      </c>
      <c r="AK28" s="151">
        <v>8.6620000000000008</v>
      </c>
      <c r="AL28" s="362">
        <v>44980</v>
      </c>
      <c r="AM28" s="230"/>
      <c r="AN28" s="230"/>
      <c r="AO28" s="11"/>
      <c r="AU28"/>
    </row>
    <row r="29" spans="1:47" ht="20.25" customHeight="1">
      <c r="A29" s="14" t="s">
        <v>3484</v>
      </c>
      <c r="B29" s="8" t="s">
        <v>3497</v>
      </c>
      <c r="C29" s="8" t="s">
        <v>3507</v>
      </c>
      <c r="D29" s="8" t="s">
        <v>3480</v>
      </c>
      <c r="E29" s="8">
        <v>2</v>
      </c>
      <c r="F29" s="207" t="b">
        <f t="shared" si="0"/>
        <v>0</v>
      </c>
      <c r="G29" s="8">
        <v>1000005971</v>
      </c>
      <c r="H29" s="39" t="s">
        <v>3517</v>
      </c>
      <c r="I29" s="8" t="str">
        <f t="shared" si="1"/>
        <v>미사용</v>
      </c>
      <c r="J29" s="8" t="s">
        <v>3486</v>
      </c>
      <c r="K29" s="8"/>
      <c r="L29" s="531"/>
      <c r="M29" s="8" t="s">
        <v>3487</v>
      </c>
      <c r="N29" s="8" t="str">
        <f t="shared" si="2"/>
        <v>O</v>
      </c>
      <c r="O29" s="231"/>
      <c r="P29" s="233"/>
      <c r="Q29" s="233"/>
      <c r="R29" s="15"/>
      <c r="S29" s="368"/>
      <c r="T29" s="376"/>
      <c r="U29" s="376"/>
      <c r="V29" s="136"/>
      <c r="W29" s="151"/>
      <c r="X29" s="151"/>
      <c r="Y29" s="151"/>
      <c r="Z29" s="136"/>
      <c r="AA29" s="151"/>
      <c r="AB29" s="151"/>
      <c r="AC29" s="151"/>
      <c r="AD29" s="136"/>
      <c r="AE29" s="463"/>
      <c r="AF29" s="151"/>
      <c r="AG29" s="151"/>
      <c r="AH29" s="136"/>
      <c r="AI29" s="463">
        <v>38.713999999999999</v>
      </c>
      <c r="AJ29" s="151">
        <v>13.086</v>
      </c>
      <c r="AK29" s="151">
        <v>8.5429999999999993</v>
      </c>
      <c r="AL29" s="362">
        <v>44980</v>
      </c>
      <c r="AM29" s="230"/>
      <c r="AN29" s="230"/>
      <c r="AO29" s="11"/>
      <c r="AU29"/>
    </row>
    <row r="30" spans="1:47" ht="20.25" customHeight="1">
      <c r="A30" s="14" t="s">
        <v>3484</v>
      </c>
      <c r="B30" s="8" t="s">
        <v>3497</v>
      </c>
      <c r="C30" s="8" t="s">
        <v>3507</v>
      </c>
      <c r="D30" s="8" t="s">
        <v>3480</v>
      </c>
      <c r="E30" s="8">
        <v>3</v>
      </c>
      <c r="F30" s="207" t="b">
        <f t="shared" si="0"/>
        <v>0</v>
      </c>
      <c r="G30" s="8">
        <v>1000005971</v>
      </c>
      <c r="H30" s="39" t="s">
        <v>3517</v>
      </c>
      <c r="I30" s="8" t="str">
        <f t="shared" si="1"/>
        <v>미사용</v>
      </c>
      <c r="J30" s="8" t="s">
        <v>3486</v>
      </c>
      <c r="K30" s="8"/>
      <c r="L30" s="531"/>
      <c r="M30" s="8" t="s">
        <v>3487</v>
      </c>
      <c r="N30" s="8" t="str">
        <f t="shared" si="2"/>
        <v>O</v>
      </c>
      <c r="O30" s="231"/>
      <c r="P30" s="233"/>
      <c r="Q30" s="233"/>
      <c r="R30" s="15"/>
      <c r="S30" s="368"/>
      <c r="T30" s="376"/>
      <c r="U30" s="376"/>
      <c r="V30" s="136"/>
      <c r="W30" s="151"/>
      <c r="X30" s="151"/>
      <c r="Y30" s="151"/>
      <c r="Z30" s="136"/>
      <c r="AA30" s="151"/>
      <c r="AB30" s="151"/>
      <c r="AC30" s="151"/>
      <c r="AD30" s="136"/>
      <c r="AE30" s="463"/>
      <c r="AF30" s="151"/>
      <c r="AG30" s="151"/>
      <c r="AH30" s="136"/>
      <c r="AI30" s="463">
        <v>38.767000000000003</v>
      </c>
      <c r="AJ30" s="151">
        <v>13.271000000000001</v>
      </c>
      <c r="AK30" s="151">
        <v>8.4480000000000004</v>
      </c>
      <c r="AL30" s="362">
        <v>44980</v>
      </c>
      <c r="AM30" s="230"/>
      <c r="AN30" s="230"/>
      <c r="AO30" s="11"/>
      <c r="AU30"/>
    </row>
    <row r="31" spans="1:47" ht="20.25" customHeight="1">
      <c r="A31" s="14" t="s">
        <v>3484</v>
      </c>
      <c r="B31" s="8" t="s">
        <v>3497</v>
      </c>
      <c r="C31" s="8" t="s">
        <v>3507</v>
      </c>
      <c r="D31" s="8" t="s">
        <v>3480</v>
      </c>
      <c r="E31" s="8">
        <v>4</v>
      </c>
      <c r="F31" s="207" t="b">
        <f t="shared" si="0"/>
        <v>0</v>
      </c>
      <c r="G31" s="8">
        <v>1000005971</v>
      </c>
      <c r="H31" s="39" t="s">
        <v>3517</v>
      </c>
      <c r="I31" s="8" t="str">
        <f t="shared" si="1"/>
        <v>미사용</v>
      </c>
      <c r="J31" s="8" t="s">
        <v>3486</v>
      </c>
      <c r="K31" s="8"/>
      <c r="L31" s="531"/>
      <c r="M31" s="8" t="s">
        <v>3487</v>
      </c>
      <c r="N31" s="8" t="str">
        <f t="shared" si="2"/>
        <v>O</v>
      </c>
      <c r="O31" s="231"/>
      <c r="P31" s="233"/>
      <c r="Q31" s="233"/>
      <c r="R31" s="15"/>
      <c r="S31" s="368"/>
      <c r="T31" s="376"/>
      <c r="U31" s="376"/>
      <c r="V31" s="136"/>
      <c r="W31" s="151"/>
      <c r="X31" s="151"/>
      <c r="Y31" s="151"/>
      <c r="Z31" s="136"/>
      <c r="AA31" s="151"/>
      <c r="AB31" s="151"/>
      <c r="AC31" s="151"/>
      <c r="AD31" s="136"/>
      <c r="AE31" s="463"/>
      <c r="AF31" s="151"/>
      <c r="AG31" s="151"/>
      <c r="AH31" s="136"/>
      <c r="AI31" s="463">
        <v>38.755000000000003</v>
      </c>
      <c r="AJ31" s="151">
        <v>13.106</v>
      </c>
      <c r="AK31" s="151">
        <v>8.3650000000000002</v>
      </c>
      <c r="AL31" s="362">
        <v>44980</v>
      </c>
      <c r="AM31" s="230"/>
      <c r="AN31" s="230"/>
      <c r="AO31" s="11"/>
      <c r="AU31"/>
    </row>
    <row r="32" spans="1:47" ht="20.25" customHeight="1">
      <c r="A32" s="14" t="s">
        <v>3484</v>
      </c>
      <c r="B32" s="8" t="s">
        <v>3497</v>
      </c>
      <c r="C32" s="8" t="s">
        <v>3507</v>
      </c>
      <c r="D32" s="8" t="s">
        <v>3480</v>
      </c>
      <c r="E32" s="8">
        <v>5</v>
      </c>
      <c r="F32" s="207" t="b">
        <f t="shared" si="0"/>
        <v>1</v>
      </c>
      <c r="G32" s="8">
        <v>1000005971</v>
      </c>
      <c r="H32" s="39" t="s">
        <v>3517</v>
      </c>
      <c r="I32" s="8" t="str">
        <f t="shared" si="1"/>
        <v>사용</v>
      </c>
      <c r="J32" s="8" t="s">
        <v>3486</v>
      </c>
      <c r="K32" s="8" t="s">
        <v>3500</v>
      </c>
      <c r="L32" s="16" t="s">
        <v>4293</v>
      </c>
      <c r="M32" s="8" t="s">
        <v>3487</v>
      </c>
      <c r="N32" s="8" t="str">
        <f t="shared" si="2"/>
        <v>X</v>
      </c>
      <c r="O32" s="231"/>
      <c r="P32" s="233"/>
      <c r="Q32" s="233"/>
      <c r="R32" s="15"/>
      <c r="S32" s="368"/>
      <c r="T32" s="376"/>
      <c r="U32" s="376"/>
      <c r="V32" s="136"/>
      <c r="W32" s="151"/>
      <c r="X32" s="151"/>
      <c r="Y32" s="151"/>
      <c r="Z32" s="136"/>
      <c r="AA32" s="151"/>
      <c r="AB32" s="151"/>
      <c r="AC32" s="151"/>
      <c r="AD32" s="136"/>
      <c r="AE32" s="463"/>
      <c r="AF32" s="151"/>
      <c r="AG32" s="151"/>
      <c r="AH32" s="136"/>
      <c r="AI32" s="463"/>
      <c r="AJ32" s="151"/>
      <c r="AK32" s="151"/>
      <c r="AL32" s="136"/>
      <c r="AM32" s="230"/>
      <c r="AN32" s="230"/>
      <c r="AO32" s="11"/>
      <c r="AU32"/>
    </row>
    <row r="33" spans="1:47" ht="20.25" customHeight="1">
      <c r="A33" s="14" t="s">
        <v>3484</v>
      </c>
      <c r="B33" s="8" t="s">
        <v>3497</v>
      </c>
      <c r="C33" s="8" t="s">
        <v>3507</v>
      </c>
      <c r="D33" s="8" t="s">
        <v>3480</v>
      </c>
      <c r="E33" s="8">
        <v>6</v>
      </c>
      <c r="F33" s="207" t="b">
        <f t="shared" si="0"/>
        <v>1</v>
      </c>
      <c r="G33" s="8">
        <v>1000005971</v>
      </c>
      <c r="H33" s="39" t="s">
        <v>3517</v>
      </c>
      <c r="I33" s="8" t="str">
        <f t="shared" si="1"/>
        <v>사용</v>
      </c>
      <c r="J33" s="8" t="s">
        <v>3486</v>
      </c>
      <c r="K33" s="8" t="s">
        <v>3500</v>
      </c>
      <c r="L33" s="16" t="s">
        <v>4362</v>
      </c>
      <c r="M33" s="8" t="s">
        <v>3487</v>
      </c>
      <c r="N33" s="8" t="str">
        <f t="shared" si="2"/>
        <v>X</v>
      </c>
      <c r="O33" s="231"/>
      <c r="P33" s="233"/>
      <c r="Q33" s="233"/>
      <c r="R33" s="15"/>
      <c r="S33" s="368"/>
      <c r="T33" s="376"/>
      <c r="U33" s="376"/>
      <c r="V33" s="136"/>
      <c r="W33" s="151"/>
      <c r="X33" s="151"/>
      <c r="Y33" s="151"/>
      <c r="Z33" s="136"/>
      <c r="AA33" s="151"/>
      <c r="AB33" s="151"/>
      <c r="AC33" s="151"/>
      <c r="AD33" s="136"/>
      <c r="AE33" s="463"/>
      <c r="AF33" s="151"/>
      <c r="AG33" s="151"/>
      <c r="AH33" s="136"/>
      <c r="AI33" s="463"/>
      <c r="AJ33" s="151"/>
      <c r="AK33" s="151"/>
      <c r="AL33" s="136"/>
      <c r="AM33" s="230"/>
      <c r="AN33" s="230"/>
      <c r="AO33" s="11"/>
      <c r="AU33"/>
    </row>
    <row r="34" spans="1:47" s="366" customFormat="1" ht="20.25" customHeight="1">
      <c r="A34" s="358" t="s">
        <v>3484</v>
      </c>
      <c r="B34" s="205" t="s">
        <v>3497</v>
      </c>
      <c r="C34" s="205" t="s">
        <v>3507</v>
      </c>
      <c r="D34" s="205" t="s">
        <v>3480</v>
      </c>
      <c r="E34" s="205">
        <v>7</v>
      </c>
      <c r="F34" s="207" t="b">
        <f t="shared" si="0"/>
        <v>0</v>
      </c>
      <c r="G34" s="205">
        <v>1000005971</v>
      </c>
      <c r="H34" s="359" t="s">
        <v>3517</v>
      </c>
      <c r="I34" s="8" t="str">
        <f t="shared" si="1"/>
        <v>미사용</v>
      </c>
      <c r="J34" s="205"/>
      <c r="K34" s="8"/>
      <c r="L34" s="317"/>
      <c r="M34" s="205" t="s">
        <v>3487</v>
      </c>
      <c r="N34" s="8" t="str">
        <f t="shared" si="2"/>
        <v>O</v>
      </c>
      <c r="O34" s="360"/>
      <c r="P34" s="361"/>
      <c r="Q34" s="361"/>
      <c r="R34" s="362"/>
      <c r="S34" s="371"/>
      <c r="T34" s="372"/>
      <c r="U34" s="372"/>
      <c r="V34" s="362"/>
      <c r="W34" s="224"/>
      <c r="X34" s="224"/>
      <c r="Y34" s="224"/>
      <c r="Z34" s="136"/>
      <c r="AA34" s="224"/>
      <c r="AB34" s="224"/>
      <c r="AC34" s="224"/>
      <c r="AD34" s="136"/>
      <c r="AE34" s="473"/>
      <c r="AF34" s="224"/>
      <c r="AG34" s="224"/>
      <c r="AH34" s="136"/>
      <c r="AI34" s="473"/>
      <c r="AJ34" s="224"/>
      <c r="AK34" s="224"/>
      <c r="AL34" s="136"/>
      <c r="AM34" s="364"/>
      <c r="AN34" s="364"/>
      <c r="AO34" s="365"/>
      <c r="AU34" s="367"/>
    </row>
    <row r="35" spans="1:47" s="366" customFormat="1" ht="20.25" customHeight="1">
      <c r="A35" s="358" t="s">
        <v>3484</v>
      </c>
      <c r="B35" s="205" t="s">
        <v>3497</v>
      </c>
      <c r="C35" s="205" t="s">
        <v>3507</v>
      </c>
      <c r="D35" s="205" t="s">
        <v>3480</v>
      </c>
      <c r="E35" s="205">
        <v>8</v>
      </c>
      <c r="F35" s="207" t="b">
        <f t="shared" si="0"/>
        <v>0</v>
      </c>
      <c r="G35" s="205">
        <v>1000005971</v>
      </c>
      <c r="H35" s="359" t="s">
        <v>3517</v>
      </c>
      <c r="I35" s="8" t="str">
        <f t="shared" si="1"/>
        <v>미사용</v>
      </c>
      <c r="J35" s="205"/>
      <c r="K35" s="8"/>
      <c r="L35" s="317"/>
      <c r="M35" s="205" t="s">
        <v>3487</v>
      </c>
      <c r="N35" s="8" t="str">
        <f t="shared" si="2"/>
        <v>O</v>
      </c>
      <c r="O35" s="360"/>
      <c r="P35" s="361"/>
      <c r="Q35" s="361"/>
      <c r="R35" s="362"/>
      <c r="S35" s="371"/>
      <c r="T35" s="372"/>
      <c r="U35" s="372"/>
      <c r="V35" s="362"/>
      <c r="W35" s="224"/>
      <c r="X35" s="224"/>
      <c r="Y35" s="224"/>
      <c r="Z35" s="136"/>
      <c r="AA35" s="224"/>
      <c r="AB35" s="224"/>
      <c r="AC35" s="224"/>
      <c r="AD35" s="136"/>
      <c r="AE35" s="473"/>
      <c r="AF35" s="224"/>
      <c r="AG35" s="224"/>
      <c r="AH35" s="136"/>
      <c r="AI35" s="473"/>
      <c r="AJ35" s="224"/>
      <c r="AK35" s="224"/>
      <c r="AL35" s="136"/>
      <c r="AM35" s="364"/>
      <c r="AN35" s="364"/>
      <c r="AO35" s="365"/>
      <c r="AU35" s="367"/>
    </row>
    <row r="36" spans="1:47" s="366" customFormat="1" ht="20.25" customHeight="1">
      <c r="A36" s="358" t="s">
        <v>3484</v>
      </c>
      <c r="B36" s="205" t="s">
        <v>3497</v>
      </c>
      <c r="C36" s="205" t="s">
        <v>3507</v>
      </c>
      <c r="D36" s="205" t="s">
        <v>3480</v>
      </c>
      <c r="E36" s="205">
        <v>9</v>
      </c>
      <c r="F36" s="207" t="b">
        <f t="shared" si="0"/>
        <v>1</v>
      </c>
      <c r="G36" s="205">
        <v>1000005971</v>
      </c>
      <c r="H36" s="359" t="s">
        <v>3517</v>
      </c>
      <c r="I36" s="8" t="str">
        <f t="shared" si="1"/>
        <v>사용</v>
      </c>
      <c r="J36" s="205" t="s">
        <v>3486</v>
      </c>
      <c r="K36" s="8" t="s">
        <v>4062</v>
      </c>
      <c r="L36" s="317" t="s">
        <v>4365</v>
      </c>
      <c r="M36" s="205" t="s">
        <v>3622</v>
      </c>
      <c r="N36" s="8" t="str">
        <f t="shared" si="2"/>
        <v>X</v>
      </c>
      <c r="O36" s="360">
        <v>38.668999999999997</v>
      </c>
      <c r="P36" s="361">
        <v>13.544</v>
      </c>
      <c r="Q36" s="361">
        <v>8.5399999999999991</v>
      </c>
      <c r="R36" s="362">
        <v>43259</v>
      </c>
      <c r="S36" s="371"/>
      <c r="T36" s="372"/>
      <c r="U36" s="372"/>
      <c r="V36" s="362"/>
      <c r="W36" s="224"/>
      <c r="X36" s="224"/>
      <c r="Y36" s="224"/>
      <c r="Z36" s="136"/>
      <c r="AA36" s="224"/>
      <c r="AB36" s="224"/>
      <c r="AC36" s="224"/>
      <c r="AD36" s="136"/>
      <c r="AE36" s="473"/>
      <c r="AF36" s="224"/>
      <c r="AG36" s="224"/>
      <c r="AH36" s="136"/>
      <c r="AI36" s="473"/>
      <c r="AJ36" s="224"/>
      <c r="AK36" s="224"/>
      <c r="AL36" s="136"/>
      <c r="AM36" s="364"/>
      <c r="AN36" s="364"/>
      <c r="AO36" s="365">
        <v>2018.11</v>
      </c>
      <c r="AU36" s="367"/>
    </row>
    <row r="37" spans="1:47" s="366" customFormat="1" ht="20.25" customHeight="1">
      <c r="A37" s="358" t="s">
        <v>3484</v>
      </c>
      <c r="B37" s="205" t="s">
        <v>3497</v>
      </c>
      <c r="C37" s="205" t="s">
        <v>3507</v>
      </c>
      <c r="D37" s="205" t="s">
        <v>3480</v>
      </c>
      <c r="E37" s="205">
        <v>10</v>
      </c>
      <c r="F37" s="207" t="b">
        <f t="shared" si="0"/>
        <v>1</v>
      </c>
      <c r="G37" s="205">
        <v>1000005971</v>
      </c>
      <c r="H37" s="359" t="s">
        <v>3517</v>
      </c>
      <c r="I37" s="8" t="str">
        <f t="shared" si="1"/>
        <v>사용</v>
      </c>
      <c r="J37" s="205" t="s">
        <v>3486</v>
      </c>
      <c r="K37" s="8" t="s">
        <v>4062</v>
      </c>
      <c r="L37" s="317" t="s">
        <v>4366</v>
      </c>
      <c r="M37" s="205" t="s">
        <v>3622</v>
      </c>
      <c r="N37" s="8" t="str">
        <f t="shared" si="2"/>
        <v>X</v>
      </c>
      <c r="O37" s="360">
        <v>38.582000000000001</v>
      </c>
      <c r="P37" s="361">
        <v>13.272</v>
      </c>
      <c r="Q37" s="361">
        <v>18.494</v>
      </c>
      <c r="R37" s="362">
        <v>43259</v>
      </c>
      <c r="S37" s="371"/>
      <c r="T37" s="372"/>
      <c r="U37" s="372"/>
      <c r="V37" s="362"/>
      <c r="W37" s="224"/>
      <c r="X37" s="224"/>
      <c r="Y37" s="224"/>
      <c r="Z37" s="136"/>
      <c r="AA37" s="224"/>
      <c r="AB37" s="224"/>
      <c r="AC37" s="224"/>
      <c r="AD37" s="136"/>
      <c r="AE37" s="473"/>
      <c r="AF37" s="224"/>
      <c r="AG37" s="224"/>
      <c r="AH37" s="136"/>
      <c r="AI37" s="473"/>
      <c r="AJ37" s="224"/>
      <c r="AK37" s="224"/>
      <c r="AL37" s="136"/>
      <c r="AM37" s="364"/>
      <c r="AN37" s="364"/>
      <c r="AO37" s="365">
        <v>2018.11</v>
      </c>
      <c r="AU37" s="367"/>
    </row>
    <row r="38" spans="1:47" s="366" customFormat="1" ht="20.25" customHeight="1">
      <c r="A38" s="358" t="s">
        <v>3484</v>
      </c>
      <c r="B38" s="205" t="s">
        <v>3497</v>
      </c>
      <c r="C38" s="205" t="s">
        <v>3507</v>
      </c>
      <c r="D38" s="205" t="s">
        <v>3480</v>
      </c>
      <c r="E38" s="205">
        <v>11</v>
      </c>
      <c r="F38" s="207" t="b">
        <f t="shared" si="0"/>
        <v>1</v>
      </c>
      <c r="G38" s="205">
        <v>1000005971</v>
      </c>
      <c r="H38" s="359" t="s">
        <v>3517</v>
      </c>
      <c r="I38" s="8" t="str">
        <f t="shared" si="1"/>
        <v>사용</v>
      </c>
      <c r="J38" s="205" t="s">
        <v>3486</v>
      </c>
      <c r="K38" s="8" t="s">
        <v>4244</v>
      </c>
      <c r="L38" s="150" t="s">
        <v>4363</v>
      </c>
      <c r="M38" s="205" t="s">
        <v>3487</v>
      </c>
      <c r="N38" s="8" t="str">
        <f t="shared" si="2"/>
        <v>X</v>
      </c>
      <c r="O38" s="360">
        <v>38.558</v>
      </c>
      <c r="P38" s="361">
        <v>13.179</v>
      </c>
      <c r="Q38" s="361">
        <v>18.733000000000001</v>
      </c>
      <c r="R38" s="362">
        <v>43259</v>
      </c>
      <c r="S38" s="371">
        <v>38.747</v>
      </c>
      <c r="T38" s="372">
        <v>13.317</v>
      </c>
      <c r="U38" s="372">
        <v>8.4250000000000007</v>
      </c>
      <c r="V38" s="362">
        <v>43717</v>
      </c>
      <c r="W38" s="224">
        <v>38.729999999999997</v>
      </c>
      <c r="X38" s="224">
        <v>13.114000000000001</v>
      </c>
      <c r="Y38" s="224">
        <v>8.5030000000000001</v>
      </c>
      <c r="Z38" s="136">
        <v>43880</v>
      </c>
      <c r="AA38" s="224">
        <v>38.700000000000003</v>
      </c>
      <c r="AB38" s="224">
        <v>13.739000000000001</v>
      </c>
      <c r="AC38" s="224">
        <v>8.52</v>
      </c>
      <c r="AD38" s="136">
        <v>44361</v>
      </c>
      <c r="AE38" s="473">
        <v>37.929000000000002</v>
      </c>
      <c r="AF38" s="224">
        <v>13.077999999999999</v>
      </c>
      <c r="AG38" s="224">
        <v>8.4130000000000003</v>
      </c>
      <c r="AH38" s="136">
        <v>44642</v>
      </c>
      <c r="AI38" s="473"/>
      <c r="AJ38" s="224"/>
      <c r="AK38" s="224"/>
      <c r="AL38" s="136"/>
      <c r="AM38" s="364"/>
      <c r="AN38" s="364"/>
      <c r="AO38" s="365"/>
      <c r="AU38" s="367"/>
    </row>
    <row r="39" spans="1:47" ht="20.25" customHeight="1">
      <c r="A39" s="14" t="s">
        <v>3484</v>
      </c>
      <c r="B39" s="8" t="s">
        <v>3497</v>
      </c>
      <c r="C39" s="8" t="s">
        <v>3507</v>
      </c>
      <c r="D39" s="8" t="s">
        <v>3480</v>
      </c>
      <c r="E39" s="8">
        <v>12</v>
      </c>
      <c r="F39" s="207" t="b">
        <f t="shared" si="0"/>
        <v>1</v>
      </c>
      <c r="G39" s="8">
        <v>1000005971</v>
      </c>
      <c r="H39" s="39" t="s">
        <v>3517</v>
      </c>
      <c r="I39" s="8" t="str">
        <f t="shared" si="1"/>
        <v>사용</v>
      </c>
      <c r="J39" s="205" t="s">
        <v>3486</v>
      </c>
      <c r="K39" s="8" t="s">
        <v>4244</v>
      </c>
      <c r="L39" s="150" t="s">
        <v>4364</v>
      </c>
      <c r="M39" s="205" t="s">
        <v>3487</v>
      </c>
      <c r="N39" s="8" t="str">
        <f t="shared" si="2"/>
        <v>X</v>
      </c>
      <c r="O39" s="231">
        <v>38.664999999999999</v>
      </c>
      <c r="P39" s="233">
        <v>13.362</v>
      </c>
      <c r="Q39" s="233">
        <v>8.6150000000000002</v>
      </c>
      <c r="R39" s="15">
        <v>43259</v>
      </c>
      <c r="S39" s="368">
        <v>38.78</v>
      </c>
      <c r="T39" s="376">
        <v>13.502000000000001</v>
      </c>
      <c r="U39" s="376">
        <v>8.6920000000000002</v>
      </c>
      <c r="V39" s="136">
        <v>43717</v>
      </c>
      <c r="W39" s="151">
        <v>38.671999999999997</v>
      </c>
      <c r="X39" s="151">
        <v>13.429</v>
      </c>
      <c r="Y39" s="151">
        <v>8.56</v>
      </c>
      <c r="Z39" s="136">
        <v>43880</v>
      </c>
      <c r="AA39" s="151">
        <v>38.78</v>
      </c>
      <c r="AB39" s="151">
        <v>13.531000000000001</v>
      </c>
      <c r="AC39" s="151">
        <v>8.7210000000000001</v>
      </c>
      <c r="AD39" s="136">
        <v>44361</v>
      </c>
      <c r="AE39" s="463">
        <v>38.799999999999997</v>
      </c>
      <c r="AF39" s="151">
        <v>13.27</v>
      </c>
      <c r="AG39" s="151">
        <v>8.3689999999999998</v>
      </c>
      <c r="AH39" s="136">
        <v>44642</v>
      </c>
      <c r="AI39" s="463"/>
      <c r="AJ39" s="151"/>
      <c r="AK39" s="151"/>
      <c r="AL39" s="136"/>
      <c r="AM39" s="230"/>
      <c r="AN39" s="230"/>
      <c r="AO39" s="11"/>
      <c r="AU39"/>
    </row>
    <row r="40" spans="1:47" ht="20.25" customHeight="1">
      <c r="A40" s="14" t="s">
        <v>3484</v>
      </c>
      <c r="B40" s="8" t="s">
        <v>3497</v>
      </c>
      <c r="C40" s="8" t="s">
        <v>3507</v>
      </c>
      <c r="D40" s="8" t="s">
        <v>3480</v>
      </c>
      <c r="E40" s="8">
        <v>13</v>
      </c>
      <c r="F40" s="207" t="b">
        <f t="shared" si="0"/>
        <v>0</v>
      </c>
      <c r="G40" s="8">
        <v>1000005971</v>
      </c>
      <c r="H40" s="39" t="s">
        <v>3517</v>
      </c>
      <c r="I40" s="8" t="str">
        <f t="shared" si="1"/>
        <v>미사용</v>
      </c>
      <c r="J40" s="8"/>
      <c r="K40" s="8"/>
      <c r="L40" s="148"/>
      <c r="M40" s="8"/>
      <c r="N40" s="8" t="str">
        <f t="shared" si="2"/>
        <v>O</v>
      </c>
      <c r="O40" s="231">
        <v>38.689</v>
      </c>
      <c r="P40" s="233">
        <v>13.53</v>
      </c>
      <c r="Q40" s="233">
        <v>8.4749999999999996</v>
      </c>
      <c r="R40" s="15">
        <v>43259</v>
      </c>
      <c r="S40" s="368">
        <v>38.869999999999997</v>
      </c>
      <c r="T40" s="376">
        <v>14.561999999999999</v>
      </c>
      <c r="U40" s="376">
        <v>9.3219999999999992</v>
      </c>
      <c r="V40" s="136">
        <v>43717</v>
      </c>
      <c r="W40" s="151">
        <v>38.677</v>
      </c>
      <c r="X40" s="151">
        <v>13.148</v>
      </c>
      <c r="Y40" s="151">
        <v>8.5969999999999995</v>
      </c>
      <c r="Z40" s="136">
        <v>43880</v>
      </c>
      <c r="AA40" s="151">
        <v>38</v>
      </c>
      <c r="AB40" s="151">
        <v>13.215999999999999</v>
      </c>
      <c r="AC40" s="151">
        <v>8.3940000000000001</v>
      </c>
      <c r="AD40" s="136">
        <v>44361</v>
      </c>
      <c r="AE40" s="463">
        <v>37.978999999999999</v>
      </c>
      <c r="AF40" s="151">
        <v>12.797000000000001</v>
      </c>
      <c r="AG40" s="151">
        <v>8.3260000000000005</v>
      </c>
      <c r="AH40" s="136">
        <v>44642</v>
      </c>
      <c r="AI40" s="463">
        <v>38.689</v>
      </c>
      <c r="AJ40" s="151">
        <v>13.058</v>
      </c>
      <c r="AK40" s="151">
        <v>8.3460000000000001</v>
      </c>
      <c r="AL40" s="362">
        <v>44980</v>
      </c>
      <c r="AM40" s="230"/>
      <c r="AN40" s="230"/>
      <c r="AO40" s="11"/>
      <c r="AU40"/>
    </row>
    <row r="41" spans="1:47" ht="20.25" customHeight="1">
      <c r="A41" s="14" t="s">
        <v>3484</v>
      </c>
      <c r="B41" s="8" t="s">
        <v>3497</v>
      </c>
      <c r="C41" s="8" t="s">
        <v>3507</v>
      </c>
      <c r="D41" s="8" t="s">
        <v>3480</v>
      </c>
      <c r="E41" s="8">
        <v>14</v>
      </c>
      <c r="F41" s="207" t="b">
        <f t="shared" si="0"/>
        <v>0</v>
      </c>
      <c r="G41" s="8">
        <v>1000005971</v>
      </c>
      <c r="H41" s="39" t="s">
        <v>3517</v>
      </c>
      <c r="I41" s="8" t="str">
        <f t="shared" si="1"/>
        <v>미사용</v>
      </c>
      <c r="J41" s="8"/>
      <c r="K41" s="8"/>
      <c r="L41" s="148"/>
      <c r="M41" s="8"/>
      <c r="N41" s="8" t="str">
        <f t="shared" si="2"/>
        <v>O</v>
      </c>
      <c r="O41" s="231">
        <v>38.628</v>
      </c>
      <c r="P41" s="233">
        <v>14.32</v>
      </c>
      <c r="Q41" s="233">
        <v>9.4719999999999995</v>
      </c>
      <c r="R41" s="15">
        <v>43259</v>
      </c>
      <c r="S41" s="368">
        <v>37.658000000000001</v>
      </c>
      <c r="T41" s="376">
        <v>14.194000000000001</v>
      </c>
      <c r="U41" s="376">
        <v>9.6769999999999996</v>
      </c>
      <c r="V41" s="136">
        <v>43717</v>
      </c>
      <c r="W41" s="151">
        <v>38.743000000000002</v>
      </c>
      <c r="X41" s="151">
        <v>14.351000000000001</v>
      </c>
      <c r="Y41" s="151">
        <v>9.4429999999999996</v>
      </c>
      <c r="Z41" s="136">
        <v>43880</v>
      </c>
      <c r="AA41" s="151">
        <v>38.75</v>
      </c>
      <c r="AB41" s="151">
        <v>14.307</v>
      </c>
      <c r="AC41" s="151">
        <v>9.4939999999999998</v>
      </c>
      <c r="AD41" s="136">
        <v>44361</v>
      </c>
      <c r="AE41" s="463">
        <v>38.799999999999997</v>
      </c>
      <c r="AF41" s="151">
        <v>14.209</v>
      </c>
      <c r="AG41" s="151">
        <v>9.1479999999999997</v>
      </c>
      <c r="AH41" s="136">
        <v>44642</v>
      </c>
      <c r="AI41" s="463">
        <v>38.747</v>
      </c>
      <c r="AJ41" s="151">
        <v>13.901999999999999</v>
      </c>
      <c r="AK41" s="151">
        <v>9.2590000000000003</v>
      </c>
      <c r="AL41" s="362">
        <v>44980</v>
      </c>
      <c r="AM41" s="230"/>
      <c r="AN41" s="230"/>
      <c r="AO41" s="11"/>
      <c r="AU41"/>
    </row>
    <row r="42" spans="1:47" ht="20.25" customHeight="1">
      <c r="A42" s="14" t="s">
        <v>3484</v>
      </c>
      <c r="B42" s="8" t="s">
        <v>3497</v>
      </c>
      <c r="C42" s="8" t="s">
        <v>3507</v>
      </c>
      <c r="D42" s="8" t="s">
        <v>3480</v>
      </c>
      <c r="E42" s="8">
        <v>15</v>
      </c>
      <c r="F42" s="207" t="b">
        <f>ISTEXT(L43)</f>
        <v>0</v>
      </c>
      <c r="G42" s="8">
        <v>1000005971</v>
      </c>
      <c r="H42" s="39" t="s">
        <v>3517</v>
      </c>
      <c r="I42" s="8" t="str">
        <f t="shared" si="1"/>
        <v>미사용</v>
      </c>
      <c r="J42" s="8"/>
      <c r="M42" s="8"/>
      <c r="N42" s="8" t="str">
        <f t="shared" si="2"/>
        <v>O</v>
      </c>
      <c r="O42" s="231">
        <v>39.673000000000002</v>
      </c>
      <c r="P42" s="233">
        <v>13.192</v>
      </c>
      <c r="Q42" s="233">
        <v>8.5489999999999995</v>
      </c>
      <c r="R42" s="15">
        <v>43259</v>
      </c>
      <c r="S42" s="368">
        <v>38.78</v>
      </c>
      <c r="T42" s="376">
        <v>13.334</v>
      </c>
      <c r="U42" s="376">
        <v>8.48</v>
      </c>
      <c r="V42" s="136">
        <v>43717</v>
      </c>
      <c r="W42" s="151">
        <v>38.762999999999998</v>
      </c>
      <c r="X42" s="151">
        <v>13.4</v>
      </c>
      <c r="Y42" s="151">
        <v>8.3930000000000007</v>
      </c>
      <c r="Z42" s="136">
        <v>43880</v>
      </c>
      <c r="AA42" s="151">
        <v>38.799999999999997</v>
      </c>
      <c r="AB42" s="151">
        <v>13.526</v>
      </c>
      <c r="AC42" s="151">
        <v>8.5830000000000002</v>
      </c>
      <c r="AD42" s="136">
        <v>44361</v>
      </c>
      <c r="AE42" s="463">
        <v>37.978999999999999</v>
      </c>
      <c r="AF42" s="151">
        <v>12.752000000000001</v>
      </c>
      <c r="AG42" s="151">
        <v>8.3889999999999993</v>
      </c>
      <c r="AH42" s="136">
        <v>44642</v>
      </c>
      <c r="AI42" s="463">
        <v>38.759</v>
      </c>
      <c r="AJ42" s="151">
        <v>13.089</v>
      </c>
      <c r="AK42" s="151">
        <v>8.4979999999999993</v>
      </c>
      <c r="AL42" s="362">
        <v>44980</v>
      </c>
      <c r="AM42" s="230"/>
      <c r="AN42" s="230"/>
      <c r="AO42" s="11"/>
      <c r="AU42"/>
    </row>
    <row r="43" spans="1:47" ht="20.25" customHeight="1">
      <c r="A43" s="14" t="s">
        <v>3484</v>
      </c>
      <c r="B43" s="8" t="s">
        <v>3497</v>
      </c>
      <c r="C43" s="8" t="s">
        <v>3507</v>
      </c>
      <c r="D43" s="8" t="s">
        <v>3480</v>
      </c>
      <c r="E43" s="8">
        <v>16</v>
      </c>
      <c r="F43" s="207" t="b">
        <f>ISTEXT(#REF!)</f>
        <v>0</v>
      </c>
      <c r="G43" s="8">
        <v>1000005971</v>
      </c>
      <c r="H43" s="39" t="s">
        <v>3517</v>
      </c>
      <c r="I43" s="8" t="str">
        <f t="shared" si="1"/>
        <v>미사용</v>
      </c>
      <c r="J43" s="8"/>
      <c r="K43" s="163"/>
      <c r="L43" s="580"/>
      <c r="M43" s="8"/>
      <c r="N43" s="8" t="str">
        <f t="shared" si="2"/>
        <v>O</v>
      </c>
      <c r="O43" s="231">
        <v>38.677</v>
      </c>
      <c r="P43" s="233">
        <v>13.499000000000001</v>
      </c>
      <c r="Q43" s="233">
        <v>8.6219999999999999</v>
      </c>
      <c r="R43" s="15">
        <v>43259</v>
      </c>
      <c r="S43" s="368">
        <v>38.783999999999999</v>
      </c>
      <c r="T43" s="376">
        <v>13.500999999999999</v>
      </c>
      <c r="U43" s="376">
        <v>8.5530000000000008</v>
      </c>
      <c r="V43" s="136">
        <v>43717</v>
      </c>
      <c r="W43" s="151">
        <v>38.767000000000003</v>
      </c>
      <c r="X43" s="151">
        <v>13.382</v>
      </c>
      <c r="Y43" s="151">
        <v>8.4849999999999994</v>
      </c>
      <c r="Z43" s="136">
        <v>43880</v>
      </c>
      <c r="AA43" s="151">
        <v>38.78</v>
      </c>
      <c r="AB43" s="151">
        <v>13.464</v>
      </c>
      <c r="AC43" s="151">
        <v>8.6449999999999996</v>
      </c>
      <c r="AD43" s="136">
        <v>44361</v>
      </c>
      <c r="AE43" s="463">
        <v>38.841000000000001</v>
      </c>
      <c r="AF43" s="151">
        <v>13.26</v>
      </c>
      <c r="AG43" s="151">
        <v>8.3239999999999998</v>
      </c>
      <c r="AH43" s="136">
        <v>44642</v>
      </c>
      <c r="AI43" s="463">
        <v>38.767000000000003</v>
      </c>
      <c r="AJ43" s="151">
        <v>13.465999999999999</v>
      </c>
      <c r="AK43" s="151">
        <v>8.4949999999999992</v>
      </c>
      <c r="AL43" s="362">
        <v>44980</v>
      </c>
      <c r="AM43" s="230"/>
      <c r="AN43" s="230"/>
      <c r="AO43" s="11"/>
      <c r="AU43"/>
    </row>
    <row r="44" spans="1:47" ht="20.25" customHeight="1">
      <c r="A44" s="14" t="s">
        <v>3484</v>
      </c>
      <c r="B44" s="8" t="s">
        <v>3497</v>
      </c>
      <c r="C44" s="8" t="s">
        <v>3507</v>
      </c>
      <c r="D44" s="8" t="s">
        <v>3480</v>
      </c>
      <c r="E44" s="8">
        <v>17</v>
      </c>
      <c r="F44" s="207" t="b">
        <f t="shared" si="0"/>
        <v>1</v>
      </c>
      <c r="G44" s="8">
        <v>1000005971</v>
      </c>
      <c r="H44" s="39" t="s">
        <v>3517</v>
      </c>
      <c r="I44" s="8" t="str">
        <f t="shared" si="1"/>
        <v>사용</v>
      </c>
      <c r="J44" s="8" t="s">
        <v>3486</v>
      </c>
      <c r="K44" s="8" t="s">
        <v>4147</v>
      </c>
      <c r="L44" s="8" t="s">
        <v>4055</v>
      </c>
      <c r="M44" s="8" t="s">
        <v>3487</v>
      </c>
      <c r="N44" s="8" t="str">
        <f t="shared" si="2"/>
        <v>X</v>
      </c>
      <c r="O44" s="231">
        <v>38.668999999999997</v>
      </c>
      <c r="P44" s="233">
        <v>14.026</v>
      </c>
      <c r="Q44" s="233">
        <v>9.2140000000000004</v>
      </c>
      <c r="R44" s="15">
        <v>43259</v>
      </c>
      <c r="S44" s="368"/>
      <c r="T44" s="376"/>
      <c r="U44" s="376"/>
      <c r="V44" s="136"/>
      <c r="W44" s="151"/>
      <c r="X44" s="151"/>
      <c r="Y44" s="151"/>
      <c r="Z44" s="136"/>
      <c r="AA44" s="151"/>
      <c r="AB44" s="151"/>
      <c r="AC44" s="151"/>
      <c r="AD44" s="136"/>
      <c r="AE44" s="463"/>
      <c r="AF44" s="151"/>
      <c r="AG44" s="151"/>
      <c r="AH44" s="136"/>
      <c r="AI44" s="463"/>
      <c r="AJ44" s="151"/>
      <c r="AK44" s="151"/>
      <c r="AL44" s="136"/>
      <c r="AM44" s="230"/>
      <c r="AN44" s="230"/>
      <c r="AO44" s="11"/>
      <c r="AU44"/>
    </row>
    <row r="45" spans="1:47" ht="20.25" customHeight="1">
      <c r="A45" s="14" t="s">
        <v>3484</v>
      </c>
      <c r="B45" s="8" t="s">
        <v>3497</v>
      </c>
      <c r="C45" s="8" t="s">
        <v>3507</v>
      </c>
      <c r="D45" s="8" t="s">
        <v>3480</v>
      </c>
      <c r="E45" s="8">
        <v>18</v>
      </c>
      <c r="F45" s="207" t="b">
        <f t="shared" si="0"/>
        <v>1</v>
      </c>
      <c r="G45" s="8">
        <v>1000005971</v>
      </c>
      <c r="H45" s="39" t="s">
        <v>3517</v>
      </c>
      <c r="I45" s="8" t="str">
        <f t="shared" si="1"/>
        <v>사용</v>
      </c>
      <c r="J45" s="8" t="s">
        <v>3486</v>
      </c>
      <c r="K45" s="8" t="s">
        <v>4147</v>
      </c>
      <c r="L45" s="8" t="s">
        <v>4055</v>
      </c>
      <c r="M45" s="8" t="s">
        <v>4122</v>
      </c>
      <c r="N45" s="8" t="str">
        <f t="shared" si="2"/>
        <v>X</v>
      </c>
      <c r="O45" s="231">
        <v>38.636000000000003</v>
      </c>
      <c r="P45" s="233">
        <v>13.276</v>
      </c>
      <c r="Q45" s="233">
        <v>8.5749999999999993</v>
      </c>
      <c r="R45" s="15">
        <v>43259</v>
      </c>
      <c r="S45" s="368"/>
      <c r="T45" s="376"/>
      <c r="U45" s="376"/>
      <c r="V45" s="136"/>
      <c r="W45" s="151"/>
      <c r="X45" s="151"/>
      <c r="Y45" s="151"/>
      <c r="Z45" s="136"/>
      <c r="AA45" s="151"/>
      <c r="AB45" s="151"/>
      <c r="AC45" s="151"/>
      <c r="AD45" s="136"/>
      <c r="AE45" s="463"/>
      <c r="AF45" s="151"/>
      <c r="AG45" s="151"/>
      <c r="AH45" s="136"/>
      <c r="AI45" s="463"/>
      <c r="AJ45" s="151"/>
      <c r="AK45" s="151"/>
      <c r="AL45" s="136"/>
      <c r="AM45" s="230"/>
      <c r="AN45" s="230"/>
      <c r="AO45" s="11"/>
      <c r="AU45"/>
    </row>
    <row r="46" spans="1:47" ht="20.25" customHeight="1">
      <c r="A46" s="14" t="s">
        <v>3484</v>
      </c>
      <c r="B46" s="8" t="s">
        <v>3497</v>
      </c>
      <c r="C46" s="8" t="s">
        <v>3507</v>
      </c>
      <c r="D46" s="8" t="s">
        <v>3480</v>
      </c>
      <c r="E46" s="8">
        <v>19</v>
      </c>
      <c r="F46" s="207" t="b">
        <f t="shared" si="0"/>
        <v>1</v>
      </c>
      <c r="G46" s="8">
        <v>1000005971</v>
      </c>
      <c r="H46" s="39" t="s">
        <v>3517</v>
      </c>
      <c r="I46" s="8" t="str">
        <f t="shared" si="1"/>
        <v>사용</v>
      </c>
      <c r="J46" s="133"/>
      <c r="K46" s="133" t="s">
        <v>4074</v>
      </c>
      <c r="L46" s="148" t="s">
        <v>4454</v>
      </c>
      <c r="M46" s="8"/>
      <c r="N46" s="8" t="str">
        <f t="shared" si="2"/>
        <v>X</v>
      </c>
      <c r="O46" s="231">
        <v>38.619</v>
      </c>
      <c r="P46" s="233">
        <v>14.351000000000001</v>
      </c>
      <c r="Q46" s="233">
        <v>9.6609999999999996</v>
      </c>
      <c r="R46" s="15">
        <v>43259</v>
      </c>
      <c r="S46" s="368">
        <v>38.874000000000002</v>
      </c>
      <c r="T46" s="376">
        <v>14.45</v>
      </c>
      <c r="U46" s="376">
        <v>9.484</v>
      </c>
      <c r="V46" s="136">
        <v>43717</v>
      </c>
      <c r="W46" s="151">
        <v>38.78</v>
      </c>
      <c r="X46" s="151">
        <v>14.518000000000001</v>
      </c>
      <c r="Y46" s="151">
        <v>9.4169999999999998</v>
      </c>
      <c r="Z46" s="136">
        <v>43880</v>
      </c>
      <c r="AA46" s="151">
        <v>38.75</v>
      </c>
      <c r="AB46" s="151">
        <v>14.487</v>
      </c>
      <c r="AC46" s="151">
        <v>9.5410000000000004</v>
      </c>
      <c r="AD46" s="136">
        <v>44361</v>
      </c>
      <c r="AE46" s="463">
        <v>38.012</v>
      </c>
      <c r="AF46" s="151">
        <v>14.018000000000001</v>
      </c>
      <c r="AG46" s="151">
        <v>9.2729999999999997</v>
      </c>
      <c r="AH46" s="136">
        <v>44642</v>
      </c>
      <c r="AI46" s="463">
        <v>38.844999999999999</v>
      </c>
      <c r="AJ46" s="151">
        <v>14.263</v>
      </c>
      <c r="AK46" s="151">
        <v>9.4570000000000007</v>
      </c>
      <c r="AL46" s="362">
        <v>44980</v>
      </c>
      <c r="AM46" s="230"/>
      <c r="AN46" s="230"/>
      <c r="AO46" s="11"/>
      <c r="AU46"/>
    </row>
    <row r="47" spans="1:47" ht="20.25" customHeight="1">
      <c r="A47" s="14" t="s">
        <v>3484</v>
      </c>
      <c r="B47" s="8" t="s">
        <v>3497</v>
      </c>
      <c r="C47" s="8" t="s">
        <v>3507</v>
      </c>
      <c r="D47" s="8" t="s">
        <v>3480</v>
      </c>
      <c r="E47" s="8">
        <v>20</v>
      </c>
      <c r="F47" s="207" t="b">
        <f t="shared" si="0"/>
        <v>1</v>
      </c>
      <c r="G47" s="8">
        <v>1000005971</v>
      </c>
      <c r="H47" s="39" t="s">
        <v>3517</v>
      </c>
      <c r="I47" s="8" t="str">
        <f t="shared" si="1"/>
        <v>사용</v>
      </c>
      <c r="J47" s="8" t="s">
        <v>3486</v>
      </c>
      <c r="K47" s="8" t="s">
        <v>4074</v>
      </c>
      <c r="L47" s="16" t="s">
        <v>4013</v>
      </c>
      <c r="M47" s="205" t="s">
        <v>3487</v>
      </c>
      <c r="N47" s="8" t="str">
        <f t="shared" si="2"/>
        <v>X</v>
      </c>
      <c r="O47" s="231"/>
      <c r="P47" s="233"/>
      <c r="Q47" s="233"/>
      <c r="R47" s="15"/>
      <c r="S47" s="368"/>
      <c r="T47" s="376"/>
      <c r="U47" s="376"/>
      <c r="V47" s="136"/>
      <c r="W47" s="151"/>
      <c r="X47" s="151"/>
      <c r="Y47" s="151"/>
      <c r="Z47" s="136"/>
      <c r="AA47" s="151"/>
      <c r="AB47" s="151"/>
      <c r="AC47" s="151"/>
      <c r="AD47" s="136"/>
      <c r="AE47" s="463"/>
      <c r="AF47" s="151"/>
      <c r="AG47" s="151"/>
      <c r="AH47" s="136"/>
      <c r="AI47" s="463"/>
      <c r="AJ47" s="151"/>
      <c r="AK47" s="151"/>
      <c r="AL47" s="136"/>
      <c r="AM47" s="230"/>
      <c r="AN47" s="230"/>
      <c r="AO47" s="11"/>
      <c r="AU47"/>
    </row>
    <row r="48" spans="1:47" ht="20.25" customHeight="1">
      <c r="A48" s="14" t="s">
        <v>3484</v>
      </c>
      <c r="B48" s="8" t="s">
        <v>3497</v>
      </c>
      <c r="C48" s="8" t="s">
        <v>3507</v>
      </c>
      <c r="D48" s="8" t="s">
        <v>3480</v>
      </c>
      <c r="E48" s="8">
        <v>21</v>
      </c>
      <c r="F48" s="207" t="b">
        <f t="shared" si="0"/>
        <v>1</v>
      </c>
      <c r="G48" s="8">
        <v>1000005971</v>
      </c>
      <c r="H48" s="39" t="s">
        <v>3517</v>
      </c>
      <c r="I48" s="8" t="str">
        <f t="shared" si="1"/>
        <v>사용</v>
      </c>
      <c r="J48" s="8" t="s">
        <v>3486</v>
      </c>
      <c r="K48" s="8" t="s">
        <v>4076</v>
      </c>
      <c r="L48" s="16" t="s">
        <v>4367</v>
      </c>
      <c r="M48" s="205" t="s">
        <v>3487</v>
      </c>
      <c r="N48" s="8" t="str">
        <f t="shared" si="2"/>
        <v>X</v>
      </c>
      <c r="O48" s="231"/>
      <c r="P48" s="233"/>
      <c r="Q48" s="233"/>
      <c r="R48" s="15"/>
      <c r="S48" s="368"/>
      <c r="T48" s="376"/>
      <c r="U48" s="376"/>
      <c r="V48" s="136"/>
      <c r="W48" s="151"/>
      <c r="X48" s="151"/>
      <c r="Y48" s="151"/>
      <c r="Z48" s="136"/>
      <c r="AA48" s="151"/>
      <c r="AB48" s="151"/>
      <c r="AC48" s="151"/>
      <c r="AD48" s="136"/>
      <c r="AE48" s="463"/>
      <c r="AF48" s="151"/>
      <c r="AG48" s="151"/>
      <c r="AH48" s="136"/>
      <c r="AI48" s="463"/>
      <c r="AJ48" s="151"/>
      <c r="AK48" s="151"/>
      <c r="AL48" s="136"/>
      <c r="AM48" s="230"/>
      <c r="AN48" s="230"/>
      <c r="AO48" s="11"/>
      <c r="AU48"/>
    </row>
    <row r="49" spans="1:47" ht="20.25" customHeight="1">
      <c r="A49" s="14" t="s">
        <v>3484</v>
      </c>
      <c r="B49" s="8" t="s">
        <v>3497</v>
      </c>
      <c r="C49" s="8" t="s">
        <v>3507</v>
      </c>
      <c r="D49" s="8" t="s">
        <v>3480</v>
      </c>
      <c r="E49" s="8">
        <v>22</v>
      </c>
      <c r="F49" s="207" t="b">
        <f t="shared" si="0"/>
        <v>1</v>
      </c>
      <c r="G49" s="8">
        <v>1000005971</v>
      </c>
      <c r="H49" s="39" t="s">
        <v>3517</v>
      </c>
      <c r="I49" s="8" t="str">
        <f t="shared" si="1"/>
        <v>사용</v>
      </c>
      <c r="J49" s="8" t="s">
        <v>3486</v>
      </c>
      <c r="K49" s="8" t="s">
        <v>4076</v>
      </c>
      <c r="L49" s="16" t="s">
        <v>4368</v>
      </c>
      <c r="M49" s="205" t="s">
        <v>3487</v>
      </c>
      <c r="N49" s="8" t="str">
        <f t="shared" si="2"/>
        <v>X</v>
      </c>
      <c r="O49" s="231"/>
      <c r="P49" s="233"/>
      <c r="Q49" s="233"/>
      <c r="R49" s="15"/>
      <c r="S49" s="368"/>
      <c r="T49" s="376"/>
      <c r="U49" s="376"/>
      <c r="V49" s="136"/>
      <c r="W49" s="151"/>
      <c r="X49" s="151"/>
      <c r="Y49" s="151"/>
      <c r="Z49" s="136"/>
      <c r="AA49" s="151"/>
      <c r="AB49" s="151"/>
      <c r="AC49" s="151"/>
      <c r="AD49" s="136"/>
      <c r="AE49" s="463"/>
      <c r="AF49" s="151"/>
      <c r="AG49" s="151"/>
      <c r="AH49" s="136"/>
      <c r="AI49" s="463"/>
      <c r="AJ49" s="151"/>
      <c r="AK49" s="151"/>
      <c r="AL49" s="136"/>
      <c r="AM49" s="230"/>
      <c r="AN49" s="230"/>
      <c r="AO49" s="11"/>
      <c r="AU49"/>
    </row>
    <row r="50" spans="1:47" ht="20.25" customHeight="1">
      <c r="A50" s="14" t="s">
        <v>3484</v>
      </c>
      <c r="B50" s="8" t="s">
        <v>3497</v>
      </c>
      <c r="C50" s="8" t="s">
        <v>3507</v>
      </c>
      <c r="D50" s="8" t="s">
        <v>3480</v>
      </c>
      <c r="E50" s="8">
        <v>23</v>
      </c>
      <c r="F50" s="207" t="b">
        <f t="shared" si="0"/>
        <v>1</v>
      </c>
      <c r="G50" s="8">
        <v>1000005971</v>
      </c>
      <c r="H50" s="39" t="s">
        <v>3517</v>
      </c>
      <c r="I50" s="8" t="str">
        <f t="shared" si="1"/>
        <v>사용</v>
      </c>
      <c r="J50" s="8" t="s">
        <v>3486</v>
      </c>
      <c r="K50" s="8" t="s">
        <v>4076</v>
      </c>
      <c r="L50" s="16" t="s">
        <v>4369</v>
      </c>
      <c r="M50" s="205" t="s">
        <v>3487</v>
      </c>
      <c r="N50" s="8" t="str">
        <f t="shared" si="2"/>
        <v>X</v>
      </c>
      <c r="O50" s="231"/>
      <c r="P50" s="233"/>
      <c r="Q50" s="233"/>
      <c r="R50" s="15"/>
      <c r="S50" s="368"/>
      <c r="T50" s="376"/>
      <c r="U50" s="376"/>
      <c r="V50" s="136"/>
      <c r="W50" s="151"/>
      <c r="X50" s="151"/>
      <c r="Y50" s="151"/>
      <c r="Z50" s="136"/>
      <c r="AA50" s="151"/>
      <c r="AB50" s="151"/>
      <c r="AC50" s="151"/>
      <c r="AD50" s="136"/>
      <c r="AE50" s="463"/>
      <c r="AF50" s="151"/>
      <c r="AG50" s="151"/>
      <c r="AH50" s="136"/>
      <c r="AI50" s="463"/>
      <c r="AJ50" s="151"/>
      <c r="AK50" s="151"/>
      <c r="AL50" s="136"/>
      <c r="AM50" s="230"/>
      <c r="AN50" s="230"/>
      <c r="AO50" s="11"/>
      <c r="AU50"/>
    </row>
    <row r="51" spans="1:47" ht="20.25" customHeight="1">
      <c r="A51" s="14" t="s">
        <v>3484</v>
      </c>
      <c r="B51" s="8" t="s">
        <v>3497</v>
      </c>
      <c r="C51" s="8" t="s">
        <v>3507</v>
      </c>
      <c r="D51" s="8" t="s">
        <v>3480</v>
      </c>
      <c r="E51" s="8">
        <v>24</v>
      </c>
      <c r="F51" s="207" t="b">
        <f t="shared" si="0"/>
        <v>1</v>
      </c>
      <c r="G51" s="8">
        <v>1000005971</v>
      </c>
      <c r="H51" s="39" t="s">
        <v>3517</v>
      </c>
      <c r="I51" s="8" t="str">
        <f t="shared" si="1"/>
        <v>사용</v>
      </c>
      <c r="J51" s="8" t="s">
        <v>3486</v>
      </c>
      <c r="K51" s="8" t="s">
        <v>4076</v>
      </c>
      <c r="L51" s="16" t="s">
        <v>4370</v>
      </c>
      <c r="M51" s="205" t="s">
        <v>3487</v>
      </c>
      <c r="N51" s="8" t="str">
        <f t="shared" si="2"/>
        <v>X</v>
      </c>
      <c r="O51" s="231"/>
      <c r="P51" s="233"/>
      <c r="Q51" s="233"/>
      <c r="R51" s="15"/>
      <c r="S51" s="368"/>
      <c r="T51" s="376"/>
      <c r="U51" s="376"/>
      <c r="V51" s="136"/>
      <c r="W51" s="151"/>
      <c r="X51" s="151"/>
      <c r="Y51" s="151"/>
      <c r="Z51" s="136"/>
      <c r="AA51" s="151"/>
      <c r="AB51" s="151"/>
      <c r="AC51" s="151"/>
      <c r="AD51" s="136"/>
      <c r="AE51" s="463"/>
      <c r="AF51" s="151"/>
      <c r="AG51" s="151"/>
      <c r="AH51" s="136"/>
      <c r="AI51" s="463"/>
      <c r="AJ51" s="151"/>
      <c r="AK51" s="151"/>
      <c r="AL51" s="136"/>
      <c r="AM51" s="230"/>
      <c r="AN51" s="230"/>
      <c r="AO51" s="11"/>
      <c r="AU51"/>
    </row>
    <row r="52" spans="1:47" ht="20.25" customHeight="1">
      <c r="A52" s="14" t="s">
        <v>3484</v>
      </c>
      <c r="B52" s="8" t="s">
        <v>3497</v>
      </c>
      <c r="C52" s="8" t="s">
        <v>3507</v>
      </c>
      <c r="D52" s="8" t="s">
        <v>3637</v>
      </c>
      <c r="E52" s="8">
        <v>25</v>
      </c>
      <c r="F52" s="207" t="b">
        <f t="shared" si="0"/>
        <v>1</v>
      </c>
      <c r="G52" s="8"/>
      <c r="H52" s="39" t="s">
        <v>3934</v>
      </c>
      <c r="I52" s="8" t="str">
        <f t="shared" si="1"/>
        <v>사용</v>
      </c>
      <c r="J52" s="8" t="s">
        <v>3486</v>
      </c>
      <c r="K52" s="8" t="s">
        <v>4076</v>
      </c>
      <c r="L52" s="132" t="s">
        <v>4371</v>
      </c>
      <c r="M52" s="8" t="s">
        <v>3487</v>
      </c>
      <c r="N52" s="8" t="str">
        <f t="shared" si="2"/>
        <v>X</v>
      </c>
      <c r="O52" s="231"/>
      <c r="P52" s="233"/>
      <c r="Q52" s="233"/>
      <c r="R52" s="15"/>
      <c r="S52" s="368"/>
      <c r="T52" s="376"/>
      <c r="U52" s="376"/>
      <c r="V52" s="136"/>
      <c r="W52" s="344"/>
      <c r="X52" s="342"/>
      <c r="Y52" s="342"/>
      <c r="Z52" s="136"/>
      <c r="AA52" s="344"/>
      <c r="AB52" s="342"/>
      <c r="AC52" s="342"/>
      <c r="AD52" s="136"/>
      <c r="AE52" s="464"/>
      <c r="AF52" s="342"/>
      <c r="AG52" s="342"/>
      <c r="AH52" s="136"/>
      <c r="AI52" s="464"/>
      <c r="AJ52" s="342"/>
      <c r="AK52" s="342"/>
      <c r="AL52" s="136"/>
      <c r="AM52" s="230"/>
      <c r="AN52" s="230"/>
      <c r="AO52" s="11"/>
      <c r="AU52"/>
    </row>
    <row r="53" spans="1:47" ht="20.25" customHeight="1">
      <c r="A53" s="14" t="s">
        <v>3484</v>
      </c>
      <c r="B53" s="8" t="s">
        <v>3497</v>
      </c>
      <c r="C53" s="8" t="s">
        <v>3507</v>
      </c>
      <c r="D53" s="8" t="s">
        <v>3637</v>
      </c>
      <c r="E53" s="8">
        <v>26</v>
      </c>
      <c r="F53" s="207" t="b">
        <f t="shared" si="0"/>
        <v>1</v>
      </c>
      <c r="G53" s="8"/>
      <c r="H53" s="39" t="s">
        <v>3934</v>
      </c>
      <c r="I53" s="8" t="str">
        <f t="shared" si="1"/>
        <v>사용</v>
      </c>
      <c r="J53" s="8" t="s">
        <v>3486</v>
      </c>
      <c r="K53" s="8" t="s">
        <v>4076</v>
      </c>
      <c r="L53" s="132" t="s">
        <v>4372</v>
      </c>
      <c r="M53" s="8" t="s">
        <v>3487</v>
      </c>
      <c r="N53" s="8" t="str">
        <f t="shared" si="2"/>
        <v>X</v>
      </c>
      <c r="O53" s="231"/>
      <c r="P53" s="233"/>
      <c r="Q53" s="233"/>
      <c r="R53" s="15"/>
      <c r="S53" s="368"/>
      <c r="T53" s="376"/>
      <c r="U53" s="376"/>
      <c r="V53" s="136"/>
      <c r="W53" s="344"/>
      <c r="X53" s="342"/>
      <c r="Y53" s="342"/>
      <c r="Z53" s="136"/>
      <c r="AA53" s="344"/>
      <c r="AB53" s="342"/>
      <c r="AC53" s="342"/>
      <c r="AD53" s="136"/>
      <c r="AE53" s="464"/>
      <c r="AF53" s="342"/>
      <c r="AG53" s="342"/>
      <c r="AH53" s="136"/>
      <c r="AI53" s="464"/>
      <c r="AJ53" s="342"/>
      <c r="AK53" s="342"/>
      <c r="AL53" s="136"/>
      <c r="AM53" s="230"/>
      <c r="AN53" s="230"/>
      <c r="AO53" s="11"/>
      <c r="AU53"/>
    </row>
    <row r="54" spans="1:47" ht="20.25" customHeight="1">
      <c r="A54" s="14" t="s">
        <v>3484</v>
      </c>
      <c r="B54" s="8" t="s">
        <v>3497</v>
      </c>
      <c r="C54" s="8" t="s">
        <v>3507</v>
      </c>
      <c r="D54" s="8" t="s">
        <v>3637</v>
      </c>
      <c r="E54" s="8">
        <v>27</v>
      </c>
      <c r="F54" s="207" t="b">
        <f t="shared" si="0"/>
        <v>1</v>
      </c>
      <c r="G54" s="8"/>
      <c r="H54" s="39" t="s">
        <v>3934</v>
      </c>
      <c r="I54" s="8" t="str">
        <f t="shared" si="1"/>
        <v>사용</v>
      </c>
      <c r="J54" s="8" t="s">
        <v>3486</v>
      </c>
      <c r="K54" s="8" t="s">
        <v>4076</v>
      </c>
      <c r="L54" s="132" t="s">
        <v>4373</v>
      </c>
      <c r="M54" s="8" t="s">
        <v>3487</v>
      </c>
      <c r="N54" s="8" t="str">
        <f t="shared" si="2"/>
        <v>X</v>
      </c>
      <c r="O54" s="231"/>
      <c r="P54" s="233"/>
      <c r="Q54" s="233"/>
      <c r="R54" s="15"/>
      <c r="S54" s="368"/>
      <c r="T54" s="376"/>
      <c r="U54" s="376"/>
      <c r="V54" s="136"/>
      <c r="W54" s="306"/>
      <c r="X54" s="151"/>
      <c r="Y54" s="151"/>
      <c r="Z54" s="136"/>
      <c r="AA54" s="306"/>
      <c r="AB54" s="151"/>
      <c r="AC54" s="151"/>
      <c r="AD54" s="136"/>
      <c r="AE54" s="465"/>
      <c r="AF54" s="151"/>
      <c r="AG54" s="151"/>
      <c r="AH54" s="136"/>
      <c r="AI54" s="465"/>
      <c r="AJ54" s="151"/>
      <c r="AK54" s="151"/>
      <c r="AL54" s="136"/>
      <c r="AM54" s="230"/>
      <c r="AN54" s="230"/>
      <c r="AO54" s="11"/>
      <c r="AU54"/>
    </row>
    <row r="55" spans="1:47" ht="20.25" customHeight="1">
      <c r="A55" s="14" t="s">
        <v>3484</v>
      </c>
      <c r="B55" s="8" t="s">
        <v>3497</v>
      </c>
      <c r="C55" s="8" t="s">
        <v>3507</v>
      </c>
      <c r="D55" s="8" t="s">
        <v>3637</v>
      </c>
      <c r="E55" s="8">
        <v>28</v>
      </c>
      <c r="F55" s="207" t="b">
        <f t="shared" si="0"/>
        <v>1</v>
      </c>
      <c r="G55" s="8"/>
      <c r="H55" s="39" t="s">
        <v>3934</v>
      </c>
      <c r="I55" s="8" t="str">
        <f t="shared" si="1"/>
        <v>사용</v>
      </c>
      <c r="J55" s="8" t="s">
        <v>3486</v>
      </c>
      <c r="K55" s="8" t="s">
        <v>4076</v>
      </c>
      <c r="L55" s="132" t="s">
        <v>4374</v>
      </c>
      <c r="M55" s="8" t="s">
        <v>3487</v>
      </c>
      <c r="N55" s="8" t="str">
        <f t="shared" si="2"/>
        <v>X</v>
      </c>
      <c r="O55" s="231"/>
      <c r="P55" s="233"/>
      <c r="Q55" s="233"/>
      <c r="R55" s="15"/>
      <c r="S55" s="368"/>
      <c r="T55" s="376"/>
      <c r="U55" s="376"/>
      <c r="V55" s="136"/>
      <c r="W55" s="306"/>
      <c r="X55" s="151"/>
      <c r="Y55" s="151"/>
      <c r="Z55" s="136"/>
      <c r="AA55" s="306"/>
      <c r="AB55" s="151"/>
      <c r="AC55" s="151"/>
      <c r="AD55" s="136"/>
      <c r="AE55" s="465"/>
      <c r="AF55" s="151"/>
      <c r="AG55" s="151"/>
      <c r="AH55" s="136"/>
      <c r="AI55" s="465"/>
      <c r="AJ55" s="151"/>
      <c r="AK55" s="151"/>
      <c r="AL55" s="136"/>
      <c r="AM55" s="230"/>
      <c r="AN55" s="230"/>
      <c r="AO55" s="11"/>
      <c r="AU55"/>
    </row>
    <row r="56" spans="1:47" ht="20.25" customHeight="1">
      <c r="A56" s="14" t="s">
        <v>3484</v>
      </c>
      <c r="B56" s="8" t="s">
        <v>3497</v>
      </c>
      <c r="C56" s="8" t="s">
        <v>3507</v>
      </c>
      <c r="D56" s="8" t="s">
        <v>3637</v>
      </c>
      <c r="E56" s="8">
        <v>29</v>
      </c>
      <c r="F56" s="207" t="b">
        <f t="shared" si="0"/>
        <v>0</v>
      </c>
      <c r="G56" s="8"/>
      <c r="H56" s="39" t="s">
        <v>3934</v>
      </c>
      <c r="I56" s="8" t="str">
        <f t="shared" si="1"/>
        <v>미사용</v>
      </c>
      <c r="J56" s="134"/>
      <c r="K56" s="8"/>
      <c r="L56" s="155"/>
      <c r="M56" s="134"/>
      <c r="N56" s="8" t="str">
        <f t="shared" si="2"/>
        <v>O</v>
      </c>
      <c r="O56" s="231">
        <v>50.216999999999999</v>
      </c>
      <c r="P56" s="233">
        <v>17.878</v>
      </c>
      <c r="Q56" s="233">
        <v>11.661</v>
      </c>
      <c r="R56" s="15">
        <v>43259</v>
      </c>
      <c r="S56" s="368">
        <v>19.667000000000002</v>
      </c>
      <c r="T56" s="376">
        <v>6.6219999999999999</v>
      </c>
      <c r="U56" s="376">
        <v>4.1440000000000001</v>
      </c>
      <c r="V56" s="136">
        <v>43717</v>
      </c>
      <c r="W56" s="306">
        <v>19.667000000000002</v>
      </c>
      <c r="X56" s="151">
        <v>6.5960000000000001</v>
      </c>
      <c r="Y56" s="151">
        <v>4.1360000000000001</v>
      </c>
      <c r="Z56" s="136">
        <v>43880</v>
      </c>
      <c r="AA56" s="306">
        <v>19.670000000000002</v>
      </c>
      <c r="AB56" s="151">
        <v>6.59</v>
      </c>
      <c r="AC56" s="151">
        <v>4.181</v>
      </c>
      <c r="AD56" s="136">
        <v>44361</v>
      </c>
      <c r="AE56" s="465">
        <v>19.663</v>
      </c>
      <c r="AF56" s="151">
        <v>6.6609999999999996</v>
      </c>
      <c r="AG56" s="151">
        <v>4.1779999999999999</v>
      </c>
      <c r="AH56" s="136">
        <v>44642</v>
      </c>
      <c r="AI56" s="465">
        <v>19.667000000000002</v>
      </c>
      <c r="AJ56" s="151">
        <v>6.5739999999999998</v>
      </c>
      <c r="AK56" s="151">
        <v>4.1630000000000003</v>
      </c>
      <c r="AL56" s="362">
        <v>44980</v>
      </c>
      <c r="AM56" s="230"/>
      <c r="AN56" s="230"/>
      <c r="AO56" s="11"/>
      <c r="AU56"/>
    </row>
    <row r="57" spans="1:47" ht="20.25" customHeight="1">
      <c r="A57" s="14" t="s">
        <v>3484</v>
      </c>
      <c r="B57" s="8" t="s">
        <v>3497</v>
      </c>
      <c r="C57" s="8" t="s">
        <v>3507</v>
      </c>
      <c r="D57" s="8" t="s">
        <v>3637</v>
      </c>
      <c r="E57" s="8">
        <v>30</v>
      </c>
      <c r="F57" s="207" t="b">
        <f t="shared" si="0"/>
        <v>0</v>
      </c>
      <c r="G57" s="8"/>
      <c r="H57" s="39" t="s">
        <v>3934</v>
      </c>
      <c r="I57" s="8" t="str">
        <f t="shared" si="1"/>
        <v>미사용</v>
      </c>
      <c r="J57" s="134"/>
      <c r="K57" s="8"/>
      <c r="L57" s="132"/>
      <c r="M57" s="134"/>
      <c r="N57" s="8" t="str">
        <f t="shared" si="2"/>
        <v>O</v>
      </c>
      <c r="O57" s="231">
        <v>50.225000000000001</v>
      </c>
      <c r="P57" s="233">
        <v>16.722999999999999</v>
      </c>
      <c r="Q57" s="233">
        <v>10.311</v>
      </c>
      <c r="R57" s="15">
        <v>43259</v>
      </c>
      <c r="S57" s="368">
        <v>19.670999999999999</v>
      </c>
      <c r="T57" s="376">
        <v>6.5949999999999998</v>
      </c>
      <c r="U57" s="376">
        <v>4.0739999999999998</v>
      </c>
      <c r="V57" s="136">
        <v>43717</v>
      </c>
      <c r="W57" s="306">
        <v>19.687000000000001</v>
      </c>
      <c r="X57" s="151">
        <v>6.5620000000000003</v>
      </c>
      <c r="Y57" s="151">
        <v>4.0590000000000002</v>
      </c>
      <c r="Z57" s="136">
        <v>43880</v>
      </c>
      <c r="AA57" s="306">
        <v>19.782</v>
      </c>
      <c r="AB57" s="151">
        <v>6.8579999999999997</v>
      </c>
      <c r="AC57" s="151">
        <v>4.0860000000000003</v>
      </c>
      <c r="AD57" s="136">
        <v>44361</v>
      </c>
      <c r="AE57" s="465">
        <v>19.663</v>
      </c>
      <c r="AF57" s="151">
        <v>6.61</v>
      </c>
      <c r="AG57" s="151">
        <v>4.093</v>
      </c>
      <c r="AH57" s="136">
        <v>44642</v>
      </c>
      <c r="AI57" s="465">
        <v>19.683</v>
      </c>
      <c r="AJ57" s="151">
        <v>6.5510000000000002</v>
      </c>
      <c r="AK57" s="151">
        <v>4.08</v>
      </c>
      <c r="AL57" s="362">
        <v>44980</v>
      </c>
      <c r="AM57" s="230"/>
      <c r="AN57" s="230"/>
      <c r="AO57" s="11"/>
      <c r="AU57"/>
    </row>
    <row r="58" spans="1:47" ht="20.25" customHeight="1">
      <c r="A58" s="14" t="s">
        <v>3484</v>
      </c>
      <c r="B58" s="8" t="s">
        <v>3497</v>
      </c>
      <c r="C58" s="8" t="s">
        <v>3507</v>
      </c>
      <c r="D58" s="8" t="s">
        <v>3637</v>
      </c>
      <c r="E58" s="8">
        <v>31</v>
      </c>
      <c r="F58" s="207" t="b">
        <f t="shared" si="0"/>
        <v>1</v>
      </c>
      <c r="G58" s="8"/>
      <c r="H58" s="39" t="s">
        <v>3934</v>
      </c>
      <c r="I58" s="8" t="str">
        <f t="shared" si="1"/>
        <v>사용</v>
      </c>
      <c r="J58" s="134" t="s">
        <v>3486</v>
      </c>
      <c r="K58" s="8" t="s">
        <v>4076</v>
      </c>
      <c r="L58" s="206" t="s">
        <v>4377</v>
      </c>
      <c r="M58" s="134" t="s">
        <v>3487</v>
      </c>
      <c r="N58" s="8" t="str">
        <f t="shared" si="2"/>
        <v>X</v>
      </c>
      <c r="O58" s="231"/>
      <c r="P58" s="233"/>
      <c r="Q58" s="233"/>
      <c r="R58" s="15"/>
      <c r="S58" s="368"/>
      <c r="T58" s="376"/>
      <c r="U58" s="376"/>
      <c r="V58" s="136"/>
      <c r="W58" s="306"/>
      <c r="X58" s="151"/>
      <c r="Y58" s="151"/>
      <c r="Z58" s="136"/>
      <c r="AA58" s="306"/>
      <c r="AB58" s="151"/>
      <c r="AC58" s="151"/>
      <c r="AD58" s="136"/>
      <c r="AE58" s="465"/>
      <c r="AF58" s="151"/>
      <c r="AG58" s="151"/>
      <c r="AH58" s="136"/>
      <c r="AI58" s="465"/>
      <c r="AJ58" s="151"/>
      <c r="AK58" s="151"/>
      <c r="AL58" s="136"/>
      <c r="AM58" s="230"/>
      <c r="AN58" s="230"/>
      <c r="AO58" s="11"/>
      <c r="AU58"/>
    </row>
    <row r="59" spans="1:47" ht="20.25" customHeight="1">
      <c r="A59" s="14" t="s">
        <v>3484</v>
      </c>
      <c r="B59" s="8" t="s">
        <v>3497</v>
      </c>
      <c r="C59" s="8" t="s">
        <v>3507</v>
      </c>
      <c r="D59" s="8" t="s">
        <v>3637</v>
      </c>
      <c r="E59" s="8">
        <v>32</v>
      </c>
      <c r="F59" s="207" t="b">
        <f t="shared" si="0"/>
        <v>1</v>
      </c>
      <c r="G59" s="8"/>
      <c r="H59" s="39" t="s">
        <v>3934</v>
      </c>
      <c r="I59" s="8" t="str">
        <f t="shared" si="1"/>
        <v>사용</v>
      </c>
      <c r="J59" s="134" t="s">
        <v>3486</v>
      </c>
      <c r="K59" s="8" t="s">
        <v>4076</v>
      </c>
      <c r="L59" s="206" t="s">
        <v>4378</v>
      </c>
      <c r="M59" s="134" t="s">
        <v>3487</v>
      </c>
      <c r="N59" s="8" t="str">
        <f t="shared" si="2"/>
        <v>X</v>
      </c>
      <c r="O59" s="231"/>
      <c r="P59" s="233"/>
      <c r="Q59" s="233"/>
      <c r="R59" s="15"/>
      <c r="S59" s="368"/>
      <c r="T59" s="376"/>
      <c r="U59" s="376"/>
      <c r="V59" s="136"/>
      <c r="W59" s="306"/>
      <c r="X59" s="151"/>
      <c r="Y59" s="151"/>
      <c r="Z59" s="136"/>
      <c r="AA59" s="306"/>
      <c r="AB59" s="151"/>
      <c r="AC59" s="151"/>
      <c r="AD59" s="136"/>
      <c r="AE59" s="465"/>
      <c r="AF59" s="151"/>
      <c r="AG59" s="151"/>
      <c r="AH59" s="136"/>
      <c r="AI59" s="465"/>
      <c r="AJ59" s="151"/>
      <c r="AK59" s="151"/>
      <c r="AL59" s="136"/>
      <c r="AM59" s="230"/>
      <c r="AN59" s="230"/>
      <c r="AO59" s="11"/>
      <c r="AU59"/>
    </row>
    <row r="60" spans="1:47" ht="20.25" customHeight="1">
      <c r="A60" s="14" t="s">
        <v>3484</v>
      </c>
      <c r="B60" s="8" t="s">
        <v>3497</v>
      </c>
      <c r="C60" s="8" t="s">
        <v>3507</v>
      </c>
      <c r="D60" s="8" t="s">
        <v>3637</v>
      </c>
      <c r="E60" s="8">
        <v>33</v>
      </c>
      <c r="F60" s="207" t="b">
        <f t="shared" si="0"/>
        <v>1</v>
      </c>
      <c r="G60" s="8"/>
      <c r="H60" s="39" t="s">
        <v>3934</v>
      </c>
      <c r="I60" s="8" t="str">
        <f t="shared" si="1"/>
        <v>사용</v>
      </c>
      <c r="J60" s="8" t="s">
        <v>3486</v>
      </c>
      <c r="K60" s="8" t="s">
        <v>4076</v>
      </c>
      <c r="L60" s="16" t="s">
        <v>4379</v>
      </c>
      <c r="M60" s="40" t="s">
        <v>3487</v>
      </c>
      <c r="N60" s="8" t="str">
        <f t="shared" si="2"/>
        <v>X</v>
      </c>
      <c r="O60" s="231"/>
      <c r="P60" s="233"/>
      <c r="Q60" s="233"/>
      <c r="R60" s="15"/>
      <c r="S60" s="368"/>
      <c r="T60" s="376"/>
      <c r="U60" s="376"/>
      <c r="V60" s="136"/>
      <c r="W60" s="306"/>
      <c r="X60" s="151"/>
      <c r="Y60" s="151"/>
      <c r="Z60" s="136"/>
      <c r="AA60" s="306"/>
      <c r="AB60" s="151"/>
      <c r="AC60" s="151"/>
      <c r="AD60" s="136"/>
      <c r="AE60" s="465"/>
      <c r="AF60" s="151"/>
      <c r="AG60" s="151"/>
      <c r="AH60" s="136"/>
      <c r="AI60" s="465"/>
      <c r="AJ60" s="151"/>
      <c r="AK60" s="151"/>
      <c r="AL60" s="136"/>
      <c r="AM60" s="230"/>
      <c r="AN60" s="230"/>
      <c r="AO60" s="11"/>
      <c r="AU60"/>
    </row>
    <row r="61" spans="1:47" ht="20.25" customHeight="1">
      <c r="A61" s="14" t="s">
        <v>3484</v>
      </c>
      <c r="B61" s="8" t="s">
        <v>3497</v>
      </c>
      <c r="C61" s="8" t="s">
        <v>3507</v>
      </c>
      <c r="D61" s="8" t="s">
        <v>3637</v>
      </c>
      <c r="E61" s="8">
        <v>34</v>
      </c>
      <c r="F61" s="207" t="b">
        <f t="shared" si="0"/>
        <v>1</v>
      </c>
      <c r="G61" s="8"/>
      <c r="H61" s="39" t="s">
        <v>3934</v>
      </c>
      <c r="I61" s="8" t="str">
        <f t="shared" si="1"/>
        <v>사용</v>
      </c>
      <c r="J61" s="8" t="s">
        <v>3486</v>
      </c>
      <c r="K61" s="8" t="s">
        <v>4076</v>
      </c>
      <c r="L61" s="16" t="s">
        <v>4380</v>
      </c>
      <c r="M61" s="40" t="s">
        <v>3487</v>
      </c>
      <c r="N61" s="8" t="str">
        <f t="shared" si="2"/>
        <v>X</v>
      </c>
      <c r="O61" s="231"/>
      <c r="P61" s="233"/>
      <c r="Q61" s="233"/>
      <c r="R61" s="15"/>
      <c r="S61" s="368"/>
      <c r="T61" s="376"/>
      <c r="U61" s="376"/>
      <c r="V61" s="136"/>
      <c r="W61" s="306"/>
      <c r="X61" s="151"/>
      <c r="Y61" s="151"/>
      <c r="Z61" s="136"/>
      <c r="AA61" s="306"/>
      <c r="AB61" s="151"/>
      <c r="AC61" s="151"/>
      <c r="AD61" s="136"/>
      <c r="AE61" s="465"/>
      <c r="AF61" s="151"/>
      <c r="AG61" s="151"/>
      <c r="AH61" s="136"/>
      <c r="AI61" s="465"/>
      <c r="AJ61" s="151"/>
      <c r="AK61" s="151"/>
      <c r="AL61" s="136"/>
      <c r="AM61" s="230"/>
      <c r="AN61" s="230"/>
      <c r="AO61" s="11"/>
      <c r="AU61"/>
    </row>
    <row r="62" spans="1:47" ht="20.25" customHeight="1">
      <c r="A62" s="14" t="s">
        <v>3484</v>
      </c>
      <c r="B62" s="8" t="s">
        <v>3497</v>
      </c>
      <c r="C62" s="8" t="s">
        <v>3507</v>
      </c>
      <c r="D62" s="8" t="s">
        <v>3637</v>
      </c>
      <c r="E62" s="8">
        <v>35</v>
      </c>
      <c r="F62" s="207" t="b">
        <f t="shared" si="0"/>
        <v>1</v>
      </c>
      <c r="G62" s="8"/>
      <c r="H62" s="39" t="s">
        <v>3934</v>
      </c>
      <c r="I62" s="8" t="str">
        <f t="shared" si="1"/>
        <v>사용</v>
      </c>
      <c r="J62" s="8" t="s">
        <v>3486</v>
      </c>
      <c r="K62" s="8" t="s">
        <v>4074</v>
      </c>
      <c r="L62" s="132" t="s">
        <v>4012</v>
      </c>
      <c r="M62" s="40" t="s">
        <v>3487</v>
      </c>
      <c r="N62" s="8" t="str">
        <f t="shared" si="2"/>
        <v>X</v>
      </c>
      <c r="O62" s="231"/>
      <c r="P62" s="233"/>
      <c r="Q62" s="233"/>
      <c r="R62" s="15"/>
      <c r="S62" s="368"/>
      <c r="T62" s="376"/>
      <c r="U62" s="376"/>
      <c r="V62" s="136"/>
      <c r="W62" s="301"/>
      <c r="X62" s="303"/>
      <c r="Y62" s="303"/>
      <c r="Z62" s="136"/>
      <c r="AA62" s="301"/>
      <c r="AB62" s="303"/>
      <c r="AC62" s="303"/>
      <c r="AD62" s="136"/>
      <c r="AE62" s="466"/>
      <c r="AF62" s="303"/>
      <c r="AG62" s="303"/>
      <c r="AH62" s="136"/>
      <c r="AI62" s="466"/>
      <c r="AJ62" s="303"/>
      <c r="AK62" s="303"/>
      <c r="AL62" s="136"/>
      <c r="AM62" s="230"/>
      <c r="AN62" s="230"/>
      <c r="AO62" s="11"/>
      <c r="AU62"/>
    </row>
    <row r="63" spans="1:47" ht="20.25" customHeight="1">
      <c r="A63" s="14" t="s">
        <v>3484</v>
      </c>
      <c r="B63" s="8" t="s">
        <v>3497</v>
      </c>
      <c r="C63" s="8" t="s">
        <v>3507</v>
      </c>
      <c r="D63" s="8" t="s">
        <v>3637</v>
      </c>
      <c r="E63" s="8">
        <v>36</v>
      </c>
      <c r="F63" s="207" t="b">
        <f t="shared" si="0"/>
        <v>1</v>
      </c>
      <c r="G63" s="8"/>
      <c r="H63" s="39" t="s">
        <v>3934</v>
      </c>
      <c r="I63" s="8" t="str">
        <f t="shared" si="1"/>
        <v>사용</v>
      </c>
      <c r="J63" s="8" t="s">
        <v>3486</v>
      </c>
      <c r="K63" s="8" t="s">
        <v>4074</v>
      </c>
      <c r="L63" s="132" t="s">
        <v>4013</v>
      </c>
      <c r="M63" s="40" t="s">
        <v>3487</v>
      </c>
      <c r="N63" s="8" t="str">
        <f t="shared" si="2"/>
        <v>X</v>
      </c>
      <c r="O63" s="231"/>
      <c r="P63" s="233"/>
      <c r="Q63" s="233"/>
      <c r="R63" s="15"/>
      <c r="S63" s="368"/>
      <c r="T63" s="376"/>
      <c r="U63" s="376"/>
      <c r="V63" s="136"/>
      <c r="W63" s="301"/>
      <c r="X63" s="303"/>
      <c r="Y63" s="303"/>
      <c r="Z63" s="136"/>
      <c r="AA63" s="301"/>
      <c r="AB63" s="303"/>
      <c r="AC63" s="303"/>
      <c r="AD63" s="136"/>
      <c r="AE63" s="466"/>
      <c r="AF63" s="303"/>
      <c r="AG63" s="303"/>
      <c r="AH63" s="136"/>
      <c r="AI63" s="466"/>
      <c r="AJ63" s="303"/>
      <c r="AK63" s="303"/>
      <c r="AL63" s="136"/>
      <c r="AM63" s="230"/>
      <c r="AN63" s="230"/>
      <c r="AO63" s="11"/>
      <c r="AU63"/>
    </row>
    <row r="64" spans="1:47" s="294" customFormat="1" ht="20.25" customHeight="1">
      <c r="A64" s="291" t="s">
        <v>3484</v>
      </c>
      <c r="B64" s="134" t="s">
        <v>3497</v>
      </c>
      <c r="C64" s="134" t="s">
        <v>3507</v>
      </c>
      <c r="D64" s="134" t="s">
        <v>3637</v>
      </c>
      <c r="E64" s="134">
        <v>37</v>
      </c>
      <c r="F64" s="207" t="b">
        <f t="shared" si="0"/>
        <v>1</v>
      </c>
      <c r="G64" s="134"/>
      <c r="H64" s="161" t="s">
        <v>3934</v>
      </c>
      <c r="I64" s="8" t="str">
        <f t="shared" si="1"/>
        <v>사용</v>
      </c>
      <c r="J64" s="134" t="s">
        <v>3486</v>
      </c>
      <c r="K64" s="8" t="s">
        <v>4062</v>
      </c>
      <c r="L64" s="150" t="s">
        <v>4375</v>
      </c>
      <c r="M64" s="134" t="s">
        <v>3622</v>
      </c>
      <c r="N64" s="8" t="str">
        <f t="shared" si="2"/>
        <v>X</v>
      </c>
      <c r="O64" s="229">
        <v>19.663</v>
      </c>
      <c r="P64" s="379">
        <v>6.5419999999999998</v>
      </c>
      <c r="Q64" s="379">
        <v>4.0460000000000003</v>
      </c>
      <c r="R64" s="136">
        <v>43259</v>
      </c>
      <c r="S64" s="368"/>
      <c r="T64" s="376"/>
      <c r="U64" s="376"/>
      <c r="V64" s="136"/>
      <c r="W64" s="307"/>
      <c r="X64" s="308"/>
      <c r="Y64" s="308"/>
      <c r="Z64" s="136"/>
      <c r="AA64" s="307"/>
      <c r="AB64" s="308"/>
      <c r="AC64" s="308"/>
      <c r="AD64" s="136"/>
      <c r="AE64" s="467"/>
      <c r="AF64" s="308"/>
      <c r="AG64" s="308"/>
      <c r="AH64" s="136"/>
      <c r="AI64" s="467"/>
      <c r="AJ64" s="308"/>
      <c r="AK64" s="308"/>
      <c r="AL64" s="136"/>
      <c r="AM64" s="346"/>
      <c r="AN64" s="346"/>
      <c r="AO64" s="153">
        <v>2018.11</v>
      </c>
      <c r="AU64" s="295"/>
    </row>
    <row r="65" spans="1:47" s="294" customFormat="1" ht="20.25" customHeight="1">
      <c r="A65" s="291" t="s">
        <v>3484</v>
      </c>
      <c r="B65" s="134" t="s">
        <v>3497</v>
      </c>
      <c r="C65" s="134" t="s">
        <v>3507</v>
      </c>
      <c r="D65" s="134" t="s">
        <v>3637</v>
      </c>
      <c r="E65" s="134">
        <v>38</v>
      </c>
      <c r="F65" s="207" t="b">
        <f t="shared" si="0"/>
        <v>1</v>
      </c>
      <c r="G65" s="134"/>
      <c r="H65" s="161" t="s">
        <v>3934</v>
      </c>
      <c r="I65" s="8" t="str">
        <f t="shared" si="1"/>
        <v>사용</v>
      </c>
      <c r="J65" s="134" t="s">
        <v>3486</v>
      </c>
      <c r="K65" s="8" t="s">
        <v>4062</v>
      </c>
      <c r="L65" s="150" t="s">
        <v>4376</v>
      </c>
      <c r="M65" s="134" t="s">
        <v>3622</v>
      </c>
      <c r="N65" s="8" t="str">
        <f t="shared" si="2"/>
        <v>X</v>
      </c>
      <c r="O65" s="229">
        <v>19.613</v>
      </c>
      <c r="P65" s="379">
        <v>6.4939999999999998</v>
      </c>
      <c r="Q65" s="379">
        <v>4.0609999999999999</v>
      </c>
      <c r="R65" s="136">
        <v>43259</v>
      </c>
      <c r="S65" s="368"/>
      <c r="T65" s="376"/>
      <c r="U65" s="376"/>
      <c r="V65" s="136"/>
      <c r="W65" s="307"/>
      <c r="X65" s="308"/>
      <c r="Y65" s="308"/>
      <c r="Z65" s="136"/>
      <c r="AA65" s="307"/>
      <c r="AB65" s="308"/>
      <c r="AC65" s="308"/>
      <c r="AD65" s="136"/>
      <c r="AE65" s="467"/>
      <c r="AF65" s="308"/>
      <c r="AG65" s="308"/>
      <c r="AH65" s="136"/>
      <c r="AI65" s="467"/>
      <c r="AJ65" s="308"/>
      <c r="AK65" s="308"/>
      <c r="AL65" s="136"/>
      <c r="AM65" s="346"/>
      <c r="AN65" s="346"/>
      <c r="AO65" s="153">
        <v>2018.11</v>
      </c>
      <c r="AU65" s="295"/>
    </row>
    <row r="66" spans="1:47" s="294" customFormat="1" ht="20.25" customHeight="1">
      <c r="A66" s="291" t="s">
        <v>3484</v>
      </c>
      <c r="B66" s="134" t="s">
        <v>3497</v>
      </c>
      <c r="C66" s="134" t="s">
        <v>3507</v>
      </c>
      <c r="D66" s="134" t="s">
        <v>3637</v>
      </c>
      <c r="E66" s="134">
        <v>39</v>
      </c>
      <c r="F66" s="207" t="b">
        <f t="shared" si="0"/>
        <v>1</v>
      </c>
      <c r="G66" s="134"/>
      <c r="H66" s="161" t="s">
        <v>3934</v>
      </c>
      <c r="I66" s="8" t="str">
        <f t="shared" si="1"/>
        <v>사용</v>
      </c>
      <c r="J66" s="134" t="s">
        <v>3486</v>
      </c>
      <c r="K66" s="8" t="s">
        <v>4062</v>
      </c>
      <c r="L66" s="150" t="s">
        <v>4235</v>
      </c>
      <c r="M66" s="134" t="s">
        <v>3622</v>
      </c>
      <c r="N66" s="8" t="str">
        <f t="shared" si="2"/>
        <v>X</v>
      </c>
      <c r="O66" s="229">
        <v>19.600999999999999</v>
      </c>
      <c r="P66" s="379">
        <v>6.5670000000000002</v>
      </c>
      <c r="Q66" s="379">
        <v>4.1500000000000004</v>
      </c>
      <c r="R66" s="136">
        <v>43259</v>
      </c>
      <c r="S66" s="368"/>
      <c r="T66" s="376"/>
      <c r="U66" s="376"/>
      <c r="V66" s="136"/>
      <c r="W66" s="307"/>
      <c r="X66" s="308"/>
      <c r="Y66" s="308"/>
      <c r="Z66" s="136"/>
      <c r="AA66" s="307"/>
      <c r="AB66" s="308"/>
      <c r="AC66" s="308"/>
      <c r="AD66" s="136"/>
      <c r="AE66" s="467"/>
      <c r="AF66" s="308"/>
      <c r="AG66" s="308"/>
      <c r="AH66" s="136"/>
      <c r="AI66" s="467"/>
      <c r="AJ66" s="308"/>
      <c r="AK66" s="308"/>
      <c r="AL66" s="136"/>
      <c r="AM66" s="346"/>
      <c r="AN66" s="346"/>
      <c r="AO66" s="153">
        <v>2018.11</v>
      </c>
      <c r="AU66" s="295"/>
    </row>
    <row r="67" spans="1:47" s="294" customFormat="1" ht="20.25" customHeight="1">
      <c r="A67" s="291" t="s">
        <v>3484</v>
      </c>
      <c r="B67" s="134" t="s">
        <v>3497</v>
      </c>
      <c r="C67" s="134" t="s">
        <v>3507</v>
      </c>
      <c r="D67" s="134" t="s">
        <v>3637</v>
      </c>
      <c r="E67" s="134">
        <v>40</v>
      </c>
      <c r="F67" s="207" t="b">
        <f t="shared" si="0"/>
        <v>1</v>
      </c>
      <c r="G67" s="134"/>
      <c r="H67" s="161" t="s">
        <v>3934</v>
      </c>
      <c r="I67" s="8" t="str">
        <f t="shared" si="1"/>
        <v>사용</v>
      </c>
      <c r="J67" s="134" t="s">
        <v>3486</v>
      </c>
      <c r="K67" s="8" t="s">
        <v>4062</v>
      </c>
      <c r="L67" s="150" t="s">
        <v>4236</v>
      </c>
      <c r="M67" s="134" t="s">
        <v>3622</v>
      </c>
      <c r="N67" s="8" t="str">
        <f t="shared" si="2"/>
        <v>X</v>
      </c>
      <c r="O67" s="229">
        <v>19.667000000000002</v>
      </c>
      <c r="P67" s="379">
        <v>6.6479999999999997</v>
      </c>
      <c r="Q67" s="379">
        <v>4.2359999999999998</v>
      </c>
      <c r="R67" s="136">
        <v>43259</v>
      </c>
      <c r="S67" s="368"/>
      <c r="T67" s="376"/>
      <c r="U67" s="376"/>
      <c r="V67" s="136"/>
      <c r="W67" s="307"/>
      <c r="X67" s="308"/>
      <c r="Y67" s="308"/>
      <c r="Z67" s="136"/>
      <c r="AA67" s="307"/>
      <c r="AB67" s="308"/>
      <c r="AC67" s="308"/>
      <c r="AD67" s="136"/>
      <c r="AE67" s="467"/>
      <c r="AF67" s="308"/>
      <c r="AG67" s="308"/>
      <c r="AH67" s="136"/>
      <c r="AI67" s="467"/>
      <c r="AJ67" s="308"/>
      <c r="AK67" s="308"/>
      <c r="AL67" s="136"/>
      <c r="AM67" s="346"/>
      <c r="AN67" s="346"/>
      <c r="AO67" s="153">
        <v>2018.11</v>
      </c>
      <c r="AU67" s="295"/>
    </row>
    <row r="68" spans="1:47" ht="20.25" customHeight="1">
      <c r="A68" s="14" t="s">
        <v>3484</v>
      </c>
      <c r="B68" s="8" t="s">
        <v>3497</v>
      </c>
      <c r="C68" s="8" t="s">
        <v>3507</v>
      </c>
      <c r="D68" s="8" t="s">
        <v>3637</v>
      </c>
      <c r="E68" s="8">
        <v>41</v>
      </c>
      <c r="F68" s="207" t="b">
        <f t="shared" si="0"/>
        <v>0</v>
      </c>
      <c r="G68" s="8"/>
      <c r="H68" s="39" t="s">
        <v>3934</v>
      </c>
      <c r="I68" s="8" t="str">
        <f t="shared" si="1"/>
        <v>미사용</v>
      </c>
      <c r="J68" s="8"/>
      <c r="K68" s="8"/>
      <c r="L68" s="132"/>
      <c r="M68" s="8"/>
      <c r="N68" s="8" t="str">
        <f t="shared" si="2"/>
        <v>O</v>
      </c>
      <c r="O68" s="231">
        <v>19.667000000000002</v>
      </c>
      <c r="P68" s="233">
        <v>6.6130000000000004</v>
      </c>
      <c r="Q68" s="233">
        <v>4.1079999999999997</v>
      </c>
      <c r="R68" s="15">
        <v>43259</v>
      </c>
      <c r="S68" s="368">
        <v>19.667000000000002</v>
      </c>
      <c r="T68" s="376">
        <v>6.6539999999999999</v>
      </c>
      <c r="U68" s="376">
        <v>4.125</v>
      </c>
      <c r="V68" s="136">
        <v>43717</v>
      </c>
      <c r="W68" s="307">
        <v>19.667000000000002</v>
      </c>
      <c r="X68" s="308">
        <v>6.633</v>
      </c>
      <c r="Y68" s="308">
        <v>4.1189999999999998</v>
      </c>
      <c r="Z68" s="136">
        <v>43880</v>
      </c>
      <c r="AA68" s="307">
        <v>19.670999999999999</v>
      </c>
      <c r="AB68" s="308">
        <v>6.665</v>
      </c>
      <c r="AC68" s="308">
        <v>4.1509999999999998</v>
      </c>
      <c r="AD68" s="136">
        <v>44361</v>
      </c>
      <c r="AE68" s="467">
        <v>19.663</v>
      </c>
      <c r="AF68" s="308">
        <v>6.69</v>
      </c>
      <c r="AG68" s="308">
        <v>4.4180000000000001</v>
      </c>
      <c r="AH68" s="136">
        <v>44642</v>
      </c>
      <c r="AI68" s="467">
        <v>19.667000000000002</v>
      </c>
      <c r="AJ68" s="308">
        <v>6.5090000000000003</v>
      </c>
      <c r="AK68" s="308">
        <v>4.1280000000000001</v>
      </c>
      <c r="AL68" s="362">
        <v>44980</v>
      </c>
      <c r="AM68" s="230"/>
      <c r="AN68" s="230"/>
      <c r="AO68" s="11"/>
      <c r="AU68"/>
    </row>
    <row r="69" spans="1:47" ht="20.25" customHeight="1">
      <c r="A69" s="14" t="s">
        <v>3484</v>
      </c>
      <c r="B69" s="8" t="s">
        <v>3497</v>
      </c>
      <c r="C69" s="8" t="s">
        <v>3507</v>
      </c>
      <c r="D69" s="8" t="s">
        <v>3637</v>
      </c>
      <c r="E69" s="8">
        <v>42</v>
      </c>
      <c r="F69" s="207" t="b">
        <f t="shared" ref="F69:F96" si="3">ISTEXT(L69)</f>
        <v>0</v>
      </c>
      <c r="G69" s="8"/>
      <c r="H69" s="39" t="s">
        <v>3934</v>
      </c>
      <c r="I69" s="8" t="str">
        <f t="shared" ref="I69:I99" si="4">IF(F69=TRUE,"사용","미사용")</f>
        <v>미사용</v>
      </c>
      <c r="J69" s="8"/>
      <c r="K69" s="8"/>
      <c r="L69" s="132"/>
      <c r="M69" s="8"/>
      <c r="N69" s="8" t="str">
        <f t="shared" ref="N69:N99" si="5">IF(F69=TRUE,"X","O")</f>
        <v>O</v>
      </c>
      <c r="O69" s="231">
        <v>19.667000000000002</v>
      </c>
      <c r="P69" s="233">
        <v>6.5679999999999996</v>
      </c>
      <c r="Q69" s="233">
        <v>4.0510000000000002</v>
      </c>
      <c r="R69" s="15">
        <v>43259</v>
      </c>
      <c r="S69" s="368">
        <v>19.667000000000002</v>
      </c>
      <c r="T69" s="376">
        <v>6.625</v>
      </c>
      <c r="U69" s="376">
        <v>4.0679999999999996</v>
      </c>
      <c r="V69" s="136">
        <v>43717</v>
      </c>
      <c r="W69" s="307">
        <v>19.667000000000002</v>
      </c>
      <c r="X69" s="308">
        <v>6.5869999999999997</v>
      </c>
      <c r="Y69" s="308">
        <v>4.0650000000000004</v>
      </c>
      <c r="Z69" s="136">
        <v>43880</v>
      </c>
      <c r="AA69" s="307">
        <v>19.670999999999999</v>
      </c>
      <c r="AB69" s="308">
        <v>6.6139999999999999</v>
      </c>
      <c r="AC69" s="308">
        <v>4.1050000000000004</v>
      </c>
      <c r="AD69" s="136">
        <v>44361</v>
      </c>
      <c r="AE69" s="467">
        <v>19.663</v>
      </c>
      <c r="AF69" s="308">
        <v>6.681</v>
      </c>
      <c r="AG69" s="308">
        <v>4.0940000000000003</v>
      </c>
      <c r="AH69" s="136">
        <v>44642</v>
      </c>
      <c r="AI69" s="467">
        <v>19.667000000000002</v>
      </c>
      <c r="AJ69" s="308">
        <v>6.5</v>
      </c>
      <c r="AK69" s="308">
        <v>4.0720000000000001</v>
      </c>
      <c r="AL69" s="362">
        <v>44980</v>
      </c>
      <c r="AM69" s="230"/>
      <c r="AN69" s="230"/>
      <c r="AO69" s="11"/>
      <c r="AU69"/>
    </row>
    <row r="70" spans="1:47" ht="20.25" customHeight="1">
      <c r="A70" s="14" t="s">
        <v>3484</v>
      </c>
      <c r="B70" s="8" t="s">
        <v>3497</v>
      </c>
      <c r="C70" s="8" t="s">
        <v>3507</v>
      </c>
      <c r="D70" s="8" t="s">
        <v>3637</v>
      </c>
      <c r="E70" s="8">
        <v>43</v>
      </c>
      <c r="F70" s="207" t="b">
        <f t="shared" si="3"/>
        <v>1</v>
      </c>
      <c r="G70" s="8"/>
      <c r="H70" s="39" t="s">
        <v>3934</v>
      </c>
      <c r="I70" s="8" t="str">
        <f t="shared" si="4"/>
        <v>사용</v>
      </c>
      <c r="J70" s="8" t="s">
        <v>3486</v>
      </c>
      <c r="K70" s="8" t="s">
        <v>3501</v>
      </c>
      <c r="L70" s="181" t="s">
        <v>4132</v>
      </c>
      <c r="M70" s="8" t="s">
        <v>3487</v>
      </c>
      <c r="N70" s="8" t="str">
        <f t="shared" si="5"/>
        <v>X</v>
      </c>
      <c r="O70" s="231">
        <v>19.667000000000002</v>
      </c>
      <c r="P70" s="233">
        <v>6.5679999999999996</v>
      </c>
      <c r="Q70" s="233">
        <v>4.101</v>
      </c>
      <c r="R70" s="15">
        <v>43259</v>
      </c>
      <c r="S70" s="368">
        <v>19.695</v>
      </c>
      <c r="T70" s="376">
        <v>6.6349999999999998</v>
      </c>
      <c r="U70" s="376">
        <v>4.117</v>
      </c>
      <c r="V70" s="136">
        <v>43717</v>
      </c>
      <c r="W70" s="307">
        <v>19.600999999999999</v>
      </c>
      <c r="X70" s="308">
        <v>6.5529999999999999</v>
      </c>
      <c r="Y70" s="308">
        <v>4.109</v>
      </c>
      <c r="Z70" s="136">
        <v>43880</v>
      </c>
      <c r="AA70" s="307">
        <v>19.683</v>
      </c>
      <c r="AB70" s="308">
        <v>6.6139999999999999</v>
      </c>
      <c r="AC70" s="308">
        <v>4.1500000000000004</v>
      </c>
      <c r="AD70" s="136">
        <v>44361</v>
      </c>
      <c r="AE70" s="467"/>
      <c r="AF70" s="308"/>
      <c r="AG70" s="308"/>
      <c r="AH70" s="136"/>
      <c r="AI70" s="467"/>
      <c r="AJ70" s="308"/>
      <c r="AK70" s="308"/>
      <c r="AL70" s="136"/>
      <c r="AM70" s="230"/>
      <c r="AN70" s="230"/>
      <c r="AO70" s="11"/>
      <c r="AU70"/>
    </row>
    <row r="71" spans="1:47" ht="20.25" customHeight="1">
      <c r="A71" s="14" t="s">
        <v>3484</v>
      </c>
      <c r="B71" s="8" t="s">
        <v>3497</v>
      </c>
      <c r="C71" s="8" t="s">
        <v>3507</v>
      </c>
      <c r="D71" s="8" t="s">
        <v>3637</v>
      </c>
      <c r="E71" s="8">
        <v>44</v>
      </c>
      <c r="F71" s="207" t="b">
        <f t="shared" si="3"/>
        <v>1</v>
      </c>
      <c r="G71" s="8"/>
      <c r="H71" s="39" t="s">
        <v>3934</v>
      </c>
      <c r="I71" s="8" t="str">
        <f t="shared" si="4"/>
        <v>사용</v>
      </c>
      <c r="J71" s="8" t="s">
        <v>3486</v>
      </c>
      <c r="K71" s="8" t="s">
        <v>3501</v>
      </c>
      <c r="L71" s="181" t="s">
        <v>4132</v>
      </c>
      <c r="M71" s="8" t="s">
        <v>3487</v>
      </c>
      <c r="N71" s="8" t="str">
        <f t="shared" si="5"/>
        <v>X</v>
      </c>
      <c r="O71" s="231">
        <v>19.663</v>
      </c>
      <c r="P71" s="233">
        <v>7.048</v>
      </c>
      <c r="Q71" s="233">
        <v>8.2880000000000003</v>
      </c>
      <c r="R71" s="15">
        <v>43259</v>
      </c>
      <c r="S71" s="368">
        <v>19.667000000000002</v>
      </c>
      <c r="T71" s="376">
        <v>6.9630000000000001</v>
      </c>
      <c r="U71" s="376">
        <v>7.4560000000000004</v>
      </c>
      <c r="V71" s="136">
        <v>43717</v>
      </c>
      <c r="W71" s="307">
        <v>19.663</v>
      </c>
      <c r="X71" s="308">
        <v>6.883</v>
      </c>
      <c r="Y71" s="308">
        <v>6.7069999999999999</v>
      </c>
      <c r="Z71" s="136">
        <v>43880</v>
      </c>
      <c r="AA71" s="307">
        <v>19.667000000000002</v>
      </c>
      <c r="AB71" s="308">
        <v>6.9349999999999996</v>
      </c>
      <c r="AC71" s="308">
        <v>7.2569999999999997</v>
      </c>
      <c r="AD71" s="136">
        <v>44361</v>
      </c>
      <c r="AE71" s="467"/>
      <c r="AF71" s="308"/>
      <c r="AG71" s="308"/>
      <c r="AH71" s="136"/>
      <c r="AI71" s="467"/>
      <c r="AJ71" s="308"/>
      <c r="AK71" s="308"/>
      <c r="AL71" s="136"/>
      <c r="AM71" s="230"/>
      <c r="AN71" s="230"/>
      <c r="AO71" s="11"/>
      <c r="AU71"/>
    </row>
    <row r="72" spans="1:47" ht="20.25" customHeight="1">
      <c r="A72" s="14" t="s">
        <v>3484</v>
      </c>
      <c r="B72" s="8" t="s">
        <v>3497</v>
      </c>
      <c r="C72" s="8" t="s">
        <v>3507</v>
      </c>
      <c r="D72" s="8" t="s">
        <v>3637</v>
      </c>
      <c r="E72" s="8">
        <v>45</v>
      </c>
      <c r="F72" s="207" t="b">
        <f t="shared" si="3"/>
        <v>0</v>
      </c>
      <c r="G72" s="8"/>
      <c r="H72" s="39" t="s">
        <v>3934</v>
      </c>
      <c r="I72" s="8" t="str">
        <f t="shared" si="4"/>
        <v>미사용</v>
      </c>
      <c r="J72" s="8"/>
      <c r="K72" s="8"/>
      <c r="L72" s="132"/>
      <c r="M72" s="8"/>
      <c r="N72" s="8" t="str">
        <f t="shared" si="5"/>
        <v>O</v>
      </c>
      <c r="O72" s="231">
        <v>19.597000000000001</v>
      </c>
      <c r="P72" s="233">
        <v>6.3760000000000003</v>
      </c>
      <c r="Q72" s="233">
        <v>3.976</v>
      </c>
      <c r="R72" s="15">
        <v>43259</v>
      </c>
      <c r="S72" s="368">
        <v>19.609000000000002</v>
      </c>
      <c r="T72" s="376">
        <v>6.4329999999999998</v>
      </c>
      <c r="U72" s="376">
        <v>4.0170000000000003</v>
      </c>
      <c r="V72" s="136">
        <v>43717</v>
      </c>
      <c r="W72" s="306">
        <v>19.646000000000001</v>
      </c>
      <c r="X72" s="151">
        <v>6.415</v>
      </c>
      <c r="Y72" s="151">
        <v>3.9990000000000001</v>
      </c>
      <c r="Z72" s="136">
        <v>43880</v>
      </c>
      <c r="AA72" s="306">
        <v>19.576000000000001</v>
      </c>
      <c r="AB72" s="151">
        <v>9.4139999999999997</v>
      </c>
      <c r="AC72" s="151">
        <v>4.0570000000000004</v>
      </c>
      <c r="AD72" s="136">
        <v>44361</v>
      </c>
      <c r="AE72" s="465">
        <v>19.670999999999999</v>
      </c>
      <c r="AF72" s="151">
        <v>6.47</v>
      </c>
      <c r="AG72" s="151">
        <v>4.03</v>
      </c>
      <c r="AH72" s="136">
        <v>44642</v>
      </c>
      <c r="AI72" s="465">
        <v>19.667000000000002</v>
      </c>
      <c r="AJ72" s="151">
        <v>6.4080000000000004</v>
      </c>
      <c r="AK72" s="151">
        <v>4.0309999999999997</v>
      </c>
      <c r="AL72" s="362">
        <v>44980</v>
      </c>
      <c r="AM72" s="230"/>
      <c r="AN72" s="230"/>
      <c r="AO72" s="11"/>
      <c r="AU72"/>
    </row>
    <row r="73" spans="1:47" ht="20.25" customHeight="1">
      <c r="A73" s="14" t="s">
        <v>3484</v>
      </c>
      <c r="B73" s="8" t="s">
        <v>3497</v>
      </c>
      <c r="C73" s="8" t="s">
        <v>3507</v>
      </c>
      <c r="D73" s="8" t="s">
        <v>3637</v>
      </c>
      <c r="E73" s="8">
        <v>46</v>
      </c>
      <c r="F73" s="207" t="b">
        <f t="shared" si="3"/>
        <v>0</v>
      </c>
      <c r="G73" s="8"/>
      <c r="H73" s="39" t="s">
        <v>3934</v>
      </c>
      <c r="I73" s="8" t="str">
        <f t="shared" si="4"/>
        <v>미사용</v>
      </c>
      <c r="J73" s="8"/>
      <c r="K73" s="8"/>
      <c r="L73" s="132"/>
      <c r="M73" s="8"/>
      <c r="N73" s="8" t="str">
        <f t="shared" si="5"/>
        <v>O</v>
      </c>
      <c r="O73" s="231">
        <v>19.678999999999998</v>
      </c>
      <c r="P73" s="233">
        <v>6.681</v>
      </c>
      <c r="Q73" s="233">
        <v>4.1260000000000003</v>
      </c>
      <c r="R73" s="15">
        <v>43259</v>
      </c>
      <c r="S73" s="368">
        <v>19.597000000000001</v>
      </c>
      <c r="T73" s="376">
        <v>6.6680000000000001</v>
      </c>
      <c r="U73" s="376">
        <v>4.1639999999999997</v>
      </c>
      <c r="V73" s="136">
        <v>43717</v>
      </c>
      <c r="W73" s="306">
        <v>19.667000000000002</v>
      </c>
      <c r="X73" s="151">
        <v>6.7</v>
      </c>
      <c r="Y73" s="151">
        <v>4.1390000000000002</v>
      </c>
      <c r="Z73" s="136">
        <v>43880</v>
      </c>
      <c r="AA73" s="306">
        <v>19.605</v>
      </c>
      <c r="AB73" s="151">
        <v>6.6959999999999997</v>
      </c>
      <c r="AC73" s="151">
        <v>4.1710000000000003</v>
      </c>
      <c r="AD73" s="136">
        <v>44361</v>
      </c>
      <c r="AE73" s="465">
        <v>19.667000000000002</v>
      </c>
      <c r="AF73" s="151">
        <v>6.7510000000000003</v>
      </c>
      <c r="AG73" s="151">
        <v>4.1669999999999998</v>
      </c>
      <c r="AH73" s="136">
        <v>44642</v>
      </c>
      <c r="AI73" s="465">
        <v>19.670999999999999</v>
      </c>
      <c r="AJ73" s="151">
        <v>6.6539999999999999</v>
      </c>
      <c r="AK73" s="151">
        <v>4.1689999999999996</v>
      </c>
      <c r="AL73" s="362">
        <v>44980</v>
      </c>
      <c r="AM73" s="230"/>
      <c r="AN73" s="230"/>
      <c r="AO73" s="11"/>
      <c r="AU73"/>
    </row>
    <row r="74" spans="1:47" ht="20.25" customHeight="1">
      <c r="A74" s="14" t="s">
        <v>3484</v>
      </c>
      <c r="B74" s="8" t="s">
        <v>3497</v>
      </c>
      <c r="C74" s="8" t="s">
        <v>3507</v>
      </c>
      <c r="D74" s="8" t="s">
        <v>3637</v>
      </c>
      <c r="E74" s="8">
        <v>47</v>
      </c>
      <c r="F74" s="207" t="b">
        <f t="shared" si="3"/>
        <v>0</v>
      </c>
      <c r="G74" s="8"/>
      <c r="H74" s="39" t="s">
        <v>3934</v>
      </c>
      <c r="I74" s="8" t="str">
        <f t="shared" si="4"/>
        <v>미사용</v>
      </c>
      <c r="J74" s="8"/>
      <c r="K74" s="8"/>
      <c r="L74" s="8"/>
      <c r="M74" s="8"/>
      <c r="N74" s="8" t="str">
        <f t="shared" si="5"/>
        <v>O</v>
      </c>
      <c r="O74" s="231">
        <v>19.663</v>
      </c>
      <c r="P74" s="233">
        <v>6.532</v>
      </c>
      <c r="Q74" s="233">
        <v>4.2990000000000004</v>
      </c>
      <c r="R74" s="15">
        <v>43259</v>
      </c>
      <c r="S74" s="368">
        <v>19.667000000000002</v>
      </c>
      <c r="T74" s="376">
        <v>6.5750000000000002</v>
      </c>
      <c r="U74" s="376">
        <v>4.3179999999999996</v>
      </c>
      <c r="V74" s="136">
        <v>43717</v>
      </c>
      <c r="W74" s="307">
        <v>19.663</v>
      </c>
      <c r="X74" s="308">
        <v>6.5389999999999997</v>
      </c>
      <c r="Y74" s="308">
        <v>4.3079999999999998</v>
      </c>
      <c r="Z74" s="136">
        <v>43880</v>
      </c>
      <c r="AA74" s="307">
        <v>50.6</v>
      </c>
      <c r="AB74" s="308">
        <v>17.582000000000001</v>
      </c>
      <c r="AC74" s="308">
        <v>11.654999999999999</v>
      </c>
      <c r="AD74" s="136">
        <v>44361</v>
      </c>
      <c r="AE74" s="467">
        <v>19.597000000000001</v>
      </c>
      <c r="AF74" s="308">
        <v>6.5789999999999997</v>
      </c>
      <c r="AG74" s="308">
        <v>4.3369999999999997</v>
      </c>
      <c r="AH74" s="136">
        <v>44642</v>
      </c>
      <c r="AI74" s="467">
        <v>19.613</v>
      </c>
      <c r="AJ74" s="308">
        <v>6.5129999999999999</v>
      </c>
      <c r="AK74" s="308">
        <v>4.3250000000000002</v>
      </c>
      <c r="AL74" s="362">
        <v>44980</v>
      </c>
      <c r="AM74" s="230"/>
      <c r="AN74" s="230"/>
      <c r="AO74" s="11" t="s">
        <v>4135</v>
      </c>
      <c r="AU74"/>
    </row>
    <row r="75" spans="1:47" ht="20.25" customHeight="1">
      <c r="A75" s="14" t="s">
        <v>3484</v>
      </c>
      <c r="B75" s="8" t="s">
        <v>3497</v>
      </c>
      <c r="C75" s="8" t="s">
        <v>3507</v>
      </c>
      <c r="D75" s="8" t="s">
        <v>3637</v>
      </c>
      <c r="E75" s="8">
        <v>48</v>
      </c>
      <c r="F75" s="207" t="b">
        <f t="shared" si="3"/>
        <v>0</v>
      </c>
      <c r="G75" s="8"/>
      <c r="H75" s="39" t="s">
        <v>3934</v>
      </c>
      <c r="I75" s="8" t="str">
        <f t="shared" si="4"/>
        <v>미사용</v>
      </c>
      <c r="J75" s="8"/>
      <c r="K75" s="8"/>
      <c r="L75" s="8"/>
      <c r="M75" s="8"/>
      <c r="N75" s="8" t="str">
        <f t="shared" si="5"/>
        <v>O</v>
      </c>
      <c r="O75" s="231">
        <v>19.667000000000002</v>
      </c>
      <c r="P75" s="233">
        <v>6.5620000000000003</v>
      </c>
      <c r="Q75" s="233">
        <v>4.2510000000000003</v>
      </c>
      <c r="R75" s="15">
        <v>43259</v>
      </c>
      <c r="S75" s="368">
        <v>19.675000000000001</v>
      </c>
      <c r="T75" s="376">
        <v>6.6120000000000001</v>
      </c>
      <c r="U75" s="376">
        <v>4.2220000000000004</v>
      </c>
      <c r="V75" s="136">
        <v>43717</v>
      </c>
      <c r="W75" s="307">
        <v>19.658000000000001</v>
      </c>
      <c r="X75" s="308">
        <v>6.5590000000000002</v>
      </c>
      <c r="Y75" s="308">
        <v>4.1890000000000001</v>
      </c>
      <c r="Z75" s="136">
        <v>43880</v>
      </c>
      <c r="AA75" s="307">
        <v>50.11</v>
      </c>
      <c r="AB75" s="308">
        <v>17.210999999999999</v>
      </c>
      <c r="AC75" s="308">
        <v>10.936999999999999</v>
      </c>
      <c r="AD75" s="136">
        <v>44361</v>
      </c>
      <c r="AE75" s="467">
        <v>19.600999999999999</v>
      </c>
      <c r="AF75" s="308">
        <v>6.5919999999999996</v>
      </c>
      <c r="AG75" s="308">
        <v>4.1580000000000004</v>
      </c>
      <c r="AH75" s="136">
        <v>44642</v>
      </c>
      <c r="AI75" s="467">
        <v>19.663</v>
      </c>
      <c r="AJ75" s="308">
        <v>6.4809999999999999</v>
      </c>
      <c r="AK75" s="308">
        <v>4.28</v>
      </c>
      <c r="AL75" s="362">
        <v>44980</v>
      </c>
      <c r="AM75" s="230"/>
      <c r="AN75" s="230"/>
      <c r="AO75" s="11" t="s">
        <v>4135</v>
      </c>
      <c r="AU75"/>
    </row>
    <row r="76" spans="1:47" ht="20.25" customHeight="1">
      <c r="A76" s="14" t="s">
        <v>3484</v>
      </c>
      <c r="B76" s="8" t="s">
        <v>3497</v>
      </c>
      <c r="C76" s="8" t="s">
        <v>3507</v>
      </c>
      <c r="D76" s="8" t="s">
        <v>3916</v>
      </c>
      <c r="E76" s="8">
        <v>1</v>
      </c>
      <c r="F76" s="207" t="b">
        <f t="shared" si="3"/>
        <v>0</v>
      </c>
      <c r="G76" s="8" t="s">
        <v>4238</v>
      </c>
      <c r="H76" s="39" t="s">
        <v>3959</v>
      </c>
      <c r="I76" s="8" t="str">
        <f t="shared" si="4"/>
        <v>미사용</v>
      </c>
      <c r="J76" s="8"/>
      <c r="K76" s="8"/>
      <c r="L76" s="16"/>
      <c r="M76" s="40"/>
      <c r="N76" s="8" t="str">
        <f t="shared" si="5"/>
        <v>O</v>
      </c>
      <c r="O76" s="219"/>
      <c r="P76" s="219"/>
      <c r="Q76" s="219"/>
      <c r="R76" s="15"/>
      <c r="S76" s="374"/>
      <c r="T76" s="374"/>
      <c r="U76" s="374"/>
      <c r="V76" s="136"/>
      <c r="W76" s="151"/>
      <c r="X76" s="151"/>
      <c r="Y76" s="151"/>
      <c r="Z76" s="136"/>
      <c r="AA76" s="151"/>
      <c r="AB76" s="151"/>
      <c r="AC76" s="151"/>
      <c r="AD76" s="136"/>
      <c r="AE76" s="463"/>
      <c r="AF76" s="151"/>
      <c r="AG76" s="151"/>
      <c r="AH76" s="136"/>
      <c r="AI76" s="463"/>
      <c r="AJ76" s="151"/>
      <c r="AK76" s="151"/>
      <c r="AL76" s="136"/>
      <c r="AM76" s="10"/>
      <c r="AN76" s="10"/>
      <c r="AO76" s="11" t="s">
        <v>4136</v>
      </c>
      <c r="AU76"/>
    </row>
    <row r="77" spans="1:47" ht="20.25" customHeight="1">
      <c r="A77" s="14" t="s">
        <v>3484</v>
      </c>
      <c r="B77" s="8" t="s">
        <v>3497</v>
      </c>
      <c r="C77" s="8" t="s">
        <v>3507</v>
      </c>
      <c r="D77" s="8" t="s">
        <v>3916</v>
      </c>
      <c r="E77" s="8">
        <v>2</v>
      </c>
      <c r="F77" s="207" t="b">
        <f t="shared" si="3"/>
        <v>0</v>
      </c>
      <c r="G77" s="8" t="s">
        <v>4238</v>
      </c>
      <c r="H77" s="39" t="s">
        <v>3959</v>
      </c>
      <c r="I77" s="8" t="str">
        <f t="shared" si="4"/>
        <v>미사용</v>
      </c>
      <c r="J77" s="8"/>
      <c r="K77" s="8"/>
      <c r="L77" s="16"/>
      <c r="M77" s="40"/>
      <c r="N77" s="8" t="str">
        <f t="shared" si="5"/>
        <v>O</v>
      </c>
      <c r="O77" s="219"/>
      <c r="P77" s="219"/>
      <c r="Q77" s="219"/>
      <c r="R77" s="15"/>
      <c r="S77" s="374"/>
      <c r="T77" s="374"/>
      <c r="U77" s="374"/>
      <c r="V77" s="136"/>
      <c r="W77" s="151"/>
      <c r="X77" s="151"/>
      <c r="Y77" s="151"/>
      <c r="Z77" s="136"/>
      <c r="AA77" s="151"/>
      <c r="AB77" s="151"/>
      <c r="AC77" s="151"/>
      <c r="AD77" s="136"/>
      <c r="AE77" s="463"/>
      <c r="AF77" s="151"/>
      <c r="AG77" s="151"/>
      <c r="AH77" s="136"/>
      <c r="AI77" s="463"/>
      <c r="AJ77" s="151"/>
      <c r="AK77" s="151"/>
      <c r="AL77" s="136"/>
      <c r="AM77" s="10"/>
      <c r="AN77" s="10"/>
      <c r="AO77" s="11"/>
      <c r="AU77"/>
    </row>
    <row r="78" spans="1:47" ht="20.25" customHeight="1">
      <c r="A78" s="14" t="s">
        <v>3484</v>
      </c>
      <c r="B78" s="8" t="s">
        <v>3497</v>
      </c>
      <c r="C78" s="8" t="s">
        <v>3507</v>
      </c>
      <c r="D78" s="8" t="s">
        <v>3916</v>
      </c>
      <c r="E78" s="8">
        <v>3</v>
      </c>
      <c r="F78" s="207" t="b">
        <f t="shared" si="3"/>
        <v>0</v>
      </c>
      <c r="G78" s="8" t="s">
        <v>4238</v>
      </c>
      <c r="H78" s="39" t="s">
        <v>3959</v>
      </c>
      <c r="I78" s="8" t="str">
        <f t="shared" si="4"/>
        <v>미사용</v>
      </c>
      <c r="J78" s="8"/>
      <c r="K78" s="8"/>
      <c r="L78" s="210"/>
      <c r="M78" s="40"/>
      <c r="N78" s="8" t="str">
        <f t="shared" si="5"/>
        <v>O</v>
      </c>
      <c r="O78" s="219"/>
      <c r="P78" s="219"/>
      <c r="Q78" s="219"/>
      <c r="R78" s="15"/>
      <c r="S78" s="374">
        <v>5.0860000000000003</v>
      </c>
      <c r="T78" s="374">
        <v>2.1419999999999999</v>
      </c>
      <c r="U78" s="374">
        <v>1.5029999999999999</v>
      </c>
      <c r="V78" s="136">
        <v>43593</v>
      </c>
      <c r="W78" s="151">
        <v>5.085</v>
      </c>
      <c r="X78" s="151">
        <v>1.8540000000000001</v>
      </c>
      <c r="Y78" s="151">
        <v>1.1220000000000001</v>
      </c>
      <c r="Z78" s="136">
        <v>43880</v>
      </c>
      <c r="AA78" s="151">
        <v>5.08</v>
      </c>
      <c r="AB78" s="151">
        <v>1.869</v>
      </c>
      <c r="AC78" s="151">
        <v>1.1220000000000001</v>
      </c>
      <c r="AD78" s="136">
        <v>44378</v>
      </c>
      <c r="AE78" s="463">
        <v>5.0830000000000002</v>
      </c>
      <c r="AF78" s="151">
        <v>1.867</v>
      </c>
      <c r="AG78" s="151">
        <v>1.1180000000000001</v>
      </c>
      <c r="AH78" s="136">
        <v>44642</v>
      </c>
      <c r="AI78" s="463">
        <v>5.085</v>
      </c>
      <c r="AJ78" s="151">
        <v>1.9179999999999999</v>
      </c>
      <c r="AK78" s="151">
        <v>1.6839999999999999</v>
      </c>
      <c r="AL78" s="136">
        <v>44980</v>
      </c>
      <c r="AM78" s="10"/>
      <c r="AN78" s="10"/>
      <c r="AO78" s="11"/>
      <c r="AU78"/>
    </row>
    <row r="79" spans="1:47" ht="20.25" customHeight="1">
      <c r="A79" s="14" t="s">
        <v>3484</v>
      </c>
      <c r="B79" s="8" t="s">
        <v>3497</v>
      </c>
      <c r="C79" s="8" t="s">
        <v>3507</v>
      </c>
      <c r="D79" s="8" t="s">
        <v>3916</v>
      </c>
      <c r="E79" s="8">
        <v>4</v>
      </c>
      <c r="F79" s="207" t="b">
        <f t="shared" si="3"/>
        <v>0</v>
      </c>
      <c r="G79" s="8" t="s">
        <v>4238</v>
      </c>
      <c r="H79" s="39" t="s">
        <v>3959</v>
      </c>
      <c r="I79" s="8" t="str">
        <f t="shared" si="4"/>
        <v>미사용</v>
      </c>
      <c r="J79" s="8"/>
      <c r="K79" s="8"/>
      <c r="L79" s="210"/>
      <c r="M79" s="40"/>
      <c r="N79" s="8" t="str">
        <f t="shared" si="5"/>
        <v>O</v>
      </c>
      <c r="O79" s="219"/>
      <c r="P79" s="219"/>
      <c r="Q79" s="219"/>
      <c r="R79" s="15"/>
      <c r="S79" s="374">
        <v>5.0869999999999997</v>
      </c>
      <c r="T79" s="374">
        <v>1.8280000000000001</v>
      </c>
      <c r="U79" s="374">
        <v>1.157</v>
      </c>
      <c r="V79" s="136">
        <v>43593</v>
      </c>
      <c r="W79" s="151">
        <v>5.0839999999999996</v>
      </c>
      <c r="X79" s="151">
        <v>1.825</v>
      </c>
      <c r="Y79" s="151">
        <v>1.083</v>
      </c>
      <c r="Z79" s="136">
        <v>43880</v>
      </c>
      <c r="AA79" s="151">
        <v>5.08</v>
      </c>
      <c r="AB79" s="151">
        <v>1.85</v>
      </c>
      <c r="AC79" s="151">
        <v>1.079</v>
      </c>
      <c r="AD79" s="136">
        <v>44378</v>
      </c>
      <c r="AE79" s="463">
        <v>5.0819999999999999</v>
      </c>
      <c r="AF79" s="151">
        <v>1.845</v>
      </c>
      <c r="AG79" s="151">
        <v>1.0840000000000001</v>
      </c>
      <c r="AH79" s="136">
        <v>44642</v>
      </c>
      <c r="AI79" s="463">
        <v>5.0839999999999996</v>
      </c>
      <c r="AJ79" s="151">
        <v>1.907</v>
      </c>
      <c r="AK79" s="151">
        <v>1.77</v>
      </c>
      <c r="AL79" s="136">
        <v>44980</v>
      </c>
      <c r="AM79" s="10"/>
      <c r="AN79" s="10"/>
      <c r="AO79" s="11"/>
      <c r="AU79"/>
    </row>
    <row r="80" spans="1:47" ht="20.25" customHeight="1">
      <c r="A80" s="14" t="s">
        <v>3484</v>
      </c>
      <c r="B80" s="8" t="s">
        <v>3497</v>
      </c>
      <c r="C80" s="8" t="s">
        <v>3507</v>
      </c>
      <c r="D80" s="8" t="s">
        <v>3916</v>
      </c>
      <c r="E80" s="8">
        <v>5</v>
      </c>
      <c r="F80" s="207" t="b">
        <f t="shared" si="3"/>
        <v>1</v>
      </c>
      <c r="G80" s="8" t="s">
        <v>4238</v>
      </c>
      <c r="H80" s="39" t="s">
        <v>3959</v>
      </c>
      <c r="I80" s="8" t="str">
        <f t="shared" si="4"/>
        <v>사용</v>
      </c>
      <c r="J80" s="8" t="s">
        <v>3486</v>
      </c>
      <c r="K80" s="8" t="s">
        <v>3501</v>
      </c>
      <c r="L80" s="181" t="s">
        <v>4132</v>
      </c>
      <c r="M80" s="40" t="s">
        <v>3487</v>
      </c>
      <c r="N80" s="8" t="str">
        <f t="shared" si="5"/>
        <v>X</v>
      </c>
      <c r="O80" s="234"/>
      <c r="P80" s="234"/>
      <c r="Q80" s="234"/>
      <c r="R80" s="15"/>
      <c r="S80" s="377">
        <v>5.085</v>
      </c>
      <c r="T80" s="377">
        <v>1.7829999999999999</v>
      </c>
      <c r="U80" s="377">
        <v>1.1100000000000001</v>
      </c>
      <c r="V80" s="136">
        <v>43593</v>
      </c>
      <c r="W80" s="151">
        <v>5.0860000000000003</v>
      </c>
      <c r="X80" s="151">
        <v>1.7829999999999999</v>
      </c>
      <c r="Y80" s="151">
        <v>1.056</v>
      </c>
      <c r="Z80" s="136">
        <v>43880</v>
      </c>
      <c r="AA80" s="151">
        <v>5.08</v>
      </c>
      <c r="AB80" s="151">
        <v>1.782</v>
      </c>
      <c r="AC80" s="151">
        <v>1.0609999999999999</v>
      </c>
      <c r="AD80" s="136">
        <v>44378</v>
      </c>
      <c r="AE80" s="463"/>
      <c r="AF80" s="151"/>
      <c r="AG80" s="151"/>
      <c r="AH80" s="136"/>
      <c r="AI80" s="463"/>
      <c r="AJ80" s="151"/>
      <c r="AK80" s="151"/>
      <c r="AL80" s="136"/>
      <c r="AM80" s="235"/>
      <c r="AN80" s="235"/>
      <c r="AO80" s="11"/>
      <c r="AU80"/>
    </row>
    <row r="81" spans="1:47" ht="20.25" customHeight="1">
      <c r="A81" s="14" t="s">
        <v>3484</v>
      </c>
      <c r="B81" s="8" t="s">
        <v>3497</v>
      </c>
      <c r="C81" s="8" t="s">
        <v>3507</v>
      </c>
      <c r="D81" s="8" t="s">
        <v>3916</v>
      </c>
      <c r="E81" s="8">
        <v>6</v>
      </c>
      <c r="F81" s="207" t="b">
        <f t="shared" si="3"/>
        <v>1</v>
      </c>
      <c r="G81" s="8" t="s">
        <v>4238</v>
      </c>
      <c r="H81" s="39" t="s">
        <v>3959</v>
      </c>
      <c r="I81" s="8" t="str">
        <f t="shared" si="4"/>
        <v>사용</v>
      </c>
      <c r="J81" s="8" t="s">
        <v>3486</v>
      </c>
      <c r="K81" s="8" t="s">
        <v>3501</v>
      </c>
      <c r="L81" s="181" t="s">
        <v>4132</v>
      </c>
      <c r="M81" s="40" t="s">
        <v>3487</v>
      </c>
      <c r="N81" s="8" t="str">
        <f t="shared" si="5"/>
        <v>X</v>
      </c>
      <c r="O81" s="234"/>
      <c r="P81" s="234"/>
      <c r="Q81" s="234"/>
      <c r="R81" s="15"/>
      <c r="S81" s="377">
        <v>5.0890000000000004</v>
      </c>
      <c r="T81" s="377">
        <v>2.214</v>
      </c>
      <c r="U81" s="377">
        <v>1.5189999999999999</v>
      </c>
      <c r="V81" s="136">
        <v>43593</v>
      </c>
      <c r="W81" s="151">
        <v>5.0839999999999996</v>
      </c>
      <c r="X81" s="151">
        <v>1.7769999999999999</v>
      </c>
      <c r="Y81" s="151">
        <v>1.0660000000000001</v>
      </c>
      <c r="Z81" s="136">
        <v>43880</v>
      </c>
      <c r="AA81" s="151">
        <v>5.085</v>
      </c>
      <c r="AB81" s="151">
        <v>1.7130000000000001</v>
      </c>
      <c r="AC81" s="151">
        <v>1.0720000000000001</v>
      </c>
      <c r="AD81" s="136">
        <v>44378</v>
      </c>
      <c r="AE81" s="463"/>
      <c r="AF81" s="151"/>
      <c r="AG81" s="151"/>
      <c r="AH81" s="136"/>
      <c r="AI81" s="463"/>
      <c r="AJ81" s="151"/>
      <c r="AK81" s="151"/>
      <c r="AL81" s="136"/>
      <c r="AM81" s="235"/>
      <c r="AN81" s="235"/>
      <c r="AO81" s="11"/>
      <c r="AU81"/>
    </row>
    <row r="82" spans="1:47" ht="20.25" customHeight="1">
      <c r="A82" s="14" t="s">
        <v>3484</v>
      </c>
      <c r="B82" s="8" t="s">
        <v>3497</v>
      </c>
      <c r="C82" s="8" t="s">
        <v>3507</v>
      </c>
      <c r="D82" s="8" t="s">
        <v>3916</v>
      </c>
      <c r="E82" s="8">
        <v>7</v>
      </c>
      <c r="F82" s="207" t="b">
        <f t="shared" si="3"/>
        <v>0</v>
      </c>
      <c r="G82" s="8" t="s">
        <v>4238</v>
      </c>
      <c r="H82" s="39" t="s">
        <v>3959</v>
      </c>
      <c r="I82" s="8" t="str">
        <f t="shared" si="4"/>
        <v>미사용</v>
      </c>
      <c r="J82" s="8"/>
      <c r="K82" s="8"/>
      <c r="L82" s="148"/>
      <c r="M82" s="158"/>
      <c r="N82" s="8" t="str">
        <f t="shared" si="5"/>
        <v>O</v>
      </c>
      <c r="O82" s="236"/>
      <c r="P82" s="236"/>
      <c r="Q82" s="236"/>
      <c r="R82" s="15"/>
      <c r="S82" s="375">
        <v>5.0830000000000002</v>
      </c>
      <c r="T82" s="375">
        <v>2.1579999999999999</v>
      </c>
      <c r="U82" s="375">
        <v>1.516</v>
      </c>
      <c r="V82" s="136">
        <v>43593</v>
      </c>
      <c r="W82" s="311">
        <v>5.0830000000000002</v>
      </c>
      <c r="X82" s="311">
        <v>1.89</v>
      </c>
      <c r="Y82" s="311">
        <v>1.137</v>
      </c>
      <c r="Z82" s="136">
        <v>43880</v>
      </c>
      <c r="AA82" s="311">
        <v>5.08</v>
      </c>
      <c r="AB82" s="311">
        <v>1.91</v>
      </c>
      <c r="AC82" s="311">
        <v>1.145</v>
      </c>
      <c r="AD82" s="136">
        <v>44378</v>
      </c>
      <c r="AE82" s="468">
        <v>5.0810000000000004</v>
      </c>
      <c r="AF82" s="311">
        <v>1.8979999999999999</v>
      </c>
      <c r="AG82" s="311">
        <v>1.1459999999999999</v>
      </c>
      <c r="AH82" s="136">
        <v>44642</v>
      </c>
      <c r="AI82" s="468">
        <v>5.0819999999999999</v>
      </c>
      <c r="AJ82" s="311">
        <v>2.4089999999999998</v>
      </c>
      <c r="AK82" s="311">
        <v>1.2190000000000001</v>
      </c>
      <c r="AL82" s="136">
        <v>44980</v>
      </c>
      <c r="AM82" s="235"/>
      <c r="AN82" s="235"/>
      <c r="AO82" s="11"/>
      <c r="AU82"/>
    </row>
    <row r="83" spans="1:47" ht="20.25" customHeight="1">
      <c r="A83" s="14" t="s">
        <v>3484</v>
      </c>
      <c r="B83" s="8" t="s">
        <v>3497</v>
      </c>
      <c r="C83" s="8" t="s">
        <v>3507</v>
      </c>
      <c r="D83" s="8" t="s">
        <v>3916</v>
      </c>
      <c r="E83" s="8">
        <v>8</v>
      </c>
      <c r="F83" s="207" t="b">
        <f t="shared" si="3"/>
        <v>0</v>
      </c>
      <c r="G83" s="8" t="s">
        <v>4238</v>
      </c>
      <c r="H83" s="39" t="s">
        <v>3959</v>
      </c>
      <c r="I83" s="8" t="str">
        <f t="shared" si="4"/>
        <v>미사용</v>
      </c>
      <c r="J83" s="8"/>
      <c r="K83" s="8"/>
      <c r="L83" s="148"/>
      <c r="M83" s="158"/>
      <c r="N83" s="8" t="str">
        <f t="shared" si="5"/>
        <v>O</v>
      </c>
      <c r="O83" s="236"/>
      <c r="P83" s="237"/>
      <c r="Q83" s="237"/>
      <c r="R83" s="15"/>
      <c r="S83" s="375">
        <v>5.0830000000000002</v>
      </c>
      <c r="T83" s="376">
        <v>2.1629999999999998</v>
      </c>
      <c r="U83" s="376">
        <v>1.514</v>
      </c>
      <c r="V83" s="136">
        <v>43593</v>
      </c>
      <c r="W83" s="311">
        <v>5.0890000000000004</v>
      </c>
      <c r="X83" s="312">
        <v>1.887</v>
      </c>
      <c r="Y83" s="312">
        <v>1.1599999999999999</v>
      </c>
      <c r="Z83" s="136">
        <v>43880</v>
      </c>
      <c r="AA83" s="311">
        <v>5.08</v>
      </c>
      <c r="AB83" s="312">
        <v>1.9039999999999999</v>
      </c>
      <c r="AC83" s="312">
        <v>1.0980000000000001</v>
      </c>
      <c r="AD83" s="136">
        <v>44378</v>
      </c>
      <c r="AE83" s="468">
        <v>5.0810000000000004</v>
      </c>
      <c r="AF83" s="312">
        <v>1.895</v>
      </c>
      <c r="AG83" s="312">
        <v>1.153</v>
      </c>
      <c r="AH83" s="136">
        <v>44642</v>
      </c>
      <c r="AI83" s="468">
        <v>5.0830000000000002</v>
      </c>
      <c r="AJ83" s="312">
        <v>1.9610000000000001</v>
      </c>
      <c r="AK83" s="312">
        <v>1.256</v>
      </c>
      <c r="AL83" s="136">
        <v>44980</v>
      </c>
      <c r="AM83" s="235"/>
      <c r="AN83" s="235"/>
      <c r="AO83" s="11"/>
      <c r="AU83"/>
    </row>
    <row r="84" spans="1:47" ht="20.25" customHeight="1">
      <c r="A84" s="14" t="s">
        <v>3484</v>
      </c>
      <c r="B84" s="8" t="s">
        <v>3497</v>
      </c>
      <c r="C84" s="8" t="s">
        <v>3507</v>
      </c>
      <c r="D84" s="8" t="s">
        <v>3916</v>
      </c>
      <c r="E84" s="8">
        <v>9</v>
      </c>
      <c r="F84" s="207" t="b">
        <f t="shared" si="3"/>
        <v>0</v>
      </c>
      <c r="G84" s="8" t="s">
        <v>4238</v>
      </c>
      <c r="H84" s="39" t="s">
        <v>3959</v>
      </c>
      <c r="I84" s="8" t="str">
        <f t="shared" si="4"/>
        <v>미사용</v>
      </c>
      <c r="J84" s="8"/>
      <c r="K84" s="8"/>
      <c r="L84" s="148"/>
      <c r="M84" s="159"/>
      <c r="N84" s="8" t="str">
        <f t="shared" si="5"/>
        <v>O</v>
      </c>
      <c r="O84" s="219"/>
      <c r="P84" s="219"/>
      <c r="Q84" s="219"/>
      <c r="R84" s="15"/>
      <c r="S84" s="374">
        <v>0.51200000000000001</v>
      </c>
      <c r="T84" s="374">
        <v>0.10299999999999999</v>
      </c>
      <c r="U84" s="374">
        <v>1.6E-2</v>
      </c>
      <c r="V84" s="136">
        <v>43593</v>
      </c>
      <c r="W84" s="151">
        <v>4.5469999999999997</v>
      </c>
      <c r="X84" s="151">
        <v>1.9530000000000001</v>
      </c>
      <c r="Y84" s="151">
        <v>1.2290000000000001</v>
      </c>
      <c r="Z84" s="136">
        <v>43880</v>
      </c>
      <c r="AA84" s="151">
        <v>4.57</v>
      </c>
      <c r="AB84" s="151">
        <v>1.964</v>
      </c>
      <c r="AC84" s="151">
        <v>1.226</v>
      </c>
      <c r="AD84" s="136">
        <v>44378</v>
      </c>
      <c r="AE84" s="463">
        <v>4.5730000000000004</v>
      </c>
      <c r="AF84" s="151">
        <v>1.9430000000000001</v>
      </c>
      <c r="AG84" s="151">
        <v>1.238</v>
      </c>
      <c r="AH84" s="136">
        <v>44642</v>
      </c>
      <c r="AI84" s="463">
        <v>4.5750000000000002</v>
      </c>
      <c r="AJ84" s="151">
        <v>2.42</v>
      </c>
      <c r="AK84" s="151">
        <v>1.756</v>
      </c>
      <c r="AL84" s="136">
        <v>44980</v>
      </c>
      <c r="AM84" s="10"/>
      <c r="AN84" s="10"/>
      <c r="AO84" s="11"/>
      <c r="AU84"/>
    </row>
    <row r="85" spans="1:47" ht="20.25" customHeight="1">
      <c r="A85" s="14" t="s">
        <v>3484</v>
      </c>
      <c r="B85" s="8" t="s">
        <v>3497</v>
      </c>
      <c r="C85" s="8" t="s">
        <v>3507</v>
      </c>
      <c r="D85" s="8" t="s">
        <v>3916</v>
      </c>
      <c r="E85" s="8">
        <v>10</v>
      </c>
      <c r="F85" s="207" t="b">
        <f t="shared" si="3"/>
        <v>0</v>
      </c>
      <c r="G85" s="8" t="s">
        <v>4238</v>
      </c>
      <c r="H85" s="39" t="s">
        <v>3959</v>
      </c>
      <c r="I85" s="8" t="str">
        <f t="shared" si="4"/>
        <v>미사용</v>
      </c>
      <c r="J85" s="8"/>
      <c r="K85" s="8"/>
      <c r="L85" s="148"/>
      <c r="M85" s="159"/>
      <c r="N85" s="8" t="str">
        <f t="shared" si="5"/>
        <v>O</v>
      </c>
      <c r="O85" s="219"/>
      <c r="P85" s="219"/>
      <c r="Q85" s="219"/>
      <c r="R85" s="15"/>
      <c r="S85" s="374">
        <v>5.0869999999999997</v>
      </c>
      <c r="T85" s="374">
        <v>1.8089999999999999</v>
      </c>
      <c r="U85" s="374">
        <v>1.157</v>
      </c>
      <c r="V85" s="136">
        <v>43593</v>
      </c>
      <c r="W85" s="151">
        <v>5.0830000000000002</v>
      </c>
      <c r="X85" s="151">
        <v>1.994</v>
      </c>
      <c r="Y85" s="151">
        <v>1.133</v>
      </c>
      <c r="Z85" s="136">
        <v>43880</v>
      </c>
      <c r="AA85" s="151">
        <v>5.08</v>
      </c>
      <c r="AB85" s="151">
        <v>1.984</v>
      </c>
      <c r="AC85" s="151">
        <v>1.1319999999999999</v>
      </c>
      <c r="AD85" s="136">
        <v>44378</v>
      </c>
      <c r="AE85" s="463">
        <v>5.0810000000000004</v>
      </c>
      <c r="AF85" s="151">
        <v>1.986</v>
      </c>
      <c r="AG85" s="151">
        <v>1.1339999999999999</v>
      </c>
      <c r="AH85" s="136">
        <v>44642</v>
      </c>
      <c r="AI85" s="463">
        <v>5.0830000000000002</v>
      </c>
      <c r="AJ85" s="151">
        <v>1.915</v>
      </c>
      <c r="AK85" s="151">
        <v>1.31</v>
      </c>
      <c r="AL85" s="136">
        <v>44980</v>
      </c>
      <c r="AM85" s="10"/>
      <c r="AN85" s="10"/>
      <c r="AO85" s="11"/>
      <c r="AU85"/>
    </row>
    <row r="86" spans="1:47" ht="20.25" customHeight="1">
      <c r="A86" s="14" t="s">
        <v>3484</v>
      </c>
      <c r="B86" s="8" t="s">
        <v>3497</v>
      </c>
      <c r="C86" s="8" t="s">
        <v>3507</v>
      </c>
      <c r="D86" s="8" t="s">
        <v>3916</v>
      </c>
      <c r="E86" s="8">
        <v>11</v>
      </c>
      <c r="F86" s="207" t="b">
        <f t="shared" si="3"/>
        <v>0</v>
      </c>
      <c r="G86" s="8" t="s">
        <v>4238</v>
      </c>
      <c r="H86" s="39" t="s">
        <v>3959</v>
      </c>
      <c r="I86" s="8" t="str">
        <f t="shared" si="4"/>
        <v>미사용</v>
      </c>
      <c r="J86" s="8"/>
      <c r="K86" s="8"/>
      <c r="L86" s="16"/>
      <c r="M86" s="8"/>
      <c r="N86" s="8" t="str">
        <f t="shared" si="5"/>
        <v>O</v>
      </c>
      <c r="O86" s="234"/>
      <c r="P86" s="234"/>
      <c r="Q86" s="234"/>
      <c r="R86" s="15"/>
      <c r="S86" s="377">
        <v>5.0880000000000001</v>
      </c>
      <c r="T86" s="377">
        <v>1.75</v>
      </c>
      <c r="U86" s="377">
        <v>1.0580000000000001</v>
      </c>
      <c r="V86" s="136">
        <v>43593</v>
      </c>
      <c r="W86" s="151">
        <v>5.0839999999999996</v>
      </c>
      <c r="X86" s="151">
        <v>1.9650000000000001</v>
      </c>
      <c r="Y86" s="151">
        <v>1.0780000000000001</v>
      </c>
      <c r="Z86" s="136">
        <v>43880</v>
      </c>
      <c r="AA86" s="151">
        <v>5.08</v>
      </c>
      <c r="AB86" s="151">
        <v>1.87</v>
      </c>
      <c r="AC86" s="151">
        <v>1.073</v>
      </c>
      <c r="AD86" s="136">
        <v>44378</v>
      </c>
      <c r="AE86" s="463">
        <v>5.0819999999999999</v>
      </c>
      <c r="AF86" s="151">
        <v>1.9550000000000001</v>
      </c>
      <c r="AG86" s="151">
        <v>1.0720000000000001</v>
      </c>
      <c r="AH86" s="136">
        <v>44642</v>
      </c>
      <c r="AI86" s="463">
        <v>5.0839999999999996</v>
      </c>
      <c r="AJ86" s="151">
        <v>1.9379999999999999</v>
      </c>
      <c r="AK86" s="151">
        <v>1.1639999999999999</v>
      </c>
      <c r="AL86" s="136">
        <v>44980</v>
      </c>
      <c r="AM86" s="235"/>
      <c r="AN86" s="235"/>
      <c r="AO86" s="11"/>
      <c r="AU86"/>
    </row>
    <row r="87" spans="1:47" ht="20.25" customHeight="1">
      <c r="A87" s="14" t="s">
        <v>3484</v>
      </c>
      <c r="B87" s="8" t="s">
        <v>3497</v>
      </c>
      <c r="C87" s="8" t="s">
        <v>3507</v>
      </c>
      <c r="D87" s="8" t="s">
        <v>3916</v>
      </c>
      <c r="E87" s="8">
        <v>12</v>
      </c>
      <c r="F87" s="207" t="b">
        <f t="shared" si="3"/>
        <v>0</v>
      </c>
      <c r="G87" s="8" t="s">
        <v>4238</v>
      </c>
      <c r="H87" s="39" t="s">
        <v>3959</v>
      </c>
      <c r="I87" s="8" t="str">
        <f t="shared" si="4"/>
        <v>미사용</v>
      </c>
      <c r="J87" s="8"/>
      <c r="K87" s="8"/>
      <c r="L87" s="46"/>
      <c r="M87" s="8"/>
      <c r="N87" s="8" t="str">
        <f t="shared" si="5"/>
        <v>O</v>
      </c>
      <c r="O87" s="234"/>
      <c r="P87" s="234"/>
      <c r="Q87" s="234"/>
      <c r="R87" s="15"/>
      <c r="S87" s="377">
        <v>5.0839999999999996</v>
      </c>
      <c r="T87" s="377">
        <v>1.867</v>
      </c>
      <c r="U87" s="377">
        <v>1.1839999999999999</v>
      </c>
      <c r="V87" s="136">
        <v>43593</v>
      </c>
      <c r="W87" s="151">
        <v>5.085</v>
      </c>
      <c r="X87" s="151">
        <v>1.8440000000000001</v>
      </c>
      <c r="Y87" s="151">
        <v>1.103</v>
      </c>
      <c r="Z87" s="136">
        <v>43880</v>
      </c>
      <c r="AA87" s="151">
        <v>5.08</v>
      </c>
      <c r="AB87" s="151">
        <v>1.863</v>
      </c>
      <c r="AC87" s="151">
        <v>1.105</v>
      </c>
      <c r="AD87" s="136">
        <v>44378</v>
      </c>
      <c r="AE87" s="463">
        <v>5.0819999999999999</v>
      </c>
      <c r="AF87" s="151">
        <v>1.8480000000000001</v>
      </c>
      <c r="AG87" s="151">
        <v>1.105</v>
      </c>
      <c r="AH87" s="136">
        <v>44642</v>
      </c>
      <c r="AI87" s="463">
        <v>5.0830000000000002</v>
      </c>
      <c r="AJ87" s="151">
        <v>2.294</v>
      </c>
      <c r="AK87" s="151">
        <v>1.64</v>
      </c>
      <c r="AL87" s="136">
        <v>44980</v>
      </c>
      <c r="AM87" s="235"/>
      <c r="AN87" s="235"/>
      <c r="AO87" s="11"/>
      <c r="AU87"/>
    </row>
    <row r="88" spans="1:47" ht="20.25" customHeight="1">
      <c r="A88" s="14" t="s">
        <v>3484</v>
      </c>
      <c r="B88" s="8" t="s">
        <v>3497</v>
      </c>
      <c r="C88" s="8" t="s">
        <v>3507</v>
      </c>
      <c r="D88" s="8" t="s">
        <v>3916</v>
      </c>
      <c r="E88" s="8">
        <v>13</v>
      </c>
      <c r="F88" s="207" t="b">
        <f t="shared" si="3"/>
        <v>0</v>
      </c>
      <c r="G88" s="8" t="s">
        <v>4238</v>
      </c>
      <c r="H88" s="39" t="s">
        <v>3959</v>
      </c>
      <c r="I88" s="8" t="str">
        <f t="shared" si="4"/>
        <v>미사용</v>
      </c>
      <c r="J88" s="8" t="s">
        <v>3486</v>
      </c>
      <c r="K88" s="8"/>
      <c r="L88" s="586"/>
      <c r="M88" s="40"/>
      <c r="N88" s="8" t="str">
        <f t="shared" si="5"/>
        <v>O</v>
      </c>
      <c r="O88" s="219"/>
      <c r="P88" s="219"/>
      <c r="Q88" s="219"/>
      <c r="R88" s="15"/>
      <c r="S88" s="374">
        <v>5.0830000000000002</v>
      </c>
      <c r="T88" s="374">
        <v>2.0750000000000002</v>
      </c>
      <c r="U88" s="374">
        <v>1.42</v>
      </c>
      <c r="V88" s="136">
        <v>43593</v>
      </c>
      <c r="W88" s="151">
        <v>36.536999999999999</v>
      </c>
      <c r="X88" s="151">
        <v>13.114000000000001</v>
      </c>
      <c r="Y88" s="151">
        <v>8.6530000000000005</v>
      </c>
      <c r="Z88" s="136">
        <v>43880</v>
      </c>
      <c r="AA88" s="151">
        <v>36.549999999999997</v>
      </c>
      <c r="AB88" s="151">
        <v>13.734999999999999</v>
      </c>
      <c r="AC88" s="151">
        <v>8.6189999999999998</v>
      </c>
      <c r="AD88" s="136">
        <v>44378</v>
      </c>
      <c r="AE88" s="463">
        <v>36.426000000000002</v>
      </c>
      <c r="AF88" s="151">
        <v>13.632</v>
      </c>
      <c r="AG88" s="151">
        <v>8.8930000000000007</v>
      </c>
      <c r="AH88" s="136">
        <v>44642</v>
      </c>
      <c r="AI88" s="463">
        <v>5.0890000000000004</v>
      </c>
      <c r="AJ88" s="151">
        <v>2.4550000000000001</v>
      </c>
      <c r="AK88" s="151">
        <v>1.0680000000000001</v>
      </c>
      <c r="AL88" s="136">
        <v>44980</v>
      </c>
      <c r="AM88" s="10"/>
      <c r="AN88" s="10"/>
      <c r="AO88" s="11"/>
      <c r="AU88"/>
    </row>
    <row r="89" spans="1:47" ht="20.25" customHeight="1">
      <c r="A89" s="14" t="s">
        <v>3484</v>
      </c>
      <c r="B89" s="8" t="s">
        <v>3497</v>
      </c>
      <c r="C89" s="8" t="s">
        <v>3507</v>
      </c>
      <c r="D89" s="8" t="s">
        <v>3916</v>
      </c>
      <c r="E89" s="8">
        <v>14</v>
      </c>
      <c r="F89" s="207" t="b">
        <f t="shared" si="3"/>
        <v>0</v>
      </c>
      <c r="G89" s="8" t="s">
        <v>4238</v>
      </c>
      <c r="H89" s="39" t="s">
        <v>3959</v>
      </c>
      <c r="I89" s="8" t="str">
        <f t="shared" si="4"/>
        <v>미사용</v>
      </c>
      <c r="J89" s="8"/>
      <c r="K89" s="8"/>
      <c r="L89" s="587"/>
      <c r="M89" s="40"/>
      <c r="N89" s="8" t="str">
        <f t="shared" si="5"/>
        <v>O</v>
      </c>
      <c r="O89" s="219"/>
      <c r="P89" s="219"/>
      <c r="Q89" s="219"/>
      <c r="R89" s="15"/>
      <c r="S89" s="374">
        <v>5.0830000000000002</v>
      </c>
      <c r="T89" s="374">
        <v>1.9159999999999999</v>
      </c>
      <c r="U89" s="374">
        <v>1.103</v>
      </c>
      <c r="V89" s="136">
        <v>43593</v>
      </c>
      <c r="W89" s="151">
        <v>36.517000000000003</v>
      </c>
      <c r="X89" s="151">
        <v>13.239000000000001</v>
      </c>
      <c r="Y89" s="151">
        <v>8.968</v>
      </c>
      <c r="Z89" s="136">
        <v>43880</v>
      </c>
      <c r="AA89" s="151">
        <v>36.54</v>
      </c>
      <c r="AB89" s="151">
        <v>13.521000000000001</v>
      </c>
      <c r="AC89" s="151">
        <v>8.3390000000000004</v>
      </c>
      <c r="AD89" s="136">
        <v>44378</v>
      </c>
      <c r="AE89" s="463">
        <v>36.536999999999999</v>
      </c>
      <c r="AF89" s="151">
        <v>13.551</v>
      </c>
      <c r="AG89" s="151">
        <v>8.5830000000000002</v>
      </c>
      <c r="AH89" s="136">
        <v>44642</v>
      </c>
      <c r="AI89" s="463">
        <v>5.0810000000000004</v>
      </c>
      <c r="AJ89" s="151">
        <v>2.056</v>
      </c>
      <c r="AK89" s="151">
        <v>1.31</v>
      </c>
      <c r="AL89" s="136">
        <v>44980</v>
      </c>
      <c r="AM89" s="10"/>
      <c r="AN89" s="10"/>
      <c r="AO89" s="11"/>
      <c r="AU89"/>
    </row>
    <row r="90" spans="1:47" ht="20.25" customHeight="1">
      <c r="A90" s="14" t="s">
        <v>3484</v>
      </c>
      <c r="B90" s="8" t="s">
        <v>3497</v>
      </c>
      <c r="C90" s="8" t="s">
        <v>3507</v>
      </c>
      <c r="D90" s="8" t="s">
        <v>3916</v>
      </c>
      <c r="E90" s="8">
        <v>15</v>
      </c>
      <c r="F90" s="207" t="b">
        <f t="shared" si="3"/>
        <v>0</v>
      </c>
      <c r="G90" s="8" t="s">
        <v>4238</v>
      </c>
      <c r="H90" s="39" t="s">
        <v>3959</v>
      </c>
      <c r="I90" s="8" t="str">
        <f t="shared" si="4"/>
        <v>미사용</v>
      </c>
      <c r="J90" s="8" t="s">
        <v>3486</v>
      </c>
      <c r="K90" s="8"/>
      <c r="L90" s="586"/>
      <c r="M90" s="8"/>
      <c r="N90" s="8" t="str">
        <f t="shared" si="5"/>
        <v>O</v>
      </c>
      <c r="O90" s="234"/>
      <c r="P90" s="234"/>
      <c r="Q90" s="234"/>
      <c r="R90" s="15"/>
      <c r="S90" s="377">
        <v>5.0830000000000002</v>
      </c>
      <c r="T90" s="377">
        <v>2.004</v>
      </c>
      <c r="U90" s="377">
        <v>1.2749999999999999</v>
      </c>
      <c r="V90" s="136">
        <v>43593</v>
      </c>
      <c r="W90" s="151">
        <v>36.508000000000003</v>
      </c>
      <c r="X90" s="151">
        <v>13.384</v>
      </c>
      <c r="Y90" s="151">
        <v>8.7100000000000009</v>
      </c>
      <c r="Z90" s="136">
        <v>43880</v>
      </c>
      <c r="AA90" s="151">
        <v>36.520000000000003</v>
      </c>
      <c r="AB90" s="151">
        <v>13.884</v>
      </c>
      <c r="AC90" s="151">
        <v>8.7590000000000003</v>
      </c>
      <c r="AD90" s="136">
        <v>44378</v>
      </c>
      <c r="AE90" s="463">
        <v>36.521000000000001</v>
      </c>
      <c r="AF90" s="151">
        <v>13.871</v>
      </c>
      <c r="AG90" s="151">
        <v>8.8930000000000007</v>
      </c>
      <c r="AH90" s="136">
        <v>44642</v>
      </c>
      <c r="AI90" s="463">
        <v>5.0860000000000003</v>
      </c>
      <c r="AJ90" s="151">
        <v>2.101</v>
      </c>
      <c r="AK90" s="151">
        <v>1.3580000000000001</v>
      </c>
      <c r="AL90" s="136">
        <v>44980</v>
      </c>
      <c r="AM90" s="235"/>
      <c r="AN90" s="235"/>
      <c r="AO90" s="11"/>
      <c r="AU90"/>
    </row>
    <row r="91" spans="1:47" ht="20.25" customHeight="1">
      <c r="A91" s="14" t="s">
        <v>3484</v>
      </c>
      <c r="B91" s="8" t="s">
        <v>3497</v>
      </c>
      <c r="C91" s="8" t="s">
        <v>3507</v>
      </c>
      <c r="D91" s="8" t="s">
        <v>3916</v>
      </c>
      <c r="E91" s="8">
        <v>16</v>
      </c>
      <c r="F91" s="207" t="b">
        <f t="shared" si="3"/>
        <v>0</v>
      </c>
      <c r="G91" s="8" t="s">
        <v>4238</v>
      </c>
      <c r="H91" s="39" t="s">
        <v>3959</v>
      </c>
      <c r="I91" s="8" t="str">
        <f t="shared" si="4"/>
        <v>미사용</v>
      </c>
      <c r="J91" s="8"/>
      <c r="K91" s="8"/>
      <c r="L91" s="587"/>
      <c r="M91" s="8"/>
      <c r="N91" s="8" t="str">
        <f t="shared" si="5"/>
        <v>O</v>
      </c>
      <c r="O91" s="234"/>
      <c r="P91" s="234"/>
      <c r="Q91" s="234"/>
      <c r="R91" s="15"/>
      <c r="S91" s="377">
        <v>5.0830000000000002</v>
      </c>
      <c r="T91" s="377">
        <v>1.7689999999999999</v>
      </c>
      <c r="U91" s="377">
        <v>1.087</v>
      </c>
      <c r="V91" s="136">
        <v>43593</v>
      </c>
      <c r="W91" s="151">
        <v>36.512999999999998</v>
      </c>
      <c r="X91" s="151">
        <v>14.313000000000001</v>
      </c>
      <c r="Y91" s="151">
        <v>9.2929999999999993</v>
      </c>
      <c r="Z91" s="136">
        <v>43880</v>
      </c>
      <c r="AA91" s="151">
        <v>36.520000000000003</v>
      </c>
      <c r="AB91" s="151">
        <v>14.51</v>
      </c>
      <c r="AC91" s="151">
        <v>9.7789999999999999</v>
      </c>
      <c r="AD91" s="136">
        <v>44378</v>
      </c>
      <c r="AE91" s="463">
        <v>36.508000000000003</v>
      </c>
      <c r="AF91" s="151">
        <v>14.429</v>
      </c>
      <c r="AG91" s="151">
        <v>9.4689999999999994</v>
      </c>
      <c r="AH91" s="136">
        <v>44642</v>
      </c>
      <c r="AI91" s="463">
        <v>5.0819999999999999</v>
      </c>
      <c r="AJ91" s="151">
        <v>1.881</v>
      </c>
      <c r="AK91" s="151">
        <v>1.198</v>
      </c>
      <c r="AL91" s="136">
        <v>44980</v>
      </c>
      <c r="AM91" s="235"/>
      <c r="AN91" s="235"/>
      <c r="AO91" s="11"/>
      <c r="AU91"/>
    </row>
    <row r="92" spans="1:47" ht="20.25" customHeight="1">
      <c r="A92" s="14" t="s">
        <v>3484</v>
      </c>
      <c r="B92" s="8" t="s">
        <v>3497</v>
      </c>
      <c r="C92" s="8" t="s">
        <v>3507</v>
      </c>
      <c r="D92" s="8" t="s">
        <v>3916</v>
      </c>
      <c r="E92" s="8">
        <v>17</v>
      </c>
      <c r="F92" s="207" t="b">
        <f t="shared" si="3"/>
        <v>0</v>
      </c>
      <c r="G92" s="8" t="s">
        <v>4238</v>
      </c>
      <c r="H92" s="39" t="s">
        <v>3959</v>
      </c>
      <c r="I92" s="8" t="str">
        <f t="shared" si="4"/>
        <v>미사용</v>
      </c>
      <c r="J92" s="8"/>
      <c r="K92" s="8"/>
      <c r="L92" s="16"/>
      <c r="M92" s="40"/>
      <c r="N92" s="8" t="str">
        <f t="shared" si="5"/>
        <v>O</v>
      </c>
      <c r="O92" s="219"/>
      <c r="P92" s="219"/>
      <c r="Q92" s="219"/>
      <c r="R92" s="15"/>
      <c r="S92" s="374">
        <v>5.0830000000000002</v>
      </c>
      <c r="T92" s="374">
        <v>1.696</v>
      </c>
      <c r="U92" s="374">
        <v>1.034</v>
      </c>
      <c r="V92" s="136">
        <v>43593</v>
      </c>
      <c r="W92" s="151">
        <v>5.0819999999999999</v>
      </c>
      <c r="X92" s="151">
        <v>1.7270000000000001</v>
      </c>
      <c r="Y92" s="151">
        <v>1.02</v>
      </c>
      <c r="Z92" s="136">
        <v>43880</v>
      </c>
      <c r="AA92" s="151">
        <v>5.08</v>
      </c>
      <c r="AB92" s="151">
        <v>1.732</v>
      </c>
      <c r="AC92" s="151">
        <v>1.0049999999999999</v>
      </c>
      <c r="AD92" s="136">
        <v>44378</v>
      </c>
      <c r="AE92" s="463">
        <v>5.08</v>
      </c>
      <c r="AF92" s="151">
        <v>1.7210000000000001</v>
      </c>
      <c r="AG92" s="151">
        <v>1.0129999999999999</v>
      </c>
      <c r="AH92" s="136">
        <v>44642</v>
      </c>
      <c r="AI92" s="463">
        <v>5.0819999999999999</v>
      </c>
      <c r="AJ92" s="151">
        <v>2.2549999999999999</v>
      </c>
      <c r="AK92" s="151">
        <v>1.579</v>
      </c>
      <c r="AL92" s="136">
        <v>44980</v>
      </c>
      <c r="AM92" s="10"/>
      <c r="AN92" s="10"/>
      <c r="AO92" s="11"/>
      <c r="AU92"/>
    </row>
    <row r="93" spans="1:47" ht="20.25" customHeight="1">
      <c r="A93" s="14" t="s">
        <v>3484</v>
      </c>
      <c r="B93" s="8" t="s">
        <v>3497</v>
      </c>
      <c r="C93" s="8" t="s">
        <v>3507</v>
      </c>
      <c r="D93" s="8" t="s">
        <v>3916</v>
      </c>
      <c r="E93" s="8">
        <v>18</v>
      </c>
      <c r="F93" s="207" t="b">
        <f t="shared" si="3"/>
        <v>0</v>
      </c>
      <c r="G93" s="8" t="s">
        <v>4238</v>
      </c>
      <c r="H93" s="39" t="s">
        <v>3959</v>
      </c>
      <c r="I93" s="8" t="str">
        <f t="shared" si="4"/>
        <v>미사용</v>
      </c>
      <c r="J93" s="8"/>
      <c r="K93" s="8"/>
      <c r="L93" s="16"/>
      <c r="M93" s="40"/>
      <c r="N93" s="8" t="str">
        <f t="shared" si="5"/>
        <v>O</v>
      </c>
      <c r="O93" s="219"/>
      <c r="P93" s="219"/>
      <c r="Q93" s="219"/>
      <c r="R93" s="15"/>
      <c r="S93" s="374">
        <v>5.0839999999999996</v>
      </c>
      <c r="T93" s="374">
        <v>1.9470000000000001</v>
      </c>
      <c r="U93" s="374">
        <v>1.329</v>
      </c>
      <c r="V93" s="136">
        <v>43593</v>
      </c>
      <c r="W93" s="151">
        <v>5.0869999999999997</v>
      </c>
      <c r="X93" s="151">
        <v>1.8819999999999999</v>
      </c>
      <c r="Y93" s="151">
        <v>1.083</v>
      </c>
      <c r="Z93" s="136">
        <v>43880</v>
      </c>
      <c r="AA93" s="151">
        <v>5.08</v>
      </c>
      <c r="AB93" s="151">
        <v>1.8759999999999999</v>
      </c>
      <c r="AC93" s="151">
        <v>1.0900000000000001</v>
      </c>
      <c r="AD93" s="136">
        <v>44378</v>
      </c>
      <c r="AE93" s="463">
        <v>5.08</v>
      </c>
      <c r="AF93" s="151">
        <v>1.8320000000000001</v>
      </c>
      <c r="AG93" s="151">
        <v>1.0880000000000001</v>
      </c>
      <c r="AH93" s="136">
        <v>44642</v>
      </c>
      <c r="AI93" s="463">
        <v>5.0819999999999999</v>
      </c>
      <c r="AJ93" s="151">
        <v>1.9410000000000001</v>
      </c>
      <c r="AK93" s="151">
        <v>1.175</v>
      </c>
      <c r="AL93" s="136">
        <v>44980</v>
      </c>
      <c r="AM93" s="10"/>
      <c r="AN93" s="10"/>
      <c r="AO93" s="11"/>
      <c r="AU93"/>
    </row>
    <row r="94" spans="1:47" ht="20.25" customHeight="1">
      <c r="A94" s="14" t="s">
        <v>3484</v>
      </c>
      <c r="B94" s="8" t="s">
        <v>3497</v>
      </c>
      <c r="C94" s="8" t="s">
        <v>3507</v>
      </c>
      <c r="D94" s="8" t="s">
        <v>3916</v>
      </c>
      <c r="E94" s="8">
        <v>19</v>
      </c>
      <c r="F94" s="207" t="b">
        <f>ISTEXT(L94)</f>
        <v>0</v>
      </c>
      <c r="G94" s="8" t="s">
        <v>4238</v>
      </c>
      <c r="H94" s="39" t="s">
        <v>3959</v>
      </c>
      <c r="I94" s="8" t="str">
        <f t="shared" si="4"/>
        <v>미사용</v>
      </c>
      <c r="J94" s="8"/>
      <c r="K94" s="8"/>
      <c r="L94" s="16"/>
      <c r="M94" s="40"/>
      <c r="N94" s="8" t="str">
        <f t="shared" si="5"/>
        <v>O</v>
      </c>
      <c r="O94" s="219"/>
      <c r="P94" s="219"/>
      <c r="Q94" s="219"/>
      <c r="R94" s="15"/>
      <c r="S94" s="374">
        <v>5.085</v>
      </c>
      <c r="T94" s="374">
        <v>1.84</v>
      </c>
      <c r="U94" s="374">
        <v>1.151</v>
      </c>
      <c r="V94" s="136">
        <v>43593</v>
      </c>
      <c r="W94" s="311">
        <v>5.0830000000000002</v>
      </c>
      <c r="X94" s="308">
        <v>2.0059999999999998</v>
      </c>
      <c r="Y94" s="308">
        <v>1.226</v>
      </c>
      <c r="Z94" s="136">
        <v>43880</v>
      </c>
      <c r="AA94" s="311">
        <v>5.08</v>
      </c>
      <c r="AB94" s="308">
        <v>2.0049999999999999</v>
      </c>
      <c r="AC94" s="308">
        <v>1.1919999999999999</v>
      </c>
      <c r="AD94" s="136">
        <v>44378</v>
      </c>
      <c r="AE94" s="468">
        <v>5.0789999999999997</v>
      </c>
      <c r="AF94" s="308">
        <v>2.0219999999999998</v>
      </c>
      <c r="AG94" s="308">
        <v>1.2350000000000001</v>
      </c>
      <c r="AH94" s="136">
        <v>44642</v>
      </c>
      <c r="AI94" s="468">
        <v>5.0830000000000002</v>
      </c>
      <c r="AJ94" s="308">
        <v>2.1240000000000001</v>
      </c>
      <c r="AK94" s="308">
        <v>1.3819999999999999</v>
      </c>
      <c r="AL94" s="136">
        <v>44980</v>
      </c>
      <c r="AM94" s="10"/>
      <c r="AN94" s="10"/>
      <c r="AO94" s="11"/>
      <c r="AU94"/>
    </row>
    <row r="95" spans="1:47" ht="20.25" customHeight="1">
      <c r="A95" s="14" t="s">
        <v>3484</v>
      </c>
      <c r="B95" s="8" t="s">
        <v>3497</v>
      </c>
      <c r="C95" s="8" t="s">
        <v>3507</v>
      </c>
      <c r="D95" s="8" t="s">
        <v>3916</v>
      </c>
      <c r="E95" s="8">
        <v>20</v>
      </c>
      <c r="F95" s="207" t="b">
        <f>ISTEXT(L95)</f>
        <v>0</v>
      </c>
      <c r="G95" s="8" t="s">
        <v>4238</v>
      </c>
      <c r="H95" s="39" t="s">
        <v>3959</v>
      </c>
      <c r="I95" s="8" t="str">
        <f t="shared" si="4"/>
        <v>미사용</v>
      </c>
      <c r="J95" s="8"/>
      <c r="K95" s="8"/>
      <c r="L95" s="16"/>
      <c r="M95" s="40"/>
      <c r="N95" s="8" t="str">
        <f t="shared" si="5"/>
        <v>O</v>
      </c>
      <c r="O95" s="219"/>
      <c r="P95" s="219"/>
      <c r="Q95" s="219"/>
      <c r="R95" s="15"/>
      <c r="S95" s="374">
        <v>5.13</v>
      </c>
      <c r="T95" s="374">
        <v>2.831</v>
      </c>
      <c r="U95" s="374">
        <v>1.5389999999999999</v>
      </c>
      <c r="V95" s="136">
        <v>43593</v>
      </c>
      <c r="W95" s="311">
        <v>5.0810000000000004</v>
      </c>
      <c r="X95" s="308">
        <v>1.8779999999999999</v>
      </c>
      <c r="Y95" s="308">
        <v>1.014</v>
      </c>
      <c r="Z95" s="136">
        <v>43880</v>
      </c>
      <c r="AA95" s="311">
        <v>5.08</v>
      </c>
      <c r="AB95" s="308">
        <v>1.865</v>
      </c>
      <c r="AC95" s="308">
        <v>1.1200000000000001</v>
      </c>
      <c r="AD95" s="136">
        <v>44378</v>
      </c>
      <c r="AE95" s="468">
        <v>5.0860000000000003</v>
      </c>
      <c r="AF95" s="308">
        <v>1.837</v>
      </c>
      <c r="AG95" s="308">
        <v>1.1220000000000001</v>
      </c>
      <c r="AH95" s="136">
        <v>44642</v>
      </c>
      <c r="AI95" s="468">
        <v>5.0839999999999996</v>
      </c>
      <c r="AJ95" s="308">
        <v>2.2250000000000001</v>
      </c>
      <c r="AK95" s="308">
        <v>1.0780000000000001</v>
      </c>
      <c r="AL95" s="136">
        <v>44980</v>
      </c>
      <c r="AM95" s="10"/>
      <c r="AN95" s="10"/>
      <c r="AO95" s="11"/>
      <c r="AU95"/>
    </row>
    <row r="96" spans="1:47" ht="20.25" customHeight="1">
      <c r="A96" s="14" t="s">
        <v>3484</v>
      </c>
      <c r="B96" s="8" t="s">
        <v>3497</v>
      </c>
      <c r="C96" s="8" t="s">
        <v>3507</v>
      </c>
      <c r="D96" s="8" t="s">
        <v>3916</v>
      </c>
      <c r="E96" s="8">
        <v>21</v>
      </c>
      <c r="F96" s="207" t="b">
        <f t="shared" si="3"/>
        <v>0</v>
      </c>
      <c r="G96" s="8" t="s">
        <v>4238</v>
      </c>
      <c r="H96" s="39" t="s">
        <v>3959</v>
      </c>
      <c r="I96" s="8" t="str">
        <f t="shared" si="4"/>
        <v>미사용</v>
      </c>
      <c r="J96" s="8"/>
      <c r="K96" s="8"/>
      <c r="L96" s="16"/>
      <c r="M96" s="8"/>
      <c r="N96" s="8" t="str">
        <f t="shared" si="5"/>
        <v>O</v>
      </c>
      <c r="O96" s="234"/>
      <c r="P96" s="234"/>
      <c r="Q96" s="234"/>
      <c r="R96" s="15"/>
      <c r="S96" s="377">
        <v>5.085</v>
      </c>
      <c r="T96" s="377">
        <v>2.129</v>
      </c>
      <c r="U96" s="377">
        <v>1.413</v>
      </c>
      <c r="V96" s="136">
        <v>43593</v>
      </c>
      <c r="W96" s="151">
        <v>5.0819999999999999</v>
      </c>
      <c r="X96" s="151">
        <v>1.7629999999999999</v>
      </c>
      <c r="Y96" s="151">
        <v>1.024</v>
      </c>
      <c r="Z96" s="136">
        <v>43880</v>
      </c>
      <c r="AA96" s="151">
        <v>5.08</v>
      </c>
      <c r="AB96" s="151">
        <v>1.784</v>
      </c>
      <c r="AC96" s="151">
        <v>0.96499999999999997</v>
      </c>
      <c r="AD96" s="136">
        <v>44378</v>
      </c>
      <c r="AE96" s="463">
        <v>5.08</v>
      </c>
      <c r="AF96" s="151">
        <v>1.7789999999999999</v>
      </c>
      <c r="AG96" s="151">
        <v>1.0229999999999999</v>
      </c>
      <c r="AH96" s="136">
        <v>44642</v>
      </c>
      <c r="AI96" s="463">
        <v>5.0819999999999999</v>
      </c>
      <c r="AJ96" s="151">
        <v>2.34</v>
      </c>
      <c r="AK96" s="151">
        <v>1.1299999999999999</v>
      </c>
      <c r="AL96" s="136">
        <v>44980</v>
      </c>
      <c r="AM96" s="235"/>
      <c r="AN96" s="235"/>
      <c r="AO96" s="11"/>
      <c r="AU96"/>
    </row>
    <row r="97" spans="1:47" ht="20.25" customHeight="1">
      <c r="A97" s="14" t="s">
        <v>3484</v>
      </c>
      <c r="B97" s="8" t="s">
        <v>3497</v>
      </c>
      <c r="C97" s="8" t="s">
        <v>3507</v>
      </c>
      <c r="D97" s="8" t="s">
        <v>3916</v>
      </c>
      <c r="E97" s="8">
        <v>22</v>
      </c>
      <c r="F97" s="207" t="b">
        <f>ISTEXT(L97)</f>
        <v>0</v>
      </c>
      <c r="G97" s="8" t="s">
        <v>4238</v>
      </c>
      <c r="H97" s="39" t="s">
        <v>3959</v>
      </c>
      <c r="I97" s="8" t="str">
        <f t="shared" si="4"/>
        <v>미사용</v>
      </c>
      <c r="J97" s="8"/>
      <c r="K97" s="8"/>
      <c r="L97" s="16"/>
      <c r="M97" s="8"/>
      <c r="N97" s="8" t="str">
        <f t="shared" si="5"/>
        <v>O</v>
      </c>
      <c r="O97" s="234"/>
      <c r="P97" s="234"/>
      <c r="Q97" s="234"/>
      <c r="R97" s="15"/>
      <c r="S97" s="377">
        <v>5.085</v>
      </c>
      <c r="T97" s="377">
        <v>2.0289999999999999</v>
      </c>
      <c r="U97" s="377">
        <v>1.36</v>
      </c>
      <c r="V97" s="136">
        <v>43593</v>
      </c>
      <c r="W97" s="151">
        <v>5.0819999999999999</v>
      </c>
      <c r="X97" s="151">
        <v>1.591</v>
      </c>
      <c r="Y97" s="151">
        <v>0.89800000000000002</v>
      </c>
      <c r="Z97" s="136">
        <v>43880</v>
      </c>
      <c r="AA97" s="151">
        <v>5.08</v>
      </c>
      <c r="AB97" s="151">
        <v>1.601</v>
      </c>
      <c r="AC97" s="151">
        <v>0.879</v>
      </c>
      <c r="AD97" s="136">
        <v>44378</v>
      </c>
      <c r="AE97" s="463">
        <v>5.08</v>
      </c>
      <c r="AF97" s="151">
        <v>1.601</v>
      </c>
      <c r="AG97" s="151">
        <v>0.90500000000000003</v>
      </c>
      <c r="AH97" s="136">
        <v>44642</v>
      </c>
      <c r="AI97" s="463">
        <v>5.0810000000000004</v>
      </c>
      <c r="AJ97" s="151">
        <v>2.12</v>
      </c>
      <c r="AK97" s="151">
        <v>1.004</v>
      </c>
      <c r="AL97" s="136">
        <v>44980</v>
      </c>
      <c r="AM97" s="235"/>
      <c r="AN97" s="235"/>
      <c r="AO97" s="11"/>
      <c r="AU97"/>
    </row>
    <row r="98" spans="1:47" ht="20.25" customHeight="1">
      <c r="A98" s="14" t="s">
        <v>3484</v>
      </c>
      <c r="B98" s="8" t="s">
        <v>3497</v>
      </c>
      <c r="C98" s="8" t="s">
        <v>3507</v>
      </c>
      <c r="D98" s="8" t="s">
        <v>3916</v>
      </c>
      <c r="E98" s="8">
        <v>23</v>
      </c>
      <c r="F98" s="207" t="b">
        <f>ISTEXT(L98)</f>
        <v>1</v>
      </c>
      <c r="G98" s="8" t="s">
        <v>4238</v>
      </c>
      <c r="H98" s="39" t="s">
        <v>3959</v>
      </c>
      <c r="I98" s="8" t="str">
        <f t="shared" si="4"/>
        <v>사용</v>
      </c>
      <c r="J98" s="8" t="s">
        <v>3486</v>
      </c>
      <c r="K98" s="8" t="s">
        <v>4147</v>
      </c>
      <c r="L98" s="16" t="s">
        <v>4027</v>
      </c>
      <c r="M98" s="40" t="s">
        <v>4123</v>
      </c>
      <c r="N98" s="8" t="str">
        <f t="shared" si="5"/>
        <v>X</v>
      </c>
      <c r="O98" s="219"/>
      <c r="P98" s="219"/>
      <c r="Q98" s="219"/>
      <c r="R98" s="15"/>
      <c r="S98" s="374"/>
      <c r="T98" s="374"/>
      <c r="U98" s="374"/>
      <c r="V98" s="136"/>
      <c r="W98" s="151"/>
      <c r="X98" s="151"/>
      <c r="Y98" s="151"/>
      <c r="Z98" s="136"/>
      <c r="AA98" s="151"/>
      <c r="AB98" s="151"/>
      <c r="AC98" s="151"/>
      <c r="AD98" s="136"/>
      <c r="AE98" s="463"/>
      <c r="AF98" s="151"/>
      <c r="AG98" s="151"/>
      <c r="AH98" s="136"/>
      <c r="AI98" s="463"/>
      <c r="AJ98" s="151"/>
      <c r="AK98" s="151"/>
      <c r="AL98" s="136"/>
      <c r="AM98" s="10"/>
      <c r="AN98" s="10"/>
      <c r="AO98" s="11"/>
      <c r="AU98"/>
    </row>
    <row r="99" spans="1:47" ht="20.25" customHeight="1">
      <c r="A99" s="139" t="s">
        <v>3484</v>
      </c>
      <c r="B99" s="140" t="s">
        <v>3497</v>
      </c>
      <c r="C99" s="140" t="s">
        <v>3507</v>
      </c>
      <c r="D99" s="140" t="s">
        <v>3916</v>
      </c>
      <c r="E99" s="140">
        <v>24</v>
      </c>
      <c r="F99" s="411" t="b">
        <f>ISTEXT(L99)</f>
        <v>1</v>
      </c>
      <c r="G99" s="140" t="s">
        <v>4238</v>
      </c>
      <c r="H99" s="142" t="s">
        <v>3959</v>
      </c>
      <c r="I99" s="140" t="str">
        <f t="shared" si="4"/>
        <v>사용</v>
      </c>
      <c r="J99" s="140" t="s">
        <v>4003</v>
      </c>
      <c r="K99" s="140" t="s">
        <v>4147</v>
      </c>
      <c r="L99" s="178" t="s">
        <v>4028</v>
      </c>
      <c r="M99" s="177" t="s">
        <v>3487</v>
      </c>
      <c r="N99" s="140" t="str">
        <f t="shared" si="5"/>
        <v>X</v>
      </c>
      <c r="O99" s="238"/>
      <c r="P99" s="238"/>
      <c r="Q99" s="238"/>
      <c r="R99" s="146"/>
      <c r="S99" s="378"/>
      <c r="T99" s="378"/>
      <c r="U99" s="378"/>
      <c r="V99" s="340"/>
      <c r="W99" s="339"/>
      <c r="X99" s="339"/>
      <c r="Y99" s="339"/>
      <c r="Z99" s="340"/>
      <c r="AA99" s="339"/>
      <c r="AB99" s="339"/>
      <c r="AC99" s="339"/>
      <c r="AD99" s="340"/>
      <c r="AE99" s="469"/>
      <c r="AF99" s="339"/>
      <c r="AG99" s="339"/>
      <c r="AH99" s="340"/>
      <c r="AI99" s="469"/>
      <c r="AJ99" s="339"/>
      <c r="AK99" s="339"/>
      <c r="AL99" s="340"/>
      <c r="AM99" s="179"/>
      <c r="AN99" s="179"/>
      <c r="AO99" s="147"/>
      <c r="AU99"/>
    </row>
  </sheetData>
  <autoFilter ref="A3:AO99" xr:uid="{00000000-0009-0000-0000-000007000000}"/>
  <mergeCells count="1">
    <mergeCell ref="L1:L2"/>
  </mergeCells>
  <phoneticPr fontId="3" type="noConversion"/>
  <dataValidations count="3">
    <dataValidation type="list" showInputMessage="1" showErrorMessage="1" sqref="K100:K1048576" xr:uid="{00000000-0002-0000-0700-000000000000}">
      <formula1>$AU$3:$AU$14</formula1>
    </dataValidation>
    <dataValidation type="list" showInputMessage="1" showErrorMessage="1" sqref="K4:K41 K43:K99" xr:uid="{00000000-0002-0000-0700-000001000000}">
      <formula1>$AU$3:$AU$16</formula1>
    </dataValidation>
    <dataValidation type="list" showInputMessage="1" showErrorMessage="1" sqref="K43" xr:uid="{C477172D-5A03-460C-B5F6-AD00713CCF98}">
      <formula1>$AT$3:$AT$16</formula1>
    </dataValidation>
  </dataValidations>
  <pageMargins left="0.19685039370078741" right="0.15748031496062992" top="0.51181102362204722" bottom="0.39370078740157483" header="0.31496062992125984" footer="0.15748031496062992"/>
  <pageSetup paperSize="9" scale="75" orientation="landscape" r:id="rId1"/>
  <headerFooter alignWithMargins="0"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U51"/>
  <sheetViews>
    <sheetView showGridLines="0" view="pageBreakPreview" zoomScaleNormal="85" zoomScaleSheetLayoutView="100" workbookViewId="0">
      <selection activeCell="L1" sqref="L1:L2"/>
    </sheetView>
  </sheetViews>
  <sheetFormatPr defaultRowHeight="20.25" customHeight="1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4.77734375" style="1" customWidth="1"/>
    <col min="13" max="13" width="7.44140625" style="1" customWidth="1"/>
    <col min="14" max="14" width="7.5546875" style="1" hidden="1" customWidth="1"/>
    <col min="15" max="15" width="7.21875" style="3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3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2187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456" customWidth="1"/>
    <col min="32" max="32" width="8.33203125" style="3" customWidth="1"/>
    <col min="33" max="33" width="8.109375" style="3" customWidth="1"/>
    <col min="34" max="34" width="6.21875" style="1" customWidth="1"/>
    <col min="35" max="35" width="7.21875" style="456" customWidth="1"/>
    <col min="36" max="36" width="8.33203125" style="3" customWidth="1"/>
    <col min="37" max="37" width="8.109375" style="3" customWidth="1"/>
    <col min="38" max="38" width="6.21875" style="1" customWidth="1"/>
    <col min="39" max="40" width="5.109375" style="3" customWidth="1"/>
    <col min="41" max="41" width="11.33203125" style="1" customWidth="1"/>
    <col min="42" max="16384" width="8.88671875" style="4"/>
  </cols>
  <sheetData>
    <row r="1" spans="1:47" ht="32.25" customHeight="1">
      <c r="A1" s="6" t="s">
        <v>3924</v>
      </c>
      <c r="L1" s="588" t="s">
        <v>4302</v>
      </c>
    </row>
    <row r="2" spans="1:47" ht="10.5" customHeight="1">
      <c r="L2" s="589"/>
      <c r="AO2" s="259">
        <f>원주!AS2</f>
        <v>45601</v>
      </c>
      <c r="AU2" s="5" t="s">
        <v>4073</v>
      </c>
    </row>
    <row r="3" spans="1:47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173" t="s">
        <v>2</v>
      </c>
      <c r="P3" s="174" t="s">
        <v>14</v>
      </c>
      <c r="Q3" s="174" t="s">
        <v>15</v>
      </c>
      <c r="R3" s="172" t="s">
        <v>3</v>
      </c>
      <c r="S3" s="173" t="s">
        <v>2</v>
      </c>
      <c r="T3" s="174" t="s">
        <v>14</v>
      </c>
      <c r="U3" s="174" t="s">
        <v>15</v>
      </c>
      <c r="V3" s="172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57" t="s">
        <v>2</v>
      </c>
      <c r="AF3" s="174" t="s">
        <v>14</v>
      </c>
      <c r="AG3" s="174" t="s">
        <v>15</v>
      </c>
      <c r="AH3" s="172" t="s">
        <v>3</v>
      </c>
      <c r="AI3" s="457" t="s">
        <v>4254</v>
      </c>
      <c r="AJ3" s="174" t="s">
        <v>4255</v>
      </c>
      <c r="AK3" s="174" t="s">
        <v>4256</v>
      </c>
      <c r="AL3" s="172" t="s">
        <v>4252</v>
      </c>
      <c r="AM3" s="173" t="s">
        <v>4115</v>
      </c>
      <c r="AN3" s="173" t="s">
        <v>18</v>
      </c>
      <c r="AO3" s="175" t="s">
        <v>0</v>
      </c>
      <c r="AU3" s="4" t="s">
        <v>3499</v>
      </c>
    </row>
    <row r="4" spans="1:47" ht="20.25" customHeight="1">
      <c r="A4" s="14" t="s">
        <v>3484</v>
      </c>
      <c r="B4" s="8" t="s">
        <v>3497</v>
      </c>
      <c r="C4" s="8" t="s">
        <v>3637</v>
      </c>
      <c r="D4" s="8" t="s">
        <v>3638</v>
      </c>
      <c r="E4" s="8">
        <v>1</v>
      </c>
      <c r="F4" s="207" t="b">
        <f>ISTEXT(L4)</f>
        <v>1</v>
      </c>
      <c r="G4" s="8">
        <v>1000005971</v>
      </c>
      <c r="H4" s="39" t="s">
        <v>3639</v>
      </c>
      <c r="I4" s="40" t="str">
        <f>IF(F4=TRUE,"사용","미사용")</f>
        <v>사용</v>
      </c>
      <c r="J4" s="8" t="s">
        <v>3486</v>
      </c>
      <c r="K4" s="8" t="s">
        <v>3500</v>
      </c>
      <c r="L4" s="16" t="s">
        <v>4039</v>
      </c>
      <c r="M4" s="40" t="s">
        <v>3487</v>
      </c>
      <c r="N4" s="40" t="str">
        <f>IF(F4=TRUE,"X","O")</f>
        <v>X</v>
      </c>
      <c r="O4" s="10"/>
      <c r="P4" s="41"/>
      <c r="Q4" s="41"/>
      <c r="R4" s="15"/>
      <c r="S4" s="10"/>
      <c r="T4" s="41"/>
      <c r="U4" s="41"/>
      <c r="V4" s="15"/>
      <c r="W4" s="262"/>
      <c r="X4" s="263"/>
      <c r="Y4" s="263"/>
      <c r="Z4" s="285"/>
      <c r="AA4" s="262"/>
      <c r="AB4" s="263"/>
      <c r="AC4" s="263"/>
      <c r="AD4" s="285"/>
      <c r="AE4" s="458"/>
      <c r="AF4" s="263"/>
      <c r="AG4" s="263"/>
      <c r="AH4" s="285"/>
      <c r="AI4" s="458"/>
      <c r="AJ4" s="263"/>
      <c r="AK4" s="263"/>
      <c r="AL4" s="285"/>
      <c r="AM4" s="10"/>
      <c r="AN4" s="10"/>
      <c r="AO4" s="11"/>
      <c r="AU4" s="4" t="s">
        <v>3500</v>
      </c>
    </row>
    <row r="5" spans="1:47" ht="20.25" customHeight="1">
      <c r="A5" s="14" t="s">
        <v>3484</v>
      </c>
      <c r="B5" s="8" t="s">
        <v>3497</v>
      </c>
      <c r="C5" s="8" t="s">
        <v>3637</v>
      </c>
      <c r="D5" s="8" t="s">
        <v>3638</v>
      </c>
      <c r="E5" s="8">
        <v>2</v>
      </c>
      <c r="F5" s="207" t="b">
        <f t="shared" ref="F5:F51" si="0">ISTEXT(L5)</f>
        <v>1</v>
      </c>
      <c r="G5" s="8">
        <v>1000005971</v>
      </c>
      <c r="H5" s="39" t="s">
        <v>3639</v>
      </c>
      <c r="I5" s="40" t="str">
        <f t="shared" ref="I5:I51" si="1">IF(F5=TRUE,"사용","미사용")</f>
        <v>사용</v>
      </c>
      <c r="J5" s="8" t="s">
        <v>3486</v>
      </c>
      <c r="K5" s="8" t="s">
        <v>3500</v>
      </c>
      <c r="L5" s="16" t="s">
        <v>4040</v>
      </c>
      <c r="M5" s="40" t="s">
        <v>3487</v>
      </c>
      <c r="N5" s="40" t="str">
        <f t="shared" ref="N5:N51" si="2">IF(F5=TRUE,"X","O")</f>
        <v>X</v>
      </c>
      <c r="O5" s="10"/>
      <c r="P5" s="41"/>
      <c r="Q5" s="41"/>
      <c r="R5" s="15"/>
      <c r="S5" s="10"/>
      <c r="T5" s="41"/>
      <c r="U5" s="41"/>
      <c r="V5" s="15"/>
      <c r="W5" s="41"/>
      <c r="X5" s="10"/>
      <c r="Y5" s="10"/>
      <c r="Z5" s="15"/>
      <c r="AA5" s="41"/>
      <c r="AB5" s="10"/>
      <c r="AC5" s="10"/>
      <c r="AD5" s="15"/>
      <c r="AE5" s="459"/>
      <c r="AF5" s="10"/>
      <c r="AG5" s="10"/>
      <c r="AH5" s="15"/>
      <c r="AI5" s="459"/>
      <c r="AJ5" s="10"/>
      <c r="AK5" s="10"/>
      <c r="AL5" s="15"/>
      <c r="AM5" s="10"/>
      <c r="AN5" s="10"/>
      <c r="AO5" s="11"/>
      <c r="AU5" s="4" t="s">
        <v>3501</v>
      </c>
    </row>
    <row r="6" spans="1:47" ht="20.25" customHeight="1">
      <c r="A6" s="14" t="s">
        <v>3484</v>
      </c>
      <c r="B6" s="8" t="s">
        <v>3497</v>
      </c>
      <c r="C6" s="8" t="s">
        <v>3637</v>
      </c>
      <c r="D6" s="8" t="s">
        <v>3638</v>
      </c>
      <c r="E6" s="8">
        <v>3</v>
      </c>
      <c r="F6" s="207" t="b">
        <f t="shared" si="0"/>
        <v>1</v>
      </c>
      <c r="G6" s="8">
        <v>1000005971</v>
      </c>
      <c r="H6" s="39" t="s">
        <v>3639</v>
      </c>
      <c r="I6" s="40" t="str">
        <f t="shared" si="1"/>
        <v>사용</v>
      </c>
      <c r="J6" s="8" t="s">
        <v>3486</v>
      </c>
      <c r="K6" s="8" t="s">
        <v>3500</v>
      </c>
      <c r="L6" s="16" t="s">
        <v>4041</v>
      </c>
      <c r="M6" s="40" t="s">
        <v>3487</v>
      </c>
      <c r="N6" s="40" t="str">
        <f t="shared" si="2"/>
        <v>X</v>
      </c>
      <c r="O6" s="10"/>
      <c r="P6" s="41"/>
      <c r="Q6" s="41"/>
      <c r="R6" s="15"/>
      <c r="S6" s="10"/>
      <c r="T6" s="41"/>
      <c r="U6" s="41"/>
      <c r="V6" s="15"/>
      <c r="W6" s="41"/>
      <c r="X6" s="10"/>
      <c r="Y6" s="10"/>
      <c r="Z6" s="15"/>
      <c r="AA6" s="41"/>
      <c r="AB6" s="10"/>
      <c r="AC6" s="10"/>
      <c r="AD6" s="15"/>
      <c r="AE6" s="459"/>
      <c r="AF6" s="10"/>
      <c r="AG6" s="10"/>
      <c r="AH6" s="15"/>
      <c r="AI6" s="459"/>
      <c r="AJ6" s="10"/>
      <c r="AK6" s="10"/>
      <c r="AL6" s="15"/>
      <c r="AM6" s="10"/>
      <c r="AN6" s="10"/>
      <c r="AO6" s="11"/>
      <c r="AU6" s="4" t="s">
        <v>4074</v>
      </c>
    </row>
    <row r="7" spans="1:47" ht="20.25" customHeight="1">
      <c r="A7" s="14" t="s">
        <v>3484</v>
      </c>
      <c r="B7" s="8" t="s">
        <v>3497</v>
      </c>
      <c r="C7" s="8" t="s">
        <v>3637</v>
      </c>
      <c r="D7" s="8" t="s">
        <v>3638</v>
      </c>
      <c r="E7" s="8">
        <v>4</v>
      </c>
      <c r="F7" s="207" t="b">
        <f t="shared" si="0"/>
        <v>1</v>
      </c>
      <c r="G7" s="8">
        <v>1000005971</v>
      </c>
      <c r="H7" s="39" t="s">
        <v>3639</v>
      </c>
      <c r="I7" s="40" t="str">
        <f t="shared" si="1"/>
        <v>사용</v>
      </c>
      <c r="J7" s="8" t="s">
        <v>3486</v>
      </c>
      <c r="K7" s="8" t="s">
        <v>3500</v>
      </c>
      <c r="L7" s="16" t="s">
        <v>4042</v>
      </c>
      <c r="M7" s="40" t="s">
        <v>3487</v>
      </c>
      <c r="N7" s="40" t="str">
        <f t="shared" si="2"/>
        <v>X</v>
      </c>
      <c r="O7" s="10"/>
      <c r="P7" s="41"/>
      <c r="Q7" s="41"/>
      <c r="R7" s="15"/>
      <c r="S7" s="10"/>
      <c r="T7" s="41"/>
      <c r="U7" s="41"/>
      <c r="V7" s="15"/>
      <c r="W7" s="41"/>
      <c r="X7" s="10"/>
      <c r="Y7" s="10"/>
      <c r="Z7" s="15"/>
      <c r="AA7" s="41"/>
      <c r="AB7" s="10"/>
      <c r="AC7" s="10"/>
      <c r="AD7" s="15"/>
      <c r="AE7" s="459"/>
      <c r="AF7" s="10"/>
      <c r="AG7" s="10"/>
      <c r="AH7" s="15"/>
      <c r="AI7" s="459"/>
      <c r="AJ7" s="10"/>
      <c r="AK7" s="10"/>
      <c r="AL7" s="15"/>
      <c r="AM7" s="10"/>
      <c r="AN7" s="10"/>
      <c r="AO7" s="11"/>
      <c r="AU7" s="4" t="s">
        <v>4062</v>
      </c>
    </row>
    <row r="8" spans="1:47" ht="20.25" customHeight="1">
      <c r="A8" s="14" t="s">
        <v>3484</v>
      </c>
      <c r="B8" s="8" t="s">
        <v>3497</v>
      </c>
      <c r="C8" s="8" t="s">
        <v>3637</v>
      </c>
      <c r="D8" s="8" t="s">
        <v>3638</v>
      </c>
      <c r="E8" s="8">
        <v>5</v>
      </c>
      <c r="F8" s="207" t="b">
        <f t="shared" si="0"/>
        <v>1</v>
      </c>
      <c r="G8" s="8">
        <v>1000005971</v>
      </c>
      <c r="H8" s="39" t="s">
        <v>3639</v>
      </c>
      <c r="I8" s="40" t="str">
        <f t="shared" si="1"/>
        <v>사용</v>
      </c>
      <c r="J8" s="8"/>
      <c r="K8" s="8"/>
      <c r="L8" s="148" t="s">
        <v>4456</v>
      </c>
      <c r="M8" s="8"/>
      <c r="N8" s="40" t="str">
        <f t="shared" si="2"/>
        <v>X</v>
      </c>
      <c r="O8" s="10"/>
      <c r="P8" s="41"/>
      <c r="Q8" s="41"/>
      <c r="R8" s="15"/>
      <c r="S8" s="61">
        <v>30.524999999999999</v>
      </c>
      <c r="T8" s="43">
        <v>10.36</v>
      </c>
      <c r="U8" s="43">
        <v>6.4180000000000001</v>
      </c>
      <c r="V8" s="15">
        <v>43717</v>
      </c>
      <c r="W8" s="41">
        <v>30.521000000000001</v>
      </c>
      <c r="X8" s="10">
        <v>10.361000000000001</v>
      </c>
      <c r="Y8" s="10">
        <v>6.3680000000000003</v>
      </c>
      <c r="Z8" s="15">
        <v>43885</v>
      </c>
      <c r="AA8" s="41">
        <v>30.52</v>
      </c>
      <c r="AB8" s="10">
        <v>10.347</v>
      </c>
      <c r="AC8" s="10">
        <v>6.4880000000000004</v>
      </c>
      <c r="AD8" s="15">
        <v>44363</v>
      </c>
      <c r="AE8" s="459">
        <v>30.536999999999999</v>
      </c>
      <c r="AF8" s="10">
        <v>10.34</v>
      </c>
      <c r="AG8" s="10">
        <v>6.6950000000000003</v>
      </c>
      <c r="AH8" s="15">
        <v>44642</v>
      </c>
      <c r="AI8" s="459">
        <v>30.516999999999999</v>
      </c>
      <c r="AJ8" s="10">
        <v>10.48</v>
      </c>
      <c r="AK8" s="10">
        <v>6.7450000000000001</v>
      </c>
      <c r="AL8" s="15">
        <v>44978</v>
      </c>
      <c r="AM8" s="10"/>
      <c r="AN8" s="10"/>
      <c r="AO8" s="11"/>
      <c r="AU8" s="4" t="s">
        <v>4075</v>
      </c>
    </row>
    <row r="9" spans="1:47" ht="20.25" customHeight="1">
      <c r="A9" s="14" t="s">
        <v>3484</v>
      </c>
      <c r="B9" s="8" t="s">
        <v>3497</v>
      </c>
      <c r="C9" s="8" t="s">
        <v>3637</v>
      </c>
      <c r="D9" s="8" t="s">
        <v>3638</v>
      </c>
      <c r="E9" s="8">
        <v>6</v>
      </c>
      <c r="F9" s="207" t="b">
        <f t="shared" si="0"/>
        <v>0</v>
      </c>
      <c r="G9" s="8">
        <v>1000005971</v>
      </c>
      <c r="H9" s="39" t="s">
        <v>3639</v>
      </c>
      <c r="I9" s="40" t="str">
        <f t="shared" si="1"/>
        <v>미사용</v>
      </c>
      <c r="J9" s="8"/>
      <c r="K9" s="8"/>
      <c r="L9" s="16"/>
      <c r="M9" s="8"/>
      <c r="N9" s="40" t="str">
        <f t="shared" si="2"/>
        <v>O</v>
      </c>
      <c r="O9" s="10"/>
      <c r="P9" s="41"/>
      <c r="Q9" s="41"/>
      <c r="R9" s="15"/>
      <c r="S9" s="61">
        <v>30.516999999999999</v>
      </c>
      <c r="T9" s="45">
        <v>10.255000000000001</v>
      </c>
      <c r="U9" s="45">
        <v>6.3380000000000001</v>
      </c>
      <c r="V9" s="15">
        <v>43717</v>
      </c>
      <c r="W9" s="41">
        <v>30.513000000000002</v>
      </c>
      <c r="X9" s="10">
        <v>10.18</v>
      </c>
      <c r="Y9" s="10">
        <v>6.266</v>
      </c>
      <c r="Z9" s="15">
        <v>43885</v>
      </c>
      <c r="AA9" s="41">
        <v>30.51</v>
      </c>
      <c r="AB9" s="10">
        <v>10.262</v>
      </c>
      <c r="AC9" s="10">
        <v>6.3449999999999998</v>
      </c>
      <c r="AD9" s="15">
        <v>44363</v>
      </c>
      <c r="AE9" s="459">
        <v>30.513000000000002</v>
      </c>
      <c r="AF9" s="10">
        <v>10.271000000000001</v>
      </c>
      <c r="AG9" s="10">
        <v>6.7469999999999999</v>
      </c>
      <c r="AH9" s="15">
        <v>44642</v>
      </c>
      <c r="AI9" s="459">
        <v>30.513000000000002</v>
      </c>
      <c r="AJ9" s="10">
        <v>10.363</v>
      </c>
      <c r="AK9" s="10">
        <v>6.8159999999999998</v>
      </c>
      <c r="AL9" s="15">
        <v>44978</v>
      </c>
      <c r="AM9" s="10"/>
      <c r="AN9" s="10"/>
      <c r="AO9" s="11"/>
      <c r="AU9" s="4" t="s">
        <v>4076</v>
      </c>
    </row>
    <row r="10" spans="1:47" ht="20.25" customHeight="1">
      <c r="A10" s="14" t="s">
        <v>3484</v>
      </c>
      <c r="B10" s="8" t="s">
        <v>3497</v>
      </c>
      <c r="C10" s="8" t="s">
        <v>3637</v>
      </c>
      <c r="D10" s="8" t="s">
        <v>3638</v>
      </c>
      <c r="E10" s="8">
        <v>7</v>
      </c>
      <c r="F10" s="207" t="b">
        <f t="shared" si="0"/>
        <v>1</v>
      </c>
      <c r="G10" s="8">
        <v>1000005971</v>
      </c>
      <c r="H10" s="39" t="s">
        <v>3639</v>
      </c>
      <c r="I10" s="40" t="str">
        <f t="shared" si="1"/>
        <v>사용</v>
      </c>
      <c r="J10" s="8" t="s">
        <v>3486</v>
      </c>
      <c r="K10" s="8" t="s">
        <v>3489</v>
      </c>
      <c r="L10" s="16" t="s">
        <v>4043</v>
      </c>
      <c r="M10" s="8" t="s">
        <v>3487</v>
      </c>
      <c r="N10" s="40" t="str">
        <f t="shared" si="2"/>
        <v>X</v>
      </c>
      <c r="O10" s="10"/>
      <c r="P10" s="41"/>
      <c r="Q10" s="41"/>
      <c r="R10" s="15"/>
      <c r="S10" s="10"/>
      <c r="T10" s="41"/>
      <c r="U10" s="41"/>
      <c r="V10" s="15"/>
      <c r="W10" s="253"/>
      <c r="X10" s="249"/>
      <c r="Y10" s="249"/>
      <c r="Z10" s="15"/>
      <c r="AA10" s="253"/>
      <c r="AB10" s="249"/>
      <c r="AC10" s="249"/>
      <c r="AD10" s="15"/>
      <c r="AE10" s="470"/>
      <c r="AF10" s="249"/>
      <c r="AG10" s="249"/>
      <c r="AH10" s="15"/>
      <c r="AI10" s="470"/>
      <c r="AJ10" s="249"/>
      <c r="AK10" s="249"/>
      <c r="AL10" s="15"/>
      <c r="AM10" s="10"/>
      <c r="AN10" s="10"/>
      <c r="AO10" s="11"/>
      <c r="AU10" s="4" t="s">
        <v>4090</v>
      </c>
    </row>
    <row r="11" spans="1:47" ht="20.25" customHeight="1">
      <c r="A11" s="14" t="s">
        <v>3484</v>
      </c>
      <c r="B11" s="8" t="s">
        <v>3497</v>
      </c>
      <c r="C11" s="8" t="s">
        <v>3637</v>
      </c>
      <c r="D11" s="8" t="s">
        <v>3638</v>
      </c>
      <c r="E11" s="8">
        <v>8</v>
      </c>
      <c r="F11" s="207" t="b">
        <f t="shared" si="0"/>
        <v>1</v>
      </c>
      <c r="G11" s="8">
        <v>1000005971</v>
      </c>
      <c r="H11" s="39" t="s">
        <v>3639</v>
      </c>
      <c r="I11" s="40" t="str">
        <f t="shared" si="1"/>
        <v>사용</v>
      </c>
      <c r="J11" s="8" t="s">
        <v>3486</v>
      </c>
      <c r="K11" s="8" t="s">
        <v>3489</v>
      </c>
      <c r="L11" s="16" t="s">
        <v>4044</v>
      </c>
      <c r="M11" s="8" t="s">
        <v>3487</v>
      </c>
      <c r="N11" s="40" t="str">
        <f t="shared" si="2"/>
        <v>X</v>
      </c>
      <c r="O11" s="10"/>
      <c r="P11" s="41"/>
      <c r="Q11" s="41"/>
      <c r="R11" s="15"/>
      <c r="S11" s="10"/>
      <c r="T11" s="41"/>
      <c r="U11" s="41"/>
      <c r="V11" s="15"/>
      <c r="W11" s="253"/>
      <c r="X11" s="249"/>
      <c r="Y11" s="249"/>
      <c r="Z11" s="15"/>
      <c r="AA11" s="253"/>
      <c r="AB11" s="249"/>
      <c r="AC11" s="249"/>
      <c r="AD11" s="15"/>
      <c r="AE11" s="470"/>
      <c r="AF11" s="249"/>
      <c r="AG11" s="249"/>
      <c r="AH11" s="15"/>
      <c r="AI11" s="470"/>
      <c r="AJ11" s="249"/>
      <c r="AK11" s="249"/>
      <c r="AL11" s="15"/>
      <c r="AM11" s="10"/>
      <c r="AN11" s="10"/>
      <c r="AO11" s="11"/>
      <c r="AU11" s="4" t="s">
        <v>4099</v>
      </c>
    </row>
    <row r="12" spans="1:47" ht="20.25" customHeight="1">
      <c r="A12" s="14" t="s">
        <v>3484</v>
      </c>
      <c r="B12" s="8" t="s">
        <v>3497</v>
      </c>
      <c r="C12" s="8" t="s">
        <v>3637</v>
      </c>
      <c r="D12" s="8" t="s">
        <v>3638</v>
      </c>
      <c r="E12" s="8">
        <v>9</v>
      </c>
      <c r="F12" s="207" t="b">
        <f t="shared" si="0"/>
        <v>1</v>
      </c>
      <c r="G12" s="8">
        <v>1000005971</v>
      </c>
      <c r="H12" s="39" t="s">
        <v>3639</v>
      </c>
      <c r="I12" s="40" t="str">
        <f t="shared" si="1"/>
        <v>사용</v>
      </c>
      <c r="J12" s="8" t="s">
        <v>3486</v>
      </c>
      <c r="K12" s="8" t="s">
        <v>3489</v>
      </c>
      <c r="L12" s="16" t="s">
        <v>4045</v>
      </c>
      <c r="M12" s="8" t="s">
        <v>3487</v>
      </c>
      <c r="N12" s="40" t="str">
        <f t="shared" si="2"/>
        <v>X</v>
      </c>
      <c r="O12" s="61"/>
      <c r="P12" s="62"/>
      <c r="Q12" s="62"/>
      <c r="R12" s="15"/>
      <c r="S12" s="61"/>
      <c r="T12" s="62"/>
      <c r="U12" s="62"/>
      <c r="V12" s="15"/>
      <c r="W12" s="41"/>
      <c r="X12" s="10"/>
      <c r="Y12" s="10"/>
      <c r="Z12" s="15"/>
      <c r="AA12" s="41"/>
      <c r="AB12" s="10"/>
      <c r="AC12" s="10"/>
      <c r="AD12" s="15"/>
      <c r="AE12" s="459"/>
      <c r="AF12" s="10"/>
      <c r="AG12" s="10"/>
      <c r="AH12" s="15"/>
      <c r="AI12" s="459"/>
      <c r="AJ12" s="10"/>
      <c r="AK12" s="10"/>
      <c r="AL12" s="15"/>
      <c r="AM12" s="44"/>
      <c r="AN12" s="44"/>
      <c r="AO12" s="11"/>
      <c r="AU12" s="4" t="s">
        <v>3935</v>
      </c>
    </row>
    <row r="13" spans="1:47" ht="20.25" customHeight="1">
      <c r="A13" s="14" t="s">
        <v>3484</v>
      </c>
      <c r="B13" s="8" t="s">
        <v>3497</v>
      </c>
      <c r="C13" s="8" t="s">
        <v>3637</v>
      </c>
      <c r="D13" s="8" t="s">
        <v>3638</v>
      </c>
      <c r="E13" s="8">
        <v>10</v>
      </c>
      <c r="F13" s="207" t="b">
        <f t="shared" si="0"/>
        <v>1</v>
      </c>
      <c r="G13" s="8">
        <v>1000005971</v>
      </c>
      <c r="H13" s="39" t="s">
        <v>3639</v>
      </c>
      <c r="I13" s="40" t="str">
        <f t="shared" si="1"/>
        <v>사용</v>
      </c>
      <c r="J13" s="8" t="s">
        <v>3486</v>
      </c>
      <c r="K13" s="8" t="s">
        <v>3489</v>
      </c>
      <c r="L13" s="16" t="s">
        <v>4046</v>
      </c>
      <c r="M13" s="8" t="s">
        <v>3487</v>
      </c>
      <c r="N13" s="40" t="str">
        <f t="shared" si="2"/>
        <v>X</v>
      </c>
      <c r="O13" s="61"/>
      <c r="P13" s="63"/>
      <c r="Q13" s="63"/>
      <c r="R13" s="15"/>
      <c r="S13" s="61"/>
      <c r="T13" s="63"/>
      <c r="U13" s="63"/>
      <c r="V13" s="15"/>
      <c r="W13" s="41"/>
      <c r="X13" s="10"/>
      <c r="Y13" s="10"/>
      <c r="Z13" s="15"/>
      <c r="AA13" s="41"/>
      <c r="AB13" s="10"/>
      <c r="AC13" s="10"/>
      <c r="AD13" s="15"/>
      <c r="AE13" s="459"/>
      <c r="AF13" s="10"/>
      <c r="AG13" s="10"/>
      <c r="AH13" s="15"/>
      <c r="AI13" s="459"/>
      <c r="AJ13" s="10"/>
      <c r="AK13" s="10"/>
      <c r="AL13" s="15"/>
      <c r="AM13" s="44"/>
      <c r="AN13" s="44"/>
      <c r="AO13" s="11"/>
      <c r="AU13" s="4" t="s">
        <v>4165</v>
      </c>
    </row>
    <row r="14" spans="1:47" ht="20.25" customHeight="1">
      <c r="A14" s="14" t="s">
        <v>3484</v>
      </c>
      <c r="B14" s="8" t="s">
        <v>3497</v>
      </c>
      <c r="C14" s="8" t="s">
        <v>3637</v>
      </c>
      <c r="D14" s="8" t="s">
        <v>3638</v>
      </c>
      <c r="E14" s="8">
        <v>11</v>
      </c>
      <c r="F14" s="207" t="b">
        <f t="shared" si="0"/>
        <v>0</v>
      </c>
      <c r="G14" s="8">
        <v>1000005971</v>
      </c>
      <c r="H14" s="39" t="s">
        <v>3639</v>
      </c>
      <c r="I14" s="40" t="str">
        <f t="shared" si="1"/>
        <v>미사용</v>
      </c>
      <c r="J14" s="8"/>
      <c r="K14" s="8"/>
      <c r="L14" s="16"/>
      <c r="M14" s="8"/>
      <c r="N14" s="40" t="str">
        <f t="shared" si="2"/>
        <v>O</v>
      </c>
      <c r="O14" s="61">
        <v>30.513000000000002</v>
      </c>
      <c r="P14" s="43">
        <v>10.15</v>
      </c>
      <c r="Q14" s="43">
        <v>5.9950000000000001</v>
      </c>
      <c r="R14" s="15">
        <v>43250</v>
      </c>
      <c r="S14" s="61">
        <v>30.509</v>
      </c>
      <c r="T14" s="43">
        <v>10.33</v>
      </c>
      <c r="U14" s="43">
        <v>6.4909999999999997</v>
      </c>
      <c r="V14" s="15">
        <v>43717</v>
      </c>
      <c r="W14" s="253">
        <v>30.521000000000001</v>
      </c>
      <c r="X14" s="250">
        <v>10.247999999999999</v>
      </c>
      <c r="Y14" s="250">
        <v>6.4909999999999997</v>
      </c>
      <c r="Z14" s="15">
        <v>43885</v>
      </c>
      <c r="AA14" s="253">
        <v>30.51</v>
      </c>
      <c r="AB14" s="250">
        <v>10.332000000000001</v>
      </c>
      <c r="AC14" s="250">
        <v>6.883</v>
      </c>
      <c r="AD14" s="15">
        <v>44363</v>
      </c>
      <c r="AE14" s="470">
        <v>30.509</v>
      </c>
      <c r="AF14" s="250">
        <v>10.331</v>
      </c>
      <c r="AG14" s="250">
        <v>7.0940000000000003</v>
      </c>
      <c r="AH14" s="15">
        <v>44642</v>
      </c>
      <c r="AI14" s="470">
        <v>30.509</v>
      </c>
      <c r="AJ14" s="250">
        <v>10.435</v>
      </c>
      <c r="AK14" s="250">
        <v>7.6020000000000003</v>
      </c>
      <c r="AL14" s="15">
        <v>44978</v>
      </c>
      <c r="AM14" s="44"/>
      <c r="AN14" s="44"/>
      <c r="AO14" s="11"/>
      <c r="AU14" s="4" t="s">
        <v>4245</v>
      </c>
    </row>
    <row r="15" spans="1:47" ht="20.25" customHeight="1">
      <c r="A15" s="14" t="s">
        <v>3484</v>
      </c>
      <c r="B15" s="8" t="s">
        <v>3497</v>
      </c>
      <c r="C15" s="8" t="s">
        <v>3637</v>
      </c>
      <c r="D15" s="8" t="s">
        <v>3638</v>
      </c>
      <c r="E15" s="8">
        <v>12</v>
      </c>
      <c r="F15" s="207" t="b">
        <f t="shared" si="0"/>
        <v>0</v>
      </c>
      <c r="G15" s="8">
        <v>1000005971</v>
      </c>
      <c r="H15" s="39" t="s">
        <v>3639</v>
      </c>
      <c r="I15" s="40" t="str">
        <f t="shared" si="1"/>
        <v>미사용</v>
      </c>
      <c r="J15" s="8"/>
      <c r="K15" s="8"/>
      <c r="L15" s="16"/>
      <c r="M15" s="8"/>
      <c r="N15" s="40" t="str">
        <f t="shared" si="2"/>
        <v>O</v>
      </c>
      <c r="O15" s="61">
        <v>30.513000000000002</v>
      </c>
      <c r="P15" s="45">
        <v>10.205</v>
      </c>
      <c r="Q15" s="45">
        <v>6.1440000000000001</v>
      </c>
      <c r="R15" s="15">
        <v>43250</v>
      </c>
      <c r="S15" s="61">
        <v>30.516999999999999</v>
      </c>
      <c r="T15" s="45">
        <v>10.369</v>
      </c>
      <c r="U15" s="45">
        <v>6.4630000000000001</v>
      </c>
      <c r="V15" s="15">
        <v>43717</v>
      </c>
      <c r="W15" s="253">
        <v>30.513000000000002</v>
      </c>
      <c r="X15" s="249">
        <v>10.288</v>
      </c>
      <c r="Y15" s="249">
        <v>6.42</v>
      </c>
      <c r="Z15" s="15">
        <v>43885</v>
      </c>
      <c r="AA15" s="253">
        <v>30.51</v>
      </c>
      <c r="AB15" s="249">
        <v>10.371</v>
      </c>
      <c r="AC15" s="249">
        <v>6.6159999999999997</v>
      </c>
      <c r="AD15" s="15">
        <v>44363</v>
      </c>
      <c r="AE15" s="470">
        <v>30.521000000000001</v>
      </c>
      <c r="AF15" s="249">
        <v>10.388</v>
      </c>
      <c r="AG15" s="249">
        <v>7.016</v>
      </c>
      <c r="AH15" s="15">
        <v>44642</v>
      </c>
      <c r="AI15" s="470">
        <v>30.513000000000002</v>
      </c>
      <c r="AJ15" s="249">
        <v>10.48</v>
      </c>
      <c r="AK15" s="249">
        <v>7.1349999999999998</v>
      </c>
      <c r="AL15" s="15">
        <v>44978</v>
      </c>
      <c r="AM15" s="44"/>
      <c r="AN15" s="44"/>
      <c r="AO15" s="11"/>
      <c r="AU15"/>
    </row>
    <row r="16" spans="1:47" ht="20.25" customHeight="1">
      <c r="A16" s="14" t="s">
        <v>3484</v>
      </c>
      <c r="B16" s="8" t="s">
        <v>3497</v>
      </c>
      <c r="C16" s="8" t="s">
        <v>3637</v>
      </c>
      <c r="D16" s="8" t="s">
        <v>3638</v>
      </c>
      <c r="E16" s="8">
        <v>13</v>
      </c>
      <c r="F16" s="207" t="b">
        <f t="shared" si="0"/>
        <v>1</v>
      </c>
      <c r="G16" s="8">
        <v>1000005971</v>
      </c>
      <c r="H16" s="39" t="s">
        <v>3639</v>
      </c>
      <c r="I16" s="40" t="str">
        <f t="shared" si="1"/>
        <v>사용</v>
      </c>
      <c r="J16" s="8" t="s">
        <v>3486</v>
      </c>
      <c r="K16" s="8" t="s">
        <v>4076</v>
      </c>
      <c r="L16" s="132" t="s">
        <v>4047</v>
      </c>
      <c r="M16" s="8" t="s">
        <v>3487</v>
      </c>
      <c r="N16" s="40" t="str">
        <f t="shared" si="2"/>
        <v>X</v>
      </c>
      <c r="O16" s="10"/>
      <c r="P16" s="41"/>
      <c r="Q16" s="41"/>
      <c r="R16" s="15"/>
      <c r="S16" s="10"/>
      <c r="T16" s="41"/>
      <c r="U16" s="41"/>
      <c r="V16" s="15"/>
      <c r="W16" s="214"/>
      <c r="X16" s="47"/>
      <c r="Y16" s="10"/>
      <c r="Z16" s="15"/>
      <c r="AA16" s="214"/>
      <c r="AB16" s="47"/>
      <c r="AC16" s="10"/>
      <c r="AD16" s="15"/>
      <c r="AE16" s="471"/>
      <c r="AF16" s="47"/>
      <c r="AG16" s="10"/>
      <c r="AH16" s="15"/>
      <c r="AI16" s="471"/>
      <c r="AJ16" s="47"/>
      <c r="AK16" s="10"/>
      <c r="AL16" s="15"/>
      <c r="AM16" s="10"/>
      <c r="AN16" s="10"/>
      <c r="AO16" s="11"/>
      <c r="AU16"/>
    </row>
    <row r="17" spans="1:47" ht="20.25" customHeight="1">
      <c r="A17" s="14" t="s">
        <v>3484</v>
      </c>
      <c r="B17" s="8" t="s">
        <v>3497</v>
      </c>
      <c r="C17" s="8" t="s">
        <v>3637</v>
      </c>
      <c r="D17" s="8" t="s">
        <v>3638</v>
      </c>
      <c r="E17" s="8">
        <v>14</v>
      </c>
      <c r="F17" s="207" t="b">
        <f t="shared" si="0"/>
        <v>1</v>
      </c>
      <c r="G17" s="8">
        <v>1000005971</v>
      </c>
      <c r="H17" s="39" t="s">
        <v>3639</v>
      </c>
      <c r="I17" s="40" t="str">
        <f t="shared" si="1"/>
        <v>사용</v>
      </c>
      <c r="J17" s="8" t="s">
        <v>3486</v>
      </c>
      <c r="K17" s="8" t="s">
        <v>4076</v>
      </c>
      <c r="L17" s="132" t="s">
        <v>3942</v>
      </c>
      <c r="M17" s="8" t="s">
        <v>3487</v>
      </c>
      <c r="N17" s="40" t="str">
        <f t="shared" si="2"/>
        <v>X</v>
      </c>
      <c r="O17" s="10"/>
      <c r="P17" s="41"/>
      <c r="Q17" s="41"/>
      <c r="R17" s="15"/>
      <c r="S17" s="10"/>
      <c r="T17" s="41"/>
      <c r="U17" s="41"/>
      <c r="V17" s="15"/>
      <c r="W17" s="214"/>
      <c r="X17" s="47"/>
      <c r="Y17" s="10"/>
      <c r="Z17" s="15"/>
      <c r="AA17" s="214"/>
      <c r="AB17" s="47"/>
      <c r="AC17" s="10"/>
      <c r="AD17" s="15"/>
      <c r="AE17" s="471"/>
      <c r="AF17" s="47"/>
      <c r="AG17" s="10"/>
      <c r="AH17" s="15"/>
      <c r="AI17" s="471"/>
      <c r="AJ17" s="47"/>
      <c r="AK17" s="10"/>
      <c r="AL17" s="15"/>
      <c r="AM17" s="10"/>
      <c r="AN17" s="10"/>
      <c r="AO17" s="11"/>
      <c r="AU17"/>
    </row>
    <row r="18" spans="1:47" ht="20.25" customHeight="1">
      <c r="A18" s="14" t="s">
        <v>3484</v>
      </c>
      <c r="B18" s="8" t="s">
        <v>3497</v>
      </c>
      <c r="C18" s="8" t="s">
        <v>3637</v>
      </c>
      <c r="D18" s="8" t="s">
        <v>3638</v>
      </c>
      <c r="E18" s="8">
        <v>15</v>
      </c>
      <c r="F18" s="207" t="b">
        <f t="shared" si="0"/>
        <v>1</v>
      </c>
      <c r="G18" s="8">
        <v>1000005971</v>
      </c>
      <c r="H18" s="39" t="s">
        <v>3639</v>
      </c>
      <c r="I18" s="40" t="str">
        <f t="shared" si="1"/>
        <v>사용</v>
      </c>
      <c r="J18" s="8" t="s">
        <v>3486</v>
      </c>
      <c r="K18" s="8" t="s">
        <v>4076</v>
      </c>
      <c r="L18" s="132" t="s">
        <v>4048</v>
      </c>
      <c r="M18" s="8" t="s">
        <v>3487</v>
      </c>
      <c r="N18" s="40" t="str">
        <f t="shared" si="2"/>
        <v>X</v>
      </c>
      <c r="O18" s="10"/>
      <c r="P18" s="41"/>
      <c r="Q18" s="41"/>
      <c r="R18" s="15"/>
      <c r="S18" s="10"/>
      <c r="T18" s="41"/>
      <c r="U18" s="41"/>
      <c r="V18" s="15"/>
      <c r="W18" s="253"/>
      <c r="X18" s="251"/>
      <c r="Y18" s="251"/>
      <c r="Z18" s="15"/>
      <c r="AA18" s="253"/>
      <c r="AB18" s="251"/>
      <c r="AC18" s="251"/>
      <c r="AD18" s="15"/>
      <c r="AE18" s="470"/>
      <c r="AF18" s="251"/>
      <c r="AG18" s="251"/>
      <c r="AH18" s="15"/>
      <c r="AI18" s="470"/>
      <c r="AJ18" s="251"/>
      <c r="AK18" s="251"/>
      <c r="AL18" s="15"/>
      <c r="AM18" s="10"/>
      <c r="AN18" s="10"/>
      <c r="AO18" s="11"/>
      <c r="AU18"/>
    </row>
    <row r="19" spans="1:47" ht="20.25" customHeight="1">
      <c r="A19" s="14" t="s">
        <v>3484</v>
      </c>
      <c r="B19" s="8" t="s">
        <v>3497</v>
      </c>
      <c r="C19" s="8" t="s">
        <v>3637</v>
      </c>
      <c r="D19" s="8" t="s">
        <v>3638</v>
      </c>
      <c r="E19" s="8">
        <v>16</v>
      </c>
      <c r="F19" s="207" t="b">
        <f t="shared" si="0"/>
        <v>1</v>
      </c>
      <c r="G19" s="8">
        <v>1000005971</v>
      </c>
      <c r="H19" s="39" t="s">
        <v>3639</v>
      </c>
      <c r="I19" s="40" t="str">
        <f t="shared" si="1"/>
        <v>사용</v>
      </c>
      <c r="J19" s="8" t="s">
        <v>3486</v>
      </c>
      <c r="K19" s="8" t="s">
        <v>4076</v>
      </c>
      <c r="L19" s="132" t="s">
        <v>4049</v>
      </c>
      <c r="M19" s="8" t="s">
        <v>3487</v>
      </c>
      <c r="N19" s="40" t="str">
        <f t="shared" si="2"/>
        <v>X</v>
      </c>
      <c r="O19" s="10"/>
      <c r="P19" s="41"/>
      <c r="Q19" s="41"/>
      <c r="R19" s="15"/>
      <c r="S19" s="10"/>
      <c r="T19" s="41"/>
      <c r="U19" s="41"/>
      <c r="V19" s="15"/>
      <c r="W19" s="253"/>
      <c r="X19" s="251"/>
      <c r="Y19" s="251"/>
      <c r="Z19" s="15"/>
      <c r="AA19" s="253"/>
      <c r="AB19" s="251"/>
      <c r="AC19" s="251"/>
      <c r="AD19" s="15"/>
      <c r="AE19" s="470"/>
      <c r="AF19" s="251"/>
      <c r="AG19" s="251"/>
      <c r="AH19" s="15"/>
      <c r="AI19" s="470"/>
      <c r="AJ19" s="251"/>
      <c r="AK19" s="251"/>
      <c r="AL19" s="15"/>
      <c r="AM19" s="10"/>
      <c r="AN19" s="10"/>
      <c r="AO19" s="11"/>
      <c r="AU19"/>
    </row>
    <row r="20" spans="1:47" ht="20.25" customHeight="1">
      <c r="A20" s="14" t="s">
        <v>3484</v>
      </c>
      <c r="B20" s="8" t="s">
        <v>3497</v>
      </c>
      <c r="C20" s="8" t="s">
        <v>3637</v>
      </c>
      <c r="D20" s="8" t="s">
        <v>3638</v>
      </c>
      <c r="E20" s="8">
        <v>17</v>
      </c>
      <c r="F20" s="207" t="b">
        <f t="shared" si="0"/>
        <v>0</v>
      </c>
      <c r="G20" s="8">
        <v>1000005971</v>
      </c>
      <c r="H20" s="39" t="s">
        <v>3639</v>
      </c>
      <c r="I20" s="40" t="str">
        <f t="shared" si="1"/>
        <v>미사용</v>
      </c>
      <c r="J20" s="8"/>
      <c r="K20" s="8"/>
      <c r="L20" s="16"/>
      <c r="M20" s="40"/>
      <c r="N20" s="40" t="str">
        <f t="shared" si="2"/>
        <v>O</v>
      </c>
      <c r="O20" s="10">
        <v>30.541</v>
      </c>
      <c r="P20" s="41">
        <v>10.265000000000001</v>
      </c>
      <c r="Q20" s="41">
        <v>6.0540000000000003</v>
      </c>
      <c r="R20" s="15">
        <v>43250</v>
      </c>
      <c r="S20" s="10">
        <v>30.541</v>
      </c>
      <c r="T20" s="41">
        <v>10.457000000000001</v>
      </c>
      <c r="U20" s="41">
        <v>6.5780000000000003</v>
      </c>
      <c r="V20" s="15">
        <v>43717</v>
      </c>
      <c r="W20" s="41">
        <v>30.541</v>
      </c>
      <c r="X20" s="10">
        <v>10.406000000000001</v>
      </c>
      <c r="Y20" s="10">
        <v>6.3490000000000002</v>
      </c>
      <c r="Z20" s="15">
        <v>43885</v>
      </c>
      <c r="AA20" s="41">
        <v>30.54</v>
      </c>
      <c r="AB20" s="10">
        <v>10.458</v>
      </c>
      <c r="AC20" s="10">
        <v>6.5949999999999998</v>
      </c>
      <c r="AD20" s="15">
        <v>44363</v>
      </c>
      <c r="AE20" s="459">
        <v>30.536999999999999</v>
      </c>
      <c r="AF20" s="10">
        <v>10.5</v>
      </c>
      <c r="AG20" s="10">
        <v>6.8040000000000003</v>
      </c>
      <c r="AH20" s="15">
        <v>44642</v>
      </c>
      <c r="AI20" s="459">
        <v>30.536999999999999</v>
      </c>
      <c r="AJ20" s="10">
        <v>10.492000000000001</v>
      </c>
      <c r="AK20" s="10">
        <v>6.4349999999999996</v>
      </c>
      <c r="AL20" s="15">
        <v>44978</v>
      </c>
      <c r="AM20" s="10"/>
      <c r="AN20" s="10"/>
      <c r="AO20" s="11"/>
      <c r="AU20"/>
    </row>
    <row r="21" spans="1:47" ht="20.25" customHeight="1">
      <c r="A21" s="14" t="s">
        <v>3484</v>
      </c>
      <c r="B21" s="8" t="s">
        <v>3497</v>
      </c>
      <c r="C21" s="8" t="s">
        <v>3637</v>
      </c>
      <c r="D21" s="8" t="s">
        <v>3638</v>
      </c>
      <c r="E21" s="8">
        <v>18</v>
      </c>
      <c r="F21" s="207" t="b">
        <f t="shared" si="0"/>
        <v>0</v>
      </c>
      <c r="G21" s="8">
        <v>1000005971</v>
      </c>
      <c r="H21" s="39" t="s">
        <v>3639</v>
      </c>
      <c r="I21" s="40" t="str">
        <f t="shared" si="1"/>
        <v>미사용</v>
      </c>
      <c r="J21" s="8"/>
      <c r="K21" s="8"/>
      <c r="L21" s="16"/>
      <c r="M21" s="40"/>
      <c r="N21" s="40" t="str">
        <f t="shared" si="2"/>
        <v>O</v>
      </c>
      <c r="O21" s="10">
        <v>30.541</v>
      </c>
      <c r="P21" s="41">
        <v>10.537000000000001</v>
      </c>
      <c r="Q21" s="41">
        <v>6.3479999999999999</v>
      </c>
      <c r="R21" s="15">
        <v>43250</v>
      </c>
      <c r="S21" s="10">
        <v>30.545000000000002</v>
      </c>
      <c r="T21" s="41">
        <v>10.813000000000001</v>
      </c>
      <c r="U21" s="41">
        <v>6.8250000000000002</v>
      </c>
      <c r="V21" s="15">
        <v>43717</v>
      </c>
      <c r="W21" s="41">
        <v>30.541</v>
      </c>
      <c r="X21" s="10">
        <v>10.64</v>
      </c>
      <c r="Y21" s="10">
        <v>6.8120000000000003</v>
      </c>
      <c r="Z21" s="15">
        <v>43885</v>
      </c>
      <c r="AA21" s="41">
        <v>30.54</v>
      </c>
      <c r="AB21" s="10">
        <v>10.794</v>
      </c>
      <c r="AC21" s="10">
        <v>6.9080000000000004</v>
      </c>
      <c r="AD21" s="15">
        <v>44363</v>
      </c>
      <c r="AE21" s="459">
        <v>30.536999999999999</v>
      </c>
      <c r="AF21" s="10">
        <v>10.8</v>
      </c>
      <c r="AG21" s="10">
        <v>6.9560000000000004</v>
      </c>
      <c r="AH21" s="15">
        <v>44642</v>
      </c>
      <c r="AI21" s="459">
        <v>30.541</v>
      </c>
      <c r="AJ21" s="10">
        <v>10.866</v>
      </c>
      <c r="AK21" s="10">
        <v>6.9530000000000003</v>
      </c>
      <c r="AL21" s="15">
        <v>44978</v>
      </c>
      <c r="AM21" s="10"/>
      <c r="AN21" s="10"/>
      <c r="AO21" s="11"/>
      <c r="AU21"/>
    </row>
    <row r="22" spans="1:47" ht="20.25" customHeight="1">
      <c r="A22" s="14" t="s">
        <v>3484</v>
      </c>
      <c r="B22" s="8" t="s">
        <v>3497</v>
      </c>
      <c r="C22" s="8" t="s">
        <v>3637</v>
      </c>
      <c r="D22" s="8" t="s">
        <v>3638</v>
      </c>
      <c r="E22" s="8">
        <v>19</v>
      </c>
      <c r="F22" s="207" t="b">
        <f t="shared" si="0"/>
        <v>1</v>
      </c>
      <c r="G22" s="8">
        <v>1000005971</v>
      </c>
      <c r="H22" s="39" t="s">
        <v>3639</v>
      </c>
      <c r="I22" s="40" t="str">
        <f t="shared" si="1"/>
        <v>사용</v>
      </c>
      <c r="J22" s="8" t="s">
        <v>3486</v>
      </c>
      <c r="K22" s="8" t="s">
        <v>3501</v>
      </c>
      <c r="L22" s="181" t="s">
        <v>4132</v>
      </c>
      <c r="M22" s="8" t="s">
        <v>3487</v>
      </c>
      <c r="N22" s="40" t="str">
        <f t="shared" si="2"/>
        <v>X</v>
      </c>
      <c r="O22" s="10">
        <v>30.553999999999998</v>
      </c>
      <c r="P22" s="41">
        <v>10.45</v>
      </c>
      <c r="Q22" s="41">
        <v>6.4649999999999999</v>
      </c>
      <c r="R22" s="15">
        <v>43250</v>
      </c>
      <c r="S22" s="10">
        <v>30.562000000000001</v>
      </c>
      <c r="T22" s="41">
        <v>10.891999999999999</v>
      </c>
      <c r="U22" s="41">
        <v>6.923</v>
      </c>
      <c r="V22" s="15">
        <v>43717</v>
      </c>
      <c r="W22" s="214">
        <v>30.443000000000001</v>
      </c>
      <c r="X22" s="10">
        <v>10.821999999999999</v>
      </c>
      <c r="Y22" s="10">
        <v>6.5270000000000001</v>
      </c>
      <c r="Z22" s="15">
        <v>43885</v>
      </c>
      <c r="AA22" s="214">
        <v>38.700000000000003</v>
      </c>
      <c r="AB22" s="10">
        <v>15.11</v>
      </c>
      <c r="AC22" s="10">
        <v>10.204000000000001</v>
      </c>
      <c r="AD22" s="15">
        <v>44363</v>
      </c>
      <c r="AE22" s="471"/>
      <c r="AF22" s="10"/>
      <c r="AG22" s="10"/>
      <c r="AH22" s="15"/>
      <c r="AI22" s="471"/>
      <c r="AJ22" s="10"/>
      <c r="AK22" s="10"/>
      <c r="AL22" s="15"/>
      <c r="AM22" s="10"/>
      <c r="AN22" s="10"/>
      <c r="AO22" s="11"/>
      <c r="AU22"/>
    </row>
    <row r="23" spans="1:47" ht="20.25" customHeight="1">
      <c r="A23" s="14" t="s">
        <v>3484</v>
      </c>
      <c r="B23" s="8" t="s">
        <v>3497</v>
      </c>
      <c r="C23" s="8" t="s">
        <v>3637</v>
      </c>
      <c r="D23" s="8" t="s">
        <v>3638</v>
      </c>
      <c r="E23" s="8">
        <v>20</v>
      </c>
      <c r="F23" s="207" t="b">
        <f t="shared" si="0"/>
        <v>1</v>
      </c>
      <c r="G23" s="8">
        <v>1000005971</v>
      </c>
      <c r="H23" s="39" t="s">
        <v>3639</v>
      </c>
      <c r="I23" s="40" t="str">
        <f t="shared" si="1"/>
        <v>사용</v>
      </c>
      <c r="J23" s="8" t="s">
        <v>3486</v>
      </c>
      <c r="K23" s="8" t="s">
        <v>3501</v>
      </c>
      <c r="L23" s="181" t="s">
        <v>4132</v>
      </c>
      <c r="M23" s="8" t="s">
        <v>3487</v>
      </c>
      <c r="N23" s="40" t="str">
        <f t="shared" si="2"/>
        <v>X</v>
      </c>
      <c r="O23" s="10">
        <v>30.459</v>
      </c>
      <c r="P23" s="41">
        <v>10.43</v>
      </c>
      <c r="Q23" s="41">
        <v>6.41</v>
      </c>
      <c r="R23" s="15">
        <v>43250</v>
      </c>
      <c r="S23" s="10">
        <v>30.466999999999999</v>
      </c>
      <c r="T23" s="41">
        <v>10.686999999999999</v>
      </c>
      <c r="U23" s="41">
        <v>6.8970000000000002</v>
      </c>
      <c r="V23" s="15">
        <v>43717</v>
      </c>
      <c r="W23" s="214">
        <v>30.451000000000001</v>
      </c>
      <c r="X23" s="10">
        <v>10.566000000000001</v>
      </c>
      <c r="Y23" s="10">
        <v>6.6059999999999999</v>
      </c>
      <c r="Z23" s="15">
        <v>43885</v>
      </c>
      <c r="AA23" s="214">
        <v>38.700000000000003</v>
      </c>
      <c r="AB23" s="10">
        <v>14.262</v>
      </c>
      <c r="AC23" s="10">
        <v>9.5630000000000006</v>
      </c>
      <c r="AD23" s="15">
        <v>44363</v>
      </c>
      <c r="AE23" s="471"/>
      <c r="AF23" s="10"/>
      <c r="AG23" s="10"/>
      <c r="AH23" s="15"/>
      <c r="AI23" s="471"/>
      <c r="AJ23" s="10"/>
      <c r="AK23" s="10"/>
      <c r="AL23" s="15"/>
      <c r="AM23" s="10"/>
      <c r="AN23" s="10"/>
      <c r="AO23" s="11"/>
      <c r="AU23"/>
    </row>
    <row r="24" spans="1:47" ht="20.25" customHeight="1">
      <c r="A24" s="14" t="s">
        <v>3484</v>
      </c>
      <c r="B24" s="8" t="s">
        <v>3497</v>
      </c>
      <c r="C24" s="8" t="s">
        <v>3637</v>
      </c>
      <c r="D24" s="8" t="s">
        <v>3638</v>
      </c>
      <c r="E24" s="8">
        <v>21</v>
      </c>
      <c r="F24" s="207" t="b">
        <f t="shared" si="0"/>
        <v>0</v>
      </c>
      <c r="G24" s="8">
        <v>1000005971</v>
      </c>
      <c r="H24" s="39" t="s">
        <v>3639</v>
      </c>
      <c r="I24" s="40" t="str">
        <f t="shared" si="1"/>
        <v>미사용</v>
      </c>
      <c r="J24" s="8"/>
      <c r="K24" s="8"/>
      <c r="L24" s="132"/>
      <c r="M24" s="8"/>
      <c r="N24" s="40" t="str">
        <f t="shared" si="2"/>
        <v>O</v>
      </c>
      <c r="O24" s="61">
        <v>30.545000000000002</v>
      </c>
      <c r="P24" s="64">
        <v>10.645</v>
      </c>
      <c r="Q24" s="64">
        <v>6.3819999999999997</v>
      </c>
      <c r="R24" s="15">
        <v>43250</v>
      </c>
      <c r="S24" s="61">
        <v>30.533000000000001</v>
      </c>
      <c r="T24" s="64">
        <v>10.756</v>
      </c>
      <c r="U24" s="64">
        <v>6.758</v>
      </c>
      <c r="V24" s="15">
        <v>43717</v>
      </c>
      <c r="W24" s="41">
        <v>30.545000000000002</v>
      </c>
      <c r="X24" s="10">
        <v>10.738</v>
      </c>
      <c r="Y24" s="10">
        <v>6.5609999999999999</v>
      </c>
      <c r="Z24" s="15">
        <v>43885</v>
      </c>
      <c r="AA24" s="41">
        <v>30.55</v>
      </c>
      <c r="AB24" s="10">
        <v>10.811999999999999</v>
      </c>
      <c r="AC24" s="10">
        <v>6.8730000000000002</v>
      </c>
      <c r="AD24" s="15">
        <v>44363</v>
      </c>
      <c r="AE24" s="459">
        <v>30.545000000000002</v>
      </c>
      <c r="AF24" s="10">
        <v>10.896000000000001</v>
      </c>
      <c r="AG24" s="10">
        <v>7.0350000000000001</v>
      </c>
      <c r="AH24" s="15">
        <v>44642</v>
      </c>
      <c r="AI24" s="459">
        <v>30.55</v>
      </c>
      <c r="AJ24" s="10">
        <v>10.904999999999999</v>
      </c>
      <c r="AK24" s="10">
        <v>6.9649999999999999</v>
      </c>
      <c r="AL24" s="15">
        <v>44978</v>
      </c>
      <c r="AM24" s="44"/>
      <c r="AN24" s="44"/>
      <c r="AO24" s="11"/>
      <c r="AU24"/>
    </row>
    <row r="25" spans="1:47" ht="20.25" customHeight="1">
      <c r="A25" s="14" t="s">
        <v>3484</v>
      </c>
      <c r="B25" s="8" t="s">
        <v>3497</v>
      </c>
      <c r="C25" s="8" t="s">
        <v>3637</v>
      </c>
      <c r="D25" s="8" t="s">
        <v>3638</v>
      </c>
      <c r="E25" s="8">
        <v>22</v>
      </c>
      <c r="F25" s="207" t="b">
        <f>ISTEXT(L25)</f>
        <v>0</v>
      </c>
      <c r="G25" s="8">
        <v>1000005971</v>
      </c>
      <c r="H25" s="39" t="s">
        <v>3639</v>
      </c>
      <c r="I25" s="40" t="str">
        <f t="shared" si="1"/>
        <v>미사용</v>
      </c>
      <c r="J25" s="8"/>
      <c r="K25" s="8"/>
      <c r="L25" s="132"/>
      <c r="M25" s="8"/>
      <c r="N25" s="40" t="str">
        <f t="shared" si="2"/>
        <v>O</v>
      </c>
      <c r="O25" s="61">
        <v>30.529</v>
      </c>
      <c r="P25" s="65">
        <v>10.712</v>
      </c>
      <c r="Q25" s="65">
        <v>6.9370000000000003</v>
      </c>
      <c r="R25" s="15">
        <v>43250</v>
      </c>
      <c r="S25" s="61">
        <v>30.529</v>
      </c>
      <c r="T25" s="65">
        <v>11.019</v>
      </c>
      <c r="U25" s="65">
        <v>7.19</v>
      </c>
      <c r="V25" s="15">
        <v>43717</v>
      </c>
      <c r="W25" s="41">
        <v>30.492000000000001</v>
      </c>
      <c r="X25" s="10">
        <v>10.680999999999999</v>
      </c>
      <c r="Y25" s="10">
        <v>6.8730000000000002</v>
      </c>
      <c r="Z25" s="15">
        <v>43885</v>
      </c>
      <c r="AA25" s="41">
        <v>30.52</v>
      </c>
      <c r="AB25" s="10">
        <v>10.96</v>
      </c>
      <c r="AC25" s="10">
        <v>7.42</v>
      </c>
      <c r="AD25" s="15">
        <v>44363</v>
      </c>
      <c r="AE25" s="459">
        <v>30.521000000000001</v>
      </c>
      <c r="AF25" s="10">
        <v>10.821999999999999</v>
      </c>
      <c r="AG25" s="10">
        <v>7.4710000000000001</v>
      </c>
      <c r="AH25" s="15">
        <v>44642</v>
      </c>
      <c r="AI25" s="459">
        <v>30.463000000000001</v>
      </c>
      <c r="AJ25" s="10">
        <v>10.765000000000001</v>
      </c>
      <c r="AK25" s="10">
        <v>7.0970000000000004</v>
      </c>
      <c r="AL25" s="15">
        <v>44978</v>
      </c>
      <c r="AM25" s="44"/>
      <c r="AN25" s="44"/>
      <c r="AO25" s="11"/>
      <c r="AU25"/>
    </row>
    <row r="26" spans="1:47" ht="20.25" customHeight="1">
      <c r="A26" s="14" t="s">
        <v>3484</v>
      </c>
      <c r="B26" s="8" t="s">
        <v>3497</v>
      </c>
      <c r="C26" s="8" t="s">
        <v>3637</v>
      </c>
      <c r="D26" s="8" t="s">
        <v>3638</v>
      </c>
      <c r="E26" s="8">
        <v>23</v>
      </c>
      <c r="F26" s="207" t="b">
        <f t="shared" si="0"/>
        <v>0</v>
      </c>
      <c r="G26" s="8">
        <v>1000005971</v>
      </c>
      <c r="H26" s="39" t="s">
        <v>3639</v>
      </c>
      <c r="I26" s="40" t="str">
        <f t="shared" si="1"/>
        <v>미사용</v>
      </c>
      <c r="J26" s="8"/>
      <c r="K26" s="8"/>
      <c r="L26" s="40"/>
      <c r="M26" s="8"/>
      <c r="N26" s="40" t="str">
        <f t="shared" si="2"/>
        <v>O</v>
      </c>
      <c r="O26" s="61">
        <v>30.529</v>
      </c>
      <c r="P26" s="65">
        <v>10.231</v>
      </c>
      <c r="Q26" s="65">
        <v>6.1970000000000001</v>
      </c>
      <c r="R26" s="15">
        <v>43250</v>
      </c>
      <c r="S26" s="61">
        <v>30.533000000000001</v>
      </c>
      <c r="T26" s="65">
        <v>10.384</v>
      </c>
      <c r="U26" s="65">
        <v>6.6239999999999997</v>
      </c>
      <c r="V26" s="15">
        <v>43717</v>
      </c>
      <c r="W26" s="41">
        <v>30.529</v>
      </c>
      <c r="X26" s="10">
        <v>10.272</v>
      </c>
      <c r="Y26" s="10">
        <v>6.4119999999999999</v>
      </c>
      <c r="Z26" s="15">
        <v>43885</v>
      </c>
      <c r="AA26" s="41">
        <v>30.52</v>
      </c>
      <c r="AB26" s="10">
        <v>10.37</v>
      </c>
      <c r="AC26" s="10">
        <v>6.7640000000000002</v>
      </c>
      <c r="AD26" s="15">
        <v>44363</v>
      </c>
      <c r="AE26" s="459">
        <v>30.524999999999999</v>
      </c>
      <c r="AF26" s="10">
        <v>10.45</v>
      </c>
      <c r="AG26" s="10">
        <v>6.8520000000000003</v>
      </c>
      <c r="AH26" s="15">
        <v>44642</v>
      </c>
      <c r="AI26" s="459">
        <v>30.524999999999999</v>
      </c>
      <c r="AJ26" s="10">
        <v>10.474</v>
      </c>
      <c r="AK26" s="10">
        <v>6.609</v>
      </c>
      <c r="AL26" s="15">
        <v>44978</v>
      </c>
      <c r="AM26" s="44"/>
      <c r="AN26" s="44"/>
      <c r="AO26" s="11"/>
      <c r="AU26"/>
    </row>
    <row r="27" spans="1:47" ht="20.25" customHeight="1">
      <c r="A27" s="14" t="s">
        <v>3484</v>
      </c>
      <c r="B27" s="8" t="s">
        <v>3497</v>
      </c>
      <c r="C27" s="8" t="s">
        <v>3637</v>
      </c>
      <c r="D27" s="8" t="s">
        <v>3638</v>
      </c>
      <c r="E27" s="8">
        <v>24</v>
      </c>
      <c r="F27" s="207" t="b">
        <f>ISTEXT(L27)</f>
        <v>0</v>
      </c>
      <c r="G27" s="8">
        <v>1000005971</v>
      </c>
      <c r="H27" s="39" t="s">
        <v>3639</v>
      </c>
      <c r="I27" s="40" t="str">
        <f t="shared" si="1"/>
        <v>미사용</v>
      </c>
      <c r="J27" s="8"/>
      <c r="K27" s="8"/>
      <c r="L27" s="40"/>
      <c r="M27" s="8"/>
      <c r="N27" s="40" t="str">
        <f t="shared" si="2"/>
        <v>O</v>
      </c>
      <c r="O27" s="61">
        <v>30.5</v>
      </c>
      <c r="P27" s="65">
        <v>10.343</v>
      </c>
      <c r="Q27" s="65">
        <v>6.3230000000000004</v>
      </c>
      <c r="R27" s="15">
        <v>43250</v>
      </c>
      <c r="S27" s="61">
        <v>30.529</v>
      </c>
      <c r="T27" s="65">
        <v>10.593999999999999</v>
      </c>
      <c r="U27" s="65">
        <v>6.9649999999999999</v>
      </c>
      <c r="V27" s="15">
        <v>43717</v>
      </c>
      <c r="W27" s="41">
        <v>30.533000000000001</v>
      </c>
      <c r="X27" s="10">
        <v>10.513</v>
      </c>
      <c r="Y27" s="10">
        <v>6.8049999999999997</v>
      </c>
      <c r="Z27" s="15">
        <v>43885</v>
      </c>
      <c r="AA27" s="41">
        <v>30.52</v>
      </c>
      <c r="AB27" s="10">
        <v>10.589</v>
      </c>
      <c r="AC27" s="10">
        <v>6.694</v>
      </c>
      <c r="AD27" s="15">
        <v>44363</v>
      </c>
      <c r="AE27" s="459">
        <v>30.529</v>
      </c>
      <c r="AF27" s="10">
        <v>10.596</v>
      </c>
      <c r="AG27" s="10">
        <v>7.1669999999999998</v>
      </c>
      <c r="AH27" s="15">
        <v>44642</v>
      </c>
      <c r="AI27" s="459">
        <v>30.529</v>
      </c>
      <c r="AJ27" s="10">
        <v>10.63</v>
      </c>
      <c r="AK27" s="10">
        <v>7.0330000000000004</v>
      </c>
      <c r="AL27" s="15">
        <v>44978</v>
      </c>
      <c r="AM27" s="44"/>
      <c r="AN27" s="44"/>
      <c r="AO27" s="11"/>
      <c r="AU27"/>
    </row>
    <row r="28" spans="1:47" ht="20.25" customHeight="1">
      <c r="A28" s="14" t="s">
        <v>3484</v>
      </c>
      <c r="B28" s="8" t="s">
        <v>3497</v>
      </c>
      <c r="C28" s="8" t="s">
        <v>3637</v>
      </c>
      <c r="D28" s="8" t="s">
        <v>3507</v>
      </c>
      <c r="E28" s="8">
        <v>1</v>
      </c>
      <c r="F28" s="207" t="b">
        <f t="shared" si="0"/>
        <v>1</v>
      </c>
      <c r="G28" s="8"/>
      <c r="H28" s="39" t="s">
        <v>3940</v>
      </c>
      <c r="I28" s="40" t="str">
        <f t="shared" si="1"/>
        <v>사용</v>
      </c>
      <c r="J28" s="8" t="s">
        <v>3486</v>
      </c>
      <c r="K28" s="8" t="s">
        <v>4076</v>
      </c>
      <c r="L28" s="132" t="s">
        <v>4428</v>
      </c>
      <c r="M28" s="8" t="s">
        <v>3487</v>
      </c>
      <c r="N28" s="40" t="str">
        <f t="shared" si="2"/>
        <v>X</v>
      </c>
      <c r="O28" s="61"/>
      <c r="P28" s="65"/>
      <c r="Q28" s="65"/>
      <c r="R28" s="15"/>
      <c r="S28" s="61"/>
      <c r="T28" s="65"/>
      <c r="U28" s="65"/>
      <c r="V28" s="15"/>
      <c r="W28" s="41"/>
      <c r="X28" s="10"/>
      <c r="Y28" s="10"/>
      <c r="Z28" s="15"/>
      <c r="AA28" s="41"/>
      <c r="AB28" s="10"/>
      <c r="AC28" s="10"/>
      <c r="AD28" s="15"/>
      <c r="AE28" s="459"/>
      <c r="AF28" s="10"/>
      <c r="AG28" s="10"/>
      <c r="AH28" s="15"/>
      <c r="AI28" s="459"/>
      <c r="AJ28" s="10"/>
      <c r="AK28" s="10"/>
      <c r="AL28" s="15"/>
      <c r="AM28" s="44"/>
      <c r="AN28" s="44"/>
      <c r="AO28" s="11"/>
      <c r="AU28"/>
    </row>
    <row r="29" spans="1:47" ht="20.25" customHeight="1">
      <c r="A29" s="14" t="s">
        <v>3484</v>
      </c>
      <c r="B29" s="8" t="s">
        <v>3497</v>
      </c>
      <c r="C29" s="8" t="s">
        <v>3637</v>
      </c>
      <c r="D29" s="8" t="s">
        <v>3507</v>
      </c>
      <c r="E29" s="8">
        <v>2</v>
      </c>
      <c r="F29" s="207" t="b">
        <f t="shared" si="0"/>
        <v>1</v>
      </c>
      <c r="G29" s="8"/>
      <c r="H29" s="39" t="s">
        <v>3940</v>
      </c>
      <c r="I29" s="40" t="str">
        <f t="shared" si="1"/>
        <v>사용</v>
      </c>
      <c r="J29" s="8" t="s">
        <v>3486</v>
      </c>
      <c r="K29" s="8" t="s">
        <v>4076</v>
      </c>
      <c r="L29" s="132" t="s">
        <v>4429</v>
      </c>
      <c r="M29" s="8" t="s">
        <v>3487</v>
      </c>
      <c r="N29" s="40" t="str">
        <f t="shared" si="2"/>
        <v>X</v>
      </c>
      <c r="O29" s="61"/>
      <c r="P29" s="65"/>
      <c r="Q29" s="65"/>
      <c r="R29" s="15"/>
      <c r="S29" s="61"/>
      <c r="T29" s="65"/>
      <c r="U29" s="65"/>
      <c r="V29" s="15"/>
      <c r="W29" s="41"/>
      <c r="X29" s="10"/>
      <c r="Y29" s="10"/>
      <c r="Z29" s="15"/>
      <c r="AA29" s="41"/>
      <c r="AB29" s="10"/>
      <c r="AC29" s="10"/>
      <c r="AD29" s="15"/>
      <c r="AE29" s="459"/>
      <c r="AF29" s="10"/>
      <c r="AG29" s="10"/>
      <c r="AH29" s="15"/>
      <c r="AI29" s="459"/>
      <c r="AJ29" s="10"/>
      <c r="AK29" s="10"/>
      <c r="AL29" s="15"/>
      <c r="AM29" s="44"/>
      <c r="AN29" s="44"/>
      <c r="AO29" s="11"/>
      <c r="AU29"/>
    </row>
    <row r="30" spans="1:47" ht="20.25" customHeight="1">
      <c r="A30" s="14" t="s">
        <v>3484</v>
      </c>
      <c r="B30" s="8" t="s">
        <v>3497</v>
      </c>
      <c r="C30" s="8" t="s">
        <v>3637</v>
      </c>
      <c r="D30" s="8" t="s">
        <v>3507</v>
      </c>
      <c r="E30" s="8">
        <v>3</v>
      </c>
      <c r="F30" s="207" t="b">
        <f t="shared" si="0"/>
        <v>1</v>
      </c>
      <c r="G30" s="8"/>
      <c r="H30" s="39" t="s">
        <v>3940</v>
      </c>
      <c r="I30" s="40" t="str">
        <f t="shared" si="1"/>
        <v>사용</v>
      </c>
      <c r="J30" s="8" t="s">
        <v>3486</v>
      </c>
      <c r="K30" s="8" t="s">
        <v>4076</v>
      </c>
      <c r="L30" s="132" t="s">
        <v>4430</v>
      </c>
      <c r="M30" s="8" t="s">
        <v>3487</v>
      </c>
      <c r="N30" s="40" t="str">
        <f t="shared" si="2"/>
        <v>X</v>
      </c>
      <c r="O30" s="61"/>
      <c r="P30" s="65"/>
      <c r="Q30" s="65"/>
      <c r="R30" s="15"/>
      <c r="S30" s="61"/>
      <c r="T30" s="65"/>
      <c r="U30" s="65"/>
      <c r="V30" s="15"/>
      <c r="W30" s="41"/>
      <c r="X30" s="10"/>
      <c r="Y30" s="10"/>
      <c r="Z30" s="15"/>
      <c r="AA30" s="41"/>
      <c r="AB30" s="10"/>
      <c r="AC30" s="10"/>
      <c r="AD30" s="15"/>
      <c r="AE30" s="459"/>
      <c r="AF30" s="10"/>
      <c r="AG30" s="10"/>
      <c r="AH30" s="15"/>
      <c r="AI30" s="459"/>
      <c r="AJ30" s="10"/>
      <c r="AK30" s="10"/>
      <c r="AL30" s="15"/>
      <c r="AM30" s="44"/>
      <c r="AN30" s="44"/>
      <c r="AO30" s="11"/>
      <c r="AU30"/>
    </row>
    <row r="31" spans="1:47" ht="20.25" customHeight="1">
      <c r="A31" s="14" t="s">
        <v>3484</v>
      </c>
      <c r="B31" s="8" t="s">
        <v>3497</v>
      </c>
      <c r="C31" s="8" t="s">
        <v>3637</v>
      </c>
      <c r="D31" s="8" t="s">
        <v>3507</v>
      </c>
      <c r="E31" s="8">
        <v>4</v>
      </c>
      <c r="F31" s="207" t="b">
        <f t="shared" si="0"/>
        <v>1</v>
      </c>
      <c r="G31" s="8"/>
      <c r="H31" s="39" t="s">
        <v>3940</v>
      </c>
      <c r="I31" s="40" t="str">
        <f t="shared" si="1"/>
        <v>사용</v>
      </c>
      <c r="J31" s="8" t="s">
        <v>3486</v>
      </c>
      <c r="K31" s="8" t="s">
        <v>4076</v>
      </c>
      <c r="L31" s="132" t="s">
        <v>4431</v>
      </c>
      <c r="M31" s="8" t="s">
        <v>3487</v>
      </c>
      <c r="N31" s="40" t="str">
        <f t="shared" si="2"/>
        <v>X</v>
      </c>
      <c r="O31" s="61"/>
      <c r="P31" s="65"/>
      <c r="Q31" s="65"/>
      <c r="R31" s="15"/>
      <c r="S31" s="61"/>
      <c r="T31" s="65"/>
      <c r="U31" s="65"/>
      <c r="V31" s="15"/>
      <c r="W31" s="41"/>
      <c r="X31" s="10"/>
      <c r="Y31" s="10"/>
      <c r="Z31" s="15"/>
      <c r="AA31" s="41"/>
      <c r="AB31" s="10"/>
      <c r="AC31" s="10"/>
      <c r="AD31" s="15"/>
      <c r="AE31" s="459"/>
      <c r="AF31" s="10"/>
      <c r="AG31" s="10"/>
      <c r="AH31" s="15"/>
      <c r="AI31" s="459"/>
      <c r="AJ31" s="10"/>
      <c r="AK31" s="10"/>
      <c r="AL31" s="15"/>
      <c r="AM31" s="44"/>
      <c r="AN31" s="44"/>
      <c r="AO31" s="11"/>
      <c r="AU31"/>
    </row>
    <row r="32" spans="1:47" ht="20.25" customHeight="1">
      <c r="A32" s="14" t="s">
        <v>3484</v>
      </c>
      <c r="B32" s="8" t="s">
        <v>3497</v>
      </c>
      <c r="C32" s="8" t="s">
        <v>3637</v>
      </c>
      <c r="D32" s="8" t="s">
        <v>3507</v>
      </c>
      <c r="E32" s="8">
        <v>5</v>
      </c>
      <c r="F32" s="207" t="b">
        <f t="shared" si="0"/>
        <v>0</v>
      </c>
      <c r="G32" s="8"/>
      <c r="H32" s="39" t="s">
        <v>3940</v>
      </c>
      <c r="I32" s="40" t="str">
        <f t="shared" si="1"/>
        <v>미사용</v>
      </c>
      <c r="J32" s="8"/>
      <c r="K32" s="8"/>
      <c r="L32" s="155"/>
      <c r="M32" s="8"/>
      <c r="N32" s="40" t="str">
        <f t="shared" si="2"/>
        <v>O</v>
      </c>
      <c r="O32" s="61"/>
      <c r="P32" s="65"/>
      <c r="Q32" s="65"/>
      <c r="R32" s="15"/>
      <c r="S32" s="61">
        <v>19.678999999999998</v>
      </c>
      <c r="T32" s="65">
        <v>6.6070000000000002</v>
      </c>
      <c r="U32" s="65">
        <v>4.1340000000000003</v>
      </c>
      <c r="V32" s="15">
        <v>43717</v>
      </c>
      <c r="W32" s="41">
        <v>19.753</v>
      </c>
      <c r="X32" s="10">
        <v>6.6559999999999997</v>
      </c>
      <c r="Y32" s="10">
        <v>4.1399999999999997</v>
      </c>
      <c r="Z32" s="15">
        <v>43885</v>
      </c>
      <c r="AA32" s="41">
        <v>19.66</v>
      </c>
      <c r="AB32" s="10">
        <v>6.6130000000000004</v>
      </c>
      <c r="AC32" s="10">
        <v>4.1550000000000002</v>
      </c>
      <c r="AD32" s="15">
        <v>44363</v>
      </c>
      <c r="AE32" s="459">
        <v>19.63</v>
      </c>
      <c r="AF32" s="10">
        <v>6.6210000000000004</v>
      </c>
      <c r="AG32" s="10">
        <v>4.1479999999999997</v>
      </c>
      <c r="AH32" s="15">
        <v>44642</v>
      </c>
      <c r="AI32" s="459">
        <v>19.576000000000001</v>
      </c>
      <c r="AJ32" s="10">
        <v>6.6</v>
      </c>
      <c r="AK32" s="10">
        <v>4.1609999999999996</v>
      </c>
      <c r="AL32" s="15">
        <v>44978</v>
      </c>
      <c r="AM32" s="44"/>
      <c r="AN32" s="44"/>
      <c r="AO32" s="11"/>
      <c r="AU32"/>
    </row>
    <row r="33" spans="1:47" ht="20.25" customHeight="1">
      <c r="A33" s="14" t="s">
        <v>3484</v>
      </c>
      <c r="B33" s="8" t="s">
        <v>3497</v>
      </c>
      <c r="C33" s="8" t="s">
        <v>3637</v>
      </c>
      <c r="D33" s="8" t="s">
        <v>3507</v>
      </c>
      <c r="E33" s="8">
        <v>6</v>
      </c>
      <c r="F33" s="207" t="b">
        <f t="shared" si="0"/>
        <v>0</v>
      </c>
      <c r="G33" s="8"/>
      <c r="H33" s="39" t="s">
        <v>3940</v>
      </c>
      <c r="I33" s="40" t="str">
        <f t="shared" si="1"/>
        <v>미사용</v>
      </c>
      <c r="J33" s="8"/>
      <c r="K33" s="8"/>
      <c r="L33" s="16"/>
      <c r="M33" s="8"/>
      <c r="N33" s="40" t="str">
        <f t="shared" si="2"/>
        <v>O</v>
      </c>
      <c r="O33" s="61"/>
      <c r="P33" s="65"/>
      <c r="Q33" s="65"/>
      <c r="R33" s="15"/>
      <c r="S33" s="61">
        <v>19.757000000000001</v>
      </c>
      <c r="T33" s="65">
        <v>6.9260000000000002</v>
      </c>
      <c r="U33" s="65">
        <v>4.0670000000000002</v>
      </c>
      <c r="V33" s="15">
        <v>43717</v>
      </c>
      <c r="W33" s="41">
        <v>19.670999999999999</v>
      </c>
      <c r="X33" s="10">
        <v>6.6280000000000001</v>
      </c>
      <c r="Y33" s="10">
        <v>4.0670000000000002</v>
      </c>
      <c r="Z33" s="15">
        <v>43885</v>
      </c>
      <c r="AA33" s="41">
        <v>19.600000000000001</v>
      </c>
      <c r="AB33" s="10">
        <v>6.5979999999999999</v>
      </c>
      <c r="AC33" s="10">
        <v>4.077</v>
      </c>
      <c r="AD33" s="15">
        <v>44363</v>
      </c>
      <c r="AE33" s="459">
        <v>19.667000000000002</v>
      </c>
      <c r="AF33" s="10">
        <v>6.6440000000000001</v>
      </c>
      <c r="AG33" s="10">
        <v>4.1070000000000002</v>
      </c>
      <c r="AH33" s="15">
        <v>44642</v>
      </c>
      <c r="AI33" s="459">
        <v>19.667000000000002</v>
      </c>
      <c r="AJ33" s="10">
        <v>6.6310000000000002</v>
      </c>
      <c r="AK33" s="10">
        <v>4.0880000000000001</v>
      </c>
      <c r="AL33" s="15">
        <v>44978</v>
      </c>
      <c r="AM33" s="44"/>
      <c r="AN33" s="44"/>
      <c r="AO33" s="11"/>
      <c r="AU33"/>
    </row>
    <row r="34" spans="1:47" ht="20.25" customHeight="1">
      <c r="A34" s="14" t="s">
        <v>3484</v>
      </c>
      <c r="B34" s="8" t="s">
        <v>3497</v>
      </c>
      <c r="C34" s="8" t="s">
        <v>3637</v>
      </c>
      <c r="D34" s="8" t="s">
        <v>3507</v>
      </c>
      <c r="E34" s="8">
        <v>7</v>
      </c>
      <c r="F34" s="207" t="b">
        <f t="shared" si="0"/>
        <v>1</v>
      </c>
      <c r="G34" s="8"/>
      <c r="H34" s="39" t="s">
        <v>3940</v>
      </c>
      <c r="I34" s="40" t="str">
        <f t="shared" si="1"/>
        <v>사용</v>
      </c>
      <c r="J34" s="8" t="s">
        <v>3486</v>
      </c>
      <c r="K34" s="8" t="s">
        <v>4076</v>
      </c>
      <c r="L34" s="132" t="s">
        <v>4432</v>
      </c>
      <c r="M34" s="8" t="s">
        <v>3487</v>
      </c>
      <c r="N34" s="40" t="str">
        <f t="shared" si="2"/>
        <v>X</v>
      </c>
      <c r="O34" s="61"/>
      <c r="P34" s="65"/>
      <c r="Q34" s="65"/>
      <c r="R34" s="15"/>
      <c r="S34" s="61"/>
      <c r="T34" s="65"/>
      <c r="U34" s="65"/>
      <c r="V34" s="15"/>
      <c r="W34" s="41"/>
      <c r="X34" s="10"/>
      <c r="Y34" s="10"/>
      <c r="Z34" s="15"/>
      <c r="AA34" s="41"/>
      <c r="AB34" s="10"/>
      <c r="AC34" s="10"/>
      <c r="AD34" s="15"/>
      <c r="AE34" s="459"/>
      <c r="AF34" s="10"/>
      <c r="AG34" s="10"/>
      <c r="AH34" s="15"/>
      <c r="AI34" s="459"/>
      <c r="AJ34" s="10"/>
      <c r="AK34" s="10"/>
      <c r="AL34" s="15"/>
      <c r="AM34" s="44"/>
      <c r="AN34" s="44"/>
      <c r="AO34" s="11"/>
      <c r="AU34"/>
    </row>
    <row r="35" spans="1:47" ht="20.25" customHeight="1">
      <c r="A35" s="14" t="s">
        <v>3484</v>
      </c>
      <c r="B35" s="8" t="s">
        <v>3497</v>
      </c>
      <c r="C35" s="8" t="s">
        <v>3637</v>
      </c>
      <c r="D35" s="8" t="s">
        <v>3507</v>
      </c>
      <c r="E35" s="8">
        <v>8</v>
      </c>
      <c r="F35" s="207" t="b">
        <f t="shared" si="0"/>
        <v>1</v>
      </c>
      <c r="G35" s="8"/>
      <c r="H35" s="39" t="s">
        <v>3940</v>
      </c>
      <c r="I35" s="40" t="str">
        <f t="shared" si="1"/>
        <v>사용</v>
      </c>
      <c r="J35" s="8" t="s">
        <v>3486</v>
      </c>
      <c r="K35" s="8" t="s">
        <v>4076</v>
      </c>
      <c r="L35" s="132" t="s">
        <v>4433</v>
      </c>
      <c r="M35" s="8" t="s">
        <v>3487</v>
      </c>
      <c r="N35" s="40" t="str">
        <f t="shared" si="2"/>
        <v>X</v>
      </c>
      <c r="O35" s="61"/>
      <c r="P35" s="65"/>
      <c r="Q35" s="65"/>
      <c r="R35" s="15"/>
      <c r="S35" s="61"/>
      <c r="T35" s="65"/>
      <c r="U35" s="65"/>
      <c r="V35" s="15"/>
      <c r="W35" s="41"/>
      <c r="X35" s="10"/>
      <c r="Y35" s="10"/>
      <c r="Z35" s="15"/>
      <c r="AA35" s="41"/>
      <c r="AB35" s="10"/>
      <c r="AC35" s="10"/>
      <c r="AD35" s="15"/>
      <c r="AE35" s="459"/>
      <c r="AF35" s="10"/>
      <c r="AG35" s="10"/>
      <c r="AH35" s="15"/>
      <c r="AI35" s="459"/>
      <c r="AJ35" s="10"/>
      <c r="AK35" s="10"/>
      <c r="AL35" s="15"/>
      <c r="AM35" s="44"/>
      <c r="AN35" s="44"/>
      <c r="AO35" s="11"/>
      <c r="AU35"/>
    </row>
    <row r="36" spans="1:47" ht="20.25" customHeight="1">
      <c r="A36" s="14" t="s">
        <v>3484</v>
      </c>
      <c r="B36" s="8" t="s">
        <v>3497</v>
      </c>
      <c r="C36" s="8" t="s">
        <v>3637</v>
      </c>
      <c r="D36" s="8" t="s">
        <v>3507</v>
      </c>
      <c r="E36" s="8">
        <v>9</v>
      </c>
      <c r="F36" s="207" t="b">
        <f t="shared" si="0"/>
        <v>1</v>
      </c>
      <c r="G36" s="8"/>
      <c r="H36" s="39" t="s">
        <v>3940</v>
      </c>
      <c r="I36" s="40" t="str">
        <f t="shared" si="1"/>
        <v>사용</v>
      </c>
      <c r="J36" s="8" t="s">
        <v>3486</v>
      </c>
      <c r="K36" s="8" t="s">
        <v>4076</v>
      </c>
      <c r="L36" s="132" t="s">
        <v>4434</v>
      </c>
      <c r="M36" s="8" t="s">
        <v>3487</v>
      </c>
      <c r="N36" s="40" t="str">
        <f t="shared" si="2"/>
        <v>X</v>
      </c>
      <c r="O36" s="61"/>
      <c r="P36" s="65"/>
      <c r="Q36" s="65"/>
      <c r="R36" s="15"/>
      <c r="S36" s="61"/>
      <c r="T36" s="65"/>
      <c r="U36" s="65"/>
      <c r="V36" s="15"/>
      <c r="W36" s="41"/>
      <c r="X36" s="10"/>
      <c r="Y36" s="10"/>
      <c r="Z36" s="15"/>
      <c r="AA36" s="41"/>
      <c r="AB36" s="10"/>
      <c r="AC36" s="10"/>
      <c r="AD36" s="15"/>
      <c r="AE36" s="459"/>
      <c r="AF36" s="10"/>
      <c r="AG36" s="10"/>
      <c r="AH36" s="15"/>
      <c r="AI36" s="459"/>
      <c r="AJ36" s="10"/>
      <c r="AK36" s="10"/>
      <c r="AL36" s="15"/>
      <c r="AM36" s="44"/>
      <c r="AN36" s="44"/>
      <c r="AO36" s="11"/>
      <c r="AU36"/>
    </row>
    <row r="37" spans="1:47" ht="20.25" customHeight="1">
      <c r="A37" s="14" t="s">
        <v>3484</v>
      </c>
      <c r="B37" s="8" t="s">
        <v>3497</v>
      </c>
      <c r="C37" s="8" t="s">
        <v>3637</v>
      </c>
      <c r="D37" s="8" t="s">
        <v>3507</v>
      </c>
      <c r="E37" s="8">
        <v>10</v>
      </c>
      <c r="F37" s="207" t="b">
        <f t="shared" si="0"/>
        <v>1</v>
      </c>
      <c r="G37" s="8"/>
      <c r="H37" s="39" t="s">
        <v>3940</v>
      </c>
      <c r="I37" s="40" t="str">
        <f t="shared" si="1"/>
        <v>사용</v>
      </c>
      <c r="J37" s="8" t="s">
        <v>3486</v>
      </c>
      <c r="K37" s="8" t="s">
        <v>4076</v>
      </c>
      <c r="L37" s="132" t="s">
        <v>4435</v>
      </c>
      <c r="M37" s="8" t="s">
        <v>3487</v>
      </c>
      <c r="N37" s="40" t="str">
        <f t="shared" si="2"/>
        <v>X</v>
      </c>
      <c r="O37" s="61"/>
      <c r="P37" s="65"/>
      <c r="Q37" s="65"/>
      <c r="R37" s="15"/>
      <c r="S37" s="61"/>
      <c r="T37" s="65"/>
      <c r="U37" s="65"/>
      <c r="V37" s="15"/>
      <c r="W37" s="41"/>
      <c r="X37" s="10"/>
      <c r="Y37" s="10"/>
      <c r="Z37" s="15"/>
      <c r="AA37" s="41"/>
      <c r="AB37" s="10"/>
      <c r="AC37" s="10"/>
      <c r="AD37" s="15"/>
      <c r="AE37" s="459"/>
      <c r="AF37" s="10"/>
      <c r="AG37" s="10"/>
      <c r="AH37" s="15"/>
      <c r="AI37" s="459"/>
      <c r="AJ37" s="10"/>
      <c r="AK37" s="10"/>
      <c r="AL37" s="15"/>
      <c r="AM37" s="44"/>
      <c r="AN37" s="44"/>
      <c r="AO37" s="11"/>
      <c r="AU37"/>
    </row>
    <row r="38" spans="1:47" ht="20.25" customHeight="1">
      <c r="A38" s="14" t="s">
        <v>3484</v>
      </c>
      <c r="B38" s="8" t="s">
        <v>3497</v>
      </c>
      <c r="C38" s="8" t="s">
        <v>3637</v>
      </c>
      <c r="D38" s="8" t="s">
        <v>3507</v>
      </c>
      <c r="E38" s="8">
        <v>11</v>
      </c>
      <c r="F38" s="207" t="b">
        <f t="shared" si="0"/>
        <v>1</v>
      </c>
      <c r="G38" s="8"/>
      <c r="H38" s="39" t="s">
        <v>3940</v>
      </c>
      <c r="I38" s="40" t="str">
        <f t="shared" si="1"/>
        <v>사용</v>
      </c>
      <c r="J38" s="8" t="s">
        <v>3486</v>
      </c>
      <c r="K38" s="8" t="s">
        <v>4005</v>
      </c>
      <c r="L38" s="132" t="s">
        <v>4436</v>
      </c>
      <c r="M38" s="8" t="s">
        <v>3487</v>
      </c>
      <c r="N38" s="40" t="str">
        <f t="shared" si="2"/>
        <v>X</v>
      </c>
      <c r="O38" s="61"/>
      <c r="P38" s="65"/>
      <c r="Q38" s="65"/>
      <c r="R38" s="15"/>
      <c r="S38" s="61"/>
      <c r="T38" s="65"/>
      <c r="U38" s="65"/>
      <c r="V38" s="15"/>
      <c r="W38" s="41"/>
      <c r="X38" s="10"/>
      <c r="Y38" s="10"/>
      <c r="Z38" s="15"/>
      <c r="AA38" s="41"/>
      <c r="AB38" s="10"/>
      <c r="AC38" s="10"/>
      <c r="AD38" s="15"/>
      <c r="AE38" s="459"/>
      <c r="AF38" s="10"/>
      <c r="AG38" s="10"/>
      <c r="AH38" s="15"/>
      <c r="AI38" s="459"/>
      <c r="AJ38" s="10"/>
      <c r="AK38" s="10"/>
      <c r="AL38" s="15"/>
      <c r="AM38" s="44"/>
      <c r="AN38" s="44"/>
      <c r="AO38" s="11"/>
      <c r="AU38"/>
    </row>
    <row r="39" spans="1:47" ht="20.25" customHeight="1">
      <c r="A39" s="14" t="s">
        <v>3484</v>
      </c>
      <c r="B39" s="8" t="s">
        <v>3497</v>
      </c>
      <c r="C39" s="8" t="s">
        <v>3637</v>
      </c>
      <c r="D39" s="8" t="s">
        <v>3507</v>
      </c>
      <c r="E39" s="8">
        <v>12</v>
      </c>
      <c r="F39" s="207" t="b">
        <f t="shared" si="0"/>
        <v>1</v>
      </c>
      <c r="G39" s="8"/>
      <c r="H39" s="39" t="s">
        <v>3940</v>
      </c>
      <c r="I39" s="40" t="str">
        <f t="shared" si="1"/>
        <v>사용</v>
      </c>
      <c r="J39" s="8" t="s">
        <v>3486</v>
      </c>
      <c r="K39" s="8" t="s">
        <v>4005</v>
      </c>
      <c r="L39" s="132" t="s">
        <v>4427</v>
      </c>
      <c r="M39" s="8" t="s">
        <v>3487</v>
      </c>
      <c r="N39" s="40" t="str">
        <f t="shared" si="2"/>
        <v>X</v>
      </c>
      <c r="O39" s="61"/>
      <c r="P39" s="65"/>
      <c r="Q39" s="65"/>
      <c r="R39" s="15"/>
      <c r="S39" s="61"/>
      <c r="T39" s="65"/>
      <c r="U39" s="65"/>
      <c r="V39" s="15"/>
      <c r="W39" s="41"/>
      <c r="X39" s="10"/>
      <c r="Y39" s="10"/>
      <c r="Z39" s="15"/>
      <c r="AA39" s="41"/>
      <c r="AB39" s="10"/>
      <c r="AC39" s="10"/>
      <c r="AD39" s="15"/>
      <c r="AE39" s="459"/>
      <c r="AF39" s="10"/>
      <c r="AG39" s="10"/>
      <c r="AH39" s="15"/>
      <c r="AI39" s="459"/>
      <c r="AJ39" s="10"/>
      <c r="AK39" s="10"/>
      <c r="AL39" s="15"/>
      <c r="AM39" s="44"/>
      <c r="AN39" s="44"/>
      <c r="AO39" s="11"/>
      <c r="AU39"/>
    </row>
    <row r="40" spans="1:47" s="5" customFormat="1" ht="20.25" customHeight="1">
      <c r="A40" s="14" t="s">
        <v>3484</v>
      </c>
      <c r="B40" s="8" t="s">
        <v>3497</v>
      </c>
      <c r="C40" s="8" t="s">
        <v>3637</v>
      </c>
      <c r="D40" s="8" t="s">
        <v>3507</v>
      </c>
      <c r="E40" s="8">
        <v>13</v>
      </c>
      <c r="F40" s="207" t="b">
        <f t="shared" si="0"/>
        <v>1</v>
      </c>
      <c r="G40" s="8"/>
      <c r="H40" s="39" t="s">
        <v>3940</v>
      </c>
      <c r="I40" s="40" t="str">
        <f t="shared" si="1"/>
        <v>사용</v>
      </c>
      <c r="J40" s="8" t="s">
        <v>3486</v>
      </c>
      <c r="K40" s="8" t="s">
        <v>4020</v>
      </c>
      <c r="L40" s="16" t="s">
        <v>4437</v>
      </c>
      <c r="M40" s="8" t="s">
        <v>3622</v>
      </c>
      <c r="N40" s="40" t="str">
        <f t="shared" si="2"/>
        <v>X</v>
      </c>
      <c r="O40" s="61">
        <v>19.663</v>
      </c>
      <c r="P40" s="65">
        <v>6.5410000000000004</v>
      </c>
      <c r="Q40" s="65">
        <v>40.369999999999997</v>
      </c>
      <c r="R40" s="15">
        <v>43250</v>
      </c>
      <c r="S40" s="61"/>
      <c r="T40" s="65"/>
      <c r="U40" s="65"/>
      <c r="V40" s="15"/>
      <c r="W40" s="41"/>
      <c r="X40" s="10"/>
      <c r="Y40" s="10"/>
      <c r="Z40" s="15"/>
      <c r="AA40" s="41"/>
      <c r="AB40" s="10"/>
      <c r="AC40" s="10"/>
      <c r="AD40" s="15"/>
      <c r="AE40" s="459"/>
      <c r="AF40" s="10"/>
      <c r="AG40" s="10"/>
      <c r="AH40" s="15"/>
      <c r="AI40" s="459"/>
      <c r="AJ40" s="10"/>
      <c r="AK40" s="10"/>
      <c r="AL40" s="15"/>
      <c r="AM40" s="44"/>
      <c r="AN40" s="44"/>
      <c r="AO40" s="11"/>
      <c r="AU40" s="290"/>
    </row>
    <row r="41" spans="1:47" s="5" customFormat="1" ht="20.25" customHeight="1">
      <c r="A41" s="14" t="s">
        <v>3484</v>
      </c>
      <c r="B41" s="8" t="s">
        <v>3497</v>
      </c>
      <c r="C41" s="8" t="s">
        <v>3637</v>
      </c>
      <c r="D41" s="8" t="s">
        <v>3507</v>
      </c>
      <c r="E41" s="8">
        <v>14</v>
      </c>
      <c r="F41" s="207" t="b">
        <f t="shared" si="0"/>
        <v>1</v>
      </c>
      <c r="G41" s="8"/>
      <c r="H41" s="39" t="s">
        <v>3940</v>
      </c>
      <c r="I41" s="40" t="str">
        <f t="shared" si="1"/>
        <v>사용</v>
      </c>
      <c r="J41" s="8" t="s">
        <v>3486</v>
      </c>
      <c r="K41" s="8" t="s">
        <v>4020</v>
      </c>
      <c r="L41" s="16" t="s">
        <v>4438</v>
      </c>
      <c r="M41" s="8" t="s">
        <v>3622</v>
      </c>
      <c r="N41" s="40" t="str">
        <f t="shared" si="2"/>
        <v>X</v>
      </c>
      <c r="O41" s="61">
        <v>19.663</v>
      </c>
      <c r="P41" s="65">
        <v>6.5209999999999999</v>
      </c>
      <c r="Q41" s="65">
        <v>4.0570000000000004</v>
      </c>
      <c r="R41" s="15">
        <v>43250</v>
      </c>
      <c r="S41" s="61"/>
      <c r="T41" s="65"/>
      <c r="U41" s="65"/>
      <c r="V41" s="15"/>
      <c r="W41" s="41"/>
      <c r="X41" s="10"/>
      <c r="Y41" s="10"/>
      <c r="Z41" s="15"/>
      <c r="AA41" s="41"/>
      <c r="AB41" s="10"/>
      <c r="AC41" s="10"/>
      <c r="AD41" s="15"/>
      <c r="AE41" s="459"/>
      <c r="AF41" s="10"/>
      <c r="AG41" s="10"/>
      <c r="AH41" s="15"/>
      <c r="AI41" s="459"/>
      <c r="AJ41" s="10"/>
      <c r="AK41" s="10"/>
      <c r="AL41" s="15"/>
      <c r="AM41" s="44"/>
      <c r="AN41" s="44"/>
      <c r="AO41" s="11"/>
      <c r="AU41" s="290"/>
    </row>
    <row r="42" spans="1:47" s="5" customFormat="1" ht="20.25" customHeight="1">
      <c r="A42" s="14" t="s">
        <v>3484</v>
      </c>
      <c r="B42" s="8" t="s">
        <v>3497</v>
      </c>
      <c r="C42" s="8" t="s">
        <v>3637</v>
      </c>
      <c r="D42" s="8" t="s">
        <v>3507</v>
      </c>
      <c r="E42" s="8">
        <v>15</v>
      </c>
      <c r="F42" s="207" t="b">
        <f t="shared" si="0"/>
        <v>1</v>
      </c>
      <c r="G42" s="8"/>
      <c r="H42" s="39" t="s">
        <v>3940</v>
      </c>
      <c r="I42" s="40" t="str">
        <f t="shared" si="1"/>
        <v>사용</v>
      </c>
      <c r="J42" s="8" t="s">
        <v>3486</v>
      </c>
      <c r="K42" s="8" t="s">
        <v>4020</v>
      </c>
      <c r="L42" s="16" t="s">
        <v>4439</v>
      </c>
      <c r="M42" s="8" t="s">
        <v>3622</v>
      </c>
      <c r="N42" s="40" t="str">
        <f t="shared" si="2"/>
        <v>X</v>
      </c>
      <c r="O42" s="61">
        <v>19.658000000000001</v>
      </c>
      <c r="P42" s="65">
        <v>6.6</v>
      </c>
      <c r="Q42" s="65">
        <v>4.1449999999999996</v>
      </c>
      <c r="R42" s="15">
        <v>43250</v>
      </c>
      <c r="S42" s="61"/>
      <c r="T42" s="65"/>
      <c r="U42" s="65"/>
      <c r="V42" s="15"/>
      <c r="W42" s="41"/>
      <c r="X42" s="10"/>
      <c r="Y42" s="10"/>
      <c r="Z42" s="15"/>
      <c r="AA42" s="41"/>
      <c r="AB42" s="10"/>
      <c r="AC42" s="10"/>
      <c r="AD42" s="15"/>
      <c r="AE42" s="459"/>
      <c r="AF42" s="10"/>
      <c r="AG42" s="10"/>
      <c r="AH42" s="15"/>
      <c r="AI42" s="459"/>
      <c r="AJ42" s="10"/>
      <c r="AK42" s="10"/>
      <c r="AL42" s="15"/>
      <c r="AM42" s="44"/>
      <c r="AN42" s="44"/>
      <c r="AO42" s="11"/>
      <c r="AU42" s="290"/>
    </row>
    <row r="43" spans="1:47" s="5" customFormat="1" ht="20.25" customHeight="1">
      <c r="A43" s="14" t="s">
        <v>3484</v>
      </c>
      <c r="B43" s="8" t="s">
        <v>3497</v>
      </c>
      <c r="C43" s="8" t="s">
        <v>3637</v>
      </c>
      <c r="D43" s="8" t="s">
        <v>3507</v>
      </c>
      <c r="E43" s="8">
        <v>16</v>
      </c>
      <c r="F43" s="207" t="b">
        <f t="shared" si="0"/>
        <v>1</v>
      </c>
      <c r="G43" s="8"/>
      <c r="H43" s="39" t="s">
        <v>3940</v>
      </c>
      <c r="I43" s="40" t="str">
        <f t="shared" si="1"/>
        <v>사용</v>
      </c>
      <c r="J43" s="8" t="s">
        <v>3486</v>
      </c>
      <c r="K43" s="8" t="s">
        <v>4020</v>
      </c>
      <c r="L43" s="16" t="s">
        <v>4440</v>
      </c>
      <c r="M43" s="8" t="s">
        <v>3622</v>
      </c>
      <c r="N43" s="40" t="str">
        <f t="shared" si="2"/>
        <v>X</v>
      </c>
      <c r="O43" s="61">
        <v>19.777999999999999</v>
      </c>
      <c r="P43" s="65">
        <v>7.0720000000000001</v>
      </c>
      <c r="Q43" s="65">
        <v>4.2469999999999999</v>
      </c>
      <c r="R43" s="15">
        <v>43250</v>
      </c>
      <c r="S43" s="61"/>
      <c r="T43" s="65"/>
      <c r="U43" s="65"/>
      <c r="V43" s="15"/>
      <c r="W43" s="41"/>
      <c r="X43" s="10"/>
      <c r="Y43" s="10"/>
      <c r="Z43" s="15"/>
      <c r="AA43" s="41"/>
      <c r="AB43" s="10"/>
      <c r="AC43" s="10"/>
      <c r="AD43" s="15"/>
      <c r="AE43" s="459"/>
      <c r="AF43" s="10"/>
      <c r="AG43" s="10"/>
      <c r="AH43" s="15"/>
      <c r="AI43" s="459"/>
      <c r="AJ43" s="10"/>
      <c r="AK43" s="10"/>
      <c r="AL43" s="15"/>
      <c r="AM43" s="44"/>
      <c r="AN43" s="44"/>
      <c r="AO43" s="11"/>
      <c r="AU43" s="290"/>
    </row>
    <row r="44" spans="1:47" ht="20.25" customHeight="1">
      <c r="A44" s="14" t="s">
        <v>3484</v>
      </c>
      <c r="B44" s="8" t="s">
        <v>3497</v>
      </c>
      <c r="C44" s="8" t="s">
        <v>3637</v>
      </c>
      <c r="D44" s="8" t="s">
        <v>3507</v>
      </c>
      <c r="E44" s="8">
        <v>17</v>
      </c>
      <c r="F44" s="207" t="b">
        <f t="shared" si="0"/>
        <v>0</v>
      </c>
      <c r="G44" s="8"/>
      <c r="H44" s="39" t="s">
        <v>3940</v>
      </c>
      <c r="I44" s="40" t="str">
        <f t="shared" si="1"/>
        <v>미사용</v>
      </c>
      <c r="J44" s="8"/>
      <c r="K44" s="8"/>
      <c r="L44" s="132"/>
      <c r="M44" s="8"/>
      <c r="N44" s="40" t="str">
        <f t="shared" si="2"/>
        <v>O</v>
      </c>
      <c r="O44" s="61">
        <v>19.670999999999999</v>
      </c>
      <c r="P44" s="65">
        <v>6.6230000000000002</v>
      </c>
      <c r="Q44" s="65">
        <v>4.1120000000000001</v>
      </c>
      <c r="R44" s="15">
        <v>43250</v>
      </c>
      <c r="S44" s="61">
        <v>18.766999999999999</v>
      </c>
      <c r="T44" s="65">
        <v>6.3449999999999998</v>
      </c>
      <c r="U44" s="65">
        <v>4.1349999999999998</v>
      </c>
      <c r="V44" s="15">
        <v>43717</v>
      </c>
      <c r="W44" s="41">
        <v>19.622</v>
      </c>
      <c r="X44" s="10">
        <v>6.7009999999999996</v>
      </c>
      <c r="Y44" s="10">
        <v>4.1390000000000002</v>
      </c>
      <c r="Z44" s="15">
        <v>43885</v>
      </c>
      <c r="AA44" s="41">
        <v>19.68</v>
      </c>
      <c r="AB44" s="10">
        <v>6.6779999999999999</v>
      </c>
      <c r="AC44" s="10">
        <v>4.141</v>
      </c>
      <c r="AD44" s="15">
        <v>44363</v>
      </c>
      <c r="AE44" s="459">
        <v>19.667000000000002</v>
      </c>
      <c r="AF44" s="10">
        <v>6.7190000000000003</v>
      </c>
      <c r="AG44" s="10">
        <v>4.133</v>
      </c>
      <c r="AH44" s="15">
        <v>44642</v>
      </c>
      <c r="AI44" s="459">
        <v>19.678999999999998</v>
      </c>
      <c r="AJ44" s="10">
        <v>6.6980000000000004</v>
      </c>
      <c r="AK44" s="10">
        <v>4.1509999999999998</v>
      </c>
      <c r="AL44" s="15">
        <v>44978</v>
      </c>
      <c r="AM44" s="44"/>
      <c r="AN44" s="44"/>
      <c r="AO44" s="11"/>
      <c r="AU44"/>
    </row>
    <row r="45" spans="1:47" ht="20.25" customHeight="1">
      <c r="A45" s="14" t="s">
        <v>3484</v>
      </c>
      <c r="B45" s="8" t="s">
        <v>3497</v>
      </c>
      <c r="C45" s="8" t="s">
        <v>3637</v>
      </c>
      <c r="D45" s="8" t="s">
        <v>3507</v>
      </c>
      <c r="E45" s="8">
        <v>18</v>
      </c>
      <c r="F45" s="207" t="b">
        <f t="shared" si="0"/>
        <v>0</v>
      </c>
      <c r="G45" s="8"/>
      <c r="H45" s="39" t="s">
        <v>3940</v>
      </c>
      <c r="I45" s="40" t="str">
        <f t="shared" si="1"/>
        <v>미사용</v>
      </c>
      <c r="J45" s="8"/>
      <c r="K45" s="8"/>
      <c r="L45" s="132"/>
      <c r="M45" s="8"/>
      <c r="N45" s="40" t="str">
        <f t="shared" si="2"/>
        <v>O</v>
      </c>
      <c r="O45" s="61">
        <v>19.670999999999999</v>
      </c>
      <c r="P45" s="65">
        <v>6.57</v>
      </c>
      <c r="Q45" s="65">
        <v>4.0590000000000002</v>
      </c>
      <c r="R45" s="15">
        <v>43250</v>
      </c>
      <c r="S45" s="61">
        <v>19.641999999999999</v>
      </c>
      <c r="T45" s="65">
        <v>6.6020000000000003</v>
      </c>
      <c r="U45" s="65">
        <v>6.1719999999999997</v>
      </c>
      <c r="V45" s="15">
        <v>43717</v>
      </c>
      <c r="W45" s="41">
        <v>19.646000000000001</v>
      </c>
      <c r="X45" s="10">
        <v>6.641</v>
      </c>
      <c r="Y45" s="10">
        <v>4.0590000000000002</v>
      </c>
      <c r="Z45" s="15">
        <v>43885</v>
      </c>
      <c r="AA45" s="41">
        <v>19.670000000000002</v>
      </c>
      <c r="AB45" s="10">
        <v>6.617</v>
      </c>
      <c r="AC45" s="10">
        <v>4.0990000000000002</v>
      </c>
      <c r="AD45" s="15">
        <v>44363</v>
      </c>
      <c r="AE45" s="459">
        <v>19.613</v>
      </c>
      <c r="AF45" s="10">
        <v>6.6260000000000003</v>
      </c>
      <c r="AG45" s="10">
        <v>4.1280000000000001</v>
      </c>
      <c r="AH45" s="15">
        <v>44642</v>
      </c>
      <c r="AI45" s="459">
        <v>19.638000000000002</v>
      </c>
      <c r="AJ45" s="10">
        <v>6.6390000000000002</v>
      </c>
      <c r="AK45" s="10">
        <v>4.0839999999999996</v>
      </c>
      <c r="AL45" s="15">
        <v>44978</v>
      </c>
      <c r="AM45" s="44"/>
      <c r="AN45" s="44"/>
      <c r="AO45" s="11"/>
      <c r="AU45"/>
    </row>
    <row r="46" spans="1:47" ht="20.25" customHeight="1">
      <c r="A46" s="14" t="s">
        <v>3484</v>
      </c>
      <c r="B46" s="8" t="s">
        <v>3497</v>
      </c>
      <c r="C46" s="8" t="s">
        <v>3637</v>
      </c>
      <c r="D46" s="8" t="s">
        <v>3507</v>
      </c>
      <c r="E46" s="40">
        <v>19</v>
      </c>
      <c r="F46" s="207" t="b">
        <f t="shared" si="0"/>
        <v>1</v>
      </c>
      <c r="G46" s="40"/>
      <c r="H46" s="208" t="s">
        <v>3940</v>
      </c>
      <c r="I46" s="40" t="str">
        <f t="shared" si="1"/>
        <v>사용</v>
      </c>
      <c r="J46" s="40" t="s">
        <v>3486</v>
      </c>
      <c r="K46" s="40" t="s">
        <v>3501</v>
      </c>
      <c r="L46" s="181" t="s">
        <v>4132</v>
      </c>
      <c r="M46" s="8" t="s">
        <v>3487</v>
      </c>
      <c r="N46" s="40" t="str">
        <f t="shared" si="2"/>
        <v>X</v>
      </c>
      <c r="O46" s="61">
        <v>19.667000000000002</v>
      </c>
      <c r="P46" s="65">
        <v>6.5839999999999996</v>
      </c>
      <c r="Q46" s="65">
        <v>4.101</v>
      </c>
      <c r="R46" s="15">
        <v>43250</v>
      </c>
      <c r="S46" s="61">
        <v>19.670999999999999</v>
      </c>
      <c r="T46" s="65">
        <v>6.6109999999999998</v>
      </c>
      <c r="U46" s="65">
        <v>4.1260000000000003</v>
      </c>
      <c r="V46" s="15">
        <v>43717</v>
      </c>
      <c r="W46" s="41">
        <v>19.530999999999999</v>
      </c>
      <c r="X46" s="10">
        <v>6.6150000000000002</v>
      </c>
      <c r="Y46" s="10">
        <v>4.1239999999999997</v>
      </c>
      <c r="Z46" s="15">
        <v>43885</v>
      </c>
      <c r="AA46" s="41">
        <v>24.73</v>
      </c>
      <c r="AB46" s="10">
        <v>9.8010000000000002</v>
      </c>
      <c r="AC46" s="10">
        <v>6.3520000000000003</v>
      </c>
      <c r="AD46" s="15">
        <v>44363</v>
      </c>
      <c r="AE46" s="459"/>
      <c r="AF46" s="10"/>
      <c r="AG46" s="10"/>
      <c r="AH46" s="15"/>
      <c r="AI46" s="459"/>
      <c r="AJ46" s="10"/>
      <c r="AK46" s="10"/>
      <c r="AL46" s="15"/>
      <c r="AM46" s="44"/>
      <c r="AN46" s="44"/>
      <c r="AO46" s="11"/>
      <c r="AU46"/>
    </row>
    <row r="47" spans="1:47" ht="20.25" customHeight="1">
      <c r="A47" s="14" t="s">
        <v>3484</v>
      </c>
      <c r="B47" s="8" t="s">
        <v>3497</v>
      </c>
      <c r="C47" s="8" t="s">
        <v>3637</v>
      </c>
      <c r="D47" s="8" t="s">
        <v>3507</v>
      </c>
      <c r="E47" s="40">
        <v>20</v>
      </c>
      <c r="F47" s="207" t="b">
        <f t="shared" si="0"/>
        <v>1</v>
      </c>
      <c r="G47" s="40"/>
      <c r="H47" s="208" t="s">
        <v>3940</v>
      </c>
      <c r="I47" s="40" t="str">
        <f t="shared" si="1"/>
        <v>사용</v>
      </c>
      <c r="J47" s="40" t="s">
        <v>3486</v>
      </c>
      <c r="K47" s="40" t="s">
        <v>3501</v>
      </c>
      <c r="L47" s="181" t="s">
        <v>4132</v>
      </c>
      <c r="M47" s="8" t="s">
        <v>3487</v>
      </c>
      <c r="N47" s="40" t="str">
        <f t="shared" si="2"/>
        <v>X</v>
      </c>
      <c r="O47" s="61">
        <v>19.663</v>
      </c>
      <c r="P47" s="65">
        <v>7.0860000000000003</v>
      </c>
      <c r="Q47" s="65">
        <v>4.274</v>
      </c>
      <c r="R47" s="15">
        <v>43250</v>
      </c>
      <c r="S47" s="61">
        <v>19.641999999999999</v>
      </c>
      <c r="T47" s="65">
        <v>6.9589999999999996</v>
      </c>
      <c r="U47" s="65">
        <v>4.2869999999999999</v>
      </c>
      <c r="V47" s="15">
        <v>43717</v>
      </c>
      <c r="W47" s="41">
        <v>19.634</v>
      </c>
      <c r="X47" s="10">
        <v>6.968</v>
      </c>
      <c r="Y47" s="10">
        <v>4.2590000000000003</v>
      </c>
      <c r="Z47" s="15">
        <v>43885</v>
      </c>
      <c r="AA47" s="41">
        <v>24.73</v>
      </c>
      <c r="AB47" s="10">
        <v>9.7089999999999996</v>
      </c>
      <c r="AC47" s="10">
        <v>8.7889999999999997</v>
      </c>
      <c r="AD47" s="15">
        <v>44363</v>
      </c>
      <c r="AE47" s="459"/>
      <c r="AF47" s="10"/>
      <c r="AG47" s="10"/>
      <c r="AH47" s="15"/>
      <c r="AI47" s="459"/>
      <c r="AJ47" s="10"/>
      <c r="AK47" s="10"/>
      <c r="AL47" s="15"/>
      <c r="AM47" s="44"/>
      <c r="AN47" s="44"/>
      <c r="AO47" s="11"/>
      <c r="AU47"/>
    </row>
    <row r="48" spans="1:47" ht="20.25" customHeight="1">
      <c r="A48" s="14" t="s">
        <v>3484</v>
      </c>
      <c r="B48" s="8" t="s">
        <v>3497</v>
      </c>
      <c r="C48" s="8" t="s">
        <v>3637</v>
      </c>
      <c r="D48" s="8" t="s">
        <v>3507</v>
      </c>
      <c r="E48" s="8">
        <v>21</v>
      </c>
      <c r="F48" s="207" t="b">
        <f t="shared" si="0"/>
        <v>0</v>
      </c>
      <c r="G48" s="8"/>
      <c r="H48" s="39" t="s">
        <v>3940</v>
      </c>
      <c r="I48" s="40" t="str">
        <f t="shared" si="1"/>
        <v>미사용</v>
      </c>
      <c r="J48" s="8"/>
      <c r="K48" s="8"/>
      <c r="L48" s="132"/>
      <c r="M48" s="8"/>
      <c r="N48" s="40" t="str">
        <f t="shared" si="2"/>
        <v>O</v>
      </c>
      <c r="O48" s="61">
        <v>19.663</v>
      </c>
      <c r="P48" s="65">
        <v>6.3979999999999997</v>
      </c>
      <c r="Q48" s="65">
        <v>3.9750000000000001</v>
      </c>
      <c r="R48" s="15">
        <v>43250</v>
      </c>
      <c r="S48" s="61">
        <v>19.667000000000002</v>
      </c>
      <c r="T48" s="65">
        <v>6.4359999999999999</v>
      </c>
      <c r="U48" s="65">
        <v>4.0179999999999998</v>
      </c>
      <c r="V48" s="15">
        <v>43717</v>
      </c>
      <c r="W48" s="41">
        <v>19.667000000000002</v>
      </c>
      <c r="X48" s="10">
        <v>6.4740000000000002</v>
      </c>
      <c r="Y48" s="10">
        <v>4.0140000000000002</v>
      </c>
      <c r="Z48" s="15">
        <v>43885</v>
      </c>
      <c r="AA48" s="41">
        <v>19.667000000000002</v>
      </c>
      <c r="AB48" s="10">
        <v>6.452</v>
      </c>
      <c r="AC48" s="10">
        <v>4.032</v>
      </c>
      <c r="AD48" s="15">
        <v>44363</v>
      </c>
      <c r="AE48" s="459">
        <v>19.663</v>
      </c>
      <c r="AF48" s="10">
        <v>6.4889999999999999</v>
      </c>
      <c r="AG48" s="10">
        <v>4.0410000000000004</v>
      </c>
      <c r="AH48" s="15">
        <v>44642</v>
      </c>
      <c r="AI48" s="459">
        <v>19.667000000000002</v>
      </c>
      <c r="AJ48" s="10">
        <v>6.4749999999999996</v>
      </c>
      <c r="AK48" s="10">
        <v>4.0350000000000001</v>
      </c>
      <c r="AL48" s="15">
        <v>44978</v>
      </c>
      <c r="AM48" s="44"/>
      <c r="AN48" s="44"/>
      <c r="AO48" s="11"/>
      <c r="AU48"/>
    </row>
    <row r="49" spans="1:47" ht="20.25" customHeight="1">
      <c r="A49" s="14" t="s">
        <v>3484</v>
      </c>
      <c r="B49" s="8" t="s">
        <v>3497</v>
      </c>
      <c r="C49" s="8" t="s">
        <v>3637</v>
      </c>
      <c r="D49" s="8" t="s">
        <v>3507</v>
      </c>
      <c r="E49" s="8">
        <v>22</v>
      </c>
      <c r="F49" s="207" t="b">
        <f t="shared" si="0"/>
        <v>0</v>
      </c>
      <c r="G49" s="8"/>
      <c r="H49" s="39" t="s">
        <v>3940</v>
      </c>
      <c r="I49" s="40" t="str">
        <f t="shared" si="1"/>
        <v>미사용</v>
      </c>
      <c r="J49" s="8"/>
      <c r="K49" s="8"/>
      <c r="L49" s="132"/>
      <c r="M49" s="8"/>
      <c r="N49" s="40" t="str">
        <f t="shared" si="2"/>
        <v>O</v>
      </c>
      <c r="O49" s="61">
        <v>19.768999999999998</v>
      </c>
      <c r="P49" s="65">
        <v>6.1050000000000004</v>
      </c>
      <c r="Q49" s="65">
        <v>4.1130000000000004</v>
      </c>
      <c r="R49" s="15">
        <v>43250</v>
      </c>
      <c r="S49" s="61">
        <v>19.753</v>
      </c>
      <c r="T49" s="65">
        <v>7.194</v>
      </c>
      <c r="U49" s="65">
        <v>4.1539999999999999</v>
      </c>
      <c r="V49" s="15">
        <v>43717</v>
      </c>
      <c r="W49" s="41">
        <v>19.622</v>
      </c>
      <c r="X49" s="10">
        <v>6.7050000000000001</v>
      </c>
      <c r="Y49" s="10">
        <v>4.1529999999999996</v>
      </c>
      <c r="Z49" s="15">
        <v>43885</v>
      </c>
      <c r="AA49" s="41">
        <v>19.634</v>
      </c>
      <c r="AB49" s="10">
        <v>6.6459999999999999</v>
      </c>
      <c r="AC49" s="10">
        <v>4.1639999999999997</v>
      </c>
      <c r="AD49" s="15">
        <v>44363</v>
      </c>
      <c r="AE49" s="459">
        <v>19.695</v>
      </c>
      <c r="AF49" s="10">
        <v>6.7619999999999996</v>
      </c>
      <c r="AG49" s="10">
        <v>4.1719999999999997</v>
      </c>
      <c r="AH49" s="15">
        <v>44642</v>
      </c>
      <c r="AI49" s="459">
        <v>19.622</v>
      </c>
      <c r="AJ49" s="10">
        <v>6.6879999999999997</v>
      </c>
      <c r="AK49" s="10">
        <v>4.1479999999999997</v>
      </c>
      <c r="AL49" s="15">
        <v>44978</v>
      </c>
      <c r="AM49" s="44"/>
      <c r="AN49" s="44"/>
      <c r="AO49" s="11"/>
      <c r="AU49"/>
    </row>
    <row r="50" spans="1:47" ht="20.25" customHeight="1">
      <c r="A50" s="14" t="s">
        <v>3484</v>
      </c>
      <c r="B50" s="8" t="s">
        <v>3497</v>
      </c>
      <c r="C50" s="8" t="s">
        <v>3637</v>
      </c>
      <c r="D50" s="8" t="s">
        <v>3507</v>
      </c>
      <c r="E50" s="8">
        <v>23</v>
      </c>
      <c r="F50" s="207" t="b">
        <f t="shared" si="0"/>
        <v>0</v>
      </c>
      <c r="G50" s="8"/>
      <c r="H50" s="39" t="s">
        <v>3940</v>
      </c>
      <c r="I50" s="40" t="str">
        <f t="shared" si="1"/>
        <v>미사용</v>
      </c>
      <c r="J50" s="8"/>
      <c r="K50" s="8"/>
      <c r="L50" s="40"/>
      <c r="M50" s="8"/>
      <c r="N50" s="40" t="str">
        <f t="shared" si="2"/>
        <v>O</v>
      </c>
      <c r="O50" s="61">
        <v>19.667000000000002</v>
      </c>
      <c r="P50" s="65">
        <v>6.5309999999999997</v>
      </c>
      <c r="Q50" s="65">
        <v>4.2930000000000001</v>
      </c>
      <c r="R50" s="15">
        <v>43250</v>
      </c>
      <c r="S50" s="61">
        <v>19.670999999999999</v>
      </c>
      <c r="T50" s="65">
        <v>6.5590000000000002</v>
      </c>
      <c r="U50" s="65">
        <v>4.3170000000000002</v>
      </c>
      <c r="V50" s="15">
        <v>43717</v>
      </c>
      <c r="W50" s="41">
        <v>19.658000000000001</v>
      </c>
      <c r="X50" s="10">
        <v>6.593</v>
      </c>
      <c r="Y50" s="10">
        <v>4.3129999999999997</v>
      </c>
      <c r="Z50" s="15">
        <v>43885</v>
      </c>
      <c r="AA50" s="41">
        <v>19.658000000000001</v>
      </c>
      <c r="AB50" s="10">
        <v>6.5659999999999998</v>
      </c>
      <c r="AC50" s="10">
        <v>4.3280000000000003</v>
      </c>
      <c r="AD50" s="15">
        <v>44363</v>
      </c>
      <c r="AE50" s="459">
        <v>19.667000000000002</v>
      </c>
      <c r="AF50" s="10">
        <v>6.617</v>
      </c>
      <c r="AG50" s="10">
        <v>4.3360000000000003</v>
      </c>
      <c r="AH50" s="15">
        <v>44642</v>
      </c>
      <c r="AI50" s="459">
        <v>19.658000000000001</v>
      </c>
      <c r="AJ50" s="10">
        <v>6.5839999999999996</v>
      </c>
      <c r="AK50" s="10">
        <v>4.3310000000000004</v>
      </c>
      <c r="AL50" s="15">
        <v>44978</v>
      </c>
      <c r="AM50" s="44"/>
      <c r="AN50" s="44"/>
      <c r="AO50" s="11"/>
      <c r="AU50"/>
    </row>
    <row r="51" spans="1:47" ht="20.25" customHeight="1">
      <c r="A51" s="139" t="s">
        <v>3484</v>
      </c>
      <c r="B51" s="140" t="s">
        <v>3497</v>
      </c>
      <c r="C51" s="140" t="s">
        <v>3637</v>
      </c>
      <c r="D51" s="140" t="s">
        <v>3507</v>
      </c>
      <c r="E51" s="140">
        <v>24</v>
      </c>
      <c r="F51" s="411" t="b">
        <f t="shared" si="0"/>
        <v>0</v>
      </c>
      <c r="G51" s="140"/>
      <c r="H51" s="142" t="s">
        <v>3940</v>
      </c>
      <c r="I51" s="177" t="str">
        <f t="shared" si="1"/>
        <v>미사용</v>
      </c>
      <c r="J51" s="140"/>
      <c r="K51" s="140"/>
      <c r="L51" s="177"/>
      <c r="M51" s="140"/>
      <c r="N51" s="177" t="str">
        <f t="shared" si="2"/>
        <v>O</v>
      </c>
      <c r="O51" s="143">
        <v>19.667000000000002</v>
      </c>
      <c r="P51" s="144">
        <v>6.532</v>
      </c>
      <c r="Q51" s="144">
        <v>4.2350000000000003</v>
      </c>
      <c r="R51" s="146">
        <v>43250</v>
      </c>
      <c r="S51" s="143">
        <v>19.667000000000002</v>
      </c>
      <c r="T51" s="144">
        <v>6.5419999999999998</v>
      </c>
      <c r="U51" s="144">
        <v>4.1959999999999997</v>
      </c>
      <c r="V51" s="146">
        <v>43717</v>
      </c>
      <c r="W51" s="180">
        <v>19.654</v>
      </c>
      <c r="X51" s="179">
        <v>6.5839999999999996</v>
      </c>
      <c r="Y51" s="179">
        <v>4.1909999999999998</v>
      </c>
      <c r="Z51" s="146">
        <v>43885</v>
      </c>
      <c r="AA51" s="180">
        <v>19.667000000000002</v>
      </c>
      <c r="AB51" s="179">
        <v>6.5670000000000002</v>
      </c>
      <c r="AC51" s="179">
        <v>4.22</v>
      </c>
      <c r="AD51" s="146">
        <v>44363</v>
      </c>
      <c r="AE51" s="472">
        <v>19.654</v>
      </c>
      <c r="AF51" s="179">
        <v>6.6070000000000002</v>
      </c>
      <c r="AG51" s="179">
        <v>4.1740000000000004</v>
      </c>
      <c r="AH51" s="146">
        <v>44642</v>
      </c>
      <c r="AI51" s="472">
        <v>19.654</v>
      </c>
      <c r="AJ51" s="179">
        <v>6.6120000000000001</v>
      </c>
      <c r="AK51" s="179">
        <v>4.149</v>
      </c>
      <c r="AL51" s="146">
        <v>44978</v>
      </c>
      <c r="AM51" s="145"/>
      <c r="AN51" s="145"/>
      <c r="AO51" s="147"/>
      <c r="AU51"/>
    </row>
  </sheetData>
  <autoFilter ref="A3:AO51" xr:uid="{00000000-0009-0000-0000-000008000000}"/>
  <mergeCells count="1">
    <mergeCell ref="L1:L2"/>
  </mergeCells>
  <phoneticPr fontId="3" type="noConversion"/>
  <dataValidations count="1">
    <dataValidation type="list" showInputMessage="1" showErrorMessage="1" sqref="K4:K1048576" xr:uid="{00000000-0002-0000-0800-000000000000}">
      <formula1>$AU$3:$AU$16</formula1>
    </dataValidation>
  </dataValidations>
  <pageMargins left="0.23622047244094491" right="0.19685039370078741" top="0.51181102362204722" bottom="0.39370078740157483" header="0.31496062992125984" footer="0.15748031496062992"/>
  <pageSetup paperSize="9" scale="77" orientation="landscape" r:id="rId1"/>
  <headerFooter alignWithMargins="0"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tabColor rgb="FFFF0000"/>
  </sheetPr>
  <dimension ref="A1:AT1461"/>
  <sheetViews>
    <sheetView showGridLines="0" view="pageBreakPreview" zoomScaleNormal="85" zoomScaleSheetLayoutView="100" workbookViewId="0">
      <pane xSplit="12" ySplit="3" topLeftCell="M31" activePane="bottomRight" state="frozen"/>
      <selection pane="topRight" activeCell="M1" sqref="M1"/>
      <selection pane="bottomLeft" activeCell="A4" sqref="A4"/>
      <selection pane="bottomRight" activeCell="L1" sqref="L1:L2"/>
    </sheetView>
  </sheetViews>
  <sheetFormatPr defaultRowHeight="20.25" customHeight="1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hidden="1" customWidth="1"/>
    <col min="15" max="15" width="7.21875" style="3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3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2187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212" customWidth="1"/>
    <col min="32" max="32" width="8.33203125" style="3" customWidth="1"/>
    <col min="33" max="33" width="8.109375" style="3" customWidth="1"/>
    <col min="34" max="34" width="6.21875" style="1" customWidth="1"/>
    <col min="35" max="35" width="7.21875" style="212" customWidth="1"/>
    <col min="36" max="36" width="8.33203125" style="3" customWidth="1"/>
    <col min="37" max="37" width="8.109375" style="3" customWidth="1"/>
    <col min="38" max="38" width="6.21875" style="1" customWidth="1"/>
    <col min="39" max="40" width="5.109375" style="3" customWidth="1"/>
    <col min="41" max="41" width="10.88671875" style="1" customWidth="1"/>
    <col min="42" max="16384" width="8.88671875" style="4"/>
  </cols>
  <sheetData>
    <row r="1" spans="1:46" ht="32.25" customHeight="1">
      <c r="A1" s="6" t="s">
        <v>3925</v>
      </c>
      <c r="L1" s="588" t="s">
        <v>4302</v>
      </c>
    </row>
    <row r="2" spans="1:46" ht="10.5" customHeight="1">
      <c r="L2" s="589"/>
      <c r="AO2" s="259">
        <f>원주!AS2</f>
        <v>45601</v>
      </c>
      <c r="AT2" s="5" t="s">
        <v>4073</v>
      </c>
    </row>
    <row r="3" spans="1:46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173" t="s">
        <v>2</v>
      </c>
      <c r="P3" s="174" t="s">
        <v>14</v>
      </c>
      <c r="Q3" s="174" t="s">
        <v>15</v>
      </c>
      <c r="R3" s="172" t="s">
        <v>3</v>
      </c>
      <c r="S3" s="173" t="s">
        <v>2</v>
      </c>
      <c r="T3" s="174" t="s">
        <v>14</v>
      </c>
      <c r="U3" s="174" t="s">
        <v>15</v>
      </c>
      <c r="V3" s="172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09" t="s">
        <v>2</v>
      </c>
      <c r="AF3" s="174" t="s">
        <v>14</v>
      </c>
      <c r="AG3" s="174" t="s">
        <v>15</v>
      </c>
      <c r="AH3" s="172" t="s">
        <v>3</v>
      </c>
      <c r="AI3" s="409" t="s">
        <v>4254</v>
      </c>
      <c r="AJ3" s="174" t="s">
        <v>4255</v>
      </c>
      <c r="AK3" s="174" t="s">
        <v>4256</v>
      </c>
      <c r="AL3" s="172" t="s">
        <v>4252</v>
      </c>
      <c r="AM3" s="173" t="s">
        <v>4115</v>
      </c>
      <c r="AN3" s="173" t="s">
        <v>18</v>
      </c>
      <c r="AO3" s="175" t="s">
        <v>0</v>
      </c>
      <c r="AT3" s="4" t="s">
        <v>3499</v>
      </c>
    </row>
    <row r="4" spans="1:46" ht="20.25" customHeight="1">
      <c r="A4" s="282" t="s">
        <v>3484</v>
      </c>
      <c r="B4" s="40" t="s">
        <v>3497</v>
      </c>
      <c r="C4" s="40" t="s">
        <v>3480</v>
      </c>
      <c r="D4" s="40" t="s">
        <v>3958</v>
      </c>
      <c r="E4" s="40">
        <v>1</v>
      </c>
      <c r="F4" s="207" t="b">
        <f>ISTEXT(L4)</f>
        <v>0</v>
      </c>
      <c r="G4" s="40" t="s">
        <v>3523</v>
      </c>
      <c r="H4" s="208" t="s">
        <v>3941</v>
      </c>
      <c r="I4" s="40" t="str">
        <f t="shared" ref="I4:I67" si="0">IF(F4=TRUE,"사용","미사용")</f>
        <v>미사용</v>
      </c>
      <c r="J4" s="40" t="s">
        <v>3486</v>
      </c>
      <c r="K4" s="528"/>
      <c r="L4" s="531"/>
      <c r="M4" s="40" t="s">
        <v>3487</v>
      </c>
      <c r="N4" s="40" t="str">
        <f>IF(F4=TRUE,"X","O")</f>
        <v>O</v>
      </c>
      <c r="O4" s="263"/>
      <c r="P4" s="262"/>
      <c r="Q4" s="262"/>
      <c r="R4" s="285"/>
      <c r="S4" s="263"/>
      <c r="T4" s="262"/>
      <c r="U4" s="262"/>
      <c r="V4" s="285"/>
      <c r="W4" s="263"/>
      <c r="X4" s="263"/>
      <c r="Y4" s="263"/>
      <c r="Z4" s="285"/>
      <c r="AA4" s="263"/>
      <c r="AB4" s="263"/>
      <c r="AC4" s="263"/>
      <c r="AD4" s="285"/>
      <c r="AE4" s="263"/>
      <c r="AF4" s="263"/>
      <c r="AG4" s="263"/>
      <c r="AH4" s="285"/>
      <c r="AI4" s="263">
        <v>42.759</v>
      </c>
      <c r="AJ4" s="263">
        <v>14.964</v>
      </c>
      <c r="AK4" s="263">
        <v>11.56</v>
      </c>
      <c r="AL4" s="285">
        <v>44977</v>
      </c>
      <c r="AM4" s="10"/>
      <c r="AN4" s="10"/>
      <c r="AO4" s="11"/>
      <c r="AT4" s="4" t="s">
        <v>3500</v>
      </c>
    </row>
    <row r="5" spans="1:46" ht="20.25" customHeight="1">
      <c r="A5" s="282" t="s">
        <v>3484</v>
      </c>
      <c r="B5" s="40" t="s">
        <v>3497</v>
      </c>
      <c r="C5" s="40" t="s">
        <v>3480</v>
      </c>
      <c r="D5" s="40" t="s">
        <v>3958</v>
      </c>
      <c r="E5" s="40">
        <v>2</v>
      </c>
      <c r="F5" s="207" t="b">
        <f t="shared" ref="F5:F68" si="1">ISTEXT(L5)</f>
        <v>0</v>
      </c>
      <c r="G5" s="40" t="s">
        <v>3522</v>
      </c>
      <c r="H5" s="208" t="s">
        <v>3528</v>
      </c>
      <c r="I5" s="40" t="str">
        <f t="shared" si="0"/>
        <v>미사용</v>
      </c>
      <c r="J5" s="40" t="s">
        <v>3486</v>
      </c>
      <c r="K5" s="528"/>
      <c r="L5" s="531"/>
      <c r="M5" s="40" t="s">
        <v>3487</v>
      </c>
      <c r="N5" s="40" t="str">
        <f t="shared" ref="N5:N68" si="2">IF(F5=TRUE,"X","O")</f>
        <v>O</v>
      </c>
      <c r="O5" s="263"/>
      <c r="P5" s="262"/>
      <c r="Q5" s="262"/>
      <c r="R5" s="285"/>
      <c r="S5" s="263"/>
      <c r="T5" s="262"/>
      <c r="U5" s="262"/>
      <c r="V5" s="285"/>
      <c r="W5" s="263"/>
      <c r="X5" s="263"/>
      <c r="Y5" s="263"/>
      <c r="Z5" s="285"/>
      <c r="AA5" s="263"/>
      <c r="AB5" s="263"/>
      <c r="AC5" s="263"/>
      <c r="AD5" s="285"/>
      <c r="AE5" s="263"/>
      <c r="AF5" s="263"/>
      <c r="AG5" s="263"/>
      <c r="AH5" s="285"/>
      <c r="AI5" s="263">
        <v>42.734000000000002</v>
      </c>
      <c r="AJ5" s="263">
        <v>14.891999999999999</v>
      </c>
      <c r="AK5" s="263">
        <v>11.170999999999999</v>
      </c>
      <c r="AL5" s="285">
        <v>44977</v>
      </c>
      <c r="AM5" s="10"/>
      <c r="AN5" s="10"/>
      <c r="AO5" s="11"/>
      <c r="AT5" s="4" t="s">
        <v>3501</v>
      </c>
    </row>
    <row r="6" spans="1:46" ht="20.25" customHeight="1">
      <c r="A6" s="282" t="s">
        <v>3484</v>
      </c>
      <c r="B6" s="40" t="s">
        <v>3497</v>
      </c>
      <c r="C6" s="40" t="s">
        <v>3480</v>
      </c>
      <c r="D6" s="40" t="s">
        <v>3958</v>
      </c>
      <c r="E6" s="40">
        <v>3</v>
      </c>
      <c r="F6" s="207" t="b">
        <f t="shared" si="1"/>
        <v>0</v>
      </c>
      <c r="G6" s="40" t="s">
        <v>3522</v>
      </c>
      <c r="H6" s="208" t="s">
        <v>3528</v>
      </c>
      <c r="I6" s="40" t="str">
        <f t="shared" si="0"/>
        <v>미사용</v>
      </c>
      <c r="J6" s="40" t="s">
        <v>3486</v>
      </c>
      <c r="K6" s="528"/>
      <c r="L6" s="531"/>
      <c r="M6" s="40" t="s">
        <v>3487</v>
      </c>
      <c r="N6" s="40" t="str">
        <f t="shared" si="2"/>
        <v>O</v>
      </c>
      <c r="O6" s="263"/>
      <c r="P6" s="262"/>
      <c r="Q6" s="262"/>
      <c r="R6" s="285"/>
      <c r="S6" s="263"/>
      <c r="T6" s="262"/>
      <c r="U6" s="262"/>
      <c r="V6" s="285"/>
      <c r="W6" s="263"/>
      <c r="X6" s="263"/>
      <c r="Y6" s="263"/>
      <c r="Z6" s="285"/>
      <c r="AA6" s="263"/>
      <c r="AB6" s="263"/>
      <c r="AC6" s="263"/>
      <c r="AD6" s="285"/>
      <c r="AE6" s="263"/>
      <c r="AF6" s="263"/>
      <c r="AG6" s="263"/>
      <c r="AH6" s="285"/>
      <c r="AI6" s="263">
        <v>44.558</v>
      </c>
      <c r="AJ6" s="263">
        <v>15.968999999999999</v>
      </c>
      <c r="AK6" s="263">
        <v>11.143000000000001</v>
      </c>
      <c r="AL6" s="285">
        <v>44977</v>
      </c>
      <c r="AM6" s="10"/>
      <c r="AN6" s="10"/>
      <c r="AO6" s="11"/>
      <c r="AT6" s="4" t="s">
        <v>4074</v>
      </c>
    </row>
    <row r="7" spans="1:46" ht="20.25" customHeight="1">
      <c r="A7" s="282" t="s">
        <v>3484</v>
      </c>
      <c r="B7" s="40" t="s">
        <v>3497</v>
      </c>
      <c r="C7" s="40" t="s">
        <v>3480</v>
      </c>
      <c r="D7" s="40" t="s">
        <v>3958</v>
      </c>
      <c r="E7" s="40">
        <v>4</v>
      </c>
      <c r="F7" s="207" t="b">
        <f t="shared" si="1"/>
        <v>0</v>
      </c>
      <c r="G7" s="40" t="s">
        <v>3522</v>
      </c>
      <c r="H7" s="208" t="s">
        <v>3528</v>
      </c>
      <c r="I7" s="40" t="str">
        <f t="shared" si="0"/>
        <v>미사용</v>
      </c>
      <c r="J7" s="40" t="s">
        <v>3486</v>
      </c>
      <c r="K7" s="528"/>
      <c r="L7" s="531"/>
      <c r="M7" s="40" t="s">
        <v>3487</v>
      </c>
      <c r="N7" s="40" t="str">
        <f t="shared" si="2"/>
        <v>O</v>
      </c>
      <c r="O7" s="263"/>
      <c r="P7" s="262"/>
      <c r="Q7" s="262"/>
      <c r="R7" s="285"/>
      <c r="S7" s="263"/>
      <c r="T7" s="262"/>
      <c r="U7" s="262"/>
      <c r="V7" s="285"/>
      <c r="W7" s="263"/>
      <c r="X7" s="263"/>
      <c r="Y7" s="263"/>
      <c r="Z7" s="285"/>
      <c r="AA7" s="263"/>
      <c r="AB7" s="263"/>
      <c r="AC7" s="263"/>
      <c r="AD7" s="285"/>
      <c r="AE7" s="263"/>
      <c r="AF7" s="263"/>
      <c r="AG7" s="263"/>
      <c r="AH7" s="285"/>
      <c r="AI7" s="263">
        <v>43.604999999999997</v>
      </c>
      <c r="AJ7" s="263">
        <v>15.063000000000001</v>
      </c>
      <c r="AK7" s="263">
        <v>10.663</v>
      </c>
      <c r="AL7" s="285">
        <v>44977</v>
      </c>
      <c r="AM7" s="10"/>
      <c r="AN7" s="10"/>
      <c r="AO7" s="11"/>
      <c r="AT7" s="4" t="s">
        <v>4062</v>
      </c>
    </row>
    <row r="8" spans="1:46" ht="20.25" customHeight="1">
      <c r="A8" s="282" t="s">
        <v>3484</v>
      </c>
      <c r="B8" s="40" t="s">
        <v>3497</v>
      </c>
      <c r="C8" s="40" t="s">
        <v>3480</v>
      </c>
      <c r="D8" s="40" t="s">
        <v>3958</v>
      </c>
      <c r="E8" s="40">
        <v>5</v>
      </c>
      <c r="F8" s="207" t="b">
        <f t="shared" si="1"/>
        <v>1</v>
      </c>
      <c r="G8" s="40" t="s">
        <v>3522</v>
      </c>
      <c r="H8" s="208" t="s">
        <v>3528</v>
      </c>
      <c r="I8" s="40" t="str">
        <f t="shared" si="0"/>
        <v>사용</v>
      </c>
      <c r="J8" s="40" t="s">
        <v>3486</v>
      </c>
      <c r="K8" s="40" t="s">
        <v>3500</v>
      </c>
      <c r="L8" s="256" t="s">
        <v>4305</v>
      </c>
      <c r="M8" s="40" t="s">
        <v>3487</v>
      </c>
      <c r="N8" s="40" t="str">
        <f t="shared" si="2"/>
        <v>X</v>
      </c>
      <c r="O8" s="263"/>
      <c r="P8" s="262"/>
      <c r="Q8" s="262"/>
      <c r="R8" s="285"/>
      <c r="S8" s="263"/>
      <c r="T8" s="262"/>
      <c r="U8" s="262"/>
      <c r="V8" s="285"/>
      <c r="W8" s="263"/>
      <c r="X8" s="263"/>
      <c r="Y8" s="263"/>
      <c r="Z8" s="285"/>
      <c r="AA8" s="263"/>
      <c r="AB8" s="263"/>
      <c r="AC8" s="263"/>
      <c r="AD8" s="285"/>
      <c r="AE8" s="263"/>
      <c r="AF8" s="263"/>
      <c r="AG8" s="263"/>
      <c r="AH8" s="285"/>
      <c r="AI8" s="263"/>
      <c r="AJ8" s="263"/>
      <c r="AK8" s="263"/>
      <c r="AL8" s="285"/>
      <c r="AM8" s="10"/>
      <c r="AN8" s="10"/>
      <c r="AO8" s="11"/>
      <c r="AT8" s="4" t="s">
        <v>4075</v>
      </c>
    </row>
    <row r="9" spans="1:46" ht="20.25" customHeight="1">
      <c r="A9" s="282" t="s">
        <v>3484</v>
      </c>
      <c r="B9" s="40" t="s">
        <v>3497</v>
      </c>
      <c r="C9" s="40" t="s">
        <v>3480</v>
      </c>
      <c r="D9" s="40" t="s">
        <v>3958</v>
      </c>
      <c r="E9" s="40">
        <v>6</v>
      </c>
      <c r="F9" s="207" t="b">
        <f t="shared" si="1"/>
        <v>1</v>
      </c>
      <c r="G9" s="40" t="s">
        <v>3522</v>
      </c>
      <c r="H9" s="208" t="s">
        <v>3528</v>
      </c>
      <c r="I9" s="40" t="str">
        <f t="shared" si="0"/>
        <v>사용</v>
      </c>
      <c r="J9" s="40" t="s">
        <v>3486</v>
      </c>
      <c r="K9" s="40" t="s">
        <v>3500</v>
      </c>
      <c r="L9" s="256" t="s">
        <v>4306</v>
      </c>
      <c r="M9" s="40" t="s">
        <v>3487</v>
      </c>
      <c r="N9" s="40" t="str">
        <f t="shared" si="2"/>
        <v>X</v>
      </c>
      <c r="O9" s="263"/>
      <c r="P9" s="262"/>
      <c r="Q9" s="262"/>
      <c r="R9" s="285"/>
      <c r="S9" s="263"/>
      <c r="T9" s="262"/>
      <c r="U9" s="262"/>
      <c r="V9" s="285"/>
      <c r="W9" s="263"/>
      <c r="X9" s="263"/>
      <c r="Y9" s="263"/>
      <c r="Z9" s="285"/>
      <c r="AA9" s="263"/>
      <c r="AB9" s="263"/>
      <c r="AC9" s="263"/>
      <c r="AD9" s="285"/>
      <c r="AE9" s="263"/>
      <c r="AF9" s="263"/>
      <c r="AG9" s="263"/>
      <c r="AH9" s="285"/>
      <c r="AI9" s="263"/>
      <c r="AJ9" s="263"/>
      <c r="AK9" s="263"/>
      <c r="AL9" s="285"/>
      <c r="AM9" s="10"/>
      <c r="AN9" s="10"/>
      <c r="AO9" s="11"/>
      <c r="AT9" s="4" t="s">
        <v>4076</v>
      </c>
    </row>
    <row r="10" spans="1:46" ht="20.25" customHeight="1">
      <c r="A10" s="282" t="s">
        <v>3484</v>
      </c>
      <c r="B10" s="40" t="s">
        <v>3497</v>
      </c>
      <c r="C10" s="40" t="s">
        <v>3480</v>
      </c>
      <c r="D10" s="40" t="s">
        <v>3958</v>
      </c>
      <c r="E10" s="40">
        <v>7</v>
      </c>
      <c r="F10" s="207" t="b">
        <f t="shared" si="1"/>
        <v>0</v>
      </c>
      <c r="G10" s="40" t="s">
        <v>3522</v>
      </c>
      <c r="H10" s="208" t="s">
        <v>3528</v>
      </c>
      <c r="I10" s="40" t="str">
        <f t="shared" si="0"/>
        <v>미사용</v>
      </c>
      <c r="J10" s="40"/>
      <c r="K10" s="40"/>
      <c r="L10" s="256"/>
      <c r="M10" s="40" t="s">
        <v>3487</v>
      </c>
      <c r="N10" s="40" t="str">
        <f t="shared" si="2"/>
        <v>O</v>
      </c>
      <c r="O10" s="263"/>
      <c r="P10" s="262"/>
      <c r="Q10" s="262"/>
      <c r="R10" s="285"/>
      <c r="S10" s="263"/>
      <c r="T10" s="262"/>
      <c r="U10" s="262"/>
      <c r="V10" s="285"/>
      <c r="W10" s="316"/>
      <c r="X10" s="343"/>
      <c r="Y10" s="343"/>
      <c r="Z10" s="285"/>
      <c r="AA10" s="316"/>
      <c r="AB10" s="343"/>
      <c r="AC10" s="343"/>
      <c r="AD10" s="285"/>
      <c r="AE10" s="316"/>
      <c r="AF10" s="343"/>
      <c r="AG10" s="343"/>
      <c r="AH10" s="285"/>
      <c r="AI10" s="316"/>
      <c r="AJ10" s="343"/>
      <c r="AK10" s="343"/>
      <c r="AL10" s="285"/>
      <c r="AM10" s="10"/>
      <c r="AN10" s="10"/>
      <c r="AO10" s="11"/>
      <c r="AT10" s="4" t="s">
        <v>4090</v>
      </c>
    </row>
    <row r="11" spans="1:46" ht="20.25" customHeight="1">
      <c r="A11" s="282" t="s">
        <v>3484</v>
      </c>
      <c r="B11" s="40" t="s">
        <v>3497</v>
      </c>
      <c r="C11" s="40" t="s">
        <v>3480</v>
      </c>
      <c r="D11" s="40" t="s">
        <v>3958</v>
      </c>
      <c r="E11" s="40">
        <v>8</v>
      </c>
      <c r="F11" s="207" t="b">
        <f t="shared" si="1"/>
        <v>0</v>
      </c>
      <c r="G11" s="40" t="s">
        <v>3522</v>
      </c>
      <c r="H11" s="208" t="s">
        <v>3528</v>
      </c>
      <c r="I11" s="40" t="str">
        <f t="shared" si="0"/>
        <v>미사용</v>
      </c>
      <c r="J11" s="40"/>
      <c r="K11" s="40"/>
      <c r="L11" s="256"/>
      <c r="M11" s="40" t="s">
        <v>3487</v>
      </c>
      <c r="N11" s="40" t="str">
        <f t="shared" si="2"/>
        <v>O</v>
      </c>
      <c r="O11" s="263"/>
      <c r="P11" s="262"/>
      <c r="Q11" s="262"/>
      <c r="R11" s="285"/>
      <c r="S11" s="263"/>
      <c r="T11" s="262"/>
      <c r="U11" s="262"/>
      <c r="V11" s="285"/>
      <c r="W11" s="316"/>
      <c r="X11" s="343"/>
      <c r="Y11" s="343"/>
      <c r="Z11" s="285"/>
      <c r="AA11" s="316"/>
      <c r="AB11" s="343"/>
      <c r="AC11" s="343"/>
      <c r="AD11" s="285"/>
      <c r="AE11" s="316"/>
      <c r="AF11" s="343"/>
      <c r="AG11" s="343"/>
      <c r="AH11" s="285"/>
      <c r="AI11" s="316"/>
      <c r="AJ11" s="343"/>
      <c r="AK11" s="343"/>
      <c r="AL11" s="285"/>
      <c r="AM11" s="10"/>
      <c r="AN11" s="10"/>
      <c r="AO11" s="11"/>
      <c r="AT11" s="4" t="s">
        <v>4099</v>
      </c>
    </row>
    <row r="12" spans="1:46" ht="20.25" customHeight="1">
      <c r="A12" s="282" t="s">
        <v>3484</v>
      </c>
      <c r="B12" s="40" t="s">
        <v>3497</v>
      </c>
      <c r="C12" s="40" t="s">
        <v>3480</v>
      </c>
      <c r="D12" s="40" t="s">
        <v>3958</v>
      </c>
      <c r="E12" s="40">
        <v>9</v>
      </c>
      <c r="F12" s="207" t="b">
        <f t="shared" si="1"/>
        <v>1</v>
      </c>
      <c r="G12" s="40" t="s">
        <v>3522</v>
      </c>
      <c r="H12" s="208" t="s">
        <v>3528</v>
      </c>
      <c r="I12" s="40" t="str">
        <f t="shared" si="0"/>
        <v>사용</v>
      </c>
      <c r="J12" s="40" t="s">
        <v>3486</v>
      </c>
      <c r="K12" s="40" t="s">
        <v>4074</v>
      </c>
      <c r="L12" s="256" t="s">
        <v>4007</v>
      </c>
      <c r="M12" s="40" t="s">
        <v>3487</v>
      </c>
      <c r="N12" s="40" t="str">
        <f t="shared" si="2"/>
        <v>X</v>
      </c>
      <c r="O12" s="263"/>
      <c r="P12" s="262"/>
      <c r="Q12" s="262"/>
      <c r="R12" s="285"/>
      <c r="S12" s="263"/>
      <c r="T12" s="262"/>
      <c r="U12" s="262"/>
      <c r="V12" s="285"/>
      <c r="W12" s="263"/>
      <c r="X12" s="263"/>
      <c r="Y12" s="263"/>
      <c r="Z12" s="285"/>
      <c r="AA12" s="263"/>
      <c r="AB12" s="263"/>
      <c r="AC12" s="263"/>
      <c r="AD12" s="285"/>
      <c r="AE12" s="263"/>
      <c r="AF12" s="263"/>
      <c r="AG12" s="263"/>
      <c r="AH12" s="285"/>
      <c r="AI12" s="263"/>
      <c r="AJ12" s="263"/>
      <c r="AK12" s="263"/>
      <c r="AL12" s="285"/>
      <c r="AM12" s="10"/>
      <c r="AN12" s="10"/>
      <c r="AO12" s="11"/>
      <c r="AT12" s="4" t="s">
        <v>3935</v>
      </c>
    </row>
    <row r="13" spans="1:46" ht="20.25" customHeight="1">
      <c r="A13" s="282" t="s">
        <v>3484</v>
      </c>
      <c r="B13" s="40" t="s">
        <v>3497</v>
      </c>
      <c r="C13" s="40" t="s">
        <v>3480</v>
      </c>
      <c r="D13" s="40" t="s">
        <v>3958</v>
      </c>
      <c r="E13" s="40">
        <v>10</v>
      </c>
      <c r="F13" s="207" t="b">
        <f t="shared" si="1"/>
        <v>0</v>
      </c>
      <c r="G13" s="40" t="s">
        <v>3522</v>
      </c>
      <c r="H13" s="208" t="s">
        <v>3528</v>
      </c>
      <c r="I13" s="40" t="str">
        <f t="shared" si="0"/>
        <v>미사용</v>
      </c>
      <c r="J13" s="40"/>
      <c r="K13" s="40"/>
      <c r="L13" s="256"/>
      <c r="M13" s="40"/>
      <c r="N13" s="40" t="str">
        <f t="shared" si="2"/>
        <v>O</v>
      </c>
      <c r="O13" s="263">
        <v>43.210999999999999</v>
      </c>
      <c r="P13" s="263">
        <v>14.827999999999999</v>
      </c>
      <c r="Q13" s="263">
        <v>9.6639999999999997</v>
      </c>
      <c r="R13" s="285">
        <v>43249</v>
      </c>
      <c r="S13" s="263">
        <v>43.359000000000002</v>
      </c>
      <c r="T13" s="263">
        <v>14.967000000000001</v>
      </c>
      <c r="U13" s="263">
        <v>10.404999999999999</v>
      </c>
      <c r="V13" s="285">
        <v>43724</v>
      </c>
      <c r="W13" s="263">
        <v>42.857999999999997</v>
      </c>
      <c r="X13" s="263">
        <v>14.798999999999999</v>
      </c>
      <c r="Y13" s="263">
        <v>10.897</v>
      </c>
      <c r="Z13" s="285">
        <v>43880</v>
      </c>
      <c r="AA13" s="263">
        <v>43.604999999999997</v>
      </c>
      <c r="AB13" s="263">
        <v>14.869</v>
      </c>
      <c r="AC13" s="263">
        <v>10.922000000000001</v>
      </c>
      <c r="AD13" s="285">
        <v>44421</v>
      </c>
      <c r="AE13" s="263">
        <v>42.841000000000001</v>
      </c>
      <c r="AF13" s="263">
        <v>14.798</v>
      </c>
      <c r="AG13" s="263">
        <v>10.86</v>
      </c>
      <c r="AH13" s="285">
        <v>44649</v>
      </c>
      <c r="AI13" s="263">
        <v>42.783999999999999</v>
      </c>
      <c r="AJ13" s="263">
        <v>14.178000000000001</v>
      </c>
      <c r="AK13" s="263">
        <v>10.739000000000001</v>
      </c>
      <c r="AL13" s="285">
        <v>44977</v>
      </c>
      <c r="AM13" s="10"/>
      <c r="AN13" s="10"/>
      <c r="AO13" s="11"/>
      <c r="AT13" s="4" t="s">
        <v>4165</v>
      </c>
    </row>
    <row r="14" spans="1:46" ht="20.25" customHeight="1">
      <c r="A14" s="282" t="s">
        <v>3484</v>
      </c>
      <c r="B14" s="40" t="s">
        <v>3497</v>
      </c>
      <c r="C14" s="40" t="s">
        <v>3480</v>
      </c>
      <c r="D14" s="40" t="s">
        <v>3958</v>
      </c>
      <c r="E14" s="40">
        <v>11</v>
      </c>
      <c r="F14" s="207" t="b">
        <f t="shared" si="1"/>
        <v>0</v>
      </c>
      <c r="G14" s="40" t="s">
        <v>3522</v>
      </c>
      <c r="H14" s="208" t="s">
        <v>3528</v>
      </c>
      <c r="I14" s="40" t="str">
        <f t="shared" si="0"/>
        <v>미사용</v>
      </c>
      <c r="J14" s="40"/>
      <c r="K14" s="40"/>
      <c r="L14" s="256"/>
      <c r="M14" s="40"/>
      <c r="N14" s="40" t="str">
        <f t="shared" si="2"/>
        <v>O</v>
      </c>
      <c r="O14" s="263"/>
      <c r="P14" s="263"/>
      <c r="Q14" s="263"/>
      <c r="R14" s="285"/>
      <c r="S14" s="263"/>
      <c r="T14" s="263"/>
      <c r="U14" s="263"/>
      <c r="V14" s="285"/>
      <c r="W14" s="239"/>
      <c r="X14" s="239"/>
      <c r="Y14" s="239"/>
      <c r="Z14" s="285"/>
      <c r="AA14" s="239"/>
      <c r="AB14" s="239"/>
      <c r="AC14" s="239"/>
      <c r="AD14" s="285"/>
      <c r="AE14" s="239"/>
      <c r="AF14" s="239"/>
      <c r="AG14" s="239"/>
      <c r="AH14" s="285"/>
      <c r="AI14" s="239"/>
      <c r="AJ14" s="239"/>
      <c r="AK14" s="239"/>
      <c r="AL14" s="285"/>
      <c r="AM14" s="10"/>
      <c r="AN14" s="10"/>
      <c r="AO14" s="11"/>
      <c r="AT14" s="4" t="s">
        <v>4245</v>
      </c>
    </row>
    <row r="15" spans="1:46" ht="20.25" customHeight="1">
      <c r="A15" s="282" t="s">
        <v>3484</v>
      </c>
      <c r="B15" s="40" t="s">
        <v>3497</v>
      </c>
      <c r="C15" s="40" t="s">
        <v>3480</v>
      </c>
      <c r="D15" s="40" t="s">
        <v>3958</v>
      </c>
      <c r="E15" s="40">
        <v>12</v>
      </c>
      <c r="F15" s="207" t="b">
        <f t="shared" si="1"/>
        <v>0</v>
      </c>
      <c r="G15" s="40" t="s">
        <v>3522</v>
      </c>
      <c r="H15" s="208" t="s">
        <v>3528</v>
      </c>
      <c r="I15" s="40" t="str">
        <f t="shared" si="0"/>
        <v>미사용</v>
      </c>
      <c r="J15" s="40"/>
      <c r="K15" s="40"/>
      <c r="L15" s="256"/>
      <c r="M15" s="40"/>
      <c r="N15" s="40" t="str">
        <f t="shared" si="2"/>
        <v>O</v>
      </c>
      <c r="O15" s="263"/>
      <c r="P15" s="263"/>
      <c r="Q15" s="263"/>
      <c r="R15" s="285"/>
      <c r="S15" s="263"/>
      <c r="T15" s="263"/>
      <c r="U15" s="263"/>
      <c r="V15" s="285"/>
      <c r="W15" s="316"/>
      <c r="X15" s="343"/>
      <c r="Y15" s="343"/>
      <c r="Z15" s="285"/>
      <c r="AA15" s="316"/>
      <c r="AB15" s="343"/>
      <c r="AC15" s="343"/>
      <c r="AD15" s="285"/>
      <c r="AE15" s="316"/>
      <c r="AF15" s="343"/>
      <c r="AG15" s="343"/>
      <c r="AH15" s="285"/>
      <c r="AI15" s="316"/>
      <c r="AJ15" s="343"/>
      <c r="AK15" s="343"/>
      <c r="AL15" s="285"/>
      <c r="AM15" s="10"/>
      <c r="AN15" s="10"/>
      <c r="AO15" s="11"/>
      <c r="AT15"/>
    </row>
    <row r="16" spans="1:46" ht="20.25" customHeight="1">
      <c r="A16" s="282" t="s">
        <v>3484</v>
      </c>
      <c r="B16" s="40" t="s">
        <v>3497</v>
      </c>
      <c r="C16" s="40" t="s">
        <v>3480</v>
      </c>
      <c r="D16" s="40" t="s">
        <v>3958</v>
      </c>
      <c r="E16" s="40">
        <v>13</v>
      </c>
      <c r="F16" s="207" t="b">
        <f t="shared" si="1"/>
        <v>1</v>
      </c>
      <c r="G16" s="40" t="s">
        <v>3522</v>
      </c>
      <c r="H16" s="208" t="s">
        <v>3528</v>
      </c>
      <c r="I16" s="40" t="str">
        <f t="shared" si="0"/>
        <v>사용</v>
      </c>
      <c r="J16" s="40" t="s">
        <v>4106</v>
      </c>
      <c r="K16" s="40" t="s">
        <v>4062</v>
      </c>
      <c r="L16" s="256" t="s">
        <v>4298</v>
      </c>
      <c r="M16" s="40" t="s">
        <v>3622</v>
      </c>
      <c r="N16" s="40" t="str">
        <f t="shared" si="2"/>
        <v>X</v>
      </c>
      <c r="O16" s="263">
        <v>42.372999999999998</v>
      </c>
      <c r="P16" s="263">
        <v>14.856</v>
      </c>
      <c r="Q16" s="263">
        <v>9.4860000000000007</v>
      </c>
      <c r="R16" s="285">
        <v>43249</v>
      </c>
      <c r="S16" s="263"/>
      <c r="T16" s="263"/>
      <c r="U16" s="263"/>
      <c r="V16" s="285"/>
      <c r="W16" s="304"/>
      <c r="X16" s="304"/>
      <c r="Y16" s="304"/>
      <c r="Z16" s="285"/>
      <c r="AA16" s="304"/>
      <c r="AB16" s="304"/>
      <c r="AC16" s="304"/>
      <c r="AD16" s="285"/>
      <c r="AE16" s="304"/>
      <c r="AF16" s="304"/>
      <c r="AG16" s="304"/>
      <c r="AH16" s="285"/>
      <c r="AI16" s="304"/>
      <c r="AJ16" s="304"/>
      <c r="AK16" s="304"/>
      <c r="AL16" s="285"/>
      <c r="AM16" s="10"/>
      <c r="AN16" s="10"/>
      <c r="AO16" s="11"/>
      <c r="AT16"/>
    </row>
    <row r="17" spans="1:46" ht="20.25" customHeight="1">
      <c r="A17" s="282" t="s">
        <v>3484</v>
      </c>
      <c r="B17" s="40" t="s">
        <v>3497</v>
      </c>
      <c r="C17" s="40" t="s">
        <v>3480</v>
      </c>
      <c r="D17" s="40" t="s">
        <v>3958</v>
      </c>
      <c r="E17" s="40">
        <v>14</v>
      </c>
      <c r="F17" s="207" t="b">
        <f t="shared" si="1"/>
        <v>1</v>
      </c>
      <c r="G17" s="40" t="s">
        <v>3522</v>
      </c>
      <c r="H17" s="208" t="s">
        <v>3528</v>
      </c>
      <c r="I17" s="40" t="str">
        <f t="shared" si="0"/>
        <v>사용</v>
      </c>
      <c r="J17" s="40" t="s">
        <v>3495</v>
      </c>
      <c r="K17" s="40" t="s">
        <v>4062</v>
      </c>
      <c r="L17" s="256" t="s">
        <v>4300</v>
      </c>
      <c r="M17" s="40" t="s">
        <v>3622</v>
      </c>
      <c r="N17" s="40" t="str">
        <f t="shared" si="2"/>
        <v>X</v>
      </c>
      <c r="O17" s="263">
        <v>43.268000000000001</v>
      </c>
      <c r="P17" s="263">
        <v>15.209</v>
      </c>
      <c r="Q17" s="263">
        <v>9.9949999999999992</v>
      </c>
      <c r="R17" s="285">
        <v>43249</v>
      </c>
      <c r="S17" s="263"/>
      <c r="T17" s="263"/>
      <c r="U17" s="263"/>
      <c r="V17" s="285"/>
      <c r="W17" s="304"/>
      <c r="X17" s="304"/>
      <c r="Y17" s="304"/>
      <c r="Z17" s="285"/>
      <c r="AA17" s="304"/>
      <c r="AB17" s="304"/>
      <c r="AC17" s="304"/>
      <c r="AD17" s="285"/>
      <c r="AE17" s="304"/>
      <c r="AF17" s="304"/>
      <c r="AG17" s="304"/>
      <c r="AH17" s="285"/>
      <c r="AI17" s="304"/>
      <c r="AJ17" s="304"/>
      <c r="AK17" s="304"/>
      <c r="AL17" s="285"/>
      <c r="AM17" s="10"/>
      <c r="AN17" s="10"/>
      <c r="AO17" s="11"/>
      <c r="AT17"/>
    </row>
    <row r="18" spans="1:46" ht="20.25" customHeight="1">
      <c r="A18" s="282" t="s">
        <v>3484</v>
      </c>
      <c r="B18" s="40" t="s">
        <v>3497</v>
      </c>
      <c r="C18" s="40" t="s">
        <v>3480</v>
      </c>
      <c r="D18" s="40" t="s">
        <v>3958</v>
      </c>
      <c r="E18" s="40">
        <v>15</v>
      </c>
      <c r="F18" s="207" t="b">
        <f t="shared" si="1"/>
        <v>0</v>
      </c>
      <c r="G18" s="40" t="s">
        <v>3522</v>
      </c>
      <c r="H18" s="208" t="s">
        <v>3528</v>
      </c>
      <c r="I18" s="40" t="str">
        <f t="shared" si="0"/>
        <v>미사용</v>
      </c>
      <c r="J18" s="40"/>
      <c r="K18" s="40"/>
      <c r="L18" s="40"/>
      <c r="M18" s="40"/>
      <c r="N18" s="40" t="str">
        <f t="shared" si="2"/>
        <v>O</v>
      </c>
      <c r="O18" s="316">
        <v>42.398000000000003</v>
      </c>
      <c r="P18" s="304">
        <v>14.71</v>
      </c>
      <c r="Q18" s="304">
        <v>9.8960000000000008</v>
      </c>
      <c r="R18" s="285">
        <v>43249</v>
      </c>
      <c r="S18" s="316">
        <v>42.578000000000003</v>
      </c>
      <c r="T18" s="304">
        <v>14.772</v>
      </c>
      <c r="U18" s="304">
        <v>10.528</v>
      </c>
      <c r="V18" s="285">
        <v>43724</v>
      </c>
      <c r="W18" s="316">
        <v>42.808</v>
      </c>
      <c r="X18" s="316">
        <v>14.904</v>
      </c>
      <c r="Y18" s="316">
        <v>10.968</v>
      </c>
      <c r="Z18" s="285">
        <v>43880</v>
      </c>
      <c r="AA18" s="316">
        <v>43.588999999999999</v>
      </c>
      <c r="AB18" s="316">
        <v>15.224</v>
      </c>
      <c r="AC18" s="316">
        <v>11.24</v>
      </c>
      <c r="AD18" s="285">
        <v>44421</v>
      </c>
      <c r="AE18" s="316">
        <v>42.792000000000002</v>
      </c>
      <c r="AF18" s="316">
        <v>14.974</v>
      </c>
      <c r="AG18" s="316">
        <v>11.121</v>
      </c>
      <c r="AH18" s="285">
        <v>44649</v>
      </c>
      <c r="AI18" s="564">
        <v>43.777000000000001</v>
      </c>
      <c r="AJ18" s="564">
        <v>15.46</v>
      </c>
      <c r="AK18" s="564">
        <v>11.288</v>
      </c>
      <c r="AL18" s="285">
        <v>44977</v>
      </c>
      <c r="AM18" s="44"/>
      <c r="AN18" s="44"/>
      <c r="AO18" s="11"/>
      <c r="AT18"/>
    </row>
    <row r="19" spans="1:46" ht="20.25" customHeight="1">
      <c r="A19" s="282" t="s">
        <v>3484</v>
      </c>
      <c r="B19" s="40" t="s">
        <v>3497</v>
      </c>
      <c r="C19" s="40" t="s">
        <v>3480</v>
      </c>
      <c r="D19" s="40" t="s">
        <v>3958</v>
      </c>
      <c r="E19" s="40">
        <v>16</v>
      </c>
      <c r="F19" s="207" t="b">
        <f t="shared" si="1"/>
        <v>0</v>
      </c>
      <c r="G19" s="40" t="s">
        <v>3522</v>
      </c>
      <c r="H19" s="208" t="s">
        <v>3528</v>
      </c>
      <c r="I19" s="40" t="str">
        <f t="shared" si="0"/>
        <v>미사용</v>
      </c>
      <c r="J19" s="40"/>
      <c r="K19" s="40"/>
      <c r="L19" s="40"/>
      <c r="M19" s="40"/>
      <c r="N19" s="40" t="str">
        <f t="shared" si="2"/>
        <v>O</v>
      </c>
      <c r="O19" s="316">
        <v>43.572000000000003</v>
      </c>
      <c r="P19" s="304">
        <v>15.721</v>
      </c>
      <c r="Q19" s="304">
        <v>10.298999999999999</v>
      </c>
      <c r="R19" s="285">
        <v>43249</v>
      </c>
      <c r="S19" s="316">
        <v>43.539000000000001</v>
      </c>
      <c r="T19" s="304">
        <v>15.336</v>
      </c>
      <c r="U19" s="304">
        <v>10.819000000000001</v>
      </c>
      <c r="V19" s="285">
        <v>43724</v>
      </c>
      <c r="W19" s="316">
        <v>42.899000000000001</v>
      </c>
      <c r="X19" s="304">
        <v>15.221</v>
      </c>
      <c r="Y19" s="304">
        <v>11.025</v>
      </c>
      <c r="Z19" s="285">
        <v>43880</v>
      </c>
      <c r="AA19" s="316">
        <v>43.58</v>
      </c>
      <c r="AB19" s="304">
        <v>15.430999999999999</v>
      </c>
      <c r="AC19" s="304">
        <v>11.278</v>
      </c>
      <c r="AD19" s="285">
        <v>44421</v>
      </c>
      <c r="AE19" s="316">
        <v>42.881999999999998</v>
      </c>
      <c r="AF19" s="304">
        <v>15.393000000000001</v>
      </c>
      <c r="AG19" s="304">
        <v>11.441000000000001</v>
      </c>
      <c r="AH19" s="285">
        <v>44649</v>
      </c>
      <c r="AI19" s="564">
        <v>43.793999999999997</v>
      </c>
      <c r="AJ19" s="304">
        <v>15.851000000000001</v>
      </c>
      <c r="AK19" s="304">
        <v>12.000999999999999</v>
      </c>
      <c r="AL19" s="285">
        <v>44977</v>
      </c>
      <c r="AM19" s="44"/>
      <c r="AN19" s="44"/>
      <c r="AO19" s="11"/>
      <c r="AT19"/>
    </row>
    <row r="20" spans="1:46" ht="20.25" customHeight="1">
      <c r="A20" s="282" t="s">
        <v>3484</v>
      </c>
      <c r="B20" s="40" t="s">
        <v>3497</v>
      </c>
      <c r="C20" s="40" t="s">
        <v>3480</v>
      </c>
      <c r="D20" s="40" t="s">
        <v>3958</v>
      </c>
      <c r="E20" s="40">
        <v>17</v>
      </c>
      <c r="F20" s="207" t="b">
        <f t="shared" si="1"/>
        <v>1</v>
      </c>
      <c r="G20" s="40" t="s">
        <v>3522</v>
      </c>
      <c r="H20" s="208" t="s">
        <v>3528</v>
      </c>
      <c r="I20" s="40" t="str">
        <f t="shared" si="0"/>
        <v>사용</v>
      </c>
      <c r="J20" s="40" t="s">
        <v>4106</v>
      </c>
      <c r="K20" s="40" t="s">
        <v>3501</v>
      </c>
      <c r="L20" s="40" t="s">
        <v>4307</v>
      </c>
      <c r="M20" s="40" t="s">
        <v>3487</v>
      </c>
      <c r="N20" s="40" t="str">
        <f t="shared" si="2"/>
        <v>X</v>
      </c>
      <c r="O20" s="263">
        <v>43.234999999999999</v>
      </c>
      <c r="P20" s="263">
        <v>15.64</v>
      </c>
      <c r="Q20" s="263">
        <v>10.41</v>
      </c>
      <c r="R20" s="285">
        <v>43249</v>
      </c>
      <c r="S20" s="263">
        <v>42.48</v>
      </c>
      <c r="T20" s="263">
        <v>15.428000000000001</v>
      </c>
      <c r="U20" s="263">
        <v>11.316000000000001</v>
      </c>
      <c r="V20" s="285">
        <v>43724</v>
      </c>
      <c r="W20" s="263">
        <v>42.8</v>
      </c>
      <c r="X20" s="263">
        <v>15.534000000000001</v>
      </c>
      <c r="Y20" s="263">
        <v>12.238</v>
      </c>
      <c r="Z20" s="285">
        <v>43880</v>
      </c>
      <c r="AA20" s="263">
        <v>42.8</v>
      </c>
      <c r="AB20" s="263">
        <v>15.483000000000001</v>
      </c>
      <c r="AC20" s="263">
        <v>11.635</v>
      </c>
      <c r="AD20" s="285">
        <v>44421</v>
      </c>
      <c r="AE20" s="263"/>
      <c r="AF20" s="263"/>
      <c r="AG20" s="263"/>
      <c r="AH20" s="285"/>
      <c r="AI20" s="263"/>
      <c r="AJ20" s="263"/>
      <c r="AK20" s="263"/>
      <c r="AL20" s="285"/>
      <c r="AM20" s="10"/>
      <c r="AN20" s="10"/>
      <c r="AO20" s="11"/>
      <c r="AT20"/>
    </row>
    <row r="21" spans="1:46" ht="20.25" customHeight="1">
      <c r="A21" s="282" t="s">
        <v>3484</v>
      </c>
      <c r="B21" s="40" t="s">
        <v>3497</v>
      </c>
      <c r="C21" s="40" t="s">
        <v>3480</v>
      </c>
      <c r="D21" s="40" t="s">
        <v>3958</v>
      </c>
      <c r="E21" s="40">
        <v>18</v>
      </c>
      <c r="F21" s="207" t="b">
        <f t="shared" si="1"/>
        <v>1</v>
      </c>
      <c r="G21" s="40" t="s">
        <v>3522</v>
      </c>
      <c r="H21" s="208" t="s">
        <v>3528</v>
      </c>
      <c r="I21" s="40" t="str">
        <f t="shared" si="0"/>
        <v>사용</v>
      </c>
      <c r="J21" s="40" t="s">
        <v>3495</v>
      </c>
      <c r="K21" s="40" t="s">
        <v>3501</v>
      </c>
      <c r="L21" s="40" t="s">
        <v>4307</v>
      </c>
      <c r="M21" s="40" t="s">
        <v>3487</v>
      </c>
      <c r="N21" s="40" t="str">
        <f t="shared" si="2"/>
        <v>X</v>
      </c>
      <c r="O21" s="263">
        <v>42.192</v>
      </c>
      <c r="P21" s="263">
        <v>14.363</v>
      </c>
      <c r="Q21" s="263">
        <v>9.9260000000000002</v>
      </c>
      <c r="R21" s="285">
        <v>43249</v>
      </c>
      <c r="S21" s="263">
        <v>42.536999999999999</v>
      </c>
      <c r="T21" s="263">
        <v>14.617000000000001</v>
      </c>
      <c r="U21" s="263">
        <v>10.584</v>
      </c>
      <c r="V21" s="285">
        <v>43724</v>
      </c>
      <c r="W21" s="263">
        <v>42.848999999999997</v>
      </c>
      <c r="X21" s="263">
        <v>14.736000000000001</v>
      </c>
      <c r="Y21" s="263">
        <v>10.712999999999999</v>
      </c>
      <c r="Z21" s="285">
        <v>43880</v>
      </c>
      <c r="AA21" s="263">
        <v>42.841000000000001</v>
      </c>
      <c r="AB21" s="263">
        <v>14.702</v>
      </c>
      <c r="AC21" s="263">
        <v>10.85</v>
      </c>
      <c r="AD21" s="285">
        <v>44421</v>
      </c>
      <c r="AE21" s="263"/>
      <c r="AF21" s="263"/>
      <c r="AG21" s="263"/>
      <c r="AH21" s="285"/>
      <c r="AI21" s="263"/>
      <c r="AJ21" s="263"/>
      <c r="AK21" s="263"/>
      <c r="AL21" s="285"/>
      <c r="AM21" s="10"/>
      <c r="AN21" s="10"/>
      <c r="AO21" s="11"/>
      <c r="AT21"/>
    </row>
    <row r="22" spans="1:46" ht="20.25" customHeight="1">
      <c r="A22" s="282" t="s">
        <v>3484</v>
      </c>
      <c r="B22" s="40" t="s">
        <v>3497</v>
      </c>
      <c r="C22" s="40" t="s">
        <v>3480</v>
      </c>
      <c r="D22" s="40" t="s">
        <v>3958</v>
      </c>
      <c r="E22" s="40">
        <v>19</v>
      </c>
      <c r="F22" s="207" t="b">
        <f t="shared" si="1"/>
        <v>0</v>
      </c>
      <c r="G22" s="40" t="s">
        <v>3522</v>
      </c>
      <c r="H22" s="208" t="s">
        <v>3528</v>
      </c>
      <c r="I22" s="40" t="str">
        <f t="shared" si="0"/>
        <v>미사용</v>
      </c>
      <c r="J22" s="40"/>
      <c r="K22" s="40"/>
      <c r="L22" s="256"/>
      <c r="M22" s="40"/>
      <c r="N22" s="40" t="str">
        <f t="shared" si="2"/>
        <v>O</v>
      </c>
      <c r="O22" s="304">
        <v>43.244</v>
      </c>
      <c r="P22" s="263">
        <v>14.832000000000001</v>
      </c>
      <c r="Q22" s="263">
        <v>9.7230000000000008</v>
      </c>
      <c r="R22" s="285">
        <v>43249</v>
      </c>
      <c r="S22" s="304">
        <v>42.57</v>
      </c>
      <c r="T22" s="263">
        <v>14.59</v>
      </c>
      <c r="U22" s="263">
        <v>10.441000000000001</v>
      </c>
      <c r="V22" s="285">
        <v>43724</v>
      </c>
      <c r="W22" s="304">
        <v>42.857999999999997</v>
      </c>
      <c r="X22" s="263">
        <v>14.573</v>
      </c>
      <c r="Y22" s="263">
        <v>10.692</v>
      </c>
      <c r="Z22" s="285">
        <v>43880</v>
      </c>
      <c r="AA22" s="304">
        <v>42.832999999999998</v>
      </c>
      <c r="AB22" s="263">
        <v>14.638</v>
      </c>
      <c r="AC22" s="263">
        <v>10.755000000000001</v>
      </c>
      <c r="AD22" s="285">
        <v>44421</v>
      </c>
      <c r="AE22" s="304">
        <v>43.901000000000003</v>
      </c>
      <c r="AF22" s="263">
        <v>15.191000000000001</v>
      </c>
      <c r="AG22" s="263">
        <v>11.031000000000001</v>
      </c>
      <c r="AH22" s="285">
        <v>44649</v>
      </c>
      <c r="AI22" s="304">
        <v>42.701000000000001</v>
      </c>
      <c r="AJ22" s="263">
        <v>14.446</v>
      </c>
      <c r="AK22" s="263">
        <v>11.391999999999999</v>
      </c>
      <c r="AL22" s="285">
        <v>44977</v>
      </c>
      <c r="AM22" s="10"/>
      <c r="AN22" s="10"/>
      <c r="AO22" s="11"/>
      <c r="AT22"/>
    </row>
    <row r="23" spans="1:46" ht="20.25" customHeight="1">
      <c r="A23" s="282" t="s">
        <v>3484</v>
      </c>
      <c r="B23" s="40" t="s">
        <v>3497</v>
      </c>
      <c r="C23" s="40" t="s">
        <v>3480</v>
      </c>
      <c r="D23" s="40" t="s">
        <v>3958</v>
      </c>
      <c r="E23" s="40">
        <v>20</v>
      </c>
      <c r="F23" s="207" t="b">
        <f t="shared" si="1"/>
        <v>0</v>
      </c>
      <c r="G23" s="40" t="s">
        <v>3522</v>
      </c>
      <c r="H23" s="208" t="s">
        <v>3528</v>
      </c>
      <c r="I23" s="40" t="str">
        <f t="shared" si="0"/>
        <v>미사용</v>
      </c>
      <c r="J23" s="40"/>
      <c r="K23" s="40"/>
      <c r="L23" s="256"/>
      <c r="M23" s="40"/>
      <c r="N23" s="40" t="str">
        <f t="shared" si="2"/>
        <v>O</v>
      </c>
      <c r="O23" s="304">
        <v>44.244</v>
      </c>
      <c r="P23" s="263">
        <v>15.124000000000001</v>
      </c>
      <c r="Q23" s="263">
        <v>9.6519999999999992</v>
      </c>
      <c r="R23" s="285">
        <v>43249</v>
      </c>
      <c r="S23" s="304">
        <v>42.610999999999997</v>
      </c>
      <c r="T23" s="263">
        <v>14.805999999999999</v>
      </c>
      <c r="U23" s="263">
        <v>11.131</v>
      </c>
      <c r="V23" s="285">
        <v>43724</v>
      </c>
      <c r="W23" s="304">
        <v>43.546999999999997</v>
      </c>
      <c r="X23" s="263">
        <v>15.259</v>
      </c>
      <c r="Y23" s="263">
        <v>11.83</v>
      </c>
      <c r="Z23" s="285">
        <v>43880</v>
      </c>
      <c r="AA23" s="304">
        <v>43.555999999999997</v>
      </c>
      <c r="AB23" s="263">
        <v>15.496</v>
      </c>
      <c r="AC23" s="263">
        <v>13.361000000000001</v>
      </c>
      <c r="AD23" s="285">
        <v>44421</v>
      </c>
      <c r="AE23" s="304">
        <v>43.546999999999997</v>
      </c>
      <c r="AF23" s="263">
        <v>15.348000000000001</v>
      </c>
      <c r="AG23" s="263">
        <v>12.03</v>
      </c>
      <c r="AH23" s="285">
        <v>44649</v>
      </c>
      <c r="AI23" s="304">
        <v>43.539000000000001</v>
      </c>
      <c r="AJ23" s="263">
        <v>15.273999999999999</v>
      </c>
      <c r="AK23" s="263">
        <v>12.297000000000001</v>
      </c>
      <c r="AL23" s="285">
        <v>44977</v>
      </c>
      <c r="AM23" s="10"/>
      <c r="AN23" s="10"/>
      <c r="AO23" s="11"/>
      <c r="AT23"/>
    </row>
    <row r="24" spans="1:46" ht="20.25" customHeight="1">
      <c r="A24" s="282" t="s">
        <v>3484</v>
      </c>
      <c r="B24" s="40" t="s">
        <v>3497</v>
      </c>
      <c r="C24" s="40" t="s">
        <v>3480</v>
      </c>
      <c r="D24" s="40" t="s">
        <v>3958</v>
      </c>
      <c r="E24" s="40">
        <v>21</v>
      </c>
      <c r="F24" s="207" t="b">
        <f t="shared" si="1"/>
        <v>1</v>
      </c>
      <c r="G24" s="40" t="s">
        <v>3522</v>
      </c>
      <c r="H24" s="208" t="s">
        <v>3528</v>
      </c>
      <c r="I24" s="40" t="str">
        <f t="shared" si="0"/>
        <v>사용</v>
      </c>
      <c r="J24" s="40" t="s">
        <v>3486</v>
      </c>
      <c r="K24" s="40" t="s">
        <v>4076</v>
      </c>
      <c r="L24" s="256" t="s">
        <v>4308</v>
      </c>
      <c r="M24" s="40" t="s">
        <v>3487</v>
      </c>
      <c r="N24" s="40" t="str">
        <f t="shared" si="2"/>
        <v>X</v>
      </c>
      <c r="O24" s="263"/>
      <c r="P24" s="263"/>
      <c r="Q24" s="263"/>
      <c r="R24" s="285"/>
      <c r="S24" s="263"/>
      <c r="T24" s="263"/>
      <c r="U24" s="263"/>
      <c r="V24" s="285"/>
      <c r="W24" s="263"/>
      <c r="X24" s="263"/>
      <c r="Y24" s="263"/>
      <c r="Z24" s="285"/>
      <c r="AA24" s="263"/>
      <c r="AB24" s="263"/>
      <c r="AC24" s="263"/>
      <c r="AD24" s="285"/>
      <c r="AE24" s="263"/>
      <c r="AF24" s="263"/>
      <c r="AG24" s="263"/>
      <c r="AH24" s="285"/>
      <c r="AI24" s="263"/>
      <c r="AJ24" s="263"/>
      <c r="AK24" s="263"/>
      <c r="AL24" s="285"/>
      <c r="AM24" s="10"/>
      <c r="AN24" s="10"/>
      <c r="AO24" s="11"/>
      <c r="AT24"/>
    </row>
    <row r="25" spans="1:46" ht="20.25" customHeight="1">
      <c r="A25" s="282" t="s">
        <v>3484</v>
      </c>
      <c r="B25" s="40" t="s">
        <v>3497</v>
      </c>
      <c r="C25" s="40" t="s">
        <v>3480</v>
      </c>
      <c r="D25" s="40" t="s">
        <v>3958</v>
      </c>
      <c r="E25" s="40">
        <v>22</v>
      </c>
      <c r="F25" s="207" t="b">
        <f t="shared" si="1"/>
        <v>1</v>
      </c>
      <c r="G25" s="40" t="s">
        <v>3522</v>
      </c>
      <c r="H25" s="208" t="s">
        <v>3528</v>
      </c>
      <c r="I25" s="40" t="str">
        <f t="shared" si="0"/>
        <v>사용</v>
      </c>
      <c r="J25" s="40" t="s">
        <v>3486</v>
      </c>
      <c r="K25" s="40" t="s">
        <v>4076</v>
      </c>
      <c r="L25" s="256" t="s">
        <v>4312</v>
      </c>
      <c r="M25" s="40" t="s">
        <v>3487</v>
      </c>
      <c r="N25" s="40" t="str">
        <f t="shared" si="2"/>
        <v>X</v>
      </c>
      <c r="O25" s="263"/>
      <c r="P25" s="263"/>
      <c r="Q25" s="263"/>
      <c r="R25" s="285"/>
      <c r="S25" s="263"/>
      <c r="T25" s="263"/>
      <c r="U25" s="263"/>
      <c r="V25" s="285"/>
      <c r="W25" s="263"/>
      <c r="X25" s="263"/>
      <c r="Y25" s="263"/>
      <c r="Z25" s="285"/>
      <c r="AA25" s="263"/>
      <c r="AB25" s="263"/>
      <c r="AC25" s="263"/>
      <c r="AD25" s="285"/>
      <c r="AE25" s="263"/>
      <c r="AF25" s="263"/>
      <c r="AG25" s="263"/>
      <c r="AH25" s="285"/>
      <c r="AI25" s="263"/>
      <c r="AJ25" s="263"/>
      <c r="AK25" s="263"/>
      <c r="AL25" s="285"/>
      <c r="AM25" s="10"/>
      <c r="AN25" s="10"/>
      <c r="AO25" s="11"/>
      <c r="AT25"/>
    </row>
    <row r="26" spans="1:46" ht="20.25" customHeight="1">
      <c r="A26" s="282" t="s">
        <v>3484</v>
      </c>
      <c r="B26" s="40" t="s">
        <v>3497</v>
      </c>
      <c r="C26" s="40" t="s">
        <v>3480</v>
      </c>
      <c r="D26" s="40" t="s">
        <v>3958</v>
      </c>
      <c r="E26" s="40">
        <v>23</v>
      </c>
      <c r="F26" s="207" t="b">
        <f t="shared" si="1"/>
        <v>1</v>
      </c>
      <c r="G26" s="40" t="s">
        <v>3522</v>
      </c>
      <c r="H26" s="208" t="s">
        <v>3528</v>
      </c>
      <c r="I26" s="40" t="str">
        <f t="shared" si="0"/>
        <v>사용</v>
      </c>
      <c r="J26" s="40" t="s">
        <v>3486</v>
      </c>
      <c r="K26" s="40" t="s">
        <v>4076</v>
      </c>
      <c r="L26" s="256" t="s">
        <v>4313</v>
      </c>
      <c r="M26" s="40" t="s">
        <v>3487</v>
      </c>
      <c r="N26" s="40" t="str">
        <f t="shared" si="2"/>
        <v>X</v>
      </c>
      <c r="O26" s="263"/>
      <c r="P26" s="263"/>
      <c r="Q26" s="263"/>
      <c r="R26" s="285"/>
      <c r="S26" s="263"/>
      <c r="T26" s="263"/>
      <c r="U26" s="263"/>
      <c r="V26" s="285"/>
      <c r="W26" s="263"/>
      <c r="X26" s="263"/>
      <c r="Y26" s="263"/>
      <c r="Z26" s="285"/>
      <c r="AA26" s="263"/>
      <c r="AB26" s="263"/>
      <c r="AC26" s="263"/>
      <c r="AD26" s="285"/>
      <c r="AE26" s="263"/>
      <c r="AF26" s="263"/>
      <c r="AG26" s="263"/>
      <c r="AH26" s="285"/>
      <c r="AI26" s="263"/>
      <c r="AJ26" s="263"/>
      <c r="AK26" s="263"/>
      <c r="AL26" s="285"/>
      <c r="AM26" s="10"/>
      <c r="AN26" s="10"/>
      <c r="AO26" s="11"/>
      <c r="AT26"/>
    </row>
    <row r="27" spans="1:46" ht="20.25" customHeight="1">
      <c r="A27" s="282" t="s">
        <v>3484</v>
      </c>
      <c r="B27" s="40" t="s">
        <v>3497</v>
      </c>
      <c r="C27" s="40" t="s">
        <v>3480</v>
      </c>
      <c r="D27" s="40" t="s">
        <v>3958</v>
      </c>
      <c r="E27" s="40">
        <v>24</v>
      </c>
      <c r="F27" s="207" t="b">
        <f t="shared" si="1"/>
        <v>1</v>
      </c>
      <c r="G27" s="40" t="s">
        <v>3522</v>
      </c>
      <c r="H27" s="208" t="s">
        <v>3528</v>
      </c>
      <c r="I27" s="40" t="str">
        <f t="shared" si="0"/>
        <v>사용</v>
      </c>
      <c r="J27" s="40" t="s">
        <v>3486</v>
      </c>
      <c r="K27" s="40" t="s">
        <v>4076</v>
      </c>
      <c r="L27" s="256" t="s">
        <v>4314</v>
      </c>
      <c r="M27" s="40" t="s">
        <v>3487</v>
      </c>
      <c r="N27" s="40" t="str">
        <f t="shared" si="2"/>
        <v>X</v>
      </c>
      <c r="O27" s="263"/>
      <c r="P27" s="263"/>
      <c r="Q27" s="263"/>
      <c r="R27" s="285"/>
      <c r="S27" s="263"/>
      <c r="T27" s="263"/>
      <c r="U27" s="263"/>
      <c r="V27" s="285"/>
      <c r="W27" s="263"/>
      <c r="X27" s="263"/>
      <c r="Y27" s="263"/>
      <c r="Z27" s="285"/>
      <c r="AA27" s="263"/>
      <c r="AB27" s="263"/>
      <c r="AC27" s="263"/>
      <c r="AD27" s="285"/>
      <c r="AE27" s="263"/>
      <c r="AF27" s="263"/>
      <c r="AG27" s="263"/>
      <c r="AH27" s="285"/>
      <c r="AI27" s="263"/>
      <c r="AJ27" s="263"/>
      <c r="AK27" s="263"/>
      <c r="AL27" s="285"/>
      <c r="AM27" s="10"/>
      <c r="AN27" s="10"/>
      <c r="AO27" s="11"/>
      <c r="AT27"/>
    </row>
    <row r="28" spans="1:46" ht="20.25" customHeight="1">
      <c r="A28" s="282" t="s">
        <v>3484</v>
      </c>
      <c r="B28" s="40" t="s">
        <v>3497</v>
      </c>
      <c r="C28" s="40" t="s">
        <v>3480</v>
      </c>
      <c r="D28" s="40" t="s">
        <v>3507</v>
      </c>
      <c r="E28" s="40">
        <v>25</v>
      </c>
      <c r="F28" s="207" t="b">
        <f t="shared" si="1"/>
        <v>0</v>
      </c>
      <c r="G28" s="40">
        <v>1000000791</v>
      </c>
      <c r="H28" s="208" t="s">
        <v>3518</v>
      </c>
      <c r="I28" s="40" t="str">
        <f t="shared" si="0"/>
        <v>미사용</v>
      </c>
      <c r="J28" s="40" t="s">
        <v>3486</v>
      </c>
      <c r="K28" s="40"/>
      <c r="L28" s="256"/>
      <c r="M28" s="40" t="s">
        <v>3487</v>
      </c>
      <c r="N28" s="40" t="str">
        <f t="shared" si="2"/>
        <v>O</v>
      </c>
      <c r="O28" s="263"/>
      <c r="P28" s="263"/>
      <c r="Q28" s="263"/>
      <c r="R28" s="285"/>
      <c r="S28" s="263"/>
      <c r="T28" s="263"/>
      <c r="U28" s="263"/>
      <c r="V28" s="285"/>
      <c r="W28" s="263"/>
      <c r="X28" s="263"/>
      <c r="Y28" s="263"/>
      <c r="Z28" s="285"/>
      <c r="AA28" s="263"/>
      <c r="AB28" s="263"/>
      <c r="AC28" s="263"/>
      <c r="AD28" s="285"/>
      <c r="AE28" s="263"/>
      <c r="AF28" s="263"/>
      <c r="AG28" s="263"/>
      <c r="AH28" s="285"/>
      <c r="AI28" s="263">
        <v>38.777000000000001</v>
      </c>
      <c r="AJ28" s="263">
        <v>13.615</v>
      </c>
      <c r="AK28" s="263">
        <v>8.7870000000000008</v>
      </c>
      <c r="AL28" s="285">
        <v>44977</v>
      </c>
      <c r="AM28" s="10"/>
      <c r="AN28" s="10"/>
      <c r="AO28" s="11"/>
      <c r="AT28"/>
    </row>
    <row r="29" spans="1:46" ht="20.25" customHeight="1">
      <c r="A29" s="282" t="s">
        <v>3484</v>
      </c>
      <c r="B29" s="40" t="s">
        <v>3497</v>
      </c>
      <c r="C29" s="40" t="s">
        <v>3480</v>
      </c>
      <c r="D29" s="40" t="s">
        <v>3507</v>
      </c>
      <c r="E29" s="40">
        <v>26</v>
      </c>
      <c r="F29" s="207" t="b">
        <f t="shared" si="1"/>
        <v>0</v>
      </c>
      <c r="G29" s="40">
        <v>1000000791</v>
      </c>
      <c r="H29" s="208" t="s">
        <v>3518</v>
      </c>
      <c r="I29" s="40" t="str">
        <f t="shared" si="0"/>
        <v>미사용</v>
      </c>
      <c r="J29" s="40" t="s">
        <v>3486</v>
      </c>
      <c r="K29" s="40"/>
      <c r="L29" s="256"/>
      <c r="M29" s="40" t="s">
        <v>3487</v>
      </c>
      <c r="N29" s="40" t="str">
        <f t="shared" si="2"/>
        <v>O</v>
      </c>
      <c r="O29" s="263"/>
      <c r="P29" s="263"/>
      <c r="Q29" s="263"/>
      <c r="R29" s="285"/>
      <c r="S29" s="263"/>
      <c r="T29" s="263"/>
      <c r="U29" s="263"/>
      <c r="V29" s="285"/>
      <c r="W29" s="263"/>
      <c r="X29" s="263"/>
      <c r="Y29" s="263"/>
      <c r="Z29" s="285"/>
      <c r="AA29" s="263"/>
      <c r="AB29" s="263"/>
      <c r="AC29" s="263"/>
      <c r="AD29" s="285"/>
      <c r="AE29" s="263"/>
      <c r="AF29" s="263"/>
      <c r="AG29" s="263"/>
      <c r="AH29" s="285"/>
      <c r="AI29" s="263">
        <v>38.743000000000002</v>
      </c>
      <c r="AJ29" s="263">
        <v>13.47</v>
      </c>
      <c r="AK29" s="263">
        <v>8.5950000000000006</v>
      </c>
      <c r="AL29" s="285">
        <v>44977</v>
      </c>
      <c r="AM29" s="10"/>
      <c r="AN29" s="10"/>
      <c r="AO29" s="11"/>
      <c r="AT29"/>
    </row>
    <row r="30" spans="1:46" ht="20.25" customHeight="1">
      <c r="A30" s="282" t="s">
        <v>3484</v>
      </c>
      <c r="B30" s="40" t="s">
        <v>3497</v>
      </c>
      <c r="C30" s="40" t="s">
        <v>3480</v>
      </c>
      <c r="D30" s="40" t="s">
        <v>3507</v>
      </c>
      <c r="E30" s="40">
        <v>27</v>
      </c>
      <c r="F30" s="207" t="b">
        <f t="shared" si="1"/>
        <v>0</v>
      </c>
      <c r="G30" s="40">
        <v>1000000791</v>
      </c>
      <c r="H30" s="208" t="s">
        <v>3518</v>
      </c>
      <c r="I30" s="40" t="str">
        <f t="shared" si="0"/>
        <v>미사용</v>
      </c>
      <c r="J30" s="40" t="s">
        <v>3486</v>
      </c>
      <c r="K30" s="40"/>
      <c r="L30" s="256"/>
      <c r="M30" s="40" t="s">
        <v>3487</v>
      </c>
      <c r="N30" s="40" t="str">
        <f t="shared" si="2"/>
        <v>O</v>
      </c>
      <c r="O30" s="263"/>
      <c r="P30" s="263"/>
      <c r="Q30" s="263"/>
      <c r="R30" s="285"/>
      <c r="S30" s="263"/>
      <c r="T30" s="263"/>
      <c r="U30" s="263"/>
      <c r="V30" s="285"/>
      <c r="W30" s="263"/>
      <c r="X30" s="263"/>
      <c r="Y30" s="263"/>
      <c r="Z30" s="285"/>
      <c r="AA30" s="263"/>
      <c r="AB30" s="263"/>
      <c r="AC30" s="263"/>
      <c r="AD30" s="285"/>
      <c r="AE30" s="263"/>
      <c r="AF30" s="263"/>
      <c r="AG30" s="263"/>
      <c r="AH30" s="285"/>
      <c r="AI30" s="263">
        <v>38.774999999999999</v>
      </c>
      <c r="AJ30" s="263">
        <v>13.451000000000001</v>
      </c>
      <c r="AK30" s="263">
        <v>8.4610000000000003</v>
      </c>
      <c r="AL30" s="285">
        <v>44977</v>
      </c>
      <c r="AM30" s="10"/>
      <c r="AN30" s="10"/>
      <c r="AO30" s="11"/>
      <c r="AT30"/>
    </row>
    <row r="31" spans="1:46" ht="20.25" customHeight="1">
      <c r="A31" s="282" t="s">
        <v>3484</v>
      </c>
      <c r="B31" s="40" t="s">
        <v>3497</v>
      </c>
      <c r="C31" s="40" t="s">
        <v>3480</v>
      </c>
      <c r="D31" s="40" t="s">
        <v>3507</v>
      </c>
      <c r="E31" s="40">
        <v>28</v>
      </c>
      <c r="F31" s="207" t="b">
        <f t="shared" si="1"/>
        <v>0</v>
      </c>
      <c r="G31" s="40">
        <v>1000000791</v>
      </c>
      <c r="H31" s="208" t="s">
        <v>3518</v>
      </c>
      <c r="I31" s="40" t="str">
        <f t="shared" si="0"/>
        <v>미사용</v>
      </c>
      <c r="J31" s="40" t="s">
        <v>3486</v>
      </c>
      <c r="K31" s="40"/>
      <c r="L31" s="256"/>
      <c r="M31" s="40" t="s">
        <v>3487</v>
      </c>
      <c r="N31" s="40" t="str">
        <f t="shared" si="2"/>
        <v>O</v>
      </c>
      <c r="O31" s="263"/>
      <c r="P31" s="263"/>
      <c r="Q31" s="263"/>
      <c r="R31" s="285"/>
      <c r="S31" s="263"/>
      <c r="T31" s="263"/>
      <c r="U31" s="263"/>
      <c r="V31" s="285"/>
      <c r="W31" s="263"/>
      <c r="X31" s="263"/>
      <c r="Y31" s="263"/>
      <c r="Z31" s="285"/>
      <c r="AA31" s="263"/>
      <c r="AB31" s="263"/>
      <c r="AC31" s="263"/>
      <c r="AD31" s="285"/>
      <c r="AE31" s="263"/>
      <c r="AF31" s="263"/>
      <c r="AG31" s="263"/>
      <c r="AH31" s="285"/>
      <c r="AI31" s="263">
        <v>38.743000000000002</v>
      </c>
      <c r="AJ31" s="263">
        <v>13.12</v>
      </c>
      <c r="AK31" s="263">
        <v>8.3640000000000008</v>
      </c>
      <c r="AL31" s="285">
        <v>44977</v>
      </c>
      <c r="AM31" s="10"/>
      <c r="AN31" s="10"/>
      <c r="AO31" s="11"/>
      <c r="AT31"/>
    </row>
    <row r="32" spans="1:46" ht="20.25" customHeight="1">
      <c r="A32" s="282" t="s">
        <v>3484</v>
      </c>
      <c r="B32" s="40" t="s">
        <v>3497</v>
      </c>
      <c r="C32" s="40" t="s">
        <v>3480</v>
      </c>
      <c r="D32" s="40" t="s">
        <v>3507</v>
      </c>
      <c r="E32" s="40">
        <v>29</v>
      </c>
      <c r="F32" s="207" t="b">
        <f t="shared" si="1"/>
        <v>1</v>
      </c>
      <c r="G32" s="40">
        <v>1000000791</v>
      </c>
      <c r="H32" s="208" t="s">
        <v>3518</v>
      </c>
      <c r="I32" s="40" t="str">
        <f t="shared" si="0"/>
        <v>사용</v>
      </c>
      <c r="J32" s="40" t="s">
        <v>3486</v>
      </c>
      <c r="K32" s="40" t="s">
        <v>3500</v>
      </c>
      <c r="L32" s="256" t="s">
        <v>4293</v>
      </c>
      <c r="M32" s="40" t="s">
        <v>3487</v>
      </c>
      <c r="N32" s="40" t="str">
        <f t="shared" si="2"/>
        <v>X</v>
      </c>
      <c r="O32" s="263"/>
      <c r="P32" s="263"/>
      <c r="Q32" s="263"/>
      <c r="R32" s="285"/>
      <c r="S32" s="263"/>
      <c r="T32" s="263"/>
      <c r="U32" s="263"/>
      <c r="V32" s="285"/>
      <c r="W32" s="263"/>
      <c r="X32" s="263"/>
      <c r="Y32" s="263"/>
      <c r="Z32" s="285"/>
      <c r="AA32" s="263"/>
      <c r="AB32" s="263"/>
      <c r="AC32" s="263"/>
      <c r="AD32" s="285"/>
      <c r="AE32" s="263"/>
      <c r="AF32" s="263"/>
      <c r="AG32" s="263"/>
      <c r="AH32" s="285"/>
      <c r="AI32" s="263"/>
      <c r="AJ32" s="263"/>
      <c r="AK32" s="263"/>
      <c r="AL32" s="285"/>
      <c r="AM32" s="10"/>
      <c r="AN32" s="10"/>
      <c r="AO32" s="11"/>
      <c r="AT32"/>
    </row>
    <row r="33" spans="1:46" ht="20.25" customHeight="1">
      <c r="A33" s="282" t="s">
        <v>3484</v>
      </c>
      <c r="B33" s="40" t="s">
        <v>3497</v>
      </c>
      <c r="C33" s="40" t="s">
        <v>3480</v>
      </c>
      <c r="D33" s="40" t="s">
        <v>3507</v>
      </c>
      <c r="E33" s="40">
        <v>30</v>
      </c>
      <c r="F33" s="207" t="b">
        <f t="shared" si="1"/>
        <v>1</v>
      </c>
      <c r="G33" s="40">
        <v>1000000791</v>
      </c>
      <c r="H33" s="208" t="s">
        <v>3518</v>
      </c>
      <c r="I33" s="40" t="str">
        <f t="shared" si="0"/>
        <v>사용</v>
      </c>
      <c r="J33" s="40" t="s">
        <v>3486</v>
      </c>
      <c r="K33" s="40" t="s">
        <v>3500</v>
      </c>
      <c r="L33" s="256" t="s">
        <v>4362</v>
      </c>
      <c r="M33" s="40" t="s">
        <v>3487</v>
      </c>
      <c r="N33" s="40" t="str">
        <f t="shared" si="2"/>
        <v>X</v>
      </c>
      <c r="O33" s="263"/>
      <c r="P33" s="263"/>
      <c r="Q33" s="263"/>
      <c r="R33" s="285"/>
      <c r="S33" s="263"/>
      <c r="T33" s="263"/>
      <c r="U33" s="263"/>
      <c r="V33" s="285"/>
      <c r="W33" s="263"/>
      <c r="X33" s="263"/>
      <c r="Y33" s="263"/>
      <c r="Z33" s="285"/>
      <c r="AA33" s="263"/>
      <c r="AB33" s="263"/>
      <c r="AC33" s="263"/>
      <c r="AD33" s="285"/>
      <c r="AE33" s="263"/>
      <c r="AF33" s="263"/>
      <c r="AG33" s="263"/>
      <c r="AH33" s="285"/>
      <c r="AI33" s="263"/>
      <c r="AJ33" s="263"/>
      <c r="AK33" s="263"/>
      <c r="AL33" s="285"/>
      <c r="AM33" s="10"/>
      <c r="AN33" s="10"/>
      <c r="AO33" s="11"/>
      <c r="AT33"/>
    </row>
    <row r="34" spans="1:46" ht="20.25" customHeight="1">
      <c r="A34" s="282" t="s">
        <v>3484</v>
      </c>
      <c r="B34" s="40" t="s">
        <v>3497</v>
      </c>
      <c r="C34" s="40" t="s">
        <v>3480</v>
      </c>
      <c r="D34" s="40" t="s">
        <v>3507</v>
      </c>
      <c r="E34" s="40">
        <v>31</v>
      </c>
      <c r="F34" s="207" t="b">
        <f t="shared" si="1"/>
        <v>0</v>
      </c>
      <c r="G34" s="40">
        <v>1000000791</v>
      </c>
      <c r="H34" s="208" t="s">
        <v>3518</v>
      </c>
      <c r="I34" s="40" t="str">
        <f t="shared" si="0"/>
        <v>미사용</v>
      </c>
      <c r="J34" s="40"/>
      <c r="K34" s="40"/>
      <c r="L34" s="256"/>
      <c r="M34" s="40"/>
      <c r="N34" s="40" t="str">
        <f t="shared" si="2"/>
        <v>O</v>
      </c>
      <c r="O34" s="263"/>
      <c r="P34" s="263"/>
      <c r="Q34" s="263"/>
      <c r="R34" s="285"/>
      <c r="S34" s="263"/>
      <c r="T34" s="263"/>
      <c r="U34" s="263"/>
      <c r="V34" s="285"/>
      <c r="W34" s="263"/>
      <c r="X34" s="263"/>
      <c r="Y34" s="263"/>
      <c r="Z34" s="285"/>
      <c r="AA34" s="263"/>
      <c r="AB34" s="263"/>
      <c r="AC34" s="263"/>
      <c r="AD34" s="285"/>
      <c r="AE34" s="263"/>
      <c r="AF34" s="263"/>
      <c r="AG34" s="263"/>
      <c r="AH34" s="285"/>
      <c r="AI34" s="263"/>
      <c r="AJ34" s="263"/>
      <c r="AK34" s="263"/>
      <c r="AL34" s="285"/>
      <c r="AM34" s="10"/>
      <c r="AN34" s="10"/>
      <c r="AO34" s="11"/>
      <c r="AT34"/>
    </row>
    <row r="35" spans="1:46" ht="20.25" customHeight="1">
      <c r="A35" s="282" t="s">
        <v>3484</v>
      </c>
      <c r="B35" s="40" t="s">
        <v>3497</v>
      </c>
      <c r="C35" s="40" t="s">
        <v>3480</v>
      </c>
      <c r="D35" s="40" t="s">
        <v>3507</v>
      </c>
      <c r="E35" s="40">
        <v>32</v>
      </c>
      <c r="F35" s="207" t="b">
        <f t="shared" si="1"/>
        <v>0</v>
      </c>
      <c r="G35" s="40">
        <v>1000000791</v>
      </c>
      <c r="H35" s="208" t="s">
        <v>3518</v>
      </c>
      <c r="I35" s="40" t="str">
        <f t="shared" si="0"/>
        <v>미사용</v>
      </c>
      <c r="J35" s="40"/>
      <c r="K35" s="40"/>
      <c r="L35" s="256"/>
      <c r="M35" s="40"/>
      <c r="N35" s="40" t="str">
        <f t="shared" si="2"/>
        <v>O</v>
      </c>
      <c r="O35" s="263"/>
      <c r="P35" s="263"/>
      <c r="Q35" s="263"/>
      <c r="R35" s="285"/>
      <c r="S35" s="263"/>
      <c r="T35" s="263"/>
      <c r="U35" s="263"/>
      <c r="V35" s="285"/>
      <c r="W35" s="263"/>
      <c r="X35" s="263"/>
      <c r="Y35" s="263"/>
      <c r="Z35" s="285"/>
      <c r="AA35" s="263"/>
      <c r="AB35" s="263"/>
      <c r="AC35" s="263"/>
      <c r="AD35" s="285"/>
      <c r="AE35" s="263"/>
      <c r="AF35" s="263"/>
      <c r="AG35" s="263"/>
      <c r="AH35" s="285"/>
      <c r="AI35" s="263"/>
      <c r="AJ35" s="263"/>
      <c r="AK35" s="263"/>
      <c r="AL35" s="285"/>
      <c r="AM35" s="10"/>
      <c r="AN35" s="10"/>
      <c r="AO35" s="11"/>
      <c r="AT35"/>
    </row>
    <row r="36" spans="1:46" ht="20.25" customHeight="1">
      <c r="A36" s="282" t="s">
        <v>3484</v>
      </c>
      <c r="B36" s="40" t="s">
        <v>3497</v>
      </c>
      <c r="C36" s="40" t="s">
        <v>3480</v>
      </c>
      <c r="D36" s="40" t="s">
        <v>3507</v>
      </c>
      <c r="E36" s="40">
        <v>33</v>
      </c>
      <c r="F36" s="207" t="b">
        <f t="shared" si="1"/>
        <v>1</v>
      </c>
      <c r="G36" s="40">
        <v>1000000791</v>
      </c>
      <c r="H36" s="208" t="s">
        <v>3518</v>
      </c>
      <c r="I36" s="40" t="str">
        <f t="shared" si="0"/>
        <v>사용</v>
      </c>
      <c r="J36" s="40" t="s">
        <v>4106</v>
      </c>
      <c r="K36" s="40" t="s">
        <v>4062</v>
      </c>
      <c r="L36" s="256" t="s">
        <v>4365</v>
      </c>
      <c r="M36" s="40" t="s">
        <v>3622</v>
      </c>
      <c r="N36" s="40" t="str">
        <f t="shared" si="2"/>
        <v>X</v>
      </c>
      <c r="O36" s="343">
        <v>38.668999999999997</v>
      </c>
      <c r="P36" s="397">
        <v>13.474</v>
      </c>
      <c r="Q36" s="397">
        <v>8.5609999999999999</v>
      </c>
      <c r="R36" s="285">
        <v>43249</v>
      </c>
      <c r="S36" s="343"/>
      <c r="T36" s="397"/>
      <c r="U36" s="397"/>
      <c r="V36" s="285"/>
      <c r="W36" s="263"/>
      <c r="X36" s="263"/>
      <c r="Y36" s="263"/>
      <c r="Z36" s="285"/>
      <c r="AA36" s="263"/>
      <c r="AB36" s="263"/>
      <c r="AC36" s="263"/>
      <c r="AD36" s="285"/>
      <c r="AE36" s="263"/>
      <c r="AF36" s="263"/>
      <c r="AG36" s="263"/>
      <c r="AH36" s="285"/>
      <c r="AI36" s="263"/>
      <c r="AJ36" s="263"/>
      <c r="AK36" s="263"/>
      <c r="AL36" s="285"/>
      <c r="AM36" s="44"/>
      <c r="AN36" s="44"/>
      <c r="AO36" s="11"/>
      <c r="AT36"/>
    </row>
    <row r="37" spans="1:46" ht="20.25" customHeight="1">
      <c r="A37" s="282" t="s">
        <v>3484</v>
      </c>
      <c r="B37" s="40" t="s">
        <v>3497</v>
      </c>
      <c r="C37" s="40" t="s">
        <v>3480</v>
      </c>
      <c r="D37" s="40" t="s">
        <v>3507</v>
      </c>
      <c r="E37" s="40">
        <v>34</v>
      </c>
      <c r="F37" s="207" t="b">
        <f t="shared" si="1"/>
        <v>1</v>
      </c>
      <c r="G37" s="40">
        <v>1000000791</v>
      </c>
      <c r="H37" s="208" t="s">
        <v>3518</v>
      </c>
      <c r="I37" s="40" t="str">
        <f t="shared" si="0"/>
        <v>사용</v>
      </c>
      <c r="J37" s="40" t="s">
        <v>4106</v>
      </c>
      <c r="K37" s="40" t="s">
        <v>4062</v>
      </c>
      <c r="L37" s="256" t="s">
        <v>4366</v>
      </c>
      <c r="M37" s="40" t="s">
        <v>3622</v>
      </c>
      <c r="N37" s="40" t="str">
        <f t="shared" si="2"/>
        <v>X</v>
      </c>
      <c r="O37" s="343">
        <v>38.668999999999997</v>
      </c>
      <c r="P37" s="397">
        <v>13.327</v>
      </c>
      <c r="Q37" s="397">
        <v>8.4480000000000004</v>
      </c>
      <c r="R37" s="285">
        <v>43249</v>
      </c>
      <c r="S37" s="343"/>
      <c r="T37" s="397"/>
      <c r="U37" s="397"/>
      <c r="V37" s="285"/>
      <c r="W37" s="263"/>
      <c r="X37" s="263"/>
      <c r="Y37" s="263"/>
      <c r="Z37" s="285"/>
      <c r="AA37" s="263"/>
      <c r="AB37" s="263"/>
      <c r="AC37" s="263"/>
      <c r="AD37" s="285"/>
      <c r="AE37" s="263"/>
      <c r="AF37" s="263"/>
      <c r="AG37" s="263"/>
      <c r="AH37" s="285"/>
      <c r="AI37" s="263"/>
      <c r="AJ37" s="263"/>
      <c r="AK37" s="263"/>
      <c r="AL37" s="285"/>
      <c r="AM37" s="44"/>
      <c r="AN37" s="44"/>
      <c r="AO37" s="11"/>
      <c r="AT37"/>
    </row>
    <row r="38" spans="1:46" ht="20.25" customHeight="1">
      <c r="A38" s="282" t="s">
        <v>3484</v>
      </c>
      <c r="B38" s="40" t="s">
        <v>3497</v>
      </c>
      <c r="C38" s="40" t="s">
        <v>3480</v>
      </c>
      <c r="D38" s="40" t="s">
        <v>3507</v>
      </c>
      <c r="E38" s="40">
        <v>35</v>
      </c>
      <c r="F38" s="207" t="b">
        <f t="shared" si="1"/>
        <v>1</v>
      </c>
      <c r="G38" s="40">
        <v>1000000791</v>
      </c>
      <c r="H38" s="208" t="s">
        <v>3518</v>
      </c>
      <c r="I38" s="40" t="str">
        <f t="shared" si="0"/>
        <v>사용</v>
      </c>
      <c r="J38" s="40" t="s">
        <v>3486</v>
      </c>
      <c r="K38" s="40" t="s">
        <v>4244</v>
      </c>
      <c r="L38" s="148" t="s">
        <v>4247</v>
      </c>
      <c r="M38" s="40" t="s">
        <v>3487</v>
      </c>
      <c r="N38" s="40" t="str">
        <f t="shared" si="2"/>
        <v>X</v>
      </c>
      <c r="O38" s="343">
        <v>38.677</v>
      </c>
      <c r="P38" s="397">
        <v>13.071</v>
      </c>
      <c r="Q38" s="397">
        <v>8.5619999999999994</v>
      </c>
      <c r="R38" s="285">
        <v>43249</v>
      </c>
      <c r="S38" s="343">
        <v>38.771000000000001</v>
      </c>
      <c r="T38" s="397">
        <v>13.388</v>
      </c>
      <c r="U38" s="397">
        <v>8.5419999999999998</v>
      </c>
      <c r="V38" s="285">
        <v>43724</v>
      </c>
      <c r="W38" s="263">
        <v>38.774999999999999</v>
      </c>
      <c r="X38" s="263">
        <v>13.114000000000001</v>
      </c>
      <c r="Y38" s="263">
        <v>8.4580000000000002</v>
      </c>
      <c r="Z38" s="285">
        <v>43880</v>
      </c>
      <c r="AA38" s="263">
        <v>38.767000000000003</v>
      </c>
      <c r="AB38" s="263">
        <v>13.268000000000001</v>
      </c>
      <c r="AC38" s="263">
        <v>8.3919999999999995</v>
      </c>
      <c r="AD38" s="285">
        <v>44421</v>
      </c>
      <c r="AE38" s="263">
        <v>38.774999999999999</v>
      </c>
      <c r="AF38" s="263">
        <v>13.275</v>
      </c>
      <c r="AG38" s="263">
        <v>8.5489999999999995</v>
      </c>
      <c r="AH38" s="285">
        <v>44649</v>
      </c>
      <c r="AI38" s="263"/>
      <c r="AJ38" s="263"/>
      <c r="AK38" s="263"/>
      <c r="AL38" s="285"/>
      <c r="AM38" s="44"/>
      <c r="AN38" s="44"/>
      <c r="AO38" s="11"/>
      <c r="AT38"/>
    </row>
    <row r="39" spans="1:46" ht="20.25" customHeight="1">
      <c r="A39" s="282" t="s">
        <v>3484</v>
      </c>
      <c r="B39" s="40" t="s">
        <v>3497</v>
      </c>
      <c r="C39" s="40" t="s">
        <v>3480</v>
      </c>
      <c r="D39" s="40" t="s">
        <v>3507</v>
      </c>
      <c r="E39" s="40">
        <v>36</v>
      </c>
      <c r="F39" s="207" t="b">
        <f t="shared" si="1"/>
        <v>1</v>
      </c>
      <c r="G39" s="40">
        <v>1000000791</v>
      </c>
      <c r="H39" s="208" t="s">
        <v>3518</v>
      </c>
      <c r="I39" s="40" t="str">
        <f t="shared" si="0"/>
        <v>사용</v>
      </c>
      <c r="J39" s="40" t="s">
        <v>3486</v>
      </c>
      <c r="K39" s="40" t="s">
        <v>4244</v>
      </c>
      <c r="L39" s="148" t="s">
        <v>4246</v>
      </c>
      <c r="M39" s="40" t="s">
        <v>3487</v>
      </c>
      <c r="N39" s="40" t="str">
        <f t="shared" si="2"/>
        <v>X</v>
      </c>
      <c r="O39" s="343">
        <v>38.659999999999997</v>
      </c>
      <c r="P39" s="397">
        <v>13.403</v>
      </c>
      <c r="Q39" s="397">
        <v>8.6989999999999998</v>
      </c>
      <c r="R39" s="285">
        <v>43249</v>
      </c>
      <c r="S39" s="343">
        <v>38.771000000000001</v>
      </c>
      <c r="T39" s="397">
        <v>13.39</v>
      </c>
      <c r="U39" s="397">
        <v>8.6880000000000006</v>
      </c>
      <c r="V39" s="285">
        <v>43724</v>
      </c>
      <c r="W39" s="263">
        <v>38.755000000000003</v>
      </c>
      <c r="X39" s="263">
        <v>13.318</v>
      </c>
      <c r="Y39" s="263">
        <v>8.5640000000000001</v>
      </c>
      <c r="Z39" s="285">
        <v>43880</v>
      </c>
      <c r="AA39" s="263">
        <v>38.755000000000003</v>
      </c>
      <c r="AB39" s="263">
        <v>13.548</v>
      </c>
      <c r="AC39" s="263">
        <v>8.6300000000000008</v>
      </c>
      <c r="AD39" s="285">
        <v>44421</v>
      </c>
      <c r="AE39" s="263">
        <v>38.759</v>
      </c>
      <c r="AF39" s="263">
        <v>13.459</v>
      </c>
      <c r="AG39" s="263">
        <v>8.6920000000000002</v>
      </c>
      <c r="AH39" s="285">
        <v>44649</v>
      </c>
      <c r="AI39" s="263"/>
      <c r="AJ39" s="263"/>
      <c r="AK39" s="263"/>
      <c r="AL39" s="285"/>
      <c r="AM39" s="44"/>
      <c r="AN39" s="44"/>
      <c r="AO39" s="11"/>
      <c r="AT39"/>
    </row>
    <row r="40" spans="1:46" ht="20.25" customHeight="1">
      <c r="A40" s="282" t="s">
        <v>3484</v>
      </c>
      <c r="B40" s="40" t="s">
        <v>3497</v>
      </c>
      <c r="C40" s="40" t="s">
        <v>3480</v>
      </c>
      <c r="D40" s="40" t="s">
        <v>3507</v>
      </c>
      <c r="E40" s="40">
        <v>37</v>
      </c>
      <c r="F40" s="207" t="b">
        <f t="shared" si="1"/>
        <v>0</v>
      </c>
      <c r="G40" s="40">
        <v>1000000791</v>
      </c>
      <c r="H40" s="208" t="s">
        <v>3518</v>
      </c>
      <c r="I40" s="40" t="str">
        <f t="shared" si="0"/>
        <v>미사용</v>
      </c>
      <c r="J40" s="40"/>
      <c r="K40" s="40"/>
      <c r="L40" s="148"/>
      <c r="M40" s="40"/>
      <c r="N40" s="40" t="str">
        <f t="shared" si="2"/>
        <v>O</v>
      </c>
      <c r="O40" s="263">
        <v>38.774999999999999</v>
      </c>
      <c r="P40" s="263">
        <v>13.863</v>
      </c>
      <c r="Q40" s="263">
        <v>8.5359999999999996</v>
      </c>
      <c r="R40" s="285">
        <v>43249</v>
      </c>
      <c r="S40" s="263">
        <v>38.755000000000003</v>
      </c>
      <c r="T40" s="263">
        <v>13.4</v>
      </c>
      <c r="U40" s="263">
        <v>9.2509999999999994</v>
      </c>
      <c r="V40" s="285">
        <v>43724</v>
      </c>
      <c r="W40" s="263">
        <v>38.78</v>
      </c>
      <c r="X40" s="263">
        <v>13.34</v>
      </c>
      <c r="Y40" s="263">
        <v>8.8149999999999995</v>
      </c>
      <c r="Z40" s="285">
        <v>43880</v>
      </c>
      <c r="AA40" s="263">
        <v>38.697000000000003</v>
      </c>
      <c r="AB40" s="263">
        <v>13.231</v>
      </c>
      <c r="AC40" s="263">
        <v>8.1690000000000005</v>
      </c>
      <c r="AD40" s="285">
        <v>44421</v>
      </c>
      <c r="AE40" s="263">
        <v>38.747</v>
      </c>
      <c r="AF40" s="263">
        <v>13.298999999999999</v>
      </c>
      <c r="AG40" s="263">
        <v>8.5109999999999992</v>
      </c>
      <c r="AH40" s="285">
        <v>44649</v>
      </c>
      <c r="AI40" s="263">
        <v>38.722000000000001</v>
      </c>
      <c r="AJ40" s="263">
        <v>13.146000000000001</v>
      </c>
      <c r="AK40" s="263">
        <v>8.3689999999999998</v>
      </c>
      <c r="AL40" s="285">
        <v>44977</v>
      </c>
      <c r="AM40" s="10"/>
      <c r="AN40" s="10"/>
      <c r="AO40" s="11"/>
      <c r="AT40"/>
    </row>
    <row r="41" spans="1:46" ht="20.25" customHeight="1">
      <c r="A41" s="282" t="s">
        <v>3484</v>
      </c>
      <c r="B41" s="40" t="s">
        <v>3497</v>
      </c>
      <c r="C41" s="40" t="s">
        <v>3480</v>
      </c>
      <c r="D41" s="40" t="s">
        <v>3507</v>
      </c>
      <c r="E41" s="40">
        <v>38</v>
      </c>
      <c r="F41" s="207" t="b">
        <f t="shared" si="1"/>
        <v>0</v>
      </c>
      <c r="G41" s="40">
        <v>1000000791</v>
      </c>
      <c r="H41" s="208" t="s">
        <v>3518</v>
      </c>
      <c r="I41" s="40" t="str">
        <f t="shared" si="0"/>
        <v>미사용</v>
      </c>
      <c r="J41" s="40"/>
      <c r="K41" s="40"/>
      <c r="L41" s="148"/>
      <c r="M41" s="40"/>
      <c r="N41" s="40" t="str">
        <f t="shared" si="2"/>
        <v>O</v>
      </c>
      <c r="O41" s="263">
        <v>38.668999999999997</v>
      </c>
      <c r="P41" s="263">
        <v>14.303000000000001</v>
      </c>
      <c r="Q41" s="263">
        <v>9.4629999999999992</v>
      </c>
      <c r="R41" s="285">
        <v>43249</v>
      </c>
      <c r="S41" s="263">
        <v>38.750999999999998</v>
      </c>
      <c r="T41" s="263">
        <v>14.448</v>
      </c>
      <c r="U41" s="263">
        <v>9.7210000000000001</v>
      </c>
      <c r="V41" s="285">
        <v>43724</v>
      </c>
      <c r="W41" s="263">
        <v>38.759</v>
      </c>
      <c r="X41" s="263">
        <v>14.129</v>
      </c>
      <c r="Y41" s="263">
        <v>9.5790000000000006</v>
      </c>
      <c r="Z41" s="285">
        <v>43880</v>
      </c>
      <c r="AA41" s="263">
        <v>38.762999999999998</v>
      </c>
      <c r="AB41" s="263">
        <v>14.343</v>
      </c>
      <c r="AC41" s="263">
        <v>9.5299999999999994</v>
      </c>
      <c r="AD41" s="285">
        <v>44421</v>
      </c>
      <c r="AE41" s="263">
        <v>38.755000000000003</v>
      </c>
      <c r="AF41" s="263">
        <v>13.862</v>
      </c>
      <c r="AG41" s="263">
        <v>9.5139999999999993</v>
      </c>
      <c r="AH41" s="285">
        <v>44649</v>
      </c>
      <c r="AI41" s="263">
        <v>38.750999999999998</v>
      </c>
      <c r="AJ41" s="263">
        <v>14.605</v>
      </c>
      <c r="AK41" s="263">
        <v>9.4109999999999996</v>
      </c>
      <c r="AL41" s="285">
        <v>44977</v>
      </c>
      <c r="AM41" s="10"/>
      <c r="AN41" s="10"/>
      <c r="AO41" s="11"/>
      <c r="AT41"/>
    </row>
    <row r="42" spans="1:46" ht="20.25" customHeight="1">
      <c r="A42" s="282" t="s">
        <v>3484</v>
      </c>
      <c r="B42" s="40" t="s">
        <v>3497</v>
      </c>
      <c r="C42" s="40" t="s">
        <v>3480</v>
      </c>
      <c r="D42" s="40" t="s">
        <v>3507</v>
      </c>
      <c r="E42" s="40">
        <v>39</v>
      </c>
      <c r="F42" s="207" t="b">
        <f t="shared" si="1"/>
        <v>0</v>
      </c>
      <c r="G42" s="40">
        <v>1000000791</v>
      </c>
      <c r="H42" s="208" t="s">
        <v>3518</v>
      </c>
      <c r="I42" s="40" t="str">
        <f t="shared" si="0"/>
        <v>미사용</v>
      </c>
      <c r="J42" s="40"/>
      <c r="K42" s="40"/>
      <c r="L42" s="256"/>
      <c r="M42" s="40"/>
      <c r="N42" s="40" t="str">
        <f t="shared" si="2"/>
        <v>O</v>
      </c>
      <c r="O42" s="263">
        <v>38.64</v>
      </c>
      <c r="P42" s="263">
        <v>13.047000000000001</v>
      </c>
      <c r="Q42" s="263">
        <v>8.4770000000000003</v>
      </c>
      <c r="R42" s="285">
        <v>43249</v>
      </c>
      <c r="S42" s="263">
        <v>38.787999999999997</v>
      </c>
      <c r="T42" s="263">
        <v>13.003</v>
      </c>
      <c r="U42" s="263">
        <v>8.4510000000000005</v>
      </c>
      <c r="V42" s="285">
        <v>43724</v>
      </c>
      <c r="W42" s="263">
        <v>38.750999999999998</v>
      </c>
      <c r="X42" s="263">
        <v>13.068</v>
      </c>
      <c r="Y42" s="263">
        <v>8.3949999999999996</v>
      </c>
      <c r="Z42" s="285">
        <v>43880</v>
      </c>
      <c r="AA42" s="263">
        <v>38.743000000000002</v>
      </c>
      <c r="AB42" s="263">
        <v>13.013</v>
      </c>
      <c r="AC42" s="263">
        <v>8.4359999999999999</v>
      </c>
      <c r="AD42" s="285">
        <v>44421</v>
      </c>
      <c r="AE42" s="263">
        <v>38.759</v>
      </c>
      <c r="AF42" s="263">
        <v>13.063000000000001</v>
      </c>
      <c r="AG42" s="263">
        <v>8.4390000000000001</v>
      </c>
      <c r="AH42" s="285">
        <v>44649</v>
      </c>
      <c r="AI42" s="263">
        <v>38.767000000000003</v>
      </c>
      <c r="AJ42" s="263">
        <v>13.025</v>
      </c>
      <c r="AK42" s="263">
        <v>8.3480000000000008</v>
      </c>
      <c r="AL42" s="285">
        <v>44977</v>
      </c>
      <c r="AM42" s="10"/>
      <c r="AN42" s="10"/>
      <c r="AO42" s="11"/>
      <c r="AT42"/>
    </row>
    <row r="43" spans="1:46" ht="20.25" customHeight="1">
      <c r="A43" s="282" t="s">
        <v>3484</v>
      </c>
      <c r="B43" s="40" t="s">
        <v>3497</v>
      </c>
      <c r="C43" s="40" t="s">
        <v>3480</v>
      </c>
      <c r="D43" s="40" t="s">
        <v>3507</v>
      </c>
      <c r="E43" s="40">
        <v>40</v>
      </c>
      <c r="F43" s="207" t="b">
        <f t="shared" si="1"/>
        <v>0</v>
      </c>
      <c r="G43" s="40">
        <v>1000000791</v>
      </c>
      <c r="H43" s="208" t="s">
        <v>3518</v>
      </c>
      <c r="I43" s="40" t="str">
        <f t="shared" si="0"/>
        <v>미사용</v>
      </c>
      <c r="J43" s="40"/>
      <c r="K43" s="163"/>
      <c r="L43" s="580"/>
      <c r="M43" s="40"/>
      <c r="N43" s="40" t="str">
        <f t="shared" si="2"/>
        <v>O</v>
      </c>
      <c r="O43" s="263">
        <v>38.673000000000002</v>
      </c>
      <c r="P43" s="263">
        <v>13.348000000000001</v>
      </c>
      <c r="Q43" s="263">
        <v>8.73</v>
      </c>
      <c r="R43" s="285">
        <v>43249</v>
      </c>
      <c r="S43" s="263">
        <v>38.78</v>
      </c>
      <c r="T43" s="263">
        <v>13.67</v>
      </c>
      <c r="U43" s="263">
        <v>8.5909999999999993</v>
      </c>
      <c r="V43" s="285">
        <v>43724</v>
      </c>
      <c r="W43" s="263">
        <v>38.759</v>
      </c>
      <c r="X43" s="263">
        <v>13.412000000000001</v>
      </c>
      <c r="Y43" s="263">
        <v>8.4860000000000007</v>
      </c>
      <c r="Z43" s="285">
        <v>43880</v>
      </c>
      <c r="AA43" s="263">
        <v>38.774999999999999</v>
      </c>
      <c r="AB43" s="263">
        <v>13.244</v>
      </c>
      <c r="AC43" s="263">
        <v>8.5220000000000002</v>
      </c>
      <c r="AD43" s="285">
        <v>44421</v>
      </c>
      <c r="AE43" s="263">
        <v>38.811999999999998</v>
      </c>
      <c r="AF43" s="263">
        <v>13.17</v>
      </c>
      <c r="AG43" s="263">
        <v>8.7230000000000008</v>
      </c>
      <c r="AH43" s="285">
        <v>44649</v>
      </c>
      <c r="AI43" s="263">
        <v>38.771000000000001</v>
      </c>
      <c r="AJ43" s="263">
        <v>13.302</v>
      </c>
      <c r="AK43" s="263">
        <v>8.2210000000000001</v>
      </c>
      <c r="AL43" s="285">
        <v>44977</v>
      </c>
      <c r="AM43" s="10"/>
      <c r="AN43" s="10"/>
      <c r="AO43" s="11"/>
      <c r="AT43"/>
    </row>
    <row r="44" spans="1:46" ht="20.25" customHeight="1">
      <c r="A44" s="282" t="s">
        <v>3484</v>
      </c>
      <c r="B44" s="40" t="s">
        <v>3497</v>
      </c>
      <c r="C44" s="40" t="s">
        <v>3480</v>
      </c>
      <c r="D44" s="40" t="s">
        <v>3507</v>
      </c>
      <c r="E44" s="40">
        <v>41</v>
      </c>
      <c r="F44" s="207" t="b">
        <f t="shared" si="1"/>
        <v>1</v>
      </c>
      <c r="G44" s="40">
        <v>1000000791</v>
      </c>
      <c r="H44" s="208" t="s">
        <v>3518</v>
      </c>
      <c r="I44" s="40" t="str">
        <f t="shared" si="0"/>
        <v>사용</v>
      </c>
      <c r="J44" s="40" t="s">
        <v>3495</v>
      </c>
      <c r="K44" s="40" t="s">
        <v>4147</v>
      </c>
      <c r="L44" s="256" t="s">
        <v>4055</v>
      </c>
      <c r="M44" s="40" t="s">
        <v>3487</v>
      </c>
      <c r="N44" s="40" t="str">
        <f t="shared" si="2"/>
        <v>X</v>
      </c>
      <c r="O44" s="263">
        <v>38.643999999999998</v>
      </c>
      <c r="P44" s="263">
        <v>13.667999999999999</v>
      </c>
      <c r="Q44" s="263">
        <v>9.2420000000000009</v>
      </c>
      <c r="R44" s="285">
        <v>43249</v>
      </c>
      <c r="S44" s="263"/>
      <c r="T44" s="263"/>
      <c r="U44" s="263"/>
      <c r="V44" s="285"/>
      <c r="W44" s="263"/>
      <c r="X44" s="263"/>
      <c r="Y44" s="263"/>
      <c r="Z44" s="285"/>
      <c r="AA44" s="263"/>
      <c r="AB44" s="263"/>
      <c r="AC44" s="263"/>
      <c r="AD44" s="285"/>
      <c r="AE44" s="263"/>
      <c r="AF44" s="263"/>
      <c r="AG44" s="263"/>
      <c r="AH44" s="285"/>
      <c r="AI44" s="263"/>
      <c r="AJ44" s="263"/>
      <c r="AK44" s="263"/>
      <c r="AL44" s="285"/>
      <c r="AM44" s="10"/>
      <c r="AN44" s="10"/>
      <c r="AO44" s="11"/>
      <c r="AT44"/>
    </row>
    <row r="45" spans="1:46" ht="20.25" customHeight="1">
      <c r="A45" s="282" t="s">
        <v>3484</v>
      </c>
      <c r="B45" s="40" t="s">
        <v>3497</v>
      </c>
      <c r="C45" s="40" t="s">
        <v>3480</v>
      </c>
      <c r="D45" s="40" t="s">
        <v>3507</v>
      </c>
      <c r="E45" s="40">
        <v>42</v>
      </c>
      <c r="F45" s="207" t="b">
        <f t="shared" si="1"/>
        <v>1</v>
      </c>
      <c r="G45" s="40">
        <v>1000000791</v>
      </c>
      <c r="H45" s="208" t="s">
        <v>3518</v>
      </c>
      <c r="I45" s="40" t="str">
        <f t="shared" si="0"/>
        <v>사용</v>
      </c>
      <c r="J45" s="40" t="s">
        <v>3495</v>
      </c>
      <c r="K45" s="40" t="s">
        <v>4147</v>
      </c>
      <c r="L45" s="256" t="s">
        <v>4055</v>
      </c>
      <c r="M45" s="40" t="s">
        <v>3487</v>
      </c>
      <c r="N45" s="40" t="str">
        <f t="shared" si="2"/>
        <v>X</v>
      </c>
      <c r="O45" s="263">
        <v>38.69</v>
      </c>
      <c r="P45" s="263">
        <v>13.303000000000001</v>
      </c>
      <c r="Q45" s="263">
        <v>8.6639999999999997</v>
      </c>
      <c r="R45" s="285">
        <v>43249</v>
      </c>
      <c r="S45" s="263"/>
      <c r="T45" s="263"/>
      <c r="U45" s="263"/>
      <c r="V45" s="285"/>
      <c r="W45" s="263"/>
      <c r="X45" s="263"/>
      <c r="Y45" s="263"/>
      <c r="Z45" s="285"/>
      <c r="AA45" s="263"/>
      <c r="AB45" s="263"/>
      <c r="AC45" s="263"/>
      <c r="AD45" s="285"/>
      <c r="AE45" s="263"/>
      <c r="AF45" s="263"/>
      <c r="AG45" s="263"/>
      <c r="AH45" s="285"/>
      <c r="AI45" s="263"/>
      <c r="AJ45" s="263"/>
      <c r="AK45" s="263"/>
      <c r="AL45" s="285"/>
      <c r="AM45" s="10"/>
      <c r="AN45" s="10"/>
      <c r="AO45" s="11"/>
      <c r="AT45"/>
    </row>
    <row r="46" spans="1:46" ht="20.25" customHeight="1">
      <c r="A46" s="282" t="s">
        <v>3484</v>
      </c>
      <c r="B46" s="40" t="s">
        <v>3497</v>
      </c>
      <c r="C46" s="40" t="s">
        <v>3480</v>
      </c>
      <c r="D46" s="40" t="s">
        <v>3507</v>
      </c>
      <c r="E46" s="40">
        <v>43</v>
      </c>
      <c r="F46" s="207" t="b">
        <f t="shared" si="1"/>
        <v>1</v>
      </c>
      <c r="G46" s="40">
        <v>1000000791</v>
      </c>
      <c r="H46" s="208" t="s">
        <v>3518</v>
      </c>
      <c r="I46" s="40" t="str">
        <f t="shared" si="0"/>
        <v>사용</v>
      </c>
      <c r="J46" s="133" t="s">
        <v>3486</v>
      </c>
      <c r="K46" s="133" t="s">
        <v>4074</v>
      </c>
      <c r="L46" s="148" t="s">
        <v>4454</v>
      </c>
      <c r="M46" s="40"/>
      <c r="N46" s="40" t="str">
        <f t="shared" si="2"/>
        <v>X</v>
      </c>
      <c r="O46" s="263">
        <v>38.762999999999998</v>
      </c>
      <c r="P46" s="263">
        <v>15.176</v>
      </c>
      <c r="Q46" s="263">
        <v>9.5359999999999996</v>
      </c>
      <c r="R46" s="285">
        <v>43249</v>
      </c>
      <c r="S46" s="263">
        <v>38.948</v>
      </c>
      <c r="T46" s="263">
        <v>14.348000000000001</v>
      </c>
      <c r="U46" s="263">
        <v>9.343</v>
      </c>
      <c r="V46" s="285">
        <v>43724</v>
      </c>
      <c r="W46" s="263">
        <v>38.767000000000003</v>
      </c>
      <c r="X46" s="263">
        <v>14.337</v>
      </c>
      <c r="Y46" s="263">
        <v>9.4410000000000007</v>
      </c>
      <c r="Z46" s="285">
        <v>43880</v>
      </c>
      <c r="AA46" s="263">
        <v>38.722000000000001</v>
      </c>
      <c r="AB46" s="263">
        <v>14.478</v>
      </c>
      <c r="AC46" s="263">
        <v>9.5410000000000004</v>
      </c>
      <c r="AD46" s="285">
        <v>44421</v>
      </c>
      <c r="AE46" s="263">
        <v>38.747</v>
      </c>
      <c r="AF46" s="263">
        <v>14.474</v>
      </c>
      <c r="AG46" s="263">
        <v>9.3940000000000001</v>
      </c>
      <c r="AH46" s="285">
        <v>44649</v>
      </c>
      <c r="AI46" s="263">
        <v>38.771000000000001</v>
      </c>
      <c r="AJ46" s="263">
        <v>14.462</v>
      </c>
      <c r="AK46" s="263">
        <v>9.298</v>
      </c>
      <c r="AL46" s="285">
        <v>44977</v>
      </c>
      <c r="AM46" s="10"/>
      <c r="AN46" s="10"/>
      <c r="AO46" s="11"/>
      <c r="AT46"/>
    </row>
    <row r="47" spans="1:46" ht="20.25" customHeight="1">
      <c r="A47" s="282" t="s">
        <v>3484</v>
      </c>
      <c r="B47" s="40" t="s">
        <v>3497</v>
      </c>
      <c r="C47" s="40" t="s">
        <v>3480</v>
      </c>
      <c r="D47" s="40" t="s">
        <v>3507</v>
      </c>
      <c r="E47" s="40">
        <v>44</v>
      </c>
      <c r="F47" s="207" t="b">
        <f t="shared" si="1"/>
        <v>1</v>
      </c>
      <c r="G47" s="40">
        <v>1000000791</v>
      </c>
      <c r="H47" s="208" t="s">
        <v>3518</v>
      </c>
      <c r="I47" s="40" t="str">
        <f t="shared" si="0"/>
        <v>사용</v>
      </c>
      <c r="J47" s="40" t="s">
        <v>3495</v>
      </c>
      <c r="K47" s="40" t="s">
        <v>4074</v>
      </c>
      <c r="L47" s="256" t="s">
        <v>4050</v>
      </c>
      <c r="M47" s="40" t="s">
        <v>4123</v>
      </c>
      <c r="N47" s="40" t="str">
        <f t="shared" si="2"/>
        <v>X</v>
      </c>
      <c r="O47" s="263"/>
      <c r="P47" s="263"/>
      <c r="Q47" s="263"/>
      <c r="R47" s="285"/>
      <c r="S47" s="263"/>
      <c r="T47" s="263"/>
      <c r="U47" s="263"/>
      <c r="V47" s="285"/>
      <c r="W47" s="263"/>
      <c r="X47" s="263"/>
      <c r="Y47" s="263"/>
      <c r="Z47" s="285"/>
      <c r="AA47" s="263"/>
      <c r="AB47" s="263"/>
      <c r="AC47" s="263"/>
      <c r="AD47" s="285"/>
      <c r="AE47" s="263"/>
      <c r="AF47" s="263"/>
      <c r="AG47" s="263"/>
      <c r="AH47" s="285"/>
      <c r="AI47" s="263"/>
      <c r="AJ47" s="263"/>
      <c r="AK47" s="263"/>
      <c r="AL47" s="285"/>
      <c r="AM47" s="10"/>
      <c r="AN47" s="10"/>
      <c r="AO47" s="11"/>
      <c r="AT47"/>
    </row>
    <row r="48" spans="1:46" ht="20.25" customHeight="1">
      <c r="A48" s="282" t="s">
        <v>3484</v>
      </c>
      <c r="B48" s="40" t="s">
        <v>3497</v>
      </c>
      <c r="C48" s="40" t="s">
        <v>3480</v>
      </c>
      <c r="D48" s="40" t="s">
        <v>3507</v>
      </c>
      <c r="E48" s="40">
        <v>45</v>
      </c>
      <c r="F48" s="207" t="b">
        <f t="shared" si="1"/>
        <v>1</v>
      </c>
      <c r="G48" s="40">
        <v>1000000791</v>
      </c>
      <c r="H48" s="208" t="s">
        <v>3518</v>
      </c>
      <c r="I48" s="40" t="str">
        <f t="shared" si="0"/>
        <v>사용</v>
      </c>
      <c r="J48" s="40" t="s">
        <v>3486</v>
      </c>
      <c r="K48" s="40" t="s">
        <v>4076</v>
      </c>
      <c r="L48" s="256" t="s">
        <v>4370</v>
      </c>
      <c r="M48" s="40" t="s">
        <v>3487</v>
      </c>
      <c r="N48" s="40" t="str">
        <f t="shared" si="2"/>
        <v>X</v>
      </c>
      <c r="O48" s="263"/>
      <c r="P48" s="263"/>
      <c r="Q48" s="263"/>
      <c r="R48" s="285"/>
      <c r="S48" s="263"/>
      <c r="T48" s="263"/>
      <c r="U48" s="263"/>
      <c r="V48" s="285"/>
      <c r="W48" s="263"/>
      <c r="X48" s="263"/>
      <c r="Y48" s="263"/>
      <c r="Z48" s="285"/>
      <c r="AA48" s="263"/>
      <c r="AB48" s="263"/>
      <c r="AC48" s="263"/>
      <c r="AD48" s="285"/>
      <c r="AE48" s="263"/>
      <c r="AF48" s="263"/>
      <c r="AG48" s="263"/>
      <c r="AH48" s="285"/>
      <c r="AI48" s="263"/>
      <c r="AJ48" s="263"/>
      <c r="AK48" s="263"/>
      <c r="AL48" s="285"/>
      <c r="AM48" s="10"/>
      <c r="AN48" s="10"/>
      <c r="AO48" s="11"/>
      <c r="AT48"/>
    </row>
    <row r="49" spans="1:46" ht="20.25" customHeight="1">
      <c r="A49" s="282" t="s">
        <v>3484</v>
      </c>
      <c r="B49" s="40" t="s">
        <v>3497</v>
      </c>
      <c r="C49" s="40" t="s">
        <v>3480</v>
      </c>
      <c r="D49" s="40" t="s">
        <v>3507</v>
      </c>
      <c r="E49" s="40">
        <v>46</v>
      </c>
      <c r="F49" s="207" t="b">
        <f t="shared" si="1"/>
        <v>1</v>
      </c>
      <c r="G49" s="40">
        <v>1000000791</v>
      </c>
      <c r="H49" s="208" t="s">
        <v>3518</v>
      </c>
      <c r="I49" s="40" t="str">
        <f t="shared" si="0"/>
        <v>사용</v>
      </c>
      <c r="J49" s="40" t="s">
        <v>3486</v>
      </c>
      <c r="K49" s="40" t="s">
        <v>4076</v>
      </c>
      <c r="L49" s="256" t="s">
        <v>4369</v>
      </c>
      <c r="M49" s="40" t="s">
        <v>3487</v>
      </c>
      <c r="N49" s="40" t="str">
        <f t="shared" si="2"/>
        <v>X</v>
      </c>
      <c r="O49" s="263"/>
      <c r="P49" s="263"/>
      <c r="Q49" s="263"/>
      <c r="R49" s="285"/>
      <c r="S49" s="263"/>
      <c r="T49" s="263"/>
      <c r="U49" s="263"/>
      <c r="V49" s="285"/>
      <c r="W49" s="263"/>
      <c r="X49" s="263"/>
      <c r="Y49" s="263"/>
      <c r="Z49" s="285"/>
      <c r="AA49" s="263"/>
      <c r="AB49" s="263"/>
      <c r="AC49" s="263"/>
      <c r="AD49" s="285"/>
      <c r="AE49" s="263"/>
      <c r="AF49" s="263"/>
      <c r="AG49" s="263"/>
      <c r="AH49" s="285"/>
      <c r="AI49" s="263"/>
      <c r="AJ49" s="263"/>
      <c r="AK49" s="263"/>
      <c r="AL49" s="285"/>
      <c r="AM49" s="10"/>
      <c r="AN49" s="10"/>
      <c r="AO49" s="11"/>
      <c r="AT49"/>
    </row>
    <row r="50" spans="1:46" ht="20.25" customHeight="1">
      <c r="A50" s="282" t="s">
        <v>3484</v>
      </c>
      <c r="B50" s="40" t="s">
        <v>3497</v>
      </c>
      <c r="C50" s="40" t="s">
        <v>3480</v>
      </c>
      <c r="D50" s="40" t="s">
        <v>3507</v>
      </c>
      <c r="E50" s="40">
        <v>47</v>
      </c>
      <c r="F50" s="207" t="b">
        <f t="shared" si="1"/>
        <v>1</v>
      </c>
      <c r="G50" s="40">
        <v>1000000791</v>
      </c>
      <c r="H50" s="208" t="s">
        <v>3518</v>
      </c>
      <c r="I50" s="40" t="str">
        <f t="shared" si="0"/>
        <v>사용</v>
      </c>
      <c r="J50" s="40" t="s">
        <v>3486</v>
      </c>
      <c r="K50" s="40" t="s">
        <v>4076</v>
      </c>
      <c r="L50" s="256" t="s">
        <v>4368</v>
      </c>
      <c r="M50" s="40" t="s">
        <v>3487</v>
      </c>
      <c r="N50" s="40" t="str">
        <f t="shared" si="2"/>
        <v>X</v>
      </c>
      <c r="O50" s="263"/>
      <c r="P50" s="263"/>
      <c r="Q50" s="263"/>
      <c r="R50" s="285"/>
      <c r="S50" s="263"/>
      <c r="T50" s="263"/>
      <c r="U50" s="263"/>
      <c r="V50" s="285"/>
      <c r="W50" s="263"/>
      <c r="X50" s="263"/>
      <c r="Y50" s="263"/>
      <c r="Z50" s="285"/>
      <c r="AA50" s="263"/>
      <c r="AB50" s="263"/>
      <c r="AC50" s="263"/>
      <c r="AD50" s="285"/>
      <c r="AE50" s="263"/>
      <c r="AF50" s="263"/>
      <c r="AG50" s="263"/>
      <c r="AH50" s="285"/>
      <c r="AI50" s="263"/>
      <c r="AJ50" s="263"/>
      <c r="AK50" s="263"/>
      <c r="AL50" s="285"/>
      <c r="AM50" s="10"/>
      <c r="AN50" s="10"/>
      <c r="AO50" s="11"/>
      <c r="AT50"/>
    </row>
    <row r="51" spans="1:46" ht="20.25" customHeight="1">
      <c r="A51" s="282" t="s">
        <v>3484</v>
      </c>
      <c r="B51" s="40" t="s">
        <v>3497</v>
      </c>
      <c r="C51" s="40" t="s">
        <v>3480</v>
      </c>
      <c r="D51" s="40" t="s">
        <v>3507</v>
      </c>
      <c r="E51" s="40">
        <v>48</v>
      </c>
      <c r="F51" s="207" t="b">
        <f t="shared" si="1"/>
        <v>1</v>
      </c>
      <c r="G51" s="40">
        <v>1000000791</v>
      </c>
      <c r="H51" s="208" t="s">
        <v>3518</v>
      </c>
      <c r="I51" s="40" t="str">
        <f t="shared" si="0"/>
        <v>사용</v>
      </c>
      <c r="J51" s="40" t="s">
        <v>3486</v>
      </c>
      <c r="K51" s="40" t="s">
        <v>4076</v>
      </c>
      <c r="L51" s="256" t="s">
        <v>4367</v>
      </c>
      <c r="M51" s="40" t="s">
        <v>3487</v>
      </c>
      <c r="N51" s="40" t="str">
        <f t="shared" si="2"/>
        <v>X</v>
      </c>
      <c r="O51" s="263"/>
      <c r="P51" s="263"/>
      <c r="Q51" s="263"/>
      <c r="R51" s="285"/>
      <c r="S51" s="263"/>
      <c r="T51" s="263"/>
      <c r="U51" s="263"/>
      <c r="V51" s="285"/>
      <c r="W51" s="263"/>
      <c r="X51" s="263"/>
      <c r="Y51" s="263"/>
      <c r="Z51" s="285"/>
      <c r="AA51" s="263"/>
      <c r="AB51" s="263"/>
      <c r="AC51" s="263"/>
      <c r="AD51" s="285"/>
      <c r="AE51" s="263"/>
      <c r="AF51" s="263"/>
      <c r="AG51" s="263"/>
      <c r="AH51" s="285"/>
      <c r="AI51" s="263"/>
      <c r="AJ51" s="263"/>
      <c r="AK51" s="263"/>
      <c r="AL51" s="285"/>
      <c r="AM51" s="10"/>
      <c r="AN51" s="10"/>
      <c r="AO51" s="11"/>
      <c r="AT51"/>
    </row>
    <row r="52" spans="1:46" ht="20.25" customHeight="1">
      <c r="A52" s="282" t="s">
        <v>3484</v>
      </c>
      <c r="B52" s="40" t="s">
        <v>3497</v>
      </c>
      <c r="C52" s="40" t="s">
        <v>3480</v>
      </c>
      <c r="D52" s="40" t="s">
        <v>3478</v>
      </c>
      <c r="E52" s="40">
        <v>1</v>
      </c>
      <c r="F52" s="207" t="b">
        <f t="shared" si="1"/>
        <v>0</v>
      </c>
      <c r="G52" s="40">
        <v>1000000908</v>
      </c>
      <c r="H52" s="208" t="s">
        <v>3519</v>
      </c>
      <c r="I52" s="40" t="str">
        <f t="shared" si="0"/>
        <v>미사용</v>
      </c>
      <c r="J52" s="40" t="s">
        <v>3486</v>
      </c>
      <c r="K52" s="40"/>
      <c r="L52" s="256"/>
      <c r="M52" s="40" t="s">
        <v>3487</v>
      </c>
      <c r="N52" s="40" t="str">
        <f t="shared" si="2"/>
        <v>O</v>
      </c>
      <c r="O52" s="263"/>
      <c r="P52" s="263"/>
      <c r="Q52" s="263"/>
      <c r="R52" s="285"/>
      <c r="S52" s="263"/>
      <c r="T52" s="263"/>
      <c r="U52" s="263"/>
      <c r="V52" s="285"/>
      <c r="W52" s="316"/>
      <c r="X52" s="393"/>
      <c r="Y52" s="393"/>
      <c r="Z52" s="285"/>
      <c r="AA52" s="316"/>
      <c r="AB52" s="393"/>
      <c r="AC52" s="393"/>
      <c r="AD52" s="285"/>
      <c r="AE52" s="316"/>
      <c r="AF52" s="393"/>
      <c r="AG52" s="393"/>
      <c r="AH52" s="285"/>
      <c r="AI52" s="564">
        <v>47.087000000000003</v>
      </c>
      <c r="AJ52" s="393">
        <v>17.425999999999998</v>
      </c>
      <c r="AK52" s="393">
        <v>11.846</v>
      </c>
      <c r="AL52" s="285">
        <v>44977</v>
      </c>
      <c r="AM52" s="10"/>
      <c r="AN52" s="10"/>
      <c r="AO52" s="11"/>
      <c r="AT52"/>
    </row>
    <row r="53" spans="1:46" ht="20.25" customHeight="1">
      <c r="A53" s="282" t="s">
        <v>3484</v>
      </c>
      <c r="B53" s="40" t="s">
        <v>3497</v>
      </c>
      <c r="C53" s="40" t="s">
        <v>3480</v>
      </c>
      <c r="D53" s="40" t="s">
        <v>3478</v>
      </c>
      <c r="E53" s="40">
        <v>2</v>
      </c>
      <c r="F53" s="207" t="b">
        <f t="shared" si="1"/>
        <v>0</v>
      </c>
      <c r="G53" s="40">
        <v>1000000908</v>
      </c>
      <c r="H53" s="208" t="s">
        <v>3519</v>
      </c>
      <c r="I53" s="40" t="str">
        <f t="shared" si="0"/>
        <v>미사용</v>
      </c>
      <c r="J53" s="40" t="s">
        <v>3486</v>
      </c>
      <c r="K53" s="40"/>
      <c r="L53" s="256"/>
      <c r="M53" s="40" t="s">
        <v>3487</v>
      </c>
      <c r="N53" s="40" t="str">
        <f t="shared" si="2"/>
        <v>O</v>
      </c>
      <c r="O53" s="263"/>
      <c r="P53" s="263"/>
      <c r="Q53" s="263"/>
      <c r="R53" s="285"/>
      <c r="S53" s="263"/>
      <c r="T53" s="263"/>
      <c r="U53" s="263"/>
      <c r="V53" s="285"/>
      <c r="W53" s="316"/>
      <c r="X53" s="393"/>
      <c r="Y53" s="393"/>
      <c r="Z53" s="285"/>
      <c r="AA53" s="316"/>
      <c r="AB53" s="393"/>
      <c r="AC53" s="393"/>
      <c r="AD53" s="285"/>
      <c r="AE53" s="316"/>
      <c r="AF53" s="393"/>
      <c r="AG53" s="393"/>
      <c r="AH53" s="285"/>
      <c r="AI53" s="564">
        <v>45.567999999999998</v>
      </c>
      <c r="AJ53" s="393">
        <v>16.332999999999998</v>
      </c>
      <c r="AK53" s="393">
        <v>12.205</v>
      </c>
      <c r="AL53" s="285">
        <v>44977</v>
      </c>
      <c r="AM53" s="10"/>
      <c r="AN53" s="10"/>
      <c r="AO53" s="11"/>
      <c r="AT53"/>
    </row>
    <row r="54" spans="1:46" ht="20.25" customHeight="1">
      <c r="A54" s="282" t="s">
        <v>3484</v>
      </c>
      <c r="B54" s="40" t="s">
        <v>3497</v>
      </c>
      <c r="C54" s="40" t="s">
        <v>3480</v>
      </c>
      <c r="D54" s="40" t="s">
        <v>3478</v>
      </c>
      <c r="E54" s="40">
        <v>3</v>
      </c>
      <c r="F54" s="207" t="b">
        <f t="shared" si="1"/>
        <v>0</v>
      </c>
      <c r="G54" s="40">
        <v>1000000908</v>
      </c>
      <c r="H54" s="208" t="s">
        <v>3519</v>
      </c>
      <c r="I54" s="40" t="str">
        <f t="shared" si="0"/>
        <v>미사용</v>
      </c>
      <c r="J54" s="40" t="s">
        <v>3486</v>
      </c>
      <c r="K54" s="40"/>
      <c r="L54" s="256"/>
      <c r="M54" s="40" t="s">
        <v>3487</v>
      </c>
      <c r="N54" s="40" t="str">
        <f t="shared" si="2"/>
        <v>O</v>
      </c>
      <c r="O54" s="263"/>
      <c r="P54" s="263"/>
      <c r="Q54" s="263"/>
      <c r="R54" s="285"/>
      <c r="S54" s="263"/>
      <c r="T54" s="263"/>
      <c r="U54" s="263"/>
      <c r="V54" s="285"/>
      <c r="W54" s="392"/>
      <c r="X54" s="263"/>
      <c r="Y54" s="263"/>
      <c r="Z54" s="285"/>
      <c r="AA54" s="392"/>
      <c r="AB54" s="263"/>
      <c r="AC54" s="263"/>
      <c r="AD54" s="285"/>
      <c r="AE54" s="392"/>
      <c r="AF54" s="263"/>
      <c r="AG54" s="263"/>
      <c r="AH54" s="285"/>
      <c r="AI54" s="392">
        <v>47.301000000000002</v>
      </c>
      <c r="AJ54" s="263">
        <v>19.384</v>
      </c>
      <c r="AK54" s="263">
        <v>12.13</v>
      </c>
      <c r="AL54" s="285">
        <v>44977</v>
      </c>
      <c r="AM54" s="10"/>
      <c r="AN54" s="10"/>
      <c r="AO54" s="11"/>
      <c r="AT54"/>
    </row>
    <row r="55" spans="1:46" ht="20.25" customHeight="1">
      <c r="A55" s="282" t="s">
        <v>3484</v>
      </c>
      <c r="B55" s="40" t="s">
        <v>3497</v>
      </c>
      <c r="C55" s="40" t="s">
        <v>3480</v>
      </c>
      <c r="D55" s="40" t="s">
        <v>3478</v>
      </c>
      <c r="E55" s="40">
        <v>4</v>
      </c>
      <c r="F55" s="207" t="b">
        <f t="shared" si="1"/>
        <v>0</v>
      </c>
      <c r="G55" s="40">
        <v>1000000908</v>
      </c>
      <c r="H55" s="208" t="s">
        <v>3519</v>
      </c>
      <c r="I55" s="40" t="str">
        <f t="shared" si="0"/>
        <v>미사용</v>
      </c>
      <c r="J55" s="40" t="s">
        <v>3486</v>
      </c>
      <c r="K55" s="40"/>
      <c r="L55" s="256"/>
      <c r="M55" s="40" t="s">
        <v>3487</v>
      </c>
      <c r="N55" s="40" t="str">
        <f t="shared" si="2"/>
        <v>O</v>
      </c>
      <c r="O55" s="263"/>
      <c r="P55" s="263"/>
      <c r="Q55" s="263"/>
      <c r="R55" s="285"/>
      <c r="S55" s="263"/>
      <c r="T55" s="263"/>
      <c r="U55" s="263"/>
      <c r="V55" s="285"/>
      <c r="W55" s="392"/>
      <c r="X55" s="263"/>
      <c r="Y55" s="263"/>
      <c r="Z55" s="285"/>
      <c r="AA55" s="392"/>
      <c r="AB55" s="263"/>
      <c r="AC55" s="263"/>
      <c r="AD55" s="285"/>
      <c r="AE55" s="392"/>
      <c r="AF55" s="263"/>
      <c r="AG55" s="263"/>
      <c r="AH55" s="285"/>
      <c r="AI55" s="392">
        <v>43.152999999999999</v>
      </c>
      <c r="AJ55" s="263">
        <v>15.188000000000001</v>
      </c>
      <c r="AK55" s="263">
        <v>11.848000000000001</v>
      </c>
      <c r="AL55" s="285">
        <v>44977</v>
      </c>
      <c r="AM55" s="10"/>
      <c r="AN55" s="10"/>
      <c r="AO55" s="11"/>
      <c r="AT55"/>
    </row>
    <row r="56" spans="1:46" ht="20.25" customHeight="1">
      <c r="A56" s="282" t="s">
        <v>3484</v>
      </c>
      <c r="B56" s="40" t="s">
        <v>3497</v>
      </c>
      <c r="C56" s="40" t="s">
        <v>3480</v>
      </c>
      <c r="D56" s="40" t="s">
        <v>3478</v>
      </c>
      <c r="E56" s="40">
        <v>5</v>
      </c>
      <c r="F56" s="207" t="b">
        <f t="shared" si="1"/>
        <v>0</v>
      </c>
      <c r="G56" s="40">
        <v>1000000908</v>
      </c>
      <c r="H56" s="208" t="s">
        <v>3519</v>
      </c>
      <c r="I56" s="40" t="str">
        <f t="shared" si="0"/>
        <v>미사용</v>
      </c>
      <c r="J56" s="382" t="s">
        <v>3495</v>
      </c>
      <c r="K56" s="40"/>
      <c r="L56" s="383"/>
      <c r="M56" s="40"/>
      <c r="N56" s="40" t="str">
        <f t="shared" si="2"/>
        <v>O</v>
      </c>
      <c r="O56" s="304"/>
      <c r="P56" s="304"/>
      <c r="Q56" s="304"/>
      <c r="R56" s="285"/>
      <c r="S56" s="304">
        <v>70.25</v>
      </c>
      <c r="T56" s="304">
        <v>24.437000000000001</v>
      </c>
      <c r="U56" s="304">
        <v>2.2730000000000001</v>
      </c>
      <c r="V56" s="285">
        <v>43724</v>
      </c>
      <c r="W56" s="392">
        <v>71.103999999999999</v>
      </c>
      <c r="X56" s="263">
        <v>24.411999999999999</v>
      </c>
      <c r="Y56" s="263">
        <v>21.228999999999999</v>
      </c>
      <c r="Z56" s="285">
        <v>43880</v>
      </c>
      <c r="AA56" s="392">
        <v>70.421999999999997</v>
      </c>
      <c r="AB56" s="263">
        <v>24.625</v>
      </c>
      <c r="AC56" s="263">
        <v>23.879000000000001</v>
      </c>
      <c r="AD56" s="285">
        <v>44421</v>
      </c>
      <c r="AE56" s="392">
        <v>73.936999999999998</v>
      </c>
      <c r="AF56" s="263">
        <v>25.678999999999998</v>
      </c>
      <c r="AG56" s="263">
        <v>22.021999999999998</v>
      </c>
      <c r="AH56" s="285">
        <v>44649</v>
      </c>
      <c r="AI56" s="392">
        <v>55.908999999999999</v>
      </c>
      <c r="AJ56" s="263">
        <v>19.376000000000001</v>
      </c>
      <c r="AK56" s="263">
        <v>18.812999999999999</v>
      </c>
      <c r="AL56" s="285">
        <v>44977</v>
      </c>
      <c r="AM56" s="55"/>
      <c r="AN56" s="55"/>
      <c r="AO56" s="11" t="s">
        <v>4056</v>
      </c>
      <c r="AT56"/>
    </row>
    <row r="57" spans="1:46" ht="20.25" customHeight="1">
      <c r="A57" s="282" t="s">
        <v>3484</v>
      </c>
      <c r="B57" s="40" t="s">
        <v>3497</v>
      </c>
      <c r="C57" s="40" t="s">
        <v>3480</v>
      </c>
      <c r="D57" s="40" t="s">
        <v>3478</v>
      </c>
      <c r="E57" s="40">
        <v>6</v>
      </c>
      <c r="F57" s="207" t="b">
        <f t="shared" si="1"/>
        <v>0</v>
      </c>
      <c r="G57" s="40">
        <v>1000000908</v>
      </c>
      <c r="H57" s="208" t="s">
        <v>3519</v>
      </c>
      <c r="I57" s="40" t="str">
        <f t="shared" si="0"/>
        <v>미사용</v>
      </c>
      <c r="J57" s="382" t="s">
        <v>3495</v>
      </c>
      <c r="K57" s="40"/>
      <c r="L57" s="383"/>
      <c r="M57" s="40"/>
      <c r="N57" s="40" t="str">
        <f t="shared" si="2"/>
        <v>O</v>
      </c>
      <c r="O57" s="304"/>
      <c r="P57" s="304"/>
      <c r="Q57" s="304"/>
      <c r="R57" s="285"/>
      <c r="S57" s="304">
        <v>85.765000000000001</v>
      </c>
      <c r="T57" s="304">
        <v>28.983000000000001</v>
      </c>
      <c r="U57" s="304">
        <v>22.512</v>
      </c>
      <c r="V57" s="285">
        <v>43724</v>
      </c>
      <c r="W57" s="392">
        <v>84.606999999999999</v>
      </c>
      <c r="X57" s="263">
        <v>29.367999999999999</v>
      </c>
      <c r="Y57" s="263">
        <v>21.966999999999999</v>
      </c>
      <c r="Z57" s="285">
        <v>43880</v>
      </c>
      <c r="AA57" s="392">
        <v>87.825999999999993</v>
      </c>
      <c r="AB57" s="263">
        <v>30.231000000000002</v>
      </c>
      <c r="AC57" s="263">
        <v>22.725000000000001</v>
      </c>
      <c r="AD57" s="285">
        <v>44421</v>
      </c>
      <c r="AE57" s="392">
        <v>88.623000000000005</v>
      </c>
      <c r="AF57" s="263">
        <v>30.452999999999999</v>
      </c>
      <c r="AG57" s="263">
        <v>22.0579</v>
      </c>
      <c r="AH57" s="285">
        <v>44649</v>
      </c>
      <c r="AI57" s="392">
        <v>62.167000000000002</v>
      </c>
      <c r="AJ57" s="263">
        <v>21.105</v>
      </c>
      <c r="AK57" s="263">
        <v>19.882999999999999</v>
      </c>
      <c r="AL57" s="285">
        <v>44977</v>
      </c>
      <c r="AM57" s="55"/>
      <c r="AN57" s="55"/>
      <c r="AO57" s="11" t="s">
        <v>4056</v>
      </c>
      <c r="AT57"/>
    </row>
    <row r="58" spans="1:46" ht="20.25" customHeight="1">
      <c r="A58" s="282" t="s">
        <v>3484</v>
      </c>
      <c r="B58" s="40" t="s">
        <v>3497</v>
      </c>
      <c r="C58" s="40" t="s">
        <v>3480</v>
      </c>
      <c r="D58" s="40" t="s">
        <v>3478</v>
      </c>
      <c r="E58" s="40">
        <v>7</v>
      </c>
      <c r="F58" s="207" t="b">
        <f t="shared" si="1"/>
        <v>1</v>
      </c>
      <c r="G58" s="40">
        <v>1000000908</v>
      </c>
      <c r="H58" s="208" t="s">
        <v>3519</v>
      </c>
      <c r="I58" s="40" t="str">
        <f t="shared" si="0"/>
        <v>사용</v>
      </c>
      <c r="J58" s="40" t="s">
        <v>3486</v>
      </c>
      <c r="K58" s="40" t="s">
        <v>3500</v>
      </c>
      <c r="L58" s="256" t="s">
        <v>4293</v>
      </c>
      <c r="M58" s="40" t="s">
        <v>3487</v>
      </c>
      <c r="N58" s="40" t="str">
        <f t="shared" si="2"/>
        <v>X</v>
      </c>
      <c r="O58" s="263"/>
      <c r="P58" s="263"/>
      <c r="Q58" s="263"/>
      <c r="R58" s="285"/>
      <c r="S58" s="263"/>
      <c r="T58" s="263"/>
      <c r="U58" s="263"/>
      <c r="V58" s="285"/>
      <c r="W58" s="392"/>
      <c r="X58" s="263"/>
      <c r="Y58" s="263"/>
      <c r="Z58" s="285"/>
      <c r="AA58" s="392"/>
      <c r="AB58" s="263"/>
      <c r="AC58" s="263"/>
      <c r="AD58" s="285"/>
      <c r="AE58" s="392"/>
      <c r="AF58" s="263"/>
      <c r="AG58" s="263"/>
      <c r="AH58" s="285"/>
      <c r="AI58" s="392"/>
      <c r="AJ58" s="263"/>
      <c r="AK58" s="263"/>
      <c r="AL58" s="285"/>
      <c r="AM58" s="10"/>
      <c r="AN58" s="10"/>
      <c r="AO58" s="11"/>
      <c r="AT58"/>
    </row>
    <row r="59" spans="1:46" ht="20.25" customHeight="1">
      <c r="A59" s="282" t="s">
        <v>3484</v>
      </c>
      <c r="B59" s="40" t="s">
        <v>3497</v>
      </c>
      <c r="C59" s="40" t="s">
        <v>3480</v>
      </c>
      <c r="D59" s="40" t="s">
        <v>3478</v>
      </c>
      <c r="E59" s="40">
        <v>8</v>
      </c>
      <c r="F59" s="207" t="b">
        <f t="shared" si="1"/>
        <v>1</v>
      </c>
      <c r="G59" s="40">
        <v>1000000908</v>
      </c>
      <c r="H59" s="208" t="s">
        <v>3519</v>
      </c>
      <c r="I59" s="40" t="str">
        <f t="shared" si="0"/>
        <v>사용</v>
      </c>
      <c r="J59" s="40" t="s">
        <v>3486</v>
      </c>
      <c r="K59" s="40" t="s">
        <v>3500</v>
      </c>
      <c r="L59" s="256" t="s">
        <v>4294</v>
      </c>
      <c r="M59" s="40" t="s">
        <v>3487</v>
      </c>
      <c r="N59" s="40" t="str">
        <f t="shared" si="2"/>
        <v>X</v>
      </c>
      <c r="O59" s="263"/>
      <c r="P59" s="263"/>
      <c r="Q59" s="263"/>
      <c r="R59" s="285"/>
      <c r="S59" s="263"/>
      <c r="T59" s="263"/>
      <c r="U59" s="263"/>
      <c r="V59" s="285"/>
      <c r="W59" s="392"/>
      <c r="X59" s="263"/>
      <c r="Y59" s="263"/>
      <c r="Z59" s="285"/>
      <c r="AA59" s="392"/>
      <c r="AB59" s="263"/>
      <c r="AC59" s="263"/>
      <c r="AD59" s="285"/>
      <c r="AE59" s="392"/>
      <c r="AF59" s="263"/>
      <c r="AG59" s="263"/>
      <c r="AH59" s="285"/>
      <c r="AI59" s="392"/>
      <c r="AJ59" s="263"/>
      <c r="AK59" s="263"/>
      <c r="AL59" s="285"/>
      <c r="AM59" s="10"/>
      <c r="AN59" s="10"/>
      <c r="AO59" s="11"/>
      <c r="AT59"/>
    </row>
    <row r="60" spans="1:46" ht="20.25" customHeight="1">
      <c r="A60" s="282" t="s">
        <v>3484</v>
      </c>
      <c r="B60" s="40" t="s">
        <v>3497</v>
      </c>
      <c r="C60" s="40" t="s">
        <v>3480</v>
      </c>
      <c r="D60" s="40" t="s">
        <v>3478</v>
      </c>
      <c r="E60" s="40">
        <v>9</v>
      </c>
      <c r="F60" s="207" t="b">
        <f t="shared" si="1"/>
        <v>1</v>
      </c>
      <c r="G60" s="40">
        <v>1000000908</v>
      </c>
      <c r="H60" s="208" t="s">
        <v>3519</v>
      </c>
      <c r="I60" s="40" t="str">
        <f t="shared" si="0"/>
        <v>사용</v>
      </c>
      <c r="J60" s="40" t="s">
        <v>3612</v>
      </c>
      <c r="K60" s="40" t="s">
        <v>3852</v>
      </c>
      <c r="L60" s="256" t="s">
        <v>4180</v>
      </c>
      <c r="M60" s="40" t="s">
        <v>4122</v>
      </c>
      <c r="N60" s="40" t="str">
        <f t="shared" si="2"/>
        <v>X</v>
      </c>
      <c r="O60" s="304"/>
      <c r="P60" s="304"/>
      <c r="Q60" s="304"/>
      <c r="R60" s="285"/>
      <c r="S60" s="304"/>
      <c r="T60" s="304"/>
      <c r="U60" s="304"/>
      <c r="V60" s="285"/>
      <c r="W60" s="392"/>
      <c r="X60" s="263"/>
      <c r="Y60" s="263"/>
      <c r="Z60" s="285"/>
      <c r="AA60" s="392"/>
      <c r="AB60" s="263"/>
      <c r="AC60" s="263"/>
      <c r="AD60" s="285"/>
      <c r="AE60" s="392"/>
      <c r="AF60" s="263"/>
      <c r="AG60" s="263"/>
      <c r="AH60" s="285"/>
      <c r="AI60" s="392"/>
      <c r="AJ60" s="263"/>
      <c r="AK60" s="263"/>
      <c r="AL60" s="285"/>
      <c r="AM60" s="55"/>
      <c r="AN60" s="55"/>
      <c r="AO60" s="11"/>
      <c r="AT60"/>
    </row>
    <row r="61" spans="1:46" ht="20.25" customHeight="1">
      <c r="A61" s="282" t="s">
        <v>3484</v>
      </c>
      <c r="B61" s="40" t="s">
        <v>3497</v>
      </c>
      <c r="C61" s="40" t="s">
        <v>3480</v>
      </c>
      <c r="D61" s="40" t="s">
        <v>3478</v>
      </c>
      <c r="E61" s="40">
        <v>10</v>
      </c>
      <c r="F61" s="207" t="b">
        <f t="shared" si="1"/>
        <v>0</v>
      </c>
      <c r="G61" s="40">
        <v>1000000908</v>
      </c>
      <c r="H61" s="208" t="s">
        <v>3519</v>
      </c>
      <c r="I61" s="40" t="str">
        <f t="shared" si="0"/>
        <v>미사용</v>
      </c>
      <c r="J61" s="40"/>
      <c r="K61" s="40"/>
      <c r="L61" s="57"/>
      <c r="M61" s="40"/>
      <c r="N61" s="40" t="str">
        <f t="shared" si="2"/>
        <v>O</v>
      </c>
      <c r="O61" s="304">
        <v>46.298999999999999</v>
      </c>
      <c r="P61" s="304">
        <v>16.72</v>
      </c>
      <c r="Q61" s="304">
        <v>12.885</v>
      </c>
      <c r="R61" s="285">
        <v>43249</v>
      </c>
      <c r="S61" s="304">
        <v>46.414000000000001</v>
      </c>
      <c r="T61" s="304">
        <v>16.317</v>
      </c>
      <c r="U61" s="304">
        <v>12.835000000000001</v>
      </c>
      <c r="V61" s="285">
        <v>43724</v>
      </c>
      <c r="W61" s="392">
        <v>46.37</v>
      </c>
      <c r="X61" s="263">
        <v>16.587</v>
      </c>
      <c r="Y61" s="263">
        <v>12.795999999999999</v>
      </c>
      <c r="Z61" s="285">
        <v>43880</v>
      </c>
      <c r="AA61" s="392">
        <v>46.290999999999997</v>
      </c>
      <c r="AB61" s="263">
        <v>16.815999999999999</v>
      </c>
      <c r="AC61" s="263">
        <v>13.337</v>
      </c>
      <c r="AD61" s="285">
        <v>44421</v>
      </c>
      <c r="AE61" s="392">
        <v>46.290999999999997</v>
      </c>
      <c r="AF61" s="263">
        <v>16.73</v>
      </c>
      <c r="AG61" s="263">
        <v>12.923</v>
      </c>
      <c r="AH61" s="285">
        <v>44649</v>
      </c>
      <c r="AI61" s="392">
        <v>47.145000000000003</v>
      </c>
      <c r="AJ61" s="263">
        <v>17.542999999999999</v>
      </c>
      <c r="AK61" s="263">
        <v>12.576000000000001</v>
      </c>
      <c r="AL61" s="285">
        <v>44977</v>
      </c>
      <c r="AM61" s="55"/>
      <c r="AN61" s="55"/>
      <c r="AO61" s="11"/>
      <c r="AT61"/>
    </row>
    <row r="62" spans="1:46" ht="20.25" customHeight="1">
      <c r="A62" s="282" t="s">
        <v>3484</v>
      </c>
      <c r="B62" s="40" t="s">
        <v>3497</v>
      </c>
      <c r="C62" s="40" t="s">
        <v>3480</v>
      </c>
      <c r="D62" s="40" t="s">
        <v>3478</v>
      </c>
      <c r="E62" s="40">
        <v>11</v>
      </c>
      <c r="F62" s="207" t="b">
        <f t="shared" si="1"/>
        <v>1</v>
      </c>
      <c r="G62" s="40">
        <v>1000000908</v>
      </c>
      <c r="H62" s="208" t="s">
        <v>3519</v>
      </c>
      <c r="I62" s="40" t="str">
        <f t="shared" si="0"/>
        <v>사용</v>
      </c>
      <c r="J62" s="40" t="s">
        <v>3486</v>
      </c>
      <c r="K62" s="40" t="s">
        <v>3500</v>
      </c>
      <c r="L62" s="256" t="s">
        <v>4292</v>
      </c>
      <c r="M62" s="40" t="s">
        <v>3487</v>
      </c>
      <c r="N62" s="40" t="str">
        <f t="shared" si="2"/>
        <v>X</v>
      </c>
      <c r="O62" s="263"/>
      <c r="P62" s="263"/>
      <c r="Q62" s="263"/>
      <c r="R62" s="285"/>
      <c r="S62" s="263"/>
      <c r="T62" s="263"/>
      <c r="U62" s="263"/>
      <c r="V62" s="285"/>
      <c r="W62" s="394"/>
      <c r="X62" s="304"/>
      <c r="Y62" s="304"/>
      <c r="Z62" s="285"/>
      <c r="AA62" s="394"/>
      <c r="AB62" s="304"/>
      <c r="AC62" s="304"/>
      <c r="AD62" s="285"/>
      <c r="AE62" s="394"/>
      <c r="AF62" s="304"/>
      <c r="AG62" s="304"/>
      <c r="AH62" s="285"/>
      <c r="AI62" s="394"/>
      <c r="AJ62" s="304"/>
      <c r="AK62" s="304"/>
      <c r="AL62" s="285"/>
      <c r="AM62" s="10"/>
      <c r="AN62" s="10"/>
      <c r="AO62" s="11"/>
      <c r="AT62"/>
    </row>
    <row r="63" spans="1:46" ht="20.25" customHeight="1">
      <c r="A63" s="282" t="s">
        <v>3484</v>
      </c>
      <c r="B63" s="40" t="s">
        <v>3497</v>
      </c>
      <c r="C63" s="40" t="s">
        <v>3480</v>
      </c>
      <c r="D63" s="40" t="s">
        <v>3478</v>
      </c>
      <c r="E63" s="40">
        <v>12</v>
      </c>
      <c r="F63" s="207" t="b">
        <f t="shared" si="1"/>
        <v>1</v>
      </c>
      <c r="G63" s="40">
        <v>1000000908</v>
      </c>
      <c r="H63" s="208" t="s">
        <v>3519</v>
      </c>
      <c r="I63" s="40" t="str">
        <f t="shared" si="0"/>
        <v>사용</v>
      </c>
      <c r="J63" s="40" t="s">
        <v>3486</v>
      </c>
      <c r="K63" s="40" t="s">
        <v>3500</v>
      </c>
      <c r="L63" s="256" t="s">
        <v>4291</v>
      </c>
      <c r="M63" s="40" t="s">
        <v>3487</v>
      </c>
      <c r="N63" s="40" t="str">
        <f t="shared" si="2"/>
        <v>X</v>
      </c>
      <c r="O63" s="263"/>
      <c r="P63" s="263"/>
      <c r="Q63" s="263"/>
      <c r="R63" s="285"/>
      <c r="S63" s="263"/>
      <c r="T63" s="263"/>
      <c r="U63" s="263"/>
      <c r="V63" s="285"/>
      <c r="W63" s="394"/>
      <c r="X63" s="304"/>
      <c r="Y63" s="304"/>
      <c r="Z63" s="285"/>
      <c r="AA63" s="394"/>
      <c r="AB63" s="304"/>
      <c r="AC63" s="304"/>
      <c r="AD63" s="285"/>
      <c r="AE63" s="394"/>
      <c r="AF63" s="304"/>
      <c r="AG63" s="304"/>
      <c r="AH63" s="285"/>
      <c r="AI63" s="394"/>
      <c r="AJ63" s="304"/>
      <c r="AK63" s="304"/>
      <c r="AL63" s="285"/>
      <c r="AM63" s="10"/>
      <c r="AN63" s="10"/>
      <c r="AO63" s="11"/>
      <c r="AT63"/>
    </row>
    <row r="64" spans="1:46" ht="20.25" customHeight="1">
      <c r="A64" s="282" t="s">
        <v>3484</v>
      </c>
      <c r="B64" s="40" t="s">
        <v>3497</v>
      </c>
      <c r="C64" s="40" t="s">
        <v>3480</v>
      </c>
      <c r="D64" s="40" t="s">
        <v>3478</v>
      </c>
      <c r="E64" s="40">
        <v>13</v>
      </c>
      <c r="F64" s="207" t="b">
        <f t="shared" si="1"/>
        <v>1</v>
      </c>
      <c r="G64" s="40">
        <v>1000000908</v>
      </c>
      <c r="H64" s="208" t="s">
        <v>3519</v>
      </c>
      <c r="I64" s="40" t="str">
        <f t="shared" si="0"/>
        <v>사용</v>
      </c>
      <c r="J64" s="40"/>
      <c r="K64" s="163" t="s">
        <v>4284</v>
      </c>
      <c r="L64" s="580" t="s">
        <v>4458</v>
      </c>
      <c r="M64" s="260" t="s">
        <v>3483</v>
      </c>
      <c r="N64" s="40" t="str">
        <f t="shared" si="2"/>
        <v>X</v>
      </c>
      <c r="O64" s="304"/>
      <c r="P64" s="304"/>
      <c r="Q64" s="304"/>
      <c r="R64" s="285"/>
      <c r="S64" s="304"/>
      <c r="T64" s="304"/>
      <c r="U64" s="304"/>
      <c r="V64" s="285"/>
      <c r="W64" s="393">
        <v>46.232999999999997</v>
      </c>
      <c r="X64" s="304">
        <v>16.635000000000002</v>
      </c>
      <c r="Y64" s="304">
        <v>13.561999999999999</v>
      </c>
      <c r="Z64" s="285">
        <v>43880</v>
      </c>
      <c r="AA64" s="393">
        <v>46.232999999999997</v>
      </c>
      <c r="AB64" s="304">
        <v>16.77</v>
      </c>
      <c r="AC64" s="304">
        <v>13.29</v>
      </c>
      <c r="AD64" s="285">
        <v>44421</v>
      </c>
      <c r="AE64" s="393">
        <v>46.225000000000001</v>
      </c>
      <c r="AF64" s="304">
        <v>16.672999999999998</v>
      </c>
      <c r="AG64" s="304">
        <v>13.613</v>
      </c>
      <c r="AH64" s="285">
        <v>44649</v>
      </c>
      <c r="AI64" s="393">
        <v>46.167999999999999</v>
      </c>
      <c r="AJ64" s="304">
        <v>16.73</v>
      </c>
      <c r="AK64" s="304">
        <v>13.084</v>
      </c>
      <c r="AL64" s="285">
        <v>44977</v>
      </c>
      <c r="AM64" s="55"/>
      <c r="AN64" s="55"/>
      <c r="AO64" s="11"/>
      <c r="AT64"/>
    </row>
    <row r="65" spans="1:46" ht="20.25" customHeight="1">
      <c r="A65" s="282" t="s">
        <v>3484</v>
      </c>
      <c r="B65" s="40" t="s">
        <v>3497</v>
      </c>
      <c r="C65" s="40" t="s">
        <v>3480</v>
      </c>
      <c r="D65" s="40" t="s">
        <v>3478</v>
      </c>
      <c r="E65" s="40">
        <v>14</v>
      </c>
      <c r="F65" s="207" t="b">
        <f t="shared" si="1"/>
        <v>1</v>
      </c>
      <c r="G65" s="40">
        <v>1000000908</v>
      </c>
      <c r="H65" s="208" t="s">
        <v>3519</v>
      </c>
      <c r="I65" s="40" t="str">
        <f t="shared" si="0"/>
        <v>사용</v>
      </c>
      <c r="J65" s="40"/>
      <c r="K65" s="163" t="s">
        <v>4284</v>
      </c>
      <c r="L65" s="580" t="s">
        <v>4457</v>
      </c>
      <c r="M65" s="260" t="s">
        <v>3483</v>
      </c>
      <c r="N65" s="40" t="str">
        <f t="shared" si="2"/>
        <v>X</v>
      </c>
      <c r="O65" s="304"/>
      <c r="P65" s="304"/>
      <c r="Q65" s="304"/>
      <c r="R65" s="285"/>
      <c r="S65" s="304"/>
      <c r="T65" s="304"/>
      <c r="U65" s="304"/>
      <c r="V65" s="285"/>
      <c r="W65" s="393">
        <v>46.232999999999997</v>
      </c>
      <c r="X65" s="304">
        <v>16.677</v>
      </c>
      <c r="Y65" s="304">
        <v>12.02</v>
      </c>
      <c r="Z65" s="285">
        <v>43880</v>
      </c>
      <c r="AA65" s="393">
        <v>44.369</v>
      </c>
      <c r="AB65" s="304">
        <v>16.347999999999999</v>
      </c>
      <c r="AC65" s="304">
        <v>12.412000000000001</v>
      </c>
      <c r="AD65" s="285">
        <v>44421</v>
      </c>
      <c r="AE65" s="393">
        <v>46.258000000000003</v>
      </c>
      <c r="AF65" s="304">
        <v>16.895</v>
      </c>
      <c r="AG65" s="304">
        <v>12.045</v>
      </c>
      <c r="AH65" s="285">
        <v>44649</v>
      </c>
      <c r="AI65" s="393">
        <v>44.41</v>
      </c>
      <c r="AJ65" s="304">
        <v>16.222999999999999</v>
      </c>
      <c r="AK65" s="304">
        <v>11.773999999999999</v>
      </c>
      <c r="AL65" s="285">
        <v>44977</v>
      </c>
      <c r="AM65" s="55"/>
      <c r="AN65" s="55"/>
      <c r="AO65" s="11"/>
      <c r="AT65"/>
    </row>
    <row r="66" spans="1:46" ht="20.25" customHeight="1">
      <c r="A66" s="282" t="s">
        <v>3484</v>
      </c>
      <c r="B66" s="40" t="s">
        <v>3497</v>
      </c>
      <c r="C66" s="40" t="s">
        <v>3480</v>
      </c>
      <c r="D66" s="40" t="s">
        <v>3478</v>
      </c>
      <c r="E66" s="40">
        <v>15</v>
      </c>
      <c r="F66" s="207" t="b">
        <f t="shared" si="1"/>
        <v>1</v>
      </c>
      <c r="G66" s="40">
        <v>1000000908</v>
      </c>
      <c r="H66" s="208" t="s">
        <v>3519</v>
      </c>
      <c r="I66" s="40" t="str">
        <f t="shared" si="0"/>
        <v>사용</v>
      </c>
      <c r="J66" s="40" t="s">
        <v>3486</v>
      </c>
      <c r="K66" s="40" t="s">
        <v>4074</v>
      </c>
      <c r="L66" s="57" t="s">
        <v>4013</v>
      </c>
      <c r="M66" s="40" t="s">
        <v>3487</v>
      </c>
      <c r="N66" s="40" t="str">
        <f t="shared" si="2"/>
        <v>X</v>
      </c>
      <c r="O66" s="263"/>
      <c r="P66" s="263"/>
      <c r="Q66" s="263"/>
      <c r="R66" s="285"/>
      <c r="S66" s="263"/>
      <c r="T66" s="263"/>
      <c r="U66" s="263"/>
      <c r="V66" s="285"/>
      <c r="W66" s="393"/>
      <c r="X66" s="304"/>
      <c r="Y66" s="304"/>
      <c r="Z66" s="285"/>
      <c r="AA66" s="393"/>
      <c r="AB66" s="304"/>
      <c r="AC66" s="304"/>
      <c r="AD66" s="285"/>
      <c r="AE66" s="393"/>
      <c r="AF66" s="304"/>
      <c r="AG66" s="304"/>
      <c r="AH66" s="285"/>
      <c r="AI66" s="393"/>
      <c r="AJ66" s="304"/>
      <c r="AK66" s="304"/>
      <c r="AL66" s="285"/>
      <c r="AM66" s="10"/>
      <c r="AN66" s="10"/>
      <c r="AO66" s="11"/>
      <c r="AT66"/>
    </row>
    <row r="67" spans="1:46" ht="20.25" customHeight="1">
      <c r="A67" s="282" t="s">
        <v>3484</v>
      </c>
      <c r="B67" s="40" t="s">
        <v>3497</v>
      </c>
      <c r="C67" s="40" t="s">
        <v>3480</v>
      </c>
      <c r="D67" s="40" t="s">
        <v>3478</v>
      </c>
      <c r="E67" s="40">
        <v>16</v>
      </c>
      <c r="F67" s="207" t="b">
        <f t="shared" si="1"/>
        <v>1</v>
      </c>
      <c r="G67" s="40">
        <v>1000000908</v>
      </c>
      <c r="H67" s="208" t="s">
        <v>3519</v>
      </c>
      <c r="I67" s="40" t="str">
        <f t="shared" si="0"/>
        <v>사용</v>
      </c>
      <c r="J67" s="40" t="s">
        <v>3486</v>
      </c>
      <c r="K67" s="40" t="s">
        <v>4074</v>
      </c>
      <c r="L67" s="57" t="s">
        <v>4009</v>
      </c>
      <c r="M67" s="40" t="s">
        <v>3487</v>
      </c>
      <c r="N67" s="40" t="str">
        <f t="shared" si="2"/>
        <v>X</v>
      </c>
      <c r="O67" s="263"/>
      <c r="P67" s="263"/>
      <c r="Q67" s="263"/>
      <c r="R67" s="285"/>
      <c r="S67" s="263"/>
      <c r="T67" s="263"/>
      <c r="U67" s="263"/>
      <c r="V67" s="285"/>
      <c r="W67" s="393"/>
      <c r="X67" s="304"/>
      <c r="Y67" s="304"/>
      <c r="Z67" s="285"/>
      <c r="AA67" s="393"/>
      <c r="AB67" s="304"/>
      <c r="AC67" s="304"/>
      <c r="AD67" s="285"/>
      <c r="AE67" s="393"/>
      <c r="AF67" s="304"/>
      <c r="AG67" s="304"/>
      <c r="AH67" s="285"/>
      <c r="AI67" s="393"/>
      <c r="AJ67" s="304"/>
      <c r="AK67" s="304"/>
      <c r="AL67" s="285"/>
      <c r="AM67" s="10"/>
      <c r="AN67" s="10"/>
      <c r="AO67" s="11"/>
      <c r="AT67"/>
    </row>
    <row r="68" spans="1:46" ht="20.25" customHeight="1">
      <c r="A68" s="575" t="s">
        <v>3484</v>
      </c>
      <c r="B68" s="181" t="s">
        <v>3497</v>
      </c>
      <c r="C68" s="181" t="s">
        <v>3480</v>
      </c>
      <c r="D68" s="181" t="s">
        <v>3478</v>
      </c>
      <c r="E68" s="181">
        <v>17</v>
      </c>
      <c r="F68" s="569" t="b">
        <f t="shared" si="1"/>
        <v>1</v>
      </c>
      <c r="G68" s="181">
        <v>1000000908</v>
      </c>
      <c r="H68" s="577" t="s">
        <v>3519</v>
      </c>
      <c r="I68" s="181" t="str">
        <f t="shared" ref="I68:I131" si="3">IF(F68=TRUE,"사용","미사용")</f>
        <v>사용</v>
      </c>
      <c r="J68" s="181"/>
      <c r="K68" s="181"/>
      <c r="L68" s="570" t="s">
        <v>4407</v>
      </c>
      <c r="M68" s="578" t="s">
        <v>3483</v>
      </c>
      <c r="N68" s="181" t="str">
        <f t="shared" si="2"/>
        <v>X</v>
      </c>
      <c r="O68" s="571"/>
      <c r="P68" s="571"/>
      <c r="Q68" s="571"/>
      <c r="R68" s="572"/>
      <c r="S68" s="571"/>
      <c r="T68" s="571"/>
      <c r="U68" s="571"/>
      <c r="V68" s="572"/>
      <c r="W68" s="579">
        <v>46.216999999999999</v>
      </c>
      <c r="X68" s="573">
        <v>16.216000000000001</v>
      </c>
      <c r="Y68" s="573">
        <v>12.121</v>
      </c>
      <c r="Z68" s="572">
        <v>43880</v>
      </c>
      <c r="AA68" s="579">
        <v>45.363</v>
      </c>
      <c r="AB68" s="573">
        <v>16.181999999999999</v>
      </c>
      <c r="AC68" s="573">
        <v>12.413</v>
      </c>
      <c r="AD68" s="572">
        <v>44421</v>
      </c>
      <c r="AE68" s="579">
        <v>46.274000000000001</v>
      </c>
      <c r="AF68" s="573">
        <v>16.355</v>
      </c>
      <c r="AG68" s="573">
        <v>12.121</v>
      </c>
      <c r="AH68" s="572">
        <v>44649</v>
      </c>
      <c r="AI68" s="579">
        <v>46.914999999999999</v>
      </c>
      <c r="AJ68" s="573">
        <v>17.420000000000002</v>
      </c>
      <c r="AK68" s="573">
        <v>11.848000000000001</v>
      </c>
      <c r="AL68" s="572">
        <v>44977</v>
      </c>
      <c r="AM68" s="571"/>
      <c r="AN68" s="571"/>
      <c r="AO68" s="576"/>
      <c r="AT68"/>
    </row>
    <row r="69" spans="1:46" ht="20.25" customHeight="1">
      <c r="A69" s="282" t="s">
        <v>3484</v>
      </c>
      <c r="B69" s="40" t="s">
        <v>3497</v>
      </c>
      <c r="C69" s="40" t="s">
        <v>3480</v>
      </c>
      <c r="D69" s="40" t="s">
        <v>3478</v>
      </c>
      <c r="E69" s="40">
        <v>18</v>
      </c>
      <c r="F69" s="207" t="b">
        <f t="shared" ref="F69:F132" si="4">ISTEXT(L69)</f>
        <v>0</v>
      </c>
      <c r="G69" s="40">
        <v>1000000908</v>
      </c>
      <c r="H69" s="208" t="s">
        <v>3519</v>
      </c>
      <c r="I69" s="40" t="str">
        <f t="shared" si="3"/>
        <v>미사용</v>
      </c>
      <c r="J69" s="40"/>
      <c r="K69" s="40"/>
      <c r="L69" s="398"/>
      <c r="M69" s="260" t="s">
        <v>3483</v>
      </c>
      <c r="N69" s="40" t="str">
        <f t="shared" ref="N69:N132" si="5">IF(F69=TRUE,"X","O")</f>
        <v>O</v>
      </c>
      <c r="O69" s="263"/>
      <c r="P69" s="263"/>
      <c r="Q69" s="263"/>
      <c r="R69" s="285"/>
      <c r="S69" s="263"/>
      <c r="T69" s="263"/>
      <c r="U69" s="263"/>
      <c r="V69" s="285"/>
      <c r="W69" s="393">
        <v>46.232999999999997</v>
      </c>
      <c r="X69" s="304">
        <v>17.216999999999999</v>
      </c>
      <c r="Y69" s="304">
        <v>12.891999999999999</v>
      </c>
      <c r="Z69" s="285">
        <v>43880</v>
      </c>
      <c r="AA69" s="393">
        <v>44.402000000000001</v>
      </c>
      <c r="AB69" s="304">
        <v>16.559000000000001</v>
      </c>
      <c r="AC69" s="304">
        <v>12.494</v>
      </c>
      <c r="AD69" s="285">
        <v>44421</v>
      </c>
      <c r="AE69" s="393">
        <v>46.241</v>
      </c>
      <c r="AF69" s="304">
        <v>17.393999999999998</v>
      </c>
      <c r="AG69" s="304">
        <v>12.605</v>
      </c>
      <c r="AH69" s="285">
        <v>44649</v>
      </c>
      <c r="AI69" s="393">
        <v>46.741999999999997</v>
      </c>
      <c r="AJ69" s="304">
        <v>18.122</v>
      </c>
      <c r="AK69" s="304">
        <v>12.851000000000001</v>
      </c>
      <c r="AL69" s="285">
        <v>44977</v>
      </c>
      <c r="AM69" s="10"/>
      <c r="AN69" s="10"/>
      <c r="AO69" s="11"/>
      <c r="AT69"/>
    </row>
    <row r="70" spans="1:46" ht="20.25" customHeight="1">
      <c r="A70" s="282" t="s">
        <v>3484</v>
      </c>
      <c r="B70" s="40" t="s">
        <v>3497</v>
      </c>
      <c r="C70" s="40" t="s">
        <v>3480</v>
      </c>
      <c r="D70" s="40" t="s">
        <v>3478</v>
      </c>
      <c r="E70" s="40">
        <v>19</v>
      </c>
      <c r="F70" s="207" t="b">
        <f t="shared" si="4"/>
        <v>1</v>
      </c>
      <c r="G70" s="40">
        <v>1000000908</v>
      </c>
      <c r="H70" s="208" t="s">
        <v>3519</v>
      </c>
      <c r="I70" s="40" t="str">
        <f t="shared" si="3"/>
        <v>사용</v>
      </c>
      <c r="J70" s="40" t="s">
        <v>3486</v>
      </c>
      <c r="K70" s="40" t="s">
        <v>4076</v>
      </c>
      <c r="L70" s="256" t="s">
        <v>4408</v>
      </c>
      <c r="M70" s="40" t="s">
        <v>3487</v>
      </c>
      <c r="N70" s="40" t="str">
        <f t="shared" si="5"/>
        <v>X</v>
      </c>
      <c r="O70" s="263"/>
      <c r="P70" s="263"/>
      <c r="Q70" s="263"/>
      <c r="R70" s="285"/>
      <c r="S70" s="263"/>
      <c r="T70" s="263"/>
      <c r="U70" s="263"/>
      <c r="V70" s="285"/>
      <c r="W70" s="393"/>
      <c r="X70" s="304"/>
      <c r="Y70" s="304"/>
      <c r="Z70" s="285"/>
      <c r="AA70" s="393"/>
      <c r="AB70" s="304"/>
      <c r="AC70" s="304"/>
      <c r="AD70" s="285"/>
      <c r="AE70" s="393"/>
      <c r="AF70" s="304"/>
      <c r="AG70" s="304"/>
      <c r="AH70" s="285"/>
      <c r="AI70" s="393"/>
      <c r="AJ70" s="304"/>
      <c r="AK70" s="304"/>
      <c r="AL70" s="285"/>
      <c r="AM70" s="10"/>
      <c r="AN70" s="10"/>
      <c r="AO70" s="11"/>
      <c r="AT70"/>
    </row>
    <row r="71" spans="1:46" ht="20.25" customHeight="1">
      <c r="A71" s="282" t="s">
        <v>3484</v>
      </c>
      <c r="B71" s="40" t="s">
        <v>3497</v>
      </c>
      <c r="C71" s="40" t="s">
        <v>3480</v>
      </c>
      <c r="D71" s="40" t="s">
        <v>3478</v>
      </c>
      <c r="E71" s="40">
        <v>20</v>
      </c>
      <c r="F71" s="207" t="b">
        <f t="shared" si="4"/>
        <v>1</v>
      </c>
      <c r="G71" s="40">
        <v>1000000908</v>
      </c>
      <c r="H71" s="208" t="s">
        <v>3519</v>
      </c>
      <c r="I71" s="40" t="str">
        <f t="shared" si="3"/>
        <v>사용</v>
      </c>
      <c r="J71" s="40" t="s">
        <v>3486</v>
      </c>
      <c r="K71" s="40" t="s">
        <v>4076</v>
      </c>
      <c r="L71" s="256" t="s">
        <v>4409</v>
      </c>
      <c r="M71" s="40" t="s">
        <v>3487</v>
      </c>
      <c r="N71" s="40" t="str">
        <f t="shared" si="5"/>
        <v>X</v>
      </c>
      <c r="O71" s="263"/>
      <c r="P71" s="263"/>
      <c r="Q71" s="263"/>
      <c r="R71" s="285"/>
      <c r="S71" s="263"/>
      <c r="T71" s="263"/>
      <c r="U71" s="263"/>
      <c r="V71" s="285"/>
      <c r="W71" s="393"/>
      <c r="X71" s="304"/>
      <c r="Y71" s="304"/>
      <c r="Z71" s="285"/>
      <c r="AA71" s="393"/>
      <c r="AB71" s="304"/>
      <c r="AC71" s="304"/>
      <c r="AD71" s="285"/>
      <c r="AE71" s="393"/>
      <c r="AF71" s="304"/>
      <c r="AG71" s="304"/>
      <c r="AH71" s="285"/>
      <c r="AI71" s="393"/>
      <c r="AJ71" s="304"/>
      <c r="AK71" s="304"/>
      <c r="AL71" s="285"/>
      <c r="AM71" s="10"/>
      <c r="AN71" s="10"/>
      <c r="AO71" s="11"/>
      <c r="AT71"/>
    </row>
    <row r="72" spans="1:46" ht="20.25" customHeight="1">
      <c r="A72" s="282" t="s">
        <v>3484</v>
      </c>
      <c r="B72" s="40" t="s">
        <v>3497</v>
      </c>
      <c r="C72" s="40" t="s">
        <v>3480</v>
      </c>
      <c r="D72" s="40" t="s">
        <v>3478</v>
      </c>
      <c r="E72" s="40">
        <v>21</v>
      </c>
      <c r="F72" s="207" t="b">
        <f t="shared" si="4"/>
        <v>1</v>
      </c>
      <c r="G72" s="40">
        <v>1000000908</v>
      </c>
      <c r="H72" s="208" t="s">
        <v>3519</v>
      </c>
      <c r="I72" s="40" t="str">
        <f t="shared" si="3"/>
        <v>사용</v>
      </c>
      <c r="J72" s="40" t="s">
        <v>3486</v>
      </c>
      <c r="K72" s="40" t="s">
        <v>4076</v>
      </c>
      <c r="L72" s="256" t="s">
        <v>4410</v>
      </c>
      <c r="M72" s="40" t="s">
        <v>3487</v>
      </c>
      <c r="N72" s="40" t="str">
        <f t="shared" si="5"/>
        <v>X</v>
      </c>
      <c r="O72" s="304"/>
      <c r="P72" s="304"/>
      <c r="Q72" s="304"/>
      <c r="R72" s="285"/>
      <c r="S72" s="304"/>
      <c r="T72" s="304"/>
      <c r="U72" s="304"/>
      <c r="V72" s="285"/>
      <c r="W72" s="392"/>
      <c r="X72" s="263"/>
      <c r="Y72" s="263"/>
      <c r="Z72" s="285"/>
      <c r="AA72" s="392"/>
      <c r="AB72" s="263"/>
      <c r="AC72" s="263"/>
      <c r="AD72" s="285"/>
      <c r="AE72" s="392"/>
      <c r="AF72" s="263"/>
      <c r="AG72" s="263"/>
      <c r="AH72" s="285"/>
      <c r="AI72" s="392"/>
      <c r="AJ72" s="263"/>
      <c r="AK72" s="263"/>
      <c r="AL72" s="285"/>
      <c r="AM72" s="55"/>
      <c r="AN72" s="55"/>
      <c r="AO72" s="11"/>
      <c r="AT72"/>
    </row>
    <row r="73" spans="1:46" ht="20.25" customHeight="1">
      <c r="A73" s="282" t="s">
        <v>3484</v>
      </c>
      <c r="B73" s="40" t="s">
        <v>3497</v>
      </c>
      <c r="C73" s="40" t="s">
        <v>3480</v>
      </c>
      <c r="D73" s="40" t="s">
        <v>3478</v>
      </c>
      <c r="E73" s="40">
        <v>22</v>
      </c>
      <c r="F73" s="207" t="b">
        <f t="shared" si="4"/>
        <v>1</v>
      </c>
      <c r="G73" s="40">
        <v>1000000908</v>
      </c>
      <c r="H73" s="208" t="s">
        <v>3519</v>
      </c>
      <c r="I73" s="40" t="str">
        <f t="shared" si="3"/>
        <v>사용</v>
      </c>
      <c r="J73" s="40" t="s">
        <v>3486</v>
      </c>
      <c r="K73" s="40" t="s">
        <v>4076</v>
      </c>
      <c r="L73" s="256" t="s">
        <v>4411</v>
      </c>
      <c r="M73" s="40" t="s">
        <v>3487</v>
      </c>
      <c r="N73" s="40" t="str">
        <f t="shared" si="5"/>
        <v>X</v>
      </c>
      <c r="O73" s="304"/>
      <c r="P73" s="304"/>
      <c r="Q73" s="304"/>
      <c r="R73" s="285"/>
      <c r="S73" s="304"/>
      <c r="T73" s="304"/>
      <c r="U73" s="304"/>
      <c r="V73" s="285"/>
      <c r="W73" s="392"/>
      <c r="X73" s="263"/>
      <c r="Y73" s="263"/>
      <c r="Z73" s="285"/>
      <c r="AA73" s="392"/>
      <c r="AB73" s="263"/>
      <c r="AC73" s="263"/>
      <c r="AD73" s="285"/>
      <c r="AE73" s="392"/>
      <c r="AF73" s="263"/>
      <c r="AG73" s="263"/>
      <c r="AH73" s="285"/>
      <c r="AI73" s="392"/>
      <c r="AJ73" s="263"/>
      <c r="AK73" s="263"/>
      <c r="AL73" s="285"/>
      <c r="AM73" s="55"/>
      <c r="AN73" s="55"/>
      <c r="AO73" s="11"/>
      <c r="AT73"/>
    </row>
    <row r="74" spans="1:46" ht="20.25" customHeight="1">
      <c r="A74" s="282" t="s">
        <v>3484</v>
      </c>
      <c r="B74" s="40" t="s">
        <v>3497</v>
      </c>
      <c r="C74" s="40" t="s">
        <v>3480</v>
      </c>
      <c r="D74" s="40" t="s">
        <v>3478</v>
      </c>
      <c r="E74" s="40">
        <v>23</v>
      </c>
      <c r="F74" s="207" t="b">
        <f t="shared" si="4"/>
        <v>0</v>
      </c>
      <c r="G74" s="40">
        <v>1000000908</v>
      </c>
      <c r="H74" s="208" t="s">
        <v>3519</v>
      </c>
      <c r="I74" s="40" t="str">
        <f t="shared" si="3"/>
        <v>미사용</v>
      </c>
      <c r="J74" s="40"/>
      <c r="K74" s="40"/>
      <c r="L74" s="256"/>
      <c r="M74" s="40" t="s">
        <v>3487</v>
      </c>
      <c r="N74" s="40" t="str">
        <f t="shared" si="5"/>
        <v>O</v>
      </c>
      <c r="O74" s="263"/>
      <c r="P74" s="263"/>
      <c r="Q74" s="263"/>
      <c r="R74" s="285"/>
      <c r="S74" s="263"/>
      <c r="T74" s="263"/>
      <c r="U74" s="263"/>
      <c r="V74" s="285"/>
      <c r="W74" s="393"/>
      <c r="X74" s="304"/>
      <c r="Y74" s="304"/>
      <c r="Z74" s="285"/>
      <c r="AA74" s="393"/>
      <c r="AB74" s="304"/>
      <c r="AC74" s="304"/>
      <c r="AD74" s="285"/>
      <c r="AE74" s="393"/>
      <c r="AF74" s="304"/>
      <c r="AG74" s="304"/>
      <c r="AH74" s="285"/>
      <c r="AI74" s="393"/>
      <c r="AJ74" s="304"/>
      <c r="AK74" s="304"/>
      <c r="AL74" s="285"/>
      <c r="AM74" s="10"/>
      <c r="AN74" s="10"/>
      <c r="AO74" s="11" t="s">
        <v>3906</v>
      </c>
      <c r="AT74"/>
    </row>
    <row r="75" spans="1:46" ht="20.25" customHeight="1">
      <c r="A75" s="282" t="s">
        <v>3484</v>
      </c>
      <c r="B75" s="40" t="s">
        <v>3497</v>
      </c>
      <c r="C75" s="40" t="s">
        <v>3480</v>
      </c>
      <c r="D75" s="40" t="s">
        <v>3478</v>
      </c>
      <c r="E75" s="40">
        <v>24</v>
      </c>
      <c r="F75" s="207" t="b">
        <f t="shared" si="4"/>
        <v>0</v>
      </c>
      <c r="G75" s="40">
        <v>1000000908</v>
      </c>
      <c r="H75" s="208" t="s">
        <v>3519</v>
      </c>
      <c r="I75" s="40" t="str">
        <f t="shared" si="3"/>
        <v>미사용</v>
      </c>
      <c r="J75" s="40"/>
      <c r="K75" s="40"/>
      <c r="L75" s="256"/>
      <c r="M75" s="40" t="s">
        <v>3487</v>
      </c>
      <c r="N75" s="40" t="str">
        <f t="shared" si="5"/>
        <v>O</v>
      </c>
      <c r="O75" s="263"/>
      <c r="P75" s="263"/>
      <c r="Q75" s="263"/>
      <c r="R75" s="285"/>
      <c r="S75" s="263"/>
      <c r="T75" s="263"/>
      <c r="U75" s="263"/>
      <c r="V75" s="285"/>
      <c r="W75" s="393"/>
      <c r="X75" s="304"/>
      <c r="Y75" s="304"/>
      <c r="Z75" s="285"/>
      <c r="AA75" s="393"/>
      <c r="AB75" s="304"/>
      <c r="AC75" s="304"/>
      <c r="AD75" s="285"/>
      <c r="AE75" s="393"/>
      <c r="AF75" s="304"/>
      <c r="AG75" s="304"/>
      <c r="AH75" s="285"/>
      <c r="AI75" s="393"/>
      <c r="AJ75" s="304"/>
      <c r="AK75" s="304"/>
      <c r="AL75" s="285"/>
      <c r="AM75" s="10"/>
      <c r="AN75" s="10"/>
      <c r="AO75" s="11" t="s">
        <v>3907</v>
      </c>
      <c r="AT75"/>
    </row>
    <row r="76" spans="1:46" ht="20.25" customHeight="1">
      <c r="A76" s="282" t="s">
        <v>3484</v>
      </c>
      <c r="B76" s="40" t="s">
        <v>3497</v>
      </c>
      <c r="C76" s="40" t="s">
        <v>3480</v>
      </c>
      <c r="D76" s="40" t="s">
        <v>3478</v>
      </c>
      <c r="E76" s="40">
        <v>25</v>
      </c>
      <c r="F76" s="207" t="b">
        <f t="shared" si="4"/>
        <v>0</v>
      </c>
      <c r="G76" s="40">
        <v>1000000908</v>
      </c>
      <c r="H76" s="208" t="s">
        <v>3519</v>
      </c>
      <c r="I76" s="40" t="str">
        <f t="shared" si="3"/>
        <v>미사용</v>
      </c>
      <c r="J76" s="40"/>
      <c r="K76" s="40"/>
      <c r="L76" s="57"/>
      <c r="M76" s="40"/>
      <c r="N76" s="40" t="str">
        <f t="shared" si="5"/>
        <v>O</v>
      </c>
      <c r="O76" s="304">
        <v>89.444000000000003</v>
      </c>
      <c r="P76" s="304">
        <v>30.184999999999999</v>
      </c>
      <c r="Q76" s="304">
        <v>25.776</v>
      </c>
      <c r="R76" s="285">
        <v>43249</v>
      </c>
      <c r="S76" s="304">
        <v>85.239000000000004</v>
      </c>
      <c r="T76" s="304">
        <v>29.387</v>
      </c>
      <c r="U76" s="304">
        <v>25.477</v>
      </c>
      <c r="V76" s="285">
        <v>43724</v>
      </c>
      <c r="W76" s="263">
        <v>88.861000000000004</v>
      </c>
      <c r="X76" s="263">
        <v>29.361000000000001</v>
      </c>
      <c r="Y76" s="263">
        <v>23.495999999999999</v>
      </c>
      <c r="Z76" s="285">
        <v>43880</v>
      </c>
      <c r="AA76" s="263">
        <v>46.143000000000001</v>
      </c>
      <c r="AB76" s="263">
        <v>16.614999999999998</v>
      </c>
      <c r="AC76" s="263">
        <v>12.074999999999999</v>
      </c>
      <c r="AD76" s="285">
        <v>44421</v>
      </c>
      <c r="AE76" s="263">
        <v>46.258000000000003</v>
      </c>
      <c r="AF76" s="263">
        <v>16.873999999999999</v>
      </c>
      <c r="AG76" s="263">
        <v>12.21</v>
      </c>
      <c r="AH76" s="285">
        <v>44649</v>
      </c>
      <c r="AI76" s="263">
        <v>46.972000000000001</v>
      </c>
      <c r="AJ76" s="263">
        <v>18.318999999999999</v>
      </c>
      <c r="AK76" s="263">
        <v>12.064</v>
      </c>
      <c r="AL76" s="285">
        <v>44977</v>
      </c>
      <c r="AM76" s="55"/>
      <c r="AN76" s="55"/>
      <c r="AO76" s="11"/>
      <c r="AT76"/>
    </row>
    <row r="77" spans="1:46" ht="20.25" customHeight="1">
      <c r="A77" s="282" t="s">
        <v>3484</v>
      </c>
      <c r="B77" s="40" t="s">
        <v>3497</v>
      </c>
      <c r="C77" s="40" t="s">
        <v>3480</v>
      </c>
      <c r="D77" s="40" t="s">
        <v>3478</v>
      </c>
      <c r="E77" s="40">
        <v>26</v>
      </c>
      <c r="F77" s="207" t="b">
        <f t="shared" si="4"/>
        <v>0</v>
      </c>
      <c r="G77" s="40">
        <v>1000000908</v>
      </c>
      <c r="H77" s="208" t="s">
        <v>3519</v>
      </c>
      <c r="I77" s="40" t="str">
        <f t="shared" si="3"/>
        <v>미사용</v>
      </c>
      <c r="J77" s="40"/>
      <c r="K77" s="40"/>
      <c r="L77" s="57"/>
      <c r="M77" s="40"/>
      <c r="N77" s="40" t="str">
        <f t="shared" si="5"/>
        <v>O</v>
      </c>
      <c r="O77" s="304">
        <v>93.239000000000004</v>
      </c>
      <c r="P77" s="304">
        <v>30.905000000000001</v>
      </c>
      <c r="Q77" s="304">
        <v>26.09</v>
      </c>
      <c r="R77" s="285">
        <v>43249</v>
      </c>
      <c r="S77" s="304">
        <v>81.215000000000003</v>
      </c>
      <c r="T77" s="304">
        <v>28.382999999999999</v>
      </c>
      <c r="U77" s="304">
        <v>26.452000000000002</v>
      </c>
      <c r="V77" s="285">
        <v>43724</v>
      </c>
      <c r="W77" s="263">
        <v>85.453000000000003</v>
      </c>
      <c r="X77" s="263">
        <v>29.114999999999998</v>
      </c>
      <c r="Y77" s="263">
        <v>25.437000000000001</v>
      </c>
      <c r="Z77" s="285">
        <v>43880</v>
      </c>
      <c r="AA77" s="263">
        <v>46.232999999999997</v>
      </c>
      <c r="AB77" s="263">
        <v>16.585999999999999</v>
      </c>
      <c r="AC77" s="263">
        <v>12.273999999999999</v>
      </c>
      <c r="AD77" s="285">
        <v>44421</v>
      </c>
      <c r="AE77" s="263">
        <v>46.225000000000001</v>
      </c>
      <c r="AF77" s="263">
        <v>16.786000000000001</v>
      </c>
      <c r="AG77" s="263">
        <v>12.202999999999999</v>
      </c>
      <c r="AH77" s="285">
        <v>44649</v>
      </c>
      <c r="AI77" s="263">
        <v>46.176000000000002</v>
      </c>
      <c r="AJ77" s="263">
        <v>16.457000000000001</v>
      </c>
      <c r="AK77" s="263">
        <v>11.763999999999999</v>
      </c>
      <c r="AL77" s="285">
        <v>44977</v>
      </c>
      <c r="AM77" s="55"/>
      <c r="AN77" s="55"/>
      <c r="AO77" s="11"/>
      <c r="AT77"/>
    </row>
    <row r="78" spans="1:46" ht="20.25" customHeight="1">
      <c r="A78" s="282" t="s">
        <v>3484</v>
      </c>
      <c r="B78" s="40" t="s">
        <v>3497</v>
      </c>
      <c r="C78" s="40" t="s">
        <v>3480</v>
      </c>
      <c r="D78" s="40" t="s">
        <v>3478</v>
      </c>
      <c r="E78" s="40">
        <v>27</v>
      </c>
      <c r="F78" s="207" t="b">
        <f t="shared" si="4"/>
        <v>0</v>
      </c>
      <c r="G78" s="40">
        <v>1000000908</v>
      </c>
      <c r="H78" s="208" t="s">
        <v>3519</v>
      </c>
      <c r="I78" s="40" t="str">
        <f t="shared" si="3"/>
        <v>미사용</v>
      </c>
      <c r="J78" s="40"/>
      <c r="K78" s="40"/>
      <c r="L78" s="57"/>
      <c r="M78" s="40"/>
      <c r="N78" s="40" t="str">
        <f t="shared" si="5"/>
        <v>O</v>
      </c>
      <c r="O78" s="304">
        <v>46.241</v>
      </c>
      <c r="P78" s="304">
        <v>18.094999999999999</v>
      </c>
      <c r="Q78" s="304">
        <v>14.096</v>
      </c>
      <c r="R78" s="285">
        <v>43249</v>
      </c>
      <c r="S78" s="304">
        <v>44.253999999999998</v>
      </c>
      <c r="T78" s="304">
        <v>17.422999999999998</v>
      </c>
      <c r="U78" s="304">
        <v>13.679</v>
      </c>
      <c r="V78" s="285">
        <v>43724</v>
      </c>
      <c r="W78" s="263">
        <v>45.445</v>
      </c>
      <c r="X78" s="263">
        <v>17.742999999999999</v>
      </c>
      <c r="Y78" s="263">
        <v>13.577</v>
      </c>
      <c r="Z78" s="285">
        <v>43880</v>
      </c>
      <c r="AA78" s="263">
        <v>46.89</v>
      </c>
      <c r="AB78" s="263">
        <v>19.524000000000001</v>
      </c>
      <c r="AC78" s="263">
        <v>13.367000000000001</v>
      </c>
      <c r="AD78" s="285">
        <v>44421</v>
      </c>
      <c r="AE78" s="263">
        <v>45.600999999999999</v>
      </c>
      <c r="AF78" s="263">
        <v>18.027000000000001</v>
      </c>
      <c r="AG78" s="263">
        <v>13.859</v>
      </c>
      <c r="AH78" s="285">
        <v>44649</v>
      </c>
      <c r="AI78" s="263">
        <v>45.363</v>
      </c>
      <c r="AJ78" s="263">
        <v>17.634</v>
      </c>
      <c r="AK78" s="263">
        <v>13.250999999999999</v>
      </c>
      <c r="AL78" s="285">
        <v>44977</v>
      </c>
      <c r="AM78" s="55"/>
      <c r="AN78" s="55"/>
      <c r="AO78" s="11"/>
      <c r="AT78"/>
    </row>
    <row r="79" spans="1:46" ht="20.25" customHeight="1">
      <c r="A79" s="282" t="s">
        <v>3484</v>
      </c>
      <c r="B79" s="40" t="s">
        <v>3497</v>
      </c>
      <c r="C79" s="40" t="s">
        <v>3480</v>
      </c>
      <c r="D79" s="40" t="s">
        <v>3478</v>
      </c>
      <c r="E79" s="40">
        <v>28</v>
      </c>
      <c r="F79" s="207" t="b">
        <f t="shared" si="4"/>
        <v>0</v>
      </c>
      <c r="G79" s="40">
        <v>1000000908</v>
      </c>
      <c r="H79" s="208" t="s">
        <v>3519</v>
      </c>
      <c r="I79" s="40" t="str">
        <f t="shared" si="3"/>
        <v>미사용</v>
      </c>
      <c r="J79" s="40"/>
      <c r="K79" s="40"/>
      <c r="L79" s="57"/>
      <c r="M79" s="40"/>
      <c r="N79" s="40" t="str">
        <f t="shared" si="5"/>
        <v>O</v>
      </c>
      <c r="O79" s="304">
        <v>46.232999999999997</v>
      </c>
      <c r="P79" s="304">
        <v>16.440999999999999</v>
      </c>
      <c r="Q79" s="304">
        <v>12.031000000000001</v>
      </c>
      <c r="R79" s="285">
        <v>43249</v>
      </c>
      <c r="S79" s="304">
        <v>46.232999999999997</v>
      </c>
      <c r="T79" s="304">
        <v>16.314</v>
      </c>
      <c r="U79" s="304">
        <v>12.157999999999999</v>
      </c>
      <c r="V79" s="285">
        <v>43724</v>
      </c>
      <c r="W79" s="263">
        <v>46.225000000000001</v>
      </c>
      <c r="X79" s="263">
        <v>16.388999999999999</v>
      </c>
      <c r="Y79" s="263">
        <v>12.09</v>
      </c>
      <c r="Z79" s="285">
        <v>43880</v>
      </c>
      <c r="AA79" s="263">
        <v>46.232999999999997</v>
      </c>
      <c r="AB79" s="263">
        <v>16.532</v>
      </c>
      <c r="AC79" s="263">
        <v>12.816000000000001</v>
      </c>
      <c r="AD79" s="285">
        <v>44421</v>
      </c>
      <c r="AE79" s="263">
        <v>46.225000000000001</v>
      </c>
      <c r="AF79" s="263">
        <v>16.504999999999999</v>
      </c>
      <c r="AG79" s="263">
        <v>12.204000000000001</v>
      </c>
      <c r="AH79" s="285">
        <v>44649</v>
      </c>
      <c r="AI79" s="263">
        <v>46.536999999999999</v>
      </c>
      <c r="AJ79" s="263">
        <v>16.344000000000001</v>
      </c>
      <c r="AK79" s="263">
        <v>12.138</v>
      </c>
      <c r="AL79" s="285">
        <v>44977</v>
      </c>
      <c r="AM79" s="55"/>
      <c r="AN79" s="55"/>
      <c r="AO79" s="11"/>
      <c r="AT79"/>
    </row>
    <row r="80" spans="1:46" ht="20.25" customHeight="1">
      <c r="A80" s="282" t="s">
        <v>3484</v>
      </c>
      <c r="B80" s="40" t="s">
        <v>3497</v>
      </c>
      <c r="C80" s="40" t="s">
        <v>3480</v>
      </c>
      <c r="D80" s="40" t="s">
        <v>3478</v>
      </c>
      <c r="E80" s="40">
        <v>29</v>
      </c>
      <c r="F80" s="207" t="b">
        <f t="shared" si="4"/>
        <v>1</v>
      </c>
      <c r="G80" s="40">
        <v>1000000908</v>
      </c>
      <c r="H80" s="208" t="s">
        <v>3519</v>
      </c>
      <c r="I80" s="40" t="str">
        <f t="shared" si="3"/>
        <v>사용</v>
      </c>
      <c r="J80" s="40" t="s">
        <v>3486</v>
      </c>
      <c r="K80" s="40" t="s">
        <v>4062</v>
      </c>
      <c r="L80" s="256" t="s">
        <v>4365</v>
      </c>
      <c r="M80" s="40" t="s">
        <v>3622</v>
      </c>
      <c r="N80" s="40" t="str">
        <f t="shared" si="5"/>
        <v>X</v>
      </c>
      <c r="O80" s="304">
        <v>46.265999999999998</v>
      </c>
      <c r="P80" s="304">
        <v>16.327999999999999</v>
      </c>
      <c r="Q80" s="304">
        <v>12.127000000000001</v>
      </c>
      <c r="R80" s="285">
        <v>43249</v>
      </c>
      <c r="S80" s="304"/>
      <c r="T80" s="304"/>
      <c r="U80" s="304"/>
      <c r="V80" s="285"/>
      <c r="W80" s="263"/>
      <c r="X80" s="263"/>
      <c r="Y80" s="263"/>
      <c r="Z80" s="285"/>
      <c r="AA80" s="263"/>
      <c r="AB80" s="263"/>
      <c r="AC80" s="263"/>
      <c r="AD80" s="285"/>
      <c r="AE80" s="263"/>
      <c r="AF80" s="263"/>
      <c r="AG80" s="263"/>
      <c r="AH80" s="285"/>
      <c r="AI80" s="263"/>
      <c r="AJ80" s="263"/>
      <c r="AK80" s="263"/>
      <c r="AL80" s="285"/>
      <c r="AM80" s="55"/>
      <c r="AN80" s="55"/>
      <c r="AO80" s="11"/>
      <c r="AT80"/>
    </row>
    <row r="81" spans="1:46" ht="20.25" customHeight="1">
      <c r="A81" s="282" t="s">
        <v>3484</v>
      </c>
      <c r="B81" s="40" t="s">
        <v>3497</v>
      </c>
      <c r="C81" s="40" t="s">
        <v>3480</v>
      </c>
      <c r="D81" s="40" t="s">
        <v>3478</v>
      </c>
      <c r="E81" s="40">
        <v>30</v>
      </c>
      <c r="F81" s="207" t="b">
        <f t="shared" si="4"/>
        <v>1</v>
      </c>
      <c r="G81" s="40">
        <v>1000000908</v>
      </c>
      <c r="H81" s="208" t="s">
        <v>3519</v>
      </c>
      <c r="I81" s="40" t="str">
        <f t="shared" si="3"/>
        <v>사용</v>
      </c>
      <c r="J81" s="40" t="s">
        <v>3486</v>
      </c>
      <c r="K81" s="40" t="s">
        <v>4062</v>
      </c>
      <c r="L81" s="256" t="s">
        <v>4366</v>
      </c>
      <c r="M81" s="40" t="s">
        <v>3622</v>
      </c>
      <c r="N81" s="40" t="str">
        <f t="shared" si="5"/>
        <v>X</v>
      </c>
      <c r="O81" s="304">
        <v>46.232999999999997</v>
      </c>
      <c r="P81" s="304">
        <v>16.286999999999999</v>
      </c>
      <c r="Q81" s="304">
        <v>11.955</v>
      </c>
      <c r="R81" s="285">
        <v>43249</v>
      </c>
      <c r="S81" s="304"/>
      <c r="T81" s="304"/>
      <c r="U81" s="304"/>
      <c r="V81" s="285"/>
      <c r="W81" s="263"/>
      <c r="X81" s="263"/>
      <c r="Y81" s="263"/>
      <c r="Z81" s="285"/>
      <c r="AA81" s="263"/>
      <c r="AB81" s="263"/>
      <c r="AC81" s="263"/>
      <c r="AD81" s="285"/>
      <c r="AE81" s="263"/>
      <c r="AF81" s="263"/>
      <c r="AG81" s="263"/>
      <c r="AH81" s="285"/>
      <c r="AI81" s="263"/>
      <c r="AJ81" s="263"/>
      <c r="AK81" s="263"/>
      <c r="AL81" s="285"/>
      <c r="AM81" s="55"/>
      <c r="AN81" s="55"/>
      <c r="AO81" s="11"/>
      <c r="AT81"/>
    </row>
    <row r="82" spans="1:46" ht="20.25" customHeight="1">
      <c r="A82" s="282" t="s">
        <v>3484</v>
      </c>
      <c r="B82" s="40" t="s">
        <v>3497</v>
      </c>
      <c r="C82" s="40" t="s">
        <v>3480</v>
      </c>
      <c r="D82" s="40" t="s">
        <v>3478</v>
      </c>
      <c r="E82" s="40">
        <v>31</v>
      </c>
      <c r="F82" s="207" t="b">
        <f t="shared" si="4"/>
        <v>1</v>
      </c>
      <c r="G82" s="40">
        <v>1000000908</v>
      </c>
      <c r="H82" s="208" t="s">
        <v>3519</v>
      </c>
      <c r="I82" s="40" t="str">
        <f t="shared" si="3"/>
        <v>사용</v>
      </c>
      <c r="J82" s="40" t="s">
        <v>3486</v>
      </c>
      <c r="K82" s="40" t="s">
        <v>4062</v>
      </c>
      <c r="L82" s="256" t="s">
        <v>4405</v>
      </c>
      <c r="M82" s="40" t="s">
        <v>3622</v>
      </c>
      <c r="N82" s="40" t="str">
        <f t="shared" si="5"/>
        <v>X</v>
      </c>
      <c r="O82" s="304">
        <v>46.283000000000001</v>
      </c>
      <c r="P82" s="304">
        <v>16.396999999999998</v>
      </c>
      <c r="Q82" s="304">
        <v>11.906000000000001</v>
      </c>
      <c r="R82" s="285">
        <v>43249</v>
      </c>
      <c r="S82" s="304"/>
      <c r="T82" s="304"/>
      <c r="U82" s="304"/>
      <c r="V82" s="285"/>
      <c r="W82" s="395"/>
      <c r="X82" s="395"/>
      <c r="Y82" s="395"/>
      <c r="Z82" s="285"/>
      <c r="AA82" s="395"/>
      <c r="AB82" s="395"/>
      <c r="AC82" s="395"/>
      <c r="AD82" s="285"/>
      <c r="AE82" s="395"/>
      <c r="AF82" s="395"/>
      <c r="AG82" s="395"/>
      <c r="AH82" s="285"/>
      <c r="AI82" s="565"/>
      <c r="AJ82" s="565"/>
      <c r="AK82" s="565"/>
      <c r="AL82" s="285"/>
      <c r="AM82" s="55"/>
      <c r="AN82" s="55"/>
      <c r="AO82" s="11"/>
      <c r="AT82"/>
    </row>
    <row r="83" spans="1:46" ht="20.25" customHeight="1">
      <c r="A83" s="282" t="s">
        <v>3484</v>
      </c>
      <c r="B83" s="40" t="s">
        <v>3497</v>
      </c>
      <c r="C83" s="40" t="s">
        <v>3480</v>
      </c>
      <c r="D83" s="40" t="s">
        <v>3478</v>
      </c>
      <c r="E83" s="40">
        <v>32</v>
      </c>
      <c r="F83" s="207" t="b">
        <f t="shared" si="4"/>
        <v>1</v>
      </c>
      <c r="G83" s="40">
        <v>1000000908</v>
      </c>
      <c r="H83" s="208" t="s">
        <v>3519</v>
      </c>
      <c r="I83" s="40" t="str">
        <f t="shared" si="3"/>
        <v>사용</v>
      </c>
      <c r="J83" s="40" t="s">
        <v>3486</v>
      </c>
      <c r="K83" s="40" t="s">
        <v>4062</v>
      </c>
      <c r="L83" s="256" t="s">
        <v>4406</v>
      </c>
      <c r="M83" s="40" t="s">
        <v>3622</v>
      </c>
      <c r="N83" s="40" t="str">
        <f t="shared" si="5"/>
        <v>X</v>
      </c>
      <c r="O83" s="304">
        <v>45.289000000000001</v>
      </c>
      <c r="P83" s="304">
        <v>16.529</v>
      </c>
      <c r="Q83" s="304">
        <v>29.635000000000002</v>
      </c>
      <c r="R83" s="285">
        <v>43249</v>
      </c>
      <c r="S83" s="304"/>
      <c r="T83" s="304"/>
      <c r="U83" s="304"/>
      <c r="V83" s="285"/>
      <c r="W83" s="395"/>
      <c r="X83" s="396"/>
      <c r="Y83" s="396"/>
      <c r="Z83" s="285"/>
      <c r="AA83" s="395"/>
      <c r="AB83" s="396"/>
      <c r="AC83" s="396"/>
      <c r="AD83" s="285"/>
      <c r="AE83" s="395"/>
      <c r="AF83" s="396"/>
      <c r="AG83" s="396"/>
      <c r="AH83" s="285"/>
      <c r="AI83" s="565"/>
      <c r="AJ83" s="566"/>
      <c r="AK83" s="566"/>
      <c r="AL83" s="285"/>
      <c r="AM83" s="55"/>
      <c r="AN83" s="55"/>
      <c r="AO83" s="11"/>
      <c r="AT83"/>
    </row>
    <row r="84" spans="1:46" ht="20.25" customHeight="1">
      <c r="A84" s="282" t="s">
        <v>3484</v>
      </c>
      <c r="B84" s="40" t="s">
        <v>3497</v>
      </c>
      <c r="C84" s="40" t="s">
        <v>3480</v>
      </c>
      <c r="D84" s="40" t="s">
        <v>3478</v>
      </c>
      <c r="E84" s="40">
        <v>33</v>
      </c>
      <c r="F84" s="207" t="b">
        <f t="shared" si="4"/>
        <v>1</v>
      </c>
      <c r="G84" s="40">
        <v>1000000908</v>
      </c>
      <c r="H84" s="208" t="s">
        <v>3519</v>
      </c>
      <c r="I84" s="40" t="str">
        <f t="shared" si="3"/>
        <v>사용</v>
      </c>
      <c r="J84" s="40" t="s">
        <v>3486</v>
      </c>
      <c r="K84" s="40" t="s">
        <v>4062</v>
      </c>
      <c r="L84" s="256" t="s">
        <v>4234</v>
      </c>
      <c r="M84" s="40" t="s">
        <v>4122</v>
      </c>
      <c r="N84" s="40" t="str">
        <f t="shared" si="5"/>
        <v>X</v>
      </c>
      <c r="O84" s="304">
        <v>46.25</v>
      </c>
      <c r="P84" s="304">
        <v>16.463999999999999</v>
      </c>
      <c r="Q84" s="304">
        <v>12.475</v>
      </c>
      <c r="R84" s="285">
        <v>43249</v>
      </c>
      <c r="S84" s="304">
        <v>46.290999999999997</v>
      </c>
      <c r="T84" s="304">
        <v>16.364999999999998</v>
      </c>
      <c r="U84" s="304">
        <v>12.4</v>
      </c>
      <c r="V84" s="285">
        <v>43724</v>
      </c>
      <c r="W84" s="263"/>
      <c r="X84" s="263"/>
      <c r="Y84" s="263"/>
      <c r="Z84" s="285"/>
      <c r="AA84" s="263"/>
      <c r="AB84" s="263"/>
      <c r="AC84" s="263"/>
      <c r="AD84" s="285"/>
      <c r="AE84" s="263"/>
      <c r="AF84" s="263"/>
      <c r="AG84" s="263"/>
      <c r="AH84" s="285"/>
      <c r="AI84" s="263"/>
      <c r="AJ84" s="263"/>
      <c r="AK84" s="263"/>
      <c r="AL84" s="285"/>
      <c r="AM84" s="55"/>
      <c r="AN84" s="55"/>
      <c r="AO84" s="286"/>
      <c r="AT84"/>
    </row>
    <row r="85" spans="1:46" ht="20.25" customHeight="1">
      <c r="A85" s="282" t="s">
        <v>3484</v>
      </c>
      <c r="B85" s="40" t="s">
        <v>3497</v>
      </c>
      <c r="C85" s="40" t="s">
        <v>3480</v>
      </c>
      <c r="D85" s="40" t="s">
        <v>3478</v>
      </c>
      <c r="E85" s="40">
        <v>34</v>
      </c>
      <c r="F85" s="207" t="b">
        <f t="shared" si="4"/>
        <v>1</v>
      </c>
      <c r="G85" s="40">
        <v>1000000908</v>
      </c>
      <c r="H85" s="208" t="s">
        <v>3519</v>
      </c>
      <c r="I85" s="40" t="str">
        <f t="shared" si="3"/>
        <v>사용</v>
      </c>
      <c r="J85" s="40" t="s">
        <v>3486</v>
      </c>
      <c r="K85" s="40" t="s">
        <v>4062</v>
      </c>
      <c r="L85" s="256" t="s">
        <v>4234</v>
      </c>
      <c r="M85" s="40" t="s">
        <v>3487</v>
      </c>
      <c r="N85" s="40" t="str">
        <f t="shared" si="5"/>
        <v>X</v>
      </c>
      <c r="O85" s="304">
        <v>46.561999999999998</v>
      </c>
      <c r="P85" s="304">
        <v>16.917000000000002</v>
      </c>
      <c r="Q85" s="304">
        <v>12.27</v>
      </c>
      <c r="R85" s="285">
        <v>43249</v>
      </c>
      <c r="S85" s="304">
        <v>46.274000000000001</v>
      </c>
      <c r="T85" s="304">
        <v>16.646999999999998</v>
      </c>
      <c r="U85" s="304">
        <v>12.217000000000001</v>
      </c>
      <c r="V85" s="285">
        <v>43724</v>
      </c>
      <c r="W85" s="263"/>
      <c r="X85" s="263"/>
      <c r="Y85" s="263"/>
      <c r="Z85" s="285"/>
      <c r="AA85" s="263"/>
      <c r="AB85" s="263"/>
      <c r="AC85" s="263"/>
      <c r="AD85" s="285"/>
      <c r="AE85" s="263"/>
      <c r="AF85" s="263"/>
      <c r="AG85" s="263"/>
      <c r="AH85" s="285"/>
      <c r="AI85" s="263"/>
      <c r="AJ85" s="263"/>
      <c r="AK85" s="263"/>
      <c r="AL85" s="285"/>
      <c r="AM85" s="55"/>
      <c r="AN85" s="55"/>
      <c r="AO85" s="286"/>
      <c r="AT85"/>
    </row>
    <row r="86" spans="1:46" ht="20.25" customHeight="1">
      <c r="A86" s="282" t="s">
        <v>3484</v>
      </c>
      <c r="B86" s="40" t="s">
        <v>3497</v>
      </c>
      <c r="C86" s="40" t="s">
        <v>3480</v>
      </c>
      <c r="D86" s="40" t="s">
        <v>3478</v>
      </c>
      <c r="E86" s="444">
        <v>35</v>
      </c>
      <c r="F86" s="207" t="b">
        <f>ISTEXT(L86)</f>
        <v>0</v>
      </c>
      <c r="G86" s="40">
        <v>1000000908</v>
      </c>
      <c r="H86" s="208" t="s">
        <v>3519</v>
      </c>
      <c r="I86" s="40" t="str">
        <f t="shared" si="3"/>
        <v>미사용</v>
      </c>
      <c r="J86" s="40"/>
      <c r="K86" s="40"/>
      <c r="L86" s="443"/>
      <c r="M86" s="40"/>
      <c r="N86" s="40" t="str">
        <f t="shared" si="5"/>
        <v>O</v>
      </c>
      <c r="O86" s="304">
        <v>46.584000000000003</v>
      </c>
      <c r="P86" s="304">
        <v>16.163</v>
      </c>
      <c r="Q86" s="304">
        <v>12.256</v>
      </c>
      <c r="R86" s="285">
        <v>43249</v>
      </c>
      <c r="S86" s="304">
        <v>45.56</v>
      </c>
      <c r="T86" s="304">
        <v>16.059000000000001</v>
      </c>
      <c r="U86" s="304">
        <v>12.143000000000001</v>
      </c>
      <c r="V86" s="285">
        <v>43724</v>
      </c>
      <c r="W86" s="263"/>
      <c r="X86" s="263"/>
      <c r="Y86" s="263"/>
      <c r="Z86" s="285"/>
      <c r="AA86" s="263" t="s">
        <v>4148</v>
      </c>
      <c r="AB86" s="263" t="s">
        <v>4148</v>
      </c>
      <c r="AC86" s="263" t="s">
        <v>4148</v>
      </c>
      <c r="AD86" s="285">
        <v>44421</v>
      </c>
      <c r="AE86" s="263">
        <v>45.600999999999999</v>
      </c>
      <c r="AF86" s="263">
        <v>16.087</v>
      </c>
      <c r="AG86" s="263">
        <v>12.513999999999999</v>
      </c>
      <c r="AH86" s="285">
        <v>44649</v>
      </c>
      <c r="AI86" s="263">
        <v>46.981000000000002</v>
      </c>
      <c r="AJ86" s="263">
        <v>16.841999999999999</v>
      </c>
      <c r="AK86" s="263">
        <v>11.943</v>
      </c>
      <c r="AL86" s="285">
        <v>44977</v>
      </c>
      <c r="AM86" s="55"/>
      <c r="AN86" s="55"/>
      <c r="AO86" s="286"/>
      <c r="AT86"/>
    </row>
    <row r="87" spans="1:46" ht="20.25" customHeight="1">
      <c r="A87" s="282" t="s">
        <v>3484</v>
      </c>
      <c r="B87" s="40" t="s">
        <v>3497</v>
      </c>
      <c r="C87" s="40" t="s">
        <v>3480</v>
      </c>
      <c r="D87" s="40" t="s">
        <v>3478</v>
      </c>
      <c r="E87" s="40">
        <v>36</v>
      </c>
      <c r="F87" s="207" t="b">
        <f t="shared" si="4"/>
        <v>0</v>
      </c>
      <c r="G87" s="40">
        <v>1000000908</v>
      </c>
      <c r="H87" s="208" t="s">
        <v>3519</v>
      </c>
      <c r="I87" s="40" t="str">
        <f t="shared" si="3"/>
        <v>미사용</v>
      </c>
      <c r="J87" s="40"/>
      <c r="K87" s="40"/>
      <c r="L87" s="443"/>
      <c r="M87" s="40"/>
      <c r="N87" s="40" t="str">
        <f t="shared" si="5"/>
        <v>O</v>
      </c>
      <c r="O87" s="304">
        <v>46.274000000000001</v>
      </c>
      <c r="P87" s="304">
        <v>16.327000000000002</v>
      </c>
      <c r="Q87" s="304">
        <v>12.015000000000001</v>
      </c>
      <c r="R87" s="285">
        <v>43249</v>
      </c>
      <c r="S87" s="304">
        <v>53.896000000000001</v>
      </c>
      <c r="T87" s="304">
        <v>15.975</v>
      </c>
      <c r="U87" s="304">
        <v>11.597</v>
      </c>
      <c r="V87" s="285">
        <v>43724</v>
      </c>
      <c r="W87" s="263"/>
      <c r="X87" s="263"/>
      <c r="Y87" s="263"/>
      <c r="Z87" s="285"/>
      <c r="AA87" s="263">
        <v>46.298999999999999</v>
      </c>
      <c r="AB87" s="263">
        <v>16.084</v>
      </c>
      <c r="AC87" s="263">
        <v>11.968999999999999</v>
      </c>
      <c r="AD87" s="285">
        <v>44421</v>
      </c>
      <c r="AE87" s="263">
        <v>46.258000000000003</v>
      </c>
      <c r="AF87" s="263">
        <v>16.327000000000002</v>
      </c>
      <c r="AG87" s="263">
        <v>11.983000000000001</v>
      </c>
      <c r="AH87" s="285">
        <v>44649</v>
      </c>
      <c r="AI87" s="263">
        <v>46.956000000000003</v>
      </c>
      <c r="AJ87" s="263">
        <v>18.251999999999999</v>
      </c>
      <c r="AK87" s="263">
        <v>11.468</v>
      </c>
      <c r="AL87" s="285">
        <v>44977</v>
      </c>
      <c r="AM87" s="55"/>
      <c r="AN87" s="55"/>
      <c r="AO87" s="286"/>
      <c r="AT87"/>
    </row>
    <row r="88" spans="1:46" ht="20.25" customHeight="1">
      <c r="A88" s="282" t="s">
        <v>3484</v>
      </c>
      <c r="B88" s="40" t="s">
        <v>3497</v>
      </c>
      <c r="C88" s="40" t="s">
        <v>3480</v>
      </c>
      <c r="D88" s="40" t="s">
        <v>3478</v>
      </c>
      <c r="E88" s="40">
        <v>37</v>
      </c>
      <c r="F88" s="207" t="b">
        <f t="shared" si="4"/>
        <v>1</v>
      </c>
      <c r="G88" s="40">
        <v>1000000908</v>
      </c>
      <c r="H88" s="208" t="s">
        <v>3519</v>
      </c>
      <c r="I88" s="40" t="str">
        <f t="shared" si="3"/>
        <v>사용</v>
      </c>
      <c r="J88" s="40" t="s">
        <v>3486</v>
      </c>
      <c r="K88" s="40" t="s">
        <v>4244</v>
      </c>
      <c r="L88" s="148" t="s">
        <v>4248</v>
      </c>
      <c r="M88" s="40" t="s">
        <v>3487</v>
      </c>
      <c r="N88" s="40" t="str">
        <f t="shared" si="5"/>
        <v>X</v>
      </c>
      <c r="O88" s="304">
        <v>46.241</v>
      </c>
      <c r="P88" s="304">
        <v>16.352</v>
      </c>
      <c r="Q88" s="304">
        <v>12.47</v>
      </c>
      <c r="R88" s="285">
        <v>43249</v>
      </c>
      <c r="S88" s="304">
        <v>46.241</v>
      </c>
      <c r="T88" s="304">
        <v>16.398</v>
      </c>
      <c r="U88" s="304">
        <v>12.286</v>
      </c>
      <c r="V88" s="285">
        <v>43724</v>
      </c>
      <c r="W88" s="263">
        <v>46.225000000000001</v>
      </c>
      <c r="X88" s="263">
        <v>16.373000000000001</v>
      </c>
      <c r="Y88" s="263">
        <v>12.081</v>
      </c>
      <c r="Z88" s="285">
        <v>43880</v>
      </c>
      <c r="AA88" s="263">
        <v>46.241</v>
      </c>
      <c r="AB88" s="263">
        <v>16.605</v>
      </c>
      <c r="AC88" s="263">
        <v>12.413</v>
      </c>
      <c r="AD88" s="285">
        <v>44421</v>
      </c>
      <c r="AE88" s="263">
        <v>46.232999999999997</v>
      </c>
      <c r="AF88" s="263">
        <v>16.488</v>
      </c>
      <c r="AG88" s="263">
        <v>12.218</v>
      </c>
      <c r="AH88" s="285">
        <v>44649</v>
      </c>
      <c r="AI88" s="263"/>
      <c r="AJ88" s="263"/>
      <c r="AK88" s="263"/>
      <c r="AL88" s="285"/>
      <c r="AM88" s="55"/>
      <c r="AN88" s="55"/>
      <c r="AO88" s="11"/>
      <c r="AT88"/>
    </row>
    <row r="89" spans="1:46" ht="20.25" customHeight="1">
      <c r="A89" s="282" t="s">
        <v>3484</v>
      </c>
      <c r="B89" s="40" t="s">
        <v>3497</v>
      </c>
      <c r="C89" s="40" t="s">
        <v>3480</v>
      </c>
      <c r="D89" s="40" t="s">
        <v>3478</v>
      </c>
      <c r="E89" s="40">
        <v>38</v>
      </c>
      <c r="F89" s="207" t="b">
        <f t="shared" si="4"/>
        <v>1</v>
      </c>
      <c r="G89" s="40">
        <v>1000000908</v>
      </c>
      <c r="H89" s="208" t="s">
        <v>3519</v>
      </c>
      <c r="I89" s="40" t="str">
        <f t="shared" si="3"/>
        <v>사용</v>
      </c>
      <c r="J89" s="40" t="s">
        <v>3486</v>
      </c>
      <c r="K89" s="40" t="s">
        <v>4244</v>
      </c>
      <c r="L89" s="148" t="s">
        <v>4249</v>
      </c>
      <c r="M89" s="40" t="s">
        <v>3487</v>
      </c>
      <c r="N89" s="40" t="str">
        <f t="shared" si="5"/>
        <v>X</v>
      </c>
      <c r="O89" s="304">
        <v>46.241</v>
      </c>
      <c r="P89" s="304">
        <v>16.32</v>
      </c>
      <c r="Q89" s="304">
        <v>12.14</v>
      </c>
      <c r="R89" s="285">
        <v>43249</v>
      </c>
      <c r="S89" s="304">
        <v>45.642000000000003</v>
      </c>
      <c r="T89" s="304">
        <v>15.946</v>
      </c>
      <c r="U89" s="304">
        <v>12.064</v>
      </c>
      <c r="V89" s="285">
        <v>43724</v>
      </c>
      <c r="W89" s="263">
        <v>45.584000000000003</v>
      </c>
      <c r="X89" s="263">
        <v>16.018999999999998</v>
      </c>
      <c r="Y89" s="263">
        <v>12.445</v>
      </c>
      <c r="Z89" s="285">
        <v>43880</v>
      </c>
      <c r="AA89" s="263">
        <v>46.258000000000003</v>
      </c>
      <c r="AB89" s="263">
        <v>16.254999999999999</v>
      </c>
      <c r="AC89" s="263">
        <v>12.212</v>
      </c>
      <c r="AD89" s="285">
        <v>44421</v>
      </c>
      <c r="AE89" s="263">
        <v>45.698999999999998</v>
      </c>
      <c r="AF89" s="263">
        <v>16.175000000000001</v>
      </c>
      <c r="AG89" s="263">
        <v>12.331</v>
      </c>
      <c r="AH89" s="285">
        <v>44649</v>
      </c>
      <c r="AI89" s="263"/>
      <c r="AJ89" s="263"/>
      <c r="AK89" s="263"/>
      <c r="AL89" s="285"/>
      <c r="AM89" s="55"/>
      <c r="AN89" s="55"/>
      <c r="AO89" s="11"/>
      <c r="AT89"/>
    </row>
    <row r="90" spans="1:46" ht="20.25" customHeight="1">
      <c r="A90" s="282" t="s">
        <v>3484</v>
      </c>
      <c r="B90" s="40" t="s">
        <v>3497</v>
      </c>
      <c r="C90" s="40" t="s">
        <v>3480</v>
      </c>
      <c r="D90" s="40" t="s">
        <v>3478</v>
      </c>
      <c r="E90" s="40">
        <v>39</v>
      </c>
      <c r="F90" s="207" t="b">
        <f t="shared" si="4"/>
        <v>0</v>
      </c>
      <c r="G90" s="40">
        <v>1000000908</v>
      </c>
      <c r="H90" s="208" t="s">
        <v>3519</v>
      </c>
      <c r="I90" s="40" t="str">
        <f t="shared" si="3"/>
        <v>미사용</v>
      </c>
      <c r="J90" s="40"/>
      <c r="K90" s="40"/>
      <c r="L90" s="148"/>
      <c r="M90" s="40"/>
      <c r="N90" s="40" t="str">
        <f t="shared" si="5"/>
        <v>O</v>
      </c>
      <c r="O90" s="304">
        <v>46.283000000000001</v>
      </c>
      <c r="P90" s="304">
        <v>16.873000000000001</v>
      </c>
      <c r="Q90" s="304">
        <v>12.346</v>
      </c>
      <c r="R90" s="285">
        <v>43249</v>
      </c>
      <c r="S90" s="304">
        <v>46.298999999999999</v>
      </c>
      <c r="T90" s="304">
        <v>16.763000000000002</v>
      </c>
      <c r="U90" s="304">
        <v>12.583</v>
      </c>
      <c r="V90" s="285">
        <v>43724</v>
      </c>
      <c r="W90" s="263">
        <v>46.290999999999997</v>
      </c>
      <c r="X90" s="263">
        <v>16.719000000000001</v>
      </c>
      <c r="Y90" s="263">
        <v>12.228</v>
      </c>
      <c r="Z90" s="285">
        <v>43880</v>
      </c>
      <c r="AA90" s="263">
        <v>46.290999999999997</v>
      </c>
      <c r="AB90" s="263">
        <v>16.696999999999999</v>
      </c>
      <c r="AC90" s="263">
        <v>12.898999999999999</v>
      </c>
      <c r="AD90" s="285">
        <v>44421</v>
      </c>
      <c r="AE90" s="263">
        <v>46.283000000000001</v>
      </c>
      <c r="AF90" s="263">
        <v>16.661000000000001</v>
      </c>
      <c r="AG90" s="263">
        <v>12.973000000000001</v>
      </c>
      <c r="AH90" s="285">
        <v>44649</v>
      </c>
      <c r="AI90" s="263">
        <v>46.988999999999997</v>
      </c>
      <c r="AJ90" s="263">
        <v>18.204000000000001</v>
      </c>
      <c r="AK90" s="263">
        <v>12.244999999999999</v>
      </c>
      <c r="AL90" s="285">
        <v>44977</v>
      </c>
      <c r="AM90" s="55"/>
      <c r="AN90" s="55"/>
      <c r="AO90" s="11"/>
      <c r="AT90"/>
    </row>
    <row r="91" spans="1:46" ht="20.25" customHeight="1">
      <c r="A91" s="282" t="s">
        <v>3484</v>
      </c>
      <c r="B91" s="40" t="s">
        <v>3497</v>
      </c>
      <c r="C91" s="40" t="s">
        <v>3480</v>
      </c>
      <c r="D91" s="40" t="s">
        <v>3478</v>
      </c>
      <c r="E91" s="40">
        <v>40</v>
      </c>
      <c r="F91" s="207" t="b">
        <f t="shared" si="4"/>
        <v>0</v>
      </c>
      <c r="G91" s="40">
        <v>1000000908</v>
      </c>
      <c r="H91" s="208" t="s">
        <v>3519</v>
      </c>
      <c r="I91" s="40" t="str">
        <f t="shared" si="3"/>
        <v>미사용</v>
      </c>
      <c r="J91" s="40"/>
      <c r="K91" s="40"/>
      <c r="L91" s="148"/>
      <c r="M91" s="40"/>
      <c r="N91" s="40" t="str">
        <f t="shared" si="5"/>
        <v>O</v>
      </c>
      <c r="O91" s="304">
        <v>46.283000000000001</v>
      </c>
      <c r="P91" s="304">
        <v>16.312000000000001</v>
      </c>
      <c r="Q91" s="304">
        <v>11.978999999999999</v>
      </c>
      <c r="R91" s="285">
        <v>43249</v>
      </c>
      <c r="S91" s="304">
        <v>46.298999999999999</v>
      </c>
      <c r="T91" s="304">
        <v>16.059999999999999</v>
      </c>
      <c r="U91" s="304">
        <v>11.895</v>
      </c>
      <c r="V91" s="285">
        <v>43724</v>
      </c>
      <c r="W91" s="263">
        <v>46.274000000000001</v>
      </c>
      <c r="X91" s="263">
        <v>16.213000000000001</v>
      </c>
      <c r="Y91" s="263">
        <v>11.324</v>
      </c>
      <c r="Z91" s="285">
        <v>43880</v>
      </c>
      <c r="AA91" s="263">
        <v>46.298999999999999</v>
      </c>
      <c r="AB91" s="263">
        <v>16.14</v>
      </c>
      <c r="AC91" s="263">
        <v>11.942</v>
      </c>
      <c r="AD91" s="285">
        <v>44421</v>
      </c>
      <c r="AE91" s="263">
        <v>46.274000000000001</v>
      </c>
      <c r="AF91" s="263">
        <v>16.238</v>
      </c>
      <c r="AG91" s="263">
        <v>11.782999999999999</v>
      </c>
      <c r="AH91" s="285">
        <v>44649</v>
      </c>
      <c r="AI91" s="263">
        <v>43.843000000000004</v>
      </c>
      <c r="AJ91" s="263">
        <v>15.259</v>
      </c>
      <c r="AK91" s="263">
        <v>11.752000000000001</v>
      </c>
      <c r="AL91" s="285">
        <v>44977</v>
      </c>
      <c r="AM91" s="55"/>
      <c r="AN91" s="55"/>
      <c r="AO91" s="11"/>
      <c r="AT91"/>
    </row>
    <row r="92" spans="1:46" ht="20.25" customHeight="1">
      <c r="A92" s="282" t="s">
        <v>3484</v>
      </c>
      <c r="B92" s="40" t="s">
        <v>3497</v>
      </c>
      <c r="C92" s="40" t="s">
        <v>3480</v>
      </c>
      <c r="D92" s="40" t="s">
        <v>3478</v>
      </c>
      <c r="E92" s="40">
        <v>41</v>
      </c>
      <c r="F92" s="207" t="b">
        <f t="shared" si="4"/>
        <v>0</v>
      </c>
      <c r="G92" s="40">
        <v>1000000908</v>
      </c>
      <c r="H92" s="208" t="s">
        <v>3519</v>
      </c>
      <c r="I92" s="40" t="str">
        <f t="shared" si="3"/>
        <v>미사용</v>
      </c>
      <c r="J92" s="40"/>
      <c r="K92" s="40"/>
      <c r="L92" s="57"/>
      <c r="M92" s="40"/>
      <c r="N92" s="40" t="str">
        <f t="shared" si="5"/>
        <v>O</v>
      </c>
      <c r="O92" s="304">
        <v>45.698999999999998</v>
      </c>
      <c r="P92" s="304">
        <v>16.356999999999999</v>
      </c>
      <c r="Q92" s="304">
        <v>12.319000000000001</v>
      </c>
      <c r="R92" s="285">
        <v>43249</v>
      </c>
      <c r="S92" s="304">
        <v>45.625</v>
      </c>
      <c r="T92" s="304">
        <v>16.504999999999999</v>
      </c>
      <c r="U92" s="304">
        <v>12.381</v>
      </c>
      <c r="V92" s="285">
        <v>43724</v>
      </c>
      <c r="W92" s="263">
        <v>45.576000000000001</v>
      </c>
      <c r="X92" s="263">
        <v>16.091999999999999</v>
      </c>
      <c r="Y92" s="263">
        <v>11.978999999999999</v>
      </c>
      <c r="Z92" s="285">
        <v>43880</v>
      </c>
      <c r="AA92" s="263">
        <v>45.616999999999997</v>
      </c>
      <c r="AB92" s="263">
        <v>16.361999999999998</v>
      </c>
      <c r="AC92" s="263">
        <v>12.303000000000001</v>
      </c>
      <c r="AD92" s="285">
        <v>44421</v>
      </c>
      <c r="AE92" s="263">
        <v>46.585999999999999</v>
      </c>
      <c r="AF92" s="263">
        <v>16.748999999999999</v>
      </c>
      <c r="AG92" s="263">
        <v>12.108000000000001</v>
      </c>
      <c r="AH92" s="285">
        <v>44649</v>
      </c>
      <c r="AI92" s="263">
        <v>46.972000000000001</v>
      </c>
      <c r="AJ92" s="263">
        <v>17.097000000000001</v>
      </c>
      <c r="AK92" s="263">
        <v>11.775</v>
      </c>
      <c r="AL92" s="285">
        <v>44977</v>
      </c>
      <c r="AM92" s="55"/>
      <c r="AN92" s="55"/>
      <c r="AO92" s="11"/>
      <c r="AT92"/>
    </row>
    <row r="93" spans="1:46" ht="20.25" customHeight="1">
      <c r="A93" s="282" t="s">
        <v>3484</v>
      </c>
      <c r="B93" s="40" t="s">
        <v>3497</v>
      </c>
      <c r="C93" s="40" t="s">
        <v>3480</v>
      </c>
      <c r="D93" s="40" t="s">
        <v>3478</v>
      </c>
      <c r="E93" s="40">
        <v>42</v>
      </c>
      <c r="F93" s="207" t="b">
        <f t="shared" si="4"/>
        <v>0</v>
      </c>
      <c r="G93" s="40">
        <v>1000000908</v>
      </c>
      <c r="H93" s="208" t="s">
        <v>3519</v>
      </c>
      <c r="I93" s="40" t="str">
        <f t="shared" si="3"/>
        <v>미사용</v>
      </c>
      <c r="J93" s="40"/>
      <c r="K93" s="40"/>
      <c r="L93" s="57"/>
      <c r="M93" s="40"/>
      <c r="N93" s="40" t="str">
        <f t="shared" si="5"/>
        <v>O</v>
      </c>
      <c r="O93" s="304">
        <v>45.51</v>
      </c>
      <c r="P93" s="304">
        <v>16.844000000000001</v>
      </c>
      <c r="Q93" s="304">
        <v>12.058999999999999</v>
      </c>
      <c r="R93" s="285">
        <v>43249</v>
      </c>
      <c r="S93" s="304">
        <v>46.307000000000002</v>
      </c>
      <c r="T93" s="304">
        <v>17.216000000000001</v>
      </c>
      <c r="U93" s="304">
        <v>12.2196</v>
      </c>
      <c r="V93" s="285">
        <v>43724</v>
      </c>
      <c r="W93" s="263">
        <v>46.356000000000002</v>
      </c>
      <c r="X93" s="263">
        <v>17.071000000000002</v>
      </c>
      <c r="Y93" s="263">
        <v>11.757</v>
      </c>
      <c r="Z93" s="285">
        <v>43880</v>
      </c>
      <c r="AA93" s="263">
        <v>45.634</v>
      </c>
      <c r="AB93" s="263">
        <v>16.925999999999998</v>
      </c>
      <c r="AC93" s="263">
        <v>12.189</v>
      </c>
      <c r="AD93" s="285">
        <v>44421</v>
      </c>
      <c r="AE93" s="263">
        <v>45.634</v>
      </c>
      <c r="AF93" s="263">
        <v>16.907</v>
      </c>
      <c r="AG93" s="263">
        <v>12.31</v>
      </c>
      <c r="AH93" s="285">
        <v>44649</v>
      </c>
      <c r="AI93" s="263">
        <v>45.149000000000001</v>
      </c>
      <c r="AJ93" s="263">
        <v>16.751999999999999</v>
      </c>
      <c r="AK93" s="263">
        <v>12.356</v>
      </c>
      <c r="AL93" s="285">
        <v>44977</v>
      </c>
      <c r="AM93" s="55"/>
      <c r="AN93" s="55"/>
      <c r="AO93" s="11"/>
      <c r="AT93"/>
    </row>
    <row r="94" spans="1:46" ht="20.25" customHeight="1">
      <c r="A94" s="282" t="s">
        <v>3484</v>
      </c>
      <c r="B94" s="40" t="s">
        <v>3497</v>
      </c>
      <c r="C94" s="40" t="s">
        <v>3480</v>
      </c>
      <c r="D94" s="40" t="s">
        <v>3478</v>
      </c>
      <c r="E94" s="40">
        <v>43</v>
      </c>
      <c r="F94" s="207" t="b">
        <f t="shared" si="4"/>
        <v>1</v>
      </c>
      <c r="G94" s="40">
        <v>1000000908</v>
      </c>
      <c r="H94" s="208" t="s">
        <v>3519</v>
      </c>
      <c r="I94" s="40" t="str">
        <f t="shared" si="3"/>
        <v>사용</v>
      </c>
      <c r="J94" s="40" t="s">
        <v>3486</v>
      </c>
      <c r="K94" s="40" t="s">
        <v>3501</v>
      </c>
      <c r="L94" s="40" t="s">
        <v>4138</v>
      </c>
      <c r="M94" s="40" t="s">
        <v>3487</v>
      </c>
      <c r="N94" s="40" t="str">
        <f t="shared" si="5"/>
        <v>X</v>
      </c>
      <c r="O94" s="304">
        <v>45.534999999999997</v>
      </c>
      <c r="P94" s="304">
        <v>16.181999999999999</v>
      </c>
      <c r="Q94" s="304">
        <v>12.305999999999999</v>
      </c>
      <c r="R94" s="285">
        <v>43249</v>
      </c>
      <c r="S94" s="304">
        <v>45.460999999999999</v>
      </c>
      <c r="T94" s="304">
        <v>16.097000000000001</v>
      </c>
      <c r="U94" s="304">
        <v>12.353</v>
      </c>
      <c r="V94" s="285">
        <v>43724</v>
      </c>
      <c r="W94" s="263">
        <v>46.232999999999997</v>
      </c>
      <c r="X94" s="304">
        <v>16.431000000000001</v>
      </c>
      <c r="Y94" s="304">
        <v>12.047000000000001</v>
      </c>
      <c r="Z94" s="285">
        <v>43880</v>
      </c>
      <c r="AA94" s="263">
        <v>45.494</v>
      </c>
      <c r="AB94" s="304">
        <v>16.175000000000001</v>
      </c>
      <c r="AC94" s="304">
        <v>12.553000000000001</v>
      </c>
      <c r="AD94" s="285">
        <v>44421</v>
      </c>
      <c r="AE94" s="263"/>
      <c r="AF94" s="304"/>
      <c r="AG94" s="304"/>
      <c r="AH94" s="285"/>
      <c r="AI94" s="263"/>
      <c r="AJ94" s="304"/>
      <c r="AK94" s="304"/>
      <c r="AL94" s="285"/>
      <c r="AM94" s="55"/>
      <c r="AN94" s="55"/>
      <c r="AO94" s="11"/>
      <c r="AT94"/>
    </row>
    <row r="95" spans="1:46" ht="20.25" customHeight="1">
      <c r="A95" s="282" t="s">
        <v>3484</v>
      </c>
      <c r="B95" s="40" t="s">
        <v>3497</v>
      </c>
      <c r="C95" s="40" t="s">
        <v>3480</v>
      </c>
      <c r="D95" s="40" t="s">
        <v>3478</v>
      </c>
      <c r="E95" s="40">
        <v>44</v>
      </c>
      <c r="F95" s="207" t="b">
        <f t="shared" si="4"/>
        <v>1</v>
      </c>
      <c r="G95" s="40">
        <v>1000000908</v>
      </c>
      <c r="H95" s="208" t="s">
        <v>3519</v>
      </c>
      <c r="I95" s="40" t="str">
        <f t="shared" si="3"/>
        <v>사용</v>
      </c>
      <c r="J95" s="40" t="s">
        <v>3486</v>
      </c>
      <c r="K95" s="40" t="s">
        <v>3501</v>
      </c>
      <c r="L95" s="40" t="s">
        <v>4138</v>
      </c>
      <c r="M95" s="40" t="s">
        <v>3487</v>
      </c>
      <c r="N95" s="40" t="str">
        <f t="shared" si="5"/>
        <v>X</v>
      </c>
      <c r="O95" s="304">
        <v>45.338000000000001</v>
      </c>
      <c r="P95" s="304">
        <v>16.324999999999999</v>
      </c>
      <c r="Q95" s="304">
        <v>12.048999999999999</v>
      </c>
      <c r="R95" s="285">
        <v>43249</v>
      </c>
      <c r="S95" s="304">
        <v>45.527000000000001</v>
      </c>
      <c r="T95" s="304">
        <v>16.337</v>
      </c>
      <c r="U95" s="304">
        <v>26.289000000000001</v>
      </c>
      <c r="V95" s="285">
        <v>43724</v>
      </c>
      <c r="W95" s="395">
        <v>45.658000000000001</v>
      </c>
      <c r="X95" s="304">
        <v>16.338999999999999</v>
      </c>
      <c r="Y95" s="304">
        <v>11.612</v>
      </c>
      <c r="Z95" s="285">
        <v>43880</v>
      </c>
      <c r="AA95" s="395">
        <v>45.65</v>
      </c>
      <c r="AB95" s="304">
        <v>16.408000000000001</v>
      </c>
      <c r="AC95" s="304">
        <v>12.016999999999999</v>
      </c>
      <c r="AD95" s="285">
        <v>44421</v>
      </c>
      <c r="AE95" s="395"/>
      <c r="AF95" s="304"/>
      <c r="AG95" s="304"/>
      <c r="AH95" s="285"/>
      <c r="AI95" s="565"/>
      <c r="AJ95" s="304"/>
      <c r="AK95" s="304"/>
      <c r="AL95" s="285"/>
      <c r="AM95" s="55"/>
      <c r="AN95" s="55"/>
      <c r="AO95" s="11"/>
      <c r="AT95"/>
    </row>
    <row r="96" spans="1:46" ht="20.25" customHeight="1">
      <c r="A96" s="282" t="s">
        <v>3484</v>
      </c>
      <c r="B96" s="40" t="s">
        <v>3497</v>
      </c>
      <c r="C96" s="40" t="s">
        <v>3480</v>
      </c>
      <c r="D96" s="40" t="s">
        <v>3478</v>
      </c>
      <c r="E96" s="40">
        <v>45</v>
      </c>
      <c r="F96" s="207" t="b">
        <f t="shared" si="4"/>
        <v>0</v>
      </c>
      <c r="G96" s="40">
        <v>1000000908</v>
      </c>
      <c r="H96" s="208" t="s">
        <v>3519</v>
      </c>
      <c r="I96" s="40" t="str">
        <f t="shared" si="3"/>
        <v>미사용</v>
      </c>
      <c r="J96" s="40"/>
      <c r="K96" s="40"/>
      <c r="L96" s="57"/>
      <c r="M96" s="40"/>
      <c r="N96" s="40" t="str">
        <f t="shared" si="5"/>
        <v>O</v>
      </c>
      <c r="O96" s="304">
        <v>46.25</v>
      </c>
      <c r="P96" s="304">
        <v>16.384</v>
      </c>
      <c r="Q96" s="304">
        <v>11.584</v>
      </c>
      <c r="R96" s="285">
        <v>43249</v>
      </c>
      <c r="S96" s="304">
        <v>52.04</v>
      </c>
      <c r="T96" s="304">
        <v>29.175000000000001</v>
      </c>
      <c r="U96" s="304">
        <v>11.557</v>
      </c>
      <c r="V96" s="285">
        <v>43724</v>
      </c>
      <c r="W96" s="263">
        <v>44.64</v>
      </c>
      <c r="X96" s="263">
        <v>15.75</v>
      </c>
      <c r="Y96" s="263">
        <v>11.531000000000001</v>
      </c>
      <c r="Z96" s="285">
        <v>43880</v>
      </c>
      <c r="AA96" s="263">
        <v>46.283000000000001</v>
      </c>
      <c r="AB96" s="263">
        <v>16.263999999999999</v>
      </c>
      <c r="AC96" s="263">
        <v>12.141</v>
      </c>
      <c r="AD96" s="285">
        <v>44421</v>
      </c>
      <c r="AE96" s="263">
        <v>44.648000000000003</v>
      </c>
      <c r="AF96" s="263">
        <v>15.868</v>
      </c>
      <c r="AG96" s="263">
        <v>11.743</v>
      </c>
      <c r="AH96" s="285">
        <v>44649</v>
      </c>
      <c r="AI96" s="263">
        <v>44.533000000000001</v>
      </c>
      <c r="AJ96" s="263">
        <v>15.602</v>
      </c>
      <c r="AK96" s="263">
        <v>11.943</v>
      </c>
      <c r="AL96" s="285">
        <v>44977</v>
      </c>
      <c r="AM96" s="55"/>
      <c r="AN96" s="55"/>
      <c r="AO96" s="11"/>
      <c r="AT96"/>
    </row>
    <row r="97" spans="1:46" ht="20.25" customHeight="1">
      <c r="A97" s="282" t="s">
        <v>3484</v>
      </c>
      <c r="B97" s="40" t="s">
        <v>3497</v>
      </c>
      <c r="C97" s="40" t="s">
        <v>3480</v>
      </c>
      <c r="D97" s="40" t="s">
        <v>3478</v>
      </c>
      <c r="E97" s="40">
        <v>46</v>
      </c>
      <c r="F97" s="207" t="b">
        <f t="shared" si="4"/>
        <v>0</v>
      </c>
      <c r="G97" s="40">
        <v>1000000908</v>
      </c>
      <c r="H97" s="208" t="s">
        <v>3519</v>
      </c>
      <c r="I97" s="40" t="str">
        <f t="shared" si="3"/>
        <v>미사용</v>
      </c>
      <c r="J97" s="40"/>
      <c r="K97" s="40"/>
      <c r="L97" s="57"/>
      <c r="M97" s="40"/>
      <c r="N97" s="40" t="str">
        <f t="shared" si="5"/>
        <v>O</v>
      </c>
      <c r="O97" s="304">
        <v>46.258000000000003</v>
      </c>
      <c r="P97" s="304">
        <v>16.277999999999999</v>
      </c>
      <c r="Q97" s="304">
        <v>11.423</v>
      </c>
      <c r="R97" s="285">
        <v>43249</v>
      </c>
      <c r="S97" s="304">
        <v>46.258000000000003</v>
      </c>
      <c r="T97" s="304">
        <v>16.119</v>
      </c>
      <c r="U97" s="304">
        <v>22.814</v>
      </c>
      <c r="V97" s="285">
        <v>43724</v>
      </c>
      <c r="W97" s="263">
        <v>44.262</v>
      </c>
      <c r="X97" s="263">
        <v>15.428000000000001</v>
      </c>
      <c r="Y97" s="263">
        <v>11.609</v>
      </c>
      <c r="Z97" s="285">
        <v>43880</v>
      </c>
      <c r="AA97" s="263">
        <v>46.258000000000003</v>
      </c>
      <c r="AB97" s="263">
        <v>16.376999999999999</v>
      </c>
      <c r="AC97" s="263">
        <v>11.987</v>
      </c>
      <c r="AD97" s="285">
        <v>44421</v>
      </c>
      <c r="AE97" s="263">
        <v>46.594999999999999</v>
      </c>
      <c r="AF97" s="263">
        <v>16.587</v>
      </c>
      <c r="AG97" s="263">
        <v>11.62</v>
      </c>
      <c r="AH97" s="285">
        <v>44649</v>
      </c>
      <c r="AI97" s="263">
        <v>44.508000000000003</v>
      </c>
      <c r="AJ97" s="263">
        <v>15.476000000000001</v>
      </c>
      <c r="AK97" s="263">
        <v>11.493</v>
      </c>
      <c r="AL97" s="285">
        <v>44977</v>
      </c>
      <c r="AM97" s="55"/>
      <c r="AN97" s="55"/>
      <c r="AO97" s="11"/>
      <c r="AT97"/>
    </row>
    <row r="98" spans="1:46" ht="20.25" customHeight="1">
      <c r="A98" s="282" t="s">
        <v>3484</v>
      </c>
      <c r="B98" s="40" t="s">
        <v>3497</v>
      </c>
      <c r="C98" s="40" t="s">
        <v>3480</v>
      </c>
      <c r="D98" s="40" t="s">
        <v>3478</v>
      </c>
      <c r="E98" s="40">
        <v>47</v>
      </c>
      <c r="F98" s="207" t="b">
        <f t="shared" si="4"/>
        <v>0</v>
      </c>
      <c r="G98" s="40">
        <v>1000000908</v>
      </c>
      <c r="H98" s="208" t="s">
        <v>3519</v>
      </c>
      <c r="I98" s="40" t="str">
        <f t="shared" si="3"/>
        <v>미사용</v>
      </c>
      <c r="J98" s="40"/>
      <c r="K98" s="40"/>
      <c r="L98" s="57"/>
      <c r="M98" s="40"/>
      <c r="N98" s="40" t="str">
        <f t="shared" si="5"/>
        <v>O</v>
      </c>
      <c r="O98" s="304">
        <v>45.534999999999997</v>
      </c>
      <c r="P98" s="304">
        <v>16.414000000000001</v>
      </c>
      <c r="Q98" s="304">
        <v>12.217000000000001</v>
      </c>
      <c r="R98" s="285">
        <v>43249</v>
      </c>
      <c r="S98" s="304">
        <v>45.453000000000003</v>
      </c>
      <c r="T98" s="304">
        <v>16.347000000000001</v>
      </c>
      <c r="U98" s="304">
        <v>11.821999999999999</v>
      </c>
      <c r="V98" s="285">
        <v>43724</v>
      </c>
      <c r="W98" s="263">
        <v>46.241</v>
      </c>
      <c r="X98" s="263">
        <v>16.452999999999999</v>
      </c>
      <c r="Y98" s="263">
        <v>12.048999999999999</v>
      </c>
      <c r="Z98" s="285">
        <v>43880</v>
      </c>
      <c r="AA98" s="263">
        <v>46.258000000000003</v>
      </c>
      <c r="AB98" s="263">
        <v>16.547999999999998</v>
      </c>
      <c r="AC98" s="263">
        <v>12.552</v>
      </c>
      <c r="AD98" s="285">
        <v>44421</v>
      </c>
      <c r="AE98" s="263">
        <v>45.378999999999998</v>
      </c>
      <c r="AF98" s="263">
        <v>16.364999999999998</v>
      </c>
      <c r="AG98" s="263">
        <v>11.843</v>
      </c>
      <c r="AH98" s="285">
        <v>44649</v>
      </c>
      <c r="AI98" s="263">
        <v>46.774999999999999</v>
      </c>
      <c r="AJ98" s="263">
        <v>16.952000000000002</v>
      </c>
      <c r="AK98" s="263">
        <v>13.257999999999999</v>
      </c>
      <c r="AL98" s="285">
        <v>44977</v>
      </c>
      <c r="AM98" s="55"/>
      <c r="AN98" s="55"/>
      <c r="AO98" s="11"/>
      <c r="AT98"/>
    </row>
    <row r="99" spans="1:46" ht="20.25" customHeight="1">
      <c r="A99" s="282" t="s">
        <v>3484</v>
      </c>
      <c r="B99" s="40" t="s">
        <v>3497</v>
      </c>
      <c r="C99" s="40" t="s">
        <v>3480</v>
      </c>
      <c r="D99" s="40" t="s">
        <v>3478</v>
      </c>
      <c r="E99" s="40">
        <v>48</v>
      </c>
      <c r="F99" s="207" t="b">
        <f t="shared" si="4"/>
        <v>0</v>
      </c>
      <c r="G99" s="40">
        <v>1000000908</v>
      </c>
      <c r="H99" s="208" t="s">
        <v>3519</v>
      </c>
      <c r="I99" s="40" t="str">
        <f t="shared" si="3"/>
        <v>미사용</v>
      </c>
      <c r="J99" s="40"/>
      <c r="K99" s="40"/>
      <c r="L99" s="57"/>
      <c r="M99" s="40"/>
      <c r="N99" s="40" t="str">
        <f t="shared" si="5"/>
        <v>O</v>
      </c>
      <c r="O99" s="304">
        <v>46.02</v>
      </c>
      <c r="P99" s="304">
        <v>16.478000000000002</v>
      </c>
      <c r="Q99" s="304">
        <v>12.021000000000001</v>
      </c>
      <c r="R99" s="285">
        <v>43249</v>
      </c>
      <c r="S99" s="304">
        <v>46.241</v>
      </c>
      <c r="T99" s="304">
        <v>16.474</v>
      </c>
      <c r="U99" s="304">
        <v>12.237</v>
      </c>
      <c r="V99" s="285">
        <v>43724</v>
      </c>
      <c r="W99" s="263">
        <v>45.222999999999999</v>
      </c>
      <c r="X99" s="263">
        <v>16.109000000000002</v>
      </c>
      <c r="Y99" s="263">
        <v>12.006</v>
      </c>
      <c r="Z99" s="285">
        <v>43880</v>
      </c>
      <c r="AA99" s="263">
        <v>45.345999999999997</v>
      </c>
      <c r="AB99" s="263">
        <v>16.22</v>
      </c>
      <c r="AC99" s="263">
        <v>12.182</v>
      </c>
      <c r="AD99" s="285">
        <v>44421</v>
      </c>
      <c r="AE99" s="263">
        <v>46.258000000000003</v>
      </c>
      <c r="AF99" s="263">
        <v>16.577999999999999</v>
      </c>
      <c r="AG99" s="263">
        <v>12.661</v>
      </c>
      <c r="AH99" s="285">
        <v>44649</v>
      </c>
      <c r="AI99" s="263">
        <v>47.005000000000003</v>
      </c>
      <c r="AJ99" s="263">
        <v>17.774999999999999</v>
      </c>
      <c r="AK99" s="263">
        <v>11.712</v>
      </c>
      <c r="AL99" s="285">
        <v>44977</v>
      </c>
      <c r="AM99" s="55"/>
      <c r="AN99" s="55"/>
      <c r="AO99" s="11"/>
      <c r="AT99"/>
    </row>
    <row r="100" spans="1:46" ht="20.25" customHeight="1">
      <c r="A100" s="282" t="s">
        <v>3484</v>
      </c>
      <c r="B100" s="40" t="s">
        <v>3497</v>
      </c>
      <c r="C100" s="40" t="s">
        <v>3480</v>
      </c>
      <c r="D100" s="40" t="s">
        <v>3481</v>
      </c>
      <c r="E100" s="40">
        <v>1</v>
      </c>
      <c r="F100" s="207" t="b">
        <f t="shared" si="4"/>
        <v>0</v>
      </c>
      <c r="G100" s="40">
        <v>1000005980</v>
      </c>
      <c r="H100" s="40" t="s">
        <v>332</v>
      </c>
      <c r="I100" s="40" t="str">
        <f t="shared" si="3"/>
        <v>미사용</v>
      </c>
      <c r="J100" s="40"/>
      <c r="K100" s="40"/>
      <c r="L100" s="580"/>
      <c r="M100" s="40" t="s">
        <v>3487</v>
      </c>
      <c r="N100" s="40" t="str">
        <f t="shared" si="5"/>
        <v>O</v>
      </c>
      <c r="O100" s="263"/>
      <c r="P100" s="263"/>
      <c r="Q100" s="263"/>
      <c r="R100" s="285"/>
      <c r="S100" s="263"/>
      <c r="T100" s="263"/>
      <c r="U100" s="263"/>
      <c r="V100" s="285"/>
      <c r="W100" s="263"/>
      <c r="X100" s="263"/>
      <c r="Y100" s="263"/>
      <c r="Z100" s="285"/>
      <c r="AA100" s="263"/>
      <c r="AB100" s="263"/>
      <c r="AC100" s="263"/>
      <c r="AD100" s="285"/>
      <c r="AE100" s="263"/>
      <c r="AF100" s="263"/>
      <c r="AG100" s="263"/>
      <c r="AH100" s="285"/>
      <c r="AI100" s="263">
        <v>34.968000000000004</v>
      </c>
      <c r="AJ100" s="263">
        <v>12.298</v>
      </c>
      <c r="AK100" s="263">
        <v>8.7720000000000002</v>
      </c>
      <c r="AL100" s="285">
        <v>44988</v>
      </c>
      <c r="AM100" s="10"/>
      <c r="AN100" s="10"/>
      <c r="AO100" s="11"/>
      <c r="AT100"/>
    </row>
    <row r="101" spans="1:46" ht="20.25" customHeight="1">
      <c r="A101" s="282" t="s">
        <v>3484</v>
      </c>
      <c r="B101" s="40" t="s">
        <v>3497</v>
      </c>
      <c r="C101" s="40" t="s">
        <v>3480</v>
      </c>
      <c r="D101" s="40" t="s">
        <v>3481</v>
      </c>
      <c r="E101" s="40">
        <v>2</v>
      </c>
      <c r="F101" s="207" t="b">
        <f t="shared" si="4"/>
        <v>0</v>
      </c>
      <c r="G101" s="40">
        <v>1000005980</v>
      </c>
      <c r="H101" s="40" t="s">
        <v>332</v>
      </c>
      <c r="I101" s="40" t="str">
        <f t="shared" si="3"/>
        <v>미사용</v>
      </c>
      <c r="J101" s="40"/>
      <c r="K101" s="40"/>
      <c r="L101" s="580"/>
      <c r="M101" s="40" t="s">
        <v>3487</v>
      </c>
      <c r="N101" s="40" t="str">
        <f t="shared" si="5"/>
        <v>O</v>
      </c>
      <c r="O101" s="263"/>
      <c r="P101" s="263"/>
      <c r="Q101" s="263"/>
      <c r="R101" s="285"/>
      <c r="S101" s="263"/>
      <c r="T101" s="263"/>
      <c r="U101" s="263"/>
      <c r="V101" s="285"/>
      <c r="W101" s="263"/>
      <c r="X101" s="263"/>
      <c r="Y101" s="263"/>
      <c r="Z101" s="285"/>
      <c r="AA101" s="263"/>
      <c r="AB101" s="263"/>
      <c r="AC101" s="263"/>
      <c r="AD101" s="285"/>
      <c r="AE101" s="263"/>
      <c r="AF101" s="263"/>
      <c r="AG101" s="263"/>
      <c r="AH101" s="285"/>
      <c r="AI101" s="263">
        <v>34.972999999999999</v>
      </c>
      <c r="AJ101" s="263">
        <v>12.282</v>
      </c>
      <c r="AK101" s="263">
        <v>7.6550000000000002</v>
      </c>
      <c r="AL101" s="285">
        <v>44988</v>
      </c>
      <c r="AM101" s="10"/>
      <c r="AN101" s="10"/>
      <c r="AO101" s="11"/>
      <c r="AT101"/>
    </row>
    <row r="102" spans="1:46" ht="20.25" customHeight="1">
      <c r="A102" s="282" t="s">
        <v>3484</v>
      </c>
      <c r="B102" s="40" t="s">
        <v>3497</v>
      </c>
      <c r="C102" s="40" t="s">
        <v>3480</v>
      </c>
      <c r="D102" s="40" t="s">
        <v>3481</v>
      </c>
      <c r="E102" s="40">
        <v>3</v>
      </c>
      <c r="F102" s="207" t="b">
        <f t="shared" si="4"/>
        <v>0</v>
      </c>
      <c r="G102" s="40">
        <v>1000005980</v>
      </c>
      <c r="H102" s="40" t="s">
        <v>332</v>
      </c>
      <c r="I102" s="40" t="str">
        <f t="shared" si="3"/>
        <v>미사용</v>
      </c>
      <c r="J102" s="40"/>
      <c r="K102" s="40"/>
      <c r="L102" s="148"/>
      <c r="M102" s="40"/>
      <c r="N102" s="40" t="str">
        <f t="shared" si="5"/>
        <v>O</v>
      </c>
      <c r="O102" s="263">
        <v>35.219000000000001</v>
      </c>
      <c r="P102" s="263">
        <v>12.57</v>
      </c>
      <c r="Q102" s="263">
        <v>8.1639999999999997</v>
      </c>
      <c r="R102" s="285">
        <v>43249</v>
      </c>
      <c r="S102" s="263">
        <v>35.222999999999999</v>
      </c>
      <c r="T102" s="263">
        <v>12.553000000000001</v>
      </c>
      <c r="U102" s="263">
        <v>8.1530000000000005</v>
      </c>
      <c r="V102" s="285">
        <v>43724</v>
      </c>
      <c r="W102" s="263">
        <v>35.210999999999999</v>
      </c>
      <c r="X102" s="263">
        <v>12.523999999999999</v>
      </c>
      <c r="Y102" s="263">
        <v>8.2080000000000002</v>
      </c>
      <c r="Z102" s="285">
        <v>43880</v>
      </c>
      <c r="AA102" s="263">
        <v>34.83</v>
      </c>
      <c r="AB102" s="263">
        <v>11.887</v>
      </c>
      <c r="AC102" s="263">
        <v>7.6820000000000004</v>
      </c>
      <c r="AD102" s="285">
        <v>44361</v>
      </c>
      <c r="AE102" s="263">
        <v>34.837000000000003</v>
      </c>
      <c r="AF102" s="263">
        <v>11.741</v>
      </c>
      <c r="AG102" s="263">
        <v>7.7469999999999999</v>
      </c>
      <c r="AH102" s="285">
        <v>44649</v>
      </c>
      <c r="AI102" s="263">
        <v>34.981000000000002</v>
      </c>
      <c r="AJ102" s="263">
        <v>12.005000000000001</v>
      </c>
      <c r="AK102" s="263">
        <v>8.0169999999999995</v>
      </c>
      <c r="AL102" s="285">
        <v>44977</v>
      </c>
      <c r="AM102" s="10"/>
      <c r="AN102" s="10"/>
      <c r="AO102" s="11"/>
      <c r="AT102"/>
    </row>
    <row r="103" spans="1:46" ht="20.25" customHeight="1">
      <c r="A103" s="282" t="s">
        <v>3484</v>
      </c>
      <c r="B103" s="40" t="s">
        <v>3497</v>
      </c>
      <c r="C103" s="40" t="s">
        <v>3480</v>
      </c>
      <c r="D103" s="40" t="s">
        <v>3481</v>
      </c>
      <c r="E103" s="40">
        <v>4</v>
      </c>
      <c r="F103" s="207" t="b">
        <f t="shared" si="4"/>
        <v>0</v>
      </c>
      <c r="G103" s="40">
        <v>1000005980</v>
      </c>
      <c r="H103" s="40" t="s">
        <v>332</v>
      </c>
      <c r="I103" s="40" t="str">
        <f t="shared" si="3"/>
        <v>미사용</v>
      </c>
      <c r="J103" s="40"/>
      <c r="K103" s="40"/>
      <c r="L103" s="148"/>
      <c r="M103" s="40"/>
      <c r="N103" s="40" t="str">
        <f t="shared" si="5"/>
        <v>O</v>
      </c>
      <c r="O103" s="263">
        <v>35.215000000000003</v>
      </c>
      <c r="P103" s="263">
        <v>13.000999999999999</v>
      </c>
      <c r="Q103" s="263">
        <v>8.58</v>
      </c>
      <c r="R103" s="285">
        <v>43249</v>
      </c>
      <c r="S103" s="263">
        <v>35.238999999999997</v>
      </c>
      <c r="T103" s="263">
        <v>13.002000000000001</v>
      </c>
      <c r="U103" s="263">
        <v>8.6649999999999991</v>
      </c>
      <c r="V103" s="285">
        <v>43724</v>
      </c>
      <c r="W103" s="263">
        <v>35.231000000000002</v>
      </c>
      <c r="X103" s="263">
        <v>12.91</v>
      </c>
      <c r="Y103" s="263">
        <v>8.6120000000000001</v>
      </c>
      <c r="Z103" s="285">
        <v>43880</v>
      </c>
      <c r="AA103" s="263">
        <v>34.83</v>
      </c>
      <c r="AB103" s="263">
        <v>11.949</v>
      </c>
      <c r="AC103" s="263">
        <v>8.1229999999999993</v>
      </c>
      <c r="AD103" s="285">
        <v>44361</v>
      </c>
      <c r="AE103" s="263">
        <v>34.825000000000003</v>
      </c>
      <c r="AF103" s="263">
        <v>11.73</v>
      </c>
      <c r="AG103" s="263">
        <v>7.8630000000000004</v>
      </c>
      <c r="AH103" s="285">
        <v>44649</v>
      </c>
      <c r="AI103" s="263">
        <v>34.976999999999997</v>
      </c>
      <c r="AJ103" s="263">
        <v>11.926</v>
      </c>
      <c r="AK103" s="263">
        <v>8.1300000000000008</v>
      </c>
      <c r="AL103" s="285">
        <v>44977</v>
      </c>
      <c r="AM103" s="10"/>
      <c r="AN103" s="10"/>
      <c r="AO103" s="11"/>
      <c r="AT103"/>
    </row>
    <row r="104" spans="1:46" ht="20.25" customHeight="1">
      <c r="A104" s="282" t="s">
        <v>3484</v>
      </c>
      <c r="B104" s="40" t="s">
        <v>3497</v>
      </c>
      <c r="C104" s="40" t="s">
        <v>3480</v>
      </c>
      <c r="D104" s="40" t="s">
        <v>3481</v>
      </c>
      <c r="E104" s="40">
        <v>5</v>
      </c>
      <c r="F104" s="207" t="b">
        <f t="shared" si="4"/>
        <v>1</v>
      </c>
      <c r="G104" s="40">
        <v>1000005980</v>
      </c>
      <c r="H104" s="40" t="s">
        <v>332</v>
      </c>
      <c r="I104" s="40" t="str">
        <f t="shared" si="3"/>
        <v>사용</v>
      </c>
      <c r="J104" s="40" t="s">
        <v>3486</v>
      </c>
      <c r="K104" s="40" t="s">
        <v>3500</v>
      </c>
      <c r="L104" s="256" t="s">
        <v>3908</v>
      </c>
      <c r="M104" s="40" t="s">
        <v>3487</v>
      </c>
      <c r="N104" s="40" t="str">
        <f t="shared" si="5"/>
        <v>X</v>
      </c>
      <c r="O104" s="263"/>
      <c r="P104" s="263"/>
      <c r="Q104" s="263"/>
      <c r="R104" s="285"/>
      <c r="S104" s="263"/>
      <c r="T104" s="263"/>
      <c r="U104" s="263"/>
      <c r="V104" s="285"/>
      <c r="W104" s="263"/>
      <c r="X104" s="263"/>
      <c r="Y104" s="263"/>
      <c r="Z104" s="285"/>
      <c r="AA104" s="263"/>
      <c r="AB104" s="263"/>
      <c r="AC104" s="263"/>
      <c r="AD104" s="285"/>
      <c r="AE104" s="263"/>
      <c r="AF104" s="263"/>
      <c r="AG104" s="263"/>
      <c r="AH104" s="285"/>
      <c r="AI104" s="263"/>
      <c r="AJ104" s="263"/>
      <c r="AK104" s="263"/>
      <c r="AL104" s="285"/>
      <c r="AM104" s="10"/>
      <c r="AN104" s="10"/>
      <c r="AO104" s="11"/>
      <c r="AT104"/>
    </row>
    <row r="105" spans="1:46" ht="20.25" customHeight="1">
      <c r="A105" s="282" t="s">
        <v>3484</v>
      </c>
      <c r="B105" s="40" t="s">
        <v>3497</v>
      </c>
      <c r="C105" s="40" t="s">
        <v>3480</v>
      </c>
      <c r="D105" s="40" t="s">
        <v>3481</v>
      </c>
      <c r="E105" s="40">
        <v>6</v>
      </c>
      <c r="F105" s="207" t="b">
        <f t="shared" si="4"/>
        <v>1</v>
      </c>
      <c r="G105" s="40">
        <v>1000005980</v>
      </c>
      <c r="H105" s="40" t="s">
        <v>332</v>
      </c>
      <c r="I105" s="40" t="str">
        <f t="shared" si="3"/>
        <v>사용</v>
      </c>
      <c r="J105" s="40" t="s">
        <v>3486</v>
      </c>
      <c r="K105" s="40" t="s">
        <v>3500</v>
      </c>
      <c r="L105" s="256" t="s">
        <v>3909</v>
      </c>
      <c r="M105" s="40" t="s">
        <v>3487</v>
      </c>
      <c r="N105" s="40" t="str">
        <f t="shared" si="5"/>
        <v>X</v>
      </c>
      <c r="O105" s="263"/>
      <c r="P105" s="263"/>
      <c r="Q105" s="263"/>
      <c r="R105" s="285"/>
      <c r="S105" s="263"/>
      <c r="T105" s="263"/>
      <c r="U105" s="263"/>
      <c r="V105" s="285"/>
      <c r="W105" s="263"/>
      <c r="X105" s="263"/>
      <c r="Y105" s="263"/>
      <c r="Z105" s="285"/>
      <c r="AA105" s="263"/>
      <c r="AB105" s="263"/>
      <c r="AC105" s="263"/>
      <c r="AD105" s="285"/>
      <c r="AE105" s="263"/>
      <c r="AF105" s="263"/>
      <c r="AG105" s="263"/>
      <c r="AH105" s="285"/>
      <c r="AI105" s="263"/>
      <c r="AJ105" s="263"/>
      <c r="AK105" s="263"/>
      <c r="AL105" s="285"/>
      <c r="AM105" s="10"/>
      <c r="AN105" s="10"/>
      <c r="AO105" s="11"/>
      <c r="AT105"/>
    </row>
    <row r="106" spans="1:46" ht="20.25" customHeight="1">
      <c r="A106" s="282" t="s">
        <v>3484</v>
      </c>
      <c r="B106" s="40" t="s">
        <v>3497</v>
      </c>
      <c r="C106" s="40" t="s">
        <v>3480</v>
      </c>
      <c r="D106" s="40" t="s">
        <v>3481</v>
      </c>
      <c r="E106" s="40">
        <v>7</v>
      </c>
      <c r="F106" s="207" t="b">
        <f t="shared" si="4"/>
        <v>1</v>
      </c>
      <c r="G106" s="40">
        <v>1000005980</v>
      </c>
      <c r="H106" s="40" t="s">
        <v>332</v>
      </c>
      <c r="I106" s="40" t="str">
        <f t="shared" si="3"/>
        <v>사용</v>
      </c>
      <c r="J106" s="40" t="s">
        <v>3486</v>
      </c>
      <c r="K106" s="40" t="s">
        <v>4244</v>
      </c>
      <c r="L106" s="148" t="s">
        <v>4271</v>
      </c>
      <c r="M106" s="40"/>
      <c r="N106" s="40" t="str">
        <f t="shared" si="5"/>
        <v>X</v>
      </c>
      <c r="O106" s="263">
        <v>35.207000000000001</v>
      </c>
      <c r="P106" s="263">
        <v>12.406000000000001</v>
      </c>
      <c r="Q106" s="263">
        <v>8.0589999999999993</v>
      </c>
      <c r="R106" s="285">
        <v>43249</v>
      </c>
      <c r="S106" s="263">
        <v>35.222999999999999</v>
      </c>
      <c r="T106" s="263">
        <v>12.433999999999999</v>
      </c>
      <c r="U106" s="263">
        <v>8.1219999999999999</v>
      </c>
      <c r="V106" s="285">
        <v>43724</v>
      </c>
      <c r="W106" s="263">
        <v>35.226999999999997</v>
      </c>
      <c r="X106" s="263">
        <v>12.407</v>
      </c>
      <c r="Y106" s="263">
        <v>8.0370000000000008</v>
      </c>
      <c r="Z106" s="285">
        <v>43880</v>
      </c>
      <c r="AA106" s="263">
        <v>34.840000000000003</v>
      </c>
      <c r="AB106" s="263">
        <v>11.996</v>
      </c>
      <c r="AC106" s="263">
        <v>7.8410000000000002</v>
      </c>
      <c r="AD106" s="285">
        <v>44361</v>
      </c>
      <c r="AE106" s="263">
        <v>34.832999999999998</v>
      </c>
      <c r="AF106" s="263">
        <v>11.845000000000001</v>
      </c>
      <c r="AG106" s="263">
        <v>7.7409999999999997</v>
      </c>
      <c r="AH106" s="285">
        <v>44649</v>
      </c>
      <c r="AI106" s="263"/>
      <c r="AJ106" s="263"/>
      <c r="AK106" s="263"/>
      <c r="AL106" s="285"/>
      <c r="AM106" s="10"/>
      <c r="AN106" s="10"/>
      <c r="AO106" s="11"/>
      <c r="AT106"/>
    </row>
    <row r="107" spans="1:46" ht="20.25" customHeight="1">
      <c r="A107" s="282" t="s">
        <v>3484</v>
      </c>
      <c r="B107" s="40" t="s">
        <v>3497</v>
      </c>
      <c r="C107" s="40" t="s">
        <v>3480</v>
      </c>
      <c r="D107" s="40" t="s">
        <v>3481</v>
      </c>
      <c r="E107" s="40">
        <v>8</v>
      </c>
      <c r="F107" s="207" t="b">
        <f t="shared" si="4"/>
        <v>0</v>
      </c>
      <c r="G107" s="40">
        <v>1000005980</v>
      </c>
      <c r="H107" s="40" t="s">
        <v>332</v>
      </c>
      <c r="I107" s="40" t="str">
        <f t="shared" si="3"/>
        <v>미사용</v>
      </c>
      <c r="J107" s="40" t="s">
        <v>3486</v>
      </c>
      <c r="K107" s="40"/>
      <c r="L107" s="148"/>
      <c r="M107" s="40"/>
      <c r="N107" s="40" t="str">
        <f t="shared" si="5"/>
        <v>O</v>
      </c>
      <c r="O107" s="263">
        <v>35.207000000000001</v>
      </c>
      <c r="P107" s="263">
        <v>12.157</v>
      </c>
      <c r="Q107" s="263">
        <v>7.98</v>
      </c>
      <c r="R107" s="285">
        <v>43249</v>
      </c>
      <c r="S107" s="263">
        <v>35.226999999999997</v>
      </c>
      <c r="T107" s="263">
        <v>12.098000000000001</v>
      </c>
      <c r="U107" s="263">
        <v>7.851</v>
      </c>
      <c r="V107" s="285">
        <v>43724</v>
      </c>
      <c r="W107" s="263">
        <v>35.226999999999997</v>
      </c>
      <c r="X107" s="263">
        <v>12.119</v>
      </c>
      <c r="Y107" s="263">
        <v>7.8789999999999996</v>
      </c>
      <c r="Z107" s="285">
        <v>43880</v>
      </c>
      <c r="AA107" s="263">
        <v>34.83</v>
      </c>
      <c r="AB107" s="263">
        <v>11.930999999999999</v>
      </c>
      <c r="AC107" s="263">
        <v>7.7380000000000004</v>
      </c>
      <c r="AD107" s="285">
        <v>44361</v>
      </c>
      <c r="AE107" s="263">
        <v>34.832999999999998</v>
      </c>
      <c r="AF107" s="263">
        <v>11.794</v>
      </c>
      <c r="AG107" s="263">
        <v>7.915</v>
      </c>
      <c r="AH107" s="285">
        <v>44649</v>
      </c>
      <c r="AI107" s="263">
        <v>34.963999999999999</v>
      </c>
      <c r="AJ107" s="263">
        <v>11.818</v>
      </c>
      <c r="AK107" s="263">
        <v>7.9779999999999998</v>
      </c>
      <c r="AL107" s="285">
        <v>44977</v>
      </c>
      <c r="AM107" s="10"/>
      <c r="AN107" s="10"/>
      <c r="AO107" s="11"/>
      <c r="AT107"/>
    </row>
    <row r="108" spans="1:46" ht="20.25" customHeight="1">
      <c r="A108" s="282" t="s">
        <v>3484</v>
      </c>
      <c r="B108" s="40" t="s">
        <v>3497</v>
      </c>
      <c r="C108" s="40" t="s">
        <v>3480</v>
      </c>
      <c r="D108" s="40" t="s">
        <v>3482</v>
      </c>
      <c r="E108" s="40">
        <v>9</v>
      </c>
      <c r="F108" s="207" t="b">
        <f t="shared" si="4"/>
        <v>1</v>
      </c>
      <c r="G108" s="40">
        <v>1000001569</v>
      </c>
      <c r="H108" s="40" t="s">
        <v>1595</v>
      </c>
      <c r="I108" s="40" t="str">
        <f t="shared" si="3"/>
        <v>사용</v>
      </c>
      <c r="J108" s="40" t="s">
        <v>3486</v>
      </c>
      <c r="K108" s="40" t="s">
        <v>3499</v>
      </c>
      <c r="L108" s="256" t="s">
        <v>3617</v>
      </c>
      <c r="M108" s="40" t="s">
        <v>3487</v>
      </c>
      <c r="N108" s="40" t="str">
        <f t="shared" si="5"/>
        <v>X</v>
      </c>
      <c r="O108" s="263"/>
      <c r="P108" s="263"/>
      <c r="Q108" s="263"/>
      <c r="R108" s="285"/>
      <c r="S108" s="263"/>
      <c r="T108" s="263"/>
      <c r="U108" s="263"/>
      <c r="V108" s="285"/>
      <c r="W108" s="263"/>
      <c r="X108" s="263"/>
      <c r="Y108" s="263"/>
      <c r="Z108" s="285"/>
      <c r="AA108" s="263"/>
      <c r="AB108" s="263"/>
      <c r="AC108" s="263"/>
      <c r="AD108" s="285"/>
      <c r="AE108" s="263"/>
      <c r="AF108" s="263"/>
      <c r="AG108" s="263"/>
      <c r="AH108" s="285"/>
      <c r="AI108" s="263"/>
      <c r="AJ108" s="263"/>
      <c r="AK108" s="263"/>
      <c r="AL108" s="285"/>
      <c r="AM108" s="10"/>
      <c r="AN108" s="10"/>
      <c r="AO108" s="11"/>
      <c r="AT108"/>
    </row>
    <row r="109" spans="1:46" ht="20.25" customHeight="1">
      <c r="A109" s="282" t="s">
        <v>3484</v>
      </c>
      <c r="B109" s="40" t="s">
        <v>3497</v>
      </c>
      <c r="C109" s="40" t="s">
        <v>3480</v>
      </c>
      <c r="D109" s="40" t="s">
        <v>3482</v>
      </c>
      <c r="E109" s="40">
        <v>10</v>
      </c>
      <c r="F109" s="207" t="b">
        <f t="shared" si="4"/>
        <v>1</v>
      </c>
      <c r="G109" s="40">
        <v>1000001569</v>
      </c>
      <c r="H109" s="40" t="s">
        <v>1595</v>
      </c>
      <c r="I109" s="40" t="str">
        <f t="shared" si="3"/>
        <v>사용</v>
      </c>
      <c r="J109" s="40" t="s">
        <v>3486</v>
      </c>
      <c r="K109" s="40" t="s">
        <v>3499</v>
      </c>
      <c r="L109" s="256" t="s">
        <v>3618</v>
      </c>
      <c r="M109" s="40" t="s">
        <v>3487</v>
      </c>
      <c r="N109" s="40" t="str">
        <f t="shared" si="5"/>
        <v>X</v>
      </c>
      <c r="O109" s="263"/>
      <c r="P109" s="263"/>
      <c r="Q109" s="263"/>
      <c r="R109" s="285"/>
      <c r="S109" s="263"/>
      <c r="T109" s="263"/>
      <c r="U109" s="263"/>
      <c r="V109" s="285"/>
      <c r="W109" s="263"/>
      <c r="X109" s="263"/>
      <c r="Y109" s="263"/>
      <c r="Z109" s="285"/>
      <c r="AA109" s="263"/>
      <c r="AB109" s="263"/>
      <c r="AC109" s="263"/>
      <c r="AD109" s="285"/>
      <c r="AE109" s="263"/>
      <c r="AF109" s="263"/>
      <c r="AG109" s="263"/>
      <c r="AH109" s="285"/>
      <c r="AI109" s="263"/>
      <c r="AJ109" s="263"/>
      <c r="AK109" s="263"/>
      <c r="AL109" s="285"/>
      <c r="AM109" s="10"/>
      <c r="AN109" s="10"/>
      <c r="AO109" s="11"/>
      <c r="AT109"/>
    </row>
    <row r="110" spans="1:46" ht="20.25" customHeight="1">
      <c r="A110" s="282" t="s">
        <v>3484</v>
      </c>
      <c r="B110" s="40" t="s">
        <v>3497</v>
      </c>
      <c r="C110" s="40" t="s">
        <v>3480</v>
      </c>
      <c r="D110" s="40" t="s">
        <v>3482</v>
      </c>
      <c r="E110" s="40">
        <v>11</v>
      </c>
      <c r="F110" s="207" t="b">
        <f t="shared" si="4"/>
        <v>1</v>
      </c>
      <c r="G110" s="40">
        <v>1000001569</v>
      </c>
      <c r="H110" s="40" t="s">
        <v>1595</v>
      </c>
      <c r="I110" s="40" t="str">
        <f t="shared" si="3"/>
        <v>사용</v>
      </c>
      <c r="J110" s="40" t="s">
        <v>3486</v>
      </c>
      <c r="K110" s="40" t="s">
        <v>3499</v>
      </c>
      <c r="L110" s="256" t="s">
        <v>3888</v>
      </c>
      <c r="M110" s="40" t="s">
        <v>3487</v>
      </c>
      <c r="N110" s="40" t="str">
        <f t="shared" si="5"/>
        <v>X</v>
      </c>
      <c r="O110" s="263"/>
      <c r="P110" s="263"/>
      <c r="Q110" s="263"/>
      <c r="R110" s="285"/>
      <c r="S110" s="263"/>
      <c r="T110" s="263"/>
      <c r="U110" s="263"/>
      <c r="V110" s="285"/>
      <c r="W110" s="263"/>
      <c r="X110" s="263"/>
      <c r="Y110" s="263"/>
      <c r="Z110" s="285"/>
      <c r="AA110" s="263"/>
      <c r="AB110" s="263"/>
      <c r="AC110" s="263"/>
      <c r="AD110" s="285"/>
      <c r="AE110" s="263"/>
      <c r="AF110" s="263"/>
      <c r="AG110" s="263"/>
      <c r="AH110" s="285"/>
      <c r="AI110" s="263"/>
      <c r="AJ110" s="263"/>
      <c r="AK110" s="263"/>
      <c r="AL110" s="285"/>
      <c r="AM110" s="10"/>
      <c r="AN110" s="10"/>
      <c r="AO110" s="11"/>
      <c r="AT110"/>
    </row>
    <row r="111" spans="1:46" ht="20.25" customHeight="1">
      <c r="A111" s="282" t="s">
        <v>3484</v>
      </c>
      <c r="B111" s="40" t="s">
        <v>3497</v>
      </c>
      <c r="C111" s="40" t="s">
        <v>3480</v>
      </c>
      <c r="D111" s="40" t="s">
        <v>3482</v>
      </c>
      <c r="E111" s="40">
        <v>12</v>
      </c>
      <c r="F111" s="207" t="b">
        <f t="shared" si="4"/>
        <v>1</v>
      </c>
      <c r="G111" s="40">
        <v>1000001569</v>
      </c>
      <c r="H111" s="40" t="s">
        <v>1595</v>
      </c>
      <c r="I111" s="40" t="str">
        <f t="shared" si="3"/>
        <v>사용</v>
      </c>
      <c r="J111" s="40" t="s">
        <v>3486</v>
      </c>
      <c r="K111" s="40" t="s">
        <v>3499</v>
      </c>
      <c r="L111" s="256" t="s">
        <v>3889</v>
      </c>
      <c r="M111" s="40" t="s">
        <v>3487</v>
      </c>
      <c r="N111" s="40" t="str">
        <f t="shared" si="5"/>
        <v>X</v>
      </c>
      <c r="O111" s="263"/>
      <c r="P111" s="263"/>
      <c r="Q111" s="263"/>
      <c r="R111" s="285"/>
      <c r="S111" s="263"/>
      <c r="T111" s="263"/>
      <c r="U111" s="263"/>
      <c r="V111" s="285"/>
      <c r="W111" s="263"/>
      <c r="X111" s="263"/>
      <c r="Y111" s="263"/>
      <c r="Z111" s="285"/>
      <c r="AA111" s="263"/>
      <c r="AB111" s="263"/>
      <c r="AC111" s="263"/>
      <c r="AD111" s="285"/>
      <c r="AE111" s="263"/>
      <c r="AF111" s="263"/>
      <c r="AG111" s="263"/>
      <c r="AH111" s="285"/>
      <c r="AI111" s="263"/>
      <c r="AJ111" s="263"/>
      <c r="AK111" s="263"/>
      <c r="AL111" s="285"/>
      <c r="AM111" s="10"/>
      <c r="AN111" s="10"/>
      <c r="AO111" s="11"/>
      <c r="AT111"/>
    </row>
    <row r="112" spans="1:46" s="287" customFormat="1" ht="20.25" customHeight="1">
      <c r="A112" s="282" t="s">
        <v>3484</v>
      </c>
      <c r="B112" s="40" t="s">
        <v>3497</v>
      </c>
      <c r="C112" s="40" t="s">
        <v>3480</v>
      </c>
      <c r="D112" s="40" t="s">
        <v>3481</v>
      </c>
      <c r="E112" s="40">
        <v>13</v>
      </c>
      <c r="F112" s="207" t="b">
        <f t="shared" si="4"/>
        <v>0</v>
      </c>
      <c r="G112" s="40">
        <v>1000005980</v>
      </c>
      <c r="H112" s="40" t="s">
        <v>332</v>
      </c>
      <c r="I112" s="40" t="str">
        <f t="shared" si="3"/>
        <v>미사용</v>
      </c>
      <c r="J112" s="40"/>
      <c r="K112" s="40"/>
      <c r="L112" s="157"/>
      <c r="M112" s="40"/>
      <c r="N112" s="40" t="str">
        <f t="shared" si="5"/>
        <v>O</v>
      </c>
      <c r="O112" s="263">
        <v>35.226999999999997</v>
      </c>
      <c r="P112" s="263">
        <v>14.172000000000001</v>
      </c>
      <c r="Q112" s="263">
        <v>12.3</v>
      </c>
      <c r="R112" s="285">
        <v>43249</v>
      </c>
      <c r="S112" s="263">
        <v>35.226999999999997</v>
      </c>
      <c r="T112" s="263">
        <v>13.601000000000001</v>
      </c>
      <c r="U112" s="263">
        <v>9.8339999999999996</v>
      </c>
      <c r="V112" s="285">
        <v>43724</v>
      </c>
      <c r="W112" s="263">
        <v>35.219000000000001</v>
      </c>
      <c r="X112" s="263">
        <v>13.536</v>
      </c>
      <c r="Y112" s="263">
        <v>9.7460000000000004</v>
      </c>
      <c r="Z112" s="285">
        <v>43880</v>
      </c>
      <c r="AA112" s="263">
        <v>34.85</v>
      </c>
      <c r="AB112" s="263">
        <v>12.199</v>
      </c>
      <c r="AC112" s="263">
        <v>7.9420000000000002</v>
      </c>
      <c r="AD112" s="285">
        <v>44361</v>
      </c>
      <c r="AE112" s="263">
        <v>34.848999999999997</v>
      </c>
      <c r="AF112" s="263">
        <v>12.066000000000001</v>
      </c>
      <c r="AG112" s="263">
        <v>7.8819999999999997</v>
      </c>
      <c r="AH112" s="285">
        <v>44649</v>
      </c>
      <c r="AI112" s="263">
        <v>34.993000000000002</v>
      </c>
      <c r="AJ112" s="263">
        <v>12.302</v>
      </c>
      <c r="AK112" s="263">
        <v>7.891</v>
      </c>
      <c r="AL112" s="285">
        <v>44977</v>
      </c>
      <c r="AM112" s="263"/>
      <c r="AN112" s="263"/>
      <c r="AO112" s="286"/>
      <c r="AT112" s="288"/>
    </row>
    <row r="113" spans="1:46" s="287" customFormat="1" ht="20.25" customHeight="1">
      <c r="A113" s="282" t="s">
        <v>3484</v>
      </c>
      <c r="B113" s="40" t="s">
        <v>3497</v>
      </c>
      <c r="C113" s="40" t="s">
        <v>3480</v>
      </c>
      <c r="D113" s="40" t="s">
        <v>3481</v>
      </c>
      <c r="E113" s="40">
        <v>14</v>
      </c>
      <c r="F113" s="207" t="b">
        <f t="shared" si="4"/>
        <v>1</v>
      </c>
      <c r="G113" s="40">
        <v>1000005980</v>
      </c>
      <c r="H113" s="40" t="s">
        <v>332</v>
      </c>
      <c r="I113" s="40" t="str">
        <f t="shared" si="3"/>
        <v>사용</v>
      </c>
      <c r="J113" s="40" t="s">
        <v>4412</v>
      </c>
      <c r="K113" s="40" t="s">
        <v>4074</v>
      </c>
      <c r="L113" s="157" t="s">
        <v>4416</v>
      </c>
      <c r="M113" s="40"/>
      <c r="N113" s="40" t="str">
        <f t="shared" si="5"/>
        <v>X</v>
      </c>
      <c r="O113" s="263">
        <v>35.222999999999999</v>
      </c>
      <c r="P113" s="263">
        <v>12.592000000000001</v>
      </c>
      <c r="Q113" s="263">
        <v>9.3140000000000001</v>
      </c>
      <c r="R113" s="285">
        <v>43249</v>
      </c>
      <c r="S113" s="263">
        <v>35.234999999999999</v>
      </c>
      <c r="T113" s="263">
        <v>12.743</v>
      </c>
      <c r="U113" s="263">
        <v>8.3819999999999997</v>
      </c>
      <c r="V113" s="285">
        <v>43724</v>
      </c>
      <c r="W113" s="263">
        <v>35.238999999999997</v>
      </c>
      <c r="X113" s="263">
        <v>12.683</v>
      </c>
      <c r="Y113" s="263">
        <v>8.2910000000000004</v>
      </c>
      <c r="Z113" s="285">
        <v>43880</v>
      </c>
      <c r="AA113" s="263">
        <v>34.85</v>
      </c>
      <c r="AB113" s="263">
        <v>11.944000000000001</v>
      </c>
      <c r="AC113" s="263">
        <v>7.9649999999999999</v>
      </c>
      <c r="AD113" s="285">
        <v>44361</v>
      </c>
      <c r="AE113" s="263">
        <v>34.837000000000003</v>
      </c>
      <c r="AF113" s="263">
        <v>11.872</v>
      </c>
      <c r="AG113" s="263">
        <v>7.7489999999999997</v>
      </c>
      <c r="AH113" s="285">
        <v>44649</v>
      </c>
      <c r="AI113" s="263">
        <v>34.963999999999999</v>
      </c>
      <c r="AJ113" s="263">
        <v>11.817</v>
      </c>
      <c r="AK113" s="263">
        <v>7.5490000000000004</v>
      </c>
      <c r="AL113" s="285">
        <v>44977</v>
      </c>
      <c r="AM113" s="263"/>
      <c r="AN113" s="263"/>
      <c r="AO113" s="286"/>
      <c r="AT113" s="288"/>
    </row>
    <row r="114" spans="1:46" ht="20.25" customHeight="1">
      <c r="A114" s="282" t="s">
        <v>3484</v>
      </c>
      <c r="B114" s="40" t="s">
        <v>3497</v>
      </c>
      <c r="C114" s="40" t="s">
        <v>3480</v>
      </c>
      <c r="D114" s="40" t="s">
        <v>3481</v>
      </c>
      <c r="E114" s="40">
        <v>15</v>
      </c>
      <c r="F114" s="207" t="b">
        <f t="shared" si="4"/>
        <v>0</v>
      </c>
      <c r="G114" s="40">
        <v>1000005980</v>
      </c>
      <c r="H114" s="40" t="s">
        <v>332</v>
      </c>
      <c r="I114" s="40" t="str">
        <f t="shared" si="3"/>
        <v>미사용</v>
      </c>
      <c r="J114" s="40"/>
      <c r="K114" s="40"/>
      <c r="L114" s="256"/>
      <c r="M114" s="40" t="s">
        <v>3487</v>
      </c>
      <c r="N114" s="40" t="str">
        <f t="shared" si="5"/>
        <v>O</v>
      </c>
      <c r="O114" s="263"/>
      <c r="P114" s="263"/>
      <c r="Q114" s="263"/>
      <c r="R114" s="285"/>
      <c r="S114" s="263"/>
      <c r="T114" s="263"/>
      <c r="U114" s="263"/>
      <c r="V114" s="285"/>
      <c r="W114" s="263"/>
      <c r="X114" s="263"/>
      <c r="Y114" s="263"/>
      <c r="Z114" s="285"/>
      <c r="AA114" s="263"/>
      <c r="AB114" s="263"/>
      <c r="AC114" s="263"/>
      <c r="AD114" s="285"/>
      <c r="AE114" s="263"/>
      <c r="AF114" s="263"/>
      <c r="AG114" s="263"/>
      <c r="AH114" s="285"/>
      <c r="AI114" s="263"/>
      <c r="AJ114" s="263"/>
      <c r="AK114" s="263"/>
      <c r="AL114" s="285"/>
      <c r="AM114" s="10"/>
      <c r="AN114" s="10"/>
      <c r="AO114" s="11"/>
      <c r="AT114"/>
    </row>
    <row r="115" spans="1:46" ht="20.25" customHeight="1">
      <c r="A115" s="282" t="s">
        <v>3484</v>
      </c>
      <c r="B115" s="40" t="s">
        <v>3497</v>
      </c>
      <c r="C115" s="40" t="s">
        <v>3480</v>
      </c>
      <c r="D115" s="40" t="s">
        <v>3481</v>
      </c>
      <c r="E115" s="40">
        <v>16</v>
      </c>
      <c r="F115" s="207" t="b">
        <f t="shared" si="4"/>
        <v>0</v>
      </c>
      <c r="G115" s="40">
        <v>1000005980</v>
      </c>
      <c r="H115" s="40" t="s">
        <v>332</v>
      </c>
      <c r="I115" s="40" t="str">
        <f t="shared" si="3"/>
        <v>미사용</v>
      </c>
      <c r="J115" s="40"/>
      <c r="K115" s="40"/>
      <c r="L115" s="256"/>
      <c r="M115" s="40" t="s">
        <v>3487</v>
      </c>
      <c r="N115" s="40" t="str">
        <f t="shared" si="5"/>
        <v>O</v>
      </c>
      <c r="O115" s="263"/>
      <c r="P115" s="263"/>
      <c r="Q115" s="263"/>
      <c r="R115" s="285"/>
      <c r="S115" s="263"/>
      <c r="T115" s="263"/>
      <c r="U115" s="263"/>
      <c r="V115" s="285"/>
      <c r="W115" s="263"/>
      <c r="X115" s="263"/>
      <c r="Y115" s="263"/>
      <c r="Z115" s="285"/>
      <c r="AA115" s="263"/>
      <c r="AB115" s="263"/>
      <c r="AC115" s="263"/>
      <c r="AD115" s="285"/>
      <c r="AE115" s="263"/>
      <c r="AF115" s="263"/>
      <c r="AG115" s="263"/>
      <c r="AH115" s="285"/>
      <c r="AI115" s="263"/>
      <c r="AJ115" s="263"/>
      <c r="AK115" s="263"/>
      <c r="AL115" s="285"/>
      <c r="AM115" s="10"/>
      <c r="AN115" s="10"/>
      <c r="AO115" s="11"/>
      <c r="AT115"/>
    </row>
    <row r="116" spans="1:46" ht="20.25" customHeight="1">
      <c r="A116" s="282" t="s">
        <v>3484</v>
      </c>
      <c r="B116" s="40" t="s">
        <v>3497</v>
      </c>
      <c r="C116" s="40" t="s">
        <v>3480</v>
      </c>
      <c r="D116" s="40" t="s">
        <v>3481</v>
      </c>
      <c r="E116" s="40">
        <v>17</v>
      </c>
      <c r="F116" s="207" t="b">
        <f t="shared" si="4"/>
        <v>1</v>
      </c>
      <c r="G116" s="40">
        <v>1000005980</v>
      </c>
      <c r="H116" s="40" t="s">
        <v>332</v>
      </c>
      <c r="I116" s="40" t="str">
        <f t="shared" si="3"/>
        <v>사용</v>
      </c>
      <c r="J116" s="40" t="s">
        <v>3486</v>
      </c>
      <c r="K116" s="40" t="s">
        <v>3501</v>
      </c>
      <c r="L116" s="40" t="s">
        <v>4137</v>
      </c>
      <c r="M116" s="40" t="s">
        <v>3487</v>
      </c>
      <c r="N116" s="40" t="str">
        <f t="shared" si="5"/>
        <v>X</v>
      </c>
      <c r="O116" s="263">
        <v>35.305</v>
      </c>
      <c r="P116" s="263">
        <v>12.31</v>
      </c>
      <c r="Q116" s="263">
        <v>8.5079999999999991</v>
      </c>
      <c r="R116" s="285">
        <v>43249</v>
      </c>
      <c r="S116" s="263">
        <v>34.844999999999999</v>
      </c>
      <c r="T116" s="263">
        <v>11.613</v>
      </c>
      <c r="U116" s="263">
        <v>7.4909999999999997</v>
      </c>
      <c r="V116" s="285">
        <v>43724</v>
      </c>
      <c r="W116" s="263">
        <v>34.841000000000001</v>
      </c>
      <c r="X116" s="263">
        <v>11.622999999999999</v>
      </c>
      <c r="Y116" s="263">
        <v>7.5449999999999999</v>
      </c>
      <c r="Z116" s="285">
        <v>43880</v>
      </c>
      <c r="AA116" s="263">
        <v>34.840000000000003</v>
      </c>
      <c r="AB116" s="263">
        <v>11</v>
      </c>
      <c r="AC116" s="263">
        <v>7.6920000000000002</v>
      </c>
      <c r="AD116" s="285">
        <v>44347</v>
      </c>
      <c r="AE116" s="263"/>
      <c r="AF116" s="263"/>
      <c r="AG116" s="263"/>
      <c r="AH116" s="285"/>
      <c r="AI116" s="263"/>
      <c r="AJ116" s="263"/>
      <c r="AK116" s="263"/>
      <c r="AL116" s="285"/>
      <c r="AM116" s="10"/>
      <c r="AN116" s="10"/>
      <c r="AO116" s="11"/>
      <c r="AT116"/>
    </row>
    <row r="117" spans="1:46" ht="20.25" customHeight="1">
      <c r="A117" s="282" t="s">
        <v>3484</v>
      </c>
      <c r="B117" s="40" t="s">
        <v>3497</v>
      </c>
      <c r="C117" s="40" t="s">
        <v>3480</v>
      </c>
      <c r="D117" s="40" t="s">
        <v>3481</v>
      </c>
      <c r="E117" s="40">
        <v>18</v>
      </c>
      <c r="F117" s="207" t="b">
        <f t="shared" si="4"/>
        <v>1</v>
      </c>
      <c r="G117" s="40">
        <v>1000005980</v>
      </c>
      <c r="H117" s="40" t="s">
        <v>332</v>
      </c>
      <c r="I117" s="40" t="str">
        <f t="shared" si="3"/>
        <v>사용</v>
      </c>
      <c r="J117" s="40" t="s">
        <v>3486</v>
      </c>
      <c r="K117" s="40" t="s">
        <v>3501</v>
      </c>
      <c r="L117" s="40" t="s">
        <v>4137</v>
      </c>
      <c r="M117" s="40" t="s">
        <v>3487</v>
      </c>
      <c r="N117" s="40" t="str">
        <f t="shared" si="5"/>
        <v>X</v>
      </c>
      <c r="O117" s="263">
        <v>35.305</v>
      </c>
      <c r="P117" s="263">
        <v>12.019</v>
      </c>
      <c r="Q117" s="263">
        <v>7.9619999999999997</v>
      </c>
      <c r="R117" s="285">
        <v>43249</v>
      </c>
      <c r="S117" s="263">
        <v>34.853000000000002</v>
      </c>
      <c r="T117" s="263">
        <v>11.449</v>
      </c>
      <c r="U117" s="263">
        <v>7.12</v>
      </c>
      <c r="V117" s="285">
        <v>43724</v>
      </c>
      <c r="W117" s="263">
        <v>34.848999999999997</v>
      </c>
      <c r="X117" s="263">
        <v>11.459</v>
      </c>
      <c r="Y117" s="263">
        <v>7.2210000000000001</v>
      </c>
      <c r="Z117" s="285">
        <v>43880</v>
      </c>
      <c r="AA117" s="263">
        <v>34.840000000000003</v>
      </c>
      <c r="AB117" s="263">
        <v>11.44</v>
      </c>
      <c r="AC117" s="263">
        <v>7.1619999999999999</v>
      </c>
      <c r="AD117" s="285">
        <v>44347</v>
      </c>
      <c r="AE117" s="263"/>
      <c r="AF117" s="263"/>
      <c r="AG117" s="263"/>
      <c r="AH117" s="285"/>
      <c r="AI117" s="263"/>
      <c r="AJ117" s="263"/>
      <c r="AK117" s="263"/>
      <c r="AL117" s="285"/>
      <c r="AM117" s="10"/>
      <c r="AN117" s="10"/>
      <c r="AO117" s="11"/>
      <c r="AT117"/>
    </row>
    <row r="118" spans="1:46" ht="20.25" customHeight="1">
      <c r="A118" s="282" t="s">
        <v>3484</v>
      </c>
      <c r="B118" s="40" t="s">
        <v>3497</v>
      </c>
      <c r="C118" s="40" t="s">
        <v>3480</v>
      </c>
      <c r="D118" s="40" t="s">
        <v>3481</v>
      </c>
      <c r="E118" s="40">
        <v>19</v>
      </c>
      <c r="F118" s="207" t="b">
        <f t="shared" si="4"/>
        <v>1</v>
      </c>
      <c r="G118" s="40">
        <v>1000005980</v>
      </c>
      <c r="H118" s="40" t="s">
        <v>332</v>
      </c>
      <c r="I118" s="40" t="str">
        <f t="shared" si="3"/>
        <v>사용</v>
      </c>
      <c r="J118" s="40" t="s">
        <v>3486</v>
      </c>
      <c r="K118" s="40" t="s">
        <v>4062</v>
      </c>
      <c r="L118" s="256" t="s">
        <v>4060</v>
      </c>
      <c r="M118" s="40" t="s">
        <v>3487</v>
      </c>
      <c r="N118" s="40" t="str">
        <f t="shared" si="5"/>
        <v>X</v>
      </c>
      <c r="O118" s="263">
        <v>34.844999999999999</v>
      </c>
      <c r="P118" s="263">
        <v>11.683999999999999</v>
      </c>
      <c r="Q118" s="263">
        <v>8.5589999999999993</v>
      </c>
      <c r="R118" s="285">
        <v>43249</v>
      </c>
      <c r="S118" s="263">
        <v>34.848999999999997</v>
      </c>
      <c r="T118" s="263">
        <v>11.659000000000001</v>
      </c>
      <c r="U118" s="263">
        <v>7.5679999999999996</v>
      </c>
      <c r="V118" s="285">
        <v>43724</v>
      </c>
      <c r="W118" s="263"/>
      <c r="X118" s="263"/>
      <c r="Y118" s="263"/>
      <c r="Z118" s="285"/>
      <c r="AA118" s="263"/>
      <c r="AB118" s="263"/>
      <c r="AC118" s="263"/>
      <c r="AD118" s="285"/>
      <c r="AE118" s="263"/>
      <c r="AF118" s="263"/>
      <c r="AG118" s="263"/>
      <c r="AH118" s="285"/>
      <c r="AI118" s="263"/>
      <c r="AJ118" s="263"/>
      <c r="AK118" s="263"/>
      <c r="AL118" s="285"/>
      <c r="AM118" s="263"/>
      <c r="AN118" s="263"/>
      <c r="AO118" s="286"/>
      <c r="AT118"/>
    </row>
    <row r="119" spans="1:46" ht="20.25" customHeight="1">
      <c r="A119" s="282" t="s">
        <v>3484</v>
      </c>
      <c r="B119" s="40" t="s">
        <v>3497</v>
      </c>
      <c r="C119" s="40" t="s">
        <v>3480</v>
      </c>
      <c r="D119" s="40" t="s">
        <v>3481</v>
      </c>
      <c r="E119" s="40">
        <v>20</v>
      </c>
      <c r="F119" s="207" t="b">
        <f t="shared" si="4"/>
        <v>1</v>
      </c>
      <c r="G119" s="40">
        <v>1000005980</v>
      </c>
      <c r="H119" s="40" t="s">
        <v>332</v>
      </c>
      <c r="I119" s="40" t="str">
        <f t="shared" si="3"/>
        <v>사용</v>
      </c>
      <c r="J119" s="40" t="s">
        <v>3486</v>
      </c>
      <c r="K119" s="40" t="s">
        <v>4062</v>
      </c>
      <c r="L119" s="256" t="s">
        <v>4060</v>
      </c>
      <c r="M119" s="40" t="s">
        <v>3487</v>
      </c>
      <c r="N119" s="40" t="str">
        <f t="shared" si="5"/>
        <v>X</v>
      </c>
      <c r="O119" s="263">
        <v>34.848999999999997</v>
      </c>
      <c r="P119" s="263">
        <v>11.754</v>
      </c>
      <c r="Q119" s="263">
        <v>8.61</v>
      </c>
      <c r="R119" s="285">
        <v>43249</v>
      </c>
      <c r="S119" s="263">
        <v>34.848999999999997</v>
      </c>
      <c r="T119" s="263">
        <v>11.728</v>
      </c>
      <c r="U119" s="263">
        <v>7.532</v>
      </c>
      <c r="V119" s="285">
        <v>43724</v>
      </c>
      <c r="W119" s="263"/>
      <c r="X119" s="263"/>
      <c r="Y119" s="263"/>
      <c r="Z119" s="285"/>
      <c r="AA119" s="263"/>
      <c r="AB119" s="263"/>
      <c r="AC119" s="263"/>
      <c r="AD119" s="285"/>
      <c r="AE119" s="263"/>
      <c r="AF119" s="263"/>
      <c r="AG119" s="263"/>
      <c r="AH119" s="285"/>
      <c r="AI119" s="263"/>
      <c r="AJ119" s="263"/>
      <c r="AK119" s="263"/>
      <c r="AL119" s="285"/>
      <c r="AM119" s="263"/>
      <c r="AN119" s="263"/>
      <c r="AO119" s="286"/>
      <c r="AT119"/>
    </row>
    <row r="120" spans="1:46" ht="20.25" customHeight="1">
      <c r="A120" s="282" t="s">
        <v>3484</v>
      </c>
      <c r="B120" s="40" t="s">
        <v>3497</v>
      </c>
      <c r="C120" s="40" t="s">
        <v>3480</v>
      </c>
      <c r="D120" s="40" t="s">
        <v>3481</v>
      </c>
      <c r="E120" s="40">
        <v>21</v>
      </c>
      <c r="F120" s="207" t="b">
        <f t="shared" si="4"/>
        <v>1</v>
      </c>
      <c r="G120" s="40">
        <v>1000005980</v>
      </c>
      <c r="H120" s="40" t="s">
        <v>332</v>
      </c>
      <c r="I120" s="40" t="str">
        <f t="shared" si="3"/>
        <v>사용</v>
      </c>
      <c r="J120" s="40" t="s">
        <v>3486</v>
      </c>
      <c r="K120" s="40" t="s">
        <v>4062</v>
      </c>
      <c r="L120" s="256" t="s">
        <v>4274</v>
      </c>
      <c r="M120" s="40"/>
      <c r="N120" s="40" t="str">
        <f t="shared" si="5"/>
        <v>X</v>
      </c>
      <c r="O120" s="263">
        <v>35.301000000000002</v>
      </c>
      <c r="P120" s="263">
        <v>13.387</v>
      </c>
      <c r="Q120" s="263">
        <v>9.08</v>
      </c>
      <c r="R120" s="285">
        <v>43249</v>
      </c>
      <c r="S120" s="263">
        <v>34.848999999999997</v>
      </c>
      <c r="T120" s="263">
        <v>11.528</v>
      </c>
      <c r="U120" s="263">
        <v>7.2039999999999997</v>
      </c>
      <c r="V120" s="285">
        <v>43724</v>
      </c>
      <c r="W120" s="263"/>
      <c r="X120" s="263"/>
      <c r="Y120" s="263"/>
      <c r="Z120" s="285"/>
      <c r="AA120" s="263"/>
      <c r="AB120" s="263"/>
      <c r="AC120" s="263"/>
      <c r="AD120" s="285"/>
      <c r="AE120" s="263">
        <v>34.997</v>
      </c>
      <c r="AF120" s="263">
        <v>11.795</v>
      </c>
      <c r="AG120" s="263">
        <v>7.1609999999999996</v>
      </c>
      <c r="AH120" s="285">
        <v>44649</v>
      </c>
      <c r="AI120" s="263"/>
      <c r="AJ120" s="263"/>
      <c r="AK120" s="263"/>
      <c r="AL120" s="285"/>
      <c r="AM120" s="263"/>
      <c r="AN120" s="263"/>
      <c r="AO120" s="286"/>
      <c r="AT120"/>
    </row>
    <row r="121" spans="1:46" ht="20.25" customHeight="1">
      <c r="A121" s="282" t="s">
        <v>3484</v>
      </c>
      <c r="B121" s="40" t="s">
        <v>3497</v>
      </c>
      <c r="C121" s="40" t="s">
        <v>3480</v>
      </c>
      <c r="D121" s="40" t="s">
        <v>3481</v>
      </c>
      <c r="E121" s="40">
        <v>22</v>
      </c>
      <c r="F121" s="207" t="b">
        <f t="shared" si="4"/>
        <v>1</v>
      </c>
      <c r="G121" s="40">
        <v>1000005980</v>
      </c>
      <c r="H121" s="40" t="s">
        <v>332</v>
      </c>
      <c r="I121" s="40" t="str">
        <f t="shared" si="3"/>
        <v>사용</v>
      </c>
      <c r="J121" s="40" t="s">
        <v>3486</v>
      </c>
      <c r="K121" s="40" t="s">
        <v>4062</v>
      </c>
      <c r="L121" s="256" t="s">
        <v>4274</v>
      </c>
      <c r="M121" s="40"/>
      <c r="N121" s="40" t="str">
        <f t="shared" si="5"/>
        <v>X</v>
      </c>
      <c r="O121" s="263">
        <v>35.305</v>
      </c>
      <c r="P121" s="263">
        <v>13.385</v>
      </c>
      <c r="Q121" s="263">
        <v>10.225</v>
      </c>
      <c r="R121" s="285">
        <v>43249</v>
      </c>
      <c r="S121" s="263">
        <v>34.853000000000002</v>
      </c>
      <c r="T121" s="263">
        <v>11.768000000000001</v>
      </c>
      <c r="U121" s="263">
        <v>8.407</v>
      </c>
      <c r="V121" s="285">
        <v>43724</v>
      </c>
      <c r="W121" s="263"/>
      <c r="X121" s="263"/>
      <c r="Y121" s="263"/>
      <c r="Z121" s="285"/>
      <c r="AA121" s="263"/>
      <c r="AB121" s="263"/>
      <c r="AC121" s="263"/>
      <c r="AD121" s="285"/>
      <c r="AE121" s="263" t="s">
        <v>4204</v>
      </c>
      <c r="AF121" s="263" t="s">
        <v>4204</v>
      </c>
      <c r="AG121" s="263" t="s">
        <v>4204</v>
      </c>
      <c r="AH121" s="285"/>
      <c r="AI121" s="263"/>
      <c r="AJ121" s="263"/>
      <c r="AK121" s="263"/>
      <c r="AL121" s="285"/>
      <c r="AM121" s="263"/>
      <c r="AN121" s="263"/>
      <c r="AO121" s="286"/>
      <c r="AT121"/>
    </row>
    <row r="122" spans="1:46" ht="20.25" customHeight="1">
      <c r="A122" s="282" t="s">
        <v>3484</v>
      </c>
      <c r="B122" s="40" t="s">
        <v>3497</v>
      </c>
      <c r="C122" s="40" t="s">
        <v>3480</v>
      </c>
      <c r="D122" s="40" t="s">
        <v>3481</v>
      </c>
      <c r="E122" s="40">
        <v>23</v>
      </c>
      <c r="F122" s="207" t="b">
        <f t="shared" si="4"/>
        <v>1</v>
      </c>
      <c r="G122" s="40">
        <v>1000005980</v>
      </c>
      <c r="H122" s="40" t="s">
        <v>332</v>
      </c>
      <c r="I122" s="40" t="str">
        <f t="shared" si="3"/>
        <v>사용</v>
      </c>
      <c r="J122" s="40" t="s">
        <v>3486</v>
      </c>
      <c r="K122" s="40" t="s">
        <v>4147</v>
      </c>
      <c r="L122" s="256" t="s">
        <v>4108</v>
      </c>
      <c r="M122" s="40" t="s">
        <v>4122</v>
      </c>
      <c r="N122" s="40" t="str">
        <f t="shared" si="5"/>
        <v>X</v>
      </c>
      <c r="O122" s="263"/>
      <c r="P122" s="263"/>
      <c r="Q122" s="263"/>
      <c r="R122" s="285"/>
      <c r="S122" s="263"/>
      <c r="T122" s="263"/>
      <c r="U122" s="263"/>
      <c r="V122" s="285"/>
      <c r="W122" s="263"/>
      <c r="X122" s="263"/>
      <c r="Y122" s="263"/>
      <c r="Z122" s="285"/>
      <c r="AA122" s="263"/>
      <c r="AB122" s="263"/>
      <c r="AC122" s="263"/>
      <c r="AD122" s="285"/>
      <c r="AE122" s="263"/>
      <c r="AF122" s="263"/>
      <c r="AG122" s="263"/>
      <c r="AH122" s="285"/>
      <c r="AI122" s="263"/>
      <c r="AJ122" s="263"/>
      <c r="AK122" s="263"/>
      <c r="AL122" s="285"/>
      <c r="AM122" s="263"/>
      <c r="AN122" s="263"/>
      <c r="AO122" s="286"/>
      <c r="AT122"/>
    </row>
    <row r="123" spans="1:46" ht="20.25" customHeight="1">
      <c r="A123" s="282" t="s">
        <v>3484</v>
      </c>
      <c r="B123" s="40" t="s">
        <v>3497</v>
      </c>
      <c r="C123" s="40" t="s">
        <v>3480</v>
      </c>
      <c r="D123" s="40" t="s">
        <v>3481</v>
      </c>
      <c r="E123" s="40">
        <v>24</v>
      </c>
      <c r="F123" s="207" t="b">
        <f t="shared" si="4"/>
        <v>1</v>
      </c>
      <c r="G123" s="40">
        <v>1000005980</v>
      </c>
      <c r="H123" s="40" t="s">
        <v>332</v>
      </c>
      <c r="I123" s="40" t="str">
        <f t="shared" si="3"/>
        <v>사용</v>
      </c>
      <c r="J123" s="40" t="s">
        <v>3486</v>
      </c>
      <c r="K123" s="40" t="s">
        <v>4147</v>
      </c>
      <c r="L123" s="256" t="s">
        <v>4107</v>
      </c>
      <c r="M123" s="40" t="s">
        <v>4122</v>
      </c>
      <c r="N123" s="40" t="str">
        <f t="shared" si="5"/>
        <v>X</v>
      </c>
      <c r="O123" s="263"/>
      <c r="P123" s="263"/>
      <c r="Q123" s="263"/>
      <c r="R123" s="285"/>
      <c r="S123" s="263"/>
      <c r="T123" s="263"/>
      <c r="U123" s="263"/>
      <c r="V123" s="285"/>
      <c r="W123" s="263"/>
      <c r="X123" s="263"/>
      <c r="Y123" s="263"/>
      <c r="Z123" s="285"/>
      <c r="AA123" s="263"/>
      <c r="AB123" s="263"/>
      <c r="AC123" s="263"/>
      <c r="AD123" s="285"/>
      <c r="AE123" s="263"/>
      <c r="AF123" s="263"/>
      <c r="AG123" s="263"/>
      <c r="AH123" s="285"/>
      <c r="AI123" s="263"/>
      <c r="AJ123" s="263"/>
      <c r="AK123" s="263"/>
      <c r="AL123" s="285"/>
      <c r="AM123" s="263"/>
      <c r="AN123" s="263"/>
      <c r="AO123" s="286"/>
      <c r="AT123"/>
    </row>
    <row r="124" spans="1:46" s="243" customFormat="1" ht="20.25" customHeight="1">
      <c r="A124" s="282" t="s">
        <v>3484</v>
      </c>
      <c r="B124" s="40" t="s">
        <v>3497</v>
      </c>
      <c r="C124" s="40" t="s">
        <v>3480</v>
      </c>
      <c r="D124" s="40" t="s">
        <v>3513</v>
      </c>
      <c r="E124" s="40">
        <v>25</v>
      </c>
      <c r="F124" s="207" t="b">
        <f t="shared" si="4"/>
        <v>1</v>
      </c>
      <c r="G124" s="40">
        <v>1000005981</v>
      </c>
      <c r="H124" s="40" t="s">
        <v>29</v>
      </c>
      <c r="I124" s="40" t="str">
        <f t="shared" si="3"/>
        <v>사용</v>
      </c>
      <c r="J124" s="40" t="s">
        <v>3486</v>
      </c>
      <c r="K124" s="40" t="s">
        <v>4062</v>
      </c>
      <c r="L124" s="256" t="s">
        <v>4273</v>
      </c>
      <c r="M124" s="40" t="s">
        <v>3487</v>
      </c>
      <c r="N124" s="40" t="str">
        <f t="shared" si="5"/>
        <v>X</v>
      </c>
      <c r="O124" s="263"/>
      <c r="P124" s="263"/>
      <c r="Q124" s="263"/>
      <c r="R124" s="285"/>
      <c r="S124" s="263"/>
      <c r="T124" s="263"/>
      <c r="U124" s="263"/>
      <c r="V124" s="285"/>
      <c r="W124" s="263"/>
      <c r="X124" s="263"/>
      <c r="Y124" s="263"/>
      <c r="Z124" s="285"/>
      <c r="AA124" s="263"/>
      <c r="AB124" s="263"/>
      <c r="AC124" s="263"/>
      <c r="AD124" s="285"/>
      <c r="AE124" s="263"/>
      <c r="AF124" s="263"/>
      <c r="AG124" s="263"/>
      <c r="AH124" s="285"/>
      <c r="AI124" s="263"/>
      <c r="AJ124" s="263"/>
      <c r="AK124" s="263"/>
      <c r="AL124" s="285"/>
      <c r="AM124" s="263"/>
      <c r="AN124" s="263"/>
      <c r="AO124" s="286"/>
      <c r="AT124"/>
    </row>
    <row r="125" spans="1:46" s="243" customFormat="1" ht="20.25" customHeight="1">
      <c r="A125" s="282" t="s">
        <v>3484</v>
      </c>
      <c r="B125" s="40" t="s">
        <v>3497</v>
      </c>
      <c r="C125" s="40" t="s">
        <v>3480</v>
      </c>
      <c r="D125" s="40" t="s">
        <v>3513</v>
      </c>
      <c r="E125" s="40">
        <v>26</v>
      </c>
      <c r="F125" s="207" t="b">
        <f t="shared" si="4"/>
        <v>1</v>
      </c>
      <c r="G125" s="40">
        <v>1000005981</v>
      </c>
      <c r="H125" s="40" t="s">
        <v>29</v>
      </c>
      <c r="I125" s="40" t="str">
        <f t="shared" si="3"/>
        <v>사용</v>
      </c>
      <c r="J125" s="40" t="s">
        <v>3486</v>
      </c>
      <c r="K125" s="40" t="s">
        <v>4062</v>
      </c>
      <c r="L125" s="256" t="s">
        <v>4273</v>
      </c>
      <c r="M125" s="40" t="s">
        <v>3487</v>
      </c>
      <c r="N125" s="40" t="str">
        <f t="shared" si="5"/>
        <v>X</v>
      </c>
      <c r="O125" s="263"/>
      <c r="P125" s="263"/>
      <c r="Q125" s="263"/>
      <c r="R125" s="285"/>
      <c r="S125" s="263"/>
      <c r="T125" s="263"/>
      <c r="U125" s="263"/>
      <c r="V125" s="285"/>
      <c r="W125" s="263"/>
      <c r="X125" s="263"/>
      <c r="Y125" s="263"/>
      <c r="Z125" s="285"/>
      <c r="AA125" s="263"/>
      <c r="AB125" s="263"/>
      <c r="AC125" s="263"/>
      <c r="AD125" s="285"/>
      <c r="AE125" s="263"/>
      <c r="AF125" s="263"/>
      <c r="AG125" s="263"/>
      <c r="AH125" s="285"/>
      <c r="AI125" s="263"/>
      <c r="AJ125" s="263"/>
      <c r="AK125" s="263"/>
      <c r="AL125" s="285"/>
      <c r="AM125" s="263"/>
      <c r="AN125" s="263"/>
      <c r="AO125" s="286"/>
      <c r="AT125"/>
    </row>
    <row r="126" spans="1:46" ht="20.25" customHeight="1">
      <c r="A126" s="282" t="s">
        <v>3484</v>
      </c>
      <c r="B126" s="40" t="s">
        <v>3497</v>
      </c>
      <c r="C126" s="40" t="s">
        <v>3480</v>
      </c>
      <c r="D126" s="40" t="s">
        <v>3513</v>
      </c>
      <c r="E126" s="40">
        <v>27</v>
      </c>
      <c r="F126" s="207" t="b">
        <f t="shared" si="4"/>
        <v>1</v>
      </c>
      <c r="G126" s="40">
        <v>1000005981</v>
      </c>
      <c r="H126" s="40" t="s">
        <v>29</v>
      </c>
      <c r="I126" s="40" t="str">
        <f t="shared" si="3"/>
        <v>사용</v>
      </c>
      <c r="J126" s="40" t="s">
        <v>3486</v>
      </c>
      <c r="K126" s="40" t="s">
        <v>4413</v>
      </c>
      <c r="L126" s="531" t="s">
        <v>4415</v>
      </c>
      <c r="M126" s="40" t="s">
        <v>3487</v>
      </c>
      <c r="N126" s="40" t="str">
        <f t="shared" si="5"/>
        <v>X</v>
      </c>
      <c r="O126" s="263"/>
      <c r="P126" s="263"/>
      <c r="Q126" s="263"/>
      <c r="R126" s="285"/>
      <c r="S126" s="263"/>
      <c r="T126" s="263"/>
      <c r="U126" s="263"/>
      <c r="V126" s="285"/>
      <c r="W126" s="263"/>
      <c r="X126" s="263"/>
      <c r="Y126" s="263"/>
      <c r="Z126" s="285"/>
      <c r="AA126" s="263"/>
      <c r="AB126" s="263"/>
      <c r="AC126" s="263"/>
      <c r="AD126" s="285"/>
      <c r="AE126" s="263"/>
      <c r="AF126" s="263"/>
      <c r="AG126" s="263"/>
      <c r="AH126" s="285"/>
      <c r="AI126" s="263">
        <v>29.687000000000001</v>
      </c>
      <c r="AJ126" s="263">
        <v>10.148999999999999</v>
      </c>
      <c r="AK126" s="263">
        <v>6.2839999999999998</v>
      </c>
      <c r="AL126" s="285">
        <v>44977</v>
      </c>
      <c r="AM126" s="263"/>
      <c r="AN126" s="263"/>
      <c r="AO126" s="286"/>
      <c r="AT126"/>
    </row>
    <row r="127" spans="1:46" ht="20.25" customHeight="1">
      <c r="A127" s="282" t="s">
        <v>3484</v>
      </c>
      <c r="B127" s="40" t="s">
        <v>3497</v>
      </c>
      <c r="C127" s="40" t="s">
        <v>3480</v>
      </c>
      <c r="D127" s="40" t="s">
        <v>3513</v>
      </c>
      <c r="E127" s="40">
        <v>28</v>
      </c>
      <c r="F127" s="207" t="b">
        <f t="shared" si="4"/>
        <v>0</v>
      </c>
      <c r="G127" s="40">
        <v>1000005981</v>
      </c>
      <c r="H127" s="40" t="s">
        <v>29</v>
      </c>
      <c r="I127" s="40" t="str">
        <f t="shared" si="3"/>
        <v>미사용</v>
      </c>
      <c r="J127" s="40" t="s">
        <v>3486</v>
      </c>
      <c r="K127" s="40"/>
      <c r="L127" s="531"/>
      <c r="M127" s="40" t="s">
        <v>3487</v>
      </c>
      <c r="N127" s="40" t="str">
        <f t="shared" si="5"/>
        <v>O</v>
      </c>
      <c r="O127" s="263"/>
      <c r="P127" s="263"/>
      <c r="Q127" s="263"/>
      <c r="R127" s="285"/>
      <c r="S127" s="263"/>
      <c r="T127" s="263"/>
      <c r="U127" s="263"/>
      <c r="V127" s="285"/>
      <c r="W127" s="263"/>
      <c r="X127" s="263"/>
      <c r="Y127" s="263"/>
      <c r="Z127" s="285"/>
      <c r="AA127" s="263"/>
      <c r="AB127" s="263"/>
      <c r="AC127" s="263"/>
      <c r="AD127" s="285"/>
      <c r="AE127" s="263"/>
      <c r="AF127" s="263"/>
      <c r="AG127" s="263"/>
      <c r="AH127" s="285"/>
      <c r="AI127" s="263">
        <v>29.724</v>
      </c>
      <c r="AJ127" s="263">
        <v>10.247</v>
      </c>
      <c r="AK127" s="263">
        <v>10.202</v>
      </c>
      <c r="AL127" s="285">
        <v>44977</v>
      </c>
      <c r="AM127" s="263"/>
      <c r="AN127" s="263"/>
      <c r="AO127" s="286"/>
      <c r="AT127"/>
    </row>
    <row r="128" spans="1:46" ht="20.25" customHeight="1">
      <c r="A128" s="282" t="s">
        <v>3484</v>
      </c>
      <c r="B128" s="40" t="s">
        <v>3497</v>
      </c>
      <c r="C128" s="40" t="s">
        <v>3480</v>
      </c>
      <c r="D128" s="40" t="s">
        <v>3513</v>
      </c>
      <c r="E128" s="40">
        <v>29</v>
      </c>
      <c r="F128" s="207" t="b">
        <f t="shared" si="4"/>
        <v>1</v>
      </c>
      <c r="G128" s="40">
        <v>1000005981</v>
      </c>
      <c r="H128" s="40" t="s">
        <v>29</v>
      </c>
      <c r="I128" s="40" t="str">
        <f t="shared" si="3"/>
        <v>사용</v>
      </c>
      <c r="J128" s="40" t="s">
        <v>3486</v>
      </c>
      <c r="K128" s="40" t="s">
        <v>3500</v>
      </c>
      <c r="L128" s="256" t="s">
        <v>3909</v>
      </c>
      <c r="M128" s="40" t="s">
        <v>3487</v>
      </c>
      <c r="N128" s="40" t="str">
        <f t="shared" si="5"/>
        <v>X</v>
      </c>
      <c r="O128" s="263"/>
      <c r="P128" s="263"/>
      <c r="Q128" s="389"/>
      <c r="R128" s="285"/>
      <c r="S128" s="263"/>
      <c r="T128" s="263"/>
      <c r="U128" s="389"/>
      <c r="V128" s="285"/>
      <c r="W128" s="304"/>
      <c r="X128" s="304"/>
      <c r="Y128" s="304"/>
      <c r="Z128" s="285"/>
      <c r="AA128" s="304"/>
      <c r="AB128" s="304"/>
      <c r="AC128" s="304"/>
      <c r="AD128" s="285"/>
      <c r="AE128" s="304"/>
      <c r="AF128" s="304"/>
      <c r="AG128" s="304"/>
      <c r="AH128" s="285"/>
      <c r="AI128" s="304"/>
      <c r="AJ128" s="304"/>
      <c r="AK128" s="304"/>
      <c r="AL128" s="285"/>
      <c r="AM128" s="263"/>
      <c r="AN128" s="263"/>
      <c r="AO128" s="321"/>
      <c r="AT128"/>
    </row>
    <row r="129" spans="1:46" ht="20.25" customHeight="1">
      <c r="A129" s="282" t="s">
        <v>3484</v>
      </c>
      <c r="B129" s="40" t="s">
        <v>3497</v>
      </c>
      <c r="C129" s="40" t="s">
        <v>3480</v>
      </c>
      <c r="D129" s="40" t="s">
        <v>3513</v>
      </c>
      <c r="E129" s="40">
        <v>30</v>
      </c>
      <c r="F129" s="207" t="b">
        <f t="shared" si="4"/>
        <v>1</v>
      </c>
      <c r="G129" s="40">
        <v>1000005981</v>
      </c>
      <c r="H129" s="40" t="s">
        <v>29</v>
      </c>
      <c r="I129" s="40" t="str">
        <f t="shared" si="3"/>
        <v>사용</v>
      </c>
      <c r="J129" s="40" t="s">
        <v>3486</v>
      </c>
      <c r="K129" s="40" t="s">
        <v>3500</v>
      </c>
      <c r="L129" s="256" t="s">
        <v>3908</v>
      </c>
      <c r="M129" s="40" t="s">
        <v>3487</v>
      </c>
      <c r="N129" s="40" t="str">
        <f t="shared" si="5"/>
        <v>X</v>
      </c>
      <c r="O129" s="263"/>
      <c r="P129" s="263"/>
      <c r="Q129" s="389"/>
      <c r="R129" s="285"/>
      <c r="S129" s="263"/>
      <c r="T129" s="263"/>
      <c r="U129" s="389"/>
      <c r="V129" s="285"/>
      <c r="W129" s="304"/>
      <c r="X129" s="304"/>
      <c r="Y129" s="304"/>
      <c r="Z129" s="285"/>
      <c r="AA129" s="304"/>
      <c r="AB129" s="304"/>
      <c r="AC129" s="304"/>
      <c r="AD129" s="285"/>
      <c r="AE129" s="304"/>
      <c r="AF129" s="304"/>
      <c r="AG129" s="304"/>
      <c r="AH129" s="285"/>
      <c r="AI129" s="304"/>
      <c r="AJ129" s="304"/>
      <c r="AK129" s="304"/>
      <c r="AL129" s="285"/>
      <c r="AM129" s="263"/>
      <c r="AN129" s="263"/>
      <c r="AO129" s="321"/>
      <c r="AT129"/>
    </row>
    <row r="130" spans="1:46" s="243" customFormat="1" ht="20.25" customHeight="1">
      <c r="A130" s="282" t="s">
        <v>3484</v>
      </c>
      <c r="B130" s="40" t="s">
        <v>3497</v>
      </c>
      <c r="C130" s="40" t="s">
        <v>3480</v>
      </c>
      <c r="D130" s="40" t="s">
        <v>3513</v>
      </c>
      <c r="E130" s="40">
        <v>31</v>
      </c>
      <c r="F130" s="207" t="b">
        <f t="shared" si="4"/>
        <v>1</v>
      </c>
      <c r="G130" s="40">
        <v>1000005981</v>
      </c>
      <c r="H130" s="40" t="s">
        <v>29</v>
      </c>
      <c r="I130" s="40" t="str">
        <f t="shared" si="3"/>
        <v>사용</v>
      </c>
      <c r="J130" s="40" t="s">
        <v>3612</v>
      </c>
      <c r="K130" s="40" t="s">
        <v>3501</v>
      </c>
      <c r="L130" s="40" t="s">
        <v>4142</v>
      </c>
      <c r="M130" s="40" t="s">
        <v>3487</v>
      </c>
      <c r="N130" s="40" t="str">
        <f t="shared" si="5"/>
        <v>X</v>
      </c>
      <c r="O130" s="263"/>
      <c r="P130" s="263"/>
      <c r="Q130" s="263"/>
      <c r="R130" s="285"/>
      <c r="S130" s="263"/>
      <c r="T130" s="263"/>
      <c r="U130" s="263"/>
      <c r="V130" s="285"/>
      <c r="W130" s="304">
        <v>20.527000000000001</v>
      </c>
      <c r="X130" s="304">
        <v>6.9569999999999999</v>
      </c>
      <c r="Y130" s="304">
        <v>4.891</v>
      </c>
      <c r="Z130" s="285">
        <v>43880</v>
      </c>
      <c r="AA130" s="304">
        <v>29.736000000000001</v>
      </c>
      <c r="AB130" s="304">
        <v>10.083</v>
      </c>
      <c r="AC130" s="304">
        <v>12.52</v>
      </c>
      <c r="AD130" s="285">
        <v>44361</v>
      </c>
      <c r="AE130" s="304"/>
      <c r="AF130" s="304"/>
      <c r="AG130" s="304"/>
      <c r="AH130" s="285"/>
      <c r="AI130" s="304"/>
      <c r="AJ130" s="304"/>
      <c r="AK130" s="304"/>
      <c r="AL130" s="285"/>
      <c r="AM130" s="263"/>
      <c r="AN130" s="263"/>
      <c r="AO130" s="286"/>
      <c r="AT130"/>
    </row>
    <row r="131" spans="1:46" s="243" customFormat="1" ht="20.25" customHeight="1">
      <c r="A131" s="282" t="s">
        <v>3484</v>
      </c>
      <c r="B131" s="40" t="s">
        <v>3497</v>
      </c>
      <c r="C131" s="40" t="s">
        <v>3480</v>
      </c>
      <c r="D131" s="40" t="s">
        <v>3513</v>
      </c>
      <c r="E131" s="40">
        <v>32</v>
      </c>
      <c r="F131" s="207" t="b">
        <f t="shared" si="4"/>
        <v>1</v>
      </c>
      <c r="G131" s="40">
        <v>1000005981</v>
      </c>
      <c r="H131" s="40" t="s">
        <v>29</v>
      </c>
      <c r="I131" s="40" t="str">
        <f t="shared" si="3"/>
        <v>사용</v>
      </c>
      <c r="J131" s="40" t="s">
        <v>3612</v>
      </c>
      <c r="K131" s="40" t="s">
        <v>3501</v>
      </c>
      <c r="L131" s="40" t="s">
        <v>4142</v>
      </c>
      <c r="M131" s="40" t="s">
        <v>3487</v>
      </c>
      <c r="N131" s="40" t="str">
        <f t="shared" si="5"/>
        <v>X</v>
      </c>
      <c r="O131" s="263"/>
      <c r="P131" s="263"/>
      <c r="Q131" s="263"/>
      <c r="R131" s="285"/>
      <c r="S131" s="263"/>
      <c r="T131" s="263"/>
      <c r="U131" s="263"/>
      <c r="V131" s="285"/>
      <c r="W131" s="304">
        <v>29.724</v>
      </c>
      <c r="X131" s="397">
        <v>10.356</v>
      </c>
      <c r="Y131" s="397">
        <v>9.7119999999999997</v>
      </c>
      <c r="Z131" s="285">
        <v>43880</v>
      </c>
      <c r="AA131" s="304">
        <v>29.731999999999999</v>
      </c>
      <c r="AB131" s="397">
        <v>10.468</v>
      </c>
      <c r="AC131" s="397">
        <v>11.068</v>
      </c>
      <c r="AD131" s="285">
        <v>44361</v>
      </c>
      <c r="AE131" s="304"/>
      <c r="AF131" s="397"/>
      <c r="AG131" s="397"/>
      <c r="AH131" s="285"/>
      <c r="AI131" s="304"/>
      <c r="AJ131" s="397"/>
      <c r="AK131" s="397"/>
      <c r="AL131" s="285"/>
      <c r="AM131" s="263"/>
      <c r="AN131" s="263"/>
      <c r="AO131" s="286"/>
      <c r="AT131"/>
    </row>
    <row r="132" spans="1:46" ht="20.25" customHeight="1">
      <c r="A132" s="282" t="s">
        <v>3484</v>
      </c>
      <c r="B132" s="40" t="s">
        <v>3497</v>
      </c>
      <c r="C132" s="40" t="s">
        <v>3480</v>
      </c>
      <c r="D132" s="40" t="s">
        <v>3513</v>
      </c>
      <c r="E132" s="40">
        <v>33</v>
      </c>
      <c r="F132" s="207" t="b">
        <f t="shared" si="4"/>
        <v>1</v>
      </c>
      <c r="G132" s="40">
        <v>1000005981</v>
      </c>
      <c r="H132" s="40" t="s">
        <v>29</v>
      </c>
      <c r="I132" s="40" t="str">
        <f t="shared" ref="I132:I195" si="6">IF(F132=TRUE,"사용","미사용")</f>
        <v>사용</v>
      </c>
      <c r="J132" s="40" t="s">
        <v>3486</v>
      </c>
      <c r="K132" s="40" t="s">
        <v>4244</v>
      </c>
      <c r="L132" s="148" t="s">
        <v>4268</v>
      </c>
      <c r="M132" s="260" t="s">
        <v>3483</v>
      </c>
      <c r="N132" s="40" t="str">
        <f t="shared" si="5"/>
        <v>X</v>
      </c>
      <c r="O132" s="263"/>
      <c r="P132" s="263"/>
      <c r="Q132" s="263"/>
      <c r="R132" s="285"/>
      <c r="S132" s="263"/>
      <c r="T132" s="263"/>
      <c r="U132" s="263"/>
      <c r="V132" s="285"/>
      <c r="W132" s="263">
        <v>29.712</v>
      </c>
      <c r="X132" s="263">
        <v>9.9700000000000006</v>
      </c>
      <c r="Y132" s="263">
        <v>8.7349999999999994</v>
      </c>
      <c r="Z132" s="285">
        <v>43880</v>
      </c>
      <c r="AA132" s="263">
        <v>29.72</v>
      </c>
      <c r="AB132" s="263">
        <v>10.069000000000001</v>
      </c>
      <c r="AC132" s="263">
        <v>9.4930000000000003</v>
      </c>
      <c r="AD132" s="285">
        <v>44361</v>
      </c>
      <c r="AE132" s="263">
        <v>29.712</v>
      </c>
      <c r="AF132" s="263">
        <v>10.015000000000001</v>
      </c>
      <c r="AG132" s="263">
        <v>10.061999999999999</v>
      </c>
      <c r="AH132" s="285">
        <v>44649</v>
      </c>
      <c r="AI132" s="263"/>
      <c r="AJ132" s="263"/>
      <c r="AK132" s="263"/>
      <c r="AL132" s="285"/>
      <c r="AM132" s="263"/>
      <c r="AN132" s="263"/>
      <c r="AO132" s="286"/>
      <c r="AT132"/>
    </row>
    <row r="133" spans="1:46" ht="20.25" customHeight="1">
      <c r="A133" s="282" t="s">
        <v>3484</v>
      </c>
      <c r="B133" s="40" t="s">
        <v>3497</v>
      </c>
      <c r="C133" s="40" t="s">
        <v>3480</v>
      </c>
      <c r="D133" s="40" t="s">
        <v>3513</v>
      </c>
      <c r="E133" s="40">
        <v>34</v>
      </c>
      <c r="F133" s="207" t="b">
        <f t="shared" ref="F133:F196" si="7">ISTEXT(L133)</f>
        <v>1</v>
      </c>
      <c r="G133" s="40">
        <v>1000005981</v>
      </c>
      <c r="H133" s="40" t="s">
        <v>29</v>
      </c>
      <c r="I133" s="40" t="str">
        <f t="shared" si="6"/>
        <v>사용</v>
      </c>
      <c r="J133" s="40" t="s">
        <v>3486</v>
      </c>
      <c r="K133" s="40" t="s">
        <v>4244</v>
      </c>
      <c r="L133" s="148" t="s">
        <v>4269</v>
      </c>
      <c r="M133" s="260" t="s">
        <v>3483</v>
      </c>
      <c r="N133" s="40" t="str">
        <f t="shared" ref="N133:N195" si="8">IF(F133=TRUE,"X","O")</f>
        <v>X</v>
      </c>
      <c r="O133" s="263"/>
      <c r="P133" s="263"/>
      <c r="Q133" s="263"/>
      <c r="R133" s="285"/>
      <c r="S133" s="263"/>
      <c r="T133" s="263"/>
      <c r="U133" s="263"/>
      <c r="V133" s="285"/>
      <c r="W133" s="263">
        <v>29.72</v>
      </c>
      <c r="X133" s="263">
        <v>10.675000000000001</v>
      </c>
      <c r="Y133" s="263">
        <v>9.3360000000000003</v>
      </c>
      <c r="Z133" s="285">
        <v>43880</v>
      </c>
      <c r="AA133" s="263">
        <v>29.72</v>
      </c>
      <c r="AB133" s="263">
        <v>10.138</v>
      </c>
      <c r="AC133" s="263">
        <v>10.335000000000001</v>
      </c>
      <c r="AD133" s="285">
        <v>44361</v>
      </c>
      <c r="AE133" s="263">
        <v>29.712</v>
      </c>
      <c r="AF133" s="263">
        <v>10.076000000000001</v>
      </c>
      <c r="AG133" s="263">
        <v>10.340999999999999</v>
      </c>
      <c r="AH133" s="285">
        <v>44649</v>
      </c>
      <c r="AI133" s="263"/>
      <c r="AJ133" s="263"/>
      <c r="AK133" s="263"/>
      <c r="AL133" s="285"/>
      <c r="AM133" s="10"/>
      <c r="AN133" s="10"/>
      <c r="AO133" s="11"/>
      <c r="AT133"/>
    </row>
    <row r="134" spans="1:46" ht="20.25" customHeight="1">
      <c r="A134" s="282" t="s">
        <v>3484</v>
      </c>
      <c r="B134" s="40" t="s">
        <v>3497</v>
      </c>
      <c r="C134" s="40" t="s">
        <v>3480</v>
      </c>
      <c r="D134" s="40" t="s">
        <v>3513</v>
      </c>
      <c r="E134" s="40">
        <v>35</v>
      </c>
      <c r="F134" s="207" t="b">
        <f t="shared" si="7"/>
        <v>1</v>
      </c>
      <c r="G134" s="40">
        <v>1000005981</v>
      </c>
      <c r="H134" s="40" t="s">
        <v>29</v>
      </c>
      <c r="I134" s="40" t="str">
        <f t="shared" si="6"/>
        <v>사용</v>
      </c>
      <c r="J134" s="40" t="s">
        <v>3612</v>
      </c>
      <c r="K134" s="40" t="s">
        <v>4076</v>
      </c>
      <c r="L134" s="256" t="s">
        <v>4414</v>
      </c>
      <c r="M134" s="40" t="s">
        <v>3487</v>
      </c>
      <c r="N134" s="40" t="str">
        <f t="shared" si="8"/>
        <v>X</v>
      </c>
      <c r="O134" s="263"/>
      <c r="P134" s="263"/>
      <c r="Q134" s="263"/>
      <c r="R134" s="285"/>
      <c r="S134" s="263"/>
      <c r="T134" s="263"/>
      <c r="U134" s="263"/>
      <c r="V134" s="285"/>
      <c r="W134" s="304"/>
      <c r="X134" s="304"/>
      <c r="Y134" s="304"/>
      <c r="Z134" s="285"/>
      <c r="AA134" s="304"/>
      <c r="AB134" s="304"/>
      <c r="AC134" s="304"/>
      <c r="AD134" s="285"/>
      <c r="AE134" s="304"/>
      <c r="AF134" s="304"/>
      <c r="AG134" s="304"/>
      <c r="AH134" s="285"/>
      <c r="AI134" s="304"/>
      <c r="AJ134" s="304"/>
      <c r="AK134" s="304"/>
      <c r="AL134" s="285"/>
      <c r="AM134" s="10"/>
      <c r="AN134" s="10"/>
      <c r="AO134" s="11" t="s">
        <v>4275</v>
      </c>
      <c r="AT134"/>
    </row>
    <row r="135" spans="1:46" ht="20.25" customHeight="1">
      <c r="A135" s="282" t="s">
        <v>3484</v>
      </c>
      <c r="B135" s="40" t="s">
        <v>3497</v>
      </c>
      <c r="C135" s="40" t="s">
        <v>3480</v>
      </c>
      <c r="D135" s="40" t="s">
        <v>3513</v>
      </c>
      <c r="E135" s="40">
        <v>36</v>
      </c>
      <c r="F135" s="207" t="b">
        <f t="shared" si="7"/>
        <v>0</v>
      </c>
      <c r="G135" s="40">
        <v>1000005981</v>
      </c>
      <c r="H135" s="40" t="s">
        <v>29</v>
      </c>
      <c r="I135" s="40" t="str">
        <f t="shared" si="6"/>
        <v>미사용</v>
      </c>
      <c r="J135" s="40"/>
      <c r="K135" s="40"/>
      <c r="L135" s="256"/>
      <c r="M135" s="40"/>
      <c r="N135" s="40" t="str">
        <f t="shared" si="8"/>
        <v>O</v>
      </c>
      <c r="O135" s="263"/>
      <c r="P135" s="263"/>
      <c r="Q135" s="263"/>
      <c r="R135" s="285"/>
      <c r="S135" s="263"/>
      <c r="T135" s="263"/>
      <c r="U135" s="263"/>
      <c r="V135" s="285"/>
      <c r="W135" s="304"/>
      <c r="X135" s="304"/>
      <c r="Y135" s="304"/>
      <c r="Z135" s="285"/>
      <c r="AA135" s="304"/>
      <c r="AB135" s="304"/>
      <c r="AC135" s="304"/>
      <c r="AD135" s="285"/>
      <c r="AE135" s="304"/>
      <c r="AF135" s="304"/>
      <c r="AG135" s="304"/>
      <c r="AH135" s="285"/>
      <c r="AI135" s="304"/>
      <c r="AJ135" s="304"/>
      <c r="AK135" s="304"/>
      <c r="AL135" s="285"/>
      <c r="AM135" s="10"/>
      <c r="AN135" s="10"/>
      <c r="AO135" s="11"/>
      <c r="AT135"/>
    </row>
    <row r="136" spans="1:46" ht="20.25" customHeight="1">
      <c r="A136" s="282" t="s">
        <v>3484</v>
      </c>
      <c r="B136" s="40" t="s">
        <v>3497</v>
      </c>
      <c r="C136" s="40" t="s">
        <v>3480</v>
      </c>
      <c r="D136" s="40" t="s">
        <v>3513</v>
      </c>
      <c r="E136" s="40">
        <v>37</v>
      </c>
      <c r="F136" s="207" t="b">
        <f t="shared" si="7"/>
        <v>0</v>
      </c>
      <c r="G136" s="40">
        <v>1000005981</v>
      </c>
      <c r="H136" s="40" t="s">
        <v>29</v>
      </c>
      <c r="I136" s="40" t="str">
        <f t="shared" si="6"/>
        <v>미사용</v>
      </c>
      <c r="J136" s="40"/>
      <c r="K136" s="40"/>
      <c r="L136" s="256"/>
      <c r="M136" s="40" t="s">
        <v>3487</v>
      </c>
      <c r="N136" s="40" t="str">
        <f t="shared" si="8"/>
        <v>O</v>
      </c>
      <c r="O136" s="263"/>
      <c r="P136" s="263"/>
      <c r="Q136" s="263"/>
      <c r="R136" s="285"/>
      <c r="S136" s="263"/>
      <c r="T136" s="263"/>
      <c r="U136" s="263"/>
      <c r="V136" s="285"/>
      <c r="W136" s="263"/>
      <c r="X136" s="263"/>
      <c r="Y136" s="263"/>
      <c r="Z136" s="285"/>
      <c r="AA136" s="263"/>
      <c r="AB136" s="263"/>
      <c r="AC136" s="263"/>
      <c r="AD136" s="285"/>
      <c r="AE136" s="263"/>
      <c r="AF136" s="263"/>
      <c r="AG136" s="263"/>
      <c r="AH136" s="285"/>
      <c r="AI136" s="263"/>
      <c r="AJ136" s="263"/>
      <c r="AK136" s="263"/>
      <c r="AL136" s="285"/>
      <c r="AM136" s="10"/>
      <c r="AN136" s="10"/>
      <c r="AO136" s="11"/>
      <c r="AT136"/>
    </row>
    <row r="137" spans="1:46" ht="20.25" customHeight="1">
      <c r="A137" s="282" t="s">
        <v>3484</v>
      </c>
      <c r="B137" s="40" t="s">
        <v>3497</v>
      </c>
      <c r="C137" s="40" t="s">
        <v>3480</v>
      </c>
      <c r="D137" s="40" t="s">
        <v>3513</v>
      </c>
      <c r="E137" s="40">
        <v>38</v>
      </c>
      <c r="F137" s="207" t="b">
        <f t="shared" si="7"/>
        <v>0</v>
      </c>
      <c r="G137" s="40">
        <v>1000005981</v>
      </c>
      <c r="H137" s="40" t="s">
        <v>29</v>
      </c>
      <c r="I137" s="40" t="str">
        <f t="shared" si="6"/>
        <v>미사용</v>
      </c>
      <c r="J137" s="40"/>
      <c r="K137" s="40"/>
      <c r="L137" s="256"/>
      <c r="M137" s="40" t="s">
        <v>3487</v>
      </c>
      <c r="N137" s="40" t="str">
        <f t="shared" si="8"/>
        <v>O</v>
      </c>
      <c r="O137" s="263"/>
      <c r="P137" s="263"/>
      <c r="Q137" s="263"/>
      <c r="R137" s="285"/>
      <c r="S137" s="263"/>
      <c r="T137" s="263"/>
      <c r="U137" s="263"/>
      <c r="V137" s="285"/>
      <c r="W137" s="263"/>
      <c r="X137" s="263"/>
      <c r="Y137" s="263"/>
      <c r="Z137" s="285"/>
      <c r="AA137" s="263"/>
      <c r="AB137" s="263"/>
      <c r="AC137" s="263"/>
      <c r="AD137" s="285"/>
      <c r="AE137" s="263"/>
      <c r="AF137" s="263"/>
      <c r="AG137" s="263"/>
      <c r="AH137" s="285"/>
      <c r="AI137" s="263"/>
      <c r="AJ137" s="263"/>
      <c r="AK137" s="263"/>
      <c r="AL137" s="285"/>
      <c r="AM137" s="10"/>
      <c r="AN137" s="10"/>
      <c r="AO137" s="11"/>
      <c r="AT137"/>
    </row>
    <row r="138" spans="1:46" ht="20.25" customHeight="1">
      <c r="A138" s="282" t="s">
        <v>3484</v>
      </c>
      <c r="B138" s="40" t="s">
        <v>3497</v>
      </c>
      <c r="C138" s="40" t="s">
        <v>3480</v>
      </c>
      <c r="D138" s="40" t="s">
        <v>3513</v>
      </c>
      <c r="E138" s="40">
        <v>39</v>
      </c>
      <c r="F138" s="207" t="b">
        <f t="shared" si="7"/>
        <v>1</v>
      </c>
      <c r="G138" s="40">
        <v>1000005981</v>
      </c>
      <c r="H138" s="40" t="s">
        <v>29</v>
      </c>
      <c r="I138" s="40" t="str">
        <f t="shared" si="6"/>
        <v>사용</v>
      </c>
      <c r="J138" s="40" t="s">
        <v>3612</v>
      </c>
      <c r="K138" s="40" t="s">
        <v>3852</v>
      </c>
      <c r="L138" s="256" t="s">
        <v>4180</v>
      </c>
      <c r="M138" s="40" t="s">
        <v>3487</v>
      </c>
      <c r="N138" s="40" t="str">
        <f t="shared" si="8"/>
        <v>X</v>
      </c>
      <c r="O138" s="263"/>
      <c r="P138" s="263"/>
      <c r="Q138" s="263"/>
      <c r="R138" s="285"/>
      <c r="S138" s="263"/>
      <c r="T138" s="263"/>
      <c r="U138" s="263"/>
      <c r="V138" s="285"/>
      <c r="W138" s="304"/>
      <c r="X138" s="304"/>
      <c r="Y138" s="304"/>
      <c r="Z138" s="285"/>
      <c r="AA138" s="304"/>
      <c r="AB138" s="304"/>
      <c r="AC138" s="304"/>
      <c r="AD138" s="285"/>
      <c r="AE138" s="304"/>
      <c r="AF138" s="304"/>
      <c r="AG138" s="304"/>
      <c r="AH138" s="285"/>
      <c r="AI138" s="304"/>
      <c r="AJ138" s="304"/>
      <c r="AK138" s="304"/>
      <c r="AL138" s="285"/>
      <c r="AM138" s="10"/>
      <c r="AN138" s="10"/>
      <c r="AO138" s="11"/>
      <c r="AT138"/>
    </row>
    <row r="139" spans="1:46" ht="20.25" customHeight="1">
      <c r="A139" s="282" t="s">
        <v>3484</v>
      </c>
      <c r="B139" s="40" t="s">
        <v>3497</v>
      </c>
      <c r="C139" s="40" t="s">
        <v>3480</v>
      </c>
      <c r="D139" s="40" t="s">
        <v>3513</v>
      </c>
      <c r="E139" s="40">
        <v>40</v>
      </c>
      <c r="F139" s="207" t="b">
        <f t="shared" si="7"/>
        <v>1</v>
      </c>
      <c r="G139" s="40">
        <v>1000005981</v>
      </c>
      <c r="H139" s="40" t="s">
        <v>29</v>
      </c>
      <c r="I139" s="40" t="str">
        <f t="shared" si="6"/>
        <v>사용</v>
      </c>
      <c r="J139" s="40" t="s">
        <v>3495</v>
      </c>
      <c r="K139" s="40" t="s">
        <v>4147</v>
      </c>
      <c r="L139" s="256" t="s">
        <v>4057</v>
      </c>
      <c r="M139" s="40" t="s">
        <v>4122</v>
      </c>
      <c r="N139" s="40" t="str">
        <f t="shared" si="8"/>
        <v>X</v>
      </c>
      <c r="O139" s="263">
        <v>29.638000000000002</v>
      </c>
      <c r="P139" s="263">
        <v>10.159000000000001</v>
      </c>
      <c r="Q139" s="263">
        <v>7.42</v>
      </c>
      <c r="R139" s="285">
        <v>43249</v>
      </c>
      <c r="S139" s="263"/>
      <c r="T139" s="263"/>
      <c r="U139" s="263"/>
      <c r="V139" s="285"/>
      <c r="W139" s="304"/>
      <c r="X139" s="304"/>
      <c r="Y139" s="304"/>
      <c r="Z139" s="285"/>
      <c r="AA139" s="304"/>
      <c r="AB139" s="304"/>
      <c r="AC139" s="304"/>
      <c r="AD139" s="285"/>
      <c r="AE139" s="304"/>
      <c r="AF139" s="304"/>
      <c r="AG139" s="304"/>
      <c r="AH139" s="285"/>
      <c r="AI139" s="304"/>
      <c r="AJ139" s="304"/>
      <c r="AK139" s="304"/>
      <c r="AL139" s="285"/>
      <c r="AM139" s="10"/>
      <c r="AN139" s="10"/>
      <c r="AO139" s="11"/>
      <c r="AT139"/>
    </row>
    <row r="140" spans="1:46" ht="20.25" customHeight="1">
      <c r="A140" s="282" t="s">
        <v>3484</v>
      </c>
      <c r="B140" s="40" t="s">
        <v>3497</v>
      </c>
      <c r="C140" s="40" t="s">
        <v>3480</v>
      </c>
      <c r="D140" s="40" t="s">
        <v>3513</v>
      </c>
      <c r="E140" s="40">
        <v>41</v>
      </c>
      <c r="F140" s="207" t="b">
        <f t="shared" si="7"/>
        <v>0</v>
      </c>
      <c r="G140" s="40">
        <v>1000005981</v>
      </c>
      <c r="H140" s="40" t="s">
        <v>29</v>
      </c>
      <c r="I140" s="40" t="str">
        <f t="shared" si="6"/>
        <v>미사용</v>
      </c>
      <c r="J140" s="40"/>
      <c r="K140" s="40"/>
      <c r="L140" s="256"/>
      <c r="M140" s="40" t="s">
        <v>3487</v>
      </c>
      <c r="N140" s="40" t="str">
        <f t="shared" si="8"/>
        <v>O</v>
      </c>
      <c r="O140" s="263"/>
      <c r="P140" s="263"/>
      <c r="Q140" s="263"/>
      <c r="R140" s="285"/>
      <c r="S140" s="263"/>
      <c r="T140" s="263"/>
      <c r="U140" s="263"/>
      <c r="V140" s="285"/>
      <c r="W140" s="263"/>
      <c r="X140" s="263"/>
      <c r="Y140" s="263"/>
      <c r="Z140" s="285"/>
      <c r="AA140" s="263"/>
      <c r="AB140" s="263"/>
      <c r="AC140" s="263"/>
      <c r="AD140" s="285"/>
      <c r="AE140" s="263"/>
      <c r="AF140" s="263"/>
      <c r="AG140" s="263"/>
      <c r="AH140" s="285"/>
      <c r="AI140" s="263"/>
      <c r="AJ140" s="263"/>
      <c r="AK140" s="263"/>
      <c r="AL140" s="285"/>
      <c r="AM140" s="10"/>
      <c r="AN140" s="10"/>
      <c r="AO140" s="11" t="s">
        <v>3911</v>
      </c>
      <c r="AT140"/>
    </row>
    <row r="141" spans="1:46" ht="20.25" customHeight="1">
      <c r="A141" s="282" t="s">
        <v>3484</v>
      </c>
      <c r="B141" s="40" t="s">
        <v>3497</v>
      </c>
      <c r="C141" s="40" t="s">
        <v>3480</v>
      </c>
      <c r="D141" s="40" t="s">
        <v>3513</v>
      </c>
      <c r="E141" s="40">
        <v>42</v>
      </c>
      <c r="F141" s="207" t="b">
        <f t="shared" si="7"/>
        <v>0</v>
      </c>
      <c r="G141" s="40">
        <v>1000005981</v>
      </c>
      <c r="H141" s="40" t="s">
        <v>29</v>
      </c>
      <c r="I141" s="40" t="str">
        <f t="shared" si="6"/>
        <v>미사용</v>
      </c>
      <c r="J141" s="40"/>
      <c r="K141" s="40"/>
      <c r="L141" s="256"/>
      <c r="M141" s="40" t="s">
        <v>3487</v>
      </c>
      <c r="N141" s="40" t="str">
        <f t="shared" si="8"/>
        <v>O</v>
      </c>
      <c r="O141" s="263"/>
      <c r="P141" s="263"/>
      <c r="Q141" s="263"/>
      <c r="R141" s="285"/>
      <c r="S141" s="263"/>
      <c r="T141" s="263"/>
      <c r="U141" s="263"/>
      <c r="V141" s="285"/>
      <c r="W141" s="263"/>
      <c r="X141" s="263"/>
      <c r="Y141" s="263"/>
      <c r="Z141" s="285"/>
      <c r="AA141" s="263"/>
      <c r="AB141" s="263"/>
      <c r="AC141" s="263"/>
      <c r="AD141" s="285"/>
      <c r="AE141" s="263"/>
      <c r="AF141" s="263"/>
      <c r="AG141" s="263"/>
      <c r="AH141" s="285"/>
      <c r="AI141" s="263"/>
      <c r="AJ141" s="263"/>
      <c r="AK141" s="263"/>
      <c r="AL141" s="285"/>
      <c r="AM141" s="10"/>
      <c r="AN141" s="10"/>
      <c r="AO141" s="11" t="s">
        <v>3912</v>
      </c>
      <c r="AT141"/>
    </row>
    <row r="142" spans="1:46" ht="20.25" customHeight="1">
      <c r="A142" s="282" t="s">
        <v>3484</v>
      </c>
      <c r="B142" s="40" t="s">
        <v>3497</v>
      </c>
      <c r="C142" s="40" t="s">
        <v>3480</v>
      </c>
      <c r="D142" s="40" t="s">
        <v>3513</v>
      </c>
      <c r="E142" s="40">
        <v>43</v>
      </c>
      <c r="F142" s="207" t="b">
        <f t="shared" si="7"/>
        <v>0</v>
      </c>
      <c r="G142" s="40">
        <v>1000005981</v>
      </c>
      <c r="H142" s="40" t="s">
        <v>29</v>
      </c>
      <c r="I142" s="40" t="str">
        <f t="shared" si="6"/>
        <v>미사용</v>
      </c>
      <c r="J142" s="40"/>
      <c r="K142" s="40"/>
      <c r="L142" s="256"/>
      <c r="M142" s="40" t="s">
        <v>3487</v>
      </c>
      <c r="N142" s="40" t="str">
        <f t="shared" si="8"/>
        <v>O</v>
      </c>
      <c r="O142" s="263"/>
      <c r="P142" s="263"/>
      <c r="Q142" s="263"/>
      <c r="R142" s="285"/>
      <c r="S142" s="263"/>
      <c r="T142" s="263"/>
      <c r="U142" s="263"/>
      <c r="V142" s="285"/>
      <c r="W142" s="263"/>
      <c r="X142" s="263"/>
      <c r="Y142" s="263"/>
      <c r="Z142" s="285"/>
      <c r="AA142" s="263"/>
      <c r="AB142" s="263"/>
      <c r="AC142" s="263"/>
      <c r="AD142" s="285"/>
      <c r="AE142" s="263"/>
      <c r="AF142" s="263"/>
      <c r="AG142" s="263"/>
      <c r="AH142" s="285"/>
      <c r="AI142" s="263"/>
      <c r="AJ142" s="263"/>
      <c r="AK142" s="263"/>
      <c r="AL142" s="285"/>
      <c r="AM142" s="10"/>
      <c r="AN142" s="10"/>
      <c r="AO142" s="11" t="s">
        <v>3906</v>
      </c>
      <c r="AT142"/>
    </row>
    <row r="143" spans="1:46" ht="20.25" customHeight="1">
      <c r="A143" s="282" t="s">
        <v>3484</v>
      </c>
      <c r="B143" s="40" t="s">
        <v>3497</v>
      </c>
      <c r="C143" s="40" t="s">
        <v>3480</v>
      </c>
      <c r="D143" s="40" t="s">
        <v>3513</v>
      </c>
      <c r="E143" s="40">
        <v>44</v>
      </c>
      <c r="F143" s="207" t="b">
        <f t="shared" si="7"/>
        <v>0</v>
      </c>
      <c r="G143" s="40">
        <v>1000005981</v>
      </c>
      <c r="H143" s="40" t="s">
        <v>29</v>
      </c>
      <c r="I143" s="40" t="str">
        <f t="shared" si="6"/>
        <v>미사용</v>
      </c>
      <c r="J143" s="40"/>
      <c r="K143" s="40"/>
      <c r="L143" s="256"/>
      <c r="M143" s="40" t="s">
        <v>3487</v>
      </c>
      <c r="N143" s="40" t="str">
        <f t="shared" si="8"/>
        <v>O</v>
      </c>
      <c r="O143" s="263"/>
      <c r="P143" s="263"/>
      <c r="Q143" s="263"/>
      <c r="R143" s="285"/>
      <c r="S143" s="263"/>
      <c r="T143" s="263"/>
      <c r="U143" s="263"/>
      <c r="V143" s="285"/>
      <c r="W143" s="263"/>
      <c r="X143" s="263"/>
      <c r="Y143" s="263"/>
      <c r="Z143" s="285"/>
      <c r="AA143" s="263"/>
      <c r="AB143" s="263"/>
      <c r="AC143" s="263"/>
      <c r="AD143" s="285"/>
      <c r="AE143" s="263"/>
      <c r="AF143" s="263"/>
      <c r="AG143" s="263"/>
      <c r="AH143" s="285"/>
      <c r="AI143" s="263"/>
      <c r="AJ143" s="263"/>
      <c r="AK143" s="263"/>
      <c r="AL143" s="285"/>
      <c r="AM143" s="10"/>
      <c r="AN143" s="10"/>
      <c r="AO143" s="11" t="s">
        <v>3910</v>
      </c>
      <c r="AT143"/>
    </row>
    <row r="144" spans="1:46" ht="20.25" customHeight="1">
      <c r="A144" s="282" t="s">
        <v>3484</v>
      </c>
      <c r="B144" s="40" t="s">
        <v>3497</v>
      </c>
      <c r="C144" s="40" t="s">
        <v>3480</v>
      </c>
      <c r="D144" s="40" t="s">
        <v>3513</v>
      </c>
      <c r="E144" s="40">
        <v>45</v>
      </c>
      <c r="F144" s="207" t="b">
        <f t="shared" si="7"/>
        <v>1</v>
      </c>
      <c r="G144" s="40">
        <v>1000005981</v>
      </c>
      <c r="H144" s="40" t="s">
        <v>29</v>
      </c>
      <c r="I144" s="40" t="str">
        <f t="shared" si="6"/>
        <v>사용</v>
      </c>
      <c r="J144" s="40" t="s">
        <v>3612</v>
      </c>
      <c r="K144" s="40" t="s">
        <v>4244</v>
      </c>
      <c r="L144" s="157" t="s">
        <v>4270</v>
      </c>
      <c r="M144" s="40" t="s">
        <v>3487</v>
      </c>
      <c r="N144" s="40" t="str">
        <f t="shared" si="8"/>
        <v>X</v>
      </c>
      <c r="O144" s="263"/>
      <c r="P144" s="263"/>
      <c r="Q144" s="263"/>
      <c r="R144" s="285"/>
      <c r="S144" s="263"/>
      <c r="T144" s="263"/>
      <c r="U144" s="263"/>
      <c r="V144" s="285"/>
      <c r="W144" s="304"/>
      <c r="X144" s="304"/>
      <c r="Y144" s="304"/>
      <c r="Z144" s="285"/>
      <c r="AA144" s="304"/>
      <c r="AB144" s="304"/>
      <c r="AC144" s="304"/>
      <c r="AD144" s="285"/>
      <c r="AE144" s="304"/>
      <c r="AF144" s="304"/>
      <c r="AG144" s="304"/>
      <c r="AH144" s="285"/>
      <c r="AI144" s="304"/>
      <c r="AJ144" s="304"/>
      <c r="AK144" s="304"/>
      <c r="AL144" s="285"/>
      <c r="AM144" s="10"/>
      <c r="AN144" s="10"/>
      <c r="AO144" s="149"/>
      <c r="AT144"/>
    </row>
    <row r="145" spans="1:46" ht="20.25" customHeight="1">
      <c r="A145" s="575" t="s">
        <v>3484</v>
      </c>
      <c r="B145" s="40" t="s">
        <v>3497</v>
      </c>
      <c r="C145" s="181" t="s">
        <v>3480</v>
      </c>
      <c r="D145" s="181" t="s">
        <v>3513</v>
      </c>
      <c r="E145" s="181">
        <v>46</v>
      </c>
      <c r="F145" s="569" t="b">
        <f t="shared" si="7"/>
        <v>1</v>
      </c>
      <c r="G145" s="181">
        <v>1000005981</v>
      </c>
      <c r="H145" s="181" t="s">
        <v>29</v>
      </c>
      <c r="I145" s="181" t="str">
        <f t="shared" si="6"/>
        <v>사용</v>
      </c>
      <c r="J145" s="181"/>
      <c r="K145" s="181" t="s">
        <v>4413</v>
      </c>
      <c r="L145" s="570" t="s">
        <v>4417</v>
      </c>
      <c r="M145" s="181" t="s">
        <v>3487</v>
      </c>
      <c r="N145" s="181" t="str">
        <f t="shared" si="8"/>
        <v>X</v>
      </c>
      <c r="O145" s="571"/>
      <c r="P145" s="571"/>
      <c r="Q145" s="571"/>
      <c r="R145" s="572"/>
      <c r="S145" s="571"/>
      <c r="T145" s="571"/>
      <c r="U145" s="571"/>
      <c r="V145" s="572"/>
      <c r="W145" s="573"/>
      <c r="X145" s="573"/>
      <c r="Y145" s="573"/>
      <c r="Z145" s="572"/>
      <c r="AA145" s="573"/>
      <c r="AB145" s="573"/>
      <c r="AC145" s="573"/>
      <c r="AD145" s="572"/>
      <c r="AE145" s="573"/>
      <c r="AF145" s="573"/>
      <c r="AG145" s="573"/>
      <c r="AH145" s="572"/>
      <c r="AI145" s="573">
        <v>37.173999999999999</v>
      </c>
      <c r="AJ145" s="573">
        <v>17.346</v>
      </c>
      <c r="AK145" s="573">
        <v>13.395</v>
      </c>
      <c r="AL145" s="572">
        <v>44977</v>
      </c>
      <c r="AM145" s="571"/>
      <c r="AN145" s="571"/>
      <c r="AO145" s="574"/>
      <c r="AT145"/>
    </row>
    <row r="146" spans="1:46" ht="20.25" customHeight="1">
      <c r="A146" s="282" t="s">
        <v>3484</v>
      </c>
      <c r="B146" s="40" t="s">
        <v>3497</v>
      </c>
      <c r="C146" s="40" t="s">
        <v>3480</v>
      </c>
      <c r="D146" s="40" t="s">
        <v>3513</v>
      </c>
      <c r="E146" s="40">
        <v>47</v>
      </c>
      <c r="F146" s="207" t="b">
        <f t="shared" si="7"/>
        <v>0</v>
      </c>
      <c r="G146" s="40">
        <v>1000005981</v>
      </c>
      <c r="H146" s="40" t="s">
        <v>29</v>
      </c>
      <c r="I146" s="40" t="str">
        <f t="shared" si="6"/>
        <v>미사용</v>
      </c>
      <c r="J146" s="40"/>
      <c r="K146" s="40"/>
      <c r="L146" s="148"/>
      <c r="M146" s="40"/>
      <c r="N146" s="40" t="str">
        <f t="shared" si="8"/>
        <v>O</v>
      </c>
      <c r="O146" s="263"/>
      <c r="P146" s="263"/>
      <c r="Q146" s="263"/>
      <c r="R146" s="285"/>
      <c r="S146" s="263">
        <v>36.64</v>
      </c>
      <c r="T146" s="263">
        <v>14.725</v>
      </c>
      <c r="U146" s="384">
        <v>12.869</v>
      </c>
      <c r="V146" s="285">
        <v>43724</v>
      </c>
      <c r="W146" s="263">
        <v>36.64</v>
      </c>
      <c r="X146" s="263">
        <v>14.933</v>
      </c>
      <c r="Y146" s="263">
        <v>11.766</v>
      </c>
      <c r="Z146" s="285">
        <v>43880</v>
      </c>
      <c r="AA146" s="263">
        <v>29.663</v>
      </c>
      <c r="AB146" s="263">
        <v>10.182</v>
      </c>
      <c r="AC146" s="263">
        <v>10.68</v>
      </c>
      <c r="AD146" s="285">
        <v>44361</v>
      </c>
      <c r="AE146" s="263">
        <v>29.667000000000002</v>
      </c>
      <c r="AF146" s="263">
        <v>10.127000000000001</v>
      </c>
      <c r="AG146" s="263">
        <v>9.7680000000000007</v>
      </c>
      <c r="AH146" s="285">
        <v>44649</v>
      </c>
      <c r="AI146" s="263">
        <v>29.773</v>
      </c>
      <c r="AJ146" s="263">
        <v>10.33</v>
      </c>
      <c r="AK146" s="263">
        <v>11.443</v>
      </c>
      <c r="AL146" s="285">
        <v>44977</v>
      </c>
      <c r="AM146" s="10"/>
      <c r="AN146" s="10"/>
      <c r="AO146" s="11"/>
      <c r="AT146"/>
    </row>
    <row r="147" spans="1:46" ht="20.25" customHeight="1">
      <c r="A147" s="282" t="s">
        <v>3484</v>
      </c>
      <c r="B147" s="40" t="s">
        <v>3497</v>
      </c>
      <c r="C147" s="40" t="s">
        <v>3480</v>
      </c>
      <c r="D147" s="40" t="s">
        <v>3513</v>
      </c>
      <c r="E147" s="40">
        <v>48</v>
      </c>
      <c r="F147" s="207" t="b">
        <f t="shared" si="7"/>
        <v>0</v>
      </c>
      <c r="G147" s="40">
        <v>1000005981</v>
      </c>
      <c r="H147" s="40" t="s">
        <v>29</v>
      </c>
      <c r="I147" s="40" t="str">
        <f t="shared" si="6"/>
        <v>미사용</v>
      </c>
      <c r="J147" s="40"/>
      <c r="K147" s="40"/>
      <c r="L147" s="148"/>
      <c r="M147" s="40"/>
      <c r="N147" s="40" t="str">
        <f t="shared" si="8"/>
        <v>O</v>
      </c>
      <c r="O147" s="263"/>
      <c r="P147" s="263"/>
      <c r="Q147" s="263"/>
      <c r="R147" s="285"/>
      <c r="S147" s="263">
        <v>36.659999999999997</v>
      </c>
      <c r="T147" s="263">
        <v>13.324999999999999</v>
      </c>
      <c r="U147" s="384">
        <v>10.443</v>
      </c>
      <c r="V147" s="285">
        <v>43724</v>
      </c>
      <c r="W147" s="263">
        <v>36.668999999999997</v>
      </c>
      <c r="X147" s="263">
        <v>13.494</v>
      </c>
      <c r="Y147" s="263">
        <v>10.6</v>
      </c>
      <c r="Z147" s="285">
        <v>43880</v>
      </c>
      <c r="AA147" s="263">
        <v>29.65</v>
      </c>
      <c r="AB147" s="263">
        <v>10.324999999999999</v>
      </c>
      <c r="AC147" s="263">
        <v>10.106999999999999</v>
      </c>
      <c r="AD147" s="285">
        <v>44361</v>
      </c>
      <c r="AE147" s="263">
        <v>29.818999999999999</v>
      </c>
      <c r="AF147" s="263">
        <v>11.333</v>
      </c>
      <c r="AG147" s="263">
        <v>9.4339999999999993</v>
      </c>
      <c r="AH147" s="285">
        <v>44649</v>
      </c>
      <c r="AI147" s="263">
        <v>29.728000000000002</v>
      </c>
      <c r="AJ147" s="263">
        <v>10.305</v>
      </c>
      <c r="AK147" s="263">
        <v>4.4530000000000003</v>
      </c>
      <c r="AL147" s="285">
        <v>44977</v>
      </c>
      <c r="AM147" s="10"/>
      <c r="AN147" s="10"/>
      <c r="AO147" s="11"/>
      <c r="AT147"/>
    </row>
    <row r="148" spans="1:46" ht="20.25" customHeight="1">
      <c r="A148" s="282" t="s">
        <v>3484</v>
      </c>
      <c r="B148" s="40" t="s">
        <v>3497</v>
      </c>
      <c r="C148" s="40" t="s">
        <v>3480</v>
      </c>
      <c r="D148" s="40" t="s">
        <v>3917</v>
      </c>
      <c r="E148" s="40">
        <v>1</v>
      </c>
      <c r="F148" s="207" t="b">
        <f t="shared" si="7"/>
        <v>0</v>
      </c>
      <c r="G148" s="40" t="s">
        <v>4238</v>
      </c>
      <c r="H148" s="208" t="s">
        <v>3959</v>
      </c>
      <c r="I148" s="40" t="str">
        <f t="shared" si="6"/>
        <v>미사용</v>
      </c>
      <c r="J148" s="40"/>
      <c r="K148" s="40"/>
      <c r="L148" s="256"/>
      <c r="M148" s="40" t="s">
        <v>3487</v>
      </c>
      <c r="N148" s="40" t="str">
        <f t="shared" si="8"/>
        <v>O</v>
      </c>
      <c r="O148" s="263"/>
      <c r="P148" s="263"/>
      <c r="Q148" s="263"/>
      <c r="R148" s="285"/>
      <c r="S148" s="263"/>
      <c r="T148" s="263"/>
      <c r="U148" s="384"/>
      <c r="V148" s="285"/>
      <c r="W148" s="263"/>
      <c r="X148" s="263"/>
      <c r="Y148" s="263"/>
      <c r="Z148" s="285"/>
      <c r="AA148" s="263"/>
      <c r="AB148" s="263"/>
      <c r="AC148" s="263"/>
      <c r="AD148" s="285"/>
      <c r="AE148" s="263"/>
      <c r="AF148" s="263"/>
      <c r="AG148" s="263"/>
      <c r="AH148" s="285"/>
      <c r="AI148" s="263"/>
      <c r="AJ148" s="263"/>
      <c r="AK148" s="263"/>
      <c r="AL148" s="285"/>
      <c r="AM148" s="10"/>
      <c r="AN148" s="10"/>
      <c r="AO148" s="11" t="s">
        <v>3891</v>
      </c>
      <c r="AT148"/>
    </row>
    <row r="149" spans="1:46" ht="20.25" customHeight="1">
      <c r="A149" s="282" t="s">
        <v>3484</v>
      </c>
      <c r="B149" s="40" t="s">
        <v>3497</v>
      </c>
      <c r="C149" s="40" t="s">
        <v>3480</v>
      </c>
      <c r="D149" s="40" t="s">
        <v>3917</v>
      </c>
      <c r="E149" s="40">
        <v>2</v>
      </c>
      <c r="F149" s="207" t="b">
        <f t="shared" si="7"/>
        <v>0</v>
      </c>
      <c r="G149" s="40" t="s">
        <v>4238</v>
      </c>
      <c r="H149" s="208" t="s">
        <v>3959</v>
      </c>
      <c r="I149" s="40" t="str">
        <f t="shared" si="6"/>
        <v>미사용</v>
      </c>
      <c r="J149" s="40"/>
      <c r="K149" s="40"/>
      <c r="L149" s="256"/>
      <c r="M149" s="40" t="s">
        <v>3487</v>
      </c>
      <c r="N149" s="40" t="str">
        <f t="shared" si="8"/>
        <v>O</v>
      </c>
      <c r="O149" s="263"/>
      <c r="P149" s="263"/>
      <c r="Q149" s="263"/>
      <c r="R149" s="285"/>
      <c r="S149" s="263"/>
      <c r="T149" s="263"/>
      <c r="U149" s="384"/>
      <c r="V149" s="285"/>
      <c r="W149" s="263"/>
      <c r="X149" s="263"/>
      <c r="Y149" s="263"/>
      <c r="Z149" s="285"/>
      <c r="AA149" s="263"/>
      <c r="AB149" s="263"/>
      <c r="AC149" s="263"/>
      <c r="AD149" s="285"/>
      <c r="AE149" s="263"/>
      <c r="AF149" s="263"/>
      <c r="AG149" s="263"/>
      <c r="AH149" s="285"/>
      <c r="AI149" s="263"/>
      <c r="AJ149" s="263"/>
      <c r="AK149" s="263"/>
      <c r="AL149" s="285"/>
      <c r="AM149" s="10"/>
      <c r="AN149" s="10"/>
      <c r="AO149" s="11" t="s">
        <v>3891</v>
      </c>
      <c r="AT149"/>
    </row>
    <row r="150" spans="1:46" ht="20.25" customHeight="1">
      <c r="A150" s="282" t="s">
        <v>3484</v>
      </c>
      <c r="B150" s="40" t="s">
        <v>3497</v>
      </c>
      <c r="C150" s="40" t="s">
        <v>3480</v>
      </c>
      <c r="D150" s="40" t="s">
        <v>3917</v>
      </c>
      <c r="E150" s="40">
        <v>3</v>
      </c>
      <c r="F150" s="207" t="b">
        <f t="shared" si="7"/>
        <v>1</v>
      </c>
      <c r="G150" s="40" t="s">
        <v>4238</v>
      </c>
      <c r="H150" s="208" t="s">
        <v>3959</v>
      </c>
      <c r="I150" s="40" t="str">
        <f t="shared" si="6"/>
        <v>사용</v>
      </c>
      <c r="J150" s="40" t="s">
        <v>3486</v>
      </c>
      <c r="K150" s="40" t="s">
        <v>3501</v>
      </c>
      <c r="L150" s="40" t="s">
        <v>4138</v>
      </c>
      <c r="M150" s="40" t="s">
        <v>3487</v>
      </c>
      <c r="N150" s="40" t="str">
        <f t="shared" si="8"/>
        <v>X</v>
      </c>
      <c r="O150" s="263"/>
      <c r="P150" s="263"/>
      <c r="Q150" s="263"/>
      <c r="R150" s="285"/>
      <c r="S150" s="263">
        <v>2.74</v>
      </c>
      <c r="T150" s="263">
        <v>1.3620000000000001</v>
      </c>
      <c r="U150" s="384">
        <v>0.82799999999999996</v>
      </c>
      <c r="V150" s="285">
        <v>43724</v>
      </c>
      <c r="W150" s="263">
        <v>2.7440000000000002</v>
      </c>
      <c r="X150" s="263">
        <v>1.399</v>
      </c>
      <c r="Y150" s="263">
        <v>0.82899999999999996</v>
      </c>
      <c r="Z150" s="285">
        <v>43880</v>
      </c>
      <c r="AA150" s="263">
        <v>2.7429999999999999</v>
      </c>
      <c r="AB150" s="263">
        <v>1.1830000000000001</v>
      </c>
      <c r="AC150" s="263">
        <v>0.79400000000000004</v>
      </c>
      <c r="AD150" s="285">
        <v>44421</v>
      </c>
      <c r="AE150" s="263"/>
      <c r="AF150" s="263"/>
      <c r="AG150" s="263"/>
      <c r="AH150" s="285"/>
      <c r="AI150" s="263"/>
      <c r="AJ150" s="263"/>
      <c r="AK150" s="263"/>
      <c r="AL150" s="285"/>
      <c r="AM150" s="10"/>
      <c r="AN150" s="10"/>
      <c r="AO150" s="11"/>
      <c r="AT150"/>
    </row>
    <row r="151" spans="1:46" ht="20.25" customHeight="1">
      <c r="A151" s="282" t="s">
        <v>3484</v>
      </c>
      <c r="B151" s="40" t="s">
        <v>3497</v>
      </c>
      <c r="C151" s="40" t="s">
        <v>3480</v>
      </c>
      <c r="D151" s="40" t="s">
        <v>3917</v>
      </c>
      <c r="E151" s="40">
        <v>4</v>
      </c>
      <c r="F151" s="207" t="b">
        <f t="shared" si="7"/>
        <v>1</v>
      </c>
      <c r="G151" s="40" t="s">
        <v>4238</v>
      </c>
      <c r="H151" s="208" t="s">
        <v>3959</v>
      </c>
      <c r="I151" s="40" t="str">
        <f t="shared" si="6"/>
        <v>사용</v>
      </c>
      <c r="J151" s="40" t="s">
        <v>3486</v>
      </c>
      <c r="K151" s="40" t="s">
        <v>3501</v>
      </c>
      <c r="L151" s="40" t="s">
        <v>4138</v>
      </c>
      <c r="M151" s="40" t="s">
        <v>3487</v>
      </c>
      <c r="N151" s="40" t="str">
        <f t="shared" si="8"/>
        <v>X</v>
      </c>
      <c r="O151" s="263"/>
      <c r="P151" s="263"/>
      <c r="Q151" s="263"/>
      <c r="R151" s="285"/>
      <c r="S151" s="263">
        <v>2.74</v>
      </c>
      <c r="T151" s="263">
        <v>1.3420000000000001</v>
      </c>
      <c r="U151" s="263">
        <v>0.90300000000000002</v>
      </c>
      <c r="V151" s="285">
        <v>43724</v>
      </c>
      <c r="W151" s="263">
        <v>2.7440000000000002</v>
      </c>
      <c r="X151" s="263">
        <v>1.421</v>
      </c>
      <c r="Y151" s="263">
        <v>0.95899999999999996</v>
      </c>
      <c r="Z151" s="285">
        <v>43880</v>
      </c>
      <c r="AA151" s="263">
        <v>2.7450000000000001</v>
      </c>
      <c r="AB151" s="263">
        <v>1.42</v>
      </c>
      <c r="AC151" s="263">
        <v>0.96299999999999997</v>
      </c>
      <c r="AD151" s="285">
        <v>44421</v>
      </c>
      <c r="AE151" s="263"/>
      <c r="AF151" s="263"/>
      <c r="AG151" s="263"/>
      <c r="AH151" s="285"/>
      <c r="AI151" s="263"/>
      <c r="AJ151" s="263"/>
      <c r="AK151" s="263"/>
      <c r="AL151" s="285"/>
      <c r="AM151" s="10"/>
      <c r="AN151" s="10"/>
      <c r="AO151" s="11"/>
      <c r="AT151"/>
    </row>
    <row r="152" spans="1:46" ht="20.25" customHeight="1">
      <c r="A152" s="282" t="s">
        <v>3484</v>
      </c>
      <c r="B152" s="40" t="s">
        <v>3497</v>
      </c>
      <c r="C152" s="40" t="s">
        <v>3480</v>
      </c>
      <c r="D152" s="40" t="s">
        <v>3917</v>
      </c>
      <c r="E152" s="40">
        <v>5</v>
      </c>
      <c r="F152" s="207" t="b">
        <f t="shared" si="7"/>
        <v>0</v>
      </c>
      <c r="G152" s="40" t="s">
        <v>4238</v>
      </c>
      <c r="H152" s="208" t="s">
        <v>3959</v>
      </c>
      <c r="I152" s="40" t="str">
        <f t="shared" si="6"/>
        <v>미사용</v>
      </c>
      <c r="J152" s="40"/>
      <c r="K152" s="40"/>
      <c r="L152" s="256"/>
      <c r="M152" s="40"/>
      <c r="N152" s="40" t="str">
        <f t="shared" si="8"/>
        <v>O</v>
      </c>
      <c r="O152" s="304"/>
      <c r="P152" s="304"/>
      <c r="Q152" s="304"/>
      <c r="R152" s="285"/>
      <c r="S152" s="304">
        <v>2.74</v>
      </c>
      <c r="T152" s="304">
        <v>1.054</v>
      </c>
      <c r="U152" s="304">
        <v>0.61299999999999999</v>
      </c>
      <c r="V152" s="285">
        <v>43724</v>
      </c>
      <c r="W152" s="304">
        <v>2.7440000000000002</v>
      </c>
      <c r="X152" s="304">
        <v>1.0189999999999999</v>
      </c>
      <c r="Y152" s="304">
        <v>0.66900000000000004</v>
      </c>
      <c r="Z152" s="285">
        <v>43880</v>
      </c>
      <c r="AA152" s="304">
        <v>2.7450000000000001</v>
      </c>
      <c r="AB152" s="304">
        <v>0.96299999999999997</v>
      </c>
      <c r="AC152" s="304">
        <v>0.68700000000000006</v>
      </c>
      <c r="AD152" s="285">
        <v>44421</v>
      </c>
      <c r="AE152" s="304">
        <v>2.7429999999999999</v>
      </c>
      <c r="AF152" s="304">
        <v>1.01</v>
      </c>
      <c r="AG152" s="304">
        <v>0.76</v>
      </c>
      <c r="AH152" s="285">
        <v>44649</v>
      </c>
      <c r="AI152" s="304">
        <v>2.7440000000000002</v>
      </c>
      <c r="AJ152" s="304">
        <v>0.98399999999999999</v>
      </c>
      <c r="AK152" s="304">
        <v>0.60699999999999998</v>
      </c>
      <c r="AL152" s="285">
        <v>44977</v>
      </c>
      <c r="AM152" s="55"/>
      <c r="AN152" s="55"/>
      <c r="AO152" s="11"/>
      <c r="AT152"/>
    </row>
    <row r="153" spans="1:46" ht="20.25" customHeight="1">
      <c r="A153" s="282" t="s">
        <v>3484</v>
      </c>
      <c r="B153" s="40" t="s">
        <v>3497</v>
      </c>
      <c r="C153" s="40" t="s">
        <v>3480</v>
      </c>
      <c r="D153" s="40" t="s">
        <v>3917</v>
      </c>
      <c r="E153" s="40">
        <v>6</v>
      </c>
      <c r="F153" s="207" t="b">
        <f t="shared" si="7"/>
        <v>0</v>
      </c>
      <c r="G153" s="40" t="s">
        <v>4238</v>
      </c>
      <c r="H153" s="208" t="s">
        <v>3959</v>
      </c>
      <c r="I153" s="40" t="str">
        <f t="shared" si="6"/>
        <v>미사용</v>
      </c>
      <c r="J153" s="40"/>
      <c r="K153" s="40"/>
      <c r="L153" s="256"/>
      <c r="M153" s="40"/>
      <c r="N153" s="40" t="str">
        <f t="shared" si="8"/>
        <v>O</v>
      </c>
      <c r="O153" s="304"/>
      <c r="P153" s="304"/>
      <c r="Q153" s="304"/>
      <c r="R153" s="285"/>
      <c r="S153" s="304">
        <v>2.74</v>
      </c>
      <c r="T153" s="304">
        <v>1.214</v>
      </c>
      <c r="U153" s="304">
        <v>0.81599999999999995</v>
      </c>
      <c r="V153" s="285">
        <v>43724</v>
      </c>
      <c r="W153" s="304">
        <v>2.75</v>
      </c>
      <c r="X153" s="304">
        <v>1.2450000000000001</v>
      </c>
      <c r="Y153" s="304">
        <v>0.85099999999999998</v>
      </c>
      <c r="Z153" s="285">
        <v>43880</v>
      </c>
      <c r="AA153" s="304">
        <v>2.5950000000000002</v>
      </c>
      <c r="AB153" s="304">
        <v>1.04</v>
      </c>
      <c r="AC153" s="304">
        <v>0.81499999999999995</v>
      </c>
      <c r="AD153" s="285">
        <v>44421</v>
      </c>
      <c r="AE153" s="304">
        <v>2.7440000000000002</v>
      </c>
      <c r="AF153" s="304">
        <v>1.353</v>
      </c>
      <c r="AG153" s="304">
        <v>1.2070000000000001</v>
      </c>
      <c r="AH153" s="285">
        <v>44649</v>
      </c>
      <c r="AI153" s="304">
        <v>2.7440000000000002</v>
      </c>
      <c r="AJ153" s="304">
        <v>1.204</v>
      </c>
      <c r="AK153" s="304">
        <v>0.82299999999999995</v>
      </c>
      <c r="AL153" s="285">
        <v>44977</v>
      </c>
      <c r="AM153" s="55"/>
      <c r="AN153" s="55"/>
      <c r="AO153" s="11"/>
      <c r="AT153"/>
    </row>
    <row r="154" spans="1:46" ht="20.25" customHeight="1">
      <c r="A154" s="282" t="s">
        <v>3484</v>
      </c>
      <c r="B154" s="40" t="s">
        <v>3497</v>
      </c>
      <c r="C154" s="40" t="s">
        <v>3480</v>
      </c>
      <c r="D154" s="40" t="s">
        <v>3917</v>
      </c>
      <c r="E154" s="40">
        <v>7</v>
      </c>
      <c r="F154" s="207" t="b">
        <f t="shared" si="7"/>
        <v>0</v>
      </c>
      <c r="G154" s="40" t="s">
        <v>4238</v>
      </c>
      <c r="H154" s="208" t="s">
        <v>3959</v>
      </c>
      <c r="I154" s="40" t="str">
        <f t="shared" si="6"/>
        <v>미사용</v>
      </c>
      <c r="J154" s="40"/>
      <c r="K154" s="40"/>
      <c r="L154" s="256"/>
      <c r="M154" s="40"/>
      <c r="N154" s="40" t="str">
        <f t="shared" si="8"/>
        <v>O</v>
      </c>
      <c r="O154" s="304"/>
      <c r="P154" s="304"/>
      <c r="Q154" s="304"/>
      <c r="R154" s="285"/>
      <c r="S154" s="304">
        <v>2.75</v>
      </c>
      <c r="T154" s="304">
        <v>1.377</v>
      </c>
      <c r="U154" s="304">
        <v>0.96099999999999997</v>
      </c>
      <c r="V154" s="285">
        <v>43724</v>
      </c>
      <c r="W154" s="304">
        <v>2.7450000000000001</v>
      </c>
      <c r="X154" s="304">
        <v>1.2350000000000001</v>
      </c>
      <c r="Y154" s="304">
        <v>1.08</v>
      </c>
      <c r="Z154" s="285">
        <v>43880</v>
      </c>
      <c r="AA154" s="304">
        <v>2.226</v>
      </c>
      <c r="AB154" s="304">
        <v>0.996</v>
      </c>
      <c r="AC154" s="304">
        <v>1.0209999999999999</v>
      </c>
      <c r="AD154" s="285">
        <v>44421</v>
      </c>
      <c r="AE154" s="304">
        <v>2.738</v>
      </c>
      <c r="AF154" s="304">
        <v>1.236</v>
      </c>
      <c r="AG154" s="304">
        <v>1.2809999999999999</v>
      </c>
      <c r="AH154" s="285">
        <v>44649</v>
      </c>
      <c r="AI154" s="304">
        <v>2.7970000000000002</v>
      </c>
      <c r="AJ154" s="304">
        <v>18.507000000000001</v>
      </c>
      <c r="AK154" s="304">
        <v>0.98499999999999999</v>
      </c>
      <c r="AL154" s="285">
        <v>44977</v>
      </c>
      <c r="AM154" s="55"/>
      <c r="AN154" s="55"/>
      <c r="AO154" s="11"/>
      <c r="AT154"/>
    </row>
    <row r="155" spans="1:46" ht="20.25" customHeight="1">
      <c r="A155" s="282" t="s">
        <v>3484</v>
      </c>
      <c r="B155" s="40" t="s">
        <v>3497</v>
      </c>
      <c r="C155" s="40" t="s">
        <v>3480</v>
      </c>
      <c r="D155" s="40" t="s">
        <v>3917</v>
      </c>
      <c r="E155" s="40">
        <v>8</v>
      </c>
      <c r="F155" s="207" t="b">
        <f t="shared" si="7"/>
        <v>0</v>
      </c>
      <c r="G155" s="40" t="s">
        <v>4238</v>
      </c>
      <c r="H155" s="208" t="s">
        <v>3959</v>
      </c>
      <c r="I155" s="40" t="str">
        <f t="shared" si="6"/>
        <v>미사용</v>
      </c>
      <c r="J155" s="40"/>
      <c r="K155" s="40"/>
      <c r="L155" s="256"/>
      <c r="M155" s="40"/>
      <c r="N155" s="40" t="str">
        <f t="shared" si="8"/>
        <v>O</v>
      </c>
      <c r="O155" s="304"/>
      <c r="P155" s="397"/>
      <c r="Q155" s="397"/>
      <c r="R155" s="285"/>
      <c r="S155" s="304">
        <v>2.74</v>
      </c>
      <c r="T155" s="397">
        <v>1.246</v>
      </c>
      <c r="U155" s="397">
        <v>0.83199999999999996</v>
      </c>
      <c r="V155" s="285">
        <v>43724</v>
      </c>
      <c r="W155" s="304">
        <v>2.7440000000000002</v>
      </c>
      <c r="X155" s="397">
        <v>1.3480000000000001</v>
      </c>
      <c r="Y155" s="397">
        <v>0.95299999999999996</v>
      </c>
      <c r="Z155" s="285">
        <v>43880</v>
      </c>
      <c r="AA155" s="304">
        <v>2.7440000000000002</v>
      </c>
      <c r="AB155" s="397">
        <v>1.296</v>
      </c>
      <c r="AC155" s="397">
        <v>0.83899999999999997</v>
      </c>
      <c r="AD155" s="285">
        <v>44421</v>
      </c>
      <c r="AE155" s="304">
        <v>2.742</v>
      </c>
      <c r="AF155" s="397">
        <v>1.375</v>
      </c>
      <c r="AG155" s="397">
        <v>0.91800000000000004</v>
      </c>
      <c r="AH155" s="285">
        <v>44649</v>
      </c>
      <c r="AI155" s="304">
        <v>2.7440000000000002</v>
      </c>
      <c r="AJ155" s="397">
        <v>1.3360000000000001</v>
      </c>
      <c r="AK155" s="397">
        <v>0.83099999999999996</v>
      </c>
      <c r="AL155" s="285">
        <v>44977</v>
      </c>
      <c r="AM155" s="55"/>
      <c r="AN155" s="55"/>
      <c r="AO155" s="11"/>
      <c r="AT155"/>
    </row>
    <row r="156" spans="1:46" ht="20.25" customHeight="1">
      <c r="A156" s="282" t="s">
        <v>3484</v>
      </c>
      <c r="B156" s="40" t="s">
        <v>3497</v>
      </c>
      <c r="C156" s="40" t="s">
        <v>3480</v>
      </c>
      <c r="D156" s="40" t="s">
        <v>3917</v>
      </c>
      <c r="E156" s="40">
        <v>9</v>
      </c>
      <c r="F156" s="207" t="b">
        <f t="shared" si="7"/>
        <v>0</v>
      </c>
      <c r="G156" s="40" t="s">
        <v>4238</v>
      </c>
      <c r="H156" s="208" t="s">
        <v>3959</v>
      </c>
      <c r="I156" s="40" t="str">
        <f t="shared" si="6"/>
        <v>미사용</v>
      </c>
      <c r="J156" s="40"/>
      <c r="K156" s="40"/>
      <c r="L156" s="256"/>
      <c r="M156" s="40"/>
      <c r="N156" s="40" t="str">
        <f t="shared" si="8"/>
        <v>O</v>
      </c>
      <c r="O156" s="263"/>
      <c r="P156" s="263"/>
      <c r="Q156" s="263"/>
      <c r="R156" s="285"/>
      <c r="S156" s="263">
        <v>2.75</v>
      </c>
      <c r="T156" s="263">
        <v>3.3540000000000001</v>
      </c>
      <c r="U156" s="263">
        <v>2.3359999999999999</v>
      </c>
      <c r="V156" s="285">
        <v>43724</v>
      </c>
      <c r="W156" s="263">
        <v>2.746</v>
      </c>
      <c r="X156" s="263">
        <v>3.2490000000000001</v>
      </c>
      <c r="Y156" s="263">
        <v>2.3959999999999999</v>
      </c>
      <c r="Z156" s="285">
        <v>43880</v>
      </c>
      <c r="AA156" s="263">
        <v>2.7450000000000001</v>
      </c>
      <c r="AB156" s="263">
        <v>3.242</v>
      </c>
      <c r="AC156" s="263">
        <v>2.452</v>
      </c>
      <c r="AD156" s="285">
        <v>44421</v>
      </c>
      <c r="AE156" s="263">
        <v>2.7429999999999999</v>
      </c>
      <c r="AF156" s="263">
        <v>3.355</v>
      </c>
      <c r="AG156" s="263">
        <v>2.6440000000000001</v>
      </c>
      <c r="AH156" s="285">
        <v>44649</v>
      </c>
      <c r="AI156" s="263">
        <v>2.7440000000000002</v>
      </c>
      <c r="AJ156" s="263">
        <v>3.2349999999999999</v>
      </c>
      <c r="AK156" s="263">
        <v>2.4300000000000002</v>
      </c>
      <c r="AL156" s="285">
        <v>44977</v>
      </c>
      <c r="AM156" s="10"/>
      <c r="AN156" s="10"/>
      <c r="AO156" s="11"/>
      <c r="AT156"/>
    </row>
    <row r="157" spans="1:46" ht="20.25" customHeight="1">
      <c r="A157" s="282" t="s">
        <v>3484</v>
      </c>
      <c r="B157" s="40" t="s">
        <v>3497</v>
      </c>
      <c r="C157" s="40" t="s">
        <v>3480</v>
      </c>
      <c r="D157" s="40" t="s">
        <v>3917</v>
      </c>
      <c r="E157" s="40">
        <v>10</v>
      </c>
      <c r="F157" s="207" t="b">
        <f t="shared" si="7"/>
        <v>0</v>
      </c>
      <c r="G157" s="40" t="s">
        <v>4238</v>
      </c>
      <c r="H157" s="208" t="s">
        <v>3959</v>
      </c>
      <c r="I157" s="40" t="str">
        <f t="shared" si="6"/>
        <v>미사용</v>
      </c>
      <c r="J157" s="40"/>
      <c r="K157" s="40"/>
      <c r="L157" s="256"/>
      <c r="M157" s="40"/>
      <c r="N157" s="40" t="str">
        <f t="shared" si="8"/>
        <v>O</v>
      </c>
      <c r="O157" s="263"/>
      <c r="P157" s="263"/>
      <c r="Q157" s="263"/>
      <c r="R157" s="285"/>
      <c r="S157" s="263">
        <v>2.75</v>
      </c>
      <c r="T157" s="263">
        <v>1.2110000000000001</v>
      </c>
      <c r="U157" s="263">
        <v>0.79700000000000004</v>
      </c>
      <c r="V157" s="285">
        <v>43724</v>
      </c>
      <c r="W157" s="263">
        <v>2.7509999999999999</v>
      </c>
      <c r="X157" s="263">
        <v>1.2210000000000001</v>
      </c>
      <c r="Y157" s="263">
        <v>0.90500000000000003</v>
      </c>
      <c r="Z157" s="285">
        <v>43880</v>
      </c>
      <c r="AA157" s="263">
        <v>2.7450000000000001</v>
      </c>
      <c r="AB157" s="263">
        <v>1.21</v>
      </c>
      <c r="AC157" s="263">
        <v>0.79900000000000004</v>
      </c>
      <c r="AD157" s="285">
        <v>44421</v>
      </c>
      <c r="AE157" s="263">
        <v>2.7440000000000002</v>
      </c>
      <c r="AF157" s="263">
        <v>1.1830000000000001</v>
      </c>
      <c r="AG157" s="263">
        <v>1.171</v>
      </c>
      <c r="AH157" s="285">
        <v>44649</v>
      </c>
      <c r="AI157" s="263">
        <v>2.7450000000000001</v>
      </c>
      <c r="AJ157" s="263">
        <v>1.2150000000000001</v>
      </c>
      <c r="AK157" s="263">
        <v>0.90900000000000003</v>
      </c>
      <c r="AL157" s="285">
        <v>44977</v>
      </c>
      <c r="AM157" s="10"/>
      <c r="AN157" s="10"/>
      <c r="AO157" s="11"/>
      <c r="AT157"/>
    </row>
    <row r="158" spans="1:46" ht="20.25" customHeight="1">
      <c r="A158" s="282" t="s">
        <v>3484</v>
      </c>
      <c r="B158" s="40" t="s">
        <v>3497</v>
      </c>
      <c r="C158" s="40" t="s">
        <v>3480</v>
      </c>
      <c r="D158" s="40" t="s">
        <v>3917</v>
      </c>
      <c r="E158" s="40">
        <v>11</v>
      </c>
      <c r="F158" s="207" t="b">
        <f t="shared" si="7"/>
        <v>0</v>
      </c>
      <c r="G158" s="40" t="s">
        <v>4238</v>
      </c>
      <c r="H158" s="208" t="s">
        <v>3959</v>
      </c>
      <c r="I158" s="40" t="str">
        <f t="shared" si="6"/>
        <v>미사용</v>
      </c>
      <c r="J158" s="40"/>
      <c r="K158" s="40"/>
      <c r="L158" s="256"/>
      <c r="M158" s="40"/>
      <c r="N158" s="40" t="str">
        <f t="shared" si="8"/>
        <v>O</v>
      </c>
      <c r="O158" s="399"/>
      <c r="P158" s="399"/>
      <c r="Q158" s="399"/>
      <c r="R158" s="285"/>
      <c r="S158" s="399">
        <v>2.75</v>
      </c>
      <c r="T158" s="399">
        <v>1.4490000000000001</v>
      </c>
      <c r="U158" s="304">
        <v>1.03</v>
      </c>
      <c r="V158" s="285">
        <v>43724</v>
      </c>
      <c r="W158" s="304">
        <v>2.75</v>
      </c>
      <c r="X158" s="304">
        <v>1.4430000000000001</v>
      </c>
      <c r="Y158" s="304">
        <v>1.052</v>
      </c>
      <c r="Z158" s="285">
        <v>43880</v>
      </c>
      <c r="AA158" s="304">
        <v>2.75</v>
      </c>
      <c r="AB158" s="304">
        <v>1.464</v>
      </c>
      <c r="AC158" s="304">
        <v>0.996</v>
      </c>
      <c r="AD158" s="285">
        <v>44421</v>
      </c>
      <c r="AE158" s="304">
        <v>2.7480000000000002</v>
      </c>
      <c r="AF158" s="304">
        <v>1.4359999999999999</v>
      </c>
      <c r="AG158" s="304">
        <v>1.1639999999999999</v>
      </c>
      <c r="AH158" s="285">
        <v>44649</v>
      </c>
      <c r="AI158" s="304">
        <v>2.7490000000000001</v>
      </c>
      <c r="AJ158" s="304">
        <v>1.506</v>
      </c>
      <c r="AK158" s="304">
        <v>1.06</v>
      </c>
      <c r="AL158" s="285">
        <v>44977</v>
      </c>
      <c r="AM158" s="55"/>
      <c r="AN158" s="55"/>
      <c r="AO158" s="11"/>
      <c r="AT158"/>
    </row>
    <row r="159" spans="1:46" ht="20.25" customHeight="1">
      <c r="A159" s="282" t="s">
        <v>3484</v>
      </c>
      <c r="B159" s="40" t="s">
        <v>3497</v>
      </c>
      <c r="C159" s="40" t="s">
        <v>3480</v>
      </c>
      <c r="D159" s="40" t="s">
        <v>3917</v>
      </c>
      <c r="E159" s="40">
        <v>12</v>
      </c>
      <c r="F159" s="207" t="b">
        <f t="shared" si="7"/>
        <v>0</v>
      </c>
      <c r="G159" s="40" t="s">
        <v>4238</v>
      </c>
      <c r="H159" s="208" t="s">
        <v>3959</v>
      </c>
      <c r="I159" s="40" t="str">
        <f t="shared" si="6"/>
        <v>미사용</v>
      </c>
      <c r="J159" s="40"/>
      <c r="K159" s="40"/>
      <c r="L159" s="256"/>
      <c r="M159" s="40"/>
      <c r="N159" s="40" t="str">
        <f t="shared" si="8"/>
        <v>O</v>
      </c>
      <c r="O159" s="399"/>
      <c r="P159" s="399"/>
      <c r="Q159" s="399"/>
      <c r="R159" s="285"/>
      <c r="S159" s="399">
        <v>2.74</v>
      </c>
      <c r="T159" s="399">
        <v>1.329</v>
      </c>
      <c r="U159" s="399">
        <v>0.94699999999999995</v>
      </c>
      <c r="V159" s="285">
        <v>43724</v>
      </c>
      <c r="W159" s="304">
        <v>2.7480000000000002</v>
      </c>
      <c r="X159" s="304">
        <v>1.4510000000000001</v>
      </c>
      <c r="Y159" s="304">
        <v>0.94599999999999995</v>
      </c>
      <c r="Z159" s="285">
        <v>43880</v>
      </c>
      <c r="AA159" s="304">
        <v>2.75</v>
      </c>
      <c r="AB159" s="304">
        <v>1.3089999999999999</v>
      </c>
      <c r="AC159" s="304">
        <v>0.98499999999999999</v>
      </c>
      <c r="AD159" s="285">
        <v>44421</v>
      </c>
      <c r="AE159" s="304">
        <v>2.7480000000000002</v>
      </c>
      <c r="AF159" s="304">
        <v>1.345</v>
      </c>
      <c r="AG159" s="304">
        <v>1.141</v>
      </c>
      <c r="AH159" s="285">
        <v>44649</v>
      </c>
      <c r="AI159" s="304">
        <v>2.7440000000000002</v>
      </c>
      <c r="AJ159" s="304">
        <v>1.35</v>
      </c>
      <c r="AK159" s="304">
        <v>0.98199999999999998</v>
      </c>
      <c r="AL159" s="285">
        <v>44977</v>
      </c>
      <c r="AM159" s="55"/>
      <c r="AN159" s="55"/>
      <c r="AO159" s="11"/>
      <c r="AT159"/>
    </row>
    <row r="160" spans="1:46" ht="20.25" customHeight="1">
      <c r="A160" s="282" t="s">
        <v>3484</v>
      </c>
      <c r="B160" s="40" t="s">
        <v>3497</v>
      </c>
      <c r="C160" s="40" t="s">
        <v>3480</v>
      </c>
      <c r="D160" s="40" t="s">
        <v>3917</v>
      </c>
      <c r="E160" s="40">
        <v>13</v>
      </c>
      <c r="F160" s="207" t="b">
        <f t="shared" si="7"/>
        <v>0</v>
      </c>
      <c r="G160" s="40" t="s">
        <v>4238</v>
      </c>
      <c r="H160" s="208" t="s">
        <v>3959</v>
      </c>
      <c r="I160" s="40" t="str">
        <f t="shared" si="6"/>
        <v>미사용</v>
      </c>
      <c r="J160" s="40"/>
      <c r="K160" s="40"/>
      <c r="L160" s="256"/>
      <c r="M160" s="40"/>
      <c r="N160" s="40" t="str">
        <f t="shared" si="8"/>
        <v>O</v>
      </c>
      <c r="O160" s="415"/>
      <c r="P160" s="415"/>
      <c r="Q160" s="415"/>
      <c r="R160" s="415"/>
      <c r="S160" s="415"/>
      <c r="T160" s="415"/>
      <c r="U160" s="415"/>
      <c r="V160" s="415"/>
      <c r="W160" s="263">
        <v>2.7429999999999999</v>
      </c>
      <c r="X160" s="263">
        <v>2.2890000000000001</v>
      </c>
      <c r="Y160" s="263">
        <v>1.583</v>
      </c>
      <c r="Z160" s="285">
        <v>43880</v>
      </c>
      <c r="AA160" s="263">
        <v>2.7440000000000002</v>
      </c>
      <c r="AB160" s="263">
        <v>2.3250000000000002</v>
      </c>
      <c r="AC160" s="263">
        <v>1.5780000000000001</v>
      </c>
      <c r="AD160" s="285">
        <v>44421</v>
      </c>
      <c r="AE160" s="263">
        <v>2.7410000000000001</v>
      </c>
      <c r="AF160" s="263">
        <v>2.4039999999999999</v>
      </c>
      <c r="AG160" s="263">
        <v>1.9590000000000001</v>
      </c>
      <c r="AH160" s="285">
        <v>44649</v>
      </c>
      <c r="AI160" s="263">
        <v>2.7429999999999999</v>
      </c>
      <c r="AJ160" s="263">
        <v>2.1930000000000001</v>
      </c>
      <c r="AK160" s="263">
        <v>1.538</v>
      </c>
      <c r="AL160" s="285">
        <v>44977</v>
      </c>
      <c r="AM160" s="416"/>
      <c r="AN160" s="416"/>
      <c r="AO160" s="417"/>
      <c r="AT160"/>
    </row>
    <row r="161" spans="1:46" ht="20.25" customHeight="1">
      <c r="A161" s="282" t="s">
        <v>3484</v>
      </c>
      <c r="B161" s="40" t="s">
        <v>3497</v>
      </c>
      <c r="C161" s="40" t="s">
        <v>3480</v>
      </c>
      <c r="D161" s="40" t="s">
        <v>3917</v>
      </c>
      <c r="E161" s="40">
        <v>14</v>
      </c>
      <c r="F161" s="207" t="b">
        <f t="shared" si="7"/>
        <v>0</v>
      </c>
      <c r="G161" s="40" t="s">
        <v>4238</v>
      </c>
      <c r="H161" s="208" t="s">
        <v>3959</v>
      </c>
      <c r="I161" s="40" t="str">
        <f t="shared" si="6"/>
        <v>미사용</v>
      </c>
      <c r="J161" s="40"/>
      <c r="K161" s="40"/>
      <c r="L161" s="256"/>
      <c r="M161" s="40"/>
      <c r="N161" s="40" t="str">
        <f t="shared" si="8"/>
        <v>O</v>
      </c>
      <c r="O161" s="399"/>
      <c r="P161" s="399"/>
      <c r="Q161" s="399"/>
      <c r="R161" s="285"/>
      <c r="S161" s="399"/>
      <c r="T161" s="399"/>
      <c r="U161" s="399"/>
      <c r="V161" s="285"/>
      <c r="W161" s="263">
        <v>1.798</v>
      </c>
      <c r="X161" s="263">
        <v>0.625</v>
      </c>
      <c r="Y161" s="263">
        <v>0.254</v>
      </c>
      <c r="Z161" s="285">
        <v>43880</v>
      </c>
      <c r="AA161" s="263">
        <v>1.798</v>
      </c>
      <c r="AB161" s="263">
        <v>0.52</v>
      </c>
      <c r="AC161" s="263">
        <v>0.28399999999999997</v>
      </c>
      <c r="AD161" s="285">
        <v>44421</v>
      </c>
      <c r="AE161" s="263">
        <v>1.796</v>
      </c>
      <c r="AF161" s="263">
        <v>0.629</v>
      </c>
      <c r="AG161" s="263">
        <v>0.40799999999999997</v>
      </c>
      <c r="AH161" s="285">
        <v>44649</v>
      </c>
      <c r="AI161" s="263">
        <v>1.798</v>
      </c>
      <c r="AJ161" s="263">
        <v>0.58599999999999997</v>
      </c>
      <c r="AK161" s="263">
        <v>0.23699999999999999</v>
      </c>
      <c r="AL161" s="285">
        <v>44977</v>
      </c>
      <c r="AM161" s="55"/>
      <c r="AN161" s="55"/>
      <c r="AO161" s="11"/>
      <c r="AT161"/>
    </row>
    <row r="162" spans="1:46" ht="20.25" customHeight="1">
      <c r="A162" s="282" t="s">
        <v>3484</v>
      </c>
      <c r="B162" s="40" t="s">
        <v>3497</v>
      </c>
      <c r="C162" s="40" t="s">
        <v>3480</v>
      </c>
      <c r="D162" s="40" t="s">
        <v>3917</v>
      </c>
      <c r="E162" s="40">
        <v>15</v>
      </c>
      <c r="F162" s="207" t="b">
        <f t="shared" si="7"/>
        <v>1</v>
      </c>
      <c r="G162" s="40" t="s">
        <v>4238</v>
      </c>
      <c r="H162" s="208" t="s">
        <v>3959</v>
      </c>
      <c r="I162" s="40" t="str">
        <f t="shared" si="6"/>
        <v>사용</v>
      </c>
      <c r="J162" s="40" t="s">
        <v>3495</v>
      </c>
      <c r="K162" s="40" t="s">
        <v>3499</v>
      </c>
      <c r="L162" s="443" t="s">
        <v>4021</v>
      </c>
      <c r="M162" s="40" t="s">
        <v>3487</v>
      </c>
      <c r="N162" s="40" t="str">
        <f t="shared" si="8"/>
        <v>X</v>
      </c>
      <c r="O162" s="415" t="s">
        <v>4023</v>
      </c>
      <c r="P162" s="415"/>
      <c r="Q162" s="415"/>
      <c r="R162" s="415"/>
      <c r="S162" s="415"/>
      <c r="T162" s="415"/>
      <c r="U162" s="415"/>
      <c r="V162" s="285">
        <v>43724</v>
      </c>
      <c r="W162" s="304"/>
      <c r="X162" s="304"/>
      <c r="Y162" s="304"/>
      <c r="Z162" s="285"/>
      <c r="AA162" s="304"/>
      <c r="AB162" s="304"/>
      <c r="AC162" s="304"/>
      <c r="AD162" s="285"/>
      <c r="AE162" s="304"/>
      <c r="AF162" s="304"/>
      <c r="AG162" s="304"/>
      <c r="AH162" s="285"/>
      <c r="AI162" s="304">
        <v>40.237000000000002</v>
      </c>
      <c r="AJ162" s="304">
        <v>16.396000000000001</v>
      </c>
      <c r="AK162" s="304">
        <v>11.115</v>
      </c>
      <c r="AL162" s="285">
        <v>44977</v>
      </c>
      <c r="AM162" s="55"/>
      <c r="AN162" s="55"/>
      <c r="AO162" s="11" t="s">
        <v>4263</v>
      </c>
      <c r="AT162"/>
    </row>
    <row r="163" spans="1:46" ht="20.25" customHeight="1">
      <c r="A163" s="282" t="s">
        <v>3484</v>
      </c>
      <c r="B163" s="40" t="s">
        <v>3497</v>
      </c>
      <c r="C163" s="40" t="s">
        <v>3480</v>
      </c>
      <c r="D163" s="40" t="s">
        <v>3917</v>
      </c>
      <c r="E163" s="40">
        <v>16</v>
      </c>
      <c r="F163" s="207" t="b">
        <f t="shared" si="7"/>
        <v>1</v>
      </c>
      <c r="G163" s="40" t="s">
        <v>4238</v>
      </c>
      <c r="H163" s="208" t="s">
        <v>3959</v>
      </c>
      <c r="I163" s="40" t="str">
        <f t="shared" si="6"/>
        <v>사용</v>
      </c>
      <c r="J163" s="40" t="s">
        <v>3486</v>
      </c>
      <c r="K163" s="40" t="s">
        <v>3499</v>
      </c>
      <c r="L163" s="443" t="s">
        <v>4022</v>
      </c>
      <c r="M163" s="40" t="s">
        <v>4122</v>
      </c>
      <c r="N163" s="40" t="str">
        <f t="shared" si="8"/>
        <v>X</v>
      </c>
      <c r="O163" s="399"/>
      <c r="P163" s="399"/>
      <c r="Q163" s="399"/>
      <c r="R163" s="285"/>
      <c r="S163" s="399"/>
      <c r="T163" s="399"/>
      <c r="U163" s="399"/>
      <c r="V163" s="285">
        <v>43724</v>
      </c>
      <c r="W163" s="304"/>
      <c r="X163" s="304"/>
      <c r="Y163" s="304"/>
      <c r="Z163" s="285"/>
      <c r="AA163" s="304"/>
      <c r="AB163" s="304"/>
      <c r="AC163" s="304"/>
      <c r="AD163" s="285"/>
      <c r="AE163" s="304"/>
      <c r="AF163" s="304"/>
      <c r="AG163" s="304"/>
      <c r="AH163" s="285"/>
      <c r="AI163" s="304">
        <v>40.253999999999998</v>
      </c>
      <c r="AJ163" s="304">
        <v>15.57</v>
      </c>
      <c r="AK163" s="304">
        <v>10.446</v>
      </c>
      <c r="AL163" s="285">
        <v>44977</v>
      </c>
      <c r="AM163" s="55"/>
      <c r="AN163" s="55"/>
      <c r="AO163" s="11" t="s">
        <v>4263</v>
      </c>
      <c r="AT163"/>
    </row>
    <row r="164" spans="1:46" ht="20.25" customHeight="1">
      <c r="A164" s="282" t="s">
        <v>3484</v>
      </c>
      <c r="B164" s="40" t="s">
        <v>3497</v>
      </c>
      <c r="C164" s="40" t="s">
        <v>3480</v>
      </c>
      <c r="D164" s="40" t="s">
        <v>3917</v>
      </c>
      <c r="E164" s="40">
        <v>17</v>
      </c>
      <c r="F164" s="207" t="b">
        <f t="shared" si="7"/>
        <v>0</v>
      </c>
      <c r="G164" s="40" t="s">
        <v>4238</v>
      </c>
      <c r="H164" s="208" t="s">
        <v>3959</v>
      </c>
      <c r="I164" s="40" t="str">
        <f t="shared" si="6"/>
        <v>미사용</v>
      </c>
      <c r="J164" s="40"/>
      <c r="K164" s="40"/>
      <c r="L164" s="256"/>
      <c r="M164" s="40"/>
      <c r="N164" s="40" t="str">
        <f t="shared" si="8"/>
        <v>O</v>
      </c>
      <c r="O164" s="399"/>
      <c r="P164" s="399"/>
      <c r="Q164" s="399"/>
      <c r="R164" s="285"/>
      <c r="S164" s="399">
        <v>2.74</v>
      </c>
      <c r="T164" s="399">
        <v>1.0249999999999999</v>
      </c>
      <c r="U164" s="399">
        <v>0.65800000000000003</v>
      </c>
      <c r="V164" s="285">
        <v>43724</v>
      </c>
      <c r="W164" s="263">
        <v>2.7469999999999999</v>
      </c>
      <c r="X164" s="263">
        <v>1.05</v>
      </c>
      <c r="Y164" s="263">
        <v>0.65800000000000003</v>
      </c>
      <c r="Z164" s="285">
        <v>43880</v>
      </c>
      <c r="AA164" s="263">
        <v>2.7450000000000001</v>
      </c>
      <c r="AB164" s="263">
        <v>1.0649999999999999</v>
      </c>
      <c r="AC164" s="263">
        <v>0.64900000000000002</v>
      </c>
      <c r="AD164" s="285">
        <v>44421</v>
      </c>
      <c r="AE164" s="263">
        <v>2.742</v>
      </c>
      <c r="AF164" s="263">
        <v>1.097</v>
      </c>
      <c r="AG164" s="263">
        <v>2.1349999999999998</v>
      </c>
      <c r="AH164" s="285">
        <v>44649</v>
      </c>
      <c r="AI164" s="263">
        <v>2.7440000000000002</v>
      </c>
      <c r="AJ164" s="263">
        <v>1.0349999999999999</v>
      </c>
      <c r="AK164" s="263">
        <v>0.66</v>
      </c>
      <c r="AL164" s="285">
        <v>44977</v>
      </c>
      <c r="AM164" s="55"/>
      <c r="AN164" s="55"/>
      <c r="AO164" s="11"/>
      <c r="AT164"/>
    </row>
    <row r="165" spans="1:46" ht="20.25" customHeight="1">
      <c r="A165" s="282" t="s">
        <v>3484</v>
      </c>
      <c r="B165" s="40" t="s">
        <v>3497</v>
      </c>
      <c r="C165" s="40" t="s">
        <v>3480</v>
      </c>
      <c r="D165" s="40" t="s">
        <v>3917</v>
      </c>
      <c r="E165" s="40">
        <v>18</v>
      </c>
      <c r="F165" s="207" t="b">
        <f t="shared" si="7"/>
        <v>1</v>
      </c>
      <c r="G165" s="40" t="s">
        <v>4238</v>
      </c>
      <c r="H165" s="208" t="s">
        <v>3959</v>
      </c>
      <c r="I165" s="40" t="str">
        <f t="shared" si="6"/>
        <v>사용</v>
      </c>
      <c r="J165" s="40"/>
      <c r="K165" s="40"/>
      <c r="L165" s="443" t="s">
        <v>4026</v>
      </c>
      <c r="M165" s="40" t="s">
        <v>4122</v>
      </c>
      <c r="N165" s="40" t="str">
        <f t="shared" si="8"/>
        <v>X</v>
      </c>
      <c r="O165" s="399"/>
      <c r="P165" s="399"/>
      <c r="Q165" s="399"/>
      <c r="R165" s="285"/>
      <c r="S165" s="399"/>
      <c r="T165" s="399"/>
      <c r="U165" s="399"/>
      <c r="V165" s="285"/>
      <c r="W165" s="263">
        <v>2.7490000000000001</v>
      </c>
      <c r="X165" s="263">
        <v>1.2050000000000001</v>
      </c>
      <c r="Y165" s="263">
        <v>0.78</v>
      </c>
      <c r="Z165" s="285">
        <v>43880</v>
      </c>
      <c r="AA165" s="263">
        <v>2.7440000000000002</v>
      </c>
      <c r="AB165" s="263">
        <v>1.2310000000000001</v>
      </c>
      <c r="AC165" s="263">
        <v>0.82199999999999995</v>
      </c>
      <c r="AD165" s="285">
        <v>44421</v>
      </c>
      <c r="AE165" s="263">
        <v>2.742</v>
      </c>
      <c r="AF165" s="263">
        <v>1.274</v>
      </c>
      <c r="AG165" s="263">
        <v>0.92400000000000004</v>
      </c>
      <c r="AH165" s="285">
        <v>44649</v>
      </c>
      <c r="AI165" s="263">
        <v>2.7490000000000001</v>
      </c>
      <c r="AJ165" s="263">
        <v>1.2150000000000001</v>
      </c>
      <c r="AK165" s="263">
        <v>0.80200000000000005</v>
      </c>
      <c r="AL165" s="285">
        <v>44977</v>
      </c>
      <c r="AM165" s="55"/>
      <c r="AN165" s="55"/>
      <c r="AO165" s="11"/>
      <c r="AT165"/>
    </row>
    <row r="166" spans="1:46" ht="20.25" customHeight="1">
      <c r="A166" s="282" t="s">
        <v>3484</v>
      </c>
      <c r="B166" s="40" t="s">
        <v>3497</v>
      </c>
      <c r="C166" s="40" t="s">
        <v>3480</v>
      </c>
      <c r="D166" s="40" t="s">
        <v>3917</v>
      </c>
      <c r="E166" s="40">
        <v>19</v>
      </c>
      <c r="F166" s="207" t="b">
        <f t="shared" si="7"/>
        <v>0</v>
      </c>
      <c r="G166" s="40" t="s">
        <v>4238</v>
      </c>
      <c r="H166" s="208" t="s">
        <v>3959</v>
      </c>
      <c r="I166" s="40" t="str">
        <f t="shared" si="6"/>
        <v>미사용</v>
      </c>
      <c r="J166" s="40"/>
      <c r="K166" s="40"/>
      <c r="L166" s="256"/>
      <c r="M166" s="40"/>
      <c r="N166" s="40" t="str">
        <f t="shared" si="8"/>
        <v>O</v>
      </c>
      <c r="O166" s="399"/>
      <c r="P166" s="399"/>
      <c r="Q166" s="399"/>
      <c r="R166" s="285"/>
      <c r="S166" s="399">
        <v>2.5139999999999998</v>
      </c>
      <c r="T166" s="399">
        <v>1.0289999999999999</v>
      </c>
      <c r="U166" s="399">
        <v>0.84799999999999998</v>
      </c>
      <c r="V166" s="285">
        <v>43724</v>
      </c>
      <c r="W166" s="263">
        <v>2.7450000000000001</v>
      </c>
      <c r="X166" s="263">
        <v>1.2330000000000001</v>
      </c>
      <c r="Y166" s="263">
        <v>0.78100000000000003</v>
      </c>
      <c r="Z166" s="285">
        <v>43880</v>
      </c>
      <c r="AA166" s="263">
        <v>2.7440000000000002</v>
      </c>
      <c r="AB166" s="263">
        <v>1.2769999999999999</v>
      </c>
      <c r="AC166" s="263">
        <v>0.75600000000000001</v>
      </c>
      <c r="AD166" s="285">
        <v>44421</v>
      </c>
      <c r="AE166" s="263">
        <v>2.742</v>
      </c>
      <c r="AF166" s="263">
        <v>1.2270000000000001</v>
      </c>
      <c r="AG166" s="263">
        <v>0.84099999999999997</v>
      </c>
      <c r="AH166" s="285">
        <v>44649</v>
      </c>
      <c r="AI166" s="263">
        <v>2.746</v>
      </c>
      <c r="AJ166" s="263">
        <v>1.294</v>
      </c>
      <c r="AK166" s="263">
        <v>0.84399999999999997</v>
      </c>
      <c r="AL166" s="285">
        <v>44977</v>
      </c>
      <c r="AM166" s="55"/>
      <c r="AN166" s="55"/>
      <c r="AO166" s="11"/>
      <c r="AT166"/>
    </row>
    <row r="167" spans="1:46" ht="20.25" customHeight="1">
      <c r="A167" s="282" t="s">
        <v>3484</v>
      </c>
      <c r="B167" s="40" t="s">
        <v>3497</v>
      </c>
      <c r="C167" s="40" t="s">
        <v>3480</v>
      </c>
      <c r="D167" s="40" t="s">
        <v>3917</v>
      </c>
      <c r="E167" s="40">
        <v>20</v>
      </c>
      <c r="F167" s="207" t="b">
        <f t="shared" si="7"/>
        <v>0</v>
      </c>
      <c r="G167" s="40" t="s">
        <v>4238</v>
      </c>
      <c r="H167" s="208" t="s">
        <v>3959</v>
      </c>
      <c r="I167" s="40" t="str">
        <f t="shared" si="6"/>
        <v>미사용</v>
      </c>
      <c r="J167" s="40"/>
      <c r="K167" s="40"/>
      <c r="L167" s="256"/>
      <c r="M167" s="40"/>
      <c r="N167" s="40" t="str">
        <f t="shared" si="8"/>
        <v>O</v>
      </c>
      <c r="O167" s="399"/>
      <c r="P167" s="399"/>
      <c r="Q167" s="399"/>
      <c r="R167" s="285"/>
      <c r="S167" s="399"/>
      <c r="T167" s="399"/>
      <c r="U167" s="399"/>
      <c r="V167" s="285"/>
      <c r="W167" s="263">
        <v>2.7429999999999999</v>
      </c>
      <c r="X167" s="263">
        <v>2.1019999999999999</v>
      </c>
      <c r="Y167" s="263">
        <v>1.528</v>
      </c>
      <c r="Z167" s="285">
        <v>43880</v>
      </c>
      <c r="AA167" s="263">
        <v>2.7429999999999999</v>
      </c>
      <c r="AB167" s="263">
        <v>2.0640000000000001</v>
      </c>
      <c r="AC167" s="263">
        <v>1.5029999999999999</v>
      </c>
      <c r="AD167" s="285">
        <v>44421</v>
      </c>
      <c r="AE167" s="263">
        <v>2.7410000000000001</v>
      </c>
      <c r="AF167" s="263">
        <v>2.2130000000000001</v>
      </c>
      <c r="AG167" s="263">
        <v>1.8740000000000001</v>
      </c>
      <c r="AH167" s="285">
        <v>44649</v>
      </c>
      <c r="AI167" s="263">
        <v>2.7429999999999999</v>
      </c>
      <c r="AJ167" s="263">
        <v>2.1280000000000001</v>
      </c>
      <c r="AK167" s="263">
        <v>1.5</v>
      </c>
      <c r="AL167" s="285">
        <v>44977</v>
      </c>
      <c r="AM167" s="55"/>
      <c r="AN167" s="55"/>
      <c r="AO167" s="11"/>
      <c r="AT167"/>
    </row>
    <row r="168" spans="1:46" ht="20.25" customHeight="1">
      <c r="A168" s="282" t="s">
        <v>3484</v>
      </c>
      <c r="B168" s="40" t="s">
        <v>3497</v>
      </c>
      <c r="C168" s="40" t="s">
        <v>3480</v>
      </c>
      <c r="D168" s="40" t="s">
        <v>3917</v>
      </c>
      <c r="E168" s="40">
        <v>21</v>
      </c>
      <c r="F168" s="207" t="b">
        <f t="shared" si="7"/>
        <v>1</v>
      </c>
      <c r="G168" s="40" t="s">
        <v>4238</v>
      </c>
      <c r="H168" s="208" t="s">
        <v>3959</v>
      </c>
      <c r="I168" s="40" t="str">
        <f t="shared" si="6"/>
        <v>사용</v>
      </c>
      <c r="J168" s="40" t="s">
        <v>3486</v>
      </c>
      <c r="K168" s="40" t="s">
        <v>4147</v>
      </c>
      <c r="L168" s="256" t="s">
        <v>4107</v>
      </c>
      <c r="M168" s="40" t="s">
        <v>3487</v>
      </c>
      <c r="N168" s="40" t="str">
        <f t="shared" si="8"/>
        <v>X</v>
      </c>
      <c r="O168" s="399"/>
      <c r="P168" s="399"/>
      <c r="Q168" s="399"/>
      <c r="R168" s="285"/>
      <c r="S168" s="399"/>
      <c r="T168" s="399"/>
      <c r="U168" s="399"/>
      <c r="V168" s="285"/>
      <c r="W168" s="304"/>
      <c r="X168" s="304"/>
      <c r="Y168" s="304"/>
      <c r="Z168" s="285"/>
      <c r="AA168" s="304"/>
      <c r="AB168" s="304"/>
      <c r="AC168" s="304"/>
      <c r="AD168" s="285"/>
      <c r="AE168" s="304"/>
      <c r="AF168" s="304"/>
      <c r="AG168" s="304"/>
      <c r="AH168" s="285"/>
      <c r="AI168" s="304"/>
      <c r="AJ168" s="304"/>
      <c r="AK168" s="304"/>
      <c r="AL168" s="285"/>
      <c r="AM168" s="55"/>
      <c r="AN168" s="55"/>
      <c r="AO168" s="11"/>
      <c r="AT168"/>
    </row>
    <row r="169" spans="1:46" ht="20.25" customHeight="1">
      <c r="A169" s="282" t="s">
        <v>3484</v>
      </c>
      <c r="B169" s="40" t="s">
        <v>3497</v>
      </c>
      <c r="C169" s="40" t="s">
        <v>3480</v>
      </c>
      <c r="D169" s="40" t="s">
        <v>3917</v>
      </c>
      <c r="E169" s="40">
        <v>22</v>
      </c>
      <c r="F169" s="207" t="b">
        <f t="shared" si="7"/>
        <v>1</v>
      </c>
      <c r="G169" s="40" t="s">
        <v>4238</v>
      </c>
      <c r="H169" s="208" t="s">
        <v>3959</v>
      </c>
      <c r="I169" s="40" t="str">
        <f t="shared" si="6"/>
        <v>사용</v>
      </c>
      <c r="J169" s="40" t="s">
        <v>3486</v>
      </c>
      <c r="K169" s="40" t="s">
        <v>4147</v>
      </c>
      <c r="L169" s="256" t="s">
        <v>4108</v>
      </c>
      <c r="M169" s="40" t="s">
        <v>4122</v>
      </c>
      <c r="N169" s="40" t="str">
        <f t="shared" si="8"/>
        <v>X</v>
      </c>
      <c r="O169" s="399"/>
      <c r="P169" s="399"/>
      <c r="Q169" s="399"/>
      <c r="R169" s="285"/>
      <c r="S169" s="399"/>
      <c r="T169" s="399"/>
      <c r="U169" s="399"/>
      <c r="V169" s="285"/>
      <c r="W169" s="304"/>
      <c r="X169" s="304"/>
      <c r="Y169" s="304"/>
      <c r="Z169" s="285"/>
      <c r="AA169" s="304"/>
      <c r="AB169" s="304"/>
      <c r="AC169" s="304"/>
      <c r="AD169" s="285"/>
      <c r="AE169" s="304"/>
      <c r="AF169" s="304"/>
      <c r="AG169" s="304"/>
      <c r="AH169" s="285"/>
      <c r="AI169" s="304"/>
      <c r="AJ169" s="304"/>
      <c r="AK169" s="304"/>
      <c r="AL169" s="285"/>
      <c r="AM169" s="55"/>
      <c r="AN169" s="55"/>
      <c r="AO169" s="11"/>
      <c r="AT169"/>
    </row>
    <row r="170" spans="1:46" ht="20.25" customHeight="1">
      <c r="A170" s="282" t="s">
        <v>3484</v>
      </c>
      <c r="B170" s="40" t="s">
        <v>3497</v>
      </c>
      <c r="C170" s="40" t="s">
        <v>3480</v>
      </c>
      <c r="D170" s="40" t="s">
        <v>3917</v>
      </c>
      <c r="E170" s="40">
        <v>23</v>
      </c>
      <c r="F170" s="207" t="b">
        <f t="shared" si="7"/>
        <v>1</v>
      </c>
      <c r="G170" s="40" t="s">
        <v>4238</v>
      </c>
      <c r="H170" s="208" t="s">
        <v>3959</v>
      </c>
      <c r="I170" s="40" t="str">
        <f t="shared" si="6"/>
        <v>사용</v>
      </c>
      <c r="J170" s="40" t="s">
        <v>3939</v>
      </c>
      <c r="K170" s="40" t="s">
        <v>4147</v>
      </c>
      <c r="L170" s="256" t="s">
        <v>4055</v>
      </c>
      <c r="M170" s="40" t="s">
        <v>3487</v>
      </c>
      <c r="N170" s="40" t="str">
        <f t="shared" si="8"/>
        <v>X</v>
      </c>
      <c r="O170" s="399"/>
      <c r="P170" s="399"/>
      <c r="Q170" s="399"/>
      <c r="R170" s="285"/>
      <c r="S170" s="399"/>
      <c r="T170" s="399"/>
      <c r="U170" s="399"/>
      <c r="V170" s="285"/>
      <c r="W170" s="304"/>
      <c r="X170" s="304"/>
      <c r="Y170" s="304"/>
      <c r="Z170" s="285"/>
      <c r="AA170" s="304"/>
      <c r="AB170" s="304"/>
      <c r="AC170" s="304"/>
      <c r="AD170" s="285"/>
      <c r="AE170" s="304"/>
      <c r="AF170" s="304"/>
      <c r="AG170" s="304"/>
      <c r="AH170" s="285"/>
      <c r="AI170" s="304"/>
      <c r="AJ170" s="304"/>
      <c r="AK170" s="304"/>
      <c r="AL170" s="285"/>
      <c r="AM170" s="55"/>
      <c r="AN170" s="55"/>
      <c r="AO170" s="11"/>
      <c r="AT170"/>
    </row>
    <row r="171" spans="1:46" ht="20.25" customHeight="1">
      <c r="A171" s="282" t="s">
        <v>3484</v>
      </c>
      <c r="B171" s="40" t="s">
        <v>3497</v>
      </c>
      <c r="C171" s="40" t="s">
        <v>3480</v>
      </c>
      <c r="D171" s="40" t="s">
        <v>3917</v>
      </c>
      <c r="E171" s="40">
        <v>24</v>
      </c>
      <c r="F171" s="207" t="b">
        <f t="shared" si="7"/>
        <v>1</v>
      </c>
      <c r="G171" s="40" t="s">
        <v>4238</v>
      </c>
      <c r="H171" s="208" t="s">
        <v>3959</v>
      </c>
      <c r="I171" s="40" t="str">
        <f t="shared" si="6"/>
        <v>사용</v>
      </c>
      <c r="J171" s="40" t="s">
        <v>3939</v>
      </c>
      <c r="K171" s="40" t="s">
        <v>4147</v>
      </c>
      <c r="L171" s="256" t="s">
        <v>4109</v>
      </c>
      <c r="M171" s="40" t="s">
        <v>3487</v>
      </c>
      <c r="N171" s="40" t="str">
        <f t="shared" si="8"/>
        <v>X</v>
      </c>
      <c r="O171" s="399"/>
      <c r="P171" s="399"/>
      <c r="Q171" s="399"/>
      <c r="R171" s="285"/>
      <c r="S171" s="399"/>
      <c r="T171" s="399"/>
      <c r="U171" s="399"/>
      <c r="V171" s="285"/>
      <c r="W171" s="304"/>
      <c r="X171" s="304"/>
      <c r="Y171" s="304"/>
      <c r="Z171" s="285"/>
      <c r="AA171" s="304"/>
      <c r="AB171" s="304"/>
      <c r="AC171" s="304"/>
      <c r="AD171" s="285"/>
      <c r="AE171" s="304"/>
      <c r="AF171" s="304"/>
      <c r="AG171" s="304"/>
      <c r="AH171" s="285"/>
      <c r="AI171" s="304"/>
      <c r="AJ171" s="304"/>
      <c r="AK171" s="304"/>
      <c r="AL171" s="285"/>
      <c r="AM171" s="55"/>
      <c r="AN171" s="55"/>
      <c r="AO171" s="11"/>
      <c r="AT171"/>
    </row>
    <row r="172" spans="1:46" ht="20.25" customHeight="1">
      <c r="A172" s="282" t="s">
        <v>3484</v>
      </c>
      <c r="B172" s="40" t="s">
        <v>3497</v>
      </c>
      <c r="C172" s="40" t="s">
        <v>3480</v>
      </c>
      <c r="D172" s="40" t="s">
        <v>3918</v>
      </c>
      <c r="E172" s="40">
        <v>1</v>
      </c>
      <c r="F172" s="207" t="b">
        <f>ISTEXT(L172)</f>
        <v>0</v>
      </c>
      <c r="G172" s="40" t="s">
        <v>4238</v>
      </c>
      <c r="H172" s="208" t="s">
        <v>3959</v>
      </c>
      <c r="I172" s="40" t="str">
        <f t="shared" si="6"/>
        <v>미사용</v>
      </c>
      <c r="J172" s="46"/>
      <c r="K172" s="40"/>
      <c r="L172" s="46"/>
      <c r="M172" s="40"/>
      <c r="N172" s="40" t="str">
        <f t="shared" si="8"/>
        <v>O</v>
      </c>
      <c r="O172" s="263"/>
      <c r="P172" s="262"/>
      <c r="Q172" s="262"/>
      <c r="R172" s="285"/>
      <c r="S172" s="263"/>
      <c r="T172" s="262"/>
      <c r="U172" s="262"/>
      <c r="V172" s="285"/>
      <c r="W172" s="304"/>
      <c r="X172" s="304"/>
      <c r="Y172" s="304"/>
      <c r="Z172" s="285"/>
      <c r="AA172" s="304"/>
      <c r="AB172" s="304"/>
      <c r="AC172" s="304"/>
      <c r="AD172" s="285"/>
      <c r="AE172" s="304">
        <v>2.31</v>
      </c>
      <c r="AF172" s="304">
        <v>1.698</v>
      </c>
      <c r="AG172" s="304">
        <v>1.3220000000000001</v>
      </c>
      <c r="AH172" s="285">
        <v>44649</v>
      </c>
      <c r="AI172" s="304">
        <v>2.3639999999999999</v>
      </c>
      <c r="AJ172" s="304">
        <v>1.978</v>
      </c>
      <c r="AK172" s="304">
        <v>1.4119999999999999</v>
      </c>
      <c r="AL172" s="285">
        <v>44977</v>
      </c>
      <c r="AM172" s="10"/>
      <c r="AN172" s="10"/>
      <c r="AO172" s="11" t="s">
        <v>3890</v>
      </c>
      <c r="AT172"/>
    </row>
    <row r="173" spans="1:46" ht="20.25" customHeight="1">
      <c r="A173" s="282" t="s">
        <v>3484</v>
      </c>
      <c r="B173" s="40" t="s">
        <v>3497</v>
      </c>
      <c r="C173" s="40" t="s">
        <v>3480</v>
      </c>
      <c r="D173" s="40" t="s">
        <v>3918</v>
      </c>
      <c r="E173" s="40">
        <v>2</v>
      </c>
      <c r="F173" s="207" t="b">
        <f>ISTEXT(L173)</f>
        <v>0</v>
      </c>
      <c r="G173" s="40" t="s">
        <v>4238</v>
      </c>
      <c r="H173" s="208" t="s">
        <v>3959</v>
      </c>
      <c r="I173" s="40" t="str">
        <f t="shared" si="6"/>
        <v>미사용</v>
      </c>
      <c r="J173" s="46"/>
      <c r="K173" s="40"/>
      <c r="L173" s="46"/>
      <c r="M173" s="40"/>
      <c r="N173" s="40" t="str">
        <f t="shared" si="8"/>
        <v>O</v>
      </c>
      <c r="O173" s="263"/>
      <c r="P173" s="262"/>
      <c r="Q173" s="262"/>
      <c r="R173" s="285"/>
      <c r="S173" s="263"/>
      <c r="T173" s="262"/>
      <c r="U173" s="262"/>
      <c r="V173" s="285"/>
      <c r="W173" s="304"/>
      <c r="X173" s="304"/>
      <c r="Y173" s="304"/>
      <c r="Z173" s="285"/>
      <c r="AA173" s="304"/>
      <c r="AB173" s="304"/>
      <c r="AC173" s="304"/>
      <c r="AD173" s="285"/>
      <c r="AE173" s="304">
        <v>2.31</v>
      </c>
      <c r="AF173" s="304">
        <v>1.3049999999999999</v>
      </c>
      <c r="AG173" s="304">
        <v>2.6309999999999998</v>
      </c>
      <c r="AH173" s="285">
        <v>44649</v>
      </c>
      <c r="AI173" s="304">
        <v>2.363</v>
      </c>
      <c r="AJ173" s="304">
        <v>1.359</v>
      </c>
      <c r="AK173" s="304">
        <v>1.0329999999999999</v>
      </c>
      <c r="AL173" s="285">
        <v>44977</v>
      </c>
      <c r="AM173" s="10"/>
      <c r="AN173" s="10"/>
      <c r="AO173" s="11" t="s">
        <v>3890</v>
      </c>
      <c r="AT173"/>
    </row>
    <row r="174" spans="1:46" ht="20.25" customHeight="1">
      <c r="A174" s="282" t="s">
        <v>3484</v>
      </c>
      <c r="B174" s="40" t="s">
        <v>3497</v>
      </c>
      <c r="C174" s="40" t="s">
        <v>3480</v>
      </c>
      <c r="D174" s="40" t="s">
        <v>3918</v>
      </c>
      <c r="E174" s="40">
        <v>3</v>
      </c>
      <c r="F174" s="207" t="b">
        <f t="shared" si="7"/>
        <v>1</v>
      </c>
      <c r="G174" s="40" t="s">
        <v>4238</v>
      </c>
      <c r="H174" s="208" t="s">
        <v>3959</v>
      </c>
      <c r="I174" s="40" t="str">
        <f t="shared" si="6"/>
        <v>사용</v>
      </c>
      <c r="J174" s="40" t="s">
        <v>3486</v>
      </c>
      <c r="K174" s="40" t="s">
        <v>3501</v>
      </c>
      <c r="L174" s="40" t="s">
        <v>4142</v>
      </c>
      <c r="M174" s="40" t="s">
        <v>3487</v>
      </c>
      <c r="N174" s="40" t="str">
        <f t="shared" si="8"/>
        <v>X</v>
      </c>
      <c r="O174" s="399"/>
      <c r="P174" s="399"/>
      <c r="Q174" s="399"/>
      <c r="R174" s="285"/>
      <c r="S174" s="399">
        <v>2.31</v>
      </c>
      <c r="T174" s="399">
        <v>1.093</v>
      </c>
      <c r="U174" s="399">
        <v>0.64</v>
      </c>
      <c r="V174" s="285">
        <v>43724</v>
      </c>
      <c r="W174" s="304">
        <v>2.31</v>
      </c>
      <c r="X174" s="304">
        <v>1.02</v>
      </c>
      <c r="Y174" s="304">
        <v>0.627</v>
      </c>
      <c r="Z174" s="285">
        <v>43880</v>
      </c>
      <c r="AA174" s="304">
        <v>2.3109999999999999</v>
      </c>
      <c r="AB174" s="304">
        <v>1.099</v>
      </c>
      <c r="AC174" s="304">
        <v>0.69799999999999995</v>
      </c>
      <c r="AD174" s="285">
        <v>44421</v>
      </c>
      <c r="AE174" s="304"/>
      <c r="AF174" s="304"/>
      <c r="AG174" s="304"/>
      <c r="AH174" s="285"/>
      <c r="AI174" s="304"/>
      <c r="AJ174" s="304"/>
      <c r="AK174" s="304"/>
      <c r="AL174" s="285"/>
      <c r="AM174" s="55"/>
      <c r="AN174" s="55"/>
      <c r="AO174" s="11"/>
      <c r="AT174"/>
    </row>
    <row r="175" spans="1:46" ht="20.25" customHeight="1">
      <c r="A175" s="282" t="s">
        <v>3484</v>
      </c>
      <c r="B175" s="40" t="s">
        <v>3497</v>
      </c>
      <c r="C175" s="40" t="s">
        <v>3480</v>
      </c>
      <c r="D175" s="40" t="s">
        <v>3918</v>
      </c>
      <c r="E175" s="40">
        <v>4</v>
      </c>
      <c r="F175" s="207" t="b">
        <f t="shared" si="7"/>
        <v>1</v>
      </c>
      <c r="G175" s="40" t="s">
        <v>4238</v>
      </c>
      <c r="H175" s="208" t="s">
        <v>3959</v>
      </c>
      <c r="I175" s="40" t="str">
        <f t="shared" si="6"/>
        <v>사용</v>
      </c>
      <c r="J175" s="40" t="s">
        <v>3486</v>
      </c>
      <c r="K175" s="40" t="s">
        <v>3501</v>
      </c>
      <c r="L175" s="40" t="s">
        <v>4142</v>
      </c>
      <c r="M175" s="40" t="s">
        <v>3487</v>
      </c>
      <c r="N175" s="40" t="str">
        <f t="shared" si="8"/>
        <v>X</v>
      </c>
      <c r="O175" s="399"/>
      <c r="P175" s="399"/>
      <c r="Q175" s="399"/>
      <c r="R175" s="285"/>
      <c r="S175" s="399">
        <v>2.3540000000000001</v>
      </c>
      <c r="T175" s="399">
        <v>2.7829999999999999</v>
      </c>
      <c r="U175" s="399">
        <v>0.73399999999999999</v>
      </c>
      <c r="V175" s="285">
        <v>43724</v>
      </c>
      <c r="W175" s="304">
        <v>2.31</v>
      </c>
      <c r="X175" s="304">
        <v>1.0209999999999999</v>
      </c>
      <c r="Y175" s="304">
        <v>0.75</v>
      </c>
      <c r="Z175" s="285">
        <v>43880</v>
      </c>
      <c r="AA175" s="304">
        <v>2.3149999999999999</v>
      </c>
      <c r="AB175" s="304">
        <v>1.016</v>
      </c>
      <c r="AC175" s="304">
        <v>0.83</v>
      </c>
      <c r="AD175" s="285">
        <v>44421</v>
      </c>
      <c r="AE175" s="304"/>
      <c r="AF175" s="304"/>
      <c r="AG175" s="304"/>
      <c r="AH175" s="285"/>
      <c r="AI175" s="304"/>
      <c r="AJ175" s="304"/>
      <c r="AK175" s="304"/>
      <c r="AL175" s="285"/>
      <c r="AM175" s="55"/>
      <c r="AN175" s="55"/>
      <c r="AO175" s="11"/>
      <c r="AT175"/>
    </row>
    <row r="176" spans="1:46" ht="20.25" customHeight="1">
      <c r="A176" s="282" t="s">
        <v>3484</v>
      </c>
      <c r="B176" s="40" t="s">
        <v>3497</v>
      </c>
      <c r="C176" s="40" t="s">
        <v>3480</v>
      </c>
      <c r="D176" s="40" t="s">
        <v>3918</v>
      </c>
      <c r="E176" s="40">
        <v>5</v>
      </c>
      <c r="F176" s="207" t="b">
        <f t="shared" si="7"/>
        <v>0</v>
      </c>
      <c r="G176" s="40" t="s">
        <v>4238</v>
      </c>
      <c r="H176" s="208" t="s">
        <v>3959</v>
      </c>
      <c r="I176" s="40" t="str">
        <f t="shared" si="6"/>
        <v>미사용</v>
      </c>
      <c r="J176" s="40"/>
      <c r="K176" s="40"/>
      <c r="L176" s="256"/>
      <c r="M176" s="40"/>
      <c r="N176" s="40" t="str">
        <f t="shared" si="8"/>
        <v>O</v>
      </c>
      <c r="O176" s="263"/>
      <c r="P176" s="262"/>
      <c r="Q176" s="262"/>
      <c r="R176" s="285"/>
      <c r="S176" s="263">
        <v>2.37</v>
      </c>
      <c r="T176" s="262">
        <v>4.415</v>
      </c>
      <c r="U176" s="262">
        <v>0.81599999999999995</v>
      </c>
      <c r="V176" s="285">
        <v>43724</v>
      </c>
      <c r="W176" s="304">
        <v>2.149</v>
      </c>
      <c r="X176" s="304">
        <v>0.94899999999999995</v>
      </c>
      <c r="Y176" s="304">
        <v>0.745</v>
      </c>
      <c r="Z176" s="285">
        <v>43880</v>
      </c>
      <c r="AA176" s="304">
        <v>2.1480000000000001</v>
      </c>
      <c r="AB176" s="304">
        <v>0.873</v>
      </c>
      <c r="AC176" s="304">
        <v>0.82899999999999996</v>
      </c>
      <c r="AD176" s="285">
        <v>44421</v>
      </c>
      <c r="AE176" s="304">
        <v>2.0049999999999999</v>
      </c>
      <c r="AF176" s="304">
        <v>0.99399999999999999</v>
      </c>
      <c r="AG176" s="304">
        <v>0.63600000000000001</v>
      </c>
      <c r="AH176" s="285">
        <v>44649</v>
      </c>
      <c r="AI176" s="304">
        <v>2.0579999999999998</v>
      </c>
      <c r="AJ176" s="304">
        <v>1.4279999999999999</v>
      </c>
      <c r="AK176" s="304">
        <v>0.88900000000000001</v>
      </c>
      <c r="AL176" s="285">
        <v>44977</v>
      </c>
      <c r="AM176" s="10"/>
      <c r="AN176" s="10"/>
      <c r="AO176" s="11"/>
      <c r="AT176"/>
    </row>
    <row r="177" spans="1:46" ht="20.25" customHeight="1">
      <c r="A177" s="282" t="s">
        <v>3484</v>
      </c>
      <c r="B177" s="40" t="s">
        <v>3497</v>
      </c>
      <c r="C177" s="40" t="s">
        <v>3480</v>
      </c>
      <c r="D177" s="40" t="s">
        <v>3918</v>
      </c>
      <c r="E177" s="40">
        <v>6</v>
      </c>
      <c r="F177" s="207" t="b">
        <f t="shared" si="7"/>
        <v>0</v>
      </c>
      <c r="G177" s="40" t="s">
        <v>4238</v>
      </c>
      <c r="H177" s="208" t="s">
        <v>3959</v>
      </c>
      <c r="I177" s="40" t="str">
        <f t="shared" si="6"/>
        <v>미사용</v>
      </c>
      <c r="J177" s="40"/>
      <c r="K177" s="40"/>
      <c r="L177" s="256"/>
      <c r="M177" s="40"/>
      <c r="N177" s="40" t="str">
        <f t="shared" si="8"/>
        <v>O</v>
      </c>
      <c r="O177" s="263"/>
      <c r="P177" s="262"/>
      <c r="Q177" s="262"/>
      <c r="R177" s="285"/>
      <c r="S177" s="263">
        <v>2.31</v>
      </c>
      <c r="T177" s="262">
        <v>1.0089999999999999</v>
      </c>
      <c r="U177" s="262">
        <v>0.68400000000000005</v>
      </c>
      <c r="V177" s="285">
        <v>43724</v>
      </c>
      <c r="W177" s="304">
        <v>2.3109999999999999</v>
      </c>
      <c r="X177" s="304">
        <v>1.1259999999999999</v>
      </c>
      <c r="Y177" s="304">
        <v>0.69</v>
      </c>
      <c r="Z177" s="285">
        <v>43880</v>
      </c>
      <c r="AA177" s="304">
        <v>2.3130000000000002</v>
      </c>
      <c r="AB177" s="304">
        <v>1.095</v>
      </c>
      <c r="AC177" s="304">
        <v>0.71399999999999997</v>
      </c>
      <c r="AD177" s="285">
        <v>44421</v>
      </c>
      <c r="AE177" s="304">
        <v>2.3140000000000001</v>
      </c>
      <c r="AF177" s="304">
        <v>1.105</v>
      </c>
      <c r="AG177" s="304">
        <v>0.95399999999999996</v>
      </c>
      <c r="AH177" s="285">
        <v>44649</v>
      </c>
      <c r="AI177" s="304">
        <v>2.3679999999999999</v>
      </c>
      <c r="AJ177" s="304">
        <v>1.2869999999999999</v>
      </c>
      <c r="AK177" s="304">
        <v>1.0389999999999999</v>
      </c>
      <c r="AL177" s="285">
        <v>44977</v>
      </c>
      <c r="AM177" s="10"/>
      <c r="AN177" s="10"/>
      <c r="AO177" s="11"/>
      <c r="AT177"/>
    </row>
    <row r="178" spans="1:46" ht="20.25" customHeight="1">
      <c r="A178" s="282" t="s">
        <v>3484</v>
      </c>
      <c r="B178" s="40" t="s">
        <v>3497</v>
      </c>
      <c r="C178" s="40" t="s">
        <v>3480</v>
      </c>
      <c r="D178" s="40" t="s">
        <v>3918</v>
      </c>
      <c r="E178" s="40">
        <v>7</v>
      </c>
      <c r="F178" s="207" t="b">
        <f t="shared" si="7"/>
        <v>0</v>
      </c>
      <c r="G178" s="40" t="s">
        <v>4238</v>
      </c>
      <c r="H178" s="208" t="s">
        <v>3959</v>
      </c>
      <c r="I178" s="40" t="str">
        <f t="shared" si="6"/>
        <v>미사용</v>
      </c>
      <c r="J178" s="40"/>
      <c r="K178" s="40"/>
      <c r="L178" s="256"/>
      <c r="M178" s="40" t="s">
        <v>3487</v>
      </c>
      <c r="N178" s="40" t="str">
        <f t="shared" si="8"/>
        <v>O</v>
      </c>
      <c r="O178" s="263"/>
      <c r="P178" s="262"/>
      <c r="Q178" s="262"/>
      <c r="R178" s="285"/>
      <c r="S178" s="263">
        <v>2.31</v>
      </c>
      <c r="T178" s="262">
        <v>1.1859999999999999</v>
      </c>
      <c r="U178" s="262">
        <v>0.91900000000000004</v>
      </c>
      <c r="V178" s="285">
        <v>43724</v>
      </c>
      <c r="W178" s="304">
        <v>2.3170000000000002</v>
      </c>
      <c r="X178" s="304">
        <v>1.147</v>
      </c>
      <c r="Y178" s="304">
        <v>0.94</v>
      </c>
      <c r="Z178" s="285">
        <v>43880</v>
      </c>
      <c r="AA178" s="304">
        <v>2.3119999999999998</v>
      </c>
      <c r="AB178" s="304">
        <v>1.2589999999999999</v>
      </c>
      <c r="AC178" s="304">
        <v>0.92200000000000004</v>
      </c>
      <c r="AD178" s="285">
        <v>44421</v>
      </c>
      <c r="AE178" s="304"/>
      <c r="AF178" s="304"/>
      <c r="AG178" s="304"/>
      <c r="AH178" s="285"/>
      <c r="AI178" s="304"/>
      <c r="AJ178" s="304"/>
      <c r="AK178" s="304"/>
      <c r="AL178" s="285"/>
      <c r="AM178" s="10"/>
      <c r="AN178" s="10"/>
      <c r="AO178" s="11"/>
      <c r="AT178"/>
    </row>
    <row r="179" spans="1:46" ht="20.25" customHeight="1">
      <c r="A179" s="282" t="s">
        <v>3484</v>
      </c>
      <c r="B179" s="40" t="s">
        <v>3497</v>
      </c>
      <c r="C179" s="40" t="s">
        <v>3480</v>
      </c>
      <c r="D179" s="40" t="s">
        <v>3918</v>
      </c>
      <c r="E179" s="40">
        <v>8</v>
      </c>
      <c r="F179" s="207" t="b">
        <f t="shared" si="7"/>
        <v>0</v>
      </c>
      <c r="G179" s="40" t="s">
        <v>4238</v>
      </c>
      <c r="H179" s="208" t="s">
        <v>3959</v>
      </c>
      <c r="I179" s="40" t="str">
        <f t="shared" si="6"/>
        <v>미사용</v>
      </c>
      <c r="J179" s="40"/>
      <c r="K179" s="40"/>
      <c r="L179" s="256"/>
      <c r="M179" s="40" t="s">
        <v>3487</v>
      </c>
      <c r="N179" s="40" t="str">
        <f t="shared" si="8"/>
        <v>O</v>
      </c>
      <c r="O179" s="263"/>
      <c r="P179" s="262"/>
      <c r="Q179" s="262"/>
      <c r="R179" s="285"/>
      <c r="S179" s="263">
        <v>2.31</v>
      </c>
      <c r="T179" s="262">
        <v>1.073</v>
      </c>
      <c r="U179" s="262">
        <v>0.78400000000000003</v>
      </c>
      <c r="V179" s="285">
        <v>43724</v>
      </c>
      <c r="W179" s="304">
        <v>2.36</v>
      </c>
      <c r="X179" s="304">
        <v>2.8420000000000001</v>
      </c>
      <c r="Y179" s="304">
        <v>0.78200000000000003</v>
      </c>
      <c r="Z179" s="285">
        <v>43880</v>
      </c>
      <c r="AA179" s="304">
        <v>2.3090000000000002</v>
      </c>
      <c r="AB179" s="304">
        <v>1.0680000000000001</v>
      </c>
      <c r="AC179" s="304">
        <v>0.77900000000000003</v>
      </c>
      <c r="AD179" s="285">
        <v>44421</v>
      </c>
      <c r="AE179" s="304"/>
      <c r="AF179" s="304"/>
      <c r="AG179" s="304"/>
      <c r="AH179" s="285"/>
      <c r="AI179" s="304"/>
      <c r="AJ179" s="304"/>
      <c r="AK179" s="304"/>
      <c r="AL179" s="285"/>
      <c r="AM179" s="10"/>
      <c r="AN179" s="10"/>
      <c r="AO179" s="11"/>
      <c r="AT179"/>
    </row>
    <row r="180" spans="1:46" ht="20.25" customHeight="1">
      <c r="A180" s="282" t="s">
        <v>3484</v>
      </c>
      <c r="B180" s="40" t="s">
        <v>3497</v>
      </c>
      <c r="C180" s="40" t="s">
        <v>3480</v>
      </c>
      <c r="D180" s="40" t="s">
        <v>3918</v>
      </c>
      <c r="E180" s="40">
        <v>9</v>
      </c>
      <c r="F180" s="207" t="b">
        <f t="shared" si="7"/>
        <v>0</v>
      </c>
      <c r="G180" s="40" t="s">
        <v>4238</v>
      </c>
      <c r="H180" s="208" t="s">
        <v>3959</v>
      </c>
      <c r="I180" s="40" t="str">
        <f t="shared" si="6"/>
        <v>미사용</v>
      </c>
      <c r="J180" s="40"/>
      <c r="K180" s="40"/>
      <c r="L180" s="256"/>
      <c r="M180" s="40"/>
      <c r="N180" s="40" t="str">
        <f t="shared" si="8"/>
        <v>O</v>
      </c>
      <c r="O180" s="399"/>
      <c r="P180" s="399"/>
      <c r="Q180" s="399"/>
      <c r="R180" s="285"/>
      <c r="S180" s="399">
        <v>2.31</v>
      </c>
      <c r="T180" s="399">
        <v>1.341</v>
      </c>
      <c r="U180" s="399">
        <v>0.84399999999999997</v>
      </c>
      <c r="V180" s="285">
        <v>43724</v>
      </c>
      <c r="W180" s="304">
        <v>2.3130000000000002</v>
      </c>
      <c r="X180" s="304">
        <v>1.27</v>
      </c>
      <c r="Y180" s="304">
        <v>0.83399999999999996</v>
      </c>
      <c r="Z180" s="285">
        <v>43880</v>
      </c>
      <c r="AA180" s="304">
        <v>2.3180000000000001</v>
      </c>
      <c r="AB180" s="304">
        <v>1.365</v>
      </c>
      <c r="AC180" s="304">
        <v>0.874</v>
      </c>
      <c r="AD180" s="285">
        <v>44421</v>
      </c>
      <c r="AE180" s="304">
        <v>2.0089999999999999</v>
      </c>
      <c r="AF180" s="304">
        <v>1.1299999999999999</v>
      </c>
      <c r="AG180" s="304">
        <v>0.54</v>
      </c>
      <c r="AH180" s="285">
        <v>44649</v>
      </c>
      <c r="AI180" s="304">
        <v>1.7549999999999999</v>
      </c>
      <c r="AJ180" s="304">
        <v>0.92</v>
      </c>
      <c r="AK180" s="304">
        <v>0.80800000000000005</v>
      </c>
      <c r="AL180" s="285">
        <v>44977</v>
      </c>
      <c r="AM180" s="55"/>
      <c r="AN180" s="55"/>
      <c r="AO180" s="11"/>
      <c r="AT180"/>
    </row>
    <row r="181" spans="1:46" ht="20.25" customHeight="1">
      <c r="A181" s="282" t="s">
        <v>3484</v>
      </c>
      <c r="B181" s="40" t="s">
        <v>3497</v>
      </c>
      <c r="C181" s="40" t="s">
        <v>3480</v>
      </c>
      <c r="D181" s="40" t="s">
        <v>3918</v>
      </c>
      <c r="E181" s="40">
        <v>10</v>
      </c>
      <c r="F181" s="207" t="b">
        <f t="shared" si="7"/>
        <v>0</v>
      </c>
      <c r="G181" s="40" t="s">
        <v>4238</v>
      </c>
      <c r="H181" s="208" t="s">
        <v>3959</v>
      </c>
      <c r="I181" s="40" t="str">
        <f t="shared" si="6"/>
        <v>미사용</v>
      </c>
      <c r="J181" s="40"/>
      <c r="K181" s="40"/>
      <c r="L181" s="256"/>
      <c r="M181" s="40"/>
      <c r="N181" s="40" t="str">
        <f t="shared" si="8"/>
        <v>O</v>
      </c>
      <c r="O181" s="399"/>
      <c r="P181" s="399"/>
      <c r="Q181" s="399"/>
      <c r="R181" s="285"/>
      <c r="S181" s="399">
        <v>2.31</v>
      </c>
      <c r="T181" s="399">
        <v>1.167</v>
      </c>
      <c r="U181" s="399">
        <v>0.871</v>
      </c>
      <c r="V181" s="285">
        <v>43724</v>
      </c>
      <c r="W181" s="304">
        <v>2.3119999999999998</v>
      </c>
      <c r="X181" s="304">
        <v>1.1519999999999999</v>
      </c>
      <c r="Y181" s="304">
        <v>0.86599999999999999</v>
      </c>
      <c r="Z181" s="285">
        <v>43880</v>
      </c>
      <c r="AA181" s="304">
        <v>2.3119999999999998</v>
      </c>
      <c r="AB181" s="304">
        <v>1.161</v>
      </c>
      <c r="AC181" s="304">
        <v>0.81200000000000006</v>
      </c>
      <c r="AD181" s="285">
        <v>44421</v>
      </c>
      <c r="AE181" s="304">
        <v>2.3130000000000002</v>
      </c>
      <c r="AF181" s="304">
        <v>1.3680000000000001</v>
      </c>
      <c r="AG181" s="304">
        <v>1.0229999999999999</v>
      </c>
      <c r="AH181" s="285">
        <v>44649</v>
      </c>
      <c r="AI181" s="304">
        <v>2.3650000000000002</v>
      </c>
      <c r="AJ181" s="304">
        <v>1.5309999999999999</v>
      </c>
      <c r="AK181" s="304">
        <v>1.083</v>
      </c>
      <c r="AL181" s="285">
        <v>44977</v>
      </c>
      <c r="AM181" s="55"/>
      <c r="AN181" s="55"/>
      <c r="AO181" s="11"/>
      <c r="AT181"/>
    </row>
    <row r="182" spans="1:46" ht="20.25" customHeight="1">
      <c r="A182" s="282" t="s">
        <v>3484</v>
      </c>
      <c r="B182" s="40" t="s">
        <v>3497</v>
      </c>
      <c r="C182" s="40" t="s">
        <v>3480</v>
      </c>
      <c r="D182" s="40" t="s">
        <v>3918</v>
      </c>
      <c r="E182" s="40">
        <v>11</v>
      </c>
      <c r="F182" s="207" t="b">
        <f t="shared" si="7"/>
        <v>0</v>
      </c>
      <c r="G182" s="40" t="s">
        <v>4238</v>
      </c>
      <c r="H182" s="208" t="s">
        <v>3959</v>
      </c>
      <c r="I182" s="40" t="str">
        <f t="shared" si="6"/>
        <v>미사용</v>
      </c>
      <c r="J182" s="40"/>
      <c r="K182" s="40"/>
      <c r="L182" s="256"/>
      <c r="M182" s="40"/>
      <c r="N182" s="40" t="str">
        <f t="shared" si="8"/>
        <v>O</v>
      </c>
      <c r="O182" s="263"/>
      <c r="P182" s="262"/>
      <c r="Q182" s="262"/>
      <c r="R182" s="285"/>
      <c r="S182" s="263">
        <v>2.31</v>
      </c>
      <c r="T182" s="262">
        <v>0.86199999999999999</v>
      </c>
      <c r="U182" s="262">
        <v>0.52400000000000002</v>
      </c>
      <c r="V182" s="285">
        <v>43724</v>
      </c>
      <c r="W182" s="304">
        <v>2.3149999999999999</v>
      </c>
      <c r="X182" s="304">
        <v>0.85599999999999998</v>
      </c>
      <c r="Y182" s="304">
        <v>0.53100000000000003</v>
      </c>
      <c r="Z182" s="285">
        <v>43880</v>
      </c>
      <c r="AA182" s="304">
        <v>2.3149999999999999</v>
      </c>
      <c r="AB182" s="304">
        <v>0.85899999999999999</v>
      </c>
      <c r="AC182" s="304">
        <v>0.56899999999999995</v>
      </c>
      <c r="AD182" s="285">
        <v>44421</v>
      </c>
      <c r="AE182" s="304">
        <v>2.0049999999999999</v>
      </c>
      <c r="AF182" s="304">
        <v>0.77600000000000002</v>
      </c>
      <c r="AG182" s="304">
        <v>0.53900000000000003</v>
      </c>
      <c r="AH182" s="285">
        <v>44649</v>
      </c>
      <c r="AI182" s="304">
        <v>2.0630000000000002</v>
      </c>
      <c r="AJ182" s="304">
        <v>0.83599999999999997</v>
      </c>
      <c r="AK182" s="304">
        <v>0.52700000000000002</v>
      </c>
      <c r="AL182" s="285">
        <v>44977</v>
      </c>
      <c r="AM182" s="10"/>
      <c r="AN182" s="10"/>
      <c r="AO182" s="11"/>
      <c r="AT182"/>
    </row>
    <row r="183" spans="1:46" ht="20.25" customHeight="1">
      <c r="A183" s="282" t="s">
        <v>3484</v>
      </c>
      <c r="B183" s="40" t="s">
        <v>3497</v>
      </c>
      <c r="C183" s="40" t="s">
        <v>3480</v>
      </c>
      <c r="D183" s="40" t="s">
        <v>3918</v>
      </c>
      <c r="E183" s="40">
        <v>12</v>
      </c>
      <c r="F183" s="207" t="b">
        <f t="shared" si="7"/>
        <v>0</v>
      </c>
      <c r="G183" s="40" t="s">
        <v>4238</v>
      </c>
      <c r="H183" s="208" t="s">
        <v>3959</v>
      </c>
      <c r="I183" s="40" t="str">
        <f t="shared" si="6"/>
        <v>미사용</v>
      </c>
      <c r="J183" s="40"/>
      <c r="K183" s="40"/>
      <c r="L183" s="256"/>
      <c r="M183" s="40"/>
      <c r="N183" s="40" t="str">
        <f t="shared" si="8"/>
        <v>O</v>
      </c>
      <c r="O183" s="263"/>
      <c r="P183" s="262"/>
      <c r="Q183" s="262"/>
      <c r="R183" s="285"/>
      <c r="S183" s="263">
        <v>2.31</v>
      </c>
      <c r="T183" s="262">
        <v>0.874</v>
      </c>
      <c r="U183" s="262">
        <v>0.60699999999999998</v>
      </c>
      <c r="V183" s="285">
        <v>43724</v>
      </c>
      <c r="W183" s="304">
        <v>2.3119999999999998</v>
      </c>
      <c r="X183" s="304">
        <v>0.872</v>
      </c>
      <c r="Y183" s="304">
        <v>0.6</v>
      </c>
      <c r="Z183" s="285">
        <v>43880</v>
      </c>
      <c r="AA183" s="304">
        <v>2.3119999999999998</v>
      </c>
      <c r="AB183" s="304">
        <v>0.89900000000000002</v>
      </c>
      <c r="AC183" s="304">
        <v>0.61</v>
      </c>
      <c r="AD183" s="285">
        <v>44421</v>
      </c>
      <c r="AE183" s="304">
        <v>2.0539999999999998</v>
      </c>
      <c r="AF183" s="304">
        <v>0.99</v>
      </c>
      <c r="AG183" s="304">
        <v>0.81799999999999995</v>
      </c>
      <c r="AH183" s="285">
        <v>44649</v>
      </c>
      <c r="AI183" s="304">
        <v>2.206</v>
      </c>
      <c r="AJ183" s="304">
        <v>1.1419999999999999</v>
      </c>
      <c r="AK183" s="304">
        <v>0.87</v>
      </c>
      <c r="AL183" s="285">
        <v>44977</v>
      </c>
      <c r="AM183" s="10"/>
      <c r="AN183" s="10"/>
      <c r="AO183" s="11"/>
      <c r="AT183"/>
    </row>
    <row r="184" spans="1:46" ht="20.25" customHeight="1">
      <c r="A184" s="282" t="s">
        <v>3484</v>
      </c>
      <c r="B184" s="40" t="s">
        <v>3497</v>
      </c>
      <c r="C184" s="40" t="s">
        <v>3480</v>
      </c>
      <c r="D184" s="40" t="s">
        <v>3918</v>
      </c>
      <c r="E184" s="40">
        <v>13</v>
      </c>
      <c r="F184" s="207" t="b">
        <f t="shared" si="7"/>
        <v>0</v>
      </c>
      <c r="G184" s="40" t="s">
        <v>4238</v>
      </c>
      <c r="H184" s="208" t="s">
        <v>3959</v>
      </c>
      <c r="I184" s="40" t="str">
        <f t="shared" si="6"/>
        <v>미사용</v>
      </c>
      <c r="J184" s="40"/>
      <c r="K184" s="40"/>
      <c r="L184" s="256"/>
      <c r="M184" s="40"/>
      <c r="N184" s="40" t="str">
        <f t="shared" si="8"/>
        <v>O</v>
      </c>
      <c r="O184" s="263"/>
      <c r="P184" s="262"/>
      <c r="Q184" s="262"/>
      <c r="R184" s="285"/>
      <c r="S184" s="263">
        <v>2.31</v>
      </c>
      <c r="T184" s="262">
        <v>0.90500000000000003</v>
      </c>
      <c r="U184" s="262">
        <v>0.50600000000000001</v>
      </c>
      <c r="V184" s="285">
        <v>43724</v>
      </c>
      <c r="W184" s="304">
        <v>2.3620000000000001</v>
      </c>
      <c r="X184" s="304">
        <v>2.0019999999999998</v>
      </c>
      <c r="Y184" s="304">
        <v>0.50800000000000001</v>
      </c>
      <c r="Z184" s="285">
        <v>43880</v>
      </c>
      <c r="AA184" s="304">
        <v>2.3170000000000002</v>
      </c>
      <c r="AB184" s="304">
        <v>0.94</v>
      </c>
      <c r="AC184" s="304">
        <v>0.51900000000000002</v>
      </c>
      <c r="AD184" s="285">
        <v>44421</v>
      </c>
      <c r="AE184" s="304">
        <v>2.3140000000000001</v>
      </c>
      <c r="AF184" s="304">
        <v>1.06</v>
      </c>
      <c r="AG184" s="304">
        <v>0.81200000000000006</v>
      </c>
      <c r="AH184" s="285">
        <v>44649</v>
      </c>
      <c r="AI184" s="304">
        <v>2.3660000000000001</v>
      </c>
      <c r="AJ184" s="304">
        <v>1.264</v>
      </c>
      <c r="AK184" s="304">
        <v>0.81599999999999995</v>
      </c>
      <c r="AL184" s="285">
        <v>44977</v>
      </c>
      <c r="AM184" s="10"/>
      <c r="AN184" s="10"/>
      <c r="AO184" s="11"/>
      <c r="AT184"/>
    </row>
    <row r="185" spans="1:46" ht="20.25" customHeight="1">
      <c r="A185" s="282" t="s">
        <v>3484</v>
      </c>
      <c r="B185" s="40" t="s">
        <v>3497</v>
      </c>
      <c r="C185" s="40" t="s">
        <v>3480</v>
      </c>
      <c r="D185" s="40" t="s">
        <v>3918</v>
      </c>
      <c r="E185" s="40">
        <v>14</v>
      </c>
      <c r="F185" s="207" t="b">
        <f t="shared" si="7"/>
        <v>0</v>
      </c>
      <c r="G185" s="40" t="s">
        <v>4238</v>
      </c>
      <c r="H185" s="208" t="s">
        <v>3959</v>
      </c>
      <c r="I185" s="40" t="str">
        <f t="shared" si="6"/>
        <v>미사용</v>
      </c>
      <c r="J185" s="40"/>
      <c r="K185" s="40"/>
      <c r="L185" s="256"/>
      <c r="M185" s="40"/>
      <c r="N185" s="40" t="str">
        <f t="shared" si="8"/>
        <v>O</v>
      </c>
      <c r="O185" s="263"/>
      <c r="P185" s="262"/>
      <c r="Q185" s="262"/>
      <c r="R185" s="285"/>
      <c r="S185" s="263">
        <v>2.31</v>
      </c>
      <c r="T185" s="262">
        <v>1.2589999999999999</v>
      </c>
      <c r="U185" s="262">
        <v>0.83599999999999997</v>
      </c>
      <c r="V185" s="285">
        <v>43724</v>
      </c>
      <c r="W185" s="304">
        <v>2.3130000000000002</v>
      </c>
      <c r="X185" s="304">
        <v>1.2509999999999999</v>
      </c>
      <c r="Y185" s="304">
        <v>0.86299999999999999</v>
      </c>
      <c r="Z185" s="285">
        <v>43880</v>
      </c>
      <c r="AA185" s="304">
        <v>2.3130000000000002</v>
      </c>
      <c r="AB185" s="304">
        <v>1.258</v>
      </c>
      <c r="AC185" s="304">
        <v>0.879</v>
      </c>
      <c r="AD185" s="285">
        <v>44421</v>
      </c>
      <c r="AE185" s="304">
        <v>2.3149999999999999</v>
      </c>
      <c r="AF185" s="304">
        <v>1.31</v>
      </c>
      <c r="AG185" s="304">
        <v>0.75</v>
      </c>
      <c r="AH185" s="285">
        <v>44649</v>
      </c>
      <c r="AI185" s="304">
        <v>2.2130000000000001</v>
      </c>
      <c r="AJ185" s="304">
        <v>1.4490000000000001</v>
      </c>
      <c r="AK185" s="304">
        <v>1.1599999999999999</v>
      </c>
      <c r="AL185" s="285">
        <v>44977</v>
      </c>
      <c r="AM185" s="10"/>
      <c r="AN185" s="10"/>
      <c r="AO185" s="11"/>
      <c r="AR185" s="41"/>
      <c r="AT185"/>
    </row>
    <row r="186" spans="1:46" ht="20.25" customHeight="1">
      <c r="A186" s="282" t="s">
        <v>3484</v>
      </c>
      <c r="B186" s="40" t="s">
        <v>3497</v>
      </c>
      <c r="C186" s="40" t="s">
        <v>3480</v>
      </c>
      <c r="D186" s="40" t="s">
        <v>3918</v>
      </c>
      <c r="E186" s="40">
        <v>15</v>
      </c>
      <c r="F186" s="207" t="b">
        <f t="shared" si="7"/>
        <v>0</v>
      </c>
      <c r="G186" s="40" t="s">
        <v>4238</v>
      </c>
      <c r="H186" s="208" t="s">
        <v>3959</v>
      </c>
      <c r="I186" s="40" t="str">
        <f t="shared" si="6"/>
        <v>미사용</v>
      </c>
      <c r="J186" s="40"/>
      <c r="K186" s="40"/>
      <c r="L186" s="256"/>
      <c r="M186" s="40"/>
      <c r="N186" s="40" t="str">
        <f t="shared" si="8"/>
        <v>O</v>
      </c>
      <c r="O186" s="263"/>
      <c r="P186" s="262"/>
      <c r="Q186" s="262"/>
      <c r="R186" s="285"/>
      <c r="S186" s="263">
        <v>2.31</v>
      </c>
      <c r="T186" s="262">
        <v>1.2430000000000001</v>
      </c>
      <c r="U186" s="262">
        <v>0.872</v>
      </c>
      <c r="V186" s="285">
        <v>43724</v>
      </c>
      <c r="W186" s="304">
        <v>2.3130000000000002</v>
      </c>
      <c r="X186" s="304">
        <v>1.3380000000000001</v>
      </c>
      <c r="Y186" s="304">
        <v>0.92300000000000004</v>
      </c>
      <c r="Z186" s="285">
        <v>43880</v>
      </c>
      <c r="AA186" s="304">
        <v>2.1040000000000001</v>
      </c>
      <c r="AB186" s="304">
        <v>1.2410000000000001</v>
      </c>
      <c r="AC186" s="304">
        <v>0.877</v>
      </c>
      <c r="AD186" s="285">
        <v>44421</v>
      </c>
      <c r="AE186" s="304">
        <v>2.1059999999999999</v>
      </c>
      <c r="AF186" s="304">
        <v>1.4850000000000001</v>
      </c>
      <c r="AG186" s="304">
        <v>1.296</v>
      </c>
      <c r="AH186" s="285">
        <v>44649</v>
      </c>
      <c r="AI186" s="304">
        <v>2.3660000000000001</v>
      </c>
      <c r="AJ186" s="304">
        <v>1.6319999999999999</v>
      </c>
      <c r="AK186" s="304">
        <v>1.3069999999999999</v>
      </c>
      <c r="AL186" s="285">
        <v>44977</v>
      </c>
      <c r="AM186" s="10"/>
      <c r="AN186" s="10"/>
      <c r="AO186" s="11"/>
      <c r="AT186"/>
    </row>
    <row r="187" spans="1:46" ht="20.25" customHeight="1">
      <c r="A187" s="282" t="s">
        <v>3484</v>
      </c>
      <c r="B187" s="40" t="s">
        <v>3497</v>
      </c>
      <c r="C187" s="40" t="s">
        <v>3480</v>
      </c>
      <c r="D187" s="40" t="s">
        <v>3918</v>
      </c>
      <c r="E187" s="40">
        <v>16</v>
      </c>
      <c r="F187" s="207" t="b">
        <f t="shared" si="7"/>
        <v>0</v>
      </c>
      <c r="G187" s="40" t="s">
        <v>4238</v>
      </c>
      <c r="H187" s="208" t="s">
        <v>3959</v>
      </c>
      <c r="I187" s="40" t="str">
        <f t="shared" si="6"/>
        <v>미사용</v>
      </c>
      <c r="J187" s="40"/>
      <c r="K187" s="40"/>
      <c r="L187" s="256"/>
      <c r="M187" s="40"/>
      <c r="N187" s="40" t="str">
        <f t="shared" si="8"/>
        <v>O</v>
      </c>
      <c r="O187" s="263"/>
      <c r="P187" s="262"/>
      <c r="Q187" s="262"/>
      <c r="R187" s="285"/>
      <c r="S187" s="263">
        <v>2.31</v>
      </c>
      <c r="T187" s="262">
        <v>1.0309999999999999</v>
      </c>
      <c r="U187" s="262">
        <v>0.63100000000000001</v>
      </c>
      <c r="V187" s="285">
        <v>43724</v>
      </c>
      <c r="W187" s="304">
        <v>2.3140000000000001</v>
      </c>
      <c r="X187" s="304">
        <v>1.081</v>
      </c>
      <c r="Y187" s="304">
        <v>0.76100000000000001</v>
      </c>
      <c r="Z187" s="285">
        <v>43880</v>
      </c>
      <c r="AA187" s="304">
        <v>2.15</v>
      </c>
      <c r="AB187" s="304">
        <v>1.0069999999999999</v>
      </c>
      <c r="AC187" s="304">
        <v>0.74099999999999999</v>
      </c>
      <c r="AD187" s="285">
        <v>44421</v>
      </c>
      <c r="AE187" s="304">
        <v>2.3119999999999998</v>
      </c>
      <c r="AF187" s="304">
        <v>1.113</v>
      </c>
      <c r="AG187" s="304">
        <v>0.82799999999999996</v>
      </c>
      <c r="AH187" s="285">
        <v>44649</v>
      </c>
      <c r="AI187" s="304">
        <v>2.3650000000000002</v>
      </c>
      <c r="AJ187" s="304">
        <v>1.3460000000000001</v>
      </c>
      <c r="AK187" s="304">
        <v>0.871</v>
      </c>
      <c r="AL187" s="285">
        <v>44977</v>
      </c>
      <c r="AM187" s="10"/>
      <c r="AN187" s="10"/>
      <c r="AO187" s="11"/>
      <c r="AT187"/>
    </row>
    <row r="188" spans="1:46" ht="20.25" customHeight="1">
      <c r="A188" s="282" t="s">
        <v>3484</v>
      </c>
      <c r="B188" s="40" t="s">
        <v>3497</v>
      </c>
      <c r="C188" s="40" t="s">
        <v>3480</v>
      </c>
      <c r="D188" s="40" t="s">
        <v>3918</v>
      </c>
      <c r="E188" s="40">
        <v>17</v>
      </c>
      <c r="F188" s="207" t="b">
        <f t="shared" si="7"/>
        <v>1</v>
      </c>
      <c r="G188" s="40" t="s">
        <v>4238</v>
      </c>
      <c r="H188" s="208" t="s">
        <v>3959</v>
      </c>
      <c r="I188" s="40" t="str">
        <f t="shared" si="6"/>
        <v>사용</v>
      </c>
      <c r="J188" s="40" t="s">
        <v>3486</v>
      </c>
      <c r="K188" s="40" t="s">
        <v>4076</v>
      </c>
      <c r="L188" s="256" t="s">
        <v>4418</v>
      </c>
      <c r="M188" s="40" t="s">
        <v>4122</v>
      </c>
      <c r="N188" s="40" t="str">
        <f t="shared" si="8"/>
        <v>X</v>
      </c>
      <c r="O188" s="418"/>
      <c r="P188" s="262"/>
      <c r="Q188" s="262"/>
      <c r="R188" s="285"/>
      <c r="S188" s="418"/>
      <c r="T188" s="262"/>
      <c r="U188" s="262"/>
      <c r="V188" s="285"/>
      <c r="W188" s="304"/>
      <c r="X188" s="304"/>
      <c r="Y188" s="304"/>
      <c r="Z188" s="285"/>
      <c r="AA188" s="304"/>
      <c r="AB188" s="304"/>
      <c r="AC188" s="304"/>
      <c r="AD188" s="285"/>
      <c r="AE188" s="304"/>
      <c r="AF188" s="304"/>
      <c r="AG188" s="304"/>
      <c r="AH188" s="285"/>
      <c r="AI188" s="304"/>
      <c r="AJ188" s="304"/>
      <c r="AK188" s="304"/>
      <c r="AL188" s="285"/>
      <c r="AM188" s="10"/>
      <c r="AN188" s="10"/>
      <c r="AO188" s="11" t="s">
        <v>4275</v>
      </c>
      <c r="AT188"/>
    </row>
    <row r="189" spans="1:46" ht="20.25" customHeight="1">
      <c r="A189" s="282" t="s">
        <v>3484</v>
      </c>
      <c r="B189" s="40" t="s">
        <v>3497</v>
      </c>
      <c r="C189" s="40" t="s">
        <v>3480</v>
      </c>
      <c r="D189" s="40" t="s">
        <v>3918</v>
      </c>
      <c r="E189" s="40">
        <v>18</v>
      </c>
      <c r="F189" s="207" t="b">
        <f t="shared" si="7"/>
        <v>0</v>
      </c>
      <c r="G189" s="40" t="s">
        <v>4238</v>
      </c>
      <c r="H189" s="208" t="s">
        <v>3959</v>
      </c>
      <c r="I189" s="40" t="str">
        <f t="shared" si="6"/>
        <v>미사용</v>
      </c>
      <c r="J189" s="40"/>
      <c r="K189" s="40"/>
      <c r="L189" s="256"/>
      <c r="M189" s="40"/>
      <c r="N189" s="40" t="str">
        <f t="shared" si="8"/>
        <v>O</v>
      </c>
      <c r="O189" s="419" t="s">
        <v>4024</v>
      </c>
      <c r="P189" s="420"/>
      <c r="Q189" s="420"/>
      <c r="R189" s="420"/>
      <c r="S189" s="419"/>
      <c r="T189" s="420"/>
      <c r="U189" s="420"/>
      <c r="V189" s="420"/>
      <c r="W189" s="304"/>
      <c r="X189" s="304"/>
      <c r="Y189" s="304"/>
      <c r="Z189" s="285"/>
      <c r="AA189" s="304"/>
      <c r="AB189" s="304"/>
      <c r="AC189" s="304"/>
      <c r="AD189" s="285"/>
      <c r="AE189" s="304"/>
      <c r="AF189" s="304"/>
      <c r="AG189" s="304"/>
      <c r="AH189" s="285"/>
      <c r="AI189" s="304"/>
      <c r="AJ189" s="304"/>
      <c r="AK189" s="304"/>
      <c r="AL189" s="285"/>
      <c r="AM189" s="421"/>
      <c r="AN189" s="421"/>
      <c r="AO189" s="422"/>
      <c r="AT189"/>
    </row>
    <row r="190" spans="1:46" ht="20.25" customHeight="1">
      <c r="A190" s="282" t="s">
        <v>3484</v>
      </c>
      <c r="B190" s="40" t="s">
        <v>3497</v>
      </c>
      <c r="C190" s="40" t="s">
        <v>3480</v>
      </c>
      <c r="D190" s="40" t="s">
        <v>3918</v>
      </c>
      <c r="E190" s="40">
        <v>19</v>
      </c>
      <c r="F190" s="207" t="b">
        <f t="shared" si="7"/>
        <v>0</v>
      </c>
      <c r="G190" s="40" t="s">
        <v>4238</v>
      </c>
      <c r="H190" s="208" t="s">
        <v>3959</v>
      </c>
      <c r="I190" s="40" t="str">
        <f t="shared" si="6"/>
        <v>미사용</v>
      </c>
      <c r="J190" s="40"/>
      <c r="K190" s="40"/>
      <c r="L190" s="256"/>
      <c r="M190" s="40"/>
      <c r="N190" s="40" t="str">
        <f t="shared" si="8"/>
        <v>O</v>
      </c>
      <c r="O190" s="263"/>
      <c r="P190" s="262"/>
      <c r="Q190" s="262"/>
      <c r="R190" s="285"/>
      <c r="S190" s="263">
        <v>2.31</v>
      </c>
      <c r="T190" s="262">
        <v>1.0640000000000001</v>
      </c>
      <c r="U190" s="262">
        <v>0.65800000000000003</v>
      </c>
      <c r="V190" s="285">
        <v>43724</v>
      </c>
      <c r="W190" s="304">
        <v>2.3119999999999998</v>
      </c>
      <c r="X190" s="304">
        <v>1.151</v>
      </c>
      <c r="Y190" s="304">
        <v>0.66800000000000004</v>
      </c>
      <c r="Z190" s="285">
        <v>43880</v>
      </c>
      <c r="AA190" s="304">
        <v>2.3109999999999999</v>
      </c>
      <c r="AB190" s="304">
        <v>1.115</v>
      </c>
      <c r="AC190" s="304">
        <v>0.67</v>
      </c>
      <c r="AD190" s="285">
        <v>44421</v>
      </c>
      <c r="AE190" s="304">
        <v>2.3170000000000002</v>
      </c>
      <c r="AF190" s="304">
        <v>1.339</v>
      </c>
      <c r="AG190" s="304">
        <v>0.94499999999999995</v>
      </c>
      <c r="AH190" s="285">
        <v>44649</v>
      </c>
      <c r="AI190" s="304">
        <v>2.37</v>
      </c>
      <c r="AJ190" s="304">
        <v>1.472</v>
      </c>
      <c r="AK190" s="304">
        <v>0.995</v>
      </c>
      <c r="AL190" s="285">
        <v>44977</v>
      </c>
      <c r="AM190" s="10"/>
      <c r="AN190" s="10"/>
      <c r="AO190" s="11"/>
      <c r="AT190"/>
    </row>
    <row r="191" spans="1:46" ht="20.25" customHeight="1">
      <c r="A191" s="282" t="s">
        <v>3484</v>
      </c>
      <c r="B191" s="40" t="s">
        <v>3497</v>
      </c>
      <c r="C191" s="40" t="s">
        <v>3480</v>
      </c>
      <c r="D191" s="40" t="s">
        <v>3918</v>
      </c>
      <c r="E191" s="40">
        <v>20</v>
      </c>
      <c r="F191" s="207" t="b">
        <f t="shared" si="7"/>
        <v>0</v>
      </c>
      <c r="G191" s="40" t="s">
        <v>4238</v>
      </c>
      <c r="H191" s="208" t="s">
        <v>3959</v>
      </c>
      <c r="I191" s="40" t="str">
        <f t="shared" si="6"/>
        <v>미사용</v>
      </c>
      <c r="J191" s="40"/>
      <c r="K191" s="40"/>
      <c r="L191" s="256"/>
      <c r="M191" s="40"/>
      <c r="N191" s="40" t="str">
        <f t="shared" si="8"/>
        <v>O</v>
      </c>
      <c r="O191" s="263"/>
      <c r="P191" s="262"/>
      <c r="Q191" s="262"/>
      <c r="R191" s="285"/>
      <c r="S191" s="263">
        <v>2.31</v>
      </c>
      <c r="T191" s="262">
        <v>0.92900000000000005</v>
      </c>
      <c r="U191" s="262">
        <v>0.59099999999999997</v>
      </c>
      <c r="V191" s="285">
        <v>43724</v>
      </c>
      <c r="W191" s="304">
        <v>2.3109999999999999</v>
      </c>
      <c r="X191" s="304">
        <v>0.92100000000000004</v>
      </c>
      <c r="Y191" s="304">
        <v>0.59599999999999997</v>
      </c>
      <c r="Z191" s="285">
        <v>43880</v>
      </c>
      <c r="AA191" s="304">
        <v>2.3109999999999999</v>
      </c>
      <c r="AB191" s="304">
        <v>0.90700000000000003</v>
      </c>
      <c r="AC191" s="304">
        <v>0.59399999999999997</v>
      </c>
      <c r="AD191" s="285">
        <v>44421</v>
      </c>
      <c r="AE191" s="304">
        <v>2.3109999999999999</v>
      </c>
      <c r="AF191" s="304">
        <v>0.91800000000000004</v>
      </c>
      <c r="AG191" s="304">
        <v>0.627</v>
      </c>
      <c r="AH191" s="285">
        <v>44649</v>
      </c>
      <c r="AI191" s="304">
        <v>2.3639999999999999</v>
      </c>
      <c r="AJ191" s="304">
        <v>1.0609999999999999</v>
      </c>
      <c r="AK191" s="304">
        <v>0.71599999999999997</v>
      </c>
      <c r="AL191" s="285">
        <v>44977</v>
      </c>
      <c r="AM191" s="10"/>
      <c r="AN191" s="10"/>
      <c r="AO191" s="11"/>
      <c r="AT191"/>
    </row>
    <row r="192" spans="1:46" ht="20.25" customHeight="1">
      <c r="A192" s="282" t="s">
        <v>3484</v>
      </c>
      <c r="B192" s="40" t="s">
        <v>3497</v>
      </c>
      <c r="C192" s="40" t="s">
        <v>3480</v>
      </c>
      <c r="D192" s="40" t="s">
        <v>3918</v>
      </c>
      <c r="E192" s="40">
        <v>21</v>
      </c>
      <c r="F192" s="207" t="b">
        <f t="shared" si="7"/>
        <v>0</v>
      </c>
      <c r="G192" s="40" t="s">
        <v>4238</v>
      </c>
      <c r="H192" s="208" t="s">
        <v>3959</v>
      </c>
      <c r="I192" s="40" t="str">
        <f t="shared" si="6"/>
        <v>미사용</v>
      </c>
      <c r="J192" s="40"/>
      <c r="K192" s="40"/>
      <c r="L192" s="256"/>
      <c r="M192" s="40"/>
      <c r="N192" s="40" t="str">
        <f t="shared" si="8"/>
        <v>O</v>
      </c>
      <c r="O192" s="263"/>
      <c r="P192" s="262"/>
      <c r="Q192" s="262"/>
      <c r="R192" s="285"/>
      <c r="S192" s="263">
        <v>2.31</v>
      </c>
      <c r="T192" s="262">
        <v>1.284</v>
      </c>
      <c r="U192" s="262">
        <v>0.93899999999999995</v>
      </c>
      <c r="V192" s="285">
        <v>43724</v>
      </c>
      <c r="W192" s="304">
        <v>2.3109999999999999</v>
      </c>
      <c r="X192" s="304">
        <v>1.2989999999999999</v>
      </c>
      <c r="Y192" s="304">
        <v>0.89900000000000002</v>
      </c>
      <c r="Z192" s="285">
        <v>43880</v>
      </c>
      <c r="AA192" s="304">
        <v>2.1469999999999998</v>
      </c>
      <c r="AB192" s="304">
        <v>1.421</v>
      </c>
      <c r="AC192" s="304">
        <v>0.92</v>
      </c>
      <c r="AD192" s="285">
        <v>44421</v>
      </c>
      <c r="AE192" s="304">
        <v>2.0059999999999998</v>
      </c>
      <c r="AF192" s="304">
        <v>1.2709999999999999</v>
      </c>
      <c r="AG192" s="304">
        <v>1.034</v>
      </c>
      <c r="AH192" s="285">
        <v>44649</v>
      </c>
      <c r="AI192" s="304">
        <v>2.363</v>
      </c>
      <c r="AJ192" s="304">
        <v>1.4550000000000001</v>
      </c>
      <c r="AK192" s="304">
        <v>1.139</v>
      </c>
      <c r="AL192" s="285">
        <v>44977</v>
      </c>
      <c r="AM192" s="10"/>
      <c r="AN192" s="10"/>
      <c r="AO192" s="11"/>
      <c r="AT192"/>
    </row>
    <row r="193" spans="1:46" ht="20.25" customHeight="1">
      <c r="A193" s="282" t="s">
        <v>3484</v>
      </c>
      <c r="B193" s="40" t="s">
        <v>3497</v>
      </c>
      <c r="C193" s="40" t="s">
        <v>3480</v>
      </c>
      <c r="D193" s="40" t="s">
        <v>3918</v>
      </c>
      <c r="E193" s="40">
        <v>22</v>
      </c>
      <c r="F193" s="207" t="b">
        <f t="shared" si="7"/>
        <v>0</v>
      </c>
      <c r="G193" s="40" t="s">
        <v>4238</v>
      </c>
      <c r="H193" s="208" t="s">
        <v>3959</v>
      </c>
      <c r="I193" s="40" t="str">
        <f t="shared" si="6"/>
        <v>미사용</v>
      </c>
      <c r="J193" s="40"/>
      <c r="K193" s="40"/>
      <c r="L193" s="256"/>
      <c r="M193" s="40"/>
      <c r="N193" s="40" t="str">
        <f t="shared" si="8"/>
        <v>O</v>
      </c>
      <c r="O193" s="263"/>
      <c r="P193" s="262"/>
      <c r="Q193" s="262"/>
      <c r="R193" s="285"/>
      <c r="S193" s="263"/>
      <c r="T193" s="262"/>
      <c r="U193" s="262"/>
      <c r="V193" s="285"/>
      <c r="W193" s="304">
        <v>2.31</v>
      </c>
      <c r="X193" s="304">
        <v>0.97199999999999998</v>
      </c>
      <c r="Y193" s="304">
        <v>0.69399999999999995</v>
      </c>
      <c r="Z193" s="285">
        <v>43880</v>
      </c>
      <c r="AA193" s="304">
        <v>2.31</v>
      </c>
      <c r="AB193" s="304">
        <v>0.85099999999999998</v>
      </c>
      <c r="AC193" s="304">
        <v>0.66800000000000004</v>
      </c>
      <c r="AD193" s="285">
        <v>44421</v>
      </c>
      <c r="AE193" s="304">
        <v>2.31</v>
      </c>
      <c r="AF193" s="304">
        <v>1.3069999999999999</v>
      </c>
      <c r="AG193" s="304">
        <v>0.80400000000000005</v>
      </c>
      <c r="AH193" s="285">
        <v>44649</v>
      </c>
      <c r="AI193" s="304">
        <v>2.363</v>
      </c>
      <c r="AJ193" s="304">
        <v>1.53</v>
      </c>
      <c r="AK193" s="304">
        <v>1.0469999999999999</v>
      </c>
      <c r="AL193" s="285">
        <v>44977</v>
      </c>
      <c r="AM193" s="10"/>
      <c r="AN193" s="10"/>
      <c r="AO193" s="11"/>
      <c r="AT193"/>
    </row>
    <row r="194" spans="1:46" ht="20.25" customHeight="1">
      <c r="A194" s="282" t="s">
        <v>3484</v>
      </c>
      <c r="B194" s="40" t="s">
        <v>3497</v>
      </c>
      <c r="C194" s="40" t="s">
        <v>3480</v>
      </c>
      <c r="D194" s="40" t="s">
        <v>3918</v>
      </c>
      <c r="E194" s="40">
        <v>23</v>
      </c>
      <c r="F194" s="207" t="b">
        <f t="shared" si="7"/>
        <v>1</v>
      </c>
      <c r="G194" s="40" t="s">
        <v>4238</v>
      </c>
      <c r="H194" s="208" t="s">
        <v>3959</v>
      </c>
      <c r="I194" s="40" t="str">
        <f t="shared" si="6"/>
        <v>사용</v>
      </c>
      <c r="J194" s="40" t="s">
        <v>3939</v>
      </c>
      <c r="K194" s="40" t="s">
        <v>4147</v>
      </c>
      <c r="L194" s="256" t="s">
        <v>4059</v>
      </c>
      <c r="M194" s="40" t="s">
        <v>3487</v>
      </c>
      <c r="N194" s="40" t="str">
        <f t="shared" si="8"/>
        <v>X</v>
      </c>
      <c r="O194" s="263"/>
      <c r="P194" s="262"/>
      <c r="Q194" s="262"/>
      <c r="R194" s="285"/>
      <c r="S194" s="263"/>
      <c r="T194" s="262"/>
      <c r="U194" s="262"/>
      <c r="V194" s="285"/>
      <c r="W194" s="304"/>
      <c r="X194" s="304"/>
      <c r="Y194" s="304"/>
      <c r="Z194" s="285"/>
      <c r="AA194" s="304"/>
      <c r="AB194" s="304"/>
      <c r="AC194" s="304"/>
      <c r="AD194" s="285"/>
      <c r="AE194" s="304"/>
      <c r="AF194" s="304"/>
      <c r="AG194" s="304"/>
      <c r="AH194" s="285"/>
      <c r="AI194" s="304">
        <v>2.052</v>
      </c>
      <c r="AJ194" s="304">
        <v>3.903</v>
      </c>
      <c r="AK194" s="304">
        <v>2.0249999999999999</v>
      </c>
      <c r="AL194" s="285">
        <v>44977</v>
      </c>
      <c r="AM194" s="10"/>
      <c r="AN194" s="10"/>
      <c r="AO194" s="11"/>
      <c r="AT194"/>
    </row>
    <row r="195" spans="1:46" ht="20.25" customHeight="1">
      <c r="A195" s="282" t="s">
        <v>3484</v>
      </c>
      <c r="B195" s="40" t="s">
        <v>3497</v>
      </c>
      <c r="C195" s="40" t="s">
        <v>3480</v>
      </c>
      <c r="D195" s="40" t="s">
        <v>3918</v>
      </c>
      <c r="E195" s="40">
        <v>24</v>
      </c>
      <c r="F195" s="207" t="b">
        <f t="shared" si="7"/>
        <v>0</v>
      </c>
      <c r="G195" s="40" t="s">
        <v>4238</v>
      </c>
      <c r="H195" s="208" t="s">
        <v>3959</v>
      </c>
      <c r="I195" s="40" t="str">
        <f t="shared" si="6"/>
        <v>미사용</v>
      </c>
      <c r="J195" s="40" t="s">
        <v>3939</v>
      </c>
      <c r="K195" s="40"/>
      <c r="L195" s="443"/>
      <c r="M195" s="40"/>
      <c r="N195" s="40" t="str">
        <f t="shared" si="8"/>
        <v>O</v>
      </c>
      <c r="O195" s="263"/>
      <c r="P195" s="262"/>
      <c r="Q195" s="262"/>
      <c r="R195" s="285"/>
      <c r="S195" s="263"/>
      <c r="T195" s="262"/>
      <c r="U195" s="262"/>
      <c r="V195" s="285"/>
      <c r="W195" s="304"/>
      <c r="X195" s="304"/>
      <c r="Y195" s="304"/>
      <c r="Z195" s="285"/>
      <c r="AA195" s="304"/>
      <c r="AB195" s="304"/>
      <c r="AC195" s="304"/>
      <c r="AD195" s="285"/>
      <c r="AE195" s="304">
        <v>2.3220000000000001</v>
      </c>
      <c r="AF195" s="304">
        <v>5.7080000000000002</v>
      </c>
      <c r="AG195" s="304">
        <v>0.81100000000000005</v>
      </c>
      <c r="AH195" s="285">
        <v>44649</v>
      </c>
      <c r="AI195" s="304" t="s">
        <v>4264</v>
      </c>
      <c r="AJ195" s="304" t="s">
        <v>4264</v>
      </c>
      <c r="AK195" s="304"/>
      <c r="AL195" s="285">
        <v>44977</v>
      </c>
      <c r="AM195" s="10"/>
      <c r="AN195" s="10"/>
      <c r="AO195" s="11"/>
      <c r="AQ195" s="4" t="s">
        <v>4025</v>
      </c>
      <c r="AT195"/>
    </row>
    <row r="196" spans="1:46" ht="20.25" customHeight="1">
      <c r="A196" s="282" t="s">
        <v>3484</v>
      </c>
      <c r="B196" s="40" t="s">
        <v>3497</v>
      </c>
      <c r="C196" s="40" t="s">
        <v>3480</v>
      </c>
      <c r="D196" s="299" t="s">
        <v>4051</v>
      </c>
      <c r="E196" s="299">
        <v>1</v>
      </c>
      <c r="F196" s="207" t="b">
        <f t="shared" si="7"/>
        <v>0</v>
      </c>
      <c r="G196" s="40" t="s">
        <v>4238</v>
      </c>
      <c r="H196" s="208" t="s">
        <v>3959</v>
      </c>
      <c r="I196" s="40" t="str">
        <f t="shared" ref="I196:I219" si="9">IF(F196=TRUE,"사용","미사용")</f>
        <v>미사용</v>
      </c>
      <c r="J196" s="299"/>
      <c r="K196" s="40"/>
      <c r="L196" s="299"/>
      <c r="M196" s="299"/>
      <c r="N196" s="40" t="str">
        <f>IF(F196=TRUE,"X","O")</f>
        <v>O</v>
      </c>
      <c r="O196" s="304"/>
      <c r="P196" s="304"/>
      <c r="Q196" s="304"/>
      <c r="R196" s="400"/>
      <c r="S196" s="304">
        <v>31.44</v>
      </c>
      <c r="T196" s="304">
        <v>11.083</v>
      </c>
      <c r="U196" s="304">
        <v>6.8289999999999997</v>
      </c>
      <c r="V196" s="285">
        <v>43724</v>
      </c>
      <c r="W196" s="304">
        <v>31.445</v>
      </c>
      <c r="X196" s="304">
        <v>11.048</v>
      </c>
      <c r="Y196" s="304">
        <v>6.8719999999999999</v>
      </c>
      <c r="Z196" s="285">
        <v>43880</v>
      </c>
      <c r="AA196" s="304">
        <v>31.452999999999999</v>
      </c>
      <c r="AB196" s="304">
        <v>11.079000000000001</v>
      </c>
      <c r="AC196" s="304">
        <v>6.96</v>
      </c>
      <c r="AD196" s="285">
        <v>44421</v>
      </c>
      <c r="AE196" s="304">
        <v>31.460999999999999</v>
      </c>
      <c r="AF196" s="304">
        <v>11.055999999999999</v>
      </c>
      <c r="AG196" s="304">
        <v>7.0919999999999996</v>
      </c>
      <c r="AH196" s="285">
        <v>44649</v>
      </c>
      <c r="AI196" s="304">
        <v>31.481999999999999</v>
      </c>
      <c r="AJ196" s="304">
        <v>11.064</v>
      </c>
      <c r="AK196" s="304">
        <v>7.1470000000000002</v>
      </c>
      <c r="AL196" s="285">
        <v>44988</v>
      </c>
      <c r="AM196" s="47"/>
      <c r="AN196" s="47"/>
      <c r="AO196" s="246"/>
      <c r="AT196"/>
    </row>
    <row r="197" spans="1:46" ht="20.25" customHeight="1">
      <c r="A197" s="282" t="s">
        <v>3484</v>
      </c>
      <c r="B197" s="40" t="s">
        <v>3497</v>
      </c>
      <c r="C197" s="40" t="s">
        <v>3480</v>
      </c>
      <c r="D197" s="299" t="s">
        <v>4051</v>
      </c>
      <c r="E197" s="299">
        <v>2</v>
      </c>
      <c r="F197" s="207" t="b">
        <f t="shared" ref="F197:F219" si="10">ISTEXT(L197)</f>
        <v>0</v>
      </c>
      <c r="G197" s="40" t="s">
        <v>4238</v>
      </c>
      <c r="H197" s="208" t="s">
        <v>3959</v>
      </c>
      <c r="I197" s="40" t="str">
        <f t="shared" si="9"/>
        <v>미사용</v>
      </c>
      <c r="J197" s="299"/>
      <c r="K197" s="40"/>
      <c r="L197" s="299"/>
      <c r="M197" s="299"/>
      <c r="N197" s="40" t="str">
        <f t="shared" ref="N197:N219" si="11">IF(F197=TRUE,"X","O")</f>
        <v>O</v>
      </c>
      <c r="O197" s="304"/>
      <c r="P197" s="304"/>
      <c r="Q197" s="304"/>
      <c r="R197" s="400"/>
      <c r="S197" s="304">
        <v>31.45</v>
      </c>
      <c r="T197" s="304">
        <v>11.196999999999999</v>
      </c>
      <c r="U197" s="304">
        <v>6.9260000000000002</v>
      </c>
      <c r="V197" s="285">
        <v>43724</v>
      </c>
      <c r="W197" s="304">
        <v>31.445</v>
      </c>
      <c r="X197" s="304">
        <v>11.1</v>
      </c>
      <c r="Y197" s="304">
        <v>6.95</v>
      </c>
      <c r="Z197" s="285">
        <v>43880</v>
      </c>
      <c r="AA197" s="304">
        <v>31.437000000000001</v>
      </c>
      <c r="AB197" s="304">
        <v>11.128</v>
      </c>
      <c r="AC197" s="304">
        <v>6.9409999999999998</v>
      </c>
      <c r="AD197" s="285">
        <v>44421</v>
      </c>
      <c r="AE197" s="304">
        <v>31.437000000000001</v>
      </c>
      <c r="AF197" s="304">
        <v>11.237</v>
      </c>
      <c r="AG197" s="304">
        <v>6.9710000000000001</v>
      </c>
      <c r="AH197" s="285">
        <v>44649</v>
      </c>
      <c r="AI197" s="304">
        <v>31.481999999999999</v>
      </c>
      <c r="AJ197" s="304">
        <v>11.222</v>
      </c>
      <c r="AK197" s="304">
        <v>7.1</v>
      </c>
      <c r="AL197" s="285">
        <v>44988</v>
      </c>
      <c r="AM197" s="47"/>
      <c r="AN197" s="47"/>
      <c r="AO197" s="246"/>
      <c r="AT197"/>
    </row>
    <row r="198" spans="1:46" s="257" customFormat="1" ht="20.25" customHeight="1">
      <c r="A198" s="282" t="s">
        <v>3484</v>
      </c>
      <c r="B198" s="40" t="s">
        <v>3497</v>
      </c>
      <c r="C198" s="40" t="s">
        <v>3480</v>
      </c>
      <c r="D198" s="299" t="s">
        <v>4051</v>
      </c>
      <c r="E198" s="299">
        <v>3</v>
      </c>
      <c r="F198" s="207" t="b">
        <f t="shared" si="10"/>
        <v>0</v>
      </c>
      <c r="G198" s="40" t="s">
        <v>4238</v>
      </c>
      <c r="H198" s="208" t="s">
        <v>3959</v>
      </c>
      <c r="I198" s="40" t="str">
        <f t="shared" si="9"/>
        <v>미사용</v>
      </c>
      <c r="J198" s="299"/>
      <c r="K198" s="40"/>
      <c r="L198" s="299"/>
      <c r="M198" s="299"/>
      <c r="N198" s="40" t="str">
        <f t="shared" si="11"/>
        <v>O</v>
      </c>
      <c r="O198" s="304"/>
      <c r="P198" s="304"/>
      <c r="Q198" s="304"/>
      <c r="R198" s="400"/>
      <c r="S198" s="304">
        <v>59.96</v>
      </c>
      <c r="T198" s="304">
        <v>22.366</v>
      </c>
      <c r="U198" s="304">
        <v>15.451000000000001</v>
      </c>
      <c r="V198" s="285">
        <v>43724</v>
      </c>
      <c r="W198" s="304">
        <v>57.404000000000003</v>
      </c>
      <c r="X198" s="304">
        <v>23.015000000000001</v>
      </c>
      <c r="Y198" s="304">
        <v>15.382</v>
      </c>
      <c r="Z198" s="285">
        <v>43880</v>
      </c>
      <c r="AA198" s="304">
        <v>47.26</v>
      </c>
      <c r="AB198" s="304">
        <v>17.042999999999999</v>
      </c>
      <c r="AC198" s="304">
        <v>11.21</v>
      </c>
      <c r="AD198" s="285">
        <v>44421</v>
      </c>
      <c r="AE198" s="304">
        <v>31.460999999999999</v>
      </c>
      <c r="AF198" s="304">
        <v>10.955</v>
      </c>
      <c r="AG198" s="304">
        <v>6.8970000000000002</v>
      </c>
      <c r="AH198" s="285">
        <v>44649</v>
      </c>
      <c r="AI198" s="304">
        <v>31.474</v>
      </c>
      <c r="AJ198" s="304">
        <v>10.956</v>
      </c>
      <c r="AK198" s="304">
        <v>7.04</v>
      </c>
      <c r="AL198" s="285">
        <v>44988</v>
      </c>
      <c r="AM198" s="567"/>
      <c r="AN198" s="567"/>
      <c r="AO198" s="568"/>
      <c r="AT198"/>
    </row>
    <row r="199" spans="1:46" s="257" customFormat="1" ht="20.25" customHeight="1">
      <c r="A199" s="282" t="s">
        <v>3484</v>
      </c>
      <c r="B199" s="40" t="s">
        <v>3497</v>
      </c>
      <c r="C199" s="40" t="s">
        <v>3480</v>
      </c>
      <c r="D199" s="299" t="s">
        <v>4051</v>
      </c>
      <c r="E199" s="299">
        <v>4</v>
      </c>
      <c r="F199" s="207" t="b">
        <f t="shared" si="10"/>
        <v>0</v>
      </c>
      <c r="G199" s="40" t="s">
        <v>4238</v>
      </c>
      <c r="H199" s="208" t="s">
        <v>3959</v>
      </c>
      <c r="I199" s="40" t="str">
        <f t="shared" si="9"/>
        <v>미사용</v>
      </c>
      <c r="J199" s="299"/>
      <c r="K199" s="40"/>
      <c r="L199" s="299"/>
      <c r="M199" s="299"/>
      <c r="N199" s="40" t="str">
        <f t="shared" si="11"/>
        <v>O</v>
      </c>
      <c r="O199" s="304"/>
      <c r="P199" s="304"/>
      <c r="Q199" s="304"/>
      <c r="R199" s="400"/>
      <c r="S199" s="304">
        <v>60.02</v>
      </c>
      <c r="T199" s="304">
        <v>20.931999999999999</v>
      </c>
      <c r="U199" s="304">
        <v>13.808999999999999</v>
      </c>
      <c r="V199" s="285">
        <v>43724</v>
      </c>
      <c r="W199" s="304">
        <v>57.826999999999998</v>
      </c>
      <c r="X199" s="304">
        <v>21.579000000000001</v>
      </c>
      <c r="Y199" s="304">
        <v>14.231999999999999</v>
      </c>
      <c r="Z199" s="285">
        <v>43880</v>
      </c>
      <c r="AA199" s="304">
        <v>46.725999999999999</v>
      </c>
      <c r="AB199" s="304">
        <v>16.009</v>
      </c>
      <c r="AC199" s="304">
        <v>10.154</v>
      </c>
      <c r="AD199" s="285">
        <v>44421</v>
      </c>
      <c r="AE199" s="304">
        <v>31.445</v>
      </c>
      <c r="AF199" s="304">
        <v>10.939</v>
      </c>
      <c r="AG199" s="304">
        <v>6.76</v>
      </c>
      <c r="AH199" s="285">
        <v>44649</v>
      </c>
      <c r="AI199" s="304">
        <v>31.469000000000001</v>
      </c>
      <c r="AJ199" s="304">
        <v>11.076000000000001</v>
      </c>
      <c r="AK199" s="304">
        <v>7.2240000000000002</v>
      </c>
      <c r="AL199" s="285">
        <v>44988</v>
      </c>
      <c r="AM199" s="567"/>
      <c r="AN199" s="567"/>
      <c r="AO199" s="568"/>
      <c r="AT199"/>
    </row>
    <row r="200" spans="1:46" s="257" customFormat="1" ht="20.25" customHeight="1">
      <c r="A200" s="282" t="s">
        <v>3484</v>
      </c>
      <c r="B200" s="40" t="s">
        <v>3497</v>
      </c>
      <c r="C200" s="40" t="s">
        <v>3480</v>
      </c>
      <c r="D200" s="299" t="s">
        <v>4051</v>
      </c>
      <c r="E200" s="299">
        <v>5</v>
      </c>
      <c r="F200" s="207" t="b">
        <f t="shared" si="10"/>
        <v>0</v>
      </c>
      <c r="G200" s="40" t="s">
        <v>4238</v>
      </c>
      <c r="H200" s="208" t="s">
        <v>3959</v>
      </c>
      <c r="I200" s="40" t="str">
        <f t="shared" si="9"/>
        <v>미사용</v>
      </c>
      <c r="J200" s="299"/>
      <c r="K200" s="40"/>
      <c r="L200" s="299"/>
      <c r="M200" s="299"/>
      <c r="N200" s="40" t="str">
        <f t="shared" si="11"/>
        <v>O</v>
      </c>
      <c r="O200" s="304"/>
      <c r="P200" s="304"/>
      <c r="Q200" s="304"/>
      <c r="R200" s="400"/>
      <c r="S200" s="304">
        <v>60.04</v>
      </c>
      <c r="T200" s="304">
        <v>22.757000000000001</v>
      </c>
      <c r="U200" s="304">
        <v>14.641999999999999</v>
      </c>
      <c r="V200" s="285">
        <v>43724</v>
      </c>
      <c r="W200" s="304">
        <v>57.453000000000003</v>
      </c>
      <c r="X200" s="304">
        <v>22.904</v>
      </c>
      <c r="Y200" s="304">
        <v>15.102</v>
      </c>
      <c r="Z200" s="285">
        <v>43880</v>
      </c>
      <c r="AA200" s="304">
        <v>48.517000000000003</v>
      </c>
      <c r="AB200" s="304">
        <v>19.856000000000002</v>
      </c>
      <c r="AC200" s="304">
        <v>10.9</v>
      </c>
      <c r="AD200" s="285">
        <v>44421</v>
      </c>
      <c r="AE200" s="304">
        <v>31.452999999999999</v>
      </c>
      <c r="AF200" s="304">
        <v>11.693</v>
      </c>
      <c r="AG200" s="304">
        <v>7.3259999999999996</v>
      </c>
      <c r="AH200" s="285">
        <v>44649</v>
      </c>
      <c r="AI200" s="304">
        <v>31.478000000000002</v>
      </c>
      <c r="AJ200" s="304">
        <v>11.882999999999999</v>
      </c>
      <c r="AK200" s="304">
        <v>7.5149999999999997</v>
      </c>
      <c r="AL200" s="285">
        <v>44988</v>
      </c>
      <c r="AM200" s="567"/>
      <c r="AN200" s="567"/>
      <c r="AO200" s="568"/>
      <c r="AT200"/>
    </row>
    <row r="201" spans="1:46" s="257" customFormat="1" ht="20.25" customHeight="1">
      <c r="A201" s="282" t="s">
        <v>3484</v>
      </c>
      <c r="B201" s="40" t="s">
        <v>3497</v>
      </c>
      <c r="C201" s="40" t="s">
        <v>3480</v>
      </c>
      <c r="D201" s="299" t="s">
        <v>4051</v>
      </c>
      <c r="E201" s="299">
        <v>6</v>
      </c>
      <c r="F201" s="207" t="b">
        <f t="shared" si="10"/>
        <v>0</v>
      </c>
      <c r="G201" s="40" t="s">
        <v>4238</v>
      </c>
      <c r="H201" s="208" t="s">
        <v>3959</v>
      </c>
      <c r="I201" s="40" t="str">
        <f t="shared" si="9"/>
        <v>미사용</v>
      </c>
      <c r="J201" s="299"/>
      <c r="K201" s="40"/>
      <c r="L201" s="299"/>
      <c r="M201" s="299"/>
      <c r="N201" s="40" t="str">
        <f t="shared" si="11"/>
        <v>O</v>
      </c>
      <c r="O201" s="304"/>
      <c r="P201" s="304"/>
      <c r="Q201" s="304"/>
      <c r="R201" s="400"/>
      <c r="S201" s="304">
        <v>59.9</v>
      </c>
      <c r="T201" s="304">
        <v>22.882000000000001</v>
      </c>
      <c r="U201" s="304">
        <v>14.978</v>
      </c>
      <c r="V201" s="285">
        <v>43724</v>
      </c>
      <c r="W201" s="304">
        <v>57.42</v>
      </c>
      <c r="X201" s="304">
        <v>23.870999999999999</v>
      </c>
      <c r="Y201" s="304">
        <v>16.263000000000002</v>
      </c>
      <c r="Z201" s="285">
        <v>43880</v>
      </c>
      <c r="AA201" s="304">
        <v>46.923000000000002</v>
      </c>
      <c r="AB201" s="304">
        <v>16.946999999999999</v>
      </c>
      <c r="AC201" s="304">
        <v>11.000999999999999</v>
      </c>
      <c r="AD201" s="285">
        <v>44421</v>
      </c>
      <c r="AE201" s="304">
        <v>31.449000000000002</v>
      </c>
      <c r="AF201" s="304">
        <v>10.706</v>
      </c>
      <c r="AG201" s="304">
        <v>6.73</v>
      </c>
      <c r="AH201" s="285">
        <v>44649</v>
      </c>
      <c r="AI201" s="304">
        <v>31.452999999999999</v>
      </c>
      <c r="AJ201" s="304">
        <v>11.298999999999999</v>
      </c>
      <c r="AK201" s="304">
        <v>7.4509999999999996</v>
      </c>
      <c r="AL201" s="285">
        <v>44988</v>
      </c>
      <c r="AM201" s="567"/>
      <c r="AN201" s="567"/>
      <c r="AO201" s="568"/>
      <c r="AT201"/>
    </row>
    <row r="202" spans="1:46" ht="20.25" customHeight="1">
      <c r="A202" s="282" t="s">
        <v>3484</v>
      </c>
      <c r="B202" s="40" t="s">
        <v>3497</v>
      </c>
      <c r="C202" s="40" t="s">
        <v>3480</v>
      </c>
      <c r="D202" s="299" t="s">
        <v>4051</v>
      </c>
      <c r="E202" s="299">
        <v>7</v>
      </c>
      <c r="F202" s="207" t="b">
        <f t="shared" si="10"/>
        <v>0</v>
      </c>
      <c r="G202" s="40" t="s">
        <v>4238</v>
      </c>
      <c r="H202" s="208" t="s">
        <v>3959</v>
      </c>
      <c r="I202" s="40" t="str">
        <f t="shared" si="9"/>
        <v>미사용</v>
      </c>
      <c r="J202" s="299"/>
      <c r="K202" s="40"/>
      <c r="L202" s="299"/>
      <c r="M202" s="299"/>
      <c r="N202" s="40" t="str">
        <f t="shared" si="11"/>
        <v>O</v>
      </c>
      <c r="O202" s="304"/>
      <c r="P202" s="304"/>
      <c r="Q202" s="304"/>
      <c r="R202" s="400"/>
      <c r="S202" s="304">
        <v>31.47</v>
      </c>
      <c r="T202" s="304">
        <v>11.507999999999999</v>
      </c>
      <c r="U202" s="304">
        <v>7.0439999999999996</v>
      </c>
      <c r="V202" s="285">
        <v>43724</v>
      </c>
      <c r="W202" s="304">
        <v>31.457000000000001</v>
      </c>
      <c r="X202" s="304">
        <v>11.422000000000001</v>
      </c>
      <c r="Y202" s="304">
        <v>7.1669999999999998</v>
      </c>
      <c r="Z202" s="285">
        <v>43880</v>
      </c>
      <c r="AA202" s="304">
        <v>31.481999999999999</v>
      </c>
      <c r="AB202" s="304">
        <v>11.432</v>
      </c>
      <c r="AC202" s="304">
        <v>7.3490000000000002</v>
      </c>
      <c r="AD202" s="285">
        <v>44421</v>
      </c>
      <c r="AE202" s="304">
        <v>31.478000000000002</v>
      </c>
      <c r="AF202" s="304">
        <v>11.314</v>
      </c>
      <c r="AG202" s="304">
        <v>7.6609999999999996</v>
      </c>
      <c r="AH202" s="285">
        <v>44649</v>
      </c>
      <c r="AI202" s="304">
        <v>31.494</v>
      </c>
      <c r="AJ202" s="304">
        <v>11.707000000000001</v>
      </c>
      <c r="AK202" s="304">
        <v>7.8339999999999996</v>
      </c>
      <c r="AL202" s="285">
        <v>44988</v>
      </c>
      <c r="AM202" s="567"/>
      <c r="AN202" s="567"/>
      <c r="AO202" s="568"/>
      <c r="AT202"/>
    </row>
    <row r="203" spans="1:46" ht="20.25" customHeight="1">
      <c r="A203" s="282" t="s">
        <v>3484</v>
      </c>
      <c r="B203" s="40" t="s">
        <v>3497</v>
      </c>
      <c r="C203" s="40" t="s">
        <v>3480</v>
      </c>
      <c r="D203" s="299" t="s">
        <v>4051</v>
      </c>
      <c r="E203" s="299">
        <v>8</v>
      </c>
      <c r="F203" s="207" t="b">
        <f t="shared" si="10"/>
        <v>0</v>
      </c>
      <c r="G203" s="40" t="s">
        <v>4238</v>
      </c>
      <c r="H203" s="208" t="s">
        <v>3959</v>
      </c>
      <c r="I203" s="40" t="str">
        <f t="shared" si="9"/>
        <v>미사용</v>
      </c>
      <c r="J203" s="299"/>
      <c r="K203" s="40"/>
      <c r="L203" s="299"/>
      <c r="M203" s="299"/>
      <c r="N203" s="40" t="str">
        <f t="shared" si="11"/>
        <v>O</v>
      </c>
      <c r="O203" s="304"/>
      <c r="P203" s="304"/>
      <c r="Q203" s="304"/>
      <c r="R203" s="400"/>
      <c r="S203" s="304">
        <v>31.47</v>
      </c>
      <c r="T203" s="304">
        <v>11.234</v>
      </c>
      <c r="U203" s="304">
        <v>7.03</v>
      </c>
      <c r="V203" s="285">
        <v>43724</v>
      </c>
      <c r="W203" s="304">
        <v>31.474</v>
      </c>
      <c r="X203" s="304">
        <v>11.247999999999999</v>
      </c>
      <c r="Y203" s="304">
        <v>7.1859999999999999</v>
      </c>
      <c r="Z203" s="285">
        <v>43880</v>
      </c>
      <c r="AA203" s="304">
        <v>31.481999999999999</v>
      </c>
      <c r="AB203" s="304">
        <v>11.304</v>
      </c>
      <c r="AC203" s="304">
        <v>7.4260000000000002</v>
      </c>
      <c r="AD203" s="285">
        <v>44421</v>
      </c>
      <c r="AE203" s="304">
        <v>31.469000000000001</v>
      </c>
      <c r="AF203" s="304">
        <v>11.208</v>
      </c>
      <c r="AG203" s="304">
        <v>7.609</v>
      </c>
      <c r="AH203" s="285">
        <v>44649</v>
      </c>
      <c r="AI203" s="304">
        <v>31.494</v>
      </c>
      <c r="AJ203" s="304">
        <v>11.162000000000001</v>
      </c>
      <c r="AK203" s="304">
        <v>7.6509999999999998</v>
      </c>
      <c r="AL203" s="285">
        <v>44988</v>
      </c>
      <c r="AM203" s="567"/>
      <c r="AN203" s="567"/>
      <c r="AO203" s="568"/>
      <c r="AT203"/>
    </row>
    <row r="204" spans="1:46" s="257" customFormat="1" ht="20.25" customHeight="1">
      <c r="A204" s="282" t="s">
        <v>3484</v>
      </c>
      <c r="B204" s="40" t="s">
        <v>3497</v>
      </c>
      <c r="C204" s="40" t="s">
        <v>3480</v>
      </c>
      <c r="D204" s="299" t="s">
        <v>4051</v>
      </c>
      <c r="E204" s="299">
        <v>9</v>
      </c>
      <c r="F204" s="207" t="b">
        <f t="shared" si="10"/>
        <v>0</v>
      </c>
      <c r="G204" s="40" t="s">
        <v>4238</v>
      </c>
      <c r="H204" s="208" t="s">
        <v>3959</v>
      </c>
      <c r="I204" s="40" t="str">
        <f t="shared" si="9"/>
        <v>미사용</v>
      </c>
      <c r="J204" s="299"/>
      <c r="K204" s="40"/>
      <c r="L204" s="299"/>
      <c r="M204" s="299"/>
      <c r="N204" s="40" t="str">
        <f t="shared" si="11"/>
        <v>O</v>
      </c>
      <c r="O204" s="304"/>
      <c r="P204" s="304"/>
      <c r="Q204" s="304"/>
      <c r="R204" s="400"/>
      <c r="S204" s="304">
        <v>60</v>
      </c>
      <c r="T204" s="304">
        <v>22.876999999999999</v>
      </c>
      <c r="U204" s="304">
        <v>15.558</v>
      </c>
      <c r="V204" s="285">
        <v>43724</v>
      </c>
      <c r="W204" s="304">
        <v>57.445</v>
      </c>
      <c r="X204" s="304">
        <v>22.753</v>
      </c>
      <c r="Y204" s="304">
        <v>15.667999999999999</v>
      </c>
      <c r="Z204" s="285">
        <v>43880</v>
      </c>
      <c r="AA204" s="304">
        <v>47.868000000000002</v>
      </c>
      <c r="AB204" s="304">
        <v>18.245999999999999</v>
      </c>
      <c r="AC204" s="304">
        <v>12.286</v>
      </c>
      <c r="AD204" s="285">
        <v>44421</v>
      </c>
      <c r="AE204" s="304">
        <v>31.469000000000001</v>
      </c>
      <c r="AF204" s="304">
        <v>11</v>
      </c>
      <c r="AG204" s="304">
        <v>7.4550000000000001</v>
      </c>
      <c r="AH204" s="285">
        <v>44649</v>
      </c>
      <c r="AI204" s="304">
        <v>31.498000000000001</v>
      </c>
      <c r="AJ204" s="304">
        <v>11.217000000000001</v>
      </c>
      <c r="AK204" s="304">
        <v>7.3789999999999996</v>
      </c>
      <c r="AL204" s="285">
        <v>44988</v>
      </c>
      <c r="AM204" s="567"/>
      <c r="AN204" s="567"/>
      <c r="AO204" s="568"/>
      <c r="AT204"/>
    </row>
    <row r="205" spans="1:46" s="257" customFormat="1" ht="20.25" customHeight="1">
      <c r="A205" s="282" t="s">
        <v>3484</v>
      </c>
      <c r="B205" s="40" t="s">
        <v>3497</v>
      </c>
      <c r="C205" s="40" t="s">
        <v>3480</v>
      </c>
      <c r="D205" s="299" t="s">
        <v>4051</v>
      </c>
      <c r="E205" s="299">
        <v>10</v>
      </c>
      <c r="F205" s="207" t="b">
        <f t="shared" si="10"/>
        <v>0</v>
      </c>
      <c r="G205" s="40" t="s">
        <v>4238</v>
      </c>
      <c r="H205" s="208" t="s">
        <v>3959</v>
      </c>
      <c r="I205" s="40" t="str">
        <f t="shared" si="9"/>
        <v>미사용</v>
      </c>
      <c r="J205" s="299"/>
      <c r="K205" s="40"/>
      <c r="L205" s="299"/>
      <c r="M205" s="299"/>
      <c r="N205" s="40" t="str">
        <f t="shared" si="11"/>
        <v>O</v>
      </c>
      <c r="O205" s="304"/>
      <c r="P205" s="304"/>
      <c r="Q205" s="304"/>
      <c r="R205" s="400"/>
      <c r="S205" s="304">
        <v>59.99</v>
      </c>
      <c r="T205" s="304">
        <v>21.388999999999999</v>
      </c>
      <c r="U205" s="304">
        <v>14.353</v>
      </c>
      <c r="V205" s="285">
        <v>43724</v>
      </c>
      <c r="W205" s="304">
        <v>57.445</v>
      </c>
      <c r="X205" s="304">
        <v>22.91</v>
      </c>
      <c r="Y205" s="304">
        <v>15.247</v>
      </c>
      <c r="Z205" s="285">
        <v>43880</v>
      </c>
      <c r="AA205" s="304">
        <v>46.43</v>
      </c>
      <c r="AB205" s="304">
        <v>16.588000000000001</v>
      </c>
      <c r="AC205" s="304">
        <v>10.606999999999999</v>
      </c>
      <c r="AD205" s="285">
        <v>44421</v>
      </c>
      <c r="AE205" s="304">
        <v>31.478000000000002</v>
      </c>
      <c r="AF205" s="304">
        <v>10.944000000000001</v>
      </c>
      <c r="AG205" s="304">
        <v>7.0430000000000001</v>
      </c>
      <c r="AH205" s="285">
        <v>44649</v>
      </c>
      <c r="AI205" s="304">
        <v>31.494</v>
      </c>
      <c r="AJ205" s="304">
        <v>11.058</v>
      </c>
      <c r="AK205" s="304">
        <v>6.8559999999999999</v>
      </c>
      <c r="AL205" s="285">
        <v>44988</v>
      </c>
      <c r="AM205" s="567"/>
      <c r="AN205" s="567"/>
      <c r="AO205" s="568"/>
      <c r="AT205"/>
    </row>
    <row r="206" spans="1:46" s="257" customFormat="1" ht="20.25" customHeight="1">
      <c r="A206" s="282" t="s">
        <v>3484</v>
      </c>
      <c r="B206" s="40" t="s">
        <v>3497</v>
      </c>
      <c r="C206" s="40" t="s">
        <v>3480</v>
      </c>
      <c r="D206" s="299" t="s">
        <v>4051</v>
      </c>
      <c r="E206" s="299">
        <v>11</v>
      </c>
      <c r="F206" s="207" t="b">
        <f t="shared" si="10"/>
        <v>0</v>
      </c>
      <c r="G206" s="40" t="s">
        <v>4238</v>
      </c>
      <c r="H206" s="208" t="s">
        <v>3959</v>
      </c>
      <c r="I206" s="40" t="str">
        <f t="shared" si="9"/>
        <v>미사용</v>
      </c>
      <c r="J206" s="299"/>
      <c r="K206" s="40"/>
      <c r="L206" s="299"/>
      <c r="M206" s="299"/>
      <c r="N206" s="40" t="str">
        <f t="shared" si="11"/>
        <v>O</v>
      </c>
      <c r="O206" s="304"/>
      <c r="P206" s="304"/>
      <c r="Q206" s="304"/>
      <c r="R206" s="400"/>
      <c r="S206" s="304">
        <v>60.04</v>
      </c>
      <c r="T206" s="304">
        <v>22.626000000000001</v>
      </c>
      <c r="U206" s="304">
        <v>15.388</v>
      </c>
      <c r="V206" s="285">
        <v>43724</v>
      </c>
      <c r="W206" s="304">
        <v>57.460999999999999</v>
      </c>
      <c r="X206" s="304">
        <v>22.007999999999999</v>
      </c>
      <c r="Y206" s="304">
        <v>14.52</v>
      </c>
      <c r="Z206" s="285">
        <v>43880</v>
      </c>
      <c r="AA206" s="304">
        <v>56.96</v>
      </c>
      <c r="AB206" s="304">
        <v>22.902000000000001</v>
      </c>
      <c r="AC206" s="304">
        <v>14.324</v>
      </c>
      <c r="AD206" s="285">
        <v>44421</v>
      </c>
      <c r="AE206" s="304">
        <v>31.478000000000002</v>
      </c>
      <c r="AF206" s="304">
        <v>11.331</v>
      </c>
      <c r="AG206" s="304">
        <v>7.6369999999999996</v>
      </c>
      <c r="AH206" s="285">
        <v>44649</v>
      </c>
      <c r="AI206" s="304">
        <v>31.49</v>
      </c>
      <c r="AJ206" s="304">
        <v>11.391999999999999</v>
      </c>
      <c r="AK206" s="304">
        <v>7.4</v>
      </c>
      <c r="AL206" s="285">
        <v>44988</v>
      </c>
      <c r="AM206" s="567"/>
      <c r="AN206" s="567"/>
      <c r="AO206" s="568"/>
      <c r="AT206"/>
    </row>
    <row r="207" spans="1:46" s="257" customFormat="1" ht="20.25" customHeight="1">
      <c r="A207" s="282" t="s">
        <v>3484</v>
      </c>
      <c r="B207" s="40" t="s">
        <v>3497</v>
      </c>
      <c r="C207" s="40" t="s">
        <v>3480</v>
      </c>
      <c r="D207" s="299" t="s">
        <v>4051</v>
      </c>
      <c r="E207" s="299">
        <v>12</v>
      </c>
      <c r="F207" s="207" t="b">
        <f t="shared" si="10"/>
        <v>0</v>
      </c>
      <c r="G207" s="40" t="s">
        <v>4238</v>
      </c>
      <c r="H207" s="208" t="s">
        <v>3959</v>
      </c>
      <c r="I207" s="40" t="str">
        <f t="shared" si="9"/>
        <v>미사용</v>
      </c>
      <c r="J207" s="299"/>
      <c r="K207" s="40"/>
      <c r="L207" s="299"/>
      <c r="M207" s="299"/>
      <c r="N207" s="40" t="str">
        <f t="shared" si="11"/>
        <v>O</v>
      </c>
      <c r="O207" s="304"/>
      <c r="P207" s="304"/>
      <c r="Q207" s="304"/>
      <c r="R207" s="400"/>
      <c r="S207" s="304">
        <v>60</v>
      </c>
      <c r="T207" s="304">
        <v>24.353000000000002</v>
      </c>
      <c r="U207" s="304">
        <v>16.395</v>
      </c>
      <c r="V207" s="285">
        <v>43724</v>
      </c>
      <c r="W207" s="304">
        <v>57.469000000000001</v>
      </c>
      <c r="X207" s="304">
        <v>25.341999999999999</v>
      </c>
      <c r="Y207" s="304">
        <v>18.178000000000001</v>
      </c>
      <c r="Z207" s="285">
        <v>43880</v>
      </c>
      <c r="AA207" s="304">
        <v>57.584000000000003</v>
      </c>
      <c r="AB207" s="304">
        <v>24.789000000000001</v>
      </c>
      <c r="AC207" s="304">
        <v>16.574000000000002</v>
      </c>
      <c r="AD207" s="285">
        <v>44421</v>
      </c>
      <c r="AE207" s="304">
        <v>31.474</v>
      </c>
      <c r="AF207" s="304">
        <v>11.743</v>
      </c>
      <c r="AG207" s="304">
        <v>7.7169999999999996</v>
      </c>
      <c r="AH207" s="285">
        <v>44649</v>
      </c>
      <c r="AI207" s="304">
        <v>31.478000000000002</v>
      </c>
      <c r="AJ207" s="304">
        <v>11.707000000000001</v>
      </c>
      <c r="AK207" s="304">
        <v>8.2089999999999996</v>
      </c>
      <c r="AL207" s="285">
        <v>44988</v>
      </c>
      <c r="AM207" s="567"/>
      <c r="AN207" s="567"/>
      <c r="AO207" s="568"/>
      <c r="AT207"/>
    </row>
    <row r="208" spans="1:46" ht="20.25" customHeight="1">
      <c r="A208" s="282" t="s">
        <v>3484</v>
      </c>
      <c r="B208" s="40" t="s">
        <v>3497</v>
      </c>
      <c r="C208" s="40" t="s">
        <v>3480</v>
      </c>
      <c r="D208" s="299" t="s">
        <v>4051</v>
      </c>
      <c r="E208" s="299">
        <v>13</v>
      </c>
      <c r="F208" s="207" t="b">
        <f t="shared" si="10"/>
        <v>0</v>
      </c>
      <c r="G208" s="40" t="s">
        <v>4238</v>
      </c>
      <c r="H208" s="208" t="s">
        <v>3959</v>
      </c>
      <c r="I208" s="40" t="str">
        <f t="shared" si="9"/>
        <v>미사용</v>
      </c>
      <c r="J208" s="299"/>
      <c r="K208" s="40"/>
      <c r="L208" s="299"/>
      <c r="M208" s="299"/>
      <c r="N208" s="40" t="str">
        <f t="shared" si="11"/>
        <v>O</v>
      </c>
      <c r="O208" s="304"/>
      <c r="P208" s="304"/>
      <c r="Q208" s="304"/>
      <c r="R208" s="400"/>
      <c r="S208" s="304">
        <v>36.51</v>
      </c>
      <c r="T208" s="304">
        <v>13.499000000000001</v>
      </c>
      <c r="U208" s="304">
        <v>8.4420000000000002</v>
      </c>
      <c r="V208" s="285">
        <v>43724</v>
      </c>
      <c r="W208" s="304">
        <v>36.512999999999998</v>
      </c>
      <c r="X208" s="304">
        <v>13.247</v>
      </c>
      <c r="Y208" s="304">
        <v>8.4269999999999996</v>
      </c>
      <c r="Z208" s="285">
        <v>43880</v>
      </c>
      <c r="AA208" s="304">
        <v>36.521000000000001</v>
      </c>
      <c r="AB208" s="304">
        <v>13.554</v>
      </c>
      <c r="AC208" s="304">
        <v>8.5419999999999998</v>
      </c>
      <c r="AD208" s="285">
        <v>44421</v>
      </c>
      <c r="AE208" s="304">
        <v>36.517000000000003</v>
      </c>
      <c r="AF208" s="304">
        <v>13.548</v>
      </c>
      <c r="AG208" s="304">
        <v>8.5839999999999996</v>
      </c>
      <c r="AH208" s="285">
        <v>44649</v>
      </c>
      <c r="AI208" s="304">
        <v>31.457000000000001</v>
      </c>
      <c r="AJ208" s="304">
        <v>11.436</v>
      </c>
      <c r="AK208" s="304">
        <v>7.4640000000000004</v>
      </c>
      <c r="AL208" s="285">
        <v>44988</v>
      </c>
      <c r="AM208" s="47"/>
      <c r="AN208" s="47"/>
      <c r="AO208" s="246"/>
      <c r="AT208"/>
    </row>
    <row r="209" spans="1:46" ht="20.25" customHeight="1">
      <c r="A209" s="282" t="s">
        <v>3484</v>
      </c>
      <c r="B209" s="40" t="s">
        <v>3497</v>
      </c>
      <c r="C209" s="40" t="s">
        <v>3480</v>
      </c>
      <c r="D209" s="299" t="s">
        <v>4051</v>
      </c>
      <c r="E209" s="299">
        <v>14</v>
      </c>
      <c r="F209" s="207" t="b">
        <f t="shared" si="10"/>
        <v>0</v>
      </c>
      <c r="G209" s="40" t="s">
        <v>4238</v>
      </c>
      <c r="H209" s="208" t="s">
        <v>3959</v>
      </c>
      <c r="I209" s="40" t="str">
        <f t="shared" si="9"/>
        <v>미사용</v>
      </c>
      <c r="J209" s="299"/>
      <c r="K209" s="40"/>
      <c r="L209" s="299"/>
      <c r="M209" s="299"/>
      <c r="N209" s="40" t="str">
        <f t="shared" si="11"/>
        <v>O</v>
      </c>
      <c r="O209" s="304"/>
      <c r="P209" s="304"/>
      <c r="Q209" s="304"/>
      <c r="R209" s="400"/>
      <c r="S209" s="304">
        <v>36.520000000000003</v>
      </c>
      <c r="T209" s="304">
        <v>13.332000000000001</v>
      </c>
      <c r="U209" s="304">
        <v>8.98</v>
      </c>
      <c r="V209" s="285">
        <v>43724</v>
      </c>
      <c r="W209" s="304">
        <v>36.508000000000003</v>
      </c>
      <c r="X209" s="304">
        <v>13.329000000000001</v>
      </c>
      <c r="Y209" s="304">
        <v>9.0440000000000005</v>
      </c>
      <c r="Z209" s="285">
        <v>43880</v>
      </c>
      <c r="AA209" s="304">
        <v>36.529000000000003</v>
      </c>
      <c r="AB209" s="304">
        <v>13.336</v>
      </c>
      <c r="AC209" s="304">
        <v>8.4039999999999999</v>
      </c>
      <c r="AD209" s="285">
        <v>44421</v>
      </c>
      <c r="AE209" s="304">
        <v>36.512999999999998</v>
      </c>
      <c r="AF209" s="304">
        <v>13.096</v>
      </c>
      <c r="AG209" s="304">
        <v>8.5470000000000006</v>
      </c>
      <c r="AH209" s="285">
        <v>44649</v>
      </c>
      <c r="AI209" s="304">
        <v>31.474</v>
      </c>
      <c r="AJ209" s="304">
        <v>11.074</v>
      </c>
      <c r="AK209" s="304">
        <v>7.3869999999999996</v>
      </c>
      <c r="AL209" s="285">
        <v>44988</v>
      </c>
      <c r="AM209" s="47"/>
      <c r="AN209" s="47"/>
      <c r="AO209" s="246"/>
      <c r="AT209"/>
    </row>
    <row r="210" spans="1:46" ht="20.25" customHeight="1">
      <c r="A210" s="282" t="s">
        <v>3484</v>
      </c>
      <c r="B210" s="40" t="s">
        <v>3497</v>
      </c>
      <c r="C210" s="40" t="s">
        <v>3480</v>
      </c>
      <c r="D210" s="299" t="s">
        <v>4051</v>
      </c>
      <c r="E210" s="299">
        <v>15</v>
      </c>
      <c r="F210" s="207" t="b">
        <f t="shared" si="10"/>
        <v>0</v>
      </c>
      <c r="G210" s="40" t="s">
        <v>4238</v>
      </c>
      <c r="H210" s="208" t="s">
        <v>3959</v>
      </c>
      <c r="I210" s="40" t="str">
        <f t="shared" si="9"/>
        <v>미사용</v>
      </c>
      <c r="J210" s="299"/>
      <c r="K210" s="40"/>
      <c r="L210" s="299"/>
      <c r="M210" s="299"/>
      <c r="N210" s="40" t="str">
        <f t="shared" si="11"/>
        <v>O</v>
      </c>
      <c r="O210" s="304"/>
      <c r="P210" s="304"/>
      <c r="Q210" s="304"/>
      <c r="R210" s="400"/>
      <c r="S210" s="304">
        <v>36.520000000000003</v>
      </c>
      <c r="T210" s="304">
        <v>13.266999999999999</v>
      </c>
      <c r="U210" s="304">
        <v>8.64</v>
      </c>
      <c r="V210" s="285">
        <v>43724</v>
      </c>
      <c r="W210" s="304">
        <v>36.517000000000003</v>
      </c>
      <c r="X210" s="304">
        <v>13.241</v>
      </c>
      <c r="Y210" s="304">
        <v>8.5399999999999991</v>
      </c>
      <c r="Z210" s="285">
        <v>43880</v>
      </c>
      <c r="AA210" s="304">
        <v>36.540999999999997</v>
      </c>
      <c r="AB210" s="304">
        <v>13.356999999999999</v>
      </c>
      <c r="AC210" s="304">
        <v>8.6039999999999992</v>
      </c>
      <c r="AD210" s="285">
        <v>44421</v>
      </c>
      <c r="AE210" s="304">
        <v>36.496000000000002</v>
      </c>
      <c r="AF210" s="304">
        <v>13.33</v>
      </c>
      <c r="AG210" s="304">
        <v>8.74</v>
      </c>
      <c r="AH210" s="285">
        <v>44649</v>
      </c>
      <c r="AI210" s="304">
        <v>31.465</v>
      </c>
      <c r="AJ210" s="304">
        <v>11.304</v>
      </c>
      <c r="AK210" s="304">
        <v>7.444</v>
      </c>
      <c r="AL210" s="285">
        <v>44988</v>
      </c>
      <c r="AM210" s="47"/>
      <c r="AN210" s="47"/>
      <c r="AO210" s="246"/>
      <c r="AT210"/>
    </row>
    <row r="211" spans="1:46" ht="20.25" customHeight="1">
      <c r="A211" s="282" t="s">
        <v>3484</v>
      </c>
      <c r="B211" s="40" t="s">
        <v>3497</v>
      </c>
      <c r="C211" s="40" t="s">
        <v>3480</v>
      </c>
      <c r="D211" s="299" t="s">
        <v>4051</v>
      </c>
      <c r="E211" s="299">
        <v>16</v>
      </c>
      <c r="F211" s="207" t="b">
        <f t="shared" si="10"/>
        <v>0</v>
      </c>
      <c r="G211" s="40" t="s">
        <v>4238</v>
      </c>
      <c r="H211" s="208" t="s">
        <v>3959</v>
      </c>
      <c r="I211" s="40" t="str">
        <f t="shared" si="9"/>
        <v>미사용</v>
      </c>
      <c r="J211" s="299"/>
      <c r="K211" s="40"/>
      <c r="L211" s="299"/>
      <c r="M211" s="299"/>
      <c r="N211" s="40" t="str">
        <f t="shared" si="11"/>
        <v>O</v>
      </c>
      <c r="O211" s="304"/>
      <c r="P211" s="304"/>
      <c r="Q211" s="304"/>
      <c r="R211" s="400"/>
      <c r="S211" s="304">
        <v>36.51</v>
      </c>
      <c r="T211" s="304">
        <v>14.742000000000001</v>
      </c>
      <c r="U211" s="304">
        <v>9.8249999999999993</v>
      </c>
      <c r="V211" s="285">
        <v>43724</v>
      </c>
      <c r="W211" s="304">
        <v>36.512999999999998</v>
      </c>
      <c r="X211" s="304">
        <v>14.468</v>
      </c>
      <c r="Y211" s="304">
        <v>9.625</v>
      </c>
      <c r="Z211" s="285">
        <v>43880</v>
      </c>
      <c r="AA211" s="304">
        <v>35.975000000000001</v>
      </c>
      <c r="AB211" s="304">
        <v>14.481</v>
      </c>
      <c r="AC211" s="304">
        <v>9.673</v>
      </c>
      <c r="AD211" s="285">
        <v>44421</v>
      </c>
      <c r="AE211" s="304">
        <v>36.5</v>
      </c>
      <c r="AF211" s="304">
        <v>14.523</v>
      </c>
      <c r="AG211" s="304">
        <v>9.7449999999999992</v>
      </c>
      <c r="AH211" s="285">
        <v>44649</v>
      </c>
      <c r="AI211" s="304">
        <v>31.452999999999999</v>
      </c>
      <c r="AJ211" s="304">
        <v>11.515000000000001</v>
      </c>
      <c r="AK211" s="304">
        <v>7.5640000000000001</v>
      </c>
      <c r="AL211" s="285">
        <v>44988</v>
      </c>
      <c r="AM211" s="47"/>
      <c r="AN211" s="47"/>
      <c r="AO211" s="246"/>
      <c r="AT211"/>
    </row>
    <row r="212" spans="1:46" ht="20.25" customHeight="1">
      <c r="A212" s="282" t="s">
        <v>3484</v>
      </c>
      <c r="B212" s="40" t="s">
        <v>3497</v>
      </c>
      <c r="C212" s="40" t="s">
        <v>3480</v>
      </c>
      <c r="D212" s="299" t="s">
        <v>4051</v>
      </c>
      <c r="E212" s="299">
        <v>17</v>
      </c>
      <c r="F212" s="207" t="b">
        <f t="shared" si="10"/>
        <v>0</v>
      </c>
      <c r="G212" s="40" t="s">
        <v>4238</v>
      </c>
      <c r="H212" s="208" t="s">
        <v>3959</v>
      </c>
      <c r="I212" s="40" t="str">
        <f t="shared" si="9"/>
        <v>미사용</v>
      </c>
      <c r="J212" s="299"/>
      <c r="K212" s="40"/>
      <c r="L212" s="299"/>
      <c r="M212" s="299"/>
      <c r="N212" s="40" t="str">
        <f t="shared" si="11"/>
        <v>O</v>
      </c>
      <c r="O212" s="304"/>
      <c r="P212" s="304"/>
      <c r="Q212" s="304"/>
      <c r="R212" s="400"/>
      <c r="S212" s="304">
        <v>31.42</v>
      </c>
      <c r="T212" s="304">
        <v>10.962999999999999</v>
      </c>
      <c r="U212" s="304">
        <v>6.7409999999999997</v>
      </c>
      <c r="V212" s="285">
        <v>43724</v>
      </c>
      <c r="W212" s="304">
        <v>31.423999999999999</v>
      </c>
      <c r="X212" s="304">
        <v>11.077999999999999</v>
      </c>
      <c r="Y212" s="304">
        <v>7.0919999999999996</v>
      </c>
      <c r="Z212" s="285">
        <v>43880</v>
      </c>
      <c r="AA212" s="304">
        <v>31.440999999999999</v>
      </c>
      <c r="AB212" s="304">
        <v>11.170999999999999</v>
      </c>
      <c r="AC212" s="304">
        <v>7.0069999999999997</v>
      </c>
      <c r="AD212" s="285">
        <v>44421</v>
      </c>
      <c r="AE212" s="304">
        <v>31.433</v>
      </c>
      <c r="AF212" s="304">
        <v>10.944000000000001</v>
      </c>
      <c r="AG212" s="304">
        <v>7.0640000000000001</v>
      </c>
      <c r="AH212" s="285">
        <v>44649</v>
      </c>
      <c r="AI212" s="304">
        <v>31.449000000000002</v>
      </c>
      <c r="AJ212" s="304">
        <v>11.052</v>
      </c>
      <c r="AK212" s="304">
        <v>7.03</v>
      </c>
      <c r="AL212" s="285">
        <v>44988</v>
      </c>
      <c r="AM212" s="47"/>
      <c r="AN212" s="47"/>
      <c r="AO212" s="246"/>
      <c r="AT212"/>
    </row>
    <row r="213" spans="1:46" ht="20.25" customHeight="1">
      <c r="A213" s="282" t="s">
        <v>3484</v>
      </c>
      <c r="B213" s="40" t="s">
        <v>3497</v>
      </c>
      <c r="C213" s="40" t="s">
        <v>3480</v>
      </c>
      <c r="D213" s="299" t="s">
        <v>4051</v>
      </c>
      <c r="E213" s="299">
        <v>18</v>
      </c>
      <c r="F213" s="207" t="b">
        <f t="shared" si="10"/>
        <v>0</v>
      </c>
      <c r="G213" s="40" t="s">
        <v>4238</v>
      </c>
      <c r="H213" s="208" t="s">
        <v>3959</v>
      </c>
      <c r="I213" s="40" t="str">
        <f t="shared" si="9"/>
        <v>미사용</v>
      </c>
      <c r="J213" s="299"/>
      <c r="K213" s="40"/>
      <c r="L213" s="299"/>
      <c r="M213" s="299"/>
      <c r="N213" s="40" t="str">
        <f t="shared" si="11"/>
        <v>O</v>
      </c>
      <c r="O213" s="304"/>
      <c r="P213" s="304"/>
      <c r="Q213" s="304"/>
      <c r="R213" s="400"/>
      <c r="S213" s="304">
        <v>31.44</v>
      </c>
      <c r="T213" s="304">
        <v>11.034000000000001</v>
      </c>
      <c r="U213" s="304">
        <v>7.2619999999999996</v>
      </c>
      <c r="V213" s="285">
        <v>43724</v>
      </c>
      <c r="W213" s="304">
        <v>31.437000000000001</v>
      </c>
      <c r="X213" s="304">
        <v>11.039</v>
      </c>
      <c r="Y213" s="304">
        <v>7.1680000000000001</v>
      </c>
      <c r="Z213" s="285">
        <v>43880</v>
      </c>
      <c r="AA213" s="304">
        <v>31.433</v>
      </c>
      <c r="AB213" s="304">
        <v>11.063000000000001</v>
      </c>
      <c r="AC213" s="304">
        <v>7.1740000000000004</v>
      </c>
      <c r="AD213" s="285">
        <v>44421</v>
      </c>
      <c r="AE213" s="304">
        <v>31.452999999999999</v>
      </c>
      <c r="AF213" s="304">
        <v>11.128</v>
      </c>
      <c r="AG213" s="304">
        <v>7.0380000000000003</v>
      </c>
      <c r="AH213" s="285">
        <v>44649</v>
      </c>
      <c r="AI213" s="304">
        <v>31.198</v>
      </c>
      <c r="AJ213" s="304">
        <v>10.909000000000001</v>
      </c>
      <c r="AK213" s="304">
        <v>7.2279999999999998</v>
      </c>
      <c r="AL213" s="285">
        <v>44988</v>
      </c>
      <c r="AM213" s="47"/>
      <c r="AN213" s="47"/>
      <c r="AO213" s="246"/>
      <c r="AT213"/>
    </row>
    <row r="214" spans="1:46" ht="20.25" customHeight="1">
      <c r="A214" s="282" t="s">
        <v>3484</v>
      </c>
      <c r="B214" s="40" t="s">
        <v>3497</v>
      </c>
      <c r="C214" s="40" t="s">
        <v>3480</v>
      </c>
      <c r="D214" s="299" t="s">
        <v>4051</v>
      </c>
      <c r="E214" s="299">
        <v>19</v>
      </c>
      <c r="F214" s="207" t="b">
        <f t="shared" si="10"/>
        <v>0</v>
      </c>
      <c r="G214" s="40" t="s">
        <v>4238</v>
      </c>
      <c r="H214" s="208" t="s">
        <v>3959</v>
      </c>
      <c r="I214" s="40" t="str">
        <f t="shared" si="9"/>
        <v>미사용</v>
      </c>
      <c r="J214" s="299"/>
      <c r="K214" s="40"/>
      <c r="L214" s="299"/>
      <c r="M214" s="299"/>
      <c r="N214" s="40" t="str">
        <f t="shared" si="11"/>
        <v>O</v>
      </c>
      <c r="O214" s="304"/>
      <c r="P214" s="304"/>
      <c r="Q214" s="304"/>
      <c r="R214" s="400"/>
      <c r="S214" s="304">
        <v>31.45</v>
      </c>
      <c r="T214" s="304">
        <v>10.989000000000001</v>
      </c>
      <c r="U214" s="304">
        <v>6.9260000000000002</v>
      </c>
      <c r="V214" s="285">
        <v>43724</v>
      </c>
      <c r="W214" s="304">
        <v>30.89</v>
      </c>
      <c r="X214" s="304">
        <v>10.813000000000001</v>
      </c>
      <c r="Y214" s="304">
        <v>6.8259999999999996</v>
      </c>
      <c r="Z214" s="285">
        <v>43880</v>
      </c>
      <c r="AA214" s="304">
        <v>31.469000000000001</v>
      </c>
      <c r="AB214" s="304">
        <v>11.138</v>
      </c>
      <c r="AC214" s="304">
        <v>7.0090000000000003</v>
      </c>
      <c r="AD214" s="285">
        <v>44421</v>
      </c>
      <c r="AE214" s="304">
        <v>31.465</v>
      </c>
      <c r="AF214" s="304">
        <v>11.257999999999999</v>
      </c>
      <c r="AG214" s="304">
        <v>7.2619999999999996</v>
      </c>
      <c r="AH214" s="285">
        <v>44649</v>
      </c>
      <c r="AI214" s="304">
        <v>31.494</v>
      </c>
      <c r="AJ214" s="304">
        <v>11.378</v>
      </c>
      <c r="AK214" s="304">
        <v>7.0890000000000004</v>
      </c>
      <c r="AL214" s="285">
        <v>44988</v>
      </c>
      <c r="AM214" s="47"/>
      <c r="AN214" s="47"/>
      <c r="AO214" s="246"/>
      <c r="AT214"/>
    </row>
    <row r="215" spans="1:46" ht="20.25" customHeight="1">
      <c r="A215" s="282" t="s">
        <v>3484</v>
      </c>
      <c r="B215" s="40" t="s">
        <v>3497</v>
      </c>
      <c r="C215" s="40" t="s">
        <v>3480</v>
      </c>
      <c r="D215" s="299" t="s">
        <v>4051</v>
      </c>
      <c r="E215" s="299">
        <v>20</v>
      </c>
      <c r="F215" s="207" t="b">
        <f t="shared" si="10"/>
        <v>0</v>
      </c>
      <c r="G215" s="40" t="s">
        <v>4238</v>
      </c>
      <c r="H215" s="208" t="s">
        <v>3959</v>
      </c>
      <c r="I215" s="40" t="str">
        <f t="shared" si="9"/>
        <v>미사용</v>
      </c>
      <c r="J215" s="299"/>
      <c r="K215" s="40"/>
      <c r="L215" s="299"/>
      <c r="M215" s="299"/>
      <c r="N215" s="40" t="str">
        <f t="shared" si="11"/>
        <v>O</v>
      </c>
      <c r="O215" s="304"/>
      <c r="P215" s="304"/>
      <c r="Q215" s="304"/>
      <c r="R215" s="400"/>
      <c r="S215" s="304">
        <v>31.44</v>
      </c>
      <c r="T215" s="304">
        <v>10.981</v>
      </c>
      <c r="U215" s="304">
        <v>6.94</v>
      </c>
      <c r="V215" s="285">
        <v>43724</v>
      </c>
      <c r="W215" s="304">
        <v>31.437000000000001</v>
      </c>
      <c r="X215" s="304">
        <v>11.111000000000001</v>
      </c>
      <c r="Y215" s="304">
        <v>6.9690000000000003</v>
      </c>
      <c r="Z215" s="285">
        <v>43880</v>
      </c>
      <c r="AA215" s="304">
        <v>31.56</v>
      </c>
      <c r="AB215" s="304">
        <v>11.726000000000001</v>
      </c>
      <c r="AC215" s="304">
        <v>7.0380000000000003</v>
      </c>
      <c r="AD215" s="285">
        <v>44421</v>
      </c>
      <c r="AE215" s="304">
        <v>31.452999999999999</v>
      </c>
      <c r="AF215" s="304">
        <v>11.090999999999999</v>
      </c>
      <c r="AG215" s="304">
        <v>7.2489999999999997</v>
      </c>
      <c r="AH215" s="285">
        <v>44649</v>
      </c>
      <c r="AI215" s="304">
        <v>31.481999999999999</v>
      </c>
      <c r="AJ215" s="304">
        <v>11.087</v>
      </c>
      <c r="AK215" s="304">
        <v>7.0579999999999998</v>
      </c>
      <c r="AL215" s="285">
        <v>44988</v>
      </c>
      <c r="AM215" s="47"/>
      <c r="AN215" s="47"/>
      <c r="AO215" s="246"/>
      <c r="AT215"/>
    </row>
    <row r="216" spans="1:46" ht="20.25" customHeight="1">
      <c r="A216" s="282" t="s">
        <v>3484</v>
      </c>
      <c r="B216" s="40" t="s">
        <v>3497</v>
      </c>
      <c r="C216" s="40" t="s">
        <v>3480</v>
      </c>
      <c r="D216" s="299" t="s">
        <v>4051</v>
      </c>
      <c r="E216" s="299">
        <v>21</v>
      </c>
      <c r="F216" s="207" t="b">
        <f t="shared" si="10"/>
        <v>1</v>
      </c>
      <c r="G216" s="40" t="s">
        <v>4238</v>
      </c>
      <c r="H216" s="208" t="s">
        <v>3959</v>
      </c>
      <c r="I216" s="40" t="str">
        <f t="shared" si="9"/>
        <v>사용</v>
      </c>
      <c r="J216" s="299" t="s">
        <v>3486</v>
      </c>
      <c r="K216" s="40" t="s">
        <v>4147</v>
      </c>
      <c r="L216" s="390" t="s">
        <v>4058</v>
      </c>
      <c r="M216" s="299" t="s">
        <v>3487</v>
      </c>
      <c r="N216" s="40" t="str">
        <f t="shared" si="11"/>
        <v>X</v>
      </c>
      <c r="O216" s="304"/>
      <c r="P216" s="304"/>
      <c r="Q216" s="304"/>
      <c r="R216" s="400"/>
      <c r="S216" s="304"/>
      <c r="T216" s="304"/>
      <c r="U216" s="304"/>
      <c r="V216" s="400"/>
      <c r="W216" s="304"/>
      <c r="X216" s="304"/>
      <c r="Y216" s="304"/>
      <c r="Z216" s="285"/>
      <c r="AA216" s="304"/>
      <c r="AB216" s="304"/>
      <c r="AC216" s="304"/>
      <c r="AD216" s="285"/>
      <c r="AE216" s="304"/>
      <c r="AF216" s="304"/>
      <c r="AG216" s="304"/>
      <c r="AH216" s="285"/>
      <c r="AI216" s="304"/>
      <c r="AJ216" s="304"/>
      <c r="AK216" s="304"/>
      <c r="AL216" s="285"/>
      <c r="AM216" s="47"/>
      <c r="AN216" s="47"/>
      <c r="AO216" s="246"/>
      <c r="AT216"/>
    </row>
    <row r="217" spans="1:46" ht="20.25" customHeight="1">
      <c r="A217" s="282" t="s">
        <v>3484</v>
      </c>
      <c r="B217" s="40" t="s">
        <v>3497</v>
      </c>
      <c r="C217" s="40" t="s">
        <v>3480</v>
      </c>
      <c r="D217" s="299" t="s">
        <v>4051</v>
      </c>
      <c r="E217" s="299">
        <v>22</v>
      </c>
      <c r="F217" s="207" t="b">
        <f t="shared" si="10"/>
        <v>0</v>
      </c>
      <c r="G217" s="40" t="s">
        <v>4238</v>
      </c>
      <c r="H217" s="208" t="s">
        <v>3959</v>
      </c>
      <c r="I217" s="40" t="str">
        <f t="shared" si="9"/>
        <v>미사용</v>
      </c>
      <c r="J217" s="299"/>
      <c r="K217" s="40"/>
      <c r="L217" s="390"/>
      <c r="M217" s="299"/>
      <c r="N217" s="40" t="str">
        <f t="shared" si="11"/>
        <v>O</v>
      </c>
      <c r="O217" s="304"/>
      <c r="P217" s="304"/>
      <c r="Q217" s="304"/>
      <c r="R217" s="400"/>
      <c r="S217" s="304">
        <v>18.690000000000001</v>
      </c>
      <c r="T217" s="304">
        <v>8.5990000000000002</v>
      </c>
      <c r="U217" s="304">
        <v>5.718</v>
      </c>
      <c r="V217" s="285">
        <v>43724</v>
      </c>
      <c r="W217" s="304">
        <v>18.693000000000001</v>
      </c>
      <c r="X217" s="304">
        <v>8.4209999999999994</v>
      </c>
      <c r="Y217" s="304">
        <v>5.6479999999999997</v>
      </c>
      <c r="Z217" s="285">
        <v>43880</v>
      </c>
      <c r="AA217" s="304">
        <v>18.698</v>
      </c>
      <c r="AB217" s="304">
        <v>8.3209999999999997</v>
      </c>
      <c r="AC217" s="304">
        <v>5.5190000000000001</v>
      </c>
      <c r="AD217" s="285">
        <v>44421</v>
      </c>
      <c r="AE217" s="304">
        <v>18.693000000000001</v>
      </c>
      <c r="AF217" s="304">
        <v>8.266</v>
      </c>
      <c r="AG217" s="304">
        <v>5.6779999999999999</v>
      </c>
      <c r="AH217" s="285">
        <v>44649</v>
      </c>
      <c r="AI217" s="304">
        <v>18.713999999999999</v>
      </c>
      <c r="AJ217" s="304">
        <v>8.3859999999999992</v>
      </c>
      <c r="AK217" s="304">
        <v>5.8070000000000004</v>
      </c>
      <c r="AL217" s="285">
        <v>44988</v>
      </c>
      <c r="AM217" s="47"/>
      <c r="AN217" s="47"/>
      <c r="AO217" s="246"/>
      <c r="AT217"/>
    </row>
    <row r="218" spans="1:46" ht="20.25" customHeight="1">
      <c r="A218" s="282" t="s">
        <v>3484</v>
      </c>
      <c r="B218" s="40" t="s">
        <v>3497</v>
      </c>
      <c r="C218" s="40" t="s">
        <v>3480</v>
      </c>
      <c r="D218" s="299" t="s">
        <v>4051</v>
      </c>
      <c r="E218" s="299">
        <v>23</v>
      </c>
      <c r="F218" s="207" t="b">
        <f t="shared" si="10"/>
        <v>0</v>
      </c>
      <c r="G218" s="40" t="s">
        <v>4238</v>
      </c>
      <c r="H218" s="208" t="s">
        <v>3959</v>
      </c>
      <c r="I218" s="40" t="str">
        <f t="shared" si="9"/>
        <v>미사용</v>
      </c>
      <c r="J218" s="299"/>
      <c r="K218" s="40"/>
      <c r="L218" s="390"/>
      <c r="M218" s="299"/>
      <c r="N218" s="40" t="str">
        <f t="shared" si="11"/>
        <v>O</v>
      </c>
      <c r="O218" s="304"/>
      <c r="P218" s="304"/>
      <c r="Q218" s="304"/>
      <c r="R218" s="400"/>
      <c r="S218" s="304">
        <v>31.42</v>
      </c>
      <c r="T218" s="304">
        <v>15.337</v>
      </c>
      <c r="U218" s="304">
        <v>10.952999999999999</v>
      </c>
      <c r="V218" s="285">
        <v>43724</v>
      </c>
      <c r="W218" s="304">
        <v>31.564</v>
      </c>
      <c r="X218" s="304">
        <v>16.125</v>
      </c>
      <c r="Y218" s="304">
        <v>10.897</v>
      </c>
      <c r="Z218" s="285">
        <v>43880</v>
      </c>
      <c r="AA218" s="304">
        <v>31.65</v>
      </c>
      <c r="AB218" s="304">
        <v>15.718</v>
      </c>
      <c r="AC218" s="304">
        <v>11.159000000000001</v>
      </c>
      <c r="AD218" s="285">
        <v>44421</v>
      </c>
      <c r="AE218" s="304">
        <v>31.111999999999998</v>
      </c>
      <c r="AF218" s="304">
        <v>15.256</v>
      </c>
      <c r="AG218" s="304">
        <v>11.51</v>
      </c>
      <c r="AH218" s="285">
        <v>44649</v>
      </c>
      <c r="AI218" s="304">
        <v>31.527000000000001</v>
      </c>
      <c r="AJ218" s="304">
        <v>15.554</v>
      </c>
      <c r="AK218" s="304">
        <v>10.897</v>
      </c>
      <c r="AL218" s="285">
        <v>44988</v>
      </c>
      <c r="AM218" s="47"/>
      <c r="AN218" s="47"/>
      <c r="AO218" s="246"/>
      <c r="AT218"/>
    </row>
    <row r="219" spans="1:46" ht="20.25" customHeight="1">
      <c r="A219" s="423" t="s">
        <v>3484</v>
      </c>
      <c r="B219" s="177" t="s">
        <v>3497</v>
      </c>
      <c r="C219" s="177" t="s">
        <v>3480</v>
      </c>
      <c r="D219" s="386" t="s">
        <v>4051</v>
      </c>
      <c r="E219" s="386">
        <v>24</v>
      </c>
      <c r="F219" s="411" t="b">
        <f t="shared" si="10"/>
        <v>1</v>
      </c>
      <c r="G219" s="177" t="s">
        <v>4238</v>
      </c>
      <c r="H219" s="387" t="s">
        <v>3959</v>
      </c>
      <c r="I219" s="177" t="str">
        <f t="shared" si="9"/>
        <v>사용</v>
      </c>
      <c r="J219" s="386" t="s">
        <v>3486</v>
      </c>
      <c r="K219" s="177" t="s">
        <v>4147</v>
      </c>
      <c r="L219" s="391" t="s">
        <v>4055</v>
      </c>
      <c r="M219" s="386" t="s">
        <v>4122</v>
      </c>
      <c r="N219" s="177" t="str">
        <f t="shared" si="11"/>
        <v>X</v>
      </c>
      <c r="O219" s="388"/>
      <c r="P219" s="388"/>
      <c r="Q219" s="388"/>
      <c r="R219" s="386"/>
      <c r="S219" s="388"/>
      <c r="T219" s="388"/>
      <c r="U219" s="388"/>
      <c r="V219" s="386"/>
      <c r="W219" s="424"/>
      <c r="X219" s="424"/>
      <c r="Y219" s="424"/>
      <c r="Z219" s="385"/>
      <c r="AA219" s="424"/>
      <c r="AB219" s="424"/>
      <c r="AC219" s="424"/>
      <c r="AD219" s="385"/>
      <c r="AE219" s="424"/>
      <c r="AF219" s="424"/>
      <c r="AG219" s="424"/>
      <c r="AH219" s="385"/>
      <c r="AI219" s="424"/>
      <c r="AJ219" s="424"/>
      <c r="AK219" s="424"/>
      <c r="AL219" s="385"/>
      <c r="AM219" s="247"/>
      <c r="AN219" s="247"/>
      <c r="AO219" s="248"/>
      <c r="AT219"/>
    </row>
    <row r="220" spans="1:46" ht="20.25" customHeight="1">
      <c r="AD220" s="512"/>
      <c r="AH220" s="512"/>
      <c r="AL220" s="512"/>
    </row>
    <row r="221" spans="1:46" ht="20.25" customHeight="1">
      <c r="AD221" s="285"/>
      <c r="AH221" s="285"/>
      <c r="AL221" s="285"/>
    </row>
    <row r="222" spans="1:46" ht="20.25" customHeight="1">
      <c r="AD222" s="285"/>
      <c r="AH222" s="285"/>
      <c r="AL222" s="285"/>
    </row>
    <row r="223" spans="1:46" ht="20.25" customHeight="1">
      <c r="AD223" s="285"/>
      <c r="AH223" s="285"/>
      <c r="AL223" s="285"/>
    </row>
    <row r="224" spans="1:46" ht="20.25" customHeight="1">
      <c r="AD224" s="285"/>
      <c r="AH224" s="285"/>
      <c r="AL224" s="285"/>
    </row>
    <row r="225" spans="3:38" ht="20.25" customHeight="1">
      <c r="AD225" s="285"/>
      <c r="AH225" s="285"/>
      <c r="AL225" s="285"/>
    </row>
    <row r="226" spans="3:38" ht="20.25" customHeight="1">
      <c r="AD226" s="285"/>
      <c r="AH226" s="285"/>
      <c r="AL226" s="285"/>
    </row>
    <row r="227" spans="3:38" ht="20.25" customHeight="1">
      <c r="AD227" s="285"/>
      <c r="AH227" s="285"/>
      <c r="AL227" s="285"/>
    </row>
    <row r="228" spans="3:38" ht="20.25" customHeight="1">
      <c r="AD228" s="285"/>
      <c r="AH228" s="285"/>
      <c r="AL228" s="285"/>
    </row>
    <row r="229" spans="3:38" ht="20.25" customHeight="1">
      <c r="AD229" s="285"/>
      <c r="AH229" s="285"/>
      <c r="AL229" s="285"/>
    </row>
    <row r="230" spans="3:38" ht="20.25" customHeight="1">
      <c r="AD230" s="285"/>
      <c r="AH230" s="285"/>
      <c r="AL230" s="285"/>
    </row>
    <row r="231" spans="3:38" ht="20.25" customHeight="1">
      <c r="AD231" s="285"/>
      <c r="AH231" s="285"/>
      <c r="AL231" s="285"/>
    </row>
    <row r="232" spans="3:38" ht="20.25" customHeight="1">
      <c r="C232" s="1" t="s">
        <v>3499</v>
      </c>
      <c r="AD232" s="285"/>
      <c r="AH232" s="285"/>
      <c r="AL232" s="285"/>
    </row>
    <row r="233" spans="3:38" ht="20.25" customHeight="1">
      <c r="C233" s="1" t="s">
        <v>3500</v>
      </c>
      <c r="AD233" s="285"/>
      <c r="AH233" s="285"/>
      <c r="AL233" s="285"/>
    </row>
    <row r="234" spans="3:38" ht="20.25" customHeight="1">
      <c r="C234" s="1" t="s">
        <v>3501</v>
      </c>
      <c r="AD234" s="285"/>
      <c r="AH234" s="285"/>
      <c r="AL234" s="285"/>
    </row>
    <row r="235" spans="3:38" ht="20.25" customHeight="1">
      <c r="C235" s="1" t="s">
        <v>4074</v>
      </c>
      <c r="AD235" s="285"/>
      <c r="AH235" s="285"/>
      <c r="AL235" s="285"/>
    </row>
    <row r="236" spans="3:38" ht="20.25" customHeight="1">
      <c r="C236" s="1" t="s">
        <v>4062</v>
      </c>
      <c r="AD236" s="285"/>
      <c r="AH236" s="285"/>
      <c r="AL236" s="285"/>
    </row>
    <row r="237" spans="3:38" ht="20.25" customHeight="1">
      <c r="C237" s="1" t="s">
        <v>4076</v>
      </c>
      <c r="AD237" s="285"/>
      <c r="AH237" s="285"/>
      <c r="AL237" s="285"/>
    </row>
    <row r="238" spans="3:38" ht="20.25" customHeight="1">
      <c r="C238" s="1" t="s">
        <v>4205</v>
      </c>
      <c r="AD238" s="385"/>
      <c r="AH238" s="385"/>
      <c r="AL238" s="385"/>
    </row>
    <row r="239" spans="3:38" ht="20.25" customHeight="1">
      <c r="C239" s="1" t="s">
        <v>4075</v>
      </c>
    </row>
    <row r="240" spans="3:38" ht="20.25" customHeight="1">
      <c r="C240" s="1" t="s">
        <v>4206</v>
      </c>
    </row>
    <row r="241" spans="3:3" ht="20.25" customHeight="1">
      <c r="C241" s="1" t="s">
        <v>3852</v>
      </c>
    </row>
    <row r="243" spans="3:3" ht="20.25" customHeight="1">
      <c r="C243"/>
    </row>
    <row r="244" spans="3:3" ht="20.25" customHeight="1">
      <c r="C244"/>
    </row>
    <row r="245" spans="3:3" ht="20.25" customHeight="1">
      <c r="C245"/>
    </row>
    <row r="246" spans="3:3" ht="20.25" customHeight="1">
      <c r="C246"/>
    </row>
    <row r="247" spans="3:3" ht="20.25" customHeight="1">
      <c r="C247"/>
    </row>
    <row r="248" spans="3:3" ht="20.25" customHeight="1">
      <c r="C248"/>
    </row>
    <row r="249" spans="3:3" ht="20.25" customHeight="1">
      <c r="C249"/>
    </row>
    <row r="250" spans="3:3" ht="20.25" customHeight="1">
      <c r="C250"/>
    </row>
    <row r="251" spans="3:3" ht="20.25" customHeight="1">
      <c r="C251"/>
    </row>
    <row r="252" spans="3:3" ht="20.25" customHeight="1">
      <c r="C252"/>
    </row>
    <row r="253" spans="3:3" ht="20.25" customHeight="1">
      <c r="C253"/>
    </row>
    <row r="254" spans="3:3" ht="20.25" customHeight="1">
      <c r="C254"/>
    </row>
    <row r="255" spans="3:3" ht="20.25" customHeight="1">
      <c r="C255"/>
    </row>
    <row r="256" spans="3:3" ht="20.25" customHeight="1">
      <c r="C256"/>
    </row>
    <row r="257" spans="3:3" ht="20.25" customHeight="1">
      <c r="C257"/>
    </row>
    <row r="258" spans="3:3" ht="20.25" customHeight="1">
      <c r="C258"/>
    </row>
    <row r="259" spans="3:3" ht="20.25" customHeight="1">
      <c r="C259"/>
    </row>
    <row r="260" spans="3:3" ht="20.25" customHeight="1">
      <c r="C260"/>
    </row>
    <row r="261" spans="3:3" ht="20.25" customHeight="1">
      <c r="C261"/>
    </row>
    <row r="262" spans="3:3" ht="20.25" customHeight="1">
      <c r="C262"/>
    </row>
    <row r="263" spans="3:3" ht="20.25" customHeight="1">
      <c r="C263"/>
    </row>
    <row r="264" spans="3:3" ht="20.25" customHeight="1">
      <c r="C264"/>
    </row>
    <row r="265" spans="3:3" ht="20.25" customHeight="1">
      <c r="C265"/>
    </row>
    <row r="266" spans="3:3" ht="20.25" customHeight="1">
      <c r="C266"/>
    </row>
    <row r="267" spans="3:3" ht="20.25" customHeight="1">
      <c r="C267"/>
    </row>
    <row r="268" spans="3:3" ht="20.25" customHeight="1">
      <c r="C268"/>
    </row>
    <row r="269" spans="3:3" ht="20.25" customHeight="1">
      <c r="C269"/>
    </row>
    <row r="270" spans="3:3" ht="20.25" customHeight="1">
      <c r="C270"/>
    </row>
    <row r="271" spans="3:3" ht="20.25" customHeight="1">
      <c r="C271"/>
    </row>
    <row r="272" spans="3:3" ht="20.25" customHeight="1">
      <c r="C272"/>
    </row>
    <row r="273" spans="3:3" ht="20.25" customHeight="1">
      <c r="C273"/>
    </row>
    <row r="274" spans="3:3" ht="20.25" customHeight="1">
      <c r="C274"/>
    </row>
    <row r="275" spans="3:3" ht="20.25" customHeight="1">
      <c r="C275"/>
    </row>
    <row r="276" spans="3:3" ht="20.25" customHeight="1">
      <c r="C276"/>
    </row>
    <row r="277" spans="3:3" ht="20.25" customHeight="1">
      <c r="C277"/>
    </row>
    <row r="278" spans="3:3" ht="20.25" customHeight="1">
      <c r="C278"/>
    </row>
    <row r="279" spans="3:3" ht="20.25" customHeight="1">
      <c r="C279"/>
    </row>
    <row r="280" spans="3:3" ht="20.25" customHeight="1">
      <c r="C280"/>
    </row>
    <row r="281" spans="3:3" ht="20.25" customHeight="1">
      <c r="C281"/>
    </row>
    <row r="282" spans="3:3" ht="20.25" customHeight="1">
      <c r="C282"/>
    </row>
    <row r="283" spans="3:3" ht="20.25" customHeight="1">
      <c r="C283"/>
    </row>
    <row r="284" spans="3:3" ht="20.25" customHeight="1">
      <c r="C284"/>
    </row>
    <row r="285" spans="3:3" ht="20.25" customHeight="1">
      <c r="C285"/>
    </row>
    <row r="286" spans="3:3" ht="20.25" customHeight="1">
      <c r="C286"/>
    </row>
    <row r="287" spans="3:3" ht="20.25" customHeight="1">
      <c r="C287"/>
    </row>
    <row r="288" spans="3:3" ht="20.25" customHeight="1">
      <c r="C288"/>
    </row>
    <row r="289" spans="3:3" ht="20.25" customHeight="1">
      <c r="C289"/>
    </row>
    <row r="290" spans="3:3" ht="20.25" customHeight="1">
      <c r="C290"/>
    </row>
    <row r="291" spans="3:3" ht="20.25" customHeight="1">
      <c r="C291"/>
    </row>
    <row r="292" spans="3:3" ht="20.25" customHeight="1">
      <c r="C292"/>
    </row>
    <row r="293" spans="3:3" ht="20.25" customHeight="1">
      <c r="C293"/>
    </row>
    <row r="294" spans="3:3" ht="20.25" customHeight="1">
      <c r="C294"/>
    </row>
    <row r="295" spans="3:3" ht="20.25" customHeight="1">
      <c r="C295"/>
    </row>
    <row r="296" spans="3:3" ht="20.25" customHeight="1">
      <c r="C296"/>
    </row>
    <row r="297" spans="3:3" ht="20.25" customHeight="1">
      <c r="C297"/>
    </row>
    <row r="298" spans="3:3" ht="20.25" customHeight="1">
      <c r="C298"/>
    </row>
    <row r="299" spans="3:3" ht="20.25" customHeight="1">
      <c r="C299"/>
    </row>
    <row r="300" spans="3:3" ht="20.25" customHeight="1">
      <c r="C300"/>
    </row>
    <row r="301" spans="3:3" ht="20.25" customHeight="1">
      <c r="C301"/>
    </row>
    <row r="302" spans="3:3" ht="20.25" customHeight="1">
      <c r="C302"/>
    </row>
    <row r="303" spans="3:3" ht="20.25" customHeight="1">
      <c r="C303"/>
    </row>
    <row r="304" spans="3:3" ht="20.25" customHeight="1">
      <c r="C304"/>
    </row>
    <row r="305" spans="3:3" ht="20.25" customHeight="1">
      <c r="C305"/>
    </row>
    <row r="306" spans="3:3" ht="20.25" customHeight="1">
      <c r="C306"/>
    </row>
    <row r="307" spans="3:3" ht="20.25" customHeight="1">
      <c r="C307"/>
    </row>
    <row r="308" spans="3:3" ht="20.25" customHeight="1">
      <c r="C308"/>
    </row>
    <row r="309" spans="3:3" ht="20.25" customHeight="1">
      <c r="C309"/>
    </row>
    <row r="310" spans="3:3" ht="20.25" customHeight="1">
      <c r="C310"/>
    </row>
    <row r="311" spans="3:3" ht="20.25" customHeight="1">
      <c r="C311"/>
    </row>
    <row r="312" spans="3:3" ht="20.25" customHeight="1">
      <c r="C312"/>
    </row>
    <row r="313" spans="3:3" ht="20.25" customHeight="1">
      <c r="C313"/>
    </row>
    <row r="314" spans="3:3" ht="20.25" customHeight="1">
      <c r="C314"/>
    </row>
    <row r="315" spans="3:3" ht="20.25" customHeight="1">
      <c r="C315"/>
    </row>
    <row r="316" spans="3:3" ht="20.25" customHeight="1">
      <c r="C316"/>
    </row>
    <row r="317" spans="3:3" ht="20.25" customHeight="1">
      <c r="C317"/>
    </row>
    <row r="318" spans="3:3" ht="20.25" customHeight="1">
      <c r="C318"/>
    </row>
    <row r="319" spans="3:3" ht="20.25" customHeight="1">
      <c r="C319"/>
    </row>
    <row r="320" spans="3:3" ht="20.25" customHeight="1">
      <c r="C320"/>
    </row>
    <row r="321" spans="3:3" ht="20.25" customHeight="1">
      <c r="C321"/>
    </row>
    <row r="322" spans="3:3" ht="20.25" customHeight="1">
      <c r="C322"/>
    </row>
    <row r="323" spans="3:3" ht="20.25" customHeight="1">
      <c r="C323"/>
    </row>
    <row r="324" spans="3:3" ht="20.25" customHeight="1">
      <c r="C324"/>
    </row>
    <row r="325" spans="3:3" ht="20.25" customHeight="1">
      <c r="C325"/>
    </row>
    <row r="326" spans="3:3" ht="20.25" customHeight="1">
      <c r="C326"/>
    </row>
    <row r="327" spans="3:3" ht="20.25" customHeight="1">
      <c r="C327"/>
    </row>
    <row r="328" spans="3:3" ht="20.25" customHeight="1">
      <c r="C328"/>
    </row>
    <row r="329" spans="3:3" ht="20.25" customHeight="1">
      <c r="C329"/>
    </row>
    <row r="330" spans="3:3" ht="20.25" customHeight="1">
      <c r="C330"/>
    </row>
    <row r="331" spans="3:3" ht="20.25" customHeight="1">
      <c r="C331"/>
    </row>
    <row r="332" spans="3:3" ht="20.25" customHeight="1">
      <c r="C332"/>
    </row>
    <row r="333" spans="3:3" ht="20.25" customHeight="1">
      <c r="C333"/>
    </row>
    <row r="334" spans="3:3" ht="20.25" customHeight="1">
      <c r="C334"/>
    </row>
    <row r="335" spans="3:3" ht="20.25" customHeight="1">
      <c r="C335"/>
    </row>
    <row r="336" spans="3:3" ht="20.25" customHeight="1">
      <c r="C336"/>
    </row>
    <row r="337" spans="3:3" ht="20.25" customHeight="1">
      <c r="C337"/>
    </row>
    <row r="338" spans="3:3" ht="20.25" customHeight="1">
      <c r="C338"/>
    </row>
    <row r="339" spans="3:3" ht="20.25" customHeight="1">
      <c r="C339"/>
    </row>
    <row r="340" spans="3:3" ht="20.25" customHeight="1">
      <c r="C340"/>
    </row>
    <row r="341" spans="3:3" ht="20.25" customHeight="1">
      <c r="C341"/>
    </row>
    <row r="342" spans="3:3" ht="20.25" customHeight="1">
      <c r="C342"/>
    </row>
    <row r="343" spans="3:3" ht="20.25" customHeight="1">
      <c r="C343"/>
    </row>
    <row r="344" spans="3:3" ht="20.25" customHeight="1">
      <c r="C344"/>
    </row>
    <row r="345" spans="3:3" ht="20.25" customHeight="1">
      <c r="C345"/>
    </row>
    <row r="346" spans="3:3" ht="20.25" customHeight="1">
      <c r="C346"/>
    </row>
    <row r="347" spans="3:3" ht="20.25" customHeight="1">
      <c r="C347"/>
    </row>
    <row r="348" spans="3:3" ht="20.25" customHeight="1">
      <c r="C348"/>
    </row>
    <row r="349" spans="3:3" ht="20.25" customHeight="1">
      <c r="C349"/>
    </row>
    <row r="350" spans="3:3" ht="20.25" customHeight="1">
      <c r="C350"/>
    </row>
    <row r="351" spans="3:3" ht="20.25" customHeight="1">
      <c r="C351"/>
    </row>
    <row r="352" spans="3:3" ht="20.25" customHeight="1">
      <c r="C352"/>
    </row>
    <row r="353" spans="3:3" ht="20.25" customHeight="1">
      <c r="C353"/>
    </row>
    <row r="354" spans="3:3" ht="20.25" customHeight="1">
      <c r="C354"/>
    </row>
    <row r="355" spans="3:3" ht="20.25" customHeight="1">
      <c r="C355"/>
    </row>
    <row r="356" spans="3:3" ht="20.25" customHeight="1">
      <c r="C356"/>
    </row>
    <row r="357" spans="3:3" ht="20.25" customHeight="1">
      <c r="C357"/>
    </row>
    <row r="358" spans="3:3" ht="20.25" customHeight="1">
      <c r="C358"/>
    </row>
    <row r="359" spans="3:3" ht="20.25" customHeight="1">
      <c r="C359"/>
    </row>
    <row r="360" spans="3:3" ht="20.25" customHeight="1">
      <c r="C360"/>
    </row>
    <row r="361" spans="3:3" ht="20.25" customHeight="1">
      <c r="C361"/>
    </row>
    <row r="362" spans="3:3" ht="20.25" customHeight="1">
      <c r="C362"/>
    </row>
    <row r="363" spans="3:3" ht="20.25" customHeight="1">
      <c r="C363"/>
    </row>
    <row r="364" spans="3:3" ht="20.25" customHeight="1">
      <c r="C364"/>
    </row>
    <row r="365" spans="3:3" ht="20.25" customHeight="1">
      <c r="C365"/>
    </row>
    <row r="366" spans="3:3" ht="20.25" customHeight="1">
      <c r="C366"/>
    </row>
    <row r="367" spans="3:3" ht="20.25" customHeight="1">
      <c r="C367"/>
    </row>
    <row r="368" spans="3:3" ht="20.25" customHeight="1">
      <c r="C368"/>
    </row>
    <row r="369" spans="3:3" ht="20.25" customHeight="1">
      <c r="C369"/>
    </row>
    <row r="370" spans="3:3" ht="20.25" customHeight="1">
      <c r="C370"/>
    </row>
    <row r="371" spans="3:3" ht="20.25" customHeight="1">
      <c r="C371"/>
    </row>
    <row r="372" spans="3:3" ht="20.25" customHeight="1">
      <c r="C372"/>
    </row>
    <row r="373" spans="3:3" ht="20.25" customHeight="1">
      <c r="C373"/>
    </row>
    <row r="374" spans="3:3" ht="20.25" customHeight="1">
      <c r="C374"/>
    </row>
    <row r="375" spans="3:3" ht="20.25" customHeight="1">
      <c r="C375"/>
    </row>
    <row r="376" spans="3:3" ht="20.25" customHeight="1">
      <c r="C376"/>
    </row>
    <row r="377" spans="3:3" ht="20.25" customHeight="1">
      <c r="C377"/>
    </row>
    <row r="378" spans="3:3" ht="20.25" customHeight="1">
      <c r="C378"/>
    </row>
    <row r="379" spans="3:3" ht="20.25" customHeight="1">
      <c r="C379"/>
    </row>
    <row r="380" spans="3:3" ht="20.25" customHeight="1">
      <c r="C380"/>
    </row>
    <row r="381" spans="3:3" ht="20.25" customHeight="1">
      <c r="C381"/>
    </row>
    <row r="382" spans="3:3" ht="20.25" customHeight="1">
      <c r="C382"/>
    </row>
    <row r="383" spans="3:3" ht="20.25" customHeight="1">
      <c r="C383"/>
    </row>
    <row r="384" spans="3:3" ht="20.25" customHeight="1">
      <c r="C384"/>
    </row>
    <row r="385" spans="3:3" ht="20.25" customHeight="1">
      <c r="C385"/>
    </row>
    <row r="386" spans="3:3" ht="20.25" customHeight="1">
      <c r="C386"/>
    </row>
    <row r="387" spans="3:3" ht="20.25" customHeight="1">
      <c r="C387"/>
    </row>
    <row r="388" spans="3:3" ht="20.25" customHeight="1">
      <c r="C388"/>
    </row>
    <row r="389" spans="3:3" ht="20.25" customHeight="1">
      <c r="C389"/>
    </row>
    <row r="390" spans="3:3" ht="20.25" customHeight="1">
      <c r="C390"/>
    </row>
    <row r="391" spans="3:3" ht="20.25" customHeight="1">
      <c r="C391"/>
    </row>
    <row r="392" spans="3:3" ht="20.25" customHeight="1">
      <c r="C392"/>
    </row>
    <row r="393" spans="3:3" ht="20.25" customHeight="1">
      <c r="C393"/>
    </row>
    <row r="394" spans="3:3" ht="20.25" customHeight="1">
      <c r="C394"/>
    </row>
    <row r="395" spans="3:3" ht="20.25" customHeight="1">
      <c r="C395"/>
    </row>
    <row r="396" spans="3:3" ht="20.25" customHeight="1">
      <c r="C396"/>
    </row>
    <row r="397" spans="3:3" ht="20.25" customHeight="1">
      <c r="C397"/>
    </row>
    <row r="398" spans="3:3" ht="20.25" customHeight="1">
      <c r="C398"/>
    </row>
    <row r="399" spans="3:3" ht="20.25" customHeight="1">
      <c r="C399"/>
    </row>
    <row r="400" spans="3:3" ht="20.25" customHeight="1">
      <c r="C400"/>
    </row>
    <row r="401" spans="3:3" ht="20.25" customHeight="1">
      <c r="C401"/>
    </row>
    <row r="402" spans="3:3" ht="20.25" customHeight="1">
      <c r="C402"/>
    </row>
    <row r="403" spans="3:3" ht="20.25" customHeight="1">
      <c r="C403"/>
    </row>
    <row r="404" spans="3:3" ht="20.25" customHeight="1">
      <c r="C404"/>
    </row>
    <row r="405" spans="3:3" ht="20.25" customHeight="1">
      <c r="C405"/>
    </row>
    <row r="406" spans="3:3" ht="20.25" customHeight="1">
      <c r="C406"/>
    </row>
    <row r="407" spans="3:3" ht="20.25" customHeight="1">
      <c r="C407"/>
    </row>
    <row r="408" spans="3:3" ht="20.25" customHeight="1">
      <c r="C408"/>
    </row>
    <row r="409" spans="3:3" ht="20.25" customHeight="1">
      <c r="C409"/>
    </row>
    <row r="410" spans="3:3" ht="20.25" customHeight="1">
      <c r="C410"/>
    </row>
    <row r="411" spans="3:3" ht="20.25" customHeight="1">
      <c r="C411"/>
    </row>
    <row r="412" spans="3:3" ht="20.25" customHeight="1">
      <c r="C412"/>
    </row>
    <row r="413" spans="3:3" ht="20.25" customHeight="1">
      <c r="C413"/>
    </row>
    <row r="414" spans="3:3" ht="20.25" customHeight="1">
      <c r="C414"/>
    </row>
    <row r="415" spans="3:3" ht="20.25" customHeight="1">
      <c r="C415"/>
    </row>
    <row r="416" spans="3:3" ht="20.25" customHeight="1">
      <c r="C416"/>
    </row>
    <row r="417" spans="3:3" ht="20.25" customHeight="1">
      <c r="C417"/>
    </row>
    <row r="418" spans="3:3" ht="20.25" customHeight="1">
      <c r="C418"/>
    </row>
    <row r="419" spans="3:3" ht="20.25" customHeight="1">
      <c r="C419"/>
    </row>
    <row r="420" spans="3:3" ht="20.25" customHeight="1">
      <c r="C420"/>
    </row>
    <row r="421" spans="3:3" ht="20.25" customHeight="1">
      <c r="C421"/>
    </row>
    <row r="422" spans="3:3" ht="20.25" customHeight="1">
      <c r="C422"/>
    </row>
    <row r="423" spans="3:3" ht="20.25" customHeight="1">
      <c r="C423"/>
    </row>
    <row r="424" spans="3:3" ht="20.25" customHeight="1">
      <c r="C424"/>
    </row>
    <row r="425" spans="3:3" ht="20.25" customHeight="1">
      <c r="C425"/>
    </row>
    <row r="426" spans="3:3" ht="20.25" customHeight="1">
      <c r="C426"/>
    </row>
    <row r="427" spans="3:3" ht="20.25" customHeight="1">
      <c r="C427"/>
    </row>
    <row r="428" spans="3:3" ht="20.25" customHeight="1">
      <c r="C428"/>
    </row>
    <row r="429" spans="3:3" ht="20.25" customHeight="1">
      <c r="C429"/>
    </row>
    <row r="430" spans="3:3" ht="20.25" customHeight="1">
      <c r="C430"/>
    </row>
    <row r="431" spans="3:3" ht="20.25" customHeight="1">
      <c r="C431"/>
    </row>
    <row r="432" spans="3:3" ht="20.25" customHeight="1">
      <c r="C432"/>
    </row>
    <row r="433" spans="3:3" ht="20.25" customHeight="1">
      <c r="C433"/>
    </row>
    <row r="434" spans="3:3" ht="20.25" customHeight="1">
      <c r="C434"/>
    </row>
    <row r="435" spans="3:3" ht="20.25" customHeight="1">
      <c r="C435"/>
    </row>
    <row r="436" spans="3:3" ht="20.25" customHeight="1">
      <c r="C436"/>
    </row>
    <row r="437" spans="3:3" ht="20.25" customHeight="1">
      <c r="C437"/>
    </row>
    <row r="438" spans="3:3" ht="20.25" customHeight="1">
      <c r="C438"/>
    </row>
    <row r="439" spans="3:3" ht="20.25" customHeight="1">
      <c r="C439"/>
    </row>
    <row r="440" spans="3:3" ht="20.25" customHeight="1">
      <c r="C440"/>
    </row>
    <row r="441" spans="3:3" ht="20.25" customHeight="1">
      <c r="C441"/>
    </row>
    <row r="442" spans="3:3" ht="20.25" customHeight="1">
      <c r="C442"/>
    </row>
    <row r="443" spans="3:3" ht="20.25" customHeight="1">
      <c r="C443"/>
    </row>
    <row r="444" spans="3:3" ht="20.25" customHeight="1">
      <c r="C444"/>
    </row>
    <row r="445" spans="3:3" ht="20.25" customHeight="1">
      <c r="C445"/>
    </row>
    <row r="446" spans="3:3" ht="20.25" customHeight="1">
      <c r="C446"/>
    </row>
    <row r="447" spans="3:3" ht="20.25" customHeight="1">
      <c r="C447"/>
    </row>
    <row r="1461" spans="18:22" ht="20.25" customHeight="1">
      <c r="R1461" s="15"/>
      <c r="V1461" s="15"/>
    </row>
  </sheetData>
  <autoFilter ref="A3:AO219" xr:uid="{00000000-0009-0000-0000-000009000000}"/>
  <mergeCells count="1">
    <mergeCell ref="L1:L2"/>
  </mergeCells>
  <phoneticPr fontId="3" type="noConversion"/>
  <dataValidations count="2">
    <dataValidation type="list" showInputMessage="1" showErrorMessage="1" sqref="K47:K219 K4:K45" xr:uid="{00000000-0002-0000-0900-000000000000}">
      <formula1>$AT$3:$AT$16</formula1>
    </dataValidation>
    <dataValidation type="list" showInputMessage="1" showErrorMessage="1" sqref="K46" xr:uid="{48866F54-E270-4212-BA2D-0533AD219DAA}">
      <formula1>$AU$3:$AU$16</formula1>
    </dataValidation>
  </dataValidations>
  <pageMargins left="0.19685039370078741" right="0.19685039370078741" top="0.51181102362204722" bottom="0.39370078740157483" header="0.31496062992125984" footer="0.15748031496062992"/>
  <pageSetup paperSize="9" scale="75" orientation="landscape" r:id="rId1"/>
  <headerFooter alignWithMargins="0">
    <oddFooter>&amp;C&amp;P/&amp;N</oddFooter>
  </headerFooter>
  <drawing r:id="rId2"/>
  <legacyDrawing r:id="rId3"/>
  <controls>
    <mc:AlternateContent xmlns:mc="http://schemas.openxmlformats.org/markup-compatibility/2006">
      <mc:Choice Requires="x14">
        <control shapeId="1047" r:id="rId4" name="Control 23">
          <controlPr defaultSize="0" autoPict="0" r:id="rId5">
            <anchor moveWithCells="1">
              <from>
                <xdr:col>13</xdr:col>
                <xdr:colOff>0</xdr:colOff>
                <xdr:row>187</xdr:row>
                <xdr:rowOff>0</xdr:rowOff>
              </from>
              <to>
                <xdr:col>31</xdr:col>
                <xdr:colOff>295275</xdr:colOff>
                <xdr:row>187</xdr:row>
                <xdr:rowOff>228600</xdr:rowOff>
              </to>
            </anchor>
          </controlPr>
        </control>
      </mc:Choice>
      <mc:Fallback>
        <control shapeId="1047" r:id="rId4" name="Control 23"/>
      </mc:Fallback>
    </mc:AlternateContent>
    <mc:AlternateContent xmlns:mc="http://schemas.openxmlformats.org/markup-compatibility/2006">
      <mc:Choice Requires="x14">
        <control shapeId="1048" r:id="rId6" name="Control 24">
          <controlPr defaultSize="0" autoPict="0" r:id="rId5">
            <anchor moveWithCells="1">
              <from>
                <xdr:col>13</xdr:col>
                <xdr:colOff>0</xdr:colOff>
                <xdr:row>177</xdr:row>
                <xdr:rowOff>0</xdr:rowOff>
              </from>
              <to>
                <xdr:col>31</xdr:col>
                <xdr:colOff>295275</xdr:colOff>
                <xdr:row>177</xdr:row>
                <xdr:rowOff>228600</xdr:rowOff>
              </to>
            </anchor>
          </controlPr>
        </control>
      </mc:Choice>
      <mc:Fallback>
        <control shapeId="1048" r:id="rId6" name="Control 24"/>
      </mc:Fallback>
    </mc:AlternateContent>
    <mc:AlternateContent xmlns:mc="http://schemas.openxmlformats.org/markup-compatibility/2006">
      <mc:Choice Requires="x14">
        <control shapeId="1049" r:id="rId7" name="Control 25">
          <controlPr defaultSize="0" autoPict="0" r:id="rId8">
            <anchor moveWithCells="1">
              <from>
                <xdr:col>13</xdr:col>
                <xdr:colOff>0</xdr:colOff>
                <xdr:row>177</xdr:row>
                <xdr:rowOff>0</xdr:rowOff>
              </from>
              <to>
                <xdr:col>31</xdr:col>
                <xdr:colOff>295275</xdr:colOff>
                <xdr:row>177</xdr:row>
                <xdr:rowOff>228600</xdr:rowOff>
              </to>
            </anchor>
          </controlPr>
        </control>
      </mc:Choice>
      <mc:Fallback>
        <control shapeId="1049" r:id="rId7" name="Control 25"/>
      </mc:Fallback>
    </mc:AlternateContent>
    <mc:AlternateContent xmlns:mc="http://schemas.openxmlformats.org/markup-compatibility/2006">
      <mc:Choice Requires="x14">
        <control shapeId="1050" r:id="rId9" name="Control 26">
          <controlPr defaultSize="0" autoPict="0" r:id="rId5">
            <anchor moveWithCells="1">
              <from>
                <xdr:col>13</xdr:col>
                <xdr:colOff>0</xdr:colOff>
                <xdr:row>177</xdr:row>
                <xdr:rowOff>0</xdr:rowOff>
              </from>
              <to>
                <xdr:col>31</xdr:col>
                <xdr:colOff>295275</xdr:colOff>
                <xdr:row>177</xdr:row>
                <xdr:rowOff>228600</xdr:rowOff>
              </to>
            </anchor>
          </controlPr>
        </control>
      </mc:Choice>
      <mc:Fallback>
        <control shapeId="1050" r:id="rId9" name="Control 26"/>
      </mc:Fallback>
    </mc:AlternateContent>
    <mc:AlternateContent xmlns:mc="http://schemas.openxmlformats.org/markup-compatibility/2006">
      <mc:Choice Requires="x14">
        <control shapeId="1051" r:id="rId10" name="Control 27">
          <controlPr defaultSize="0" autoPict="0" r:id="rId5">
            <anchor moveWithCells="1">
              <from>
                <xdr:col>13</xdr:col>
                <xdr:colOff>0</xdr:colOff>
                <xdr:row>177</xdr:row>
                <xdr:rowOff>0</xdr:rowOff>
              </from>
              <to>
                <xdr:col>31</xdr:col>
                <xdr:colOff>295275</xdr:colOff>
                <xdr:row>177</xdr:row>
                <xdr:rowOff>228600</xdr:rowOff>
              </to>
            </anchor>
          </controlPr>
        </control>
      </mc:Choice>
      <mc:Fallback>
        <control shapeId="1051" r:id="rId10" name="Control 27"/>
      </mc:Fallback>
    </mc:AlternateContent>
    <mc:AlternateContent xmlns:mc="http://schemas.openxmlformats.org/markup-compatibility/2006">
      <mc:Choice Requires="x14">
        <control shapeId="1052" r:id="rId11" name="Control 28">
          <controlPr defaultSize="0" autoPict="0" r:id="rId5">
            <anchor moveWithCells="1">
              <from>
                <xdr:col>13</xdr:col>
                <xdr:colOff>0</xdr:colOff>
                <xdr:row>177</xdr:row>
                <xdr:rowOff>0</xdr:rowOff>
              </from>
              <to>
                <xdr:col>31</xdr:col>
                <xdr:colOff>295275</xdr:colOff>
                <xdr:row>177</xdr:row>
                <xdr:rowOff>228600</xdr:rowOff>
              </to>
            </anchor>
          </controlPr>
        </control>
      </mc:Choice>
      <mc:Fallback>
        <control shapeId="1052" r:id="rId11" name="Control 28"/>
      </mc:Fallback>
    </mc:AlternateContent>
    <mc:AlternateContent xmlns:mc="http://schemas.openxmlformats.org/markup-compatibility/2006">
      <mc:Choice Requires="x14">
        <control shapeId="1053" r:id="rId12" name="Control 29">
          <controlPr defaultSize="0" autoPict="0" r:id="rId5">
            <anchor moveWithCells="1">
              <from>
                <xdr:col>13</xdr:col>
                <xdr:colOff>0</xdr:colOff>
                <xdr:row>187</xdr:row>
                <xdr:rowOff>0</xdr:rowOff>
              </from>
              <to>
                <xdr:col>31</xdr:col>
                <xdr:colOff>295275</xdr:colOff>
                <xdr:row>187</xdr:row>
                <xdr:rowOff>228600</xdr:rowOff>
              </to>
            </anchor>
          </controlPr>
        </control>
      </mc:Choice>
      <mc:Fallback>
        <control shapeId="1053" r:id="rId12" name="Control 29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U99"/>
  <sheetViews>
    <sheetView showGridLines="0" view="pageBreakPreview" zoomScale="90" zoomScaleNormal="85" zoomScaleSheetLayoutView="90" workbookViewId="0">
      <pane xSplit="30" ySplit="3" topLeftCell="AE68" activePane="bottomRight" state="frozen"/>
      <selection pane="topRight" activeCell="AE1" sqref="AE1"/>
      <selection pane="bottomLeft" activeCell="A4" sqref="A4"/>
      <selection pane="bottomRight" activeCell="AG81" sqref="AG81"/>
    </sheetView>
  </sheetViews>
  <sheetFormatPr defaultRowHeight="20.25" customHeight="1"/>
  <cols>
    <col min="1" max="1" width="7.44140625" style="4" customWidth="1"/>
    <col min="2" max="2" width="10.44140625" style="1" hidden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hidden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hidden="1" customWidth="1"/>
    <col min="15" max="15" width="7.21875" style="3" hidden="1" customWidth="1"/>
    <col min="16" max="16" width="8.33203125" style="3" hidden="1" customWidth="1"/>
    <col min="17" max="17" width="8.109375" style="3" hidden="1" customWidth="1"/>
    <col min="18" max="18" width="6.21875" style="1" hidden="1" customWidth="1"/>
    <col min="19" max="19" width="7.21875" style="3" hidden="1" customWidth="1"/>
    <col min="20" max="20" width="8.33203125" style="3" hidden="1" customWidth="1"/>
    <col min="21" max="21" width="8.109375" style="3" hidden="1" customWidth="1"/>
    <col min="22" max="22" width="6.21875" style="1" hidden="1" customWidth="1"/>
    <col min="23" max="23" width="7.21875" style="212" hidden="1" customWidth="1"/>
    <col min="24" max="24" width="8.33203125" style="3" hidden="1" customWidth="1"/>
    <col min="25" max="25" width="8.109375" style="3" hidden="1" customWidth="1"/>
    <col min="26" max="26" width="6.21875" style="1" hidden="1" customWidth="1"/>
    <col min="27" max="27" width="7.21875" style="212" hidden="1" customWidth="1"/>
    <col min="28" max="28" width="8.33203125" style="3" hidden="1" customWidth="1"/>
    <col min="29" max="29" width="8.109375" style="3" hidden="1" customWidth="1"/>
    <col min="30" max="30" width="6.21875" style="1" hidden="1" customWidth="1"/>
    <col min="31" max="31" width="7.21875" style="212" customWidth="1"/>
    <col min="32" max="32" width="8.33203125" style="3" customWidth="1"/>
    <col min="33" max="33" width="8.109375" style="3" customWidth="1"/>
    <col min="34" max="34" width="6.21875" style="1" customWidth="1"/>
    <col min="35" max="35" width="7.21875" style="212" customWidth="1"/>
    <col min="36" max="36" width="8.33203125" style="3" customWidth="1"/>
    <col min="37" max="37" width="8.109375" style="3" customWidth="1"/>
    <col min="38" max="38" width="6.21875" style="1" customWidth="1"/>
    <col min="39" max="39" width="4.6640625" style="3" customWidth="1"/>
    <col min="40" max="40" width="5.109375" style="3" customWidth="1"/>
    <col min="41" max="41" width="12.33203125" style="1" customWidth="1"/>
    <col min="42" max="16384" width="8.88671875" style="4"/>
  </cols>
  <sheetData>
    <row r="1" spans="1:47" ht="32.25" customHeight="1">
      <c r="A1" s="6" t="s">
        <v>3926</v>
      </c>
      <c r="L1" s="588" t="s">
        <v>4302</v>
      </c>
    </row>
    <row r="2" spans="1:47" ht="10.5" customHeight="1">
      <c r="L2" s="589"/>
      <c r="AO2" s="259">
        <f>원주!AS2</f>
        <v>45601</v>
      </c>
      <c r="AU2" s="5" t="s">
        <v>4073</v>
      </c>
    </row>
    <row r="3" spans="1:47" s="5" customFormat="1" ht="35.25" customHeight="1">
      <c r="A3" s="171" t="s">
        <v>5</v>
      </c>
      <c r="B3" s="172" t="s">
        <v>10</v>
      </c>
      <c r="C3" s="172" t="s">
        <v>6</v>
      </c>
      <c r="D3" s="172" t="s">
        <v>7</v>
      </c>
      <c r="E3" s="173" t="s">
        <v>4</v>
      </c>
      <c r="F3" s="173" t="s">
        <v>4110</v>
      </c>
      <c r="G3" s="173" t="s">
        <v>3477</v>
      </c>
      <c r="H3" s="173" t="s">
        <v>17</v>
      </c>
      <c r="I3" s="173" t="s">
        <v>8</v>
      </c>
      <c r="J3" s="173" t="s">
        <v>13</v>
      </c>
      <c r="K3" s="173" t="s">
        <v>11</v>
      </c>
      <c r="L3" s="173" t="s">
        <v>12</v>
      </c>
      <c r="M3" s="172" t="s">
        <v>1</v>
      </c>
      <c r="N3" s="173" t="s">
        <v>9</v>
      </c>
      <c r="O3" s="173" t="s">
        <v>2</v>
      </c>
      <c r="P3" s="174" t="s">
        <v>14</v>
      </c>
      <c r="Q3" s="174" t="s">
        <v>15</v>
      </c>
      <c r="R3" s="172" t="s">
        <v>3</v>
      </c>
      <c r="S3" s="173" t="s">
        <v>2</v>
      </c>
      <c r="T3" s="174" t="s">
        <v>14</v>
      </c>
      <c r="U3" s="542" t="s">
        <v>15</v>
      </c>
      <c r="V3" s="538" t="s">
        <v>3</v>
      </c>
      <c r="W3" s="409" t="s">
        <v>2</v>
      </c>
      <c r="X3" s="174" t="s">
        <v>14</v>
      </c>
      <c r="Y3" s="174" t="s">
        <v>15</v>
      </c>
      <c r="Z3" s="172" t="s">
        <v>3</v>
      </c>
      <c r="AA3" s="409" t="s">
        <v>2</v>
      </c>
      <c r="AB3" s="174" t="s">
        <v>14</v>
      </c>
      <c r="AC3" s="174" t="s">
        <v>15</v>
      </c>
      <c r="AD3" s="172" t="s">
        <v>3</v>
      </c>
      <c r="AE3" s="409" t="s">
        <v>2</v>
      </c>
      <c r="AF3" s="174" t="s">
        <v>14</v>
      </c>
      <c r="AG3" s="174" t="s">
        <v>15</v>
      </c>
      <c r="AH3" s="172" t="s">
        <v>3</v>
      </c>
      <c r="AI3" s="409" t="s">
        <v>2</v>
      </c>
      <c r="AJ3" s="174" t="s">
        <v>14</v>
      </c>
      <c r="AK3" s="174" t="s">
        <v>15</v>
      </c>
      <c r="AL3" s="172" t="s">
        <v>3</v>
      </c>
      <c r="AM3" s="173" t="s">
        <v>4115</v>
      </c>
      <c r="AN3" s="173" t="s">
        <v>18</v>
      </c>
      <c r="AO3" s="175" t="s">
        <v>0</v>
      </c>
      <c r="AU3" s="4" t="s">
        <v>3499</v>
      </c>
    </row>
    <row r="4" spans="1:47" ht="20.25" customHeight="1">
      <c r="A4" s="14" t="s">
        <v>3484</v>
      </c>
      <c r="B4" s="8" t="s">
        <v>3497</v>
      </c>
      <c r="C4" s="8" t="s">
        <v>3478</v>
      </c>
      <c r="D4" s="8" t="s">
        <v>3480</v>
      </c>
      <c r="E4" s="8">
        <v>1</v>
      </c>
      <c r="F4" s="207" t="b">
        <f>ISTEXT(L4)</f>
        <v>0</v>
      </c>
      <c r="G4" s="8">
        <v>1000000908</v>
      </c>
      <c r="H4" s="39" t="s">
        <v>3519</v>
      </c>
      <c r="I4" s="40" t="str">
        <f>IF(F4=TRUE,"사용","미사용")</f>
        <v>미사용</v>
      </c>
      <c r="J4" s="8" t="s">
        <v>3486</v>
      </c>
      <c r="K4" s="528"/>
      <c r="L4" s="531"/>
      <c r="M4" s="40" t="s">
        <v>3487</v>
      </c>
      <c r="N4" s="40" t="str">
        <f>IF(F4=TRUE,"X","O")</f>
        <v>O</v>
      </c>
      <c r="O4" s="10"/>
      <c r="P4" s="41"/>
      <c r="Q4" s="41"/>
      <c r="R4" s="15"/>
      <c r="S4" s="10"/>
      <c r="T4" s="41"/>
      <c r="U4" s="543"/>
      <c r="V4" s="539"/>
      <c r="W4" s="263"/>
      <c r="X4" s="263"/>
      <c r="Y4" s="263"/>
      <c r="Z4" s="285"/>
      <c r="AA4" s="263"/>
      <c r="AB4" s="263"/>
      <c r="AC4" s="263"/>
      <c r="AD4" s="285"/>
      <c r="AE4" s="263"/>
      <c r="AF4" s="263"/>
      <c r="AG4" s="263"/>
      <c r="AH4" s="285"/>
      <c r="AI4" s="263">
        <v>46.09</v>
      </c>
      <c r="AJ4" s="263">
        <v>16.867000000000001</v>
      </c>
      <c r="AK4" s="263">
        <v>12.272</v>
      </c>
      <c r="AL4" s="285">
        <v>44970</v>
      </c>
      <c r="AM4" s="10"/>
      <c r="AN4" s="10"/>
      <c r="AO4" s="11"/>
      <c r="AU4" s="4" t="s">
        <v>3500</v>
      </c>
    </row>
    <row r="5" spans="1:47" ht="20.25" customHeight="1">
      <c r="A5" s="14" t="s">
        <v>3484</v>
      </c>
      <c r="B5" s="8" t="s">
        <v>3497</v>
      </c>
      <c r="C5" s="8" t="s">
        <v>3478</v>
      </c>
      <c r="D5" s="8" t="s">
        <v>3480</v>
      </c>
      <c r="E5" s="8">
        <v>2</v>
      </c>
      <c r="F5" s="207" t="b">
        <f t="shared" ref="F5:F68" si="0">ISTEXT(L5)</f>
        <v>0</v>
      </c>
      <c r="G5" s="8">
        <v>1000000908</v>
      </c>
      <c r="H5" s="39" t="s">
        <v>3519</v>
      </c>
      <c r="I5" s="40" t="str">
        <f t="shared" ref="I5:I68" si="1">IF(F5=TRUE,"사용","미사용")</f>
        <v>미사용</v>
      </c>
      <c r="J5" s="8" t="s">
        <v>3486</v>
      </c>
      <c r="K5" s="528"/>
      <c r="L5" s="531"/>
      <c r="M5" s="40" t="s">
        <v>3487</v>
      </c>
      <c r="N5" s="40" t="str">
        <f t="shared" ref="N5:N68" si="2">IF(F5=TRUE,"X","O")</f>
        <v>O</v>
      </c>
      <c r="O5" s="10"/>
      <c r="P5" s="41"/>
      <c r="Q5" s="41"/>
      <c r="R5" s="15"/>
      <c r="S5" s="10"/>
      <c r="T5" s="41"/>
      <c r="U5" s="543"/>
      <c r="V5" s="539"/>
      <c r="W5" s="10"/>
      <c r="X5" s="10"/>
      <c r="Y5" s="10"/>
      <c r="Z5" s="15"/>
      <c r="AA5" s="10"/>
      <c r="AB5" s="10"/>
      <c r="AC5" s="10"/>
      <c r="AD5" s="15"/>
      <c r="AE5" s="10"/>
      <c r="AF5" s="10"/>
      <c r="AG5" s="10"/>
      <c r="AH5" s="15"/>
      <c r="AI5" s="10">
        <v>44.747</v>
      </c>
      <c r="AJ5" s="10">
        <v>15.811</v>
      </c>
      <c r="AK5" s="10">
        <v>11.835000000000001</v>
      </c>
      <c r="AL5" s="285">
        <v>44970</v>
      </c>
      <c r="AM5" s="10"/>
      <c r="AN5" s="10"/>
      <c r="AO5" s="11"/>
      <c r="AU5" s="4" t="s">
        <v>3501</v>
      </c>
    </row>
    <row r="6" spans="1:47" ht="20.25" customHeight="1">
      <c r="A6" s="14" t="s">
        <v>3484</v>
      </c>
      <c r="B6" s="8" t="s">
        <v>3497</v>
      </c>
      <c r="C6" s="8" t="s">
        <v>3478</v>
      </c>
      <c r="D6" s="8" t="s">
        <v>3480</v>
      </c>
      <c r="E6" s="8">
        <v>3</v>
      </c>
      <c r="F6" s="207" t="b">
        <f t="shared" si="0"/>
        <v>0</v>
      </c>
      <c r="G6" s="8">
        <v>1000000908</v>
      </c>
      <c r="H6" s="39" t="s">
        <v>3519</v>
      </c>
      <c r="I6" s="40" t="str">
        <f t="shared" si="1"/>
        <v>미사용</v>
      </c>
      <c r="J6" s="8" t="s">
        <v>3486</v>
      </c>
      <c r="K6" s="528"/>
      <c r="L6" s="531"/>
      <c r="M6" s="40" t="s">
        <v>3487</v>
      </c>
      <c r="N6" s="40" t="str">
        <f t="shared" si="2"/>
        <v>O</v>
      </c>
      <c r="O6" s="10"/>
      <c r="P6" s="41"/>
      <c r="Q6" s="41"/>
      <c r="R6" s="15"/>
      <c r="S6" s="10"/>
      <c r="T6" s="41"/>
      <c r="U6" s="543"/>
      <c r="V6" s="539"/>
      <c r="W6" s="10"/>
      <c r="X6" s="10"/>
      <c r="Y6" s="10"/>
      <c r="Z6" s="15"/>
      <c r="AA6" s="10"/>
      <c r="AB6" s="10"/>
      <c r="AC6" s="10"/>
      <c r="AD6" s="15"/>
      <c r="AE6" s="10"/>
      <c r="AF6" s="10"/>
      <c r="AG6" s="10"/>
      <c r="AH6" s="15"/>
      <c r="AI6" s="10">
        <v>47.045999999999999</v>
      </c>
      <c r="AJ6" s="10">
        <v>17.449000000000002</v>
      </c>
      <c r="AK6" s="10">
        <v>12.4</v>
      </c>
      <c r="AL6" s="285">
        <v>44970</v>
      </c>
      <c r="AM6" s="10"/>
      <c r="AN6" s="10"/>
      <c r="AO6" s="11"/>
      <c r="AU6" s="4" t="s">
        <v>4074</v>
      </c>
    </row>
    <row r="7" spans="1:47" ht="20.25" customHeight="1">
      <c r="A7" s="14" t="s">
        <v>3484</v>
      </c>
      <c r="B7" s="8" t="s">
        <v>3497</v>
      </c>
      <c r="C7" s="8" t="s">
        <v>3478</v>
      </c>
      <c r="D7" s="8" t="s">
        <v>3480</v>
      </c>
      <c r="E7" s="8">
        <v>4</v>
      </c>
      <c r="F7" s="207" t="b">
        <f t="shared" si="0"/>
        <v>0</v>
      </c>
      <c r="G7" s="8">
        <v>1000000908</v>
      </c>
      <c r="H7" s="39" t="s">
        <v>3519</v>
      </c>
      <c r="I7" s="40" t="str">
        <f t="shared" si="1"/>
        <v>미사용</v>
      </c>
      <c r="J7" s="8" t="s">
        <v>3486</v>
      </c>
      <c r="K7" s="528"/>
      <c r="L7" s="531"/>
      <c r="M7" s="40" t="s">
        <v>3487</v>
      </c>
      <c r="N7" s="40" t="str">
        <f t="shared" si="2"/>
        <v>O</v>
      </c>
      <c r="O7" s="10"/>
      <c r="P7" s="41"/>
      <c r="Q7" s="41"/>
      <c r="R7" s="15"/>
      <c r="S7" s="10"/>
      <c r="T7" s="41"/>
      <c r="U7" s="543"/>
      <c r="V7" s="539"/>
      <c r="W7" s="10"/>
      <c r="X7" s="10"/>
      <c r="Y7" s="10"/>
      <c r="Z7" s="15"/>
      <c r="AA7" s="10"/>
      <c r="AB7" s="10"/>
      <c r="AC7" s="10"/>
      <c r="AD7" s="15"/>
      <c r="AE7" s="10"/>
      <c r="AF7" s="10"/>
      <c r="AG7" s="10"/>
      <c r="AH7" s="15"/>
      <c r="AI7" s="10">
        <v>46.988999999999997</v>
      </c>
      <c r="AJ7" s="10">
        <v>17.081</v>
      </c>
      <c r="AK7" s="10">
        <v>12.582000000000001</v>
      </c>
      <c r="AL7" s="285">
        <v>44970</v>
      </c>
      <c r="AM7" s="10"/>
      <c r="AN7" s="10"/>
      <c r="AO7" s="11"/>
      <c r="AU7" s="4" t="s">
        <v>4062</v>
      </c>
    </row>
    <row r="8" spans="1:47" ht="20.25" customHeight="1">
      <c r="A8" s="14" t="s">
        <v>3484</v>
      </c>
      <c r="B8" s="8" t="s">
        <v>3497</v>
      </c>
      <c r="C8" s="8" t="s">
        <v>3478</v>
      </c>
      <c r="D8" s="8" t="s">
        <v>3480</v>
      </c>
      <c r="E8" s="8">
        <v>5</v>
      </c>
      <c r="F8" s="207" t="b">
        <f t="shared" si="0"/>
        <v>0</v>
      </c>
      <c r="G8" s="8">
        <v>1000000908</v>
      </c>
      <c r="H8" s="39" t="s">
        <v>3519</v>
      </c>
      <c r="I8" s="40" t="str">
        <f t="shared" si="1"/>
        <v>미사용</v>
      </c>
      <c r="J8" s="181" t="s">
        <v>3493</v>
      </c>
      <c r="K8" s="8"/>
      <c r="L8" s="16"/>
      <c r="M8" s="40" t="s">
        <v>3487</v>
      </c>
      <c r="N8" s="40" t="str">
        <f t="shared" si="2"/>
        <v>O</v>
      </c>
      <c r="O8" s="53"/>
      <c r="P8" s="53"/>
      <c r="Q8" s="53"/>
      <c r="R8" s="15"/>
      <c r="S8" s="53"/>
      <c r="T8" s="53"/>
      <c r="U8" s="544"/>
      <c r="V8" s="539"/>
      <c r="W8" s="10"/>
      <c r="X8" s="10"/>
      <c r="Y8" s="10"/>
      <c r="Z8" s="15"/>
      <c r="AA8" s="10"/>
      <c r="AB8" s="10"/>
      <c r="AC8" s="10"/>
      <c r="AD8" s="15"/>
      <c r="AE8" s="10"/>
      <c r="AF8" s="10"/>
      <c r="AG8" s="10"/>
      <c r="AH8" s="15"/>
      <c r="AI8" s="10"/>
      <c r="AJ8" s="10"/>
      <c r="AK8" s="10"/>
      <c r="AL8" s="15"/>
      <c r="AM8" s="55"/>
      <c r="AN8" s="55"/>
      <c r="AO8" s="11" t="s">
        <v>4276</v>
      </c>
      <c r="AU8" s="4" t="s">
        <v>4075</v>
      </c>
    </row>
    <row r="9" spans="1:47" ht="20.25" customHeight="1">
      <c r="A9" s="14" t="s">
        <v>3484</v>
      </c>
      <c r="B9" s="8" t="s">
        <v>3497</v>
      </c>
      <c r="C9" s="8" t="s">
        <v>3478</v>
      </c>
      <c r="D9" s="8" t="s">
        <v>3480</v>
      </c>
      <c r="E9" s="8">
        <v>6</v>
      </c>
      <c r="F9" s="207" t="b">
        <f t="shared" si="0"/>
        <v>0</v>
      </c>
      <c r="G9" s="8">
        <v>1000000908</v>
      </c>
      <c r="H9" s="39" t="s">
        <v>3519</v>
      </c>
      <c r="I9" s="40" t="str">
        <f t="shared" si="1"/>
        <v>미사용</v>
      </c>
      <c r="J9" s="181" t="s">
        <v>3493</v>
      </c>
      <c r="K9" s="8"/>
      <c r="L9" s="16"/>
      <c r="M9" s="40" t="s">
        <v>3487</v>
      </c>
      <c r="N9" s="40" t="str">
        <f t="shared" si="2"/>
        <v>O</v>
      </c>
      <c r="O9" s="53"/>
      <c r="P9" s="56"/>
      <c r="Q9" s="56"/>
      <c r="R9" s="15"/>
      <c r="S9" s="53"/>
      <c r="T9" s="56"/>
      <c r="U9" s="545"/>
      <c r="V9" s="539"/>
      <c r="W9" s="10"/>
      <c r="X9" s="10"/>
      <c r="Y9" s="10"/>
      <c r="Z9" s="15"/>
      <c r="AA9" s="10"/>
      <c r="AB9" s="10"/>
      <c r="AC9" s="10"/>
      <c r="AD9" s="15"/>
      <c r="AE9" s="10"/>
      <c r="AF9" s="10"/>
      <c r="AG9" s="10"/>
      <c r="AH9" s="15"/>
      <c r="AI9" s="10"/>
      <c r="AJ9" s="10"/>
      <c r="AK9" s="10"/>
      <c r="AL9" s="15"/>
      <c r="AM9" s="55"/>
      <c r="AN9" s="55"/>
      <c r="AO9" s="11" t="s">
        <v>4277</v>
      </c>
      <c r="AU9" s="4" t="s">
        <v>4076</v>
      </c>
    </row>
    <row r="10" spans="1:47" ht="20.25" customHeight="1">
      <c r="A10" s="14" t="s">
        <v>3484</v>
      </c>
      <c r="B10" s="8" t="s">
        <v>3497</v>
      </c>
      <c r="C10" s="8" t="s">
        <v>3478</v>
      </c>
      <c r="D10" s="8" t="s">
        <v>3480</v>
      </c>
      <c r="E10" s="8">
        <v>7</v>
      </c>
      <c r="F10" s="207" t="b">
        <f t="shared" si="0"/>
        <v>1</v>
      </c>
      <c r="G10" s="8">
        <v>1000000908</v>
      </c>
      <c r="H10" s="39" t="s">
        <v>3519</v>
      </c>
      <c r="I10" s="40" t="str">
        <f t="shared" si="1"/>
        <v>사용</v>
      </c>
      <c r="J10" s="8" t="s">
        <v>3486</v>
      </c>
      <c r="K10" s="8" t="s">
        <v>3500</v>
      </c>
      <c r="L10" s="16" t="s">
        <v>4293</v>
      </c>
      <c r="M10" s="40" t="s">
        <v>3487</v>
      </c>
      <c r="N10" s="40" t="str">
        <f t="shared" si="2"/>
        <v>X</v>
      </c>
      <c r="O10" s="10"/>
      <c r="P10" s="41"/>
      <c r="Q10" s="41"/>
      <c r="R10" s="15"/>
      <c r="S10" s="10"/>
      <c r="T10" s="41"/>
      <c r="U10" s="543"/>
      <c r="V10" s="539"/>
      <c r="W10" s="264"/>
      <c r="X10" s="265"/>
      <c r="Y10" s="265"/>
      <c r="Z10" s="15"/>
      <c r="AA10" s="264"/>
      <c r="AB10" s="265"/>
      <c r="AC10" s="265"/>
      <c r="AD10" s="15"/>
      <c r="AE10" s="264"/>
      <c r="AF10" s="265"/>
      <c r="AG10" s="265"/>
      <c r="AH10" s="15"/>
      <c r="AI10" s="264"/>
      <c r="AJ10" s="265"/>
      <c r="AK10" s="265"/>
      <c r="AL10" s="15"/>
      <c r="AM10" s="10"/>
      <c r="AN10" s="10"/>
      <c r="AO10" s="11"/>
      <c r="AU10" s="4" t="s">
        <v>4090</v>
      </c>
    </row>
    <row r="11" spans="1:47" ht="20.25" customHeight="1">
      <c r="A11" s="14" t="s">
        <v>3484</v>
      </c>
      <c r="B11" s="8" t="s">
        <v>3497</v>
      </c>
      <c r="C11" s="8" t="s">
        <v>3478</v>
      </c>
      <c r="D11" s="8" t="s">
        <v>3480</v>
      </c>
      <c r="E11" s="8">
        <v>8</v>
      </c>
      <c r="F11" s="207" t="b">
        <f t="shared" si="0"/>
        <v>1</v>
      </c>
      <c r="G11" s="8">
        <v>1000000908</v>
      </c>
      <c r="H11" s="39" t="s">
        <v>3519</v>
      </c>
      <c r="I11" s="40" t="str">
        <f t="shared" si="1"/>
        <v>사용</v>
      </c>
      <c r="J11" s="8" t="s">
        <v>3486</v>
      </c>
      <c r="K11" s="8" t="s">
        <v>3500</v>
      </c>
      <c r="L11" s="16" t="s">
        <v>4294</v>
      </c>
      <c r="M11" s="40" t="s">
        <v>3487</v>
      </c>
      <c r="N11" s="40" t="str">
        <f t="shared" si="2"/>
        <v>X</v>
      </c>
      <c r="O11" s="10"/>
      <c r="P11" s="41"/>
      <c r="Q11" s="41"/>
      <c r="R11" s="15"/>
      <c r="S11" s="10"/>
      <c r="T11" s="41"/>
      <c r="U11" s="543"/>
      <c r="V11" s="539"/>
      <c r="W11" s="264"/>
      <c r="X11" s="265"/>
      <c r="Y11" s="265"/>
      <c r="Z11" s="15"/>
      <c r="AA11" s="264"/>
      <c r="AB11" s="265"/>
      <c r="AC11" s="265"/>
      <c r="AD11" s="15"/>
      <c r="AE11" s="264"/>
      <c r="AF11" s="265"/>
      <c r="AG11" s="265"/>
      <c r="AH11" s="15"/>
      <c r="AI11" s="264"/>
      <c r="AJ11" s="265"/>
      <c r="AK11" s="265"/>
      <c r="AL11" s="15"/>
      <c r="AM11" s="10"/>
      <c r="AN11" s="10"/>
      <c r="AO11" s="11"/>
      <c r="AU11" s="4" t="s">
        <v>4099</v>
      </c>
    </row>
    <row r="12" spans="1:47" ht="20.25" customHeight="1">
      <c r="A12" s="14" t="s">
        <v>3484</v>
      </c>
      <c r="B12" s="8" t="s">
        <v>3497</v>
      </c>
      <c r="C12" s="8" t="s">
        <v>3478</v>
      </c>
      <c r="D12" s="8" t="s">
        <v>3480</v>
      </c>
      <c r="E12" s="8">
        <v>9</v>
      </c>
      <c r="F12" s="207" t="b">
        <f t="shared" si="0"/>
        <v>1</v>
      </c>
      <c r="G12" s="8">
        <v>1000000908</v>
      </c>
      <c r="H12" s="39" t="s">
        <v>3519</v>
      </c>
      <c r="I12" s="40" t="str">
        <f t="shared" si="1"/>
        <v>사용</v>
      </c>
      <c r="J12" s="8" t="s">
        <v>3495</v>
      </c>
      <c r="K12" s="8" t="s">
        <v>3852</v>
      </c>
      <c r="L12" s="256" t="s">
        <v>4180</v>
      </c>
      <c r="M12" s="40" t="s">
        <v>3487</v>
      </c>
      <c r="N12" s="40" t="str">
        <f t="shared" si="2"/>
        <v>X</v>
      </c>
      <c r="O12" s="53"/>
      <c r="P12" s="53"/>
      <c r="Q12" s="53"/>
      <c r="R12" s="15"/>
      <c r="S12" s="53"/>
      <c r="T12" s="53"/>
      <c r="U12" s="544"/>
      <c r="V12" s="539"/>
      <c r="W12" s="10"/>
      <c r="X12" s="10"/>
      <c r="Y12" s="10"/>
      <c r="Z12" s="15"/>
      <c r="AA12" s="10"/>
      <c r="AB12" s="10"/>
      <c r="AC12" s="10"/>
      <c r="AD12" s="15"/>
      <c r="AE12" s="10"/>
      <c r="AF12" s="10"/>
      <c r="AG12" s="10"/>
      <c r="AH12" s="15"/>
      <c r="AI12" s="10"/>
      <c r="AJ12" s="10"/>
      <c r="AK12" s="10"/>
      <c r="AL12" s="15"/>
      <c r="AM12" s="55"/>
      <c r="AN12" s="55"/>
      <c r="AO12" s="11"/>
      <c r="AU12" s="4" t="s">
        <v>3935</v>
      </c>
    </row>
    <row r="13" spans="1:47" ht="20.25" customHeight="1">
      <c r="A13" s="14" t="s">
        <v>3484</v>
      </c>
      <c r="B13" s="8" t="s">
        <v>3497</v>
      </c>
      <c r="C13" s="8" t="s">
        <v>3478</v>
      </c>
      <c r="D13" s="8" t="s">
        <v>3480</v>
      </c>
      <c r="E13" s="8">
        <v>10</v>
      </c>
      <c r="F13" s="207" t="b">
        <f t="shared" si="0"/>
        <v>0</v>
      </c>
      <c r="G13" s="8">
        <v>1000000908</v>
      </c>
      <c r="H13" s="39" t="s">
        <v>3519</v>
      </c>
      <c r="I13" s="40" t="str">
        <f t="shared" si="1"/>
        <v>미사용</v>
      </c>
      <c r="J13" s="8"/>
      <c r="K13" s="8"/>
      <c r="L13" s="57"/>
      <c r="M13" s="8"/>
      <c r="N13" s="40" t="str">
        <f t="shared" si="2"/>
        <v>O</v>
      </c>
      <c r="O13" s="234">
        <v>46.25</v>
      </c>
      <c r="P13" s="241">
        <v>16.745999999999999</v>
      </c>
      <c r="Q13" s="241">
        <v>12.669</v>
      </c>
      <c r="R13" s="15">
        <v>43250</v>
      </c>
      <c r="S13" s="234">
        <v>45.404000000000003</v>
      </c>
      <c r="T13" s="241">
        <v>16.152999999999999</v>
      </c>
      <c r="U13" s="546">
        <v>12.218999999999999</v>
      </c>
      <c r="V13" s="539">
        <v>43712</v>
      </c>
      <c r="W13" s="10">
        <v>46.232999999999997</v>
      </c>
      <c r="X13" s="10">
        <v>16.751000000000001</v>
      </c>
      <c r="Y13" s="10">
        <v>12.717000000000001</v>
      </c>
      <c r="Z13" s="15">
        <v>43885</v>
      </c>
      <c r="AA13" s="10">
        <v>46.24</v>
      </c>
      <c r="AB13" s="10">
        <v>16.920999999999999</v>
      </c>
      <c r="AC13" s="10">
        <v>12.932</v>
      </c>
      <c r="AD13" s="15">
        <v>44368</v>
      </c>
      <c r="AE13" s="10">
        <v>46.216999999999999</v>
      </c>
      <c r="AF13" s="10">
        <v>16.931000000000001</v>
      </c>
      <c r="AG13" s="10">
        <v>12.646000000000001</v>
      </c>
      <c r="AH13" s="15">
        <v>44649</v>
      </c>
      <c r="AI13" s="10">
        <v>46.94</v>
      </c>
      <c r="AJ13" s="10">
        <v>17.222000000000001</v>
      </c>
      <c r="AK13" s="10">
        <v>12.455</v>
      </c>
      <c r="AL13" s="285">
        <v>44970</v>
      </c>
      <c r="AM13" s="55"/>
      <c r="AN13" s="55"/>
      <c r="AO13" s="11"/>
      <c r="AU13" s="4" t="s">
        <v>4165</v>
      </c>
    </row>
    <row r="14" spans="1:47" ht="20.25" customHeight="1">
      <c r="A14" s="14" t="s">
        <v>3484</v>
      </c>
      <c r="B14" s="8" t="s">
        <v>3497</v>
      </c>
      <c r="C14" s="8" t="s">
        <v>3478</v>
      </c>
      <c r="D14" s="8" t="s">
        <v>3480</v>
      </c>
      <c r="E14" s="8">
        <v>11</v>
      </c>
      <c r="F14" s="207" t="b">
        <f t="shared" si="0"/>
        <v>1</v>
      </c>
      <c r="G14" s="8">
        <v>1000000908</v>
      </c>
      <c r="H14" s="39" t="s">
        <v>3519</v>
      </c>
      <c r="I14" s="40" t="str">
        <f t="shared" si="1"/>
        <v>사용</v>
      </c>
      <c r="J14" s="8" t="s">
        <v>3486</v>
      </c>
      <c r="K14" s="8" t="s">
        <v>3500</v>
      </c>
      <c r="L14" s="16" t="s">
        <v>4292</v>
      </c>
      <c r="M14" s="40" t="s">
        <v>3487</v>
      </c>
      <c r="N14" s="40" t="str">
        <f t="shared" si="2"/>
        <v>X</v>
      </c>
      <c r="O14" s="10"/>
      <c r="P14" s="41"/>
      <c r="Q14" s="41"/>
      <c r="R14" s="15"/>
      <c r="S14" s="10"/>
      <c r="T14" s="41"/>
      <c r="U14" s="543"/>
      <c r="V14" s="539"/>
      <c r="W14" s="264"/>
      <c r="X14" s="264"/>
      <c r="Y14" s="264"/>
      <c r="Z14" s="15"/>
      <c r="AA14" s="264"/>
      <c r="AB14" s="264"/>
      <c r="AC14" s="264"/>
      <c r="AD14" s="15"/>
      <c r="AE14" s="264"/>
      <c r="AF14" s="264"/>
      <c r="AG14" s="264"/>
      <c r="AH14" s="15"/>
      <c r="AI14" s="264"/>
      <c r="AJ14" s="264"/>
      <c r="AK14" s="264"/>
      <c r="AL14" s="15"/>
      <c r="AM14" s="10"/>
      <c r="AN14" s="10"/>
      <c r="AO14" s="11"/>
      <c r="AU14" s="4" t="s">
        <v>4245</v>
      </c>
    </row>
    <row r="15" spans="1:47" ht="20.25" customHeight="1">
      <c r="A15" s="14" t="s">
        <v>3484</v>
      </c>
      <c r="B15" s="8" t="s">
        <v>3497</v>
      </c>
      <c r="C15" s="8" t="s">
        <v>3478</v>
      </c>
      <c r="D15" s="8" t="s">
        <v>3480</v>
      </c>
      <c r="E15" s="8">
        <v>12</v>
      </c>
      <c r="F15" s="207" t="b">
        <f t="shared" si="0"/>
        <v>1</v>
      </c>
      <c r="G15" s="8">
        <v>1000000908</v>
      </c>
      <c r="H15" s="39" t="s">
        <v>3519</v>
      </c>
      <c r="I15" s="40" t="str">
        <f t="shared" si="1"/>
        <v>사용</v>
      </c>
      <c r="J15" s="8" t="s">
        <v>3486</v>
      </c>
      <c r="K15" s="8" t="s">
        <v>3500</v>
      </c>
      <c r="L15" s="16" t="s">
        <v>4291</v>
      </c>
      <c r="M15" s="40" t="s">
        <v>3487</v>
      </c>
      <c r="N15" s="40" t="str">
        <f t="shared" si="2"/>
        <v>X</v>
      </c>
      <c r="O15" s="10"/>
      <c r="P15" s="41"/>
      <c r="Q15" s="41"/>
      <c r="R15" s="15"/>
      <c r="S15" s="10"/>
      <c r="T15" s="41"/>
      <c r="U15" s="543"/>
      <c r="V15" s="539"/>
      <c r="W15" s="264"/>
      <c r="X15" s="265"/>
      <c r="Y15" s="265"/>
      <c r="Z15" s="15"/>
      <c r="AA15" s="264"/>
      <c r="AB15" s="265"/>
      <c r="AC15" s="265"/>
      <c r="AD15" s="15"/>
      <c r="AE15" s="264"/>
      <c r="AF15" s="265"/>
      <c r="AG15" s="265"/>
      <c r="AH15" s="15"/>
      <c r="AI15" s="264"/>
      <c r="AJ15" s="265"/>
      <c r="AK15" s="265"/>
      <c r="AL15" s="15"/>
      <c r="AM15" s="10"/>
      <c r="AN15" s="10"/>
      <c r="AO15" s="11"/>
      <c r="AU15"/>
    </row>
    <row r="16" spans="1:47" ht="20.25" customHeight="1">
      <c r="A16" s="14" t="s">
        <v>3484</v>
      </c>
      <c r="B16" s="8" t="s">
        <v>3497</v>
      </c>
      <c r="C16" s="8" t="s">
        <v>3478</v>
      </c>
      <c r="D16" s="8" t="s">
        <v>3480</v>
      </c>
      <c r="E16" s="8">
        <v>13</v>
      </c>
      <c r="F16" s="207" t="b">
        <f t="shared" si="0"/>
        <v>1</v>
      </c>
      <c r="G16" s="8">
        <v>1000000908</v>
      </c>
      <c r="H16" s="39" t="s">
        <v>3519</v>
      </c>
      <c r="I16" s="40" t="str">
        <f t="shared" si="1"/>
        <v>사용</v>
      </c>
      <c r="J16" s="8"/>
      <c r="K16" s="163" t="s">
        <v>4284</v>
      </c>
      <c r="L16" s="580" t="s">
        <v>4459</v>
      </c>
      <c r="M16" s="8"/>
      <c r="N16" s="40" t="str">
        <f t="shared" si="2"/>
        <v>X</v>
      </c>
      <c r="O16" s="234"/>
      <c r="P16" s="234"/>
      <c r="Q16" s="234"/>
      <c r="R16" s="15"/>
      <c r="S16" s="234"/>
      <c r="T16" s="234"/>
      <c r="U16" s="547"/>
      <c r="V16" s="539"/>
      <c r="W16" s="239">
        <v>45.338000000000001</v>
      </c>
      <c r="X16" s="239">
        <v>16.71</v>
      </c>
      <c r="Y16" s="10">
        <v>13.61</v>
      </c>
      <c r="Z16" s="15">
        <v>43885</v>
      </c>
      <c r="AA16" s="239">
        <v>45.67</v>
      </c>
      <c r="AB16" s="239">
        <v>16.850000000000001</v>
      </c>
      <c r="AC16" s="10">
        <v>13.64</v>
      </c>
      <c r="AD16" s="15">
        <v>44368</v>
      </c>
      <c r="AE16" s="239">
        <v>46.232999999999997</v>
      </c>
      <c r="AF16" s="239">
        <v>16.977</v>
      </c>
      <c r="AG16" s="10">
        <v>13.52</v>
      </c>
      <c r="AH16" s="15">
        <v>44649</v>
      </c>
      <c r="AI16" s="239">
        <v>46.906999999999996</v>
      </c>
      <c r="AJ16" s="239">
        <v>17.372</v>
      </c>
      <c r="AK16" s="10">
        <v>12.894</v>
      </c>
      <c r="AL16" s="285">
        <v>44970</v>
      </c>
      <c r="AM16" s="55"/>
      <c r="AN16" s="55"/>
      <c r="AO16" s="11"/>
      <c r="AU16"/>
    </row>
    <row r="17" spans="1:47" ht="20.25" customHeight="1">
      <c r="A17" s="14" t="s">
        <v>3484</v>
      </c>
      <c r="B17" s="8" t="s">
        <v>3497</v>
      </c>
      <c r="C17" s="8" t="s">
        <v>3478</v>
      </c>
      <c r="D17" s="8" t="s">
        <v>3480</v>
      </c>
      <c r="E17" s="8">
        <v>14</v>
      </c>
      <c r="F17" s="207" t="b">
        <f t="shared" si="0"/>
        <v>1</v>
      </c>
      <c r="G17" s="8">
        <v>1000000908</v>
      </c>
      <c r="H17" s="39" t="s">
        <v>3519</v>
      </c>
      <c r="I17" s="40" t="str">
        <f t="shared" si="1"/>
        <v>사용</v>
      </c>
      <c r="J17" s="8"/>
      <c r="K17" s="163" t="s">
        <v>4284</v>
      </c>
      <c r="L17" s="580" t="s">
        <v>4457</v>
      </c>
      <c r="M17" s="8"/>
      <c r="N17" s="40" t="str">
        <f t="shared" si="2"/>
        <v>X</v>
      </c>
      <c r="O17" s="234"/>
      <c r="P17" s="234"/>
      <c r="Q17" s="234"/>
      <c r="R17" s="15"/>
      <c r="S17" s="234"/>
      <c r="T17" s="234"/>
      <c r="U17" s="547"/>
      <c r="V17" s="539"/>
      <c r="W17" s="239">
        <v>45.28</v>
      </c>
      <c r="X17" s="239">
        <v>16.718</v>
      </c>
      <c r="Y17" s="10">
        <v>12.143000000000001</v>
      </c>
      <c r="Z17" s="15">
        <v>43885</v>
      </c>
      <c r="AA17" s="239">
        <v>46.25</v>
      </c>
      <c r="AB17" s="239">
        <v>17.178000000000001</v>
      </c>
      <c r="AC17" s="10">
        <v>12.528</v>
      </c>
      <c r="AD17" s="15">
        <v>44368</v>
      </c>
      <c r="AE17" s="239">
        <v>46.265999999999998</v>
      </c>
      <c r="AF17" s="239">
        <v>17.268000000000001</v>
      </c>
      <c r="AG17" s="10">
        <v>12.528</v>
      </c>
      <c r="AH17" s="15">
        <v>44649</v>
      </c>
      <c r="AI17" s="239">
        <v>46.94</v>
      </c>
      <c r="AJ17" s="239">
        <v>17.791</v>
      </c>
      <c r="AK17" s="10">
        <v>11.949</v>
      </c>
      <c r="AL17" s="285">
        <v>44970</v>
      </c>
      <c r="AM17" s="55"/>
      <c r="AN17" s="55"/>
      <c r="AO17" s="11"/>
      <c r="AU17"/>
    </row>
    <row r="18" spans="1:47" ht="20.25" customHeight="1">
      <c r="A18" s="14" t="s">
        <v>3484</v>
      </c>
      <c r="B18" s="8" t="s">
        <v>3497</v>
      </c>
      <c r="C18" s="8" t="s">
        <v>3478</v>
      </c>
      <c r="D18" s="8" t="s">
        <v>3480</v>
      </c>
      <c r="E18" s="8">
        <v>15</v>
      </c>
      <c r="F18" s="207" t="b">
        <f t="shared" si="0"/>
        <v>1</v>
      </c>
      <c r="G18" s="8">
        <v>1000000908</v>
      </c>
      <c r="H18" s="39" t="s">
        <v>3519</v>
      </c>
      <c r="I18" s="40" t="str">
        <f t="shared" si="1"/>
        <v>사용</v>
      </c>
      <c r="J18" s="8" t="s">
        <v>3495</v>
      </c>
      <c r="K18" s="8" t="s">
        <v>4005</v>
      </c>
      <c r="L18" s="57" t="s">
        <v>4013</v>
      </c>
      <c r="M18" s="8" t="s">
        <v>3487</v>
      </c>
      <c r="N18" s="40" t="str">
        <f t="shared" si="2"/>
        <v>X</v>
      </c>
      <c r="O18" s="10"/>
      <c r="P18" s="41"/>
      <c r="Q18" s="41"/>
      <c r="R18" s="15"/>
      <c r="S18" s="10"/>
      <c r="T18" s="41"/>
      <c r="U18" s="543"/>
      <c r="V18" s="539"/>
      <c r="W18" s="264"/>
      <c r="X18" s="239"/>
      <c r="Y18" s="239"/>
      <c r="Z18" s="15"/>
      <c r="AA18" s="264"/>
      <c r="AB18" s="239"/>
      <c r="AC18" s="239"/>
      <c r="AD18" s="15"/>
      <c r="AE18" s="264"/>
      <c r="AF18" s="239"/>
      <c r="AG18" s="239"/>
      <c r="AH18" s="15"/>
      <c r="AI18" s="264"/>
      <c r="AJ18" s="239"/>
      <c r="AK18" s="239"/>
      <c r="AL18" s="15"/>
      <c r="AM18" s="10"/>
      <c r="AN18" s="10"/>
      <c r="AO18" s="11"/>
      <c r="AU18"/>
    </row>
    <row r="19" spans="1:47" ht="20.25" customHeight="1">
      <c r="A19" s="14" t="s">
        <v>3484</v>
      </c>
      <c r="B19" s="8" t="s">
        <v>3497</v>
      </c>
      <c r="C19" s="8" t="s">
        <v>3478</v>
      </c>
      <c r="D19" s="8" t="s">
        <v>3480</v>
      </c>
      <c r="E19" s="8">
        <v>16</v>
      </c>
      <c r="F19" s="207" t="b">
        <f t="shared" si="0"/>
        <v>1</v>
      </c>
      <c r="G19" s="8">
        <v>1000000908</v>
      </c>
      <c r="H19" s="39" t="s">
        <v>3519</v>
      </c>
      <c r="I19" s="40" t="str">
        <f t="shared" si="1"/>
        <v>사용</v>
      </c>
      <c r="J19" s="8" t="s">
        <v>3495</v>
      </c>
      <c r="K19" s="8" t="s">
        <v>4005</v>
      </c>
      <c r="L19" s="57" t="s">
        <v>4009</v>
      </c>
      <c r="M19" s="8" t="s">
        <v>3487</v>
      </c>
      <c r="N19" s="40" t="str">
        <f t="shared" si="2"/>
        <v>X</v>
      </c>
      <c r="O19" s="10"/>
      <c r="P19" s="41"/>
      <c r="Q19" s="41"/>
      <c r="R19" s="15"/>
      <c r="S19" s="10"/>
      <c r="T19" s="41"/>
      <c r="U19" s="543"/>
      <c r="V19" s="539"/>
      <c r="W19" s="264"/>
      <c r="X19" s="239"/>
      <c r="Y19" s="239"/>
      <c r="Z19" s="15"/>
      <c r="AA19" s="264"/>
      <c r="AB19" s="239"/>
      <c r="AC19" s="239"/>
      <c r="AD19" s="15"/>
      <c r="AE19" s="264"/>
      <c r="AF19" s="239"/>
      <c r="AG19" s="239"/>
      <c r="AH19" s="15"/>
      <c r="AI19" s="264"/>
      <c r="AJ19" s="239"/>
      <c r="AK19" s="239"/>
      <c r="AL19" s="15"/>
      <c r="AM19" s="10"/>
      <c r="AN19" s="10"/>
      <c r="AO19" s="11"/>
      <c r="AU19"/>
    </row>
    <row r="20" spans="1:47" s="287" customFormat="1" ht="20.25" customHeight="1">
      <c r="A20" s="282" t="s">
        <v>3484</v>
      </c>
      <c r="B20" s="40" t="s">
        <v>3497</v>
      </c>
      <c r="C20" s="40" t="s">
        <v>3478</v>
      </c>
      <c r="D20" s="40" t="s">
        <v>3480</v>
      </c>
      <c r="E20" s="40">
        <v>17</v>
      </c>
      <c r="F20" s="207" t="b">
        <f t="shared" si="0"/>
        <v>1</v>
      </c>
      <c r="G20" s="40">
        <v>1000000908</v>
      </c>
      <c r="H20" s="208" t="s">
        <v>3519</v>
      </c>
      <c r="I20" s="40" t="str">
        <f t="shared" si="1"/>
        <v>사용</v>
      </c>
      <c r="J20" s="40" t="s">
        <v>3486</v>
      </c>
      <c r="K20" s="40" t="s">
        <v>4089</v>
      </c>
      <c r="L20" s="580" t="s">
        <v>4272</v>
      </c>
      <c r="M20" s="40"/>
      <c r="N20" s="40" t="str">
        <f t="shared" si="2"/>
        <v>X</v>
      </c>
      <c r="O20" s="263"/>
      <c r="P20" s="262"/>
      <c r="Q20" s="262"/>
      <c r="R20" s="285"/>
      <c r="S20" s="263"/>
      <c r="T20" s="262"/>
      <c r="U20" s="581"/>
      <c r="V20" s="541"/>
      <c r="W20" s="263">
        <v>46.225000000000001</v>
      </c>
      <c r="X20" s="263">
        <v>16.074000000000002</v>
      </c>
      <c r="Y20" s="263">
        <v>11.813000000000001</v>
      </c>
      <c r="Z20" s="285">
        <v>43885</v>
      </c>
      <c r="AA20" s="263">
        <v>46.23</v>
      </c>
      <c r="AB20" s="263">
        <v>16.128</v>
      </c>
      <c r="AC20" s="263">
        <v>12.135999999999999</v>
      </c>
      <c r="AD20" s="285">
        <v>44368</v>
      </c>
      <c r="AE20" s="263">
        <v>46.290999999999997</v>
      </c>
      <c r="AF20" s="263">
        <v>16.178999999999998</v>
      </c>
      <c r="AG20" s="263">
        <v>12.125</v>
      </c>
      <c r="AH20" s="285">
        <v>44649</v>
      </c>
      <c r="AI20" s="263">
        <v>46.956000000000003</v>
      </c>
      <c r="AJ20" s="263">
        <v>17.934000000000001</v>
      </c>
      <c r="AK20" s="263">
        <v>11.858000000000001</v>
      </c>
      <c r="AL20" s="285">
        <v>44970</v>
      </c>
      <c r="AM20" s="263"/>
      <c r="AN20" s="263"/>
      <c r="AO20" s="286"/>
      <c r="AU20" s="288"/>
    </row>
    <row r="21" spans="1:47" ht="20.25" customHeight="1">
      <c r="A21" s="14" t="s">
        <v>3484</v>
      </c>
      <c r="B21" s="8" t="s">
        <v>3497</v>
      </c>
      <c r="C21" s="8" t="s">
        <v>3478</v>
      </c>
      <c r="D21" s="8" t="s">
        <v>3480</v>
      </c>
      <c r="E21" s="8">
        <v>18</v>
      </c>
      <c r="F21" s="207" t="b">
        <f t="shared" si="0"/>
        <v>0</v>
      </c>
      <c r="G21" s="8">
        <v>1000000908</v>
      </c>
      <c r="H21" s="39" t="s">
        <v>3519</v>
      </c>
      <c r="I21" s="40" t="str">
        <f t="shared" si="1"/>
        <v>미사용</v>
      </c>
      <c r="J21" s="8"/>
      <c r="K21" s="8"/>
      <c r="L21" s="57"/>
      <c r="M21" s="8"/>
      <c r="N21" s="40" t="str">
        <f t="shared" si="2"/>
        <v>O</v>
      </c>
      <c r="O21" s="10"/>
      <c r="P21" s="41"/>
      <c r="Q21" s="41"/>
      <c r="R21" s="15"/>
      <c r="S21" s="10"/>
      <c r="T21" s="41"/>
      <c r="U21" s="543"/>
      <c r="V21" s="539"/>
      <c r="W21" s="10">
        <v>45.000999999999998</v>
      </c>
      <c r="X21" s="10">
        <v>16.881</v>
      </c>
      <c r="Y21" s="10">
        <v>12.808</v>
      </c>
      <c r="Z21" s="15">
        <v>43885</v>
      </c>
      <c r="AA21" s="10">
        <v>45.52</v>
      </c>
      <c r="AB21" s="10">
        <v>16.812000000000001</v>
      </c>
      <c r="AC21" s="10">
        <v>12.798</v>
      </c>
      <c r="AD21" s="15">
        <v>44368</v>
      </c>
      <c r="AE21" s="10">
        <v>46.241</v>
      </c>
      <c r="AF21" s="10">
        <v>17.404</v>
      </c>
      <c r="AG21" s="10">
        <v>12.763</v>
      </c>
      <c r="AH21" s="15">
        <v>44649</v>
      </c>
      <c r="AI21" s="10">
        <v>46.668999999999997</v>
      </c>
      <c r="AJ21" s="10">
        <v>17.876999999999999</v>
      </c>
      <c r="AK21" s="10">
        <v>15.727</v>
      </c>
      <c r="AL21" s="285">
        <v>44970</v>
      </c>
      <c r="AM21" s="10"/>
      <c r="AN21" s="10"/>
      <c r="AO21" s="11"/>
      <c r="AU21"/>
    </row>
    <row r="22" spans="1:47" ht="20.25" customHeight="1">
      <c r="A22" s="14" t="s">
        <v>3484</v>
      </c>
      <c r="B22" s="8" t="s">
        <v>3497</v>
      </c>
      <c r="C22" s="8" t="s">
        <v>3478</v>
      </c>
      <c r="D22" s="8" t="s">
        <v>3480</v>
      </c>
      <c r="E22" s="8">
        <v>19</v>
      </c>
      <c r="F22" s="207" t="b">
        <f t="shared" si="0"/>
        <v>1</v>
      </c>
      <c r="G22" s="8">
        <v>1000000908</v>
      </c>
      <c r="H22" s="39" t="s">
        <v>3519</v>
      </c>
      <c r="I22" s="40" t="str">
        <f t="shared" si="1"/>
        <v>사용</v>
      </c>
      <c r="J22" s="8" t="s">
        <v>3996</v>
      </c>
      <c r="K22" s="8" t="s">
        <v>4076</v>
      </c>
      <c r="L22" s="16" t="s">
        <v>4401</v>
      </c>
      <c r="M22" s="40" t="s">
        <v>3997</v>
      </c>
      <c r="N22" s="40" t="str">
        <f t="shared" si="2"/>
        <v>X</v>
      </c>
      <c r="O22" s="10"/>
      <c r="P22" s="41"/>
      <c r="Q22" s="41"/>
      <c r="R22" s="15"/>
      <c r="S22" s="10"/>
      <c r="T22" s="41"/>
      <c r="U22" s="543"/>
      <c r="V22" s="539"/>
      <c r="W22" s="239"/>
      <c r="X22" s="10"/>
      <c r="Y22" s="10"/>
      <c r="Z22" s="15"/>
      <c r="AA22" s="239"/>
      <c r="AB22" s="10"/>
      <c r="AC22" s="10"/>
      <c r="AD22" s="15"/>
      <c r="AE22" s="239"/>
      <c r="AF22" s="10"/>
      <c r="AG22" s="10"/>
      <c r="AH22" s="15"/>
      <c r="AI22" s="239"/>
      <c r="AJ22" s="10"/>
      <c r="AK22" s="10"/>
      <c r="AL22" s="15"/>
      <c r="AM22" s="10"/>
      <c r="AN22" s="10"/>
      <c r="AO22" s="11"/>
      <c r="AU22"/>
    </row>
    <row r="23" spans="1:47" ht="20.25" customHeight="1">
      <c r="A23" s="14" t="s">
        <v>3484</v>
      </c>
      <c r="B23" s="8" t="s">
        <v>3497</v>
      </c>
      <c r="C23" s="8" t="s">
        <v>3478</v>
      </c>
      <c r="D23" s="8" t="s">
        <v>3480</v>
      </c>
      <c r="E23" s="8">
        <v>20</v>
      </c>
      <c r="F23" s="207" t="b">
        <f t="shared" si="0"/>
        <v>1</v>
      </c>
      <c r="G23" s="8">
        <v>1000000908</v>
      </c>
      <c r="H23" s="39" t="s">
        <v>3519</v>
      </c>
      <c r="I23" s="40" t="str">
        <f t="shared" si="1"/>
        <v>사용</v>
      </c>
      <c r="J23" s="8" t="s">
        <v>3996</v>
      </c>
      <c r="K23" s="8" t="s">
        <v>4076</v>
      </c>
      <c r="L23" s="16" t="s">
        <v>4402</v>
      </c>
      <c r="M23" s="40" t="s">
        <v>3997</v>
      </c>
      <c r="N23" s="40" t="str">
        <f t="shared" si="2"/>
        <v>X</v>
      </c>
      <c r="O23" s="10"/>
      <c r="P23" s="41"/>
      <c r="Q23" s="41"/>
      <c r="R23" s="15"/>
      <c r="S23" s="10"/>
      <c r="T23" s="41"/>
      <c r="U23" s="543"/>
      <c r="V23" s="539"/>
      <c r="W23" s="239"/>
      <c r="X23" s="10"/>
      <c r="Y23" s="10"/>
      <c r="Z23" s="15"/>
      <c r="AA23" s="239"/>
      <c r="AB23" s="10"/>
      <c r="AC23" s="10"/>
      <c r="AD23" s="15"/>
      <c r="AE23" s="239"/>
      <c r="AF23" s="10"/>
      <c r="AG23" s="10"/>
      <c r="AH23" s="15"/>
      <c r="AI23" s="239"/>
      <c r="AJ23" s="10"/>
      <c r="AK23" s="10"/>
      <c r="AL23" s="15"/>
      <c r="AM23" s="10"/>
      <c r="AN23" s="10"/>
      <c r="AO23" s="11"/>
      <c r="AU23"/>
    </row>
    <row r="24" spans="1:47" ht="20.25" customHeight="1">
      <c r="A24" s="14" t="s">
        <v>3484</v>
      </c>
      <c r="B24" s="8" t="s">
        <v>3497</v>
      </c>
      <c r="C24" s="8" t="s">
        <v>3478</v>
      </c>
      <c r="D24" s="8" t="s">
        <v>3480</v>
      </c>
      <c r="E24" s="8">
        <v>21</v>
      </c>
      <c r="F24" s="207" t="b">
        <f t="shared" si="0"/>
        <v>1</v>
      </c>
      <c r="G24" s="8">
        <v>1000000908</v>
      </c>
      <c r="H24" s="39" t="s">
        <v>3519</v>
      </c>
      <c r="I24" s="40" t="str">
        <f t="shared" si="1"/>
        <v>사용</v>
      </c>
      <c r="J24" s="8" t="s">
        <v>3996</v>
      </c>
      <c r="K24" s="8" t="s">
        <v>4076</v>
      </c>
      <c r="L24" s="16" t="s">
        <v>4403</v>
      </c>
      <c r="M24" s="40" t="s">
        <v>3997</v>
      </c>
      <c r="N24" s="40" t="str">
        <f t="shared" si="2"/>
        <v>X</v>
      </c>
      <c r="O24" s="234"/>
      <c r="P24" s="234"/>
      <c r="Q24" s="234"/>
      <c r="R24" s="15"/>
      <c r="S24" s="234"/>
      <c r="T24" s="234"/>
      <c r="U24" s="547"/>
      <c r="V24" s="539"/>
      <c r="W24" s="10"/>
      <c r="X24" s="10"/>
      <c r="Y24" s="10"/>
      <c r="Z24" s="15"/>
      <c r="AA24" s="10"/>
      <c r="AB24" s="10"/>
      <c r="AC24" s="10"/>
      <c r="AD24" s="15"/>
      <c r="AE24" s="10"/>
      <c r="AF24" s="10"/>
      <c r="AG24" s="10"/>
      <c r="AH24" s="15"/>
      <c r="AI24" s="10"/>
      <c r="AJ24" s="10"/>
      <c r="AK24" s="10"/>
      <c r="AL24" s="15"/>
      <c r="AM24" s="55"/>
      <c r="AN24" s="55"/>
      <c r="AO24" s="11"/>
      <c r="AU24"/>
    </row>
    <row r="25" spans="1:47" ht="20.25" customHeight="1">
      <c r="A25" s="14" t="s">
        <v>3484</v>
      </c>
      <c r="B25" s="8" t="s">
        <v>3497</v>
      </c>
      <c r="C25" s="8" t="s">
        <v>3478</v>
      </c>
      <c r="D25" s="8" t="s">
        <v>3480</v>
      </c>
      <c r="E25" s="8">
        <v>22</v>
      </c>
      <c r="F25" s="207" t="b">
        <f t="shared" si="0"/>
        <v>1</v>
      </c>
      <c r="G25" s="8">
        <v>1000000908</v>
      </c>
      <c r="H25" s="39" t="s">
        <v>3519</v>
      </c>
      <c r="I25" s="40" t="str">
        <f t="shared" si="1"/>
        <v>사용</v>
      </c>
      <c r="J25" s="8" t="s">
        <v>3996</v>
      </c>
      <c r="K25" s="8" t="s">
        <v>4076</v>
      </c>
      <c r="L25" s="16" t="s">
        <v>4404</v>
      </c>
      <c r="M25" s="40" t="s">
        <v>3997</v>
      </c>
      <c r="N25" s="40" t="str">
        <f t="shared" si="2"/>
        <v>X</v>
      </c>
      <c r="O25" s="234"/>
      <c r="P25" s="234"/>
      <c r="Q25" s="234"/>
      <c r="R25" s="15"/>
      <c r="S25" s="234"/>
      <c r="T25" s="234"/>
      <c r="U25" s="547"/>
      <c r="V25" s="539"/>
      <c r="W25" s="10"/>
      <c r="X25" s="10"/>
      <c r="Y25" s="10"/>
      <c r="Z25" s="15"/>
      <c r="AA25" s="10"/>
      <c r="AB25" s="10"/>
      <c r="AC25" s="10"/>
      <c r="AD25" s="15"/>
      <c r="AE25" s="10"/>
      <c r="AF25" s="10"/>
      <c r="AG25" s="10"/>
      <c r="AH25" s="15"/>
      <c r="AI25" s="10"/>
      <c r="AJ25" s="10"/>
      <c r="AK25" s="10"/>
      <c r="AL25" s="15"/>
      <c r="AM25" s="55"/>
      <c r="AN25" s="55"/>
      <c r="AO25" s="11"/>
      <c r="AU25"/>
    </row>
    <row r="26" spans="1:47" ht="20.25" customHeight="1">
      <c r="A26" s="14" t="s">
        <v>3484</v>
      </c>
      <c r="B26" s="8" t="s">
        <v>3497</v>
      </c>
      <c r="C26" s="8" t="s">
        <v>3478</v>
      </c>
      <c r="D26" s="8" t="s">
        <v>3480</v>
      </c>
      <c r="E26" s="8">
        <v>23</v>
      </c>
      <c r="F26" s="207" t="b">
        <f t="shared" si="0"/>
        <v>0</v>
      </c>
      <c r="G26" s="8">
        <v>1000000908</v>
      </c>
      <c r="H26" s="39" t="s">
        <v>3519</v>
      </c>
      <c r="I26" s="40" t="str">
        <f t="shared" si="1"/>
        <v>미사용</v>
      </c>
      <c r="J26" s="8"/>
      <c r="K26" s="8"/>
      <c r="L26" s="16"/>
      <c r="M26" s="8" t="s">
        <v>3487</v>
      </c>
      <c r="N26" s="40" t="str">
        <f t="shared" si="2"/>
        <v>O</v>
      </c>
      <c r="O26" s="234"/>
      <c r="P26" s="234"/>
      <c r="Q26" s="234"/>
      <c r="R26" s="15"/>
      <c r="S26" s="234"/>
      <c r="T26" s="234"/>
      <c r="U26" s="547"/>
      <c r="V26" s="539"/>
      <c r="W26" s="10"/>
      <c r="X26" s="10"/>
      <c r="Y26" s="10"/>
      <c r="Z26" s="15"/>
      <c r="AA26" s="10"/>
      <c r="AB26" s="10"/>
      <c r="AC26" s="10"/>
      <c r="AD26" s="15"/>
      <c r="AE26" s="10"/>
      <c r="AF26" s="10"/>
      <c r="AG26" s="10"/>
      <c r="AH26" s="15"/>
      <c r="AI26" s="10"/>
      <c r="AJ26" s="10"/>
      <c r="AK26" s="10"/>
      <c r="AL26" s="15"/>
      <c r="AM26" s="55"/>
      <c r="AN26" s="55"/>
      <c r="AO26" s="11" t="s">
        <v>3892</v>
      </c>
      <c r="AU26"/>
    </row>
    <row r="27" spans="1:47" ht="20.25" customHeight="1">
      <c r="A27" s="14" t="s">
        <v>3484</v>
      </c>
      <c r="B27" s="8" t="s">
        <v>3497</v>
      </c>
      <c r="C27" s="8" t="s">
        <v>3478</v>
      </c>
      <c r="D27" s="8" t="s">
        <v>3480</v>
      </c>
      <c r="E27" s="8">
        <v>24</v>
      </c>
      <c r="F27" s="207" t="b">
        <f t="shared" si="0"/>
        <v>0</v>
      </c>
      <c r="G27" s="8">
        <v>1000000908</v>
      </c>
      <c r="H27" s="39" t="s">
        <v>3519</v>
      </c>
      <c r="I27" s="40" t="str">
        <f t="shared" si="1"/>
        <v>미사용</v>
      </c>
      <c r="J27" s="8"/>
      <c r="K27" s="8"/>
      <c r="L27" s="16"/>
      <c r="M27" s="8" t="s">
        <v>3487</v>
      </c>
      <c r="N27" s="40" t="str">
        <f t="shared" si="2"/>
        <v>O</v>
      </c>
      <c r="O27" s="234"/>
      <c r="P27" s="234"/>
      <c r="Q27" s="234"/>
      <c r="R27" s="15"/>
      <c r="S27" s="234"/>
      <c r="T27" s="234"/>
      <c r="U27" s="547"/>
      <c r="V27" s="539"/>
      <c r="W27" s="10"/>
      <c r="X27" s="10"/>
      <c r="Y27" s="10"/>
      <c r="Z27" s="15"/>
      <c r="AA27" s="10"/>
      <c r="AB27" s="10"/>
      <c r="AC27" s="10"/>
      <c r="AD27" s="15"/>
      <c r="AE27" s="10"/>
      <c r="AF27" s="10"/>
      <c r="AG27" s="10"/>
      <c r="AH27" s="15"/>
      <c r="AI27" s="10"/>
      <c r="AJ27" s="10"/>
      <c r="AK27" s="10"/>
      <c r="AL27" s="15"/>
      <c r="AM27" s="55"/>
      <c r="AN27" s="55"/>
      <c r="AO27" s="11" t="s">
        <v>3892</v>
      </c>
      <c r="AU27"/>
    </row>
    <row r="28" spans="1:47" ht="20.25" customHeight="1">
      <c r="A28" s="14" t="s">
        <v>3484</v>
      </c>
      <c r="B28" s="8" t="s">
        <v>3497</v>
      </c>
      <c r="C28" s="8" t="s">
        <v>3478</v>
      </c>
      <c r="D28" s="8" t="s">
        <v>3480</v>
      </c>
      <c r="E28" s="8">
        <v>25</v>
      </c>
      <c r="F28" s="207" t="b">
        <f t="shared" si="0"/>
        <v>0</v>
      </c>
      <c r="G28" s="8">
        <v>1000000908</v>
      </c>
      <c r="H28" s="39" t="s">
        <v>3519</v>
      </c>
      <c r="I28" s="40" t="str">
        <f t="shared" si="1"/>
        <v>미사용</v>
      </c>
      <c r="J28" s="8"/>
      <c r="K28" s="210" t="s">
        <v>4001</v>
      </c>
      <c r="L28" s="211"/>
      <c r="M28" s="40"/>
      <c r="N28" s="40" t="str">
        <f t="shared" si="2"/>
        <v>O</v>
      </c>
      <c r="O28" s="234"/>
      <c r="P28" s="234"/>
      <c r="Q28" s="234"/>
      <c r="R28" s="15"/>
      <c r="S28" s="234">
        <v>46.241</v>
      </c>
      <c r="T28" s="234">
        <v>16.689</v>
      </c>
      <c r="U28" s="547">
        <v>13.067</v>
      </c>
      <c r="V28" s="539">
        <v>43712</v>
      </c>
      <c r="W28" s="10">
        <v>46.265999999999998</v>
      </c>
      <c r="X28" s="10">
        <v>16.812999999999999</v>
      </c>
      <c r="Y28" s="10">
        <v>12.324</v>
      </c>
      <c r="Z28" s="15">
        <v>43885</v>
      </c>
      <c r="AA28" s="10">
        <v>46.28</v>
      </c>
      <c r="AB28" s="10">
        <v>16.792999999999999</v>
      </c>
      <c r="AC28" s="10">
        <v>12.946999999999999</v>
      </c>
      <c r="AD28" s="15">
        <v>44368</v>
      </c>
      <c r="AE28" s="10">
        <v>46.225000000000001</v>
      </c>
      <c r="AF28" s="10">
        <v>16.879000000000001</v>
      </c>
      <c r="AG28" s="10">
        <v>12.601000000000001</v>
      </c>
      <c r="AH28" s="15">
        <v>44649</v>
      </c>
      <c r="AI28" s="10">
        <v>47.095999999999997</v>
      </c>
      <c r="AJ28" s="10">
        <v>17.259</v>
      </c>
      <c r="AK28" s="10">
        <v>12.179</v>
      </c>
      <c r="AL28" s="285">
        <v>44970</v>
      </c>
      <c r="AM28" s="55"/>
      <c r="AN28" s="55"/>
      <c r="AO28" s="11"/>
      <c r="AU28"/>
    </row>
    <row r="29" spans="1:47" ht="20.25" customHeight="1">
      <c r="A29" s="14" t="s">
        <v>3484</v>
      </c>
      <c r="B29" s="8" t="s">
        <v>3497</v>
      </c>
      <c r="C29" s="8" t="s">
        <v>3478</v>
      </c>
      <c r="D29" s="8" t="s">
        <v>3480</v>
      </c>
      <c r="E29" s="8">
        <v>26</v>
      </c>
      <c r="F29" s="207" t="b">
        <f t="shared" si="0"/>
        <v>0</v>
      </c>
      <c r="G29" s="8">
        <v>1000000908</v>
      </c>
      <c r="H29" s="39" t="s">
        <v>3519</v>
      </c>
      <c r="I29" s="40" t="str">
        <f t="shared" si="1"/>
        <v>미사용</v>
      </c>
      <c r="J29" s="8"/>
      <c r="K29" s="210" t="s">
        <v>4002</v>
      </c>
      <c r="L29" s="211"/>
      <c r="M29" s="40"/>
      <c r="N29" s="40" t="str">
        <f t="shared" si="2"/>
        <v>O</v>
      </c>
      <c r="O29" s="234"/>
      <c r="P29" s="234"/>
      <c r="Q29" s="234"/>
      <c r="R29" s="15"/>
      <c r="S29" s="234">
        <v>45.600999999999999</v>
      </c>
      <c r="T29" s="234">
        <v>16.672000000000001</v>
      </c>
      <c r="U29" s="547">
        <v>12.504</v>
      </c>
      <c r="V29" s="539">
        <v>43712</v>
      </c>
      <c r="W29" s="10">
        <v>45.42</v>
      </c>
      <c r="X29" s="10">
        <v>16.574999999999999</v>
      </c>
      <c r="Y29" s="10">
        <v>12.39</v>
      </c>
      <c r="Z29" s="15">
        <v>43885</v>
      </c>
      <c r="AA29" s="10">
        <v>46.258000000000003</v>
      </c>
      <c r="AB29" s="10">
        <v>16.888999999999999</v>
      </c>
      <c r="AC29" s="10">
        <v>12.814</v>
      </c>
      <c r="AD29" s="15">
        <v>44368</v>
      </c>
      <c r="AE29" s="10">
        <v>46.265999999999998</v>
      </c>
      <c r="AF29" s="10">
        <v>16.934000000000001</v>
      </c>
      <c r="AG29" s="10">
        <v>12.513</v>
      </c>
      <c r="AH29" s="15">
        <v>44649</v>
      </c>
      <c r="AI29" s="10">
        <v>46.866</v>
      </c>
      <c r="AJ29" s="10">
        <v>17.097000000000001</v>
      </c>
      <c r="AK29" s="10">
        <v>12.05</v>
      </c>
      <c r="AL29" s="285">
        <v>44970</v>
      </c>
      <c r="AM29" s="55"/>
      <c r="AN29" s="55"/>
      <c r="AO29" s="11"/>
      <c r="AU29"/>
    </row>
    <row r="30" spans="1:47" ht="20.25" customHeight="1">
      <c r="A30" s="14" t="s">
        <v>3484</v>
      </c>
      <c r="B30" s="8" t="s">
        <v>3497</v>
      </c>
      <c r="C30" s="8" t="s">
        <v>3478</v>
      </c>
      <c r="D30" s="8" t="s">
        <v>3480</v>
      </c>
      <c r="E30" s="8">
        <v>27</v>
      </c>
      <c r="F30" s="207" t="b">
        <f t="shared" si="0"/>
        <v>1</v>
      </c>
      <c r="G30" s="8">
        <v>1000000908</v>
      </c>
      <c r="H30" s="39" t="s">
        <v>3519</v>
      </c>
      <c r="I30" s="40" t="str">
        <f t="shared" si="1"/>
        <v>사용</v>
      </c>
      <c r="J30" s="8"/>
      <c r="K30" s="8"/>
      <c r="L30" s="87" t="s">
        <v>3616</v>
      </c>
      <c r="M30" s="8"/>
      <c r="N30" s="40" t="str">
        <f t="shared" si="2"/>
        <v>X</v>
      </c>
      <c r="O30" s="234">
        <v>46.265999999999998</v>
      </c>
      <c r="P30" s="234">
        <v>18.443000000000001</v>
      </c>
      <c r="Q30" s="234">
        <v>13.996</v>
      </c>
      <c r="R30" s="15">
        <v>43250</v>
      </c>
      <c r="S30" s="234">
        <v>46.241</v>
      </c>
      <c r="T30" s="234">
        <v>18.064</v>
      </c>
      <c r="U30" s="547">
        <v>13.170999999999999</v>
      </c>
      <c r="V30" s="539">
        <v>43712</v>
      </c>
      <c r="W30" s="10">
        <v>45.395000000000003</v>
      </c>
      <c r="X30" s="10">
        <v>18.059000000000001</v>
      </c>
      <c r="Y30" s="10">
        <v>13.183999999999999</v>
      </c>
      <c r="Z30" s="15">
        <v>43885</v>
      </c>
      <c r="AA30" s="10">
        <v>46.578000000000003</v>
      </c>
      <c r="AB30" s="10">
        <v>18.553000000000001</v>
      </c>
      <c r="AC30" s="10">
        <v>13.506</v>
      </c>
      <c r="AD30" s="15">
        <v>44368</v>
      </c>
      <c r="AE30" s="10">
        <v>46.274000000000001</v>
      </c>
      <c r="AF30" s="10">
        <v>18.515999999999998</v>
      </c>
      <c r="AG30" s="10">
        <v>13.552</v>
      </c>
      <c r="AH30" s="15">
        <v>44649</v>
      </c>
      <c r="AI30" s="10">
        <v>46.741999999999997</v>
      </c>
      <c r="AJ30" s="10">
        <v>18.603999999999999</v>
      </c>
      <c r="AK30" s="10">
        <v>13.532</v>
      </c>
      <c r="AL30" s="285">
        <v>44970</v>
      </c>
      <c r="AM30" s="55"/>
      <c r="AN30" s="55"/>
      <c r="AO30" s="11"/>
      <c r="AU30"/>
    </row>
    <row r="31" spans="1:47" ht="20.25" customHeight="1">
      <c r="A31" s="14" t="s">
        <v>3484</v>
      </c>
      <c r="B31" s="8" t="s">
        <v>3497</v>
      </c>
      <c r="C31" s="8" t="s">
        <v>3478</v>
      </c>
      <c r="D31" s="8" t="s">
        <v>3480</v>
      </c>
      <c r="E31" s="8">
        <v>28</v>
      </c>
      <c r="F31" s="207" t="b">
        <f t="shared" si="0"/>
        <v>0</v>
      </c>
      <c r="G31" s="8">
        <v>1000000908</v>
      </c>
      <c r="H31" s="39" t="s">
        <v>3519</v>
      </c>
      <c r="I31" s="40" t="str">
        <f t="shared" si="1"/>
        <v>미사용</v>
      </c>
      <c r="J31" s="8"/>
      <c r="K31" s="8"/>
      <c r="L31" s="57"/>
      <c r="M31" s="8"/>
      <c r="N31" s="40" t="str">
        <f t="shared" si="2"/>
        <v>O</v>
      </c>
      <c r="O31" s="234">
        <v>45.707999999999998</v>
      </c>
      <c r="P31" s="234">
        <v>16.536999999999999</v>
      </c>
      <c r="Q31" s="234">
        <v>12.279</v>
      </c>
      <c r="R31" s="15">
        <v>43250</v>
      </c>
      <c r="S31" s="234">
        <v>45.567999999999998</v>
      </c>
      <c r="T31" s="234">
        <v>16.126999999999999</v>
      </c>
      <c r="U31" s="547">
        <v>11.923999999999999</v>
      </c>
      <c r="V31" s="539">
        <v>43712</v>
      </c>
      <c r="W31" s="10">
        <v>45.534999999999997</v>
      </c>
      <c r="X31" s="10">
        <v>16.332000000000001</v>
      </c>
      <c r="Y31" s="10">
        <v>11.835000000000001</v>
      </c>
      <c r="Z31" s="15">
        <v>43885</v>
      </c>
      <c r="AA31" s="10">
        <v>46.283000000000001</v>
      </c>
      <c r="AB31" s="10">
        <v>16.539000000000001</v>
      </c>
      <c r="AC31" s="10">
        <v>11.965999999999999</v>
      </c>
      <c r="AD31" s="15">
        <v>44368</v>
      </c>
      <c r="AE31" s="10">
        <v>45.411999999999999</v>
      </c>
      <c r="AF31" s="10">
        <v>16.324000000000002</v>
      </c>
      <c r="AG31" s="10">
        <v>12.590999999999999</v>
      </c>
      <c r="AH31" s="15">
        <v>44649</v>
      </c>
      <c r="AI31" s="10">
        <v>47.055</v>
      </c>
      <c r="AJ31" s="10">
        <v>17.183</v>
      </c>
      <c r="AK31" s="10">
        <v>12.285</v>
      </c>
      <c r="AL31" s="285">
        <v>44970</v>
      </c>
      <c r="AM31" s="55"/>
      <c r="AN31" s="55"/>
      <c r="AO31" s="11"/>
      <c r="AU31"/>
    </row>
    <row r="32" spans="1:47" s="294" customFormat="1" ht="20.25" customHeight="1">
      <c r="A32" s="291" t="s">
        <v>3484</v>
      </c>
      <c r="B32" s="134" t="s">
        <v>3497</v>
      </c>
      <c r="C32" s="134" t="s">
        <v>3478</v>
      </c>
      <c r="D32" s="134" t="s">
        <v>3480</v>
      </c>
      <c r="E32" s="134">
        <v>29</v>
      </c>
      <c r="F32" s="207" t="b">
        <f t="shared" si="0"/>
        <v>1</v>
      </c>
      <c r="G32" s="134">
        <v>1000000908</v>
      </c>
      <c r="H32" s="161" t="s">
        <v>3519</v>
      </c>
      <c r="I32" s="40" t="str">
        <f t="shared" si="1"/>
        <v>사용</v>
      </c>
      <c r="J32" s="134" t="s">
        <v>4101</v>
      </c>
      <c r="K32" s="134" t="s">
        <v>4020</v>
      </c>
      <c r="L32" s="150" t="s">
        <v>4365</v>
      </c>
      <c r="M32" s="134" t="s">
        <v>3622</v>
      </c>
      <c r="N32" s="40" t="str">
        <f t="shared" si="2"/>
        <v>X</v>
      </c>
      <c r="O32" s="292">
        <v>46.258000000000003</v>
      </c>
      <c r="P32" s="292">
        <v>16.673999999999999</v>
      </c>
      <c r="Q32" s="292">
        <v>11.981999999999999</v>
      </c>
      <c r="R32" s="136">
        <v>43250</v>
      </c>
      <c r="S32" s="292"/>
      <c r="T32" s="292"/>
      <c r="U32" s="548"/>
      <c r="V32" s="540"/>
      <c r="W32" s="151"/>
      <c r="X32" s="151"/>
      <c r="Y32" s="151"/>
      <c r="Z32" s="136"/>
      <c r="AA32" s="151"/>
      <c r="AB32" s="151"/>
      <c r="AC32" s="151"/>
      <c r="AD32" s="136"/>
      <c r="AE32" s="151"/>
      <c r="AF32" s="151"/>
      <c r="AG32" s="151"/>
      <c r="AH32" s="136"/>
      <c r="AI32" s="151"/>
      <c r="AJ32" s="151"/>
      <c r="AK32" s="151"/>
      <c r="AL32" s="136"/>
      <c r="AM32" s="293"/>
      <c r="AN32" s="293"/>
      <c r="AO32" s="153">
        <v>2018.11</v>
      </c>
      <c r="AU32" s="295"/>
    </row>
    <row r="33" spans="1:47" s="294" customFormat="1" ht="20.25" customHeight="1">
      <c r="A33" s="291" t="s">
        <v>3484</v>
      </c>
      <c r="B33" s="134" t="s">
        <v>3497</v>
      </c>
      <c r="C33" s="134" t="s">
        <v>3478</v>
      </c>
      <c r="D33" s="134" t="s">
        <v>3480</v>
      </c>
      <c r="E33" s="134">
        <v>30</v>
      </c>
      <c r="F33" s="207" t="b">
        <f t="shared" si="0"/>
        <v>1</v>
      </c>
      <c r="G33" s="134">
        <v>1000000908</v>
      </c>
      <c r="H33" s="161" t="s">
        <v>3519</v>
      </c>
      <c r="I33" s="40" t="str">
        <f t="shared" si="1"/>
        <v>사용</v>
      </c>
      <c r="J33" s="134" t="s">
        <v>4102</v>
      </c>
      <c r="K33" s="134" t="s">
        <v>4020</v>
      </c>
      <c r="L33" s="150" t="s">
        <v>4366</v>
      </c>
      <c r="M33" s="134" t="s">
        <v>3622</v>
      </c>
      <c r="N33" s="40" t="str">
        <f t="shared" si="2"/>
        <v>X</v>
      </c>
      <c r="O33" s="292">
        <v>46.585999999999999</v>
      </c>
      <c r="P33" s="292">
        <v>16.219000000000001</v>
      </c>
      <c r="Q33" s="292">
        <v>12.061</v>
      </c>
      <c r="R33" s="136">
        <v>43250</v>
      </c>
      <c r="S33" s="292"/>
      <c r="T33" s="292"/>
      <c r="U33" s="548"/>
      <c r="V33" s="540"/>
      <c r="W33" s="151"/>
      <c r="X33" s="151"/>
      <c r="Y33" s="151"/>
      <c r="Z33" s="136"/>
      <c r="AA33" s="151"/>
      <c r="AB33" s="151"/>
      <c r="AC33" s="151"/>
      <c r="AD33" s="136"/>
      <c r="AE33" s="151"/>
      <c r="AF33" s="151"/>
      <c r="AG33" s="151"/>
      <c r="AH33" s="136"/>
      <c r="AI33" s="151"/>
      <c r="AJ33" s="151"/>
      <c r="AK33" s="151"/>
      <c r="AL33" s="136"/>
      <c r="AM33" s="293"/>
      <c r="AN33" s="293"/>
      <c r="AO33" s="153">
        <v>2018.11</v>
      </c>
      <c r="AU33" s="295"/>
    </row>
    <row r="34" spans="1:47" s="294" customFormat="1" ht="20.25" customHeight="1">
      <c r="A34" s="291" t="s">
        <v>3484</v>
      </c>
      <c r="B34" s="134" t="s">
        <v>3497</v>
      </c>
      <c r="C34" s="134" t="s">
        <v>3478</v>
      </c>
      <c r="D34" s="134" t="s">
        <v>3480</v>
      </c>
      <c r="E34" s="134">
        <v>31</v>
      </c>
      <c r="F34" s="207" t="b">
        <f t="shared" si="0"/>
        <v>1</v>
      </c>
      <c r="G34" s="134">
        <v>1000000908</v>
      </c>
      <c r="H34" s="161" t="s">
        <v>3519</v>
      </c>
      <c r="I34" s="40" t="str">
        <f t="shared" si="1"/>
        <v>사용</v>
      </c>
      <c r="J34" s="134" t="s">
        <v>3495</v>
      </c>
      <c r="K34" s="134" t="s">
        <v>4020</v>
      </c>
      <c r="L34" s="150" t="s">
        <v>4405</v>
      </c>
      <c r="M34" s="134" t="s">
        <v>3622</v>
      </c>
      <c r="N34" s="40" t="str">
        <f t="shared" si="2"/>
        <v>X</v>
      </c>
      <c r="O34" s="292">
        <v>46.536999999999999</v>
      </c>
      <c r="P34" s="292">
        <v>17.001999999999999</v>
      </c>
      <c r="Q34" s="292">
        <v>12.619</v>
      </c>
      <c r="R34" s="136">
        <v>43250</v>
      </c>
      <c r="S34" s="292"/>
      <c r="T34" s="292"/>
      <c r="U34" s="548"/>
      <c r="V34" s="540"/>
      <c r="W34" s="151"/>
      <c r="X34" s="151"/>
      <c r="Y34" s="151"/>
      <c r="Z34" s="136"/>
      <c r="AA34" s="151"/>
      <c r="AB34" s="151"/>
      <c r="AC34" s="151"/>
      <c r="AD34" s="136"/>
      <c r="AE34" s="151"/>
      <c r="AF34" s="151"/>
      <c r="AG34" s="151"/>
      <c r="AH34" s="136"/>
      <c r="AI34" s="151"/>
      <c r="AJ34" s="151"/>
      <c r="AK34" s="151"/>
      <c r="AL34" s="136"/>
      <c r="AM34" s="293"/>
      <c r="AN34" s="293"/>
      <c r="AO34" s="153">
        <v>2018.11</v>
      </c>
      <c r="AU34" s="295"/>
    </row>
    <row r="35" spans="1:47" s="294" customFormat="1" ht="20.25" customHeight="1">
      <c r="A35" s="291" t="s">
        <v>3484</v>
      </c>
      <c r="B35" s="134" t="s">
        <v>3497</v>
      </c>
      <c r="C35" s="134" t="s">
        <v>3478</v>
      </c>
      <c r="D35" s="134" t="s">
        <v>3480</v>
      </c>
      <c r="E35" s="134">
        <v>32</v>
      </c>
      <c r="F35" s="207" t="b">
        <f t="shared" si="0"/>
        <v>1</v>
      </c>
      <c r="G35" s="134">
        <v>1000000908</v>
      </c>
      <c r="H35" s="161" t="s">
        <v>3519</v>
      </c>
      <c r="I35" s="40" t="str">
        <f t="shared" si="1"/>
        <v>사용</v>
      </c>
      <c r="J35" s="134" t="s">
        <v>4102</v>
      </c>
      <c r="K35" s="134" t="s">
        <v>4020</v>
      </c>
      <c r="L35" s="150" t="s">
        <v>4406</v>
      </c>
      <c r="M35" s="134" t="s">
        <v>3622</v>
      </c>
      <c r="N35" s="40" t="str">
        <f t="shared" si="2"/>
        <v>X</v>
      </c>
      <c r="O35" s="292">
        <v>46.25</v>
      </c>
      <c r="P35" s="296">
        <v>16.841999999999999</v>
      </c>
      <c r="Q35" s="296">
        <v>12.574</v>
      </c>
      <c r="R35" s="136">
        <v>43250</v>
      </c>
      <c r="S35" s="292"/>
      <c r="T35" s="296"/>
      <c r="U35" s="549"/>
      <c r="V35" s="540"/>
      <c r="W35" s="151"/>
      <c r="X35" s="151"/>
      <c r="Y35" s="151"/>
      <c r="Z35" s="136"/>
      <c r="AA35" s="151"/>
      <c r="AB35" s="151"/>
      <c r="AC35" s="151"/>
      <c r="AD35" s="136"/>
      <c r="AE35" s="151"/>
      <c r="AF35" s="151"/>
      <c r="AG35" s="151"/>
      <c r="AH35" s="136"/>
      <c r="AI35" s="151"/>
      <c r="AJ35" s="151"/>
      <c r="AK35" s="151"/>
      <c r="AL35" s="136"/>
      <c r="AM35" s="293"/>
      <c r="AN35" s="293"/>
      <c r="AO35" s="153">
        <v>2018.11</v>
      </c>
      <c r="AU35" s="295"/>
    </row>
    <row r="36" spans="1:47" s="287" customFormat="1" ht="20.25" customHeight="1">
      <c r="A36" s="282" t="s">
        <v>3484</v>
      </c>
      <c r="B36" s="40" t="s">
        <v>3497</v>
      </c>
      <c r="C36" s="40" t="s">
        <v>3478</v>
      </c>
      <c r="D36" s="40" t="s">
        <v>3480</v>
      </c>
      <c r="E36" s="40">
        <v>33</v>
      </c>
      <c r="F36" s="207" t="b">
        <f t="shared" si="0"/>
        <v>1</v>
      </c>
      <c r="G36" s="40">
        <v>1000000908</v>
      </c>
      <c r="H36" s="208" t="s">
        <v>3519</v>
      </c>
      <c r="I36" s="40" t="str">
        <f t="shared" si="1"/>
        <v>사용</v>
      </c>
      <c r="J36" s="40" t="s">
        <v>4102</v>
      </c>
      <c r="K36" s="40" t="s">
        <v>4020</v>
      </c>
      <c r="L36" s="256" t="s">
        <v>4060</v>
      </c>
      <c r="M36" s="134" t="s">
        <v>3487</v>
      </c>
      <c r="N36" s="40" t="str">
        <f t="shared" si="2"/>
        <v>X</v>
      </c>
      <c r="O36" s="297">
        <v>46.866</v>
      </c>
      <c r="P36" s="297">
        <v>19.350000000000001</v>
      </c>
      <c r="Q36" s="297">
        <v>12.108000000000001</v>
      </c>
      <c r="R36" s="285">
        <v>43250</v>
      </c>
      <c r="S36" s="297">
        <v>46.258000000000003</v>
      </c>
      <c r="T36" s="297">
        <v>16.172999999999998</v>
      </c>
      <c r="U36" s="550">
        <v>12.775</v>
      </c>
      <c r="V36" s="541">
        <v>43712</v>
      </c>
      <c r="W36" s="263"/>
      <c r="X36" s="263"/>
      <c r="Y36" s="263"/>
      <c r="Z36" s="285"/>
      <c r="AA36" s="263"/>
      <c r="AB36" s="263"/>
      <c r="AC36" s="263"/>
      <c r="AD36" s="285"/>
      <c r="AE36" s="263"/>
      <c r="AF36" s="263"/>
      <c r="AG36" s="263"/>
      <c r="AH36" s="285"/>
      <c r="AI36" s="263"/>
      <c r="AJ36" s="263"/>
      <c r="AK36" s="263"/>
      <c r="AL36" s="285"/>
      <c r="AM36" s="298"/>
      <c r="AN36" s="298"/>
      <c r="AO36" s="286" t="s">
        <v>4061</v>
      </c>
      <c r="AU36" s="289"/>
    </row>
    <row r="37" spans="1:47" s="287" customFormat="1" ht="20.25" customHeight="1">
      <c r="A37" s="282" t="s">
        <v>3484</v>
      </c>
      <c r="B37" s="40" t="s">
        <v>3497</v>
      </c>
      <c r="C37" s="40" t="s">
        <v>3478</v>
      </c>
      <c r="D37" s="40" t="s">
        <v>3480</v>
      </c>
      <c r="E37" s="40">
        <v>34</v>
      </c>
      <c r="F37" s="207" t="b">
        <f t="shared" si="0"/>
        <v>1</v>
      </c>
      <c r="G37" s="40">
        <v>1000000908</v>
      </c>
      <c r="H37" s="208" t="s">
        <v>3519</v>
      </c>
      <c r="I37" s="40" t="str">
        <f t="shared" si="1"/>
        <v>사용</v>
      </c>
      <c r="J37" s="40" t="s">
        <v>4101</v>
      </c>
      <c r="K37" s="40" t="s">
        <v>4020</v>
      </c>
      <c r="L37" s="256" t="s">
        <v>4060</v>
      </c>
      <c r="M37" s="134" t="s">
        <v>3487</v>
      </c>
      <c r="N37" s="40" t="str">
        <f t="shared" si="2"/>
        <v>X</v>
      </c>
      <c r="O37" s="297">
        <v>46.914999999999999</v>
      </c>
      <c r="P37" s="297">
        <v>25.93</v>
      </c>
      <c r="Q37" s="297">
        <v>12.208</v>
      </c>
      <c r="R37" s="285">
        <v>43250</v>
      </c>
      <c r="S37" s="297">
        <v>46.23</v>
      </c>
      <c r="T37" s="297">
        <v>16.239999999999998</v>
      </c>
      <c r="U37" s="550">
        <v>11.994999999999999</v>
      </c>
      <c r="V37" s="541">
        <v>43712</v>
      </c>
      <c r="W37" s="263"/>
      <c r="X37" s="263"/>
      <c r="Y37" s="263"/>
      <c r="Z37" s="285"/>
      <c r="AA37" s="263"/>
      <c r="AB37" s="263"/>
      <c r="AC37" s="263"/>
      <c r="AD37" s="285"/>
      <c r="AE37" s="263"/>
      <c r="AF37" s="263"/>
      <c r="AG37" s="263"/>
      <c r="AH37" s="285"/>
      <c r="AI37" s="263"/>
      <c r="AJ37" s="263"/>
      <c r="AK37" s="263"/>
      <c r="AL37" s="285"/>
      <c r="AM37" s="298"/>
      <c r="AN37" s="298"/>
      <c r="AO37" s="286"/>
      <c r="AU37" s="289"/>
    </row>
    <row r="38" spans="1:47" s="287" customFormat="1" ht="20.25" customHeight="1">
      <c r="A38" s="282" t="s">
        <v>3484</v>
      </c>
      <c r="B38" s="40" t="s">
        <v>3497</v>
      </c>
      <c r="C38" s="40" t="s">
        <v>3478</v>
      </c>
      <c r="D38" s="40" t="s">
        <v>3480</v>
      </c>
      <c r="E38" s="40">
        <v>35</v>
      </c>
      <c r="F38" s="207" t="b">
        <f t="shared" si="0"/>
        <v>0</v>
      </c>
      <c r="G38" s="40">
        <v>1000000908</v>
      </c>
      <c r="H38" s="208" t="s">
        <v>3519</v>
      </c>
      <c r="I38" s="40" t="str">
        <f t="shared" si="1"/>
        <v>미사용</v>
      </c>
      <c r="J38" s="40"/>
      <c r="K38" s="260"/>
      <c r="L38" s="443"/>
      <c r="M38" s="134"/>
      <c r="N38" s="40" t="str">
        <f t="shared" si="2"/>
        <v>O</v>
      </c>
      <c r="O38" s="297">
        <v>46.258000000000003</v>
      </c>
      <c r="P38" s="297">
        <v>16.515000000000001</v>
      </c>
      <c r="Q38" s="297">
        <v>13.016</v>
      </c>
      <c r="R38" s="285">
        <v>43250</v>
      </c>
      <c r="S38" s="297">
        <v>46.033999999999999</v>
      </c>
      <c r="T38" s="297">
        <v>15.872</v>
      </c>
      <c r="U38" s="550">
        <v>12.138999999999999</v>
      </c>
      <c r="V38" s="541">
        <v>43712</v>
      </c>
      <c r="W38" s="263"/>
      <c r="X38" s="263"/>
      <c r="Y38" s="263"/>
      <c r="Z38" s="285"/>
      <c r="AA38" s="263"/>
      <c r="AB38" s="263"/>
      <c r="AC38" s="263"/>
      <c r="AD38" s="285"/>
      <c r="AE38" s="263">
        <v>46.25</v>
      </c>
      <c r="AF38" s="263">
        <v>16.495000000000001</v>
      </c>
      <c r="AG38" s="263">
        <v>12.589</v>
      </c>
      <c r="AH38" s="285">
        <v>44649</v>
      </c>
      <c r="AI38" s="263">
        <v>47.055</v>
      </c>
      <c r="AJ38" s="263">
        <v>174.72499999999999</v>
      </c>
      <c r="AK38" s="263">
        <v>11.83</v>
      </c>
      <c r="AL38" s="285">
        <v>44970</v>
      </c>
      <c r="AM38" s="298"/>
      <c r="AN38" s="298"/>
      <c r="AO38" s="286"/>
      <c r="AU38" s="289"/>
    </row>
    <row r="39" spans="1:47" s="287" customFormat="1" ht="20.25" customHeight="1">
      <c r="A39" s="282" t="s">
        <v>3484</v>
      </c>
      <c r="B39" s="40" t="s">
        <v>3497</v>
      </c>
      <c r="C39" s="40" t="s">
        <v>3478</v>
      </c>
      <c r="D39" s="40" t="s">
        <v>3480</v>
      </c>
      <c r="E39" s="40">
        <v>36</v>
      </c>
      <c r="F39" s="207" t="b">
        <f t="shared" si="0"/>
        <v>0</v>
      </c>
      <c r="G39" s="40">
        <v>1000000908</v>
      </c>
      <c r="H39" s="208" t="s">
        <v>3519</v>
      </c>
      <c r="I39" s="40" t="str">
        <f t="shared" si="1"/>
        <v>미사용</v>
      </c>
      <c r="J39" s="40" t="s">
        <v>4101</v>
      </c>
      <c r="K39" s="260"/>
      <c r="L39" s="443"/>
      <c r="M39" s="134"/>
      <c r="N39" s="40" t="str">
        <f t="shared" si="2"/>
        <v>O</v>
      </c>
      <c r="O39" s="297">
        <v>46.610999999999997</v>
      </c>
      <c r="P39" s="297">
        <v>16.673999999999999</v>
      </c>
      <c r="Q39" s="297">
        <v>24.224</v>
      </c>
      <c r="R39" s="285">
        <v>43250</v>
      </c>
      <c r="S39" s="297">
        <v>45.338000000000001</v>
      </c>
      <c r="T39" s="297">
        <v>15.798999999999999</v>
      </c>
      <c r="U39" s="550">
        <v>11.757999999999999</v>
      </c>
      <c r="V39" s="541">
        <v>43712</v>
      </c>
      <c r="W39" s="263"/>
      <c r="X39" s="263"/>
      <c r="Y39" s="263"/>
      <c r="Z39" s="285"/>
      <c r="AA39" s="263"/>
      <c r="AB39" s="263"/>
      <c r="AC39" s="263"/>
      <c r="AD39" s="285"/>
      <c r="AE39" s="263">
        <v>46.258000000000003</v>
      </c>
      <c r="AF39" s="263">
        <v>16.471</v>
      </c>
      <c r="AG39" s="263">
        <v>11.888999999999999</v>
      </c>
      <c r="AH39" s="285">
        <v>44649</v>
      </c>
      <c r="AI39" s="263">
        <v>46.988999999999997</v>
      </c>
      <c r="AJ39" s="263">
        <v>17.204000000000001</v>
      </c>
      <c r="AK39" s="263">
        <v>11.791</v>
      </c>
      <c r="AL39" s="285">
        <v>44970</v>
      </c>
      <c r="AM39" s="298"/>
      <c r="AN39" s="298"/>
      <c r="AO39" s="286"/>
      <c r="AU39" s="289"/>
    </row>
    <row r="40" spans="1:47" ht="20.25" customHeight="1">
      <c r="A40" s="14" t="s">
        <v>3484</v>
      </c>
      <c r="B40" s="8" t="s">
        <v>3497</v>
      </c>
      <c r="C40" s="8" t="s">
        <v>3478</v>
      </c>
      <c r="D40" s="8" t="s">
        <v>3480</v>
      </c>
      <c r="E40" s="8">
        <v>37</v>
      </c>
      <c r="F40" s="207" t="b">
        <f t="shared" si="0"/>
        <v>1</v>
      </c>
      <c r="G40" s="8">
        <v>1000000908</v>
      </c>
      <c r="H40" s="39" t="s">
        <v>3519</v>
      </c>
      <c r="I40" s="40" t="str">
        <f t="shared" si="1"/>
        <v>사용</v>
      </c>
      <c r="J40" s="8" t="s">
        <v>3486</v>
      </c>
      <c r="K40" s="133" t="s">
        <v>4244</v>
      </c>
      <c r="L40" s="148" t="s">
        <v>4279</v>
      </c>
      <c r="M40" s="8"/>
      <c r="N40" s="40" t="str">
        <f t="shared" si="2"/>
        <v>X</v>
      </c>
      <c r="O40" s="234">
        <v>45.378999999999998</v>
      </c>
      <c r="P40" s="234">
        <v>16.312999999999999</v>
      </c>
      <c r="Q40" s="234">
        <v>12.144</v>
      </c>
      <c r="R40" s="15">
        <v>43250</v>
      </c>
      <c r="S40" s="234">
        <v>46.25</v>
      </c>
      <c r="T40" s="234">
        <v>16.454000000000001</v>
      </c>
      <c r="U40" s="547">
        <v>11.903</v>
      </c>
      <c r="V40" s="539">
        <v>43712</v>
      </c>
      <c r="W40" s="10">
        <v>46.529000000000003</v>
      </c>
      <c r="X40" s="10">
        <v>16.818000000000001</v>
      </c>
      <c r="Y40" s="10">
        <v>11.497</v>
      </c>
      <c r="Z40" s="15">
        <v>43885</v>
      </c>
      <c r="AA40" s="10">
        <v>46.258000000000003</v>
      </c>
      <c r="AB40" s="10">
        <v>16.568000000000001</v>
      </c>
      <c r="AC40" s="10">
        <v>12.231999999999999</v>
      </c>
      <c r="AD40" s="15">
        <v>44368</v>
      </c>
      <c r="AE40" s="10">
        <v>46.258000000000003</v>
      </c>
      <c r="AF40" s="10">
        <v>16.908999999999999</v>
      </c>
      <c r="AG40" s="10">
        <v>12.23</v>
      </c>
      <c r="AH40" s="15">
        <v>44677</v>
      </c>
      <c r="AI40" s="10"/>
      <c r="AJ40" s="10"/>
      <c r="AK40" s="10"/>
      <c r="AL40" s="15"/>
      <c r="AM40" s="55"/>
      <c r="AN40" s="55"/>
      <c r="AO40" s="11"/>
      <c r="AU40"/>
    </row>
    <row r="41" spans="1:47" ht="20.25" customHeight="1">
      <c r="A41" s="14" t="s">
        <v>3484</v>
      </c>
      <c r="B41" s="8" t="s">
        <v>3497</v>
      </c>
      <c r="C41" s="8" t="s">
        <v>3478</v>
      </c>
      <c r="D41" s="8" t="s">
        <v>3480</v>
      </c>
      <c r="E41" s="8">
        <v>38</v>
      </c>
      <c r="F41" s="207" t="b">
        <f t="shared" si="0"/>
        <v>1</v>
      </c>
      <c r="G41" s="8">
        <v>1000000908</v>
      </c>
      <c r="H41" s="39" t="s">
        <v>3519</v>
      </c>
      <c r="I41" s="40" t="str">
        <f t="shared" si="1"/>
        <v>사용</v>
      </c>
      <c r="J41" s="8" t="s">
        <v>3486</v>
      </c>
      <c r="K41" s="133" t="s">
        <v>4244</v>
      </c>
      <c r="L41" s="148" t="s">
        <v>4278</v>
      </c>
      <c r="M41" s="8"/>
      <c r="N41" s="40" t="str">
        <f t="shared" si="2"/>
        <v>X</v>
      </c>
      <c r="O41" s="234">
        <v>46.274000000000001</v>
      </c>
      <c r="P41" s="234">
        <v>16.475999999999999</v>
      </c>
      <c r="Q41" s="234">
        <v>12.689</v>
      </c>
      <c r="R41" s="15">
        <v>43250</v>
      </c>
      <c r="S41" s="234">
        <v>45.51</v>
      </c>
      <c r="T41" s="234">
        <v>45.502000000000002</v>
      </c>
      <c r="U41" s="547">
        <v>12.048</v>
      </c>
      <c r="V41" s="539">
        <v>43712</v>
      </c>
      <c r="W41" s="10">
        <v>46.253</v>
      </c>
      <c r="X41" s="10">
        <v>16.584</v>
      </c>
      <c r="Y41" s="10">
        <v>11.856</v>
      </c>
      <c r="Z41" s="15">
        <v>43885</v>
      </c>
      <c r="AA41" s="10">
        <v>46.158999999999999</v>
      </c>
      <c r="AB41" s="10">
        <v>16.634</v>
      </c>
      <c r="AC41" s="10">
        <v>12.316000000000001</v>
      </c>
      <c r="AD41" s="15">
        <v>44368</v>
      </c>
      <c r="AE41" s="10">
        <v>46.561999999999998</v>
      </c>
      <c r="AF41" s="10">
        <v>17.247</v>
      </c>
      <c r="AG41" s="10">
        <v>12.346</v>
      </c>
      <c r="AH41" s="15">
        <v>44677</v>
      </c>
      <c r="AI41" s="10"/>
      <c r="AJ41" s="10"/>
      <c r="AK41" s="10"/>
      <c r="AL41" s="15"/>
      <c r="AM41" s="55"/>
      <c r="AN41" s="55"/>
      <c r="AO41" s="11"/>
      <c r="AU41"/>
    </row>
    <row r="42" spans="1:47" ht="20.25" customHeight="1">
      <c r="A42" s="14" t="s">
        <v>3484</v>
      </c>
      <c r="B42" s="8" t="s">
        <v>3497</v>
      </c>
      <c r="C42" s="8" t="s">
        <v>3478</v>
      </c>
      <c r="D42" s="8" t="s">
        <v>3480</v>
      </c>
      <c r="E42" s="8">
        <v>39</v>
      </c>
      <c r="F42" s="207" t="b">
        <f t="shared" si="0"/>
        <v>0</v>
      </c>
      <c r="G42" s="8">
        <v>1000000908</v>
      </c>
      <c r="H42" s="39" t="s">
        <v>3519</v>
      </c>
      <c r="I42" s="40" t="str">
        <f t="shared" si="1"/>
        <v>미사용</v>
      </c>
      <c r="J42" s="8"/>
      <c r="K42" s="133"/>
      <c r="L42" s="148"/>
      <c r="M42" s="8"/>
      <c r="N42" s="40" t="str">
        <f t="shared" si="2"/>
        <v>O</v>
      </c>
      <c r="O42" s="234">
        <v>45.296999999999997</v>
      </c>
      <c r="P42" s="234">
        <v>16.292999999999999</v>
      </c>
      <c r="Q42" s="234">
        <v>11.661</v>
      </c>
      <c r="R42" s="15">
        <v>43250</v>
      </c>
      <c r="S42" s="234">
        <v>45.372</v>
      </c>
      <c r="T42" s="234">
        <v>16.37</v>
      </c>
      <c r="U42" s="547">
        <v>12.06</v>
      </c>
      <c r="V42" s="539">
        <v>43712</v>
      </c>
      <c r="W42" s="10">
        <v>46.241</v>
      </c>
      <c r="X42" s="10">
        <v>16.512</v>
      </c>
      <c r="Y42" s="10">
        <v>12.135</v>
      </c>
      <c r="Z42" s="15">
        <v>43885</v>
      </c>
      <c r="AA42" s="10">
        <v>45.247999999999998</v>
      </c>
      <c r="AB42" s="10">
        <v>16.321999999999999</v>
      </c>
      <c r="AC42" s="10">
        <v>12.981</v>
      </c>
      <c r="AD42" s="15">
        <v>44368</v>
      </c>
      <c r="AE42" s="10">
        <v>45.338000000000001</v>
      </c>
      <c r="AF42" s="10">
        <v>16.567</v>
      </c>
      <c r="AG42" s="10">
        <v>12.419</v>
      </c>
      <c r="AH42" s="15">
        <v>44677</v>
      </c>
      <c r="AI42" s="10">
        <v>47.055</v>
      </c>
      <c r="AJ42" s="10">
        <v>17.588000000000001</v>
      </c>
      <c r="AK42" s="10">
        <v>12.23</v>
      </c>
      <c r="AL42" s="285">
        <v>44970</v>
      </c>
      <c r="AM42" s="55"/>
      <c r="AN42" s="55"/>
      <c r="AO42" s="11"/>
      <c r="AU42"/>
    </row>
    <row r="43" spans="1:47" ht="20.25" customHeight="1">
      <c r="A43" s="14" t="s">
        <v>3484</v>
      </c>
      <c r="B43" s="8" t="s">
        <v>3497</v>
      </c>
      <c r="C43" s="8" t="s">
        <v>3478</v>
      </c>
      <c r="D43" s="8" t="s">
        <v>3480</v>
      </c>
      <c r="E43" s="8">
        <v>40</v>
      </c>
      <c r="F43" s="207" t="b">
        <f t="shared" si="0"/>
        <v>0</v>
      </c>
      <c r="G43" s="8">
        <v>1000000908</v>
      </c>
      <c r="H43" s="39" t="s">
        <v>3519</v>
      </c>
      <c r="I43" s="40" t="str">
        <f t="shared" si="1"/>
        <v>미사용</v>
      </c>
      <c r="J43" s="8"/>
      <c r="K43" s="133"/>
      <c r="L43" s="148"/>
      <c r="M43" s="8"/>
      <c r="N43" s="40" t="str">
        <f t="shared" si="2"/>
        <v>O</v>
      </c>
      <c r="O43" s="234">
        <v>46.258000000000003</v>
      </c>
      <c r="P43" s="234">
        <v>16.972999999999999</v>
      </c>
      <c r="Q43" s="234">
        <v>12.244</v>
      </c>
      <c r="R43" s="15">
        <v>43250</v>
      </c>
      <c r="S43" s="234">
        <v>46.258000000000003</v>
      </c>
      <c r="T43" s="234">
        <v>16.797999999999998</v>
      </c>
      <c r="U43" s="547">
        <v>12.34</v>
      </c>
      <c r="V43" s="539">
        <v>43712</v>
      </c>
      <c r="W43" s="10">
        <v>46.225000000000001</v>
      </c>
      <c r="X43" s="10">
        <v>16.977</v>
      </c>
      <c r="Y43" s="10">
        <v>11.911</v>
      </c>
      <c r="Z43" s="15">
        <v>43885</v>
      </c>
      <c r="AA43" s="10">
        <v>45.404000000000003</v>
      </c>
      <c r="AB43" s="10">
        <v>16.635999999999999</v>
      </c>
      <c r="AC43" s="10">
        <v>11.945</v>
      </c>
      <c r="AD43" s="15">
        <v>44368</v>
      </c>
      <c r="AE43" s="10">
        <v>45.387</v>
      </c>
      <c r="AF43" s="10">
        <v>16.824000000000002</v>
      </c>
      <c r="AG43" s="10">
        <v>12.372</v>
      </c>
      <c r="AH43" s="15">
        <v>44677</v>
      </c>
      <c r="AI43" s="10">
        <v>47.137</v>
      </c>
      <c r="AJ43" s="10">
        <v>18.640999999999998</v>
      </c>
      <c r="AK43" s="10">
        <v>11.819000000000001</v>
      </c>
      <c r="AL43" s="285">
        <v>44970</v>
      </c>
      <c r="AM43" s="55"/>
      <c r="AN43" s="55"/>
      <c r="AO43" s="11"/>
      <c r="AU43"/>
    </row>
    <row r="44" spans="1:47" ht="20.25" customHeight="1">
      <c r="A44" s="14" t="s">
        <v>3484</v>
      </c>
      <c r="B44" s="8" t="s">
        <v>3497</v>
      </c>
      <c r="C44" s="8" t="s">
        <v>3478</v>
      </c>
      <c r="D44" s="8" t="s">
        <v>3480</v>
      </c>
      <c r="E44" s="8">
        <v>41</v>
      </c>
      <c r="F44" s="207" t="b">
        <f t="shared" si="0"/>
        <v>0</v>
      </c>
      <c r="G44" s="8">
        <v>1000000908</v>
      </c>
      <c r="H44" s="39" t="s">
        <v>3519</v>
      </c>
      <c r="I44" s="40" t="str">
        <f t="shared" si="1"/>
        <v>미사용</v>
      </c>
      <c r="J44" s="8"/>
      <c r="K44" s="8"/>
      <c r="L44" s="57"/>
      <c r="M44" s="8"/>
      <c r="N44" s="40" t="str">
        <f t="shared" si="2"/>
        <v>O</v>
      </c>
      <c r="O44" s="234">
        <v>45.42</v>
      </c>
      <c r="P44" s="234">
        <v>16.398</v>
      </c>
      <c r="Q44" s="234">
        <v>12.268000000000001</v>
      </c>
      <c r="R44" s="15">
        <v>43250</v>
      </c>
      <c r="S44" s="234">
        <v>46.232999999999997</v>
      </c>
      <c r="T44" s="234">
        <v>16.335999999999999</v>
      </c>
      <c r="U44" s="547">
        <v>12.323</v>
      </c>
      <c r="V44" s="539">
        <v>43712</v>
      </c>
      <c r="W44" s="10">
        <v>46.258000000000003</v>
      </c>
      <c r="X44" s="10">
        <v>16.72</v>
      </c>
      <c r="Y44" s="10">
        <v>12.013</v>
      </c>
      <c r="Z44" s="15">
        <v>43885</v>
      </c>
      <c r="AA44" s="10">
        <v>45.313000000000002</v>
      </c>
      <c r="AB44" s="10">
        <v>16.22</v>
      </c>
      <c r="AC44" s="10">
        <v>12.484</v>
      </c>
      <c r="AD44" s="15">
        <v>44368</v>
      </c>
      <c r="AE44" s="10">
        <v>45.322000000000003</v>
      </c>
      <c r="AF44" s="10">
        <v>16.48</v>
      </c>
      <c r="AG44" s="10">
        <v>12.234999999999999</v>
      </c>
      <c r="AH44" s="15">
        <v>44677</v>
      </c>
      <c r="AI44" s="10">
        <v>46.627000000000002</v>
      </c>
      <c r="AJ44" s="10">
        <v>17.11</v>
      </c>
      <c r="AK44" s="10">
        <v>12.183</v>
      </c>
      <c r="AL44" s="285">
        <v>44970</v>
      </c>
      <c r="AM44" s="55"/>
      <c r="AN44" s="55"/>
      <c r="AO44" s="11"/>
      <c r="AU44"/>
    </row>
    <row r="45" spans="1:47" ht="20.25" customHeight="1">
      <c r="A45" s="14" t="s">
        <v>3484</v>
      </c>
      <c r="B45" s="8" t="s">
        <v>3497</v>
      </c>
      <c r="C45" s="8" t="s">
        <v>3478</v>
      </c>
      <c r="D45" s="8" t="s">
        <v>3480</v>
      </c>
      <c r="E45" s="8">
        <v>42</v>
      </c>
      <c r="F45" s="207" t="b">
        <f t="shared" si="0"/>
        <v>0</v>
      </c>
      <c r="G45" s="8">
        <v>1000000908</v>
      </c>
      <c r="H45" s="39" t="s">
        <v>3519</v>
      </c>
      <c r="I45" s="40" t="str">
        <f t="shared" si="1"/>
        <v>미사용</v>
      </c>
      <c r="J45" s="8"/>
      <c r="K45" s="8"/>
      <c r="L45" s="57"/>
      <c r="M45" s="8"/>
      <c r="N45" s="40" t="str">
        <f t="shared" si="2"/>
        <v>O</v>
      </c>
      <c r="O45" s="234">
        <v>45.404000000000003</v>
      </c>
      <c r="P45" s="234">
        <v>16.907</v>
      </c>
      <c r="Q45" s="234">
        <v>12.678000000000001</v>
      </c>
      <c r="R45" s="15">
        <v>43250</v>
      </c>
      <c r="S45" s="234">
        <v>45.289000000000001</v>
      </c>
      <c r="T45" s="234">
        <v>16.677</v>
      </c>
      <c r="U45" s="547">
        <v>12.439</v>
      </c>
      <c r="V45" s="539">
        <v>43712</v>
      </c>
      <c r="W45" s="10">
        <v>44.631999999999998</v>
      </c>
      <c r="X45" s="10">
        <v>16.722999999999999</v>
      </c>
      <c r="Y45" s="10">
        <v>12.388999999999999</v>
      </c>
      <c r="Z45" s="15">
        <v>43885</v>
      </c>
      <c r="AA45" s="10">
        <v>46.8</v>
      </c>
      <c r="AB45" s="10">
        <v>18.641999999999999</v>
      </c>
      <c r="AC45" s="10">
        <v>12.523999999999999</v>
      </c>
      <c r="AD45" s="15">
        <v>44368</v>
      </c>
      <c r="AE45" s="10">
        <v>45.247999999999998</v>
      </c>
      <c r="AF45" s="10">
        <v>17.065999999999999</v>
      </c>
      <c r="AG45" s="10">
        <v>12.544</v>
      </c>
      <c r="AH45" s="15">
        <v>44677</v>
      </c>
      <c r="AI45" s="10">
        <v>46.529000000000003</v>
      </c>
      <c r="AJ45" s="10">
        <v>18.013000000000002</v>
      </c>
      <c r="AK45" s="10">
        <v>12.04</v>
      </c>
      <c r="AL45" s="285">
        <v>44970</v>
      </c>
      <c r="AM45" s="55"/>
      <c r="AN45" s="55"/>
      <c r="AO45" s="11"/>
      <c r="AU45"/>
    </row>
    <row r="46" spans="1:47" ht="20.25" customHeight="1">
      <c r="A46" s="14" t="s">
        <v>3484</v>
      </c>
      <c r="B46" s="8" t="s">
        <v>3497</v>
      </c>
      <c r="C46" s="8" t="s">
        <v>3478</v>
      </c>
      <c r="D46" s="8" t="s">
        <v>3480</v>
      </c>
      <c r="E46" s="8">
        <v>43</v>
      </c>
      <c r="F46" s="207" t="b">
        <f t="shared" si="0"/>
        <v>1</v>
      </c>
      <c r="G46" s="8">
        <v>1000000908</v>
      </c>
      <c r="H46" s="39" t="s">
        <v>3519</v>
      </c>
      <c r="I46" s="40" t="str">
        <f t="shared" si="1"/>
        <v>사용</v>
      </c>
      <c r="J46" s="8" t="s">
        <v>3486</v>
      </c>
      <c r="K46" s="8" t="s">
        <v>3501</v>
      </c>
      <c r="L46" s="40" t="s">
        <v>4138</v>
      </c>
      <c r="M46" s="8" t="s">
        <v>3487</v>
      </c>
      <c r="N46" s="40" t="str">
        <f t="shared" si="2"/>
        <v>X</v>
      </c>
      <c r="O46" s="234">
        <v>44.829000000000001</v>
      </c>
      <c r="P46" s="234">
        <v>16.129000000000001</v>
      </c>
      <c r="Q46" s="234">
        <v>12.021000000000001</v>
      </c>
      <c r="R46" s="15">
        <v>43250</v>
      </c>
      <c r="S46" s="234">
        <v>46.258000000000003</v>
      </c>
      <c r="T46" s="234">
        <v>16.395</v>
      </c>
      <c r="U46" s="547">
        <v>12.048</v>
      </c>
      <c r="V46" s="539">
        <v>43712</v>
      </c>
      <c r="W46" s="10">
        <v>46.258000000000003</v>
      </c>
      <c r="X46" s="10">
        <v>16.754999999999999</v>
      </c>
      <c r="Y46" s="10">
        <v>11.874000000000001</v>
      </c>
      <c r="Z46" s="15">
        <v>43885</v>
      </c>
      <c r="AA46" s="10">
        <v>47.744999999999997</v>
      </c>
      <c r="AB46" s="10">
        <v>17.774999999999999</v>
      </c>
      <c r="AC46" s="10">
        <v>13.493</v>
      </c>
      <c r="AD46" s="15">
        <v>44368</v>
      </c>
      <c r="AE46" s="10"/>
      <c r="AF46" s="10"/>
      <c r="AG46" s="10"/>
      <c r="AH46" s="15"/>
      <c r="AI46" s="10"/>
      <c r="AJ46" s="10"/>
      <c r="AK46" s="10"/>
      <c r="AL46" s="15"/>
      <c r="AM46" s="55"/>
      <c r="AN46" s="55"/>
      <c r="AO46" s="11"/>
      <c r="AU46"/>
    </row>
    <row r="47" spans="1:47" ht="20.25" customHeight="1">
      <c r="A47" s="14" t="s">
        <v>3484</v>
      </c>
      <c r="B47" s="8" t="s">
        <v>3497</v>
      </c>
      <c r="C47" s="8" t="s">
        <v>3478</v>
      </c>
      <c r="D47" s="8" t="s">
        <v>3480</v>
      </c>
      <c r="E47" s="8">
        <v>44</v>
      </c>
      <c r="F47" s="207" t="b">
        <f t="shared" si="0"/>
        <v>1</v>
      </c>
      <c r="G47" s="8">
        <v>1000000908</v>
      </c>
      <c r="H47" s="39" t="s">
        <v>3519</v>
      </c>
      <c r="I47" s="40" t="str">
        <f t="shared" si="1"/>
        <v>사용</v>
      </c>
      <c r="J47" s="8" t="s">
        <v>3486</v>
      </c>
      <c r="K47" s="8" t="s">
        <v>3501</v>
      </c>
      <c r="L47" s="40" t="s">
        <v>4138</v>
      </c>
      <c r="M47" s="8" t="s">
        <v>3487</v>
      </c>
      <c r="N47" s="40" t="str">
        <f t="shared" si="2"/>
        <v>X</v>
      </c>
      <c r="O47" s="234">
        <v>46.25</v>
      </c>
      <c r="P47" s="241">
        <v>16.553000000000001</v>
      </c>
      <c r="Q47" s="241">
        <v>12.058</v>
      </c>
      <c r="R47" s="15">
        <v>43250</v>
      </c>
      <c r="S47" s="234">
        <v>45.387</v>
      </c>
      <c r="T47" s="241">
        <v>16.11</v>
      </c>
      <c r="U47" s="546">
        <v>11.72</v>
      </c>
      <c r="V47" s="539">
        <v>43712</v>
      </c>
      <c r="W47" s="10">
        <v>45.345999999999997</v>
      </c>
      <c r="X47" s="10">
        <v>16.268999999999998</v>
      </c>
      <c r="Y47" s="10">
        <v>11.311999999999999</v>
      </c>
      <c r="Z47" s="15">
        <v>43885</v>
      </c>
      <c r="AA47" s="10">
        <v>46.17</v>
      </c>
      <c r="AB47" s="10">
        <v>16.486999999999998</v>
      </c>
      <c r="AC47" s="10">
        <v>14.840999999999999</v>
      </c>
      <c r="AD47" s="15">
        <v>44368</v>
      </c>
      <c r="AE47" s="10"/>
      <c r="AF47" s="10"/>
      <c r="AG47" s="10"/>
      <c r="AH47" s="15"/>
      <c r="AI47" s="10"/>
      <c r="AJ47" s="10"/>
      <c r="AK47" s="10"/>
      <c r="AL47" s="15"/>
      <c r="AM47" s="55"/>
      <c r="AN47" s="55"/>
      <c r="AO47" s="11"/>
      <c r="AU47"/>
    </row>
    <row r="48" spans="1:47" ht="20.25" customHeight="1">
      <c r="A48" s="14" t="s">
        <v>3484</v>
      </c>
      <c r="B48" s="8" t="s">
        <v>3497</v>
      </c>
      <c r="C48" s="8" t="s">
        <v>3478</v>
      </c>
      <c r="D48" s="8" t="s">
        <v>3480</v>
      </c>
      <c r="E48" s="8">
        <v>45</v>
      </c>
      <c r="F48" s="207" t="b">
        <f t="shared" si="0"/>
        <v>0</v>
      </c>
      <c r="G48" s="8">
        <v>1000000908</v>
      </c>
      <c r="H48" s="39" t="s">
        <v>3519</v>
      </c>
      <c r="I48" s="40" t="str">
        <f t="shared" si="1"/>
        <v>미사용</v>
      </c>
      <c r="J48" s="8"/>
      <c r="K48" s="8"/>
      <c r="L48" s="57"/>
      <c r="M48" s="8"/>
      <c r="N48" s="40" t="str">
        <f t="shared" si="2"/>
        <v>O</v>
      </c>
      <c r="O48" s="234">
        <v>46.258000000000003</v>
      </c>
      <c r="P48" s="234">
        <v>16.649000000000001</v>
      </c>
      <c r="Q48" s="234">
        <v>12.256</v>
      </c>
      <c r="R48" s="15">
        <v>43250</v>
      </c>
      <c r="S48" s="234">
        <v>45.238999999999997</v>
      </c>
      <c r="T48" s="234">
        <v>16.158000000000001</v>
      </c>
      <c r="U48" s="547">
        <v>11.945</v>
      </c>
      <c r="V48" s="539">
        <v>43712</v>
      </c>
      <c r="W48" s="10">
        <v>45.222999999999999</v>
      </c>
      <c r="X48" s="10">
        <v>16.341999999999999</v>
      </c>
      <c r="Y48" s="10">
        <v>11.95</v>
      </c>
      <c r="Z48" s="15">
        <v>43885</v>
      </c>
      <c r="AA48" s="10">
        <v>44.862000000000002</v>
      </c>
      <c r="AB48" s="10">
        <v>16.233000000000001</v>
      </c>
      <c r="AC48" s="10">
        <v>12.738</v>
      </c>
      <c r="AD48" s="15">
        <v>44368</v>
      </c>
      <c r="AE48" s="10">
        <v>46.241</v>
      </c>
      <c r="AF48" s="10">
        <v>16.571999999999999</v>
      </c>
      <c r="AG48" s="10">
        <v>12.19</v>
      </c>
      <c r="AH48" s="15">
        <v>44677</v>
      </c>
      <c r="AI48" s="10">
        <v>46.914999999999999</v>
      </c>
      <c r="AJ48" s="10">
        <v>17.306999999999999</v>
      </c>
      <c r="AK48" s="10">
        <v>12.759</v>
      </c>
      <c r="AL48" s="285">
        <v>44970</v>
      </c>
      <c r="AM48" s="55"/>
      <c r="AN48" s="55"/>
      <c r="AO48" s="11"/>
      <c r="AU48"/>
    </row>
    <row r="49" spans="1:47" ht="20.25" customHeight="1">
      <c r="A49" s="14" t="s">
        <v>3484</v>
      </c>
      <c r="B49" s="8" t="s">
        <v>3497</v>
      </c>
      <c r="C49" s="8" t="s">
        <v>3478</v>
      </c>
      <c r="D49" s="8" t="s">
        <v>3480</v>
      </c>
      <c r="E49" s="8">
        <v>46</v>
      </c>
      <c r="F49" s="207" t="b">
        <f t="shared" si="0"/>
        <v>0</v>
      </c>
      <c r="G49" s="8">
        <v>1000000908</v>
      </c>
      <c r="H49" s="39" t="s">
        <v>3519</v>
      </c>
      <c r="I49" s="40" t="str">
        <f t="shared" si="1"/>
        <v>미사용</v>
      </c>
      <c r="J49" s="8"/>
      <c r="K49" s="8"/>
      <c r="L49" s="57"/>
      <c r="M49" s="8"/>
      <c r="N49" s="40" t="str">
        <f t="shared" si="2"/>
        <v>O</v>
      </c>
      <c r="O49" s="234">
        <v>46.258000000000003</v>
      </c>
      <c r="P49" s="234">
        <v>16.8</v>
      </c>
      <c r="Q49" s="234">
        <v>12.058999999999999</v>
      </c>
      <c r="R49" s="15">
        <v>43250</v>
      </c>
      <c r="S49" s="234">
        <v>45.436999999999998</v>
      </c>
      <c r="T49" s="234">
        <v>16.408999999999999</v>
      </c>
      <c r="U49" s="547">
        <v>12.294</v>
      </c>
      <c r="V49" s="539">
        <v>43712</v>
      </c>
      <c r="W49" s="10">
        <v>46.241</v>
      </c>
      <c r="X49" s="10">
        <v>16.366</v>
      </c>
      <c r="Y49" s="10">
        <v>12.007999999999999</v>
      </c>
      <c r="Z49" s="15">
        <v>43885</v>
      </c>
      <c r="AA49" s="10">
        <v>45.468000000000004</v>
      </c>
      <c r="AB49" s="10">
        <v>16.446999999999999</v>
      </c>
      <c r="AC49" s="10">
        <v>12.561999999999999</v>
      </c>
      <c r="AD49" s="15">
        <v>44368</v>
      </c>
      <c r="AE49" s="10">
        <v>46.25</v>
      </c>
      <c r="AF49" s="10">
        <v>16.972000000000001</v>
      </c>
      <c r="AG49" s="10">
        <v>12.045999999999999</v>
      </c>
      <c r="AH49" s="15">
        <v>44677</v>
      </c>
      <c r="AI49" s="10">
        <v>46.914999999999999</v>
      </c>
      <c r="AJ49" s="10">
        <v>16.905000000000001</v>
      </c>
      <c r="AK49" s="10">
        <v>11.715999999999999</v>
      </c>
      <c r="AL49" s="285">
        <v>44970</v>
      </c>
      <c r="AM49" s="55"/>
      <c r="AN49" s="55"/>
      <c r="AO49" s="11"/>
      <c r="AU49"/>
    </row>
    <row r="50" spans="1:47" ht="20.25" customHeight="1">
      <c r="A50" s="14" t="s">
        <v>3484</v>
      </c>
      <c r="B50" s="8" t="s">
        <v>3497</v>
      </c>
      <c r="C50" s="8" t="s">
        <v>3478</v>
      </c>
      <c r="D50" s="8" t="s">
        <v>3480</v>
      </c>
      <c r="E50" s="8">
        <v>47</v>
      </c>
      <c r="F50" s="207" t="b">
        <f t="shared" si="0"/>
        <v>0</v>
      </c>
      <c r="G50" s="8">
        <v>1000000908</v>
      </c>
      <c r="H50" s="39" t="s">
        <v>3519</v>
      </c>
      <c r="I50" s="40" t="str">
        <f t="shared" si="1"/>
        <v>미사용</v>
      </c>
      <c r="J50" s="8"/>
      <c r="K50" s="8"/>
      <c r="L50" s="57"/>
      <c r="M50" s="8"/>
      <c r="N50" s="40" t="str">
        <f t="shared" si="2"/>
        <v>O</v>
      </c>
      <c r="O50" s="234">
        <v>46.561999999999998</v>
      </c>
      <c r="P50" s="234">
        <v>16.748000000000001</v>
      </c>
      <c r="Q50" s="234">
        <v>11.943</v>
      </c>
      <c r="R50" s="15">
        <v>43250</v>
      </c>
      <c r="S50" s="234">
        <v>45.215000000000003</v>
      </c>
      <c r="T50" s="234">
        <v>16.024000000000001</v>
      </c>
      <c r="U50" s="547">
        <v>11.879</v>
      </c>
      <c r="V50" s="539">
        <v>43712</v>
      </c>
      <c r="W50" s="10">
        <v>46.216999999999999</v>
      </c>
      <c r="X50" s="10">
        <v>16.492000000000001</v>
      </c>
      <c r="Y50" s="10">
        <v>11.765000000000001</v>
      </c>
      <c r="Z50" s="15">
        <v>43885</v>
      </c>
      <c r="AA50" s="10">
        <v>46.585999999999999</v>
      </c>
      <c r="AB50" s="10">
        <v>16.863</v>
      </c>
      <c r="AC50" s="10">
        <v>11.87</v>
      </c>
      <c r="AD50" s="15">
        <v>44368</v>
      </c>
      <c r="AE50" s="10">
        <v>46.258000000000003</v>
      </c>
      <c r="AF50" s="10">
        <v>16.774000000000001</v>
      </c>
      <c r="AG50" s="10">
        <v>12.188000000000001</v>
      </c>
      <c r="AH50" s="15">
        <v>44677</v>
      </c>
      <c r="AI50" s="10">
        <v>47.045999999999999</v>
      </c>
      <c r="AJ50" s="10">
        <v>17.212</v>
      </c>
      <c r="AK50" s="10">
        <v>18.084</v>
      </c>
      <c r="AL50" s="285">
        <v>44970</v>
      </c>
      <c r="AM50" s="55"/>
      <c r="AN50" s="55"/>
      <c r="AO50" s="11"/>
      <c r="AU50"/>
    </row>
    <row r="51" spans="1:47" ht="20.25" customHeight="1">
      <c r="A51" s="139" t="s">
        <v>3484</v>
      </c>
      <c r="B51" s="140" t="s">
        <v>3497</v>
      </c>
      <c r="C51" s="140" t="s">
        <v>3478</v>
      </c>
      <c r="D51" s="140" t="s">
        <v>3480</v>
      </c>
      <c r="E51" s="140">
        <v>48</v>
      </c>
      <c r="F51" s="411" t="b">
        <f t="shared" si="0"/>
        <v>0</v>
      </c>
      <c r="G51" s="140">
        <v>1000000908</v>
      </c>
      <c r="H51" s="142" t="s">
        <v>3519</v>
      </c>
      <c r="I51" s="177" t="str">
        <f t="shared" si="1"/>
        <v>미사용</v>
      </c>
      <c r="J51" s="140"/>
      <c r="K51" s="140"/>
      <c r="L51" s="425"/>
      <c r="M51" s="140"/>
      <c r="N51" s="177" t="str">
        <f t="shared" si="2"/>
        <v>O</v>
      </c>
      <c r="O51" s="551">
        <v>46.283000000000001</v>
      </c>
      <c r="P51" s="551">
        <v>16.588000000000001</v>
      </c>
      <c r="Q51" s="551">
        <v>11.914999999999999</v>
      </c>
      <c r="R51" s="146">
        <v>43250</v>
      </c>
      <c r="S51" s="551">
        <v>46.274000000000001</v>
      </c>
      <c r="T51" s="551">
        <v>16.53</v>
      </c>
      <c r="U51" s="552">
        <v>11.741</v>
      </c>
      <c r="V51" s="539">
        <v>43712</v>
      </c>
      <c r="W51" s="10">
        <v>45.453000000000003</v>
      </c>
      <c r="X51" s="10">
        <v>16.236000000000001</v>
      </c>
      <c r="Y51" s="10">
        <v>11.840999999999999</v>
      </c>
      <c r="Z51" s="15">
        <v>43885</v>
      </c>
      <c r="AA51" s="10">
        <v>46.258000000000003</v>
      </c>
      <c r="AB51" s="10">
        <v>16.72</v>
      </c>
      <c r="AC51" s="10">
        <v>11.691000000000001</v>
      </c>
      <c r="AD51" s="15">
        <v>44368</v>
      </c>
      <c r="AE51" s="10">
        <v>45.436999999999998</v>
      </c>
      <c r="AF51" s="10">
        <v>16.835999999999999</v>
      </c>
      <c r="AG51" s="10">
        <v>12.099</v>
      </c>
      <c r="AH51" s="15">
        <v>44677</v>
      </c>
      <c r="AI51" s="10">
        <v>47.03</v>
      </c>
      <c r="AJ51" s="10">
        <v>17.079000000000001</v>
      </c>
      <c r="AK51" s="10">
        <v>12.079000000000001</v>
      </c>
      <c r="AL51" s="285">
        <v>44970</v>
      </c>
      <c r="AM51" s="55"/>
      <c r="AN51" s="55"/>
      <c r="AO51" s="11"/>
      <c r="AU51"/>
    </row>
    <row r="52" spans="1:47" ht="20.25" customHeight="1">
      <c r="A52" s="14" t="s">
        <v>3619</v>
      </c>
      <c r="B52" s="8" t="s">
        <v>3497</v>
      </c>
      <c r="C52" s="8" t="s">
        <v>3478</v>
      </c>
      <c r="D52" s="8" t="s">
        <v>3620</v>
      </c>
      <c r="E52" s="8">
        <v>1</v>
      </c>
      <c r="F52" s="207" t="b">
        <f t="shared" si="0"/>
        <v>0</v>
      </c>
      <c r="G52" s="8">
        <v>1000001184</v>
      </c>
      <c r="H52" s="8" t="s">
        <v>2172</v>
      </c>
      <c r="I52" s="40" t="str">
        <f t="shared" si="1"/>
        <v>미사용</v>
      </c>
      <c r="J52" s="240" t="s">
        <v>3493</v>
      </c>
      <c r="K52" s="433"/>
      <c r="L52" s="434"/>
      <c r="M52" s="8"/>
      <c r="N52" s="40" t="str">
        <f t="shared" si="2"/>
        <v>O</v>
      </c>
      <c r="O52" s="10"/>
      <c r="P52" s="10"/>
      <c r="Q52" s="10"/>
      <c r="R52" s="15"/>
      <c r="S52" s="10"/>
      <c r="T52" s="10"/>
      <c r="U52" s="10"/>
      <c r="V52" s="15"/>
      <c r="W52" s="264"/>
      <c r="X52" s="266"/>
      <c r="Y52" s="266"/>
      <c r="Z52" s="15"/>
      <c r="AA52" s="264"/>
      <c r="AB52" s="266"/>
      <c r="AC52" s="266"/>
      <c r="AD52" s="15"/>
      <c r="AE52" s="264"/>
      <c r="AF52" s="266"/>
      <c r="AG52" s="266"/>
      <c r="AH52" s="15"/>
      <c r="AI52" s="264"/>
      <c r="AJ52" s="266"/>
      <c r="AK52" s="266"/>
      <c r="AL52" s="15"/>
      <c r="AM52" s="10"/>
      <c r="AN52" s="10"/>
      <c r="AO52" s="182" t="s">
        <v>4280</v>
      </c>
      <c r="AU52"/>
    </row>
    <row r="53" spans="1:47" ht="20.25" customHeight="1">
      <c r="A53" s="14" t="s">
        <v>3619</v>
      </c>
      <c r="B53" s="8" t="s">
        <v>3497</v>
      </c>
      <c r="C53" s="8" t="s">
        <v>3478</v>
      </c>
      <c r="D53" s="8" t="s">
        <v>3620</v>
      </c>
      <c r="E53" s="8">
        <v>2</v>
      </c>
      <c r="F53" s="207" t="b">
        <f t="shared" si="0"/>
        <v>0</v>
      </c>
      <c r="G53" s="8">
        <v>1000001184</v>
      </c>
      <c r="H53" s="8" t="s">
        <v>2172</v>
      </c>
      <c r="I53" s="40" t="str">
        <f t="shared" si="1"/>
        <v>미사용</v>
      </c>
      <c r="J53" s="240" t="s">
        <v>3493</v>
      </c>
      <c r="K53" s="433"/>
      <c r="L53" s="434"/>
      <c r="M53" s="8"/>
      <c r="N53" s="40" t="str">
        <f t="shared" si="2"/>
        <v>O</v>
      </c>
      <c r="O53" s="10"/>
      <c r="P53" s="10"/>
      <c r="Q53" s="10"/>
      <c r="R53" s="15"/>
      <c r="S53" s="10"/>
      <c r="T53" s="10"/>
      <c r="U53" s="10"/>
      <c r="V53" s="15"/>
      <c r="W53" s="264"/>
      <c r="X53" s="266"/>
      <c r="Y53" s="266"/>
      <c r="Z53" s="15"/>
      <c r="AA53" s="264"/>
      <c r="AB53" s="266"/>
      <c r="AC53" s="266"/>
      <c r="AD53" s="15"/>
      <c r="AE53" s="264"/>
      <c r="AF53" s="266"/>
      <c r="AG53" s="266"/>
      <c r="AH53" s="15"/>
      <c r="AI53" s="264"/>
      <c r="AJ53" s="266"/>
      <c r="AK53" s="266"/>
      <c r="AL53" s="15"/>
      <c r="AM53" s="10"/>
      <c r="AN53" s="10"/>
      <c r="AO53" s="182" t="s">
        <v>4281</v>
      </c>
      <c r="AU53"/>
    </row>
    <row r="54" spans="1:47" ht="20.25" customHeight="1">
      <c r="A54" s="14" t="s">
        <v>3619</v>
      </c>
      <c r="B54" s="8" t="s">
        <v>3497</v>
      </c>
      <c r="C54" s="8" t="s">
        <v>3478</v>
      </c>
      <c r="D54" s="8" t="s">
        <v>3620</v>
      </c>
      <c r="E54" s="8">
        <v>3</v>
      </c>
      <c r="F54" s="207" t="b">
        <f t="shared" si="0"/>
        <v>1</v>
      </c>
      <c r="G54" s="8">
        <v>1000001184</v>
      </c>
      <c r="H54" s="8" t="s">
        <v>2172</v>
      </c>
      <c r="I54" s="40" t="str">
        <f t="shared" si="1"/>
        <v>사용</v>
      </c>
      <c r="J54" s="8" t="s">
        <v>3623</v>
      </c>
      <c r="K54" s="8" t="s">
        <v>3624</v>
      </c>
      <c r="L54" s="16" t="s">
        <v>3626</v>
      </c>
      <c r="M54" s="8" t="s">
        <v>3622</v>
      </c>
      <c r="N54" s="40" t="str">
        <f t="shared" si="2"/>
        <v>X</v>
      </c>
      <c r="O54" s="10"/>
      <c r="P54" s="10"/>
      <c r="Q54" s="10"/>
      <c r="R54" s="15"/>
      <c r="S54" s="10"/>
      <c r="T54" s="10"/>
      <c r="U54" s="10"/>
      <c r="V54" s="15"/>
      <c r="W54" s="222"/>
      <c r="X54" s="252"/>
      <c r="Y54" s="10"/>
      <c r="Z54" s="15"/>
      <c r="AA54" s="222"/>
      <c r="AB54" s="252"/>
      <c r="AC54" s="10"/>
      <c r="AD54" s="15"/>
      <c r="AE54" s="223"/>
      <c r="AF54" s="10"/>
      <c r="AG54" s="10"/>
      <c r="AH54" s="15"/>
      <c r="AI54" s="223"/>
      <c r="AJ54" s="10"/>
      <c r="AK54" s="10"/>
      <c r="AL54" s="15"/>
      <c r="AM54" s="10"/>
      <c r="AN54" s="10"/>
      <c r="AO54" s="183"/>
      <c r="AU54"/>
    </row>
    <row r="55" spans="1:47" ht="20.25" customHeight="1">
      <c r="A55" s="14" t="s">
        <v>3619</v>
      </c>
      <c r="B55" s="8" t="s">
        <v>3497</v>
      </c>
      <c r="C55" s="8" t="s">
        <v>3478</v>
      </c>
      <c r="D55" s="8" t="s">
        <v>3620</v>
      </c>
      <c r="E55" s="8">
        <v>4</v>
      </c>
      <c r="F55" s="207" t="b">
        <f t="shared" si="0"/>
        <v>1</v>
      </c>
      <c r="G55" s="8">
        <v>1000001184</v>
      </c>
      <c r="H55" s="8" t="s">
        <v>2172</v>
      </c>
      <c r="I55" s="40" t="str">
        <f t="shared" si="1"/>
        <v>사용</v>
      </c>
      <c r="J55" s="8" t="s">
        <v>3623</v>
      </c>
      <c r="K55" s="8" t="s">
        <v>3624</v>
      </c>
      <c r="L55" s="16" t="s">
        <v>3627</v>
      </c>
      <c r="M55" s="8" t="s">
        <v>3622</v>
      </c>
      <c r="N55" s="40" t="str">
        <f t="shared" si="2"/>
        <v>X</v>
      </c>
      <c r="O55" s="10"/>
      <c r="P55" s="10"/>
      <c r="Q55" s="10"/>
      <c r="R55" s="15"/>
      <c r="S55" s="10"/>
      <c r="T55" s="10"/>
      <c r="U55" s="10"/>
      <c r="V55" s="15"/>
      <c r="W55" s="222"/>
      <c r="X55" s="252"/>
      <c r="Y55" s="10"/>
      <c r="Z55" s="15"/>
      <c r="AA55" s="222"/>
      <c r="AB55" s="252"/>
      <c r="AC55" s="10"/>
      <c r="AD55" s="15"/>
      <c r="AE55" s="223"/>
      <c r="AF55" s="10"/>
      <c r="AG55" s="10"/>
      <c r="AH55" s="15"/>
      <c r="AI55" s="223"/>
      <c r="AJ55" s="10"/>
      <c r="AK55" s="10"/>
      <c r="AL55" s="15"/>
      <c r="AM55" s="10"/>
      <c r="AN55" s="10"/>
      <c r="AO55" s="183"/>
      <c r="AU55"/>
    </row>
    <row r="56" spans="1:47" ht="20.25" customHeight="1">
      <c r="A56" s="14" t="s">
        <v>3619</v>
      </c>
      <c r="B56" s="8" t="s">
        <v>3497</v>
      </c>
      <c r="C56" s="8" t="s">
        <v>3478</v>
      </c>
      <c r="D56" s="8" t="s">
        <v>3620</v>
      </c>
      <c r="E56" s="8">
        <v>5</v>
      </c>
      <c r="F56" s="207" t="b">
        <f t="shared" si="0"/>
        <v>1</v>
      </c>
      <c r="G56" s="8">
        <v>1000001184</v>
      </c>
      <c r="H56" s="8" t="s">
        <v>2172</v>
      </c>
      <c r="I56" s="40" t="str">
        <f t="shared" si="1"/>
        <v>사용</v>
      </c>
      <c r="J56" s="8" t="s">
        <v>3623</v>
      </c>
      <c r="K56" s="8" t="s">
        <v>3624</v>
      </c>
      <c r="L56" s="16" t="s">
        <v>3628</v>
      </c>
      <c r="M56" s="8" t="s">
        <v>3622</v>
      </c>
      <c r="N56" s="40" t="str">
        <f t="shared" si="2"/>
        <v>X</v>
      </c>
      <c r="O56" s="10"/>
      <c r="P56" s="10"/>
      <c r="Q56" s="10"/>
      <c r="R56" s="15"/>
      <c r="S56" s="10"/>
      <c r="T56" s="10"/>
      <c r="U56" s="10"/>
      <c r="V56" s="15"/>
      <c r="W56" s="223"/>
      <c r="X56" s="252"/>
      <c r="Y56" s="10"/>
      <c r="Z56" s="15"/>
      <c r="AA56" s="223"/>
      <c r="AB56" s="252"/>
      <c r="AC56" s="10"/>
      <c r="AD56" s="15"/>
      <c r="AE56" s="223"/>
      <c r="AF56" s="10"/>
      <c r="AG56" s="10"/>
      <c r="AH56" s="15"/>
      <c r="AI56" s="223"/>
      <c r="AJ56" s="10"/>
      <c r="AK56" s="10"/>
      <c r="AL56" s="15"/>
      <c r="AM56" s="10"/>
      <c r="AN56" s="10"/>
      <c r="AO56" s="183"/>
      <c r="AU56"/>
    </row>
    <row r="57" spans="1:47" ht="20.25" customHeight="1">
      <c r="A57" s="14" t="s">
        <v>3619</v>
      </c>
      <c r="B57" s="8" t="s">
        <v>3497</v>
      </c>
      <c r="C57" s="8" t="s">
        <v>3478</v>
      </c>
      <c r="D57" s="8" t="s">
        <v>3620</v>
      </c>
      <c r="E57" s="8">
        <v>6</v>
      </c>
      <c r="F57" s="207" t="b">
        <f t="shared" si="0"/>
        <v>1</v>
      </c>
      <c r="G57" s="8">
        <v>1000001184</v>
      </c>
      <c r="H57" s="8" t="s">
        <v>2172</v>
      </c>
      <c r="I57" s="40" t="str">
        <f t="shared" si="1"/>
        <v>사용</v>
      </c>
      <c r="J57" s="8" t="s">
        <v>3623</v>
      </c>
      <c r="K57" s="8" t="s">
        <v>3624</v>
      </c>
      <c r="L57" s="16" t="s">
        <v>3629</v>
      </c>
      <c r="M57" s="8" t="s">
        <v>3622</v>
      </c>
      <c r="N57" s="40" t="str">
        <f t="shared" si="2"/>
        <v>X</v>
      </c>
      <c r="O57" s="10"/>
      <c r="P57" s="10"/>
      <c r="Q57" s="10"/>
      <c r="R57" s="15"/>
      <c r="S57" s="10"/>
      <c r="T57" s="10"/>
      <c r="U57" s="10"/>
      <c r="V57" s="15"/>
      <c r="W57" s="223"/>
      <c r="X57" s="252"/>
      <c r="Y57" s="10"/>
      <c r="Z57" s="15"/>
      <c r="AA57" s="223"/>
      <c r="AB57" s="252"/>
      <c r="AC57" s="10"/>
      <c r="AD57" s="15"/>
      <c r="AE57" s="223"/>
      <c r="AF57" s="10"/>
      <c r="AG57" s="10"/>
      <c r="AH57" s="15"/>
      <c r="AI57" s="223"/>
      <c r="AJ57" s="10"/>
      <c r="AK57" s="10"/>
      <c r="AL57" s="15"/>
      <c r="AM57" s="10"/>
      <c r="AN57" s="10"/>
      <c r="AO57" s="183"/>
      <c r="AU57"/>
    </row>
    <row r="58" spans="1:47" ht="20.25" customHeight="1">
      <c r="A58" s="14" t="s">
        <v>3619</v>
      </c>
      <c r="B58" s="8" t="s">
        <v>3497</v>
      </c>
      <c r="C58" s="8" t="s">
        <v>3478</v>
      </c>
      <c r="D58" s="8" t="s">
        <v>3620</v>
      </c>
      <c r="E58" s="8">
        <v>7</v>
      </c>
      <c r="F58" s="207" t="b">
        <f t="shared" si="0"/>
        <v>0</v>
      </c>
      <c r="G58" s="8">
        <v>1000001184</v>
      </c>
      <c r="H58" s="8" t="s">
        <v>2172</v>
      </c>
      <c r="I58" s="40" t="str">
        <f>IF(F58=TRUE,"사용","미사용")</f>
        <v>미사용</v>
      </c>
      <c r="J58" s="8"/>
      <c r="K58" s="8"/>
      <c r="L58" s="16"/>
      <c r="M58" s="8"/>
      <c r="N58" s="40" t="str">
        <f t="shared" si="2"/>
        <v>O</v>
      </c>
      <c r="O58" s="10"/>
      <c r="P58" s="10"/>
      <c r="Q58" s="10"/>
      <c r="R58" s="15"/>
      <c r="S58" s="10"/>
      <c r="T58" s="10"/>
      <c r="U58" s="10"/>
      <c r="V58" s="15"/>
      <c r="W58" s="222"/>
      <c r="X58" s="252"/>
      <c r="Y58" s="10"/>
      <c r="Z58" s="15"/>
      <c r="AA58" s="222">
        <v>39.789000000000001</v>
      </c>
      <c r="AB58" s="252">
        <v>13.994999999999999</v>
      </c>
      <c r="AC58" s="10">
        <v>9.7949999999999999</v>
      </c>
      <c r="AD58" s="15">
        <v>44368</v>
      </c>
      <c r="AE58" s="223">
        <v>41.124000000000002</v>
      </c>
      <c r="AF58" s="10">
        <v>14.442</v>
      </c>
      <c r="AG58" s="10">
        <v>9.6880000000000006</v>
      </c>
      <c r="AH58" s="15">
        <v>44649</v>
      </c>
      <c r="AI58" s="223">
        <v>41.107999999999997</v>
      </c>
      <c r="AJ58" s="10">
        <v>14.122</v>
      </c>
      <c r="AK58" s="10">
        <v>9.6609999999999996</v>
      </c>
      <c r="AL58" s="285">
        <v>44970</v>
      </c>
      <c r="AM58" s="10"/>
      <c r="AN58" s="10"/>
      <c r="AO58" s="183"/>
      <c r="AU58"/>
    </row>
    <row r="59" spans="1:47" ht="20.25" customHeight="1">
      <c r="A59" s="14" t="s">
        <v>3619</v>
      </c>
      <c r="B59" s="8" t="s">
        <v>3497</v>
      </c>
      <c r="C59" s="8" t="s">
        <v>3478</v>
      </c>
      <c r="D59" s="8" t="s">
        <v>3620</v>
      </c>
      <c r="E59" s="8">
        <v>8</v>
      </c>
      <c r="F59" s="207" t="b">
        <f t="shared" si="0"/>
        <v>0</v>
      </c>
      <c r="G59" s="8">
        <v>1000001184</v>
      </c>
      <c r="H59" s="8" t="s">
        <v>2172</v>
      </c>
      <c r="I59" s="40" t="str">
        <f t="shared" si="1"/>
        <v>미사용</v>
      </c>
      <c r="J59" s="8"/>
      <c r="K59" s="8"/>
      <c r="L59" s="16"/>
      <c r="M59" s="8"/>
      <c r="N59" s="40" t="str">
        <f t="shared" si="2"/>
        <v>O</v>
      </c>
      <c r="O59" s="10"/>
      <c r="P59" s="10"/>
      <c r="Q59" s="10"/>
      <c r="R59" s="15"/>
      <c r="S59" s="10"/>
      <c r="T59" s="10"/>
      <c r="U59" s="10"/>
      <c r="V59" s="15"/>
      <c r="W59" s="222"/>
      <c r="X59" s="252"/>
      <c r="Y59" s="10"/>
      <c r="Z59" s="15"/>
      <c r="AA59" s="222">
        <v>41.116</v>
      </c>
      <c r="AB59" s="252">
        <v>14.259</v>
      </c>
      <c r="AC59" s="10">
        <v>9.5790000000000006</v>
      </c>
      <c r="AD59" s="15">
        <v>44368</v>
      </c>
      <c r="AE59" s="223">
        <v>41.116</v>
      </c>
      <c r="AF59" s="10">
        <v>14.371</v>
      </c>
      <c r="AG59" s="10">
        <v>9.3320000000000007</v>
      </c>
      <c r="AH59" s="15">
        <v>44649</v>
      </c>
      <c r="AI59" s="223">
        <v>41.091999999999999</v>
      </c>
      <c r="AJ59" s="10">
        <v>14.141</v>
      </c>
      <c r="AK59" s="10">
        <v>9.4410000000000007</v>
      </c>
      <c r="AL59" s="285">
        <v>44970</v>
      </c>
      <c r="AM59" s="10"/>
      <c r="AN59" s="10"/>
      <c r="AO59" s="183"/>
      <c r="AU59"/>
    </row>
    <row r="60" spans="1:47" ht="20.25" customHeight="1">
      <c r="A60" s="14" t="s">
        <v>3619</v>
      </c>
      <c r="B60" s="8" t="s">
        <v>3497</v>
      </c>
      <c r="C60" s="8" t="s">
        <v>3478</v>
      </c>
      <c r="D60" s="8" t="s">
        <v>3620</v>
      </c>
      <c r="E60" s="8">
        <v>9</v>
      </c>
      <c r="F60" s="207" t="b">
        <f t="shared" si="0"/>
        <v>1</v>
      </c>
      <c r="G60" s="8">
        <v>1000001184</v>
      </c>
      <c r="H60" s="8" t="s">
        <v>2172</v>
      </c>
      <c r="I60" s="40" t="str">
        <f t="shared" si="1"/>
        <v>사용</v>
      </c>
      <c r="J60" s="8" t="s">
        <v>3486</v>
      </c>
      <c r="K60" s="8" t="s">
        <v>4004</v>
      </c>
      <c r="L60" s="16" t="s">
        <v>4420</v>
      </c>
      <c r="M60" s="40" t="s">
        <v>3487</v>
      </c>
      <c r="N60" s="40" t="str">
        <f t="shared" si="2"/>
        <v>X</v>
      </c>
      <c r="O60" s="10"/>
      <c r="P60" s="10"/>
      <c r="Q60" s="10"/>
      <c r="R60" s="15"/>
      <c r="S60" s="10"/>
      <c r="T60" s="10"/>
      <c r="U60" s="10"/>
      <c r="V60" s="15"/>
      <c r="W60" s="222"/>
      <c r="X60" s="252"/>
      <c r="Y60" s="10"/>
      <c r="Z60" s="15"/>
      <c r="AA60" s="222"/>
      <c r="AB60" s="252"/>
      <c r="AC60" s="10"/>
      <c r="AD60" s="15"/>
      <c r="AE60" s="223"/>
      <c r="AF60" s="10"/>
      <c r="AG60" s="10"/>
      <c r="AH60" s="15"/>
      <c r="AI60" s="223"/>
      <c r="AJ60" s="10"/>
      <c r="AK60" s="10"/>
      <c r="AL60" s="15"/>
      <c r="AM60" s="10"/>
      <c r="AN60" s="10"/>
      <c r="AO60" s="183" t="s">
        <v>3995</v>
      </c>
      <c r="AU60"/>
    </row>
    <row r="61" spans="1:47" ht="20.25" customHeight="1">
      <c r="A61" s="14" t="s">
        <v>3619</v>
      </c>
      <c r="B61" s="8" t="s">
        <v>3497</v>
      </c>
      <c r="C61" s="8" t="s">
        <v>3478</v>
      </c>
      <c r="D61" s="8" t="s">
        <v>3620</v>
      </c>
      <c r="E61" s="8">
        <v>10</v>
      </c>
      <c r="F61" s="207" t="b">
        <f t="shared" si="0"/>
        <v>1</v>
      </c>
      <c r="G61" s="8">
        <v>1000001184</v>
      </c>
      <c r="H61" s="8" t="s">
        <v>2172</v>
      </c>
      <c r="I61" s="40" t="str">
        <f t="shared" si="1"/>
        <v>사용</v>
      </c>
      <c r="J61" s="8" t="s">
        <v>3486</v>
      </c>
      <c r="K61" s="8" t="s">
        <v>4004</v>
      </c>
      <c r="L61" s="16" t="s">
        <v>4419</v>
      </c>
      <c r="M61" s="40" t="s">
        <v>3487</v>
      </c>
      <c r="N61" s="40" t="str">
        <f t="shared" si="2"/>
        <v>X</v>
      </c>
      <c r="O61" s="10"/>
      <c r="P61" s="10"/>
      <c r="Q61" s="10"/>
      <c r="R61" s="15"/>
      <c r="S61" s="10"/>
      <c r="T61" s="10"/>
      <c r="U61" s="10"/>
      <c r="V61" s="15"/>
      <c r="W61" s="222"/>
      <c r="X61" s="252"/>
      <c r="Y61" s="10"/>
      <c r="Z61" s="15"/>
      <c r="AA61" s="222"/>
      <c r="AB61" s="252"/>
      <c r="AC61" s="10"/>
      <c r="AD61" s="15"/>
      <c r="AE61" s="223"/>
      <c r="AF61" s="10"/>
      <c r="AG61" s="10"/>
      <c r="AH61" s="15"/>
      <c r="AI61" s="223"/>
      <c r="AJ61" s="10"/>
      <c r="AK61" s="10"/>
      <c r="AL61" s="15"/>
      <c r="AM61" s="10"/>
      <c r="AN61" s="10"/>
      <c r="AO61" s="183" t="s">
        <v>3995</v>
      </c>
      <c r="AU61"/>
    </row>
    <row r="62" spans="1:47" ht="20.25" customHeight="1">
      <c r="A62" s="14" t="s">
        <v>3619</v>
      </c>
      <c r="B62" s="8" t="s">
        <v>3497</v>
      </c>
      <c r="C62" s="8" t="s">
        <v>3478</v>
      </c>
      <c r="D62" s="8" t="s">
        <v>3620</v>
      </c>
      <c r="E62" s="8">
        <v>11</v>
      </c>
      <c r="F62" s="207" t="b">
        <f t="shared" si="0"/>
        <v>1</v>
      </c>
      <c r="G62" s="8">
        <v>1000001184</v>
      </c>
      <c r="H62" s="8" t="s">
        <v>2172</v>
      </c>
      <c r="I62" s="40" t="str">
        <f t="shared" si="1"/>
        <v>사용</v>
      </c>
      <c r="J62" s="8" t="s">
        <v>3486</v>
      </c>
      <c r="K62" s="8" t="s">
        <v>4004</v>
      </c>
      <c r="L62" s="16" t="s">
        <v>4421</v>
      </c>
      <c r="M62" s="40" t="s">
        <v>3487</v>
      </c>
      <c r="N62" s="40" t="str">
        <f t="shared" si="2"/>
        <v>X</v>
      </c>
      <c r="O62" s="10"/>
      <c r="P62" s="10"/>
      <c r="Q62" s="10"/>
      <c r="R62" s="15"/>
      <c r="S62" s="10"/>
      <c r="T62" s="10"/>
      <c r="U62" s="10"/>
      <c r="V62" s="15"/>
      <c r="W62" s="301"/>
      <c r="X62" s="303"/>
      <c r="Y62" s="303"/>
      <c r="Z62" s="136"/>
      <c r="AA62" s="301"/>
      <c r="AB62" s="303"/>
      <c r="AC62" s="303"/>
      <c r="AD62" s="136"/>
      <c r="AE62" s="301"/>
      <c r="AF62" s="303"/>
      <c r="AG62" s="303"/>
      <c r="AH62" s="136"/>
      <c r="AI62" s="301"/>
      <c r="AJ62" s="303"/>
      <c r="AK62" s="303"/>
      <c r="AL62" s="136"/>
      <c r="AM62" s="10"/>
      <c r="AN62" s="10"/>
      <c r="AO62" s="183" t="s">
        <v>3995</v>
      </c>
      <c r="AU62"/>
    </row>
    <row r="63" spans="1:47" ht="20.25" customHeight="1">
      <c r="A63" s="14" t="s">
        <v>3619</v>
      </c>
      <c r="B63" s="8" t="s">
        <v>3497</v>
      </c>
      <c r="C63" s="8" t="s">
        <v>3478</v>
      </c>
      <c r="D63" s="8" t="s">
        <v>3620</v>
      </c>
      <c r="E63" s="8">
        <v>12</v>
      </c>
      <c r="F63" s="207" t="b">
        <f t="shared" si="0"/>
        <v>1</v>
      </c>
      <c r="G63" s="8">
        <v>1000001184</v>
      </c>
      <c r="H63" s="8" t="s">
        <v>2172</v>
      </c>
      <c r="I63" s="40" t="str">
        <f t="shared" si="1"/>
        <v>사용</v>
      </c>
      <c r="J63" s="8" t="s">
        <v>3486</v>
      </c>
      <c r="K63" s="8" t="s">
        <v>4004</v>
      </c>
      <c r="L63" s="16" t="s">
        <v>4422</v>
      </c>
      <c r="M63" s="40" t="s">
        <v>3487</v>
      </c>
      <c r="N63" s="40" t="str">
        <f t="shared" si="2"/>
        <v>X</v>
      </c>
      <c r="O63" s="10"/>
      <c r="P63" s="10"/>
      <c r="Q63" s="10"/>
      <c r="R63" s="15"/>
      <c r="S63" s="10"/>
      <c r="T63" s="10"/>
      <c r="U63" s="10"/>
      <c r="V63" s="15"/>
      <c r="W63" s="301"/>
      <c r="X63" s="303"/>
      <c r="Y63" s="303"/>
      <c r="Z63" s="136"/>
      <c r="AA63" s="301"/>
      <c r="AB63" s="303"/>
      <c r="AC63" s="303"/>
      <c r="AD63" s="136"/>
      <c r="AE63" s="301"/>
      <c r="AF63" s="303"/>
      <c r="AG63" s="303"/>
      <c r="AH63" s="136"/>
      <c r="AI63" s="301"/>
      <c r="AJ63" s="303"/>
      <c r="AK63" s="303"/>
      <c r="AL63" s="136"/>
      <c r="AM63" s="10"/>
      <c r="AN63" s="10"/>
      <c r="AO63" s="183" t="s">
        <v>3995</v>
      </c>
      <c r="AU63"/>
    </row>
    <row r="64" spans="1:47" ht="20.25" customHeight="1">
      <c r="A64" s="14" t="s">
        <v>3619</v>
      </c>
      <c r="B64" s="8" t="s">
        <v>3497</v>
      </c>
      <c r="C64" s="8" t="s">
        <v>3478</v>
      </c>
      <c r="D64" s="8" t="s">
        <v>3620</v>
      </c>
      <c r="E64" s="8">
        <v>13</v>
      </c>
      <c r="F64" s="207" t="b">
        <f t="shared" si="0"/>
        <v>1</v>
      </c>
      <c r="G64" s="8">
        <v>1000001184</v>
      </c>
      <c r="H64" s="8" t="s">
        <v>2172</v>
      </c>
      <c r="I64" s="40" t="str">
        <f t="shared" si="1"/>
        <v>사용</v>
      </c>
      <c r="J64" s="8" t="s">
        <v>4103</v>
      </c>
      <c r="K64" s="8" t="s">
        <v>3852</v>
      </c>
      <c r="L64" s="256" t="s">
        <v>4180</v>
      </c>
      <c r="M64" s="8" t="s">
        <v>4122</v>
      </c>
      <c r="N64" s="40" t="str">
        <f t="shared" si="2"/>
        <v>X</v>
      </c>
      <c r="O64" s="10"/>
      <c r="P64" s="10"/>
      <c r="Q64" s="10"/>
      <c r="R64" s="15"/>
      <c r="S64" s="10"/>
      <c r="T64" s="10"/>
      <c r="U64" s="10"/>
      <c r="V64" s="15"/>
      <c r="W64" s="268"/>
      <c r="X64" s="269"/>
      <c r="Y64" s="269"/>
      <c r="Z64" s="15"/>
      <c r="AA64" s="268"/>
      <c r="AB64" s="269"/>
      <c r="AC64" s="269"/>
      <c r="AD64" s="15"/>
      <c r="AE64" s="268"/>
      <c r="AF64" s="269"/>
      <c r="AG64" s="269"/>
      <c r="AH64" s="15"/>
      <c r="AI64" s="268"/>
      <c r="AJ64" s="269"/>
      <c r="AK64" s="269"/>
      <c r="AL64" s="15"/>
      <c r="AM64" s="10"/>
      <c r="AN64" s="10"/>
      <c r="AO64" s="183"/>
      <c r="AU64"/>
    </row>
    <row r="65" spans="1:47" s="287" customFormat="1" ht="20.25" customHeight="1">
      <c r="A65" s="282" t="s">
        <v>3619</v>
      </c>
      <c r="B65" s="40" t="s">
        <v>3497</v>
      </c>
      <c r="C65" s="40" t="s">
        <v>3478</v>
      </c>
      <c r="D65" s="40" t="s">
        <v>3620</v>
      </c>
      <c r="E65" s="40">
        <v>14</v>
      </c>
      <c r="F65" s="207" t="b">
        <f t="shared" si="0"/>
        <v>1</v>
      </c>
      <c r="G65" s="40">
        <v>1000001184</v>
      </c>
      <c r="H65" s="40" t="s">
        <v>2172</v>
      </c>
      <c r="I65" s="40" t="str">
        <f t="shared" si="1"/>
        <v>사용</v>
      </c>
      <c r="J65" s="40" t="s">
        <v>3486</v>
      </c>
      <c r="K65" s="40" t="s">
        <v>4089</v>
      </c>
      <c r="L65" s="580" t="s">
        <v>4407</v>
      </c>
      <c r="M65" s="40"/>
      <c r="N65" s="40" t="str">
        <f t="shared" si="2"/>
        <v>X</v>
      </c>
      <c r="O65" s="263">
        <v>41.149000000000001</v>
      </c>
      <c r="P65" s="263">
        <v>14.589</v>
      </c>
      <c r="Q65" s="263">
        <v>9.8350000000000009</v>
      </c>
      <c r="R65" s="285">
        <v>43250</v>
      </c>
      <c r="S65" s="263">
        <v>41.140999999999998</v>
      </c>
      <c r="T65" s="263">
        <v>14.638999999999999</v>
      </c>
      <c r="U65" s="263">
        <v>9.8580000000000005</v>
      </c>
      <c r="V65" s="285">
        <v>43712</v>
      </c>
      <c r="W65" s="309">
        <v>41.460999999999999</v>
      </c>
      <c r="X65" s="310">
        <v>14.936999999999999</v>
      </c>
      <c r="Y65" s="310">
        <v>10.292</v>
      </c>
      <c r="Z65" s="285">
        <v>43885</v>
      </c>
      <c r="AA65" s="309">
        <v>41.156999999999996</v>
      </c>
      <c r="AB65" s="310">
        <v>14.696999999999999</v>
      </c>
      <c r="AC65" s="310">
        <v>9.8239999999999998</v>
      </c>
      <c r="AD65" s="285">
        <v>44368</v>
      </c>
      <c r="AE65" s="309">
        <v>41.149000000000001</v>
      </c>
      <c r="AF65" s="310">
        <v>14.673999999999999</v>
      </c>
      <c r="AG65" s="310">
        <v>9.57</v>
      </c>
      <c r="AH65" s="285">
        <v>44649</v>
      </c>
      <c r="AI65" s="309">
        <v>42.2</v>
      </c>
      <c r="AJ65" s="310">
        <v>16.361000000000001</v>
      </c>
      <c r="AK65" s="310">
        <v>10.497999999999999</v>
      </c>
      <c r="AL65" s="285">
        <v>44970</v>
      </c>
      <c r="AM65" s="263"/>
      <c r="AN65" s="263"/>
      <c r="AO65" s="286"/>
      <c r="AU65" s="288"/>
    </row>
    <row r="66" spans="1:47" s="287" customFormat="1" ht="20.25" customHeight="1">
      <c r="A66" s="282" t="s">
        <v>3619</v>
      </c>
      <c r="B66" s="40" t="s">
        <v>3497</v>
      </c>
      <c r="C66" s="40" t="s">
        <v>3478</v>
      </c>
      <c r="D66" s="40" t="s">
        <v>3620</v>
      </c>
      <c r="E66" s="40">
        <v>15</v>
      </c>
      <c r="F66" s="207" t="b">
        <f t="shared" si="0"/>
        <v>0</v>
      </c>
      <c r="G66" s="40">
        <v>1000001184</v>
      </c>
      <c r="H66" s="40" t="s">
        <v>2172</v>
      </c>
      <c r="I66" s="40"/>
      <c r="J66" s="40"/>
      <c r="K66" s="40"/>
      <c r="L66" s="256"/>
      <c r="M66" s="299" t="s">
        <v>4123</v>
      </c>
      <c r="N66" s="40" t="str">
        <f t="shared" si="2"/>
        <v>O</v>
      </c>
      <c r="O66" s="263">
        <v>41.124000000000002</v>
      </c>
      <c r="P66" s="263">
        <v>14.257</v>
      </c>
      <c r="Q66" s="263">
        <v>9.98</v>
      </c>
      <c r="R66" s="285">
        <v>43250</v>
      </c>
      <c r="S66" s="263">
        <v>41.107999999999997</v>
      </c>
      <c r="T66" s="263">
        <v>14.238</v>
      </c>
      <c r="U66" s="263">
        <v>9.782</v>
      </c>
      <c r="V66" s="285">
        <v>43712</v>
      </c>
      <c r="W66" s="309"/>
      <c r="X66" s="310"/>
      <c r="Y66" s="310"/>
      <c r="Z66" s="285"/>
      <c r="AA66" s="309">
        <v>41.198</v>
      </c>
      <c r="AB66" s="310">
        <v>14.117000000000001</v>
      </c>
      <c r="AC66" s="310">
        <v>9.8770000000000007</v>
      </c>
      <c r="AD66" s="15">
        <v>44368</v>
      </c>
      <c r="AE66" s="309">
        <v>41.107999999999997</v>
      </c>
      <c r="AF66" s="310">
        <v>14.29</v>
      </c>
      <c r="AG66" s="310">
        <v>9.4890000000000008</v>
      </c>
      <c r="AH66" s="15">
        <v>44649</v>
      </c>
      <c r="AI66" s="309">
        <v>41.256</v>
      </c>
      <c r="AJ66" s="310">
        <v>14.151999999999999</v>
      </c>
      <c r="AK66" s="310">
        <v>9.4120000000000008</v>
      </c>
      <c r="AL66" s="285">
        <v>44970</v>
      </c>
      <c r="AM66" s="263"/>
      <c r="AN66" s="263"/>
      <c r="AO66" s="286"/>
      <c r="AU66" s="288"/>
    </row>
    <row r="67" spans="1:47" s="287" customFormat="1" ht="20.25" customHeight="1">
      <c r="A67" s="282" t="s">
        <v>3619</v>
      </c>
      <c r="B67" s="40" t="s">
        <v>3497</v>
      </c>
      <c r="C67" s="40" t="s">
        <v>3478</v>
      </c>
      <c r="D67" s="40" t="s">
        <v>3620</v>
      </c>
      <c r="E67" s="40">
        <v>16</v>
      </c>
      <c r="F67" s="207" t="b">
        <f t="shared" si="0"/>
        <v>0</v>
      </c>
      <c r="G67" s="40">
        <v>1000001184</v>
      </c>
      <c r="H67" s="40" t="s">
        <v>2172</v>
      </c>
      <c r="I67" s="40"/>
      <c r="J67" s="40"/>
      <c r="K67" s="40"/>
      <c r="L67" s="256"/>
      <c r="M67" s="299" t="s">
        <v>4122</v>
      </c>
      <c r="N67" s="40" t="str">
        <f t="shared" si="2"/>
        <v>O</v>
      </c>
      <c r="O67" s="263">
        <v>41.165999999999997</v>
      </c>
      <c r="P67" s="263">
        <v>13.904999999999999</v>
      </c>
      <c r="Q67" s="263">
        <v>29.686</v>
      </c>
      <c r="R67" s="285">
        <v>43250</v>
      </c>
      <c r="S67" s="263">
        <v>41.107999999999997</v>
      </c>
      <c r="T67" s="263">
        <v>13.959</v>
      </c>
      <c r="U67" s="263">
        <v>9.4049999999999994</v>
      </c>
      <c r="V67" s="285">
        <v>43712</v>
      </c>
      <c r="W67" s="309"/>
      <c r="X67" s="310"/>
      <c r="Y67" s="310"/>
      <c r="Z67" s="285"/>
      <c r="AA67" s="309">
        <v>41.616999999999997</v>
      </c>
      <c r="AB67" s="310">
        <v>14.15</v>
      </c>
      <c r="AC67" s="310">
        <v>9.5370000000000008</v>
      </c>
      <c r="AD67" s="15">
        <v>44368</v>
      </c>
      <c r="AE67" s="309">
        <v>41.173999999999999</v>
      </c>
      <c r="AF67" s="310">
        <v>13.997999999999999</v>
      </c>
      <c r="AG67" s="310">
        <v>9.4710000000000001</v>
      </c>
      <c r="AH67" s="15">
        <v>44649</v>
      </c>
      <c r="AI67" s="309">
        <v>40.188000000000002</v>
      </c>
      <c r="AJ67" s="310">
        <v>13.430999999999999</v>
      </c>
      <c r="AK67" s="310">
        <v>9.4779999999999998</v>
      </c>
      <c r="AL67" s="285">
        <v>44970</v>
      </c>
      <c r="AM67" s="263"/>
      <c r="AN67" s="263"/>
      <c r="AO67" s="286"/>
      <c r="AU67" s="288"/>
    </row>
    <row r="68" spans="1:47" s="287" customFormat="1" ht="20.25" customHeight="1">
      <c r="A68" s="282" t="s">
        <v>3619</v>
      </c>
      <c r="B68" s="40" t="s">
        <v>3497</v>
      </c>
      <c r="C68" s="40" t="s">
        <v>3478</v>
      </c>
      <c r="D68" s="40" t="s">
        <v>3620</v>
      </c>
      <c r="E68" s="40">
        <v>17</v>
      </c>
      <c r="F68" s="207" t="b">
        <f t="shared" si="0"/>
        <v>0</v>
      </c>
      <c r="G68" s="40">
        <v>1000001184</v>
      </c>
      <c r="H68" s="40" t="s">
        <v>2172</v>
      </c>
      <c r="I68" s="40" t="str">
        <f t="shared" si="1"/>
        <v>미사용</v>
      </c>
      <c r="J68" s="40"/>
      <c r="K68" s="260"/>
      <c r="L68" s="443"/>
      <c r="M68" s="299"/>
      <c r="N68" s="40" t="str">
        <f t="shared" si="2"/>
        <v>O</v>
      </c>
      <c r="O68" s="263">
        <v>41.116</v>
      </c>
      <c r="P68" s="263">
        <v>14.4</v>
      </c>
      <c r="Q68" s="263">
        <v>9.593</v>
      </c>
      <c r="R68" s="285">
        <v>43250</v>
      </c>
      <c r="S68" s="263">
        <v>41.116</v>
      </c>
      <c r="T68" s="263">
        <v>14.19</v>
      </c>
      <c r="U68" s="263">
        <v>9.0359999999999996</v>
      </c>
      <c r="V68" s="285">
        <v>43712</v>
      </c>
      <c r="W68" s="309"/>
      <c r="X68" s="310"/>
      <c r="Y68" s="310"/>
      <c r="Z68" s="285"/>
      <c r="AA68" s="309"/>
      <c r="AB68" s="310"/>
      <c r="AC68" s="310"/>
      <c r="AD68" s="285"/>
      <c r="AE68" s="309">
        <v>41.107999999999997</v>
      </c>
      <c r="AF68" s="310">
        <v>14.224</v>
      </c>
      <c r="AG68" s="310">
        <v>9.4710000000000001</v>
      </c>
      <c r="AH68" s="15">
        <v>44649</v>
      </c>
      <c r="AI68" s="309">
        <v>41.075000000000003</v>
      </c>
      <c r="AJ68" s="310">
        <v>13.763999999999999</v>
      </c>
      <c r="AK68" s="310">
        <v>9.2170000000000005</v>
      </c>
      <c r="AL68" s="285">
        <v>44970</v>
      </c>
      <c r="AM68" s="263"/>
      <c r="AN68" s="263"/>
      <c r="AO68" s="286"/>
      <c r="AU68" s="288"/>
    </row>
    <row r="69" spans="1:47" s="287" customFormat="1" ht="20.25" customHeight="1">
      <c r="A69" s="282" t="s">
        <v>3619</v>
      </c>
      <c r="B69" s="40" t="s">
        <v>3497</v>
      </c>
      <c r="C69" s="40" t="s">
        <v>3478</v>
      </c>
      <c r="D69" s="40" t="s">
        <v>3620</v>
      </c>
      <c r="E69" s="40">
        <v>18</v>
      </c>
      <c r="F69" s="207" t="b">
        <f t="shared" ref="F69:F99" si="3">ISTEXT(L69)</f>
        <v>0</v>
      </c>
      <c r="G69" s="40">
        <v>1000001184</v>
      </c>
      <c r="H69" s="40" t="s">
        <v>2172</v>
      </c>
      <c r="I69" s="40" t="str">
        <f t="shared" ref="I69:I99" si="4">IF(F69=TRUE,"사용","미사용")</f>
        <v>미사용</v>
      </c>
      <c r="J69" s="40"/>
      <c r="K69" s="260"/>
      <c r="L69" s="443"/>
      <c r="M69" s="299"/>
      <c r="N69" s="40" t="str">
        <f t="shared" ref="N69:N99" si="5">IF(F69=TRUE,"X","O")</f>
        <v>O</v>
      </c>
      <c r="O69" s="263">
        <v>41.542999999999999</v>
      </c>
      <c r="P69" s="263">
        <v>14.98</v>
      </c>
      <c r="Q69" s="263">
        <v>9.9380000000000006</v>
      </c>
      <c r="R69" s="285">
        <v>43250</v>
      </c>
      <c r="S69" s="263">
        <v>41.182000000000002</v>
      </c>
      <c r="T69" s="263">
        <v>14.573</v>
      </c>
      <c r="U69" s="263">
        <v>9.9640000000000004</v>
      </c>
      <c r="V69" s="285">
        <v>43712</v>
      </c>
      <c r="W69" s="309"/>
      <c r="X69" s="310"/>
      <c r="Y69" s="310"/>
      <c r="Z69" s="285"/>
      <c r="AA69" s="309"/>
      <c r="AB69" s="310"/>
      <c r="AC69" s="310"/>
      <c r="AD69" s="285"/>
      <c r="AE69" s="309">
        <v>41.207000000000001</v>
      </c>
      <c r="AF69" s="310">
        <v>14.619</v>
      </c>
      <c r="AG69" s="310">
        <v>9.7460000000000004</v>
      </c>
      <c r="AH69" s="15">
        <v>44649</v>
      </c>
      <c r="AI69" s="309">
        <v>42.183999999999997</v>
      </c>
      <c r="AJ69" s="310">
        <v>15.945</v>
      </c>
      <c r="AK69" s="310">
        <v>9.5269999999999992</v>
      </c>
      <c r="AL69" s="285">
        <v>44970</v>
      </c>
      <c r="AM69" s="263"/>
      <c r="AN69" s="263"/>
      <c r="AO69" s="300"/>
      <c r="AU69" s="288"/>
    </row>
    <row r="70" spans="1:47" ht="20.25" customHeight="1">
      <c r="A70" s="14" t="s">
        <v>3619</v>
      </c>
      <c r="B70" s="8" t="s">
        <v>3497</v>
      </c>
      <c r="C70" s="8" t="s">
        <v>3478</v>
      </c>
      <c r="D70" s="8" t="s">
        <v>3620</v>
      </c>
      <c r="E70" s="8">
        <v>19</v>
      </c>
      <c r="F70" s="207" t="b">
        <f t="shared" si="3"/>
        <v>0</v>
      </c>
      <c r="G70" s="8">
        <v>1000001184</v>
      </c>
      <c r="H70" s="8" t="s">
        <v>2172</v>
      </c>
      <c r="I70" s="40" t="str">
        <f t="shared" si="4"/>
        <v>미사용</v>
      </c>
      <c r="J70" s="8"/>
      <c r="K70" s="8"/>
      <c r="L70" s="16"/>
      <c r="M70" s="8"/>
      <c r="N70" s="40" t="str">
        <f t="shared" si="5"/>
        <v>O</v>
      </c>
      <c r="O70" s="10">
        <v>39.917000000000002</v>
      </c>
      <c r="P70" s="10">
        <v>13.847</v>
      </c>
      <c r="Q70" s="10">
        <v>9.7089999999999996</v>
      </c>
      <c r="R70" s="15">
        <v>43250</v>
      </c>
      <c r="S70" s="10">
        <v>41.231000000000002</v>
      </c>
      <c r="T70" s="10">
        <v>13.845000000000001</v>
      </c>
      <c r="U70" s="10">
        <v>9.5250000000000004</v>
      </c>
      <c r="V70" s="15">
        <v>43712</v>
      </c>
      <c r="W70" s="307">
        <v>41.51</v>
      </c>
      <c r="X70" s="308">
        <v>15.523999999999999</v>
      </c>
      <c r="Y70" s="308">
        <v>9.2720000000000002</v>
      </c>
      <c r="Z70" s="15">
        <v>43885</v>
      </c>
      <c r="AA70" s="307">
        <v>39.868000000000002</v>
      </c>
      <c r="AB70" s="308">
        <v>13.853</v>
      </c>
      <c r="AC70" s="308">
        <v>9.3019999999999996</v>
      </c>
      <c r="AD70" s="15">
        <v>44368</v>
      </c>
      <c r="AE70" s="307">
        <v>41.133000000000003</v>
      </c>
      <c r="AF70" s="308">
        <v>14.269</v>
      </c>
      <c r="AG70" s="308">
        <v>9.6120000000000001</v>
      </c>
      <c r="AH70" s="15">
        <v>44649</v>
      </c>
      <c r="AI70" s="307">
        <v>40.96</v>
      </c>
      <c r="AJ70" s="308">
        <v>14.183999999999999</v>
      </c>
      <c r="AK70" s="308">
        <v>10.785</v>
      </c>
      <c r="AL70" s="285">
        <v>44970</v>
      </c>
      <c r="AM70" s="10"/>
      <c r="AN70" s="10"/>
      <c r="AO70" s="183"/>
      <c r="AU70"/>
    </row>
    <row r="71" spans="1:47" ht="20.25" customHeight="1">
      <c r="A71" s="14" t="s">
        <v>3619</v>
      </c>
      <c r="B71" s="8" t="s">
        <v>3497</v>
      </c>
      <c r="C71" s="8" t="s">
        <v>3478</v>
      </c>
      <c r="D71" s="8" t="s">
        <v>3620</v>
      </c>
      <c r="E71" s="8">
        <v>20</v>
      </c>
      <c r="F71" s="207" t="b">
        <f t="shared" si="3"/>
        <v>0</v>
      </c>
      <c r="G71" s="8">
        <v>1000001184</v>
      </c>
      <c r="H71" s="8" t="s">
        <v>2172</v>
      </c>
      <c r="I71" s="40" t="str">
        <f t="shared" si="4"/>
        <v>미사용</v>
      </c>
      <c r="J71" s="8"/>
      <c r="K71" s="8"/>
      <c r="L71" s="16"/>
      <c r="M71" s="8"/>
      <c r="N71" s="40" t="str">
        <f t="shared" si="5"/>
        <v>O</v>
      </c>
      <c r="O71" s="10">
        <v>40.915999999999997</v>
      </c>
      <c r="P71" s="10">
        <v>13.856999999999999</v>
      </c>
      <c r="Q71" s="10">
        <v>9.4350000000000005</v>
      </c>
      <c r="R71" s="15">
        <v>43250</v>
      </c>
      <c r="S71" s="10">
        <v>41.222999999999999</v>
      </c>
      <c r="T71" s="10">
        <v>13.673999999999999</v>
      </c>
      <c r="U71" s="10">
        <v>9.4629999999999992</v>
      </c>
      <c r="V71" s="15">
        <v>43712</v>
      </c>
      <c r="W71" s="307">
        <v>41.165999999999997</v>
      </c>
      <c r="X71" s="308">
        <v>14.276</v>
      </c>
      <c r="Y71" s="308">
        <v>9.2249999999999996</v>
      </c>
      <c r="Z71" s="15">
        <v>43885</v>
      </c>
      <c r="AA71" s="307">
        <v>39.695</v>
      </c>
      <c r="AB71" s="308">
        <v>13.59</v>
      </c>
      <c r="AC71" s="308">
        <v>9.4550000000000001</v>
      </c>
      <c r="AD71" s="15">
        <v>44368</v>
      </c>
      <c r="AE71" s="307">
        <v>41.165999999999997</v>
      </c>
      <c r="AF71" s="308">
        <v>14.212</v>
      </c>
      <c r="AG71" s="308">
        <v>9.6120000000000001</v>
      </c>
      <c r="AH71" s="15">
        <v>44649</v>
      </c>
      <c r="AI71" s="307">
        <v>41.222999999999999</v>
      </c>
      <c r="AJ71" s="308">
        <v>14.079000000000001</v>
      </c>
      <c r="AK71" s="308">
        <v>9.0809999999999995</v>
      </c>
      <c r="AL71" s="285">
        <v>44970</v>
      </c>
      <c r="AM71" s="10"/>
      <c r="AN71" s="10"/>
      <c r="AO71" s="183"/>
      <c r="AU71"/>
    </row>
    <row r="72" spans="1:47" ht="20.25" customHeight="1">
      <c r="A72" s="14" t="s">
        <v>3619</v>
      </c>
      <c r="B72" s="8" t="s">
        <v>3497</v>
      </c>
      <c r="C72" s="8" t="s">
        <v>3478</v>
      </c>
      <c r="D72" s="8" t="s">
        <v>3620</v>
      </c>
      <c r="E72" s="8">
        <v>21</v>
      </c>
      <c r="F72" s="207" t="b">
        <f t="shared" si="3"/>
        <v>0</v>
      </c>
      <c r="G72" s="8">
        <v>1000001184</v>
      </c>
      <c r="H72" s="8" t="s">
        <v>2172</v>
      </c>
      <c r="I72" s="40" t="str">
        <f t="shared" si="4"/>
        <v>미사용</v>
      </c>
      <c r="J72" s="8"/>
      <c r="K72" s="8"/>
      <c r="L72" s="16"/>
      <c r="M72" s="8"/>
      <c r="N72" s="40" t="str">
        <f t="shared" si="5"/>
        <v>O</v>
      </c>
      <c r="O72" s="10">
        <v>39.982999999999997</v>
      </c>
      <c r="P72" s="10">
        <v>13.832000000000001</v>
      </c>
      <c r="Q72" s="10">
        <v>10.282999999999999</v>
      </c>
      <c r="R72" s="15">
        <v>43250</v>
      </c>
      <c r="S72" s="10">
        <v>41.542999999999999</v>
      </c>
      <c r="T72" s="10">
        <v>13.795</v>
      </c>
      <c r="U72" s="10">
        <v>10.574</v>
      </c>
      <c r="V72" s="15">
        <v>43712</v>
      </c>
      <c r="W72" s="306">
        <v>39.712000000000003</v>
      </c>
      <c r="X72" s="151">
        <v>13.683999999999999</v>
      </c>
      <c r="Y72" s="151">
        <v>9.4559999999999995</v>
      </c>
      <c r="Z72" s="15">
        <v>43885</v>
      </c>
      <c r="AA72" s="306">
        <v>39.753</v>
      </c>
      <c r="AB72" s="151">
        <v>13.769</v>
      </c>
      <c r="AC72" s="151">
        <v>9.3819999999999997</v>
      </c>
      <c r="AD72" s="15">
        <v>44368</v>
      </c>
      <c r="AE72" s="306">
        <v>41.140999999999998</v>
      </c>
      <c r="AF72" s="151">
        <v>14.253</v>
      </c>
      <c r="AG72" s="151">
        <v>9.5519999999999996</v>
      </c>
      <c r="AH72" s="15">
        <v>44649</v>
      </c>
      <c r="AI72" s="306">
        <v>41.271999999999998</v>
      </c>
      <c r="AJ72" s="151">
        <v>14.250999999999999</v>
      </c>
      <c r="AK72" s="151">
        <v>9.2490000000000006</v>
      </c>
      <c r="AL72" s="285">
        <v>44970</v>
      </c>
      <c r="AM72" s="10"/>
      <c r="AN72" s="10"/>
      <c r="AO72" s="183"/>
      <c r="AU72"/>
    </row>
    <row r="73" spans="1:47" ht="20.25" customHeight="1">
      <c r="A73" s="14" t="s">
        <v>3619</v>
      </c>
      <c r="B73" s="8" t="s">
        <v>3497</v>
      </c>
      <c r="C73" s="8" t="s">
        <v>3478</v>
      </c>
      <c r="D73" s="8" t="s">
        <v>3620</v>
      </c>
      <c r="E73" s="8">
        <v>22</v>
      </c>
      <c r="F73" s="207" t="b">
        <f t="shared" si="3"/>
        <v>0</v>
      </c>
      <c r="G73" s="8">
        <v>1000001184</v>
      </c>
      <c r="H73" s="8" t="s">
        <v>2172</v>
      </c>
      <c r="I73" s="40" t="str">
        <f t="shared" si="4"/>
        <v>미사용</v>
      </c>
      <c r="J73" s="8"/>
      <c r="K73" s="8"/>
      <c r="L73" s="16"/>
      <c r="M73" s="8"/>
      <c r="N73" s="40" t="str">
        <f t="shared" si="5"/>
        <v>O</v>
      </c>
      <c r="O73" s="10">
        <v>41.502000000000002</v>
      </c>
      <c r="P73" s="10">
        <v>14.577999999999999</v>
      </c>
      <c r="Q73" s="10">
        <v>9.8040000000000003</v>
      </c>
      <c r="R73" s="15">
        <v>43250</v>
      </c>
      <c r="S73" s="10">
        <v>41.51</v>
      </c>
      <c r="T73" s="10">
        <v>14.676</v>
      </c>
      <c r="U73" s="10">
        <v>9.9160000000000004</v>
      </c>
      <c r="V73" s="15">
        <v>43712</v>
      </c>
      <c r="W73" s="306">
        <v>40.048000000000002</v>
      </c>
      <c r="X73" s="151">
        <v>14.135</v>
      </c>
      <c r="Y73" s="151">
        <v>9.4890000000000008</v>
      </c>
      <c r="Z73" s="15">
        <v>43885</v>
      </c>
      <c r="AA73" s="306">
        <v>39.982999999999997</v>
      </c>
      <c r="AB73" s="151">
        <v>13.973000000000001</v>
      </c>
      <c r="AC73" s="151">
        <v>9.9649999999999999</v>
      </c>
      <c r="AD73" s="15">
        <v>44368</v>
      </c>
      <c r="AE73" s="306">
        <v>41.140999999999998</v>
      </c>
      <c r="AF73" s="151">
        <v>14.46</v>
      </c>
      <c r="AG73" s="151">
        <v>9.9190000000000005</v>
      </c>
      <c r="AH73" s="15">
        <v>44649</v>
      </c>
      <c r="AI73" s="306">
        <v>41.363</v>
      </c>
      <c r="AJ73" s="151">
        <v>15.394</v>
      </c>
      <c r="AK73" s="151">
        <v>9.1750000000000007</v>
      </c>
      <c r="AL73" s="285">
        <v>44970</v>
      </c>
      <c r="AM73" s="10"/>
      <c r="AN73" s="10"/>
      <c r="AO73" s="183"/>
      <c r="AU73"/>
    </row>
    <row r="74" spans="1:47" ht="20.25" customHeight="1">
      <c r="A74" s="14" t="s">
        <v>3619</v>
      </c>
      <c r="B74" s="8" t="s">
        <v>3497</v>
      </c>
      <c r="C74" s="8" t="s">
        <v>3478</v>
      </c>
      <c r="D74" s="8" t="s">
        <v>3620</v>
      </c>
      <c r="E74" s="8">
        <v>23</v>
      </c>
      <c r="F74" s="207" t="b">
        <f t="shared" si="3"/>
        <v>1</v>
      </c>
      <c r="G74" s="8">
        <v>1000001184</v>
      </c>
      <c r="H74" s="8" t="s">
        <v>2172</v>
      </c>
      <c r="I74" s="40" t="str">
        <f t="shared" si="4"/>
        <v>사용</v>
      </c>
      <c r="J74" s="40" t="s">
        <v>3486</v>
      </c>
      <c r="K74" s="40" t="s">
        <v>4020</v>
      </c>
      <c r="L74" s="256" t="s">
        <v>4282</v>
      </c>
      <c r="M74" s="299" t="s">
        <v>3487</v>
      </c>
      <c r="N74" s="40" t="str">
        <f t="shared" si="5"/>
        <v>X</v>
      </c>
      <c r="O74" s="10">
        <v>41.478000000000002</v>
      </c>
      <c r="P74" s="10">
        <v>14.928000000000001</v>
      </c>
      <c r="Q74" s="10">
        <v>9.8989999999999991</v>
      </c>
      <c r="R74" s="15">
        <v>43250</v>
      </c>
      <c r="S74" s="10">
        <v>41.207000000000001</v>
      </c>
      <c r="T74" s="10">
        <v>14.016999999999999</v>
      </c>
      <c r="U74" s="10">
        <v>9.7690000000000001</v>
      </c>
      <c r="V74" s="15">
        <v>43712</v>
      </c>
      <c r="W74" s="307">
        <v>40.270000000000003</v>
      </c>
      <c r="X74" s="308">
        <v>14.196999999999999</v>
      </c>
      <c r="Y74" s="308">
        <v>9.9879999999999995</v>
      </c>
      <c r="Z74" s="15">
        <v>43885</v>
      </c>
      <c r="AA74" s="307"/>
      <c r="AB74" s="308"/>
      <c r="AC74" s="308"/>
      <c r="AD74" s="15"/>
      <c r="AE74" s="307"/>
      <c r="AF74" s="308"/>
      <c r="AG74" s="308"/>
      <c r="AH74" s="15"/>
      <c r="AI74" s="307"/>
      <c r="AJ74" s="308"/>
      <c r="AK74" s="308"/>
      <c r="AL74" s="15"/>
      <c r="AM74" s="10"/>
      <c r="AN74" s="10"/>
      <c r="AO74" s="183"/>
      <c r="AU74"/>
    </row>
    <row r="75" spans="1:47" ht="20.25" customHeight="1">
      <c r="A75" s="14" t="s">
        <v>3619</v>
      </c>
      <c r="B75" s="8" t="s">
        <v>3497</v>
      </c>
      <c r="C75" s="8" t="s">
        <v>3478</v>
      </c>
      <c r="D75" s="8" t="s">
        <v>3620</v>
      </c>
      <c r="E75" s="8">
        <v>24</v>
      </c>
      <c r="F75" s="207" t="b">
        <f t="shared" si="3"/>
        <v>1</v>
      </c>
      <c r="G75" s="8">
        <v>1000001184</v>
      </c>
      <c r="H75" s="8" t="s">
        <v>2172</v>
      </c>
      <c r="I75" s="40" t="str">
        <f t="shared" si="4"/>
        <v>사용</v>
      </c>
      <c r="J75" s="40" t="s">
        <v>3486</v>
      </c>
      <c r="K75" s="40" t="s">
        <v>4020</v>
      </c>
      <c r="L75" s="256" t="s">
        <v>4283</v>
      </c>
      <c r="M75" s="299" t="s">
        <v>3487</v>
      </c>
      <c r="N75" s="40" t="str">
        <f t="shared" si="5"/>
        <v>X</v>
      </c>
      <c r="O75" s="10">
        <v>41.182000000000002</v>
      </c>
      <c r="P75" s="10">
        <v>14.228</v>
      </c>
      <c r="Q75" s="10">
        <v>9.44</v>
      </c>
      <c r="R75" s="15">
        <v>43250</v>
      </c>
      <c r="S75" s="10">
        <v>41.116</v>
      </c>
      <c r="T75" s="10">
        <v>14.019</v>
      </c>
      <c r="U75" s="10">
        <v>9.5399999999999991</v>
      </c>
      <c r="V75" s="15">
        <v>43712</v>
      </c>
      <c r="W75" s="307">
        <v>41.19</v>
      </c>
      <c r="X75" s="308">
        <v>14.117000000000001</v>
      </c>
      <c r="Y75" s="308">
        <v>9.1530000000000005</v>
      </c>
      <c r="Z75" s="15">
        <v>43885</v>
      </c>
      <c r="AA75" s="307"/>
      <c r="AB75" s="308"/>
      <c r="AC75" s="308"/>
      <c r="AD75" s="15"/>
      <c r="AE75" s="307"/>
      <c r="AF75" s="308"/>
      <c r="AG75" s="308"/>
      <c r="AH75" s="15"/>
      <c r="AI75" s="307"/>
      <c r="AJ75" s="308"/>
      <c r="AK75" s="308"/>
      <c r="AL75" s="15"/>
      <c r="AM75" s="10"/>
      <c r="AN75" s="10"/>
      <c r="AO75" s="183"/>
      <c r="AU75"/>
    </row>
    <row r="76" spans="1:47" ht="20.25" customHeight="1">
      <c r="A76" s="14" t="s">
        <v>3619</v>
      </c>
      <c r="B76" s="8" t="s">
        <v>3497</v>
      </c>
      <c r="C76" s="8" t="s">
        <v>3478</v>
      </c>
      <c r="D76" s="8" t="s">
        <v>3621</v>
      </c>
      <c r="E76" s="8">
        <v>25</v>
      </c>
      <c r="F76" s="207" t="b">
        <f t="shared" si="3"/>
        <v>0</v>
      </c>
      <c r="G76" s="8">
        <v>1000001184</v>
      </c>
      <c r="H76" s="8" t="s">
        <v>2172</v>
      </c>
      <c r="I76" s="40" t="str">
        <f t="shared" si="4"/>
        <v>미사용</v>
      </c>
      <c r="J76" s="8"/>
      <c r="K76" s="8"/>
      <c r="L76" s="16"/>
      <c r="M76" s="8"/>
      <c r="N76" s="40" t="str">
        <f t="shared" si="5"/>
        <v>O</v>
      </c>
      <c r="O76" s="10">
        <v>41.280999999999999</v>
      </c>
      <c r="P76" s="10">
        <v>14.504</v>
      </c>
      <c r="Q76" s="10">
        <v>9.7509999999999994</v>
      </c>
      <c r="R76" s="15">
        <v>43250</v>
      </c>
      <c r="S76" s="10">
        <v>41.133000000000003</v>
      </c>
      <c r="T76" s="10">
        <v>13.89</v>
      </c>
      <c r="U76" s="10">
        <v>9.9390000000000001</v>
      </c>
      <c r="V76" s="15">
        <v>43712</v>
      </c>
      <c r="W76" s="151">
        <v>40.566000000000003</v>
      </c>
      <c r="X76" s="151">
        <v>14.127000000000001</v>
      </c>
      <c r="Y76" s="151">
        <v>9.6349999999999998</v>
      </c>
      <c r="Z76" s="15">
        <v>43885</v>
      </c>
      <c r="AA76" s="151">
        <v>41.19</v>
      </c>
      <c r="AB76" s="151">
        <v>14.406000000000001</v>
      </c>
      <c r="AC76" s="151">
        <v>9.859</v>
      </c>
      <c r="AD76" s="15">
        <v>44368</v>
      </c>
      <c r="AE76" s="151">
        <v>56.944000000000003</v>
      </c>
      <c r="AF76" s="151">
        <v>19.283999999999999</v>
      </c>
      <c r="AG76" s="151">
        <v>12.593</v>
      </c>
      <c r="AH76" s="15">
        <v>44649</v>
      </c>
      <c r="AI76" s="151">
        <v>56.704999999999998</v>
      </c>
      <c r="AJ76" s="151">
        <v>19.111000000000001</v>
      </c>
      <c r="AK76" s="151">
        <v>14.992000000000001</v>
      </c>
      <c r="AL76" s="285">
        <v>44970</v>
      </c>
      <c r="AM76" s="10"/>
      <c r="AN76" s="10"/>
      <c r="AO76" s="183"/>
      <c r="AU76"/>
    </row>
    <row r="77" spans="1:47" ht="20.25" customHeight="1">
      <c r="A77" s="14" t="s">
        <v>3619</v>
      </c>
      <c r="B77" s="8" t="s">
        <v>3497</v>
      </c>
      <c r="C77" s="8" t="s">
        <v>3478</v>
      </c>
      <c r="D77" s="8" t="s">
        <v>3621</v>
      </c>
      <c r="E77" s="8">
        <v>26</v>
      </c>
      <c r="F77" s="207" t="b">
        <f t="shared" si="3"/>
        <v>0</v>
      </c>
      <c r="G77" s="8">
        <v>1000001184</v>
      </c>
      <c r="H77" s="8" t="s">
        <v>2172</v>
      </c>
      <c r="I77" s="40" t="str">
        <f t="shared" si="4"/>
        <v>미사용</v>
      </c>
      <c r="J77" s="8"/>
      <c r="K77" s="8"/>
      <c r="L77" s="16"/>
      <c r="M77" s="8"/>
      <c r="N77" s="40" t="str">
        <f t="shared" si="5"/>
        <v>O</v>
      </c>
      <c r="O77" s="10">
        <v>41.156999999999996</v>
      </c>
      <c r="P77" s="10">
        <v>14.430999999999999</v>
      </c>
      <c r="Q77" s="10">
        <v>9.7650000000000006</v>
      </c>
      <c r="R77" s="15">
        <v>43250</v>
      </c>
      <c r="S77" s="10">
        <v>41.542999999999999</v>
      </c>
      <c r="T77" s="10">
        <v>14.099</v>
      </c>
      <c r="U77" s="10">
        <v>10.192</v>
      </c>
      <c r="V77" s="15">
        <v>43712</v>
      </c>
      <c r="W77" s="151">
        <v>40.213000000000001</v>
      </c>
      <c r="X77" s="151">
        <v>14.026</v>
      </c>
      <c r="Y77" s="151">
        <v>9.6440000000000001</v>
      </c>
      <c r="Z77" s="15">
        <v>43885</v>
      </c>
      <c r="AA77" s="151">
        <v>40.237000000000002</v>
      </c>
      <c r="AB77" s="151">
        <v>14.227</v>
      </c>
      <c r="AC77" s="151">
        <v>9.5289999999999999</v>
      </c>
      <c r="AD77" s="15">
        <v>44368</v>
      </c>
      <c r="AE77" s="151">
        <v>56.328000000000003</v>
      </c>
      <c r="AF77" s="151">
        <v>19.082999999999998</v>
      </c>
      <c r="AG77" s="151">
        <v>12.262</v>
      </c>
      <c r="AH77" s="15">
        <v>44649</v>
      </c>
      <c r="AI77" s="151">
        <v>57.000999999999998</v>
      </c>
      <c r="AJ77" s="151">
        <v>19.204000000000001</v>
      </c>
      <c r="AK77" s="151">
        <v>12.295</v>
      </c>
      <c r="AL77" s="285">
        <v>44970</v>
      </c>
      <c r="AM77" s="10"/>
      <c r="AN77" s="10"/>
      <c r="AO77" s="183"/>
      <c r="AU77"/>
    </row>
    <row r="78" spans="1:47" ht="20.25" customHeight="1">
      <c r="A78" s="14" t="s">
        <v>3619</v>
      </c>
      <c r="B78" s="8" t="s">
        <v>3497</v>
      </c>
      <c r="C78" s="8" t="s">
        <v>3478</v>
      </c>
      <c r="D78" s="8" t="s">
        <v>3621</v>
      </c>
      <c r="E78" s="8">
        <v>27</v>
      </c>
      <c r="F78" s="207" t="b">
        <f t="shared" si="3"/>
        <v>0</v>
      </c>
      <c r="G78" s="8">
        <v>1000001184</v>
      </c>
      <c r="H78" s="8" t="s">
        <v>2172</v>
      </c>
      <c r="I78" s="40" t="str">
        <f t="shared" si="4"/>
        <v>미사용</v>
      </c>
      <c r="J78" s="8"/>
      <c r="K78" s="8"/>
      <c r="L78" s="16"/>
      <c r="M78" s="8"/>
      <c r="N78" s="40" t="str">
        <f t="shared" si="5"/>
        <v>O</v>
      </c>
      <c r="O78" s="10">
        <v>41.198</v>
      </c>
      <c r="P78" s="10">
        <v>14.452999999999999</v>
      </c>
      <c r="Q78" s="10">
        <v>10.119999999999999</v>
      </c>
      <c r="R78" s="15">
        <v>43250</v>
      </c>
      <c r="S78" s="10">
        <v>41.182000000000002</v>
      </c>
      <c r="T78" s="10">
        <v>14.596</v>
      </c>
      <c r="U78" s="10">
        <v>10.081</v>
      </c>
      <c r="V78" s="15">
        <v>43712</v>
      </c>
      <c r="W78" s="151">
        <v>40.335999999999999</v>
      </c>
      <c r="X78" s="151">
        <v>14.262</v>
      </c>
      <c r="Y78" s="151">
        <v>9.968</v>
      </c>
      <c r="Z78" s="15">
        <v>43885</v>
      </c>
      <c r="AA78" s="151">
        <v>41.107999999999997</v>
      </c>
      <c r="AB78" s="151">
        <v>14.625999999999999</v>
      </c>
      <c r="AC78" s="151">
        <v>10.116</v>
      </c>
      <c r="AD78" s="15">
        <v>44368</v>
      </c>
      <c r="AE78" s="151">
        <v>56.113999999999997</v>
      </c>
      <c r="AF78" s="151">
        <v>19.056000000000001</v>
      </c>
      <c r="AG78" s="151">
        <v>12.55</v>
      </c>
      <c r="AH78" s="15">
        <v>44649</v>
      </c>
      <c r="AI78" s="151">
        <v>57.691000000000003</v>
      </c>
      <c r="AJ78" s="151">
        <v>20.283999999999999</v>
      </c>
      <c r="AK78" s="151">
        <v>12.704000000000001</v>
      </c>
      <c r="AL78" s="285">
        <v>44970</v>
      </c>
      <c r="AM78" s="10"/>
      <c r="AN78" s="10"/>
      <c r="AO78" s="183"/>
      <c r="AU78"/>
    </row>
    <row r="79" spans="1:47" ht="20.25" customHeight="1">
      <c r="A79" s="14" t="s">
        <v>3619</v>
      </c>
      <c r="B79" s="8" t="s">
        <v>3497</v>
      </c>
      <c r="C79" s="8" t="s">
        <v>3478</v>
      </c>
      <c r="D79" s="8" t="s">
        <v>3621</v>
      </c>
      <c r="E79" s="8">
        <v>28</v>
      </c>
      <c r="F79" s="207" t="b">
        <f t="shared" si="3"/>
        <v>0</v>
      </c>
      <c r="G79" s="8">
        <v>1000001184</v>
      </c>
      <c r="H79" s="8" t="s">
        <v>2172</v>
      </c>
      <c r="I79" s="40" t="str">
        <f t="shared" si="4"/>
        <v>미사용</v>
      </c>
      <c r="J79" s="8"/>
      <c r="K79" s="8"/>
      <c r="L79" s="16"/>
      <c r="M79" s="8"/>
      <c r="N79" s="40" t="str">
        <f t="shared" si="5"/>
        <v>O</v>
      </c>
      <c r="O79" s="10">
        <v>39.850999999999999</v>
      </c>
      <c r="P79" s="10">
        <v>14.428000000000001</v>
      </c>
      <c r="Q79" s="10">
        <v>10.878</v>
      </c>
      <c r="R79" s="15">
        <v>43250</v>
      </c>
      <c r="S79" s="10">
        <v>41.469000000000001</v>
      </c>
      <c r="T79" s="10">
        <v>15.337999999999999</v>
      </c>
      <c r="U79" s="10">
        <v>11.621</v>
      </c>
      <c r="V79" s="15">
        <v>43712</v>
      </c>
      <c r="W79" s="151">
        <v>41.149000000000001</v>
      </c>
      <c r="X79" s="151">
        <v>14.917999999999999</v>
      </c>
      <c r="Y79" s="151">
        <v>10.816000000000001</v>
      </c>
      <c r="Z79" s="15">
        <v>43885</v>
      </c>
      <c r="AA79" s="151">
        <v>40.171999999999997</v>
      </c>
      <c r="AB79" s="151">
        <v>14.541</v>
      </c>
      <c r="AC79" s="151">
        <v>10.599</v>
      </c>
      <c r="AD79" s="15">
        <v>44368</v>
      </c>
      <c r="AE79" s="151">
        <v>56.319000000000003</v>
      </c>
      <c r="AF79" s="151">
        <v>19.54</v>
      </c>
      <c r="AG79" s="151">
        <v>13.356999999999999</v>
      </c>
      <c r="AH79" s="15">
        <v>44649</v>
      </c>
      <c r="AI79" s="151">
        <v>57.79</v>
      </c>
      <c r="AJ79" s="151">
        <v>20.349</v>
      </c>
      <c r="AK79" s="151">
        <v>14.335000000000001</v>
      </c>
      <c r="AL79" s="285">
        <v>44970</v>
      </c>
      <c r="AM79" s="10"/>
      <c r="AN79" s="10"/>
      <c r="AO79" s="183"/>
      <c r="AU79"/>
    </row>
    <row r="80" spans="1:47" ht="20.25" customHeight="1">
      <c r="A80" s="14" t="s">
        <v>3619</v>
      </c>
      <c r="B80" s="8" t="s">
        <v>3497</v>
      </c>
      <c r="C80" s="8" t="s">
        <v>3478</v>
      </c>
      <c r="D80" s="8" t="s">
        <v>3621</v>
      </c>
      <c r="E80" s="8">
        <v>29</v>
      </c>
      <c r="F80" s="207" t="b">
        <f t="shared" si="3"/>
        <v>0</v>
      </c>
      <c r="G80" s="8">
        <v>1000001184</v>
      </c>
      <c r="H80" s="8" t="s">
        <v>2172</v>
      </c>
      <c r="I80" s="40" t="str">
        <f t="shared" si="4"/>
        <v>미사용</v>
      </c>
      <c r="J80" s="8"/>
      <c r="K80" s="8"/>
      <c r="L80" s="16"/>
      <c r="M80" s="8"/>
      <c r="N80" s="40" t="str">
        <f t="shared" si="5"/>
        <v>O</v>
      </c>
      <c r="O80" s="10">
        <v>40.466999999999999</v>
      </c>
      <c r="P80" s="10">
        <v>14.34</v>
      </c>
      <c r="Q80" s="10">
        <v>9.9049999999999994</v>
      </c>
      <c r="R80" s="15">
        <v>43250</v>
      </c>
      <c r="S80" s="10">
        <v>41.280999999999999</v>
      </c>
      <c r="T80" s="10">
        <v>14.728</v>
      </c>
      <c r="U80" s="10">
        <v>9.9489999999999998</v>
      </c>
      <c r="V80" s="15">
        <v>43712</v>
      </c>
      <c r="W80" s="151">
        <v>40.5</v>
      </c>
      <c r="X80" s="151">
        <v>14.444000000000001</v>
      </c>
      <c r="Y80" s="151">
        <v>9.84</v>
      </c>
      <c r="Z80" s="15">
        <v>43885</v>
      </c>
      <c r="AA80" s="151">
        <v>40.451000000000001</v>
      </c>
      <c r="AB80" s="151">
        <v>14.55</v>
      </c>
      <c r="AC80" s="151">
        <v>10.029</v>
      </c>
      <c r="AD80" s="15">
        <v>44368</v>
      </c>
      <c r="AE80" s="151">
        <v>56.844999999999999</v>
      </c>
      <c r="AF80" s="151">
        <v>19.545999999999999</v>
      </c>
      <c r="AG80" s="151">
        <v>12.42</v>
      </c>
      <c r="AH80" s="15">
        <v>44649</v>
      </c>
      <c r="AI80" s="151">
        <v>57.593000000000004</v>
      </c>
      <c r="AJ80" s="151">
        <v>21.218</v>
      </c>
      <c r="AK80" s="151">
        <v>12.196</v>
      </c>
      <c r="AL80" s="285">
        <v>44970</v>
      </c>
      <c r="AM80" s="10"/>
      <c r="AN80" s="10"/>
      <c r="AO80" s="183"/>
      <c r="AU80"/>
    </row>
    <row r="81" spans="1:47" ht="20.25" customHeight="1">
      <c r="A81" s="14" t="s">
        <v>3619</v>
      </c>
      <c r="B81" s="8" t="s">
        <v>3497</v>
      </c>
      <c r="C81" s="8" t="s">
        <v>3478</v>
      </c>
      <c r="D81" s="8" t="s">
        <v>3621</v>
      </c>
      <c r="E81" s="8">
        <v>30</v>
      </c>
      <c r="F81" s="207" t="b">
        <f t="shared" si="3"/>
        <v>0</v>
      </c>
      <c r="G81" s="8">
        <v>1000001184</v>
      </c>
      <c r="H81" s="8" t="s">
        <v>2172</v>
      </c>
      <c r="I81" s="40" t="str">
        <f t="shared" si="4"/>
        <v>미사용</v>
      </c>
      <c r="J81" s="8"/>
      <c r="K81" s="8"/>
      <c r="L81" s="16"/>
      <c r="M81" s="8"/>
      <c r="N81" s="40" t="str">
        <f t="shared" si="5"/>
        <v>O</v>
      </c>
      <c r="O81" s="10">
        <v>41.156999999999996</v>
      </c>
      <c r="P81" s="10">
        <v>15.073</v>
      </c>
      <c r="Q81" s="10">
        <v>10.042999999999999</v>
      </c>
      <c r="R81" s="15">
        <v>43250</v>
      </c>
      <c r="S81" s="10">
        <v>41.542999999999999</v>
      </c>
      <c r="T81" s="10">
        <v>14.943</v>
      </c>
      <c r="U81" s="10">
        <v>10.760999999999999</v>
      </c>
      <c r="V81" s="15">
        <v>43712</v>
      </c>
      <c r="W81" s="151">
        <v>40.204999999999998</v>
      </c>
      <c r="X81" s="151">
        <v>14.622999999999999</v>
      </c>
      <c r="Y81" s="151">
        <v>9.9269999999999996</v>
      </c>
      <c r="Z81" s="15">
        <v>43885</v>
      </c>
      <c r="AA81" s="151">
        <v>40.195999999999998</v>
      </c>
      <c r="AB81" s="151">
        <v>14.766</v>
      </c>
      <c r="AC81" s="151">
        <v>10.193</v>
      </c>
      <c r="AD81" s="15">
        <v>44368</v>
      </c>
      <c r="AE81" s="151">
        <v>56.277999999999999</v>
      </c>
      <c r="AF81" s="151">
        <v>19.809000000000001</v>
      </c>
      <c r="AG81" s="151">
        <v>12.864000000000001</v>
      </c>
      <c r="AH81" s="15">
        <v>44649</v>
      </c>
      <c r="AI81" s="151">
        <v>55.850999999999999</v>
      </c>
      <c r="AJ81" s="151">
        <v>18.77</v>
      </c>
      <c r="AK81" s="151">
        <v>12.492000000000001</v>
      </c>
      <c r="AL81" s="285">
        <v>44970</v>
      </c>
      <c r="AM81" s="10"/>
      <c r="AN81" s="10"/>
      <c r="AO81" s="183"/>
      <c r="AU81"/>
    </row>
    <row r="82" spans="1:47" ht="20.25" customHeight="1">
      <c r="A82" s="14" t="s">
        <v>3619</v>
      </c>
      <c r="B82" s="8" t="s">
        <v>3497</v>
      </c>
      <c r="C82" s="8" t="s">
        <v>3478</v>
      </c>
      <c r="D82" s="8" t="s">
        <v>3621</v>
      </c>
      <c r="E82" s="8">
        <v>31</v>
      </c>
      <c r="F82" s="207" t="b">
        <f t="shared" si="3"/>
        <v>0</v>
      </c>
      <c r="G82" s="8">
        <v>1000001184</v>
      </c>
      <c r="H82" s="8" t="s">
        <v>2172</v>
      </c>
      <c r="I82" s="40" t="str">
        <f t="shared" si="4"/>
        <v>미사용</v>
      </c>
      <c r="J82" s="8"/>
      <c r="K82" s="8"/>
      <c r="L82" s="16"/>
      <c r="M82" s="8"/>
      <c r="N82" s="40" t="str">
        <f t="shared" si="5"/>
        <v>O</v>
      </c>
      <c r="O82" s="10">
        <v>41.182000000000002</v>
      </c>
      <c r="P82" s="10">
        <v>14.164</v>
      </c>
      <c r="Q82" s="10">
        <v>9.6039999999999992</v>
      </c>
      <c r="R82" s="15">
        <v>43250</v>
      </c>
      <c r="S82" s="10">
        <v>41.182000000000002</v>
      </c>
      <c r="T82" s="10">
        <v>14.433</v>
      </c>
      <c r="U82" s="10">
        <v>9.3829999999999991</v>
      </c>
      <c r="V82" s="15">
        <v>43712</v>
      </c>
      <c r="W82" s="311">
        <v>41.165999999999997</v>
      </c>
      <c r="X82" s="311">
        <v>14.324999999999999</v>
      </c>
      <c r="Y82" s="311">
        <v>9.5609999999999999</v>
      </c>
      <c r="Z82" s="15">
        <v>43885</v>
      </c>
      <c r="AA82" s="311">
        <v>41.19</v>
      </c>
      <c r="AB82" s="311">
        <v>14.223000000000001</v>
      </c>
      <c r="AC82" s="311">
        <v>9.6940000000000008</v>
      </c>
      <c r="AD82" s="15">
        <v>44368</v>
      </c>
      <c r="AE82" s="311">
        <v>56.228999999999999</v>
      </c>
      <c r="AF82" s="311">
        <v>18.942</v>
      </c>
      <c r="AG82" s="311">
        <v>12.095000000000001</v>
      </c>
      <c r="AH82" s="15">
        <v>44649</v>
      </c>
      <c r="AI82" s="311">
        <v>56.024000000000001</v>
      </c>
      <c r="AJ82" s="311">
        <v>18.468</v>
      </c>
      <c r="AK82" s="311">
        <v>12.18</v>
      </c>
      <c r="AL82" s="285">
        <v>44970</v>
      </c>
      <c r="AM82" s="10"/>
      <c r="AN82" s="10"/>
      <c r="AO82" s="183"/>
      <c r="AU82"/>
    </row>
    <row r="83" spans="1:47" ht="20.25" customHeight="1">
      <c r="A83" s="14" t="s">
        <v>3619</v>
      </c>
      <c r="B83" s="8" t="s">
        <v>3497</v>
      </c>
      <c r="C83" s="8" t="s">
        <v>3478</v>
      </c>
      <c r="D83" s="8" t="s">
        <v>3621</v>
      </c>
      <c r="E83" s="8">
        <v>32</v>
      </c>
      <c r="F83" s="207" t="b">
        <f t="shared" si="3"/>
        <v>0</v>
      </c>
      <c r="G83" s="8">
        <v>1000001184</v>
      </c>
      <c r="H83" s="8" t="s">
        <v>2172</v>
      </c>
      <c r="I83" s="40" t="str">
        <f t="shared" si="4"/>
        <v>미사용</v>
      </c>
      <c r="J83" s="8"/>
      <c r="K83" s="8"/>
      <c r="L83" s="16"/>
      <c r="M83" s="8"/>
      <c r="N83" s="40" t="str">
        <f t="shared" si="5"/>
        <v>O</v>
      </c>
      <c r="O83" s="10">
        <v>41.296999999999997</v>
      </c>
      <c r="P83" s="10">
        <v>14.317</v>
      </c>
      <c r="Q83" s="10">
        <v>9.5009999999999994</v>
      </c>
      <c r="R83" s="15">
        <v>43250</v>
      </c>
      <c r="S83" s="10">
        <v>41.107999999999997</v>
      </c>
      <c r="T83" s="10">
        <v>14.448</v>
      </c>
      <c r="U83" s="10">
        <v>9.5960000000000001</v>
      </c>
      <c r="V83" s="15">
        <v>43712</v>
      </c>
      <c r="W83" s="311">
        <v>41.289000000000001</v>
      </c>
      <c r="X83" s="312">
        <v>14.532999999999999</v>
      </c>
      <c r="Y83" s="312">
        <v>9.5169999999999995</v>
      </c>
      <c r="Z83" s="15">
        <v>43885</v>
      </c>
      <c r="AA83" s="311">
        <v>41.116</v>
      </c>
      <c r="AB83" s="312">
        <v>14.17</v>
      </c>
      <c r="AC83" s="312">
        <v>9.8620000000000001</v>
      </c>
      <c r="AD83" s="15">
        <v>44368</v>
      </c>
      <c r="AE83" s="311">
        <v>56.829000000000001</v>
      </c>
      <c r="AF83" s="312">
        <v>19.216999999999999</v>
      </c>
      <c r="AG83" s="312">
        <v>13.098000000000001</v>
      </c>
      <c r="AH83" s="15">
        <v>44649</v>
      </c>
      <c r="AI83" s="311">
        <v>56.048000000000002</v>
      </c>
      <c r="AJ83" s="312">
        <v>18.405000000000001</v>
      </c>
      <c r="AK83" s="312">
        <v>12.119</v>
      </c>
      <c r="AL83" s="285">
        <v>44970</v>
      </c>
      <c r="AM83" s="10"/>
      <c r="AN83" s="10"/>
      <c r="AO83" s="183"/>
      <c r="AU83"/>
    </row>
    <row r="84" spans="1:47" ht="20.25" customHeight="1">
      <c r="A84" s="14" t="s">
        <v>3619</v>
      </c>
      <c r="B84" s="8" t="s">
        <v>3497</v>
      </c>
      <c r="C84" s="8" t="s">
        <v>3478</v>
      </c>
      <c r="D84" s="8" t="s">
        <v>3621</v>
      </c>
      <c r="E84" s="8">
        <v>33</v>
      </c>
      <c r="F84" s="207" t="b">
        <f t="shared" si="3"/>
        <v>0</v>
      </c>
      <c r="G84" s="8">
        <v>1000001184</v>
      </c>
      <c r="H84" s="8" t="s">
        <v>2172</v>
      </c>
      <c r="I84" s="40" t="str">
        <f t="shared" si="4"/>
        <v>미사용</v>
      </c>
      <c r="J84" s="8"/>
      <c r="K84" s="8"/>
      <c r="L84" s="16"/>
      <c r="M84" s="8"/>
      <c r="N84" s="40" t="str">
        <f t="shared" si="5"/>
        <v>O</v>
      </c>
      <c r="O84" s="10">
        <v>40.377000000000002</v>
      </c>
      <c r="P84" s="10">
        <v>14.172000000000001</v>
      </c>
      <c r="Q84" s="10">
        <v>9.7029999999999994</v>
      </c>
      <c r="R84" s="15">
        <v>43250</v>
      </c>
      <c r="S84" s="10">
        <v>41.149000000000001</v>
      </c>
      <c r="T84" s="10">
        <v>14.305999999999999</v>
      </c>
      <c r="U84" s="10">
        <v>9.5419999999999998</v>
      </c>
      <c r="V84" s="15">
        <v>43712</v>
      </c>
      <c r="W84" s="151">
        <v>40.328000000000003</v>
      </c>
      <c r="X84" s="151">
        <v>14.131</v>
      </c>
      <c r="Y84" s="151">
        <v>9.5510000000000002</v>
      </c>
      <c r="Z84" s="15">
        <v>43885</v>
      </c>
      <c r="AA84" s="151">
        <v>40.344000000000001</v>
      </c>
      <c r="AB84" s="151">
        <v>14.073</v>
      </c>
      <c r="AC84" s="151">
        <v>9.57</v>
      </c>
      <c r="AD84" s="15">
        <v>44368</v>
      </c>
      <c r="AE84" s="151">
        <v>55.957999999999998</v>
      </c>
      <c r="AF84" s="151">
        <v>18.925000000000001</v>
      </c>
      <c r="AG84" s="151">
        <v>12.401</v>
      </c>
      <c r="AH84" s="15">
        <v>44649</v>
      </c>
      <c r="AI84" s="151">
        <v>55.817999999999998</v>
      </c>
      <c r="AJ84" s="151">
        <v>18.626999999999999</v>
      </c>
      <c r="AK84" s="151">
        <v>12.097</v>
      </c>
      <c r="AL84" s="285">
        <v>44970</v>
      </c>
      <c r="AM84" s="10"/>
      <c r="AN84" s="10"/>
      <c r="AO84" s="183"/>
      <c r="AU84"/>
    </row>
    <row r="85" spans="1:47" ht="20.25" customHeight="1">
      <c r="A85" s="14" t="s">
        <v>3619</v>
      </c>
      <c r="B85" s="8" t="s">
        <v>3497</v>
      </c>
      <c r="C85" s="8" t="s">
        <v>3478</v>
      </c>
      <c r="D85" s="8" t="s">
        <v>3621</v>
      </c>
      <c r="E85" s="8">
        <v>34</v>
      </c>
      <c r="F85" s="207" t="b">
        <f t="shared" si="3"/>
        <v>0</v>
      </c>
      <c r="G85" s="8">
        <v>1000001184</v>
      </c>
      <c r="H85" s="8" t="s">
        <v>2172</v>
      </c>
      <c r="I85" s="40" t="str">
        <f t="shared" si="4"/>
        <v>미사용</v>
      </c>
      <c r="J85" s="8"/>
      <c r="K85" s="8"/>
      <c r="L85" s="16"/>
      <c r="M85" s="8"/>
      <c r="N85" s="40" t="str">
        <f t="shared" si="5"/>
        <v>O</v>
      </c>
      <c r="O85" s="10">
        <v>41.133000000000003</v>
      </c>
      <c r="P85" s="10">
        <v>15.108000000000001</v>
      </c>
      <c r="Q85" s="10">
        <v>10.693</v>
      </c>
      <c r="R85" s="15">
        <v>43250</v>
      </c>
      <c r="S85" s="10">
        <v>41.149000000000001</v>
      </c>
      <c r="T85" s="10">
        <v>15.112</v>
      </c>
      <c r="U85" s="10">
        <v>10.663</v>
      </c>
      <c r="V85" s="15">
        <v>43712</v>
      </c>
      <c r="W85" s="151">
        <v>41.149000000000001</v>
      </c>
      <c r="X85" s="151">
        <v>15.051</v>
      </c>
      <c r="Y85" s="151">
        <v>10.506</v>
      </c>
      <c r="Z85" s="15">
        <v>43885</v>
      </c>
      <c r="AA85" s="151">
        <v>40.451000000000001</v>
      </c>
      <c r="AB85" s="151">
        <v>14.845000000000001</v>
      </c>
      <c r="AC85" s="151">
        <v>10.842000000000001</v>
      </c>
      <c r="AD85" s="15">
        <v>44368</v>
      </c>
      <c r="AE85" s="151">
        <v>56.351999999999997</v>
      </c>
      <c r="AF85" s="151">
        <v>19.782</v>
      </c>
      <c r="AG85" s="151">
        <v>13.538</v>
      </c>
      <c r="AH85" s="15">
        <v>44649</v>
      </c>
      <c r="AI85" s="151">
        <v>55.991</v>
      </c>
      <c r="AJ85" s="151">
        <v>19.683</v>
      </c>
      <c r="AK85" s="151">
        <v>13.119</v>
      </c>
      <c r="AL85" s="285">
        <v>44970</v>
      </c>
      <c r="AM85" s="10"/>
      <c r="AN85" s="10"/>
      <c r="AO85" s="183"/>
      <c r="AU85"/>
    </row>
    <row r="86" spans="1:47" s="287" customFormat="1" ht="20.25" customHeight="1">
      <c r="A86" s="282" t="s">
        <v>3619</v>
      </c>
      <c r="B86" s="40" t="s">
        <v>3497</v>
      </c>
      <c r="C86" s="40" t="s">
        <v>3478</v>
      </c>
      <c r="D86" s="40" t="s">
        <v>3621</v>
      </c>
      <c r="E86" s="40">
        <v>35</v>
      </c>
      <c r="F86" s="207" t="b">
        <f t="shared" si="3"/>
        <v>1</v>
      </c>
      <c r="G86" s="40">
        <v>1000001184</v>
      </c>
      <c r="H86" s="40" t="s">
        <v>2172</v>
      </c>
      <c r="I86" s="40" t="str">
        <f t="shared" si="4"/>
        <v>사용</v>
      </c>
      <c r="J86" s="40" t="s">
        <v>3486</v>
      </c>
      <c r="K86" s="40" t="s">
        <v>3501</v>
      </c>
      <c r="L86" s="40" t="s">
        <v>4138</v>
      </c>
      <c r="M86" s="40" t="s">
        <v>3487</v>
      </c>
      <c r="N86" s="40" t="str">
        <f t="shared" si="5"/>
        <v>X</v>
      </c>
      <c r="O86" s="263">
        <v>40.417999999999999</v>
      </c>
      <c r="P86" s="263">
        <v>14.315</v>
      </c>
      <c r="Q86" s="263">
        <v>9.73</v>
      </c>
      <c r="R86" s="285">
        <v>43250</v>
      </c>
      <c r="S86" s="263">
        <v>40.344000000000001</v>
      </c>
      <c r="T86" s="263">
        <v>14.413</v>
      </c>
      <c r="U86" s="263">
        <v>9.7469999999999999</v>
      </c>
      <c r="V86" s="285">
        <v>43712</v>
      </c>
      <c r="W86" s="224">
        <v>40.475999999999999</v>
      </c>
      <c r="X86" s="224">
        <v>14.422000000000001</v>
      </c>
      <c r="Y86" s="224">
        <v>9.4870000000000001</v>
      </c>
      <c r="Z86" s="285">
        <v>43885</v>
      </c>
      <c r="AA86" s="224">
        <v>40.61</v>
      </c>
      <c r="AB86" s="224">
        <v>14.228</v>
      </c>
      <c r="AC86" s="224">
        <v>9.6639999999999997</v>
      </c>
      <c r="AD86" s="285">
        <v>44368</v>
      </c>
      <c r="AE86" s="224"/>
      <c r="AF86" s="224"/>
      <c r="AG86" s="224"/>
      <c r="AH86" s="285"/>
      <c r="AI86" s="224"/>
      <c r="AJ86" s="224"/>
      <c r="AK86" s="224"/>
      <c r="AL86" s="285"/>
      <c r="AM86" s="263"/>
      <c r="AN86" s="263"/>
      <c r="AO86" s="300"/>
      <c r="AU86" s="288"/>
    </row>
    <row r="87" spans="1:47" s="287" customFormat="1" ht="20.25" customHeight="1">
      <c r="A87" s="282" t="s">
        <v>3619</v>
      </c>
      <c r="B87" s="40" t="s">
        <v>3497</v>
      </c>
      <c r="C87" s="40" t="s">
        <v>3478</v>
      </c>
      <c r="D87" s="40" t="s">
        <v>3621</v>
      </c>
      <c r="E87" s="40">
        <v>36</v>
      </c>
      <c r="F87" s="207" t="b">
        <f t="shared" si="3"/>
        <v>1</v>
      </c>
      <c r="G87" s="40">
        <v>1000001184</v>
      </c>
      <c r="H87" s="40" t="s">
        <v>2172</v>
      </c>
      <c r="I87" s="40" t="str">
        <f t="shared" si="4"/>
        <v>사용</v>
      </c>
      <c r="J87" s="40" t="s">
        <v>3486</v>
      </c>
      <c r="K87" s="40" t="s">
        <v>3501</v>
      </c>
      <c r="L87" s="40" t="s">
        <v>4138</v>
      </c>
      <c r="M87" s="40" t="s">
        <v>3487</v>
      </c>
      <c r="N87" s="40" t="str">
        <f t="shared" si="5"/>
        <v>X</v>
      </c>
      <c r="O87" s="263">
        <v>41.149000000000001</v>
      </c>
      <c r="P87" s="263">
        <v>14.409000000000001</v>
      </c>
      <c r="Q87" s="263">
        <v>9.34</v>
      </c>
      <c r="R87" s="285">
        <v>43250</v>
      </c>
      <c r="S87" s="263">
        <v>40.32</v>
      </c>
      <c r="T87" s="263">
        <v>14.23</v>
      </c>
      <c r="U87" s="263">
        <v>9.4589999999999996</v>
      </c>
      <c r="V87" s="285">
        <v>43712</v>
      </c>
      <c r="W87" s="224">
        <v>40.335999999999999</v>
      </c>
      <c r="X87" s="224">
        <v>13.952999999999999</v>
      </c>
      <c r="Y87" s="224">
        <v>9.4960000000000004</v>
      </c>
      <c r="Z87" s="285">
        <v>43885</v>
      </c>
      <c r="AA87" s="224">
        <v>40.220999999999997</v>
      </c>
      <c r="AB87" s="224">
        <v>14.073</v>
      </c>
      <c r="AC87" s="224">
        <v>9.3729999999999993</v>
      </c>
      <c r="AD87" s="285">
        <v>44368</v>
      </c>
      <c r="AE87" s="224"/>
      <c r="AF87" s="224"/>
      <c r="AG87" s="224"/>
      <c r="AH87" s="285"/>
      <c r="AI87" s="224"/>
      <c r="AJ87" s="224"/>
      <c r="AK87" s="224"/>
      <c r="AL87" s="285"/>
      <c r="AM87" s="263"/>
      <c r="AN87" s="263"/>
      <c r="AO87" s="300"/>
      <c r="AU87" s="288"/>
    </row>
    <row r="88" spans="1:47" ht="20.25" customHeight="1">
      <c r="A88" s="14" t="s">
        <v>3619</v>
      </c>
      <c r="B88" s="8" t="s">
        <v>3497</v>
      </c>
      <c r="C88" s="8" t="s">
        <v>3478</v>
      </c>
      <c r="D88" s="8" t="s">
        <v>3621</v>
      </c>
      <c r="E88" s="8">
        <v>37</v>
      </c>
      <c r="F88" s="207" t="b">
        <f t="shared" si="3"/>
        <v>1</v>
      </c>
      <c r="G88" s="8">
        <v>1000001494</v>
      </c>
      <c r="H88" s="8" t="s">
        <v>3625</v>
      </c>
      <c r="I88" s="40" t="str">
        <f t="shared" si="4"/>
        <v>사용</v>
      </c>
      <c r="J88" s="8" t="s">
        <v>3623</v>
      </c>
      <c r="K88" s="8" t="s">
        <v>3624</v>
      </c>
      <c r="L88" s="16" t="s">
        <v>3630</v>
      </c>
      <c r="M88" s="8" t="s">
        <v>3622</v>
      </c>
      <c r="N88" s="40" t="str">
        <f t="shared" si="5"/>
        <v>X</v>
      </c>
      <c r="O88" s="10"/>
      <c r="P88" s="10"/>
      <c r="Q88" s="10"/>
      <c r="R88" s="15"/>
      <c r="S88" s="10"/>
      <c r="T88" s="10"/>
      <c r="U88" s="10"/>
      <c r="V88" s="15"/>
      <c r="W88" s="151"/>
      <c r="X88" s="151"/>
      <c r="Y88" s="151"/>
      <c r="Z88" s="15"/>
      <c r="AA88" s="151"/>
      <c r="AB88" s="151"/>
      <c r="AC88" s="151"/>
      <c r="AD88" s="15"/>
      <c r="AE88" s="151"/>
      <c r="AF88" s="151"/>
      <c r="AG88" s="151"/>
      <c r="AH88" s="15"/>
      <c r="AI88" s="151"/>
      <c r="AJ88" s="151"/>
      <c r="AK88" s="151"/>
      <c r="AL88" s="15"/>
      <c r="AM88" s="10"/>
      <c r="AN88" s="10"/>
      <c r="AO88" s="183"/>
      <c r="AU88"/>
    </row>
    <row r="89" spans="1:47" ht="20.25" customHeight="1">
      <c r="A89" s="14" t="s">
        <v>3619</v>
      </c>
      <c r="B89" s="8" t="s">
        <v>3497</v>
      </c>
      <c r="C89" s="8" t="s">
        <v>3478</v>
      </c>
      <c r="D89" s="8" t="s">
        <v>3621</v>
      </c>
      <c r="E89" s="8">
        <v>38</v>
      </c>
      <c r="F89" s="207" t="b">
        <f t="shared" si="3"/>
        <v>1</v>
      </c>
      <c r="G89" s="8">
        <v>1000001494</v>
      </c>
      <c r="H89" s="8" t="s">
        <v>3625</v>
      </c>
      <c r="I89" s="40" t="str">
        <f t="shared" si="4"/>
        <v>사용</v>
      </c>
      <c r="J89" s="8" t="s">
        <v>3623</v>
      </c>
      <c r="K89" s="8" t="s">
        <v>3624</v>
      </c>
      <c r="L89" s="16" t="s">
        <v>3631</v>
      </c>
      <c r="M89" s="8" t="s">
        <v>3622</v>
      </c>
      <c r="N89" s="40" t="str">
        <f t="shared" si="5"/>
        <v>X</v>
      </c>
      <c r="O89" s="10"/>
      <c r="P89" s="10"/>
      <c r="Q89" s="10"/>
      <c r="R89" s="15"/>
      <c r="S89" s="10"/>
      <c r="T89" s="10"/>
      <c r="U89" s="10"/>
      <c r="V89" s="15"/>
      <c r="W89" s="151"/>
      <c r="X89" s="151"/>
      <c r="Y89" s="151"/>
      <c r="Z89" s="15"/>
      <c r="AA89" s="151"/>
      <c r="AB89" s="151"/>
      <c r="AC89" s="151"/>
      <c r="AD89" s="15"/>
      <c r="AE89" s="151"/>
      <c r="AF89" s="151"/>
      <c r="AG89" s="151"/>
      <c r="AH89" s="15"/>
      <c r="AI89" s="151"/>
      <c r="AJ89" s="151"/>
      <c r="AK89" s="151"/>
      <c r="AL89" s="15"/>
      <c r="AM89" s="10"/>
      <c r="AN89" s="10"/>
      <c r="AO89" s="183"/>
      <c r="AU89"/>
    </row>
    <row r="90" spans="1:47" ht="20.25" customHeight="1">
      <c r="A90" s="14" t="s">
        <v>3619</v>
      </c>
      <c r="B90" s="8" t="s">
        <v>3497</v>
      </c>
      <c r="C90" s="8" t="s">
        <v>3478</v>
      </c>
      <c r="D90" s="8" t="s">
        <v>3621</v>
      </c>
      <c r="E90" s="8">
        <v>39</v>
      </c>
      <c r="F90" s="207" t="b">
        <f t="shared" si="3"/>
        <v>1</v>
      </c>
      <c r="G90" s="8">
        <v>1000001494</v>
      </c>
      <c r="H90" s="8" t="s">
        <v>3625</v>
      </c>
      <c r="I90" s="40" t="str">
        <f t="shared" si="4"/>
        <v>사용</v>
      </c>
      <c r="J90" s="8" t="s">
        <v>3623</v>
      </c>
      <c r="K90" s="8" t="s">
        <v>3624</v>
      </c>
      <c r="L90" s="16" t="s">
        <v>3632</v>
      </c>
      <c r="M90" s="8" t="s">
        <v>3622</v>
      </c>
      <c r="N90" s="40" t="str">
        <f t="shared" si="5"/>
        <v>X</v>
      </c>
      <c r="O90" s="10"/>
      <c r="P90" s="10"/>
      <c r="Q90" s="10"/>
      <c r="R90" s="15"/>
      <c r="S90" s="10"/>
      <c r="T90" s="10"/>
      <c r="U90" s="10"/>
      <c r="V90" s="15"/>
      <c r="W90" s="151"/>
      <c r="X90" s="151"/>
      <c r="Y90" s="151"/>
      <c r="Z90" s="15"/>
      <c r="AA90" s="151"/>
      <c r="AB90" s="151"/>
      <c r="AC90" s="151"/>
      <c r="AD90" s="15"/>
      <c r="AE90" s="151"/>
      <c r="AF90" s="151"/>
      <c r="AG90" s="151"/>
      <c r="AH90" s="15"/>
      <c r="AI90" s="151"/>
      <c r="AJ90" s="151"/>
      <c r="AK90" s="151"/>
      <c r="AL90" s="15"/>
      <c r="AM90" s="10"/>
      <c r="AN90" s="10"/>
      <c r="AO90" s="183"/>
      <c r="AU90"/>
    </row>
    <row r="91" spans="1:47" ht="20.25" customHeight="1">
      <c r="A91" s="14" t="s">
        <v>3619</v>
      </c>
      <c r="B91" s="8" t="s">
        <v>3497</v>
      </c>
      <c r="C91" s="8" t="s">
        <v>3478</v>
      </c>
      <c r="D91" s="8" t="s">
        <v>3621</v>
      </c>
      <c r="E91" s="8">
        <v>40</v>
      </c>
      <c r="F91" s="207" t="b">
        <f t="shared" si="3"/>
        <v>1</v>
      </c>
      <c r="G91" s="8">
        <v>1000001494</v>
      </c>
      <c r="H91" s="8" t="s">
        <v>3625</v>
      </c>
      <c r="I91" s="40" t="str">
        <f t="shared" si="4"/>
        <v>사용</v>
      </c>
      <c r="J91" s="8" t="s">
        <v>3623</v>
      </c>
      <c r="K91" s="8" t="s">
        <v>3624</v>
      </c>
      <c r="L91" s="16" t="s">
        <v>3633</v>
      </c>
      <c r="M91" s="8" t="s">
        <v>3622</v>
      </c>
      <c r="N91" s="40" t="str">
        <f t="shared" si="5"/>
        <v>X</v>
      </c>
      <c r="O91" s="10"/>
      <c r="P91" s="10"/>
      <c r="Q91" s="10"/>
      <c r="R91" s="15"/>
      <c r="S91" s="10"/>
      <c r="T91" s="10"/>
      <c r="U91" s="10"/>
      <c r="V91" s="15"/>
      <c r="W91" s="151"/>
      <c r="X91" s="151"/>
      <c r="Y91" s="151"/>
      <c r="Z91" s="15"/>
      <c r="AA91" s="151"/>
      <c r="AB91" s="151"/>
      <c r="AC91" s="151"/>
      <c r="AD91" s="15"/>
      <c r="AE91" s="151"/>
      <c r="AF91" s="151"/>
      <c r="AG91" s="151"/>
      <c r="AH91" s="15"/>
      <c r="AI91" s="151"/>
      <c r="AJ91" s="151"/>
      <c r="AK91" s="151"/>
      <c r="AL91" s="15"/>
      <c r="AM91" s="10"/>
      <c r="AN91" s="10"/>
      <c r="AO91" s="183"/>
      <c r="AU91"/>
    </row>
    <row r="92" spans="1:47" ht="20.25" customHeight="1">
      <c r="A92" s="14" t="s">
        <v>3619</v>
      </c>
      <c r="B92" s="8" t="s">
        <v>3497</v>
      </c>
      <c r="C92" s="8" t="s">
        <v>3478</v>
      </c>
      <c r="D92" s="8" t="s">
        <v>3621</v>
      </c>
      <c r="E92" s="8">
        <v>41</v>
      </c>
      <c r="F92" s="207" t="b">
        <f t="shared" si="3"/>
        <v>1</v>
      </c>
      <c r="G92" s="8">
        <v>1000001494</v>
      </c>
      <c r="H92" s="8" t="s">
        <v>3625</v>
      </c>
      <c r="I92" s="40" t="str">
        <f t="shared" si="4"/>
        <v>사용</v>
      </c>
      <c r="J92" s="8" t="s">
        <v>3486</v>
      </c>
      <c r="K92" s="8" t="s">
        <v>3852</v>
      </c>
      <c r="L92" s="16" t="s">
        <v>4126</v>
      </c>
      <c r="M92" s="8" t="s">
        <v>3487</v>
      </c>
      <c r="N92" s="40" t="str">
        <f t="shared" si="5"/>
        <v>X</v>
      </c>
      <c r="O92" s="10"/>
      <c r="P92" s="10"/>
      <c r="Q92" s="10"/>
      <c r="R92" s="15"/>
      <c r="S92" s="10">
        <v>56.811999999999998</v>
      </c>
      <c r="T92" s="10">
        <v>19.521999999999998</v>
      </c>
      <c r="U92" s="10">
        <v>13.255000000000001</v>
      </c>
      <c r="V92" s="15">
        <v>43712</v>
      </c>
      <c r="W92" s="151">
        <v>46.94</v>
      </c>
      <c r="X92" s="151">
        <v>16.302</v>
      </c>
      <c r="Y92" s="151">
        <v>11.034000000000001</v>
      </c>
      <c r="Z92" s="15">
        <v>43885</v>
      </c>
      <c r="AA92" s="151">
        <v>46.948</v>
      </c>
      <c r="AB92" s="151">
        <v>16.196999999999999</v>
      </c>
      <c r="AC92" s="151">
        <v>11.193</v>
      </c>
      <c r="AD92" s="15">
        <v>44368</v>
      </c>
      <c r="AE92" s="151"/>
      <c r="AF92" s="151"/>
      <c r="AG92" s="151"/>
      <c r="AH92" s="15"/>
      <c r="AI92" s="151"/>
      <c r="AJ92" s="151"/>
      <c r="AK92" s="151"/>
      <c r="AL92" s="15"/>
      <c r="AM92" s="10"/>
      <c r="AN92" s="10"/>
      <c r="AO92" s="183"/>
      <c r="AU92"/>
    </row>
    <row r="93" spans="1:47" ht="20.25" customHeight="1">
      <c r="A93" s="14" t="s">
        <v>3619</v>
      </c>
      <c r="B93" s="8" t="s">
        <v>3497</v>
      </c>
      <c r="C93" s="8" t="s">
        <v>3478</v>
      </c>
      <c r="D93" s="8" t="s">
        <v>3621</v>
      </c>
      <c r="E93" s="8">
        <v>42</v>
      </c>
      <c r="F93" s="207" t="b">
        <f t="shared" si="3"/>
        <v>0</v>
      </c>
      <c r="G93" s="8">
        <v>1000001494</v>
      </c>
      <c r="H93" s="8" t="s">
        <v>3625</v>
      </c>
      <c r="I93" s="40" t="str">
        <f t="shared" si="4"/>
        <v>미사용</v>
      </c>
      <c r="J93" s="8"/>
      <c r="K93" s="8"/>
      <c r="L93" s="16"/>
      <c r="M93" s="8"/>
      <c r="N93" s="40" t="str">
        <f t="shared" si="5"/>
        <v>O</v>
      </c>
      <c r="O93" s="10"/>
      <c r="P93" s="10"/>
      <c r="Q93" s="10"/>
      <c r="R93" s="15"/>
      <c r="S93" s="10">
        <v>56.82</v>
      </c>
      <c r="T93" s="10">
        <v>19.695</v>
      </c>
      <c r="U93" s="10">
        <v>13.06</v>
      </c>
      <c r="V93" s="15">
        <v>43712</v>
      </c>
      <c r="W93" s="151">
        <v>56.811999999999998</v>
      </c>
      <c r="X93" s="151">
        <v>19.776</v>
      </c>
      <c r="Y93" s="151">
        <v>13.214</v>
      </c>
      <c r="Z93" s="15">
        <v>43885</v>
      </c>
      <c r="AA93" s="151">
        <v>56.811999999999998</v>
      </c>
      <c r="AB93" s="151">
        <v>19.547000000000001</v>
      </c>
      <c r="AC93" s="151">
        <v>13.225</v>
      </c>
      <c r="AD93" s="15">
        <v>44368</v>
      </c>
      <c r="AE93" s="151">
        <v>56.228999999999999</v>
      </c>
      <c r="AF93" s="151">
        <v>19.027000000000001</v>
      </c>
      <c r="AG93" s="151">
        <v>12.185</v>
      </c>
      <c r="AH93" s="15">
        <v>44649</v>
      </c>
      <c r="AI93" s="151">
        <v>55.901000000000003</v>
      </c>
      <c r="AJ93" s="151">
        <v>18.372</v>
      </c>
      <c r="AK93" s="151">
        <v>11.993</v>
      </c>
      <c r="AL93" s="285">
        <v>44970</v>
      </c>
      <c r="AM93" s="10"/>
      <c r="AN93" s="10"/>
      <c r="AO93" s="183"/>
      <c r="AU93"/>
    </row>
    <row r="94" spans="1:47" ht="20.25" customHeight="1">
      <c r="A94" s="14" t="s">
        <v>3619</v>
      </c>
      <c r="B94" s="8" t="s">
        <v>3497</v>
      </c>
      <c r="C94" s="8" t="s">
        <v>3478</v>
      </c>
      <c r="D94" s="8" t="s">
        <v>3621</v>
      </c>
      <c r="E94" s="8">
        <v>43</v>
      </c>
      <c r="F94" s="207" t="b">
        <f t="shared" si="3"/>
        <v>0</v>
      </c>
      <c r="G94" s="8">
        <v>1000001494</v>
      </c>
      <c r="H94" s="8" t="s">
        <v>3625</v>
      </c>
      <c r="I94" s="40" t="str">
        <f t="shared" si="4"/>
        <v>미사용</v>
      </c>
      <c r="J94" s="8"/>
      <c r="K94" s="8"/>
      <c r="L94" s="16"/>
      <c r="M94" s="8" t="s">
        <v>3487</v>
      </c>
      <c r="N94" s="40" t="str">
        <f t="shared" si="5"/>
        <v>O</v>
      </c>
      <c r="O94" s="10"/>
      <c r="P94" s="10"/>
      <c r="Q94" s="10"/>
      <c r="R94" s="15"/>
      <c r="S94" s="10"/>
      <c r="T94" s="10"/>
      <c r="U94" s="10"/>
      <c r="V94" s="15"/>
      <c r="W94" s="311"/>
      <c r="X94" s="308"/>
      <c r="Y94" s="308"/>
      <c r="Z94" s="15"/>
      <c r="AA94" s="311"/>
      <c r="AB94" s="308"/>
      <c r="AC94" s="308"/>
      <c r="AD94" s="15"/>
      <c r="AE94" s="311"/>
      <c r="AF94" s="308"/>
      <c r="AG94" s="308"/>
      <c r="AH94" s="15"/>
      <c r="AI94" s="311"/>
      <c r="AJ94" s="308"/>
      <c r="AK94" s="308"/>
      <c r="AL94" s="15"/>
      <c r="AM94" s="10"/>
      <c r="AN94" s="10"/>
      <c r="AO94" s="184"/>
      <c r="AU94"/>
    </row>
    <row r="95" spans="1:47" ht="20.25" customHeight="1">
      <c r="A95" s="14" t="s">
        <v>3619</v>
      </c>
      <c r="B95" s="8" t="s">
        <v>3497</v>
      </c>
      <c r="C95" s="8" t="s">
        <v>3478</v>
      </c>
      <c r="D95" s="8" t="s">
        <v>3621</v>
      </c>
      <c r="E95" s="8">
        <v>44</v>
      </c>
      <c r="F95" s="207" t="b">
        <f t="shared" si="3"/>
        <v>0</v>
      </c>
      <c r="G95" s="8">
        <v>1000001494</v>
      </c>
      <c r="H95" s="8" t="s">
        <v>3625</v>
      </c>
      <c r="I95" s="40" t="str">
        <f t="shared" si="4"/>
        <v>미사용</v>
      </c>
      <c r="J95" s="8"/>
      <c r="K95" s="8"/>
      <c r="L95" s="16"/>
      <c r="M95" s="8" t="s">
        <v>3487</v>
      </c>
      <c r="N95" s="40" t="str">
        <f t="shared" si="5"/>
        <v>O</v>
      </c>
      <c r="O95" s="10"/>
      <c r="P95" s="10"/>
      <c r="Q95" s="10"/>
      <c r="R95" s="15"/>
      <c r="S95" s="10"/>
      <c r="T95" s="10"/>
      <c r="U95" s="10"/>
      <c r="V95" s="15"/>
      <c r="W95" s="311"/>
      <c r="X95" s="308"/>
      <c r="Y95" s="308"/>
      <c r="Z95" s="15"/>
      <c r="AA95" s="311"/>
      <c r="AB95" s="308"/>
      <c r="AC95" s="308"/>
      <c r="AD95" s="15"/>
      <c r="AE95" s="311"/>
      <c r="AF95" s="308"/>
      <c r="AG95" s="308"/>
      <c r="AH95" s="15"/>
      <c r="AI95" s="311"/>
      <c r="AJ95" s="308"/>
      <c r="AK95" s="308"/>
      <c r="AL95" s="15"/>
      <c r="AM95" s="10"/>
      <c r="AN95" s="10"/>
      <c r="AO95" s="184"/>
      <c r="AU95"/>
    </row>
    <row r="96" spans="1:47" s="294" customFormat="1" ht="20.25" customHeight="1">
      <c r="A96" s="291" t="s">
        <v>3619</v>
      </c>
      <c r="B96" s="134" t="s">
        <v>3497</v>
      </c>
      <c r="C96" s="134" t="s">
        <v>3478</v>
      </c>
      <c r="D96" s="134" t="s">
        <v>3621</v>
      </c>
      <c r="E96" s="134">
        <v>45</v>
      </c>
      <c r="F96" s="207" t="b">
        <f t="shared" si="3"/>
        <v>1</v>
      </c>
      <c r="G96" s="134">
        <v>1000000651</v>
      </c>
      <c r="H96" s="134" t="s">
        <v>3625</v>
      </c>
      <c r="I96" s="40" t="str">
        <f t="shared" si="4"/>
        <v>사용</v>
      </c>
      <c r="J96" s="134" t="s">
        <v>3996</v>
      </c>
      <c r="K96" s="134" t="s">
        <v>4004</v>
      </c>
      <c r="L96" s="150" t="s">
        <v>4423</v>
      </c>
      <c r="M96" s="205" t="s">
        <v>3997</v>
      </c>
      <c r="N96" s="40" t="str">
        <f t="shared" si="5"/>
        <v>X</v>
      </c>
      <c r="O96" s="151"/>
      <c r="P96" s="151"/>
      <c r="Q96" s="151"/>
      <c r="R96" s="136"/>
      <c r="S96" s="151"/>
      <c r="T96" s="151"/>
      <c r="U96" s="151"/>
      <c r="V96" s="136"/>
      <c r="W96" s="151"/>
      <c r="X96" s="151"/>
      <c r="Y96" s="151"/>
      <c r="Z96" s="136"/>
      <c r="AA96" s="151"/>
      <c r="AB96" s="151"/>
      <c r="AC96" s="151"/>
      <c r="AD96" s="136"/>
      <c r="AE96" s="151"/>
      <c r="AF96" s="151"/>
      <c r="AG96" s="151"/>
      <c r="AH96" s="136"/>
      <c r="AI96" s="151"/>
      <c r="AJ96" s="151"/>
      <c r="AK96" s="151"/>
      <c r="AL96" s="136"/>
      <c r="AM96" s="151"/>
      <c r="AN96" s="151"/>
      <c r="AO96" s="313"/>
      <c r="AU96" s="295"/>
    </row>
    <row r="97" spans="1:47" s="294" customFormat="1" ht="20.25" customHeight="1">
      <c r="A97" s="291" t="s">
        <v>3619</v>
      </c>
      <c r="B97" s="134" t="s">
        <v>3497</v>
      </c>
      <c r="C97" s="134" t="s">
        <v>3478</v>
      </c>
      <c r="D97" s="134" t="s">
        <v>3621</v>
      </c>
      <c r="E97" s="134">
        <v>46</v>
      </c>
      <c r="F97" s="207" t="b">
        <f t="shared" si="3"/>
        <v>1</v>
      </c>
      <c r="G97" s="134">
        <v>1000000651</v>
      </c>
      <c r="H97" s="134" t="s">
        <v>3625</v>
      </c>
      <c r="I97" s="40" t="str">
        <f t="shared" si="4"/>
        <v>사용</v>
      </c>
      <c r="J97" s="134" t="s">
        <v>3996</v>
      </c>
      <c r="K97" s="134" t="s">
        <v>4004</v>
      </c>
      <c r="L97" s="150" t="s">
        <v>4424</v>
      </c>
      <c r="M97" s="205" t="s">
        <v>3997</v>
      </c>
      <c r="N97" s="40" t="str">
        <f t="shared" si="5"/>
        <v>X</v>
      </c>
      <c r="O97" s="151"/>
      <c r="P97" s="151"/>
      <c r="Q97" s="151"/>
      <c r="R97" s="136"/>
      <c r="S97" s="151"/>
      <c r="T97" s="151"/>
      <c r="U97" s="151"/>
      <c r="V97" s="136"/>
      <c r="W97" s="151"/>
      <c r="X97" s="151"/>
      <c r="Y97" s="151"/>
      <c r="Z97" s="136"/>
      <c r="AA97" s="151"/>
      <c r="AB97" s="151"/>
      <c r="AC97" s="151"/>
      <c r="AD97" s="136"/>
      <c r="AE97" s="151"/>
      <c r="AF97" s="151"/>
      <c r="AG97" s="151"/>
      <c r="AH97" s="136"/>
      <c r="AI97" s="151"/>
      <c r="AJ97" s="151"/>
      <c r="AK97" s="151"/>
      <c r="AL97" s="136"/>
      <c r="AM97" s="151"/>
      <c r="AN97" s="151"/>
      <c r="AO97" s="313"/>
      <c r="AU97" s="295"/>
    </row>
    <row r="98" spans="1:47" ht="20.25" customHeight="1">
      <c r="A98" s="14" t="s">
        <v>3619</v>
      </c>
      <c r="B98" s="8" t="s">
        <v>3497</v>
      </c>
      <c r="C98" s="8" t="s">
        <v>3478</v>
      </c>
      <c r="D98" s="8" t="s">
        <v>3621</v>
      </c>
      <c r="E98" s="8">
        <v>47</v>
      </c>
      <c r="F98" s="207" t="b">
        <f t="shared" si="3"/>
        <v>1</v>
      </c>
      <c r="G98" s="8">
        <v>1000000651</v>
      </c>
      <c r="H98" s="8" t="s">
        <v>3625</v>
      </c>
      <c r="I98" s="40" t="str">
        <f t="shared" si="4"/>
        <v>사용</v>
      </c>
      <c r="J98" s="134" t="s">
        <v>3495</v>
      </c>
      <c r="K98" s="8" t="s">
        <v>4004</v>
      </c>
      <c r="L98" s="16" t="s">
        <v>4425</v>
      </c>
      <c r="M98" s="40" t="s">
        <v>3487</v>
      </c>
      <c r="N98" s="40" t="str">
        <f t="shared" si="5"/>
        <v>X</v>
      </c>
      <c r="O98" s="10"/>
      <c r="P98" s="10"/>
      <c r="Q98" s="10"/>
      <c r="R98" s="15"/>
      <c r="S98" s="10"/>
      <c r="T98" s="10"/>
      <c r="U98" s="10"/>
      <c r="V98" s="15"/>
      <c r="W98" s="151"/>
      <c r="X98" s="151"/>
      <c r="Y98" s="151"/>
      <c r="Z98" s="15"/>
      <c r="AA98" s="151"/>
      <c r="AB98" s="151"/>
      <c r="AC98" s="151"/>
      <c r="AD98" s="15"/>
      <c r="AE98" s="151"/>
      <c r="AF98" s="151"/>
      <c r="AG98" s="151"/>
      <c r="AH98" s="15"/>
      <c r="AI98" s="151"/>
      <c r="AJ98" s="151"/>
      <c r="AK98" s="151"/>
      <c r="AL98" s="15"/>
      <c r="AM98" s="10"/>
      <c r="AN98" s="10"/>
      <c r="AO98" s="183"/>
      <c r="AU98"/>
    </row>
    <row r="99" spans="1:47" ht="20.25" customHeight="1">
      <c r="A99" s="139" t="s">
        <v>3619</v>
      </c>
      <c r="B99" s="140" t="s">
        <v>3497</v>
      </c>
      <c r="C99" s="140" t="s">
        <v>3478</v>
      </c>
      <c r="D99" s="140" t="s">
        <v>3621</v>
      </c>
      <c r="E99" s="140">
        <v>48</v>
      </c>
      <c r="F99" s="411" t="b">
        <f t="shared" si="3"/>
        <v>1</v>
      </c>
      <c r="G99" s="140">
        <v>1000000651</v>
      </c>
      <c r="H99" s="140" t="s">
        <v>3625</v>
      </c>
      <c r="I99" s="177" t="str">
        <f t="shared" si="4"/>
        <v>사용</v>
      </c>
      <c r="J99" s="140" t="s">
        <v>3495</v>
      </c>
      <c r="K99" s="140" t="s">
        <v>4004</v>
      </c>
      <c r="L99" s="178" t="s">
        <v>4426</v>
      </c>
      <c r="M99" s="177" t="s">
        <v>3487</v>
      </c>
      <c r="N99" s="177" t="str">
        <f t="shared" si="5"/>
        <v>X</v>
      </c>
      <c r="O99" s="179"/>
      <c r="P99" s="179"/>
      <c r="Q99" s="179"/>
      <c r="R99" s="146"/>
      <c r="S99" s="179"/>
      <c r="T99" s="179"/>
      <c r="U99" s="179"/>
      <c r="V99" s="146"/>
      <c r="W99" s="339"/>
      <c r="X99" s="339"/>
      <c r="Y99" s="339"/>
      <c r="Z99" s="146"/>
      <c r="AA99" s="339"/>
      <c r="AB99" s="339"/>
      <c r="AC99" s="339"/>
      <c r="AD99" s="146"/>
      <c r="AE99" s="339"/>
      <c r="AF99" s="339"/>
      <c r="AG99" s="339"/>
      <c r="AH99" s="146"/>
      <c r="AI99" s="339"/>
      <c r="AJ99" s="339"/>
      <c r="AK99" s="339"/>
      <c r="AL99" s="146"/>
      <c r="AM99" s="179"/>
      <c r="AN99" s="179"/>
      <c r="AO99" s="185"/>
      <c r="AU99"/>
    </row>
  </sheetData>
  <autoFilter ref="A3:AO99" xr:uid="{00000000-0009-0000-0000-00000A000000}"/>
  <mergeCells count="1">
    <mergeCell ref="L1:L2"/>
  </mergeCells>
  <phoneticPr fontId="3" type="noConversion"/>
  <dataValidations count="3">
    <dataValidation type="list" showInputMessage="1" showErrorMessage="1" sqref="K44:K1048576 K18:K39 K4:K15" xr:uid="{00000000-0002-0000-0A00-000000000000}">
      <formula1>$AU$3:$AU$16</formula1>
    </dataValidation>
    <dataValidation type="list" showInputMessage="1" showErrorMessage="1" sqref="K40:K43" xr:uid="{00000000-0002-0000-0A00-000001000000}">
      <formula1>$AU$3:$AU$15</formula1>
    </dataValidation>
    <dataValidation type="list" showInputMessage="1" showErrorMessage="1" sqref="K16:K17" xr:uid="{82515E35-491E-4D33-84FC-0EE4B5C6F1EA}">
      <formula1>$AT$3:$AT$16</formula1>
    </dataValidation>
  </dataValidations>
  <pageMargins left="0.23622047244094491" right="0.19685039370078741" top="0.51181102362204722" bottom="0.39370078740157483" header="0.31496062992125984" footer="0.15748031496062992"/>
  <pageSetup paperSize="9" scale="72" orientation="landscape" r:id="rId1"/>
  <headerFooter alignWithMargins="0"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O99"/>
  <sheetViews>
    <sheetView showGridLines="0" view="pageBreakPreview" zoomScaleNormal="85" zoomScaleSheetLayoutView="100" workbookViewId="0">
      <pane ySplit="3" topLeftCell="A7" activePane="bottomLeft" state="frozen"/>
      <selection activeCell="A3" sqref="A3:AO99"/>
      <selection pane="bottomLeft" activeCell="Q29" sqref="Q29"/>
    </sheetView>
  </sheetViews>
  <sheetFormatPr defaultRowHeight="20.25" customHeight="1"/>
  <cols>
    <col min="1" max="1" width="7.44140625" style="4" customWidth="1"/>
    <col min="2" max="2" width="10.44140625" style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bestFit="1" customWidth="1"/>
    <col min="15" max="15" width="7.21875" style="3" customWidth="1"/>
    <col min="16" max="16" width="8.33203125" style="3" customWidth="1"/>
    <col min="17" max="17" width="8.109375" style="3" customWidth="1"/>
    <col min="18" max="18" width="5.88671875" style="3" customWidth="1"/>
    <col min="19" max="19" width="5.109375" style="3" customWidth="1"/>
    <col min="20" max="20" width="6.21875" style="1" customWidth="1"/>
    <col min="21" max="21" width="11.109375" style="1" customWidth="1"/>
    <col min="22" max="16384" width="8.88671875" style="4"/>
  </cols>
  <sheetData>
    <row r="1" spans="1:41" ht="32.25" customHeight="1">
      <c r="A1" s="6" t="s">
        <v>3928</v>
      </c>
    </row>
    <row r="2" spans="1:41" ht="10.5" customHeight="1">
      <c r="U2" s="259">
        <f>원주!AS2</f>
        <v>45601</v>
      </c>
      <c r="AE2" s="5" t="s">
        <v>4073</v>
      </c>
    </row>
    <row r="3" spans="1:41" s="5" customFormat="1" ht="35.25" customHeight="1">
      <c r="A3" s="7" t="s">
        <v>5</v>
      </c>
      <c r="B3" s="12" t="s">
        <v>10</v>
      </c>
      <c r="C3" s="12" t="s">
        <v>6</v>
      </c>
      <c r="D3" s="12" t="s">
        <v>7</v>
      </c>
      <c r="E3" s="36" t="s">
        <v>4</v>
      </c>
      <c r="F3" s="173" t="s">
        <v>4110</v>
      </c>
      <c r="G3" s="36" t="s">
        <v>3477</v>
      </c>
      <c r="H3" s="36" t="s">
        <v>17</v>
      </c>
      <c r="I3" s="36" t="s">
        <v>8</v>
      </c>
      <c r="J3" s="36" t="s">
        <v>13</v>
      </c>
      <c r="K3" s="36" t="s">
        <v>11</v>
      </c>
      <c r="L3" s="36" t="s">
        <v>12</v>
      </c>
      <c r="M3" s="12" t="s">
        <v>1</v>
      </c>
      <c r="N3" s="36" t="s">
        <v>9</v>
      </c>
      <c r="O3" s="36" t="s">
        <v>2</v>
      </c>
      <c r="P3" s="37" t="s">
        <v>14</v>
      </c>
      <c r="Q3" s="37" t="s">
        <v>15</v>
      </c>
      <c r="R3" s="36" t="s">
        <v>16</v>
      </c>
      <c r="S3" s="36" t="s">
        <v>18</v>
      </c>
      <c r="T3" s="12" t="s">
        <v>3</v>
      </c>
      <c r="U3" s="13" t="s">
        <v>0</v>
      </c>
      <c r="V3" s="553"/>
      <c r="W3" s="553"/>
      <c r="X3" s="553"/>
      <c r="Y3" s="553"/>
      <c r="Z3" s="553"/>
      <c r="AA3" s="553"/>
      <c r="AB3" s="553"/>
      <c r="AC3" s="553"/>
      <c r="AD3" s="553"/>
      <c r="AE3" s="554" t="s">
        <v>3499</v>
      </c>
      <c r="AF3" s="553"/>
      <c r="AG3" s="553"/>
      <c r="AH3" s="553"/>
      <c r="AI3" s="553"/>
      <c r="AJ3" s="553"/>
      <c r="AK3" s="553"/>
      <c r="AL3" s="553"/>
      <c r="AM3" s="553"/>
      <c r="AN3" s="553"/>
      <c r="AO3" s="555"/>
    </row>
    <row r="4" spans="1:41" ht="20.25" customHeight="1">
      <c r="A4" s="14" t="s">
        <v>3484</v>
      </c>
      <c r="B4" s="8" t="s">
        <v>3497</v>
      </c>
      <c r="C4" s="8" t="s">
        <v>3510</v>
      </c>
      <c r="D4" s="8" t="s">
        <v>3492</v>
      </c>
      <c r="E4" s="8">
        <v>1</v>
      </c>
      <c r="F4" s="207" t="b">
        <f>ISTEXT(L4)</f>
        <v>0</v>
      </c>
      <c r="G4" s="8">
        <v>1000005978</v>
      </c>
      <c r="H4" s="39" t="s">
        <v>3521</v>
      </c>
      <c r="I4" s="40" t="str">
        <f>IF(F4=TRUE,"사용","미사용")</f>
        <v>미사용</v>
      </c>
      <c r="J4" s="8" t="s">
        <v>3486</v>
      </c>
      <c r="K4" s="8"/>
      <c r="L4" s="16"/>
      <c r="M4" s="40" t="s">
        <v>3487</v>
      </c>
      <c r="N4" s="40" t="s">
        <v>3488</v>
      </c>
      <c r="O4" s="10"/>
      <c r="P4" s="41"/>
      <c r="Q4" s="41"/>
      <c r="R4" s="8"/>
      <c r="S4" s="10"/>
      <c r="T4" s="15"/>
      <c r="U4" s="11"/>
      <c r="AE4" s="4" t="s">
        <v>3500</v>
      </c>
      <c r="AO4" s="556"/>
    </row>
    <row r="5" spans="1:41" ht="20.25" customHeight="1">
      <c r="A5" s="14" t="s">
        <v>3484</v>
      </c>
      <c r="B5" s="8" t="s">
        <v>3497</v>
      </c>
      <c r="C5" s="8" t="s">
        <v>3510</v>
      </c>
      <c r="D5" s="8" t="s">
        <v>3492</v>
      </c>
      <c r="E5" s="8">
        <v>2</v>
      </c>
      <c r="F5" s="207" t="b">
        <f t="shared" ref="F5:F51" si="0">ISTEXT(L5)</f>
        <v>0</v>
      </c>
      <c r="G5" s="8">
        <v>1000005978</v>
      </c>
      <c r="H5" s="39" t="s">
        <v>3521</v>
      </c>
      <c r="I5" s="40" t="str">
        <f t="shared" ref="I5:I51" si="1">IF(F5=TRUE,"사용","미사용")</f>
        <v>미사용</v>
      </c>
      <c r="J5" s="8" t="s">
        <v>3486</v>
      </c>
      <c r="K5" s="8"/>
      <c r="L5" s="16"/>
      <c r="M5" s="40" t="s">
        <v>3487</v>
      </c>
      <c r="N5" s="40" t="s">
        <v>3488</v>
      </c>
      <c r="O5" s="10"/>
      <c r="P5" s="41"/>
      <c r="Q5" s="41"/>
      <c r="R5" s="8"/>
      <c r="S5" s="10"/>
      <c r="T5" s="15"/>
      <c r="U5" s="11"/>
      <c r="AE5" s="4" t="s">
        <v>3501</v>
      </c>
      <c r="AO5" s="556"/>
    </row>
    <row r="6" spans="1:41" ht="20.25" customHeight="1">
      <c r="A6" s="14" t="s">
        <v>3484</v>
      </c>
      <c r="B6" s="8" t="s">
        <v>3497</v>
      </c>
      <c r="C6" s="8" t="s">
        <v>3510</v>
      </c>
      <c r="D6" s="8" t="s">
        <v>3492</v>
      </c>
      <c r="E6" s="8">
        <v>3</v>
      </c>
      <c r="F6" s="207" t="b">
        <f t="shared" si="0"/>
        <v>0</v>
      </c>
      <c r="G6" s="8">
        <v>1000005978</v>
      </c>
      <c r="H6" s="39" t="s">
        <v>3521</v>
      </c>
      <c r="I6" s="40" t="str">
        <f t="shared" si="1"/>
        <v>미사용</v>
      </c>
      <c r="J6" s="8" t="s">
        <v>3486</v>
      </c>
      <c r="K6" s="8"/>
      <c r="L6" s="16"/>
      <c r="M6" s="40" t="s">
        <v>3487</v>
      </c>
      <c r="N6" s="40" t="s">
        <v>3488</v>
      </c>
      <c r="O6" s="10"/>
      <c r="P6" s="41"/>
      <c r="Q6" s="41"/>
      <c r="R6" s="8"/>
      <c r="S6" s="10"/>
      <c r="T6" s="15"/>
      <c r="U6" s="11"/>
      <c r="AE6" s="4" t="s">
        <v>4074</v>
      </c>
      <c r="AO6" s="556"/>
    </row>
    <row r="7" spans="1:41" ht="20.25" customHeight="1">
      <c r="A7" s="14" t="s">
        <v>3484</v>
      </c>
      <c r="B7" s="8" t="s">
        <v>3497</v>
      </c>
      <c r="C7" s="8" t="s">
        <v>3510</v>
      </c>
      <c r="D7" s="8" t="s">
        <v>3492</v>
      </c>
      <c r="E7" s="8">
        <v>4</v>
      </c>
      <c r="F7" s="207" t="b">
        <f t="shared" si="0"/>
        <v>0</v>
      </c>
      <c r="G7" s="8">
        <v>1000005978</v>
      </c>
      <c r="H7" s="39" t="s">
        <v>3521</v>
      </c>
      <c r="I7" s="40" t="str">
        <f t="shared" si="1"/>
        <v>미사용</v>
      </c>
      <c r="J7" s="8" t="s">
        <v>3486</v>
      </c>
      <c r="K7" s="8"/>
      <c r="L7" s="16"/>
      <c r="M7" s="40" t="s">
        <v>3487</v>
      </c>
      <c r="N7" s="40" t="s">
        <v>3488</v>
      </c>
      <c r="O7" s="10"/>
      <c r="P7" s="41"/>
      <c r="Q7" s="41"/>
      <c r="R7" s="8"/>
      <c r="S7" s="10"/>
      <c r="T7" s="15"/>
      <c r="U7" s="11"/>
      <c r="AE7" s="4" t="s">
        <v>4062</v>
      </c>
      <c r="AO7" s="556"/>
    </row>
    <row r="8" spans="1:41" ht="20.25" customHeight="1">
      <c r="A8" s="14" t="s">
        <v>3484</v>
      </c>
      <c r="B8" s="8" t="s">
        <v>3497</v>
      </c>
      <c r="C8" s="8" t="s">
        <v>3510</v>
      </c>
      <c r="D8" s="8" t="s">
        <v>3492</v>
      </c>
      <c r="E8" s="8">
        <v>5</v>
      </c>
      <c r="F8" s="207" t="b">
        <f t="shared" si="0"/>
        <v>1</v>
      </c>
      <c r="G8" s="8">
        <v>1000005978</v>
      </c>
      <c r="H8" s="39" t="s">
        <v>3521</v>
      </c>
      <c r="I8" s="40" t="str">
        <f t="shared" si="1"/>
        <v>사용</v>
      </c>
      <c r="J8" s="8" t="s">
        <v>3486</v>
      </c>
      <c r="K8" s="8" t="s">
        <v>3501</v>
      </c>
      <c r="L8" s="16" t="s">
        <v>3640</v>
      </c>
      <c r="M8" s="40" t="s">
        <v>3487</v>
      </c>
      <c r="N8" s="40" t="s">
        <v>3488</v>
      </c>
      <c r="O8" s="10"/>
      <c r="P8" s="41"/>
      <c r="Q8" s="41"/>
      <c r="R8" s="8"/>
      <c r="S8" s="10"/>
      <c r="T8" s="15"/>
      <c r="U8" s="11"/>
      <c r="AE8" s="4" t="s">
        <v>4075</v>
      </c>
      <c r="AO8" s="556"/>
    </row>
    <row r="9" spans="1:41" ht="20.25" customHeight="1">
      <c r="A9" s="14" t="s">
        <v>3484</v>
      </c>
      <c r="B9" s="8" t="s">
        <v>3497</v>
      </c>
      <c r="C9" s="8" t="s">
        <v>3510</v>
      </c>
      <c r="D9" s="8" t="s">
        <v>3492</v>
      </c>
      <c r="E9" s="8">
        <v>6</v>
      </c>
      <c r="F9" s="207" t="b">
        <f t="shared" si="0"/>
        <v>1</v>
      </c>
      <c r="G9" s="8">
        <v>1000005978</v>
      </c>
      <c r="H9" s="39" t="s">
        <v>3521</v>
      </c>
      <c r="I9" s="40" t="str">
        <f t="shared" si="1"/>
        <v>사용</v>
      </c>
      <c r="J9" s="8" t="s">
        <v>3486</v>
      </c>
      <c r="K9" s="8" t="s">
        <v>3501</v>
      </c>
      <c r="L9" s="16" t="s">
        <v>3640</v>
      </c>
      <c r="M9" s="40" t="s">
        <v>3487</v>
      </c>
      <c r="N9" s="40" t="s">
        <v>3488</v>
      </c>
      <c r="O9" s="10"/>
      <c r="P9" s="41"/>
      <c r="Q9" s="41"/>
      <c r="R9" s="8"/>
      <c r="S9" s="10"/>
      <c r="T9" s="15"/>
      <c r="U9" s="11"/>
      <c r="AE9" s="4" t="s">
        <v>4076</v>
      </c>
      <c r="AO9" s="556"/>
    </row>
    <row r="10" spans="1:41" ht="20.25" customHeight="1">
      <c r="A10" s="14" t="s">
        <v>3484</v>
      </c>
      <c r="B10" s="8" t="s">
        <v>3497</v>
      </c>
      <c r="C10" s="8" t="s">
        <v>3510</v>
      </c>
      <c r="D10" s="8" t="s">
        <v>3492</v>
      </c>
      <c r="E10" s="8">
        <v>7</v>
      </c>
      <c r="F10" s="207" t="b">
        <f t="shared" si="0"/>
        <v>1</v>
      </c>
      <c r="G10" s="8">
        <v>1000005978</v>
      </c>
      <c r="H10" s="39" t="s">
        <v>3521</v>
      </c>
      <c r="I10" s="40" t="str">
        <f t="shared" si="1"/>
        <v>사용</v>
      </c>
      <c r="J10" s="8" t="s">
        <v>3486</v>
      </c>
      <c r="K10" s="8" t="s">
        <v>3499</v>
      </c>
      <c r="L10" s="16" t="s">
        <v>3531</v>
      </c>
      <c r="M10" s="8" t="s">
        <v>3483</v>
      </c>
      <c r="N10" s="40" t="s">
        <v>3488</v>
      </c>
      <c r="O10" s="10"/>
      <c r="P10" s="41"/>
      <c r="Q10" s="41"/>
      <c r="R10" s="8"/>
      <c r="S10" s="10"/>
      <c r="T10" s="15"/>
      <c r="U10" s="11"/>
      <c r="AE10" s="4" t="s">
        <v>4090</v>
      </c>
      <c r="AO10" s="556"/>
    </row>
    <row r="11" spans="1:41" ht="20.25" customHeight="1">
      <c r="A11" s="14" t="s">
        <v>3484</v>
      </c>
      <c r="B11" s="8" t="s">
        <v>3497</v>
      </c>
      <c r="C11" s="8" t="s">
        <v>3510</v>
      </c>
      <c r="D11" s="8" t="s">
        <v>3492</v>
      </c>
      <c r="E11" s="8">
        <v>8</v>
      </c>
      <c r="F11" s="207" t="b">
        <f t="shared" si="0"/>
        <v>1</v>
      </c>
      <c r="G11" s="8">
        <v>1000005978</v>
      </c>
      <c r="H11" s="39" t="s">
        <v>3521</v>
      </c>
      <c r="I11" s="40" t="str">
        <f t="shared" si="1"/>
        <v>사용</v>
      </c>
      <c r="J11" s="8" t="s">
        <v>3486</v>
      </c>
      <c r="K11" s="8" t="s">
        <v>3499</v>
      </c>
      <c r="L11" s="16" t="s">
        <v>3532</v>
      </c>
      <c r="M11" s="8" t="s">
        <v>3483</v>
      </c>
      <c r="N11" s="40" t="s">
        <v>3488</v>
      </c>
      <c r="O11" s="10"/>
      <c r="P11" s="41"/>
      <c r="Q11" s="41"/>
      <c r="R11" s="8"/>
      <c r="S11" s="10"/>
      <c r="T11" s="15"/>
      <c r="U11" s="11"/>
      <c r="AE11" s="4" t="s">
        <v>4099</v>
      </c>
      <c r="AO11" s="556"/>
    </row>
    <row r="12" spans="1:41" ht="20.25" customHeight="1">
      <c r="A12" s="14" t="s">
        <v>3484</v>
      </c>
      <c r="B12" s="8" t="s">
        <v>3497</v>
      </c>
      <c r="C12" s="8" t="s">
        <v>3510</v>
      </c>
      <c r="D12" s="8" t="s">
        <v>3492</v>
      </c>
      <c r="E12" s="8">
        <v>9</v>
      </c>
      <c r="F12" s="207" t="b">
        <f t="shared" si="0"/>
        <v>1</v>
      </c>
      <c r="G12" s="8">
        <v>1000005978</v>
      </c>
      <c r="H12" s="39" t="s">
        <v>3521</v>
      </c>
      <c r="I12" s="40" t="str">
        <f t="shared" si="1"/>
        <v>사용</v>
      </c>
      <c r="J12" s="8" t="s">
        <v>3486</v>
      </c>
      <c r="K12" s="8" t="s">
        <v>3499</v>
      </c>
      <c r="L12" s="16" t="s">
        <v>3533</v>
      </c>
      <c r="M12" s="8"/>
      <c r="N12" s="8"/>
      <c r="O12" s="10"/>
      <c r="P12" s="41"/>
      <c r="Q12" s="41"/>
      <c r="R12" s="8"/>
      <c r="S12" s="10"/>
      <c r="T12" s="15"/>
      <c r="U12" s="11"/>
      <c r="AE12" s="4" t="s">
        <v>3935</v>
      </c>
      <c r="AO12" s="556"/>
    </row>
    <row r="13" spans="1:41" ht="20.25" customHeight="1">
      <c r="A13" s="14" t="s">
        <v>3484</v>
      </c>
      <c r="B13" s="8" t="s">
        <v>3497</v>
      </c>
      <c r="C13" s="8" t="s">
        <v>3510</v>
      </c>
      <c r="D13" s="8" t="s">
        <v>3492</v>
      </c>
      <c r="E13" s="8">
        <v>10</v>
      </c>
      <c r="F13" s="207" t="b">
        <f t="shared" si="0"/>
        <v>1</v>
      </c>
      <c r="G13" s="8">
        <v>1000005978</v>
      </c>
      <c r="H13" s="39" t="s">
        <v>3521</v>
      </c>
      <c r="I13" s="40" t="str">
        <f t="shared" si="1"/>
        <v>사용</v>
      </c>
      <c r="J13" s="8" t="s">
        <v>3486</v>
      </c>
      <c r="K13" s="8" t="s">
        <v>3499</v>
      </c>
      <c r="L13" s="16" t="s">
        <v>3533</v>
      </c>
      <c r="M13" s="8"/>
      <c r="N13" s="8"/>
      <c r="O13" s="10"/>
      <c r="P13" s="41"/>
      <c r="Q13" s="41"/>
      <c r="R13" s="8"/>
      <c r="S13" s="10"/>
      <c r="T13" s="15"/>
      <c r="U13" s="11"/>
      <c r="AE13" s="4" t="s">
        <v>4165</v>
      </c>
      <c r="AO13" s="556"/>
    </row>
    <row r="14" spans="1:41" ht="20.25" customHeight="1">
      <c r="A14" s="14" t="s">
        <v>3484</v>
      </c>
      <c r="B14" s="8" t="s">
        <v>3497</v>
      </c>
      <c r="C14" s="8" t="s">
        <v>3510</v>
      </c>
      <c r="D14" s="8" t="s">
        <v>3492</v>
      </c>
      <c r="E14" s="8">
        <v>11</v>
      </c>
      <c r="F14" s="207" t="b">
        <f t="shared" si="0"/>
        <v>0</v>
      </c>
      <c r="G14" s="8">
        <v>1000005978</v>
      </c>
      <c r="H14" s="39" t="s">
        <v>3521</v>
      </c>
      <c r="I14" s="40" t="str">
        <f t="shared" si="1"/>
        <v>미사용</v>
      </c>
      <c r="J14" s="8"/>
      <c r="K14" s="8"/>
      <c r="L14" s="57"/>
      <c r="M14" s="8"/>
      <c r="N14" s="8" t="s">
        <v>3534</v>
      </c>
      <c r="O14" s="53">
        <v>41.313000000000002</v>
      </c>
      <c r="P14" s="53">
        <v>19.263000000000002</v>
      </c>
      <c r="Q14" s="53">
        <v>13.417</v>
      </c>
      <c r="R14" s="54">
        <v>24</v>
      </c>
      <c r="S14" s="55" t="s">
        <v>3491</v>
      </c>
      <c r="T14" s="15">
        <v>40311</v>
      </c>
      <c r="U14" s="11"/>
      <c r="AE14" s="4" t="s">
        <v>4245</v>
      </c>
      <c r="AO14" s="556"/>
    </row>
    <row r="15" spans="1:41" ht="20.25" customHeight="1">
      <c r="A15" s="14" t="s">
        <v>3484</v>
      </c>
      <c r="B15" s="8" t="s">
        <v>3497</v>
      </c>
      <c r="C15" s="8" t="s">
        <v>3510</v>
      </c>
      <c r="D15" s="8" t="s">
        <v>3492</v>
      </c>
      <c r="E15" s="8">
        <v>12</v>
      </c>
      <c r="F15" s="207" t="b">
        <f t="shared" si="0"/>
        <v>0</v>
      </c>
      <c r="G15" s="8">
        <v>1000005978</v>
      </c>
      <c r="H15" s="39" t="s">
        <v>3521</v>
      </c>
      <c r="I15" s="40" t="str">
        <f t="shared" si="1"/>
        <v>미사용</v>
      </c>
      <c r="J15" s="8"/>
      <c r="K15" s="8"/>
      <c r="L15" s="57"/>
      <c r="M15" s="8"/>
      <c r="N15" s="8" t="s">
        <v>3534</v>
      </c>
      <c r="O15" s="53">
        <v>41.313000000000002</v>
      </c>
      <c r="P15" s="53">
        <v>19.024999999999999</v>
      </c>
      <c r="Q15" s="53">
        <v>13.423</v>
      </c>
      <c r="R15" s="54">
        <v>24</v>
      </c>
      <c r="S15" s="55" t="s">
        <v>3491</v>
      </c>
      <c r="T15" s="15">
        <v>40311</v>
      </c>
      <c r="U15" s="11"/>
      <c r="AE15" s="557"/>
      <c r="AO15" s="556"/>
    </row>
    <row r="16" spans="1:41" ht="20.25" customHeight="1">
      <c r="A16" s="14" t="s">
        <v>3484</v>
      </c>
      <c r="B16" s="8" t="s">
        <v>3497</v>
      </c>
      <c r="C16" s="8" t="s">
        <v>3510</v>
      </c>
      <c r="D16" s="8" t="s">
        <v>3492</v>
      </c>
      <c r="E16" s="8">
        <v>13</v>
      </c>
      <c r="F16" s="207" t="b">
        <f t="shared" si="0"/>
        <v>1</v>
      </c>
      <c r="G16" s="8">
        <v>1000005978</v>
      </c>
      <c r="H16" s="39" t="s">
        <v>3521</v>
      </c>
      <c r="I16" s="40" t="str">
        <f t="shared" si="1"/>
        <v>사용</v>
      </c>
      <c r="J16" s="8"/>
      <c r="K16" s="8"/>
      <c r="L16" s="580" t="s">
        <v>4456</v>
      </c>
      <c r="M16" s="8"/>
      <c r="N16" s="8" t="s">
        <v>3534</v>
      </c>
      <c r="O16" s="53">
        <v>41.313000000000002</v>
      </c>
      <c r="P16" s="53">
        <v>18.492000000000001</v>
      </c>
      <c r="Q16" s="53">
        <v>12.861000000000001</v>
      </c>
      <c r="R16" s="54">
        <v>24</v>
      </c>
      <c r="S16" s="55" t="s">
        <v>3491</v>
      </c>
      <c r="T16" s="15">
        <v>40311</v>
      </c>
      <c r="U16" s="11"/>
      <c r="AE16" s="557"/>
      <c r="AO16" s="556"/>
    </row>
    <row r="17" spans="1:41" ht="20.25" customHeight="1">
      <c r="A17" s="14" t="s">
        <v>3484</v>
      </c>
      <c r="B17" s="8" t="s">
        <v>3497</v>
      </c>
      <c r="C17" s="8" t="s">
        <v>3510</v>
      </c>
      <c r="D17" s="8" t="s">
        <v>3492</v>
      </c>
      <c r="E17" s="8">
        <v>14</v>
      </c>
      <c r="F17" s="207" t="b">
        <f t="shared" si="0"/>
        <v>0</v>
      </c>
      <c r="G17" s="8">
        <v>1000005978</v>
      </c>
      <c r="H17" s="39" t="s">
        <v>3521</v>
      </c>
      <c r="I17" s="40" t="str">
        <f t="shared" si="1"/>
        <v>미사용</v>
      </c>
      <c r="J17" s="8"/>
      <c r="K17" s="8"/>
      <c r="L17" s="57"/>
      <c r="M17" s="8"/>
      <c r="N17" s="8" t="s">
        <v>3534</v>
      </c>
      <c r="O17" s="53">
        <v>41.313000000000002</v>
      </c>
      <c r="P17" s="53">
        <v>19.044</v>
      </c>
      <c r="Q17" s="53">
        <v>13.132</v>
      </c>
      <c r="R17" s="54">
        <v>24</v>
      </c>
      <c r="S17" s="55" t="s">
        <v>3491</v>
      </c>
      <c r="T17" s="15">
        <v>40311</v>
      </c>
      <c r="U17" s="11"/>
      <c r="AE17" s="557"/>
      <c r="AO17" s="556"/>
    </row>
    <row r="18" spans="1:41" ht="20.25" customHeight="1">
      <c r="A18" s="14" t="s">
        <v>3484</v>
      </c>
      <c r="B18" s="8" t="s">
        <v>3497</v>
      </c>
      <c r="C18" s="8" t="s">
        <v>3510</v>
      </c>
      <c r="D18" s="8" t="s">
        <v>3492</v>
      </c>
      <c r="E18" s="8">
        <v>15</v>
      </c>
      <c r="F18" s="207" t="b">
        <f t="shared" si="0"/>
        <v>0</v>
      </c>
      <c r="G18" s="8">
        <v>1000005978</v>
      </c>
      <c r="H18" s="39" t="s">
        <v>3521</v>
      </c>
      <c r="I18" s="40" t="str">
        <f t="shared" si="1"/>
        <v>미사용</v>
      </c>
      <c r="J18" s="8" t="s">
        <v>3486</v>
      </c>
      <c r="K18" s="8"/>
      <c r="L18" s="57"/>
      <c r="M18" s="8" t="s">
        <v>3483</v>
      </c>
      <c r="N18" s="40" t="s">
        <v>3488</v>
      </c>
      <c r="O18" s="10"/>
      <c r="P18" s="41"/>
      <c r="Q18" s="41"/>
      <c r="R18" s="8"/>
      <c r="S18" s="10"/>
      <c r="T18" s="15"/>
      <c r="U18" s="11"/>
      <c r="AE18" s="557"/>
      <c r="AO18" s="556"/>
    </row>
    <row r="19" spans="1:41" ht="20.25" customHeight="1">
      <c r="A19" s="14" t="s">
        <v>3484</v>
      </c>
      <c r="B19" s="8" t="s">
        <v>3497</v>
      </c>
      <c r="C19" s="8" t="s">
        <v>3510</v>
      </c>
      <c r="D19" s="8" t="s">
        <v>3492</v>
      </c>
      <c r="E19" s="8">
        <v>16</v>
      </c>
      <c r="F19" s="207" t="b">
        <f t="shared" si="0"/>
        <v>0</v>
      </c>
      <c r="G19" s="8">
        <v>1000005978</v>
      </c>
      <c r="H19" s="39" t="s">
        <v>3521</v>
      </c>
      <c r="I19" s="40" t="str">
        <f t="shared" si="1"/>
        <v>미사용</v>
      </c>
      <c r="J19" s="8" t="s">
        <v>3486</v>
      </c>
      <c r="K19" s="8"/>
      <c r="L19" s="57"/>
      <c r="M19" s="8" t="s">
        <v>3483</v>
      </c>
      <c r="N19" s="40" t="s">
        <v>3488</v>
      </c>
      <c r="O19" s="10"/>
      <c r="P19" s="41"/>
      <c r="Q19" s="41"/>
      <c r="R19" s="8"/>
      <c r="S19" s="10"/>
      <c r="T19" s="15"/>
      <c r="U19" s="11"/>
      <c r="AE19" s="557"/>
      <c r="AO19" s="556"/>
    </row>
    <row r="20" spans="1:41" ht="20.25" customHeight="1">
      <c r="A20" s="14" t="s">
        <v>3484</v>
      </c>
      <c r="B20" s="8" t="s">
        <v>3497</v>
      </c>
      <c r="C20" s="8" t="s">
        <v>3510</v>
      </c>
      <c r="D20" s="8" t="s">
        <v>3492</v>
      </c>
      <c r="E20" s="8">
        <v>17</v>
      </c>
      <c r="F20" s="207" t="b">
        <f t="shared" si="0"/>
        <v>0</v>
      </c>
      <c r="G20" s="8">
        <v>1000005978</v>
      </c>
      <c r="H20" s="39" t="s">
        <v>3521</v>
      </c>
      <c r="I20" s="40" t="str">
        <f t="shared" si="1"/>
        <v>미사용</v>
      </c>
      <c r="J20" s="8"/>
      <c r="K20" s="8"/>
      <c r="L20" s="57"/>
      <c r="M20" s="8"/>
      <c r="N20" s="8" t="s">
        <v>3534</v>
      </c>
      <c r="O20" s="53">
        <v>41.313000000000002</v>
      </c>
      <c r="P20" s="53">
        <v>16.954999999999998</v>
      </c>
      <c r="Q20" s="53">
        <v>10.223000000000001</v>
      </c>
      <c r="R20" s="54">
        <v>24</v>
      </c>
      <c r="S20" s="55" t="s">
        <v>3491</v>
      </c>
      <c r="T20" s="15">
        <v>40311</v>
      </c>
      <c r="U20" s="11"/>
      <c r="AE20" s="557"/>
      <c r="AO20" s="556"/>
    </row>
    <row r="21" spans="1:41" ht="20.25" customHeight="1">
      <c r="A21" s="14" t="s">
        <v>3484</v>
      </c>
      <c r="B21" s="8" t="s">
        <v>3497</v>
      </c>
      <c r="C21" s="8" t="s">
        <v>3510</v>
      </c>
      <c r="D21" s="8" t="s">
        <v>3492</v>
      </c>
      <c r="E21" s="8">
        <v>18</v>
      </c>
      <c r="F21" s="207" t="b">
        <f t="shared" si="0"/>
        <v>0</v>
      </c>
      <c r="G21" s="8">
        <v>1000005978</v>
      </c>
      <c r="H21" s="39" t="s">
        <v>3521</v>
      </c>
      <c r="I21" s="40" t="str">
        <f t="shared" si="1"/>
        <v>미사용</v>
      </c>
      <c r="J21" s="8"/>
      <c r="K21" s="8"/>
      <c r="L21" s="57"/>
      <c r="M21" s="8"/>
      <c r="N21" s="8" t="s">
        <v>3534</v>
      </c>
      <c r="O21" s="53">
        <v>41.313000000000002</v>
      </c>
      <c r="P21" s="53">
        <v>17.317</v>
      </c>
      <c r="Q21" s="53">
        <v>11.102</v>
      </c>
      <c r="R21" s="54">
        <v>24</v>
      </c>
      <c r="S21" s="55" t="s">
        <v>3491</v>
      </c>
      <c r="T21" s="15">
        <v>40311</v>
      </c>
      <c r="U21" s="11"/>
      <c r="AE21" s="557"/>
      <c r="AO21" s="556"/>
    </row>
    <row r="22" spans="1:41" ht="20.25" customHeight="1">
      <c r="A22" s="14" t="s">
        <v>3484</v>
      </c>
      <c r="B22" s="8" t="s">
        <v>3497</v>
      </c>
      <c r="C22" s="8" t="s">
        <v>3510</v>
      </c>
      <c r="D22" s="8" t="s">
        <v>3492</v>
      </c>
      <c r="E22" s="8">
        <v>19</v>
      </c>
      <c r="F22" s="207" t="b">
        <f t="shared" si="0"/>
        <v>0</v>
      </c>
      <c r="G22" s="8">
        <v>1000005978</v>
      </c>
      <c r="H22" s="39" t="s">
        <v>3521</v>
      </c>
      <c r="I22" s="40" t="str">
        <f t="shared" si="1"/>
        <v>미사용</v>
      </c>
      <c r="J22" s="8"/>
      <c r="K22" s="8"/>
      <c r="L22" s="57"/>
      <c r="M22" s="8"/>
      <c r="N22" s="8" t="s">
        <v>3534</v>
      </c>
      <c r="O22" s="53">
        <v>41.313000000000002</v>
      </c>
      <c r="P22" s="53">
        <v>20.280999999999999</v>
      </c>
      <c r="Q22" s="53">
        <v>13.019</v>
      </c>
      <c r="R22" s="54">
        <v>24</v>
      </c>
      <c r="S22" s="55" t="s">
        <v>3491</v>
      </c>
      <c r="T22" s="15">
        <v>40311</v>
      </c>
      <c r="U22" s="11"/>
      <c r="AE22" s="557"/>
      <c r="AO22" s="556"/>
    </row>
    <row r="23" spans="1:41" ht="20.25" customHeight="1">
      <c r="A23" s="14" t="s">
        <v>3484</v>
      </c>
      <c r="B23" s="8" t="s">
        <v>3497</v>
      </c>
      <c r="C23" s="8" t="s">
        <v>3510</v>
      </c>
      <c r="D23" s="8" t="s">
        <v>3492</v>
      </c>
      <c r="E23" s="8">
        <v>20</v>
      </c>
      <c r="F23" s="207" t="b">
        <f t="shared" si="0"/>
        <v>0</v>
      </c>
      <c r="G23" s="8">
        <v>1000005978</v>
      </c>
      <c r="H23" s="39" t="s">
        <v>3521</v>
      </c>
      <c r="I23" s="40" t="str">
        <f t="shared" si="1"/>
        <v>미사용</v>
      </c>
      <c r="J23" s="8"/>
      <c r="K23" s="8"/>
      <c r="L23" s="57"/>
      <c r="M23" s="8"/>
      <c r="N23" s="8" t="s">
        <v>3534</v>
      </c>
      <c r="O23" s="53">
        <v>41.313000000000002</v>
      </c>
      <c r="P23" s="53">
        <v>17.625</v>
      </c>
      <c r="Q23" s="53">
        <v>12.654</v>
      </c>
      <c r="R23" s="54">
        <v>24</v>
      </c>
      <c r="S23" s="55" t="s">
        <v>3491</v>
      </c>
      <c r="T23" s="15">
        <v>40311</v>
      </c>
      <c r="U23" s="11"/>
      <c r="AE23" s="557"/>
      <c r="AO23" s="556"/>
    </row>
    <row r="24" spans="1:41" ht="20.25" customHeight="1">
      <c r="A24" s="14" t="s">
        <v>3484</v>
      </c>
      <c r="B24" s="8" t="s">
        <v>3497</v>
      </c>
      <c r="C24" s="8" t="s">
        <v>3510</v>
      </c>
      <c r="D24" s="8" t="s">
        <v>3492</v>
      </c>
      <c r="E24" s="8">
        <v>21</v>
      </c>
      <c r="F24" s="207" t="b">
        <f t="shared" si="0"/>
        <v>0</v>
      </c>
      <c r="G24" s="8">
        <v>1000005978</v>
      </c>
      <c r="H24" s="39" t="s">
        <v>3521</v>
      </c>
      <c r="I24" s="40" t="str">
        <f t="shared" si="1"/>
        <v>미사용</v>
      </c>
      <c r="J24" s="8"/>
      <c r="K24" s="8"/>
      <c r="L24" s="57"/>
      <c r="M24" s="8"/>
      <c r="N24" s="8" t="s">
        <v>3534</v>
      </c>
      <c r="O24" s="53">
        <v>41.313000000000002</v>
      </c>
      <c r="P24" s="53">
        <v>19.039000000000001</v>
      </c>
      <c r="Q24" s="53">
        <v>13.454000000000001</v>
      </c>
      <c r="R24" s="54">
        <v>24</v>
      </c>
      <c r="S24" s="55" t="s">
        <v>3491</v>
      </c>
      <c r="T24" s="15">
        <v>40311</v>
      </c>
      <c r="U24" s="11"/>
      <c r="AE24" s="557"/>
      <c r="AO24" s="556"/>
    </row>
    <row r="25" spans="1:41" ht="20.25" customHeight="1">
      <c r="A25" s="14" t="s">
        <v>3484</v>
      </c>
      <c r="B25" s="8" t="s">
        <v>3497</v>
      </c>
      <c r="C25" s="8" t="s">
        <v>3510</v>
      </c>
      <c r="D25" s="8" t="s">
        <v>3492</v>
      </c>
      <c r="E25" s="8">
        <v>22</v>
      </c>
      <c r="F25" s="207" t="b">
        <f t="shared" si="0"/>
        <v>0</v>
      </c>
      <c r="G25" s="8">
        <v>1000005978</v>
      </c>
      <c r="H25" s="39" t="s">
        <v>3521</v>
      </c>
      <c r="I25" s="40" t="str">
        <f t="shared" si="1"/>
        <v>미사용</v>
      </c>
      <c r="J25" s="8"/>
      <c r="K25" s="8"/>
      <c r="L25" s="57"/>
      <c r="M25" s="8"/>
      <c r="N25" s="8" t="s">
        <v>3534</v>
      </c>
      <c r="O25" s="53">
        <v>41.313000000000002</v>
      </c>
      <c r="P25" s="53">
        <v>16.664000000000001</v>
      </c>
      <c r="Q25" s="53">
        <v>10.942</v>
      </c>
      <c r="R25" s="54">
        <v>24</v>
      </c>
      <c r="S25" s="55" t="s">
        <v>3491</v>
      </c>
      <c r="T25" s="15">
        <v>40311</v>
      </c>
      <c r="U25" s="11"/>
      <c r="AE25" s="557"/>
      <c r="AO25" s="556"/>
    </row>
    <row r="26" spans="1:41" ht="20.25" customHeight="1">
      <c r="A26" s="14" t="s">
        <v>3484</v>
      </c>
      <c r="B26" s="8" t="s">
        <v>3497</v>
      </c>
      <c r="C26" s="8" t="s">
        <v>3510</v>
      </c>
      <c r="D26" s="8" t="s">
        <v>3492</v>
      </c>
      <c r="E26" s="8">
        <v>23</v>
      </c>
      <c r="F26" s="207" t="b">
        <f t="shared" si="0"/>
        <v>0</v>
      </c>
      <c r="G26" s="8">
        <v>1000005978</v>
      </c>
      <c r="H26" s="39" t="s">
        <v>3521</v>
      </c>
      <c r="I26" s="40" t="str">
        <f t="shared" si="1"/>
        <v>미사용</v>
      </c>
      <c r="J26" s="8"/>
      <c r="K26" s="8"/>
      <c r="L26" s="57"/>
      <c r="M26" s="8"/>
      <c r="N26" s="8" t="s">
        <v>3534</v>
      </c>
      <c r="O26" s="53">
        <v>41.313000000000002</v>
      </c>
      <c r="P26" s="53">
        <v>16.114000000000001</v>
      </c>
      <c r="Q26" s="53">
        <v>10.276</v>
      </c>
      <c r="R26" s="54">
        <v>24</v>
      </c>
      <c r="S26" s="55" t="s">
        <v>3491</v>
      </c>
      <c r="T26" s="15">
        <v>40311</v>
      </c>
      <c r="U26" s="11"/>
      <c r="AE26" s="557"/>
      <c r="AO26" s="556"/>
    </row>
    <row r="27" spans="1:41" ht="20.25" customHeight="1">
      <c r="A27" s="14" t="s">
        <v>3484</v>
      </c>
      <c r="B27" s="8" t="s">
        <v>3497</v>
      </c>
      <c r="C27" s="8" t="s">
        <v>3510</v>
      </c>
      <c r="D27" s="8" t="s">
        <v>3492</v>
      </c>
      <c r="E27" s="8">
        <v>24</v>
      </c>
      <c r="F27" s="207" t="b">
        <f t="shared" si="0"/>
        <v>0</v>
      </c>
      <c r="G27" s="8">
        <v>1000005978</v>
      </c>
      <c r="H27" s="39" t="s">
        <v>3521</v>
      </c>
      <c r="I27" s="40" t="str">
        <f t="shared" si="1"/>
        <v>미사용</v>
      </c>
      <c r="J27" s="8"/>
      <c r="K27" s="8"/>
      <c r="L27" s="57"/>
      <c r="M27" s="8"/>
      <c r="N27" s="8" t="s">
        <v>3534</v>
      </c>
      <c r="O27" s="53">
        <v>41.313000000000002</v>
      </c>
      <c r="P27" s="53">
        <v>18.399999999999999</v>
      </c>
      <c r="Q27" s="53">
        <v>11.428000000000001</v>
      </c>
      <c r="R27" s="54">
        <v>24</v>
      </c>
      <c r="S27" s="55" t="s">
        <v>3491</v>
      </c>
      <c r="T27" s="15">
        <v>40311</v>
      </c>
      <c r="U27" s="11"/>
      <c r="AE27" s="557"/>
      <c r="AO27" s="556"/>
    </row>
    <row r="28" spans="1:41" ht="20.25" customHeight="1">
      <c r="A28" s="14" t="s">
        <v>3484</v>
      </c>
      <c r="B28" s="8" t="s">
        <v>3497</v>
      </c>
      <c r="C28" s="8" t="s">
        <v>3510</v>
      </c>
      <c r="D28" s="8" t="s">
        <v>3492</v>
      </c>
      <c r="E28" s="8">
        <v>25</v>
      </c>
      <c r="F28" s="207" t="b">
        <f t="shared" si="0"/>
        <v>0</v>
      </c>
      <c r="G28" s="8">
        <v>1000005978</v>
      </c>
      <c r="H28" s="39" t="s">
        <v>3521</v>
      </c>
      <c r="I28" s="40" t="str">
        <f t="shared" si="1"/>
        <v>미사용</v>
      </c>
      <c r="J28" s="8"/>
      <c r="K28" s="8"/>
      <c r="L28" s="57"/>
      <c r="M28" s="8"/>
      <c r="N28" s="8" t="s">
        <v>3534</v>
      </c>
      <c r="O28" s="53">
        <v>41.313000000000002</v>
      </c>
      <c r="P28" s="53">
        <v>17.483000000000001</v>
      </c>
      <c r="Q28" s="53">
        <v>12.279</v>
      </c>
      <c r="R28" s="54">
        <v>24</v>
      </c>
      <c r="S28" s="55" t="s">
        <v>3491</v>
      </c>
      <c r="T28" s="15">
        <v>40311</v>
      </c>
      <c r="U28" s="11"/>
      <c r="AE28" s="557"/>
      <c r="AO28" s="556"/>
    </row>
    <row r="29" spans="1:41" ht="20.25" customHeight="1">
      <c r="A29" s="14" t="s">
        <v>3484</v>
      </c>
      <c r="B29" s="8" t="s">
        <v>3497</v>
      </c>
      <c r="C29" s="8" t="s">
        <v>3510</v>
      </c>
      <c r="D29" s="8" t="s">
        <v>3492</v>
      </c>
      <c r="E29" s="8">
        <v>26</v>
      </c>
      <c r="F29" s="207" t="b">
        <f t="shared" si="0"/>
        <v>0</v>
      </c>
      <c r="G29" s="8">
        <v>1000005978</v>
      </c>
      <c r="H29" s="39" t="s">
        <v>3521</v>
      </c>
      <c r="I29" s="40" t="str">
        <f t="shared" si="1"/>
        <v>미사용</v>
      </c>
      <c r="J29" s="8"/>
      <c r="K29" s="8"/>
      <c r="L29" s="57"/>
      <c r="M29" s="8"/>
      <c r="N29" s="8" t="s">
        <v>3534</v>
      </c>
      <c r="O29" s="53">
        <v>41.313000000000002</v>
      </c>
      <c r="P29" s="53">
        <v>18.600000000000001</v>
      </c>
      <c r="Q29" s="53">
        <v>13.090999999999999</v>
      </c>
      <c r="R29" s="54">
        <v>24</v>
      </c>
      <c r="S29" s="55" t="s">
        <v>3491</v>
      </c>
      <c r="T29" s="15">
        <v>40311</v>
      </c>
      <c r="U29" s="11"/>
      <c r="AE29" s="557"/>
      <c r="AO29" s="556"/>
    </row>
    <row r="30" spans="1:41" ht="20.25" customHeight="1">
      <c r="A30" s="14" t="s">
        <v>3484</v>
      </c>
      <c r="B30" s="8" t="s">
        <v>3497</v>
      </c>
      <c r="C30" s="8" t="s">
        <v>3510</v>
      </c>
      <c r="D30" s="8" t="s">
        <v>3492</v>
      </c>
      <c r="E30" s="8">
        <v>27</v>
      </c>
      <c r="F30" s="207" t="b">
        <f t="shared" si="0"/>
        <v>0</v>
      </c>
      <c r="G30" s="8">
        <v>1000005978</v>
      </c>
      <c r="H30" s="39" t="s">
        <v>3521</v>
      </c>
      <c r="I30" s="40" t="str">
        <f t="shared" si="1"/>
        <v>미사용</v>
      </c>
      <c r="J30" s="8"/>
      <c r="K30" s="8"/>
      <c r="L30" s="57"/>
      <c r="M30" s="8"/>
      <c r="N30" s="8" t="s">
        <v>3534</v>
      </c>
      <c r="O30" s="53">
        <v>41.313000000000002</v>
      </c>
      <c r="P30" s="53">
        <v>17.981000000000002</v>
      </c>
      <c r="Q30" s="53">
        <v>12.441000000000001</v>
      </c>
      <c r="R30" s="54">
        <v>24</v>
      </c>
      <c r="S30" s="55" t="s">
        <v>3491</v>
      </c>
      <c r="T30" s="15">
        <v>40311</v>
      </c>
      <c r="U30" s="11"/>
      <c r="AE30" s="557"/>
      <c r="AO30" s="556"/>
    </row>
    <row r="31" spans="1:41" ht="20.25" customHeight="1">
      <c r="A31" s="14" t="s">
        <v>3484</v>
      </c>
      <c r="B31" s="8" t="s">
        <v>3497</v>
      </c>
      <c r="C31" s="8" t="s">
        <v>3510</v>
      </c>
      <c r="D31" s="8" t="s">
        <v>3492</v>
      </c>
      <c r="E31" s="8">
        <v>28</v>
      </c>
      <c r="F31" s="207" t="b">
        <f t="shared" si="0"/>
        <v>0</v>
      </c>
      <c r="G31" s="8">
        <v>1000005978</v>
      </c>
      <c r="H31" s="39" t="s">
        <v>3521</v>
      </c>
      <c r="I31" s="40" t="str">
        <f t="shared" si="1"/>
        <v>미사용</v>
      </c>
      <c r="J31" s="8"/>
      <c r="K31" s="8"/>
      <c r="L31" s="57"/>
      <c r="M31" s="8"/>
      <c r="N31" s="8" t="s">
        <v>3534</v>
      </c>
      <c r="O31" s="53">
        <v>41.313000000000002</v>
      </c>
      <c r="P31" s="53">
        <v>18.452999999999999</v>
      </c>
      <c r="Q31" s="53">
        <v>12.622</v>
      </c>
      <c r="R31" s="54">
        <v>24</v>
      </c>
      <c r="S31" s="55" t="s">
        <v>3491</v>
      </c>
      <c r="T31" s="15">
        <v>40311</v>
      </c>
      <c r="U31" s="11"/>
      <c r="AE31" s="557"/>
      <c r="AO31" s="556"/>
    </row>
    <row r="32" spans="1:41" ht="20.25" customHeight="1">
      <c r="A32" s="14" t="s">
        <v>3484</v>
      </c>
      <c r="B32" s="8" t="s">
        <v>3497</v>
      </c>
      <c r="C32" s="8" t="s">
        <v>3510</v>
      </c>
      <c r="D32" s="8" t="s">
        <v>3492</v>
      </c>
      <c r="E32" s="8">
        <v>29</v>
      </c>
      <c r="F32" s="207" t="b">
        <f t="shared" si="0"/>
        <v>0</v>
      </c>
      <c r="G32" s="8">
        <v>1000005978</v>
      </c>
      <c r="H32" s="39" t="s">
        <v>3521</v>
      </c>
      <c r="I32" s="40" t="str">
        <f t="shared" si="1"/>
        <v>미사용</v>
      </c>
      <c r="J32" s="8"/>
      <c r="K32" s="8"/>
      <c r="L32" s="57"/>
      <c r="M32" s="8"/>
      <c r="N32" s="8" t="s">
        <v>3534</v>
      </c>
      <c r="O32" s="53">
        <v>41.313000000000002</v>
      </c>
      <c r="P32" s="53">
        <v>20.013999999999999</v>
      </c>
      <c r="Q32" s="53">
        <v>13.99</v>
      </c>
      <c r="R32" s="54">
        <v>24</v>
      </c>
      <c r="S32" s="55" t="s">
        <v>3491</v>
      </c>
      <c r="T32" s="15">
        <v>40311</v>
      </c>
      <c r="U32" s="11"/>
      <c r="AE32" s="557"/>
      <c r="AO32" s="556"/>
    </row>
    <row r="33" spans="1:41" ht="20.25" customHeight="1">
      <c r="A33" s="14" t="s">
        <v>3484</v>
      </c>
      <c r="B33" s="8" t="s">
        <v>3497</v>
      </c>
      <c r="C33" s="8" t="s">
        <v>3510</v>
      </c>
      <c r="D33" s="8" t="s">
        <v>3492</v>
      </c>
      <c r="E33" s="8">
        <v>30</v>
      </c>
      <c r="F33" s="207" t="b">
        <f t="shared" si="0"/>
        <v>0</v>
      </c>
      <c r="G33" s="8">
        <v>1000005978</v>
      </c>
      <c r="H33" s="39" t="s">
        <v>3521</v>
      </c>
      <c r="I33" s="40" t="str">
        <f t="shared" si="1"/>
        <v>미사용</v>
      </c>
      <c r="J33" s="8"/>
      <c r="K33" s="8"/>
      <c r="L33" s="57"/>
      <c r="M33" s="8"/>
      <c r="N33" s="8" t="s">
        <v>3534</v>
      </c>
      <c r="O33" s="53">
        <v>41.313000000000002</v>
      </c>
      <c r="P33" s="53">
        <v>18.786000000000001</v>
      </c>
      <c r="Q33" s="53">
        <v>13.097</v>
      </c>
      <c r="R33" s="54">
        <v>24</v>
      </c>
      <c r="S33" s="55" t="s">
        <v>3491</v>
      </c>
      <c r="T33" s="15">
        <v>40311</v>
      </c>
      <c r="U33" s="11"/>
      <c r="AE33" s="557"/>
      <c r="AO33" s="556"/>
    </row>
    <row r="34" spans="1:41" ht="20.25" customHeight="1">
      <c r="A34" s="14" t="s">
        <v>3484</v>
      </c>
      <c r="B34" s="8" t="s">
        <v>3497</v>
      </c>
      <c r="C34" s="8" t="s">
        <v>3510</v>
      </c>
      <c r="D34" s="8" t="s">
        <v>3492</v>
      </c>
      <c r="E34" s="8">
        <v>31</v>
      </c>
      <c r="F34" s="207" t="b">
        <f t="shared" si="0"/>
        <v>0</v>
      </c>
      <c r="G34" s="8">
        <v>1000005978</v>
      </c>
      <c r="H34" s="39" t="s">
        <v>3521</v>
      </c>
      <c r="I34" s="40" t="str">
        <f t="shared" si="1"/>
        <v>미사용</v>
      </c>
      <c r="J34" s="8"/>
      <c r="K34" s="8"/>
      <c r="L34" s="57"/>
      <c r="M34" s="8"/>
      <c r="N34" s="8" t="s">
        <v>3534</v>
      </c>
      <c r="O34" s="53">
        <v>41.313000000000002</v>
      </c>
      <c r="P34" s="53">
        <v>18.388000000000002</v>
      </c>
      <c r="Q34" s="53">
        <v>12.304</v>
      </c>
      <c r="R34" s="54">
        <v>24</v>
      </c>
      <c r="S34" s="55" t="s">
        <v>3491</v>
      </c>
      <c r="T34" s="15">
        <v>40311</v>
      </c>
      <c r="U34" s="11"/>
      <c r="AE34" s="557"/>
      <c r="AO34" s="556"/>
    </row>
    <row r="35" spans="1:41" ht="20.25" customHeight="1">
      <c r="A35" s="14" t="s">
        <v>3484</v>
      </c>
      <c r="B35" s="8" t="s">
        <v>3497</v>
      </c>
      <c r="C35" s="8" t="s">
        <v>3510</v>
      </c>
      <c r="D35" s="8" t="s">
        <v>3492</v>
      </c>
      <c r="E35" s="8">
        <v>32</v>
      </c>
      <c r="F35" s="207" t="b">
        <f t="shared" si="0"/>
        <v>0</v>
      </c>
      <c r="G35" s="8">
        <v>1000005978</v>
      </c>
      <c r="H35" s="39" t="s">
        <v>3521</v>
      </c>
      <c r="I35" s="40" t="str">
        <f t="shared" si="1"/>
        <v>미사용</v>
      </c>
      <c r="J35" s="8"/>
      <c r="K35" s="8"/>
      <c r="L35" s="57"/>
      <c r="M35" s="8"/>
      <c r="N35" s="8" t="s">
        <v>3534</v>
      </c>
      <c r="O35" s="53">
        <v>41.313000000000002</v>
      </c>
      <c r="P35" s="53">
        <v>18.594000000000001</v>
      </c>
      <c r="Q35" s="53">
        <v>12.709</v>
      </c>
      <c r="R35" s="54">
        <v>24</v>
      </c>
      <c r="S35" s="55" t="s">
        <v>3491</v>
      </c>
      <c r="T35" s="15">
        <v>40311</v>
      </c>
      <c r="U35" s="11"/>
      <c r="AE35" s="557"/>
      <c r="AO35" s="556"/>
    </row>
    <row r="36" spans="1:41" ht="20.25" customHeight="1">
      <c r="A36" s="14" t="s">
        <v>3484</v>
      </c>
      <c r="B36" s="8" t="s">
        <v>3497</v>
      </c>
      <c r="C36" s="8" t="s">
        <v>3510</v>
      </c>
      <c r="D36" s="8" t="s">
        <v>3492</v>
      </c>
      <c r="E36" s="8">
        <v>33</v>
      </c>
      <c r="F36" s="207" t="b">
        <f t="shared" si="0"/>
        <v>0</v>
      </c>
      <c r="G36" s="8">
        <v>1000005978</v>
      </c>
      <c r="H36" s="39" t="s">
        <v>3521</v>
      </c>
      <c r="I36" s="40" t="str">
        <f t="shared" si="1"/>
        <v>미사용</v>
      </c>
      <c r="J36" s="8"/>
      <c r="K36" s="8"/>
      <c r="L36" s="57"/>
      <c r="M36" s="8"/>
      <c r="N36" s="8" t="s">
        <v>3534</v>
      </c>
      <c r="O36" s="53">
        <v>41.313000000000002</v>
      </c>
      <c r="P36" s="53">
        <v>17.873999999999999</v>
      </c>
      <c r="Q36" s="53">
        <v>11.928000000000001</v>
      </c>
      <c r="R36" s="54">
        <v>24</v>
      </c>
      <c r="S36" s="55" t="s">
        <v>3491</v>
      </c>
      <c r="T36" s="15">
        <v>40311</v>
      </c>
      <c r="U36" s="11"/>
      <c r="AE36" s="557"/>
      <c r="AO36" s="556"/>
    </row>
    <row r="37" spans="1:41" ht="20.25" customHeight="1">
      <c r="A37" s="14" t="s">
        <v>3484</v>
      </c>
      <c r="B37" s="8" t="s">
        <v>3497</v>
      </c>
      <c r="C37" s="8" t="s">
        <v>3510</v>
      </c>
      <c r="D37" s="8" t="s">
        <v>3492</v>
      </c>
      <c r="E37" s="8">
        <v>34</v>
      </c>
      <c r="F37" s="207" t="b">
        <f t="shared" si="0"/>
        <v>0</v>
      </c>
      <c r="G37" s="8">
        <v>1000005978</v>
      </c>
      <c r="H37" s="39" t="s">
        <v>3521</v>
      </c>
      <c r="I37" s="40" t="str">
        <f t="shared" si="1"/>
        <v>미사용</v>
      </c>
      <c r="J37" s="8"/>
      <c r="K37" s="8"/>
      <c r="L37" s="57"/>
      <c r="M37" s="8"/>
      <c r="N37" s="8" t="s">
        <v>3534</v>
      </c>
      <c r="O37" s="53">
        <v>41.313000000000002</v>
      </c>
      <c r="P37" s="53">
        <v>19.015999999999998</v>
      </c>
      <c r="Q37" s="53">
        <v>13.106999999999999</v>
      </c>
      <c r="R37" s="54">
        <v>24</v>
      </c>
      <c r="S37" s="55" t="s">
        <v>3491</v>
      </c>
      <c r="T37" s="15">
        <v>40311</v>
      </c>
      <c r="U37" s="11"/>
      <c r="AE37" s="557"/>
      <c r="AO37" s="556"/>
    </row>
    <row r="38" spans="1:41" ht="20.25" customHeight="1">
      <c r="A38" s="14" t="s">
        <v>3484</v>
      </c>
      <c r="B38" s="8" t="s">
        <v>3497</v>
      </c>
      <c r="C38" s="8" t="s">
        <v>3510</v>
      </c>
      <c r="D38" s="8" t="s">
        <v>3492</v>
      </c>
      <c r="E38" s="8">
        <v>35</v>
      </c>
      <c r="F38" s="207" t="b">
        <f t="shared" si="0"/>
        <v>0</v>
      </c>
      <c r="G38" s="8">
        <v>1000005978</v>
      </c>
      <c r="H38" s="39" t="s">
        <v>3521</v>
      </c>
      <c r="I38" s="40" t="str">
        <f t="shared" si="1"/>
        <v>미사용</v>
      </c>
      <c r="J38" s="8"/>
      <c r="K38" s="8"/>
      <c r="L38" s="57"/>
      <c r="M38" s="8"/>
      <c r="N38" s="8" t="s">
        <v>3534</v>
      </c>
      <c r="O38" s="53">
        <v>41.313000000000002</v>
      </c>
      <c r="P38" s="53">
        <v>19.113</v>
      </c>
      <c r="Q38" s="53">
        <v>13.583</v>
      </c>
      <c r="R38" s="54">
        <v>24</v>
      </c>
      <c r="S38" s="55" t="s">
        <v>3491</v>
      </c>
      <c r="T38" s="15">
        <v>40311</v>
      </c>
      <c r="U38" s="11"/>
      <c r="AE38" s="557"/>
      <c r="AO38" s="556"/>
    </row>
    <row r="39" spans="1:41" ht="20.25" customHeight="1">
      <c r="A39" s="14" t="s">
        <v>3484</v>
      </c>
      <c r="B39" s="8" t="s">
        <v>3497</v>
      </c>
      <c r="C39" s="8" t="s">
        <v>3510</v>
      </c>
      <c r="D39" s="8" t="s">
        <v>3492</v>
      </c>
      <c r="E39" s="8">
        <v>36</v>
      </c>
      <c r="F39" s="207" t="b">
        <f t="shared" si="0"/>
        <v>0</v>
      </c>
      <c r="G39" s="8">
        <v>1000005978</v>
      </c>
      <c r="H39" s="39" t="s">
        <v>3521</v>
      </c>
      <c r="I39" s="40" t="str">
        <f t="shared" si="1"/>
        <v>미사용</v>
      </c>
      <c r="J39" s="8"/>
      <c r="K39" s="8"/>
      <c r="L39" s="57"/>
      <c r="M39" s="8"/>
      <c r="N39" s="8" t="s">
        <v>3534</v>
      </c>
      <c r="O39" s="53">
        <v>41.313000000000002</v>
      </c>
      <c r="P39" s="53">
        <v>19.181999999999999</v>
      </c>
      <c r="Q39" s="53">
        <v>13.442</v>
      </c>
      <c r="R39" s="54">
        <v>24</v>
      </c>
      <c r="S39" s="55" t="s">
        <v>3491</v>
      </c>
      <c r="T39" s="15">
        <v>40311</v>
      </c>
      <c r="U39" s="11"/>
      <c r="AE39" s="557"/>
      <c r="AO39" s="556"/>
    </row>
    <row r="40" spans="1:41" ht="20.25" customHeight="1">
      <c r="A40" s="14" t="s">
        <v>3484</v>
      </c>
      <c r="B40" s="8" t="s">
        <v>3497</v>
      </c>
      <c r="C40" s="8" t="s">
        <v>3510</v>
      </c>
      <c r="D40" s="8" t="s">
        <v>3492</v>
      </c>
      <c r="E40" s="8">
        <v>37</v>
      </c>
      <c r="F40" s="207" t="b">
        <f t="shared" si="0"/>
        <v>0</v>
      </c>
      <c r="G40" s="8">
        <v>1000005978</v>
      </c>
      <c r="H40" s="39" t="s">
        <v>3521</v>
      </c>
      <c r="I40" s="40" t="str">
        <f t="shared" si="1"/>
        <v>미사용</v>
      </c>
      <c r="J40" s="8"/>
      <c r="K40" s="8"/>
      <c r="L40" s="57"/>
      <c r="M40" s="8"/>
      <c r="N40" s="8" t="s">
        <v>3534</v>
      </c>
      <c r="O40" s="53">
        <v>41.313000000000002</v>
      </c>
      <c r="P40" s="53">
        <v>18.908000000000001</v>
      </c>
      <c r="Q40" s="53">
        <v>13.06</v>
      </c>
      <c r="R40" s="54">
        <v>24</v>
      </c>
      <c r="S40" s="55" t="s">
        <v>3491</v>
      </c>
      <c r="T40" s="15">
        <v>40311</v>
      </c>
      <c r="U40" s="11"/>
      <c r="AE40" s="557"/>
      <c r="AO40" s="556"/>
    </row>
    <row r="41" spans="1:41" ht="20.25" customHeight="1">
      <c r="A41" s="14" t="s">
        <v>3484</v>
      </c>
      <c r="B41" s="8" t="s">
        <v>3497</v>
      </c>
      <c r="C41" s="8" t="s">
        <v>3510</v>
      </c>
      <c r="D41" s="8" t="s">
        <v>3492</v>
      </c>
      <c r="E41" s="8">
        <v>38</v>
      </c>
      <c r="F41" s="207" t="b">
        <f t="shared" si="0"/>
        <v>0</v>
      </c>
      <c r="G41" s="8">
        <v>1000005978</v>
      </c>
      <c r="H41" s="39" t="s">
        <v>3521</v>
      </c>
      <c r="I41" s="40" t="str">
        <f t="shared" si="1"/>
        <v>미사용</v>
      </c>
      <c r="J41" s="8"/>
      <c r="K41" s="8"/>
      <c r="L41" s="57"/>
      <c r="M41" s="8"/>
      <c r="N41" s="8" t="s">
        <v>3534</v>
      </c>
      <c r="O41" s="53">
        <v>41.313000000000002</v>
      </c>
      <c r="P41" s="53">
        <v>17.794</v>
      </c>
      <c r="Q41" s="53">
        <v>12.473000000000001</v>
      </c>
      <c r="R41" s="54">
        <v>24</v>
      </c>
      <c r="S41" s="55" t="s">
        <v>3491</v>
      </c>
      <c r="T41" s="15">
        <v>40311</v>
      </c>
      <c r="U41" s="11"/>
      <c r="AE41" s="557"/>
      <c r="AO41" s="556"/>
    </row>
    <row r="42" spans="1:41" ht="20.25" customHeight="1">
      <c r="A42" s="14" t="s">
        <v>3484</v>
      </c>
      <c r="B42" s="8" t="s">
        <v>3497</v>
      </c>
      <c r="C42" s="8" t="s">
        <v>3510</v>
      </c>
      <c r="D42" s="8" t="s">
        <v>3492</v>
      </c>
      <c r="E42" s="8">
        <v>39</v>
      </c>
      <c r="F42" s="207" t="b">
        <f t="shared" si="0"/>
        <v>0</v>
      </c>
      <c r="G42" s="8">
        <v>1000005978</v>
      </c>
      <c r="H42" s="39" t="s">
        <v>3521</v>
      </c>
      <c r="I42" s="40" t="str">
        <f t="shared" si="1"/>
        <v>미사용</v>
      </c>
      <c r="J42" s="8"/>
      <c r="K42" s="8"/>
      <c r="L42" s="57"/>
      <c r="M42" s="8"/>
      <c r="N42" s="8" t="s">
        <v>3534</v>
      </c>
      <c r="O42" s="53">
        <v>41.313000000000002</v>
      </c>
      <c r="P42" s="53">
        <v>17.981999999999999</v>
      </c>
      <c r="Q42" s="53">
        <v>12.234999999999999</v>
      </c>
      <c r="R42" s="54">
        <v>24</v>
      </c>
      <c r="S42" s="55" t="s">
        <v>3491</v>
      </c>
      <c r="T42" s="15">
        <v>40311</v>
      </c>
      <c r="U42" s="11"/>
      <c r="AE42" s="557"/>
      <c r="AO42" s="556"/>
    </row>
    <row r="43" spans="1:41" ht="20.25" customHeight="1">
      <c r="A43" s="14" t="s">
        <v>3484</v>
      </c>
      <c r="B43" s="8" t="s">
        <v>3497</v>
      </c>
      <c r="C43" s="8" t="s">
        <v>3510</v>
      </c>
      <c r="D43" s="8" t="s">
        <v>3492</v>
      </c>
      <c r="E43" s="8">
        <v>40</v>
      </c>
      <c r="F43" s="207" t="b">
        <f t="shared" si="0"/>
        <v>0</v>
      </c>
      <c r="G43" s="8">
        <v>1000005978</v>
      </c>
      <c r="H43" s="39" t="s">
        <v>3521</v>
      </c>
      <c r="I43" s="40" t="str">
        <f t="shared" si="1"/>
        <v>미사용</v>
      </c>
      <c r="J43" s="8"/>
      <c r="K43" s="8"/>
      <c r="L43" s="57"/>
      <c r="M43" s="8"/>
      <c r="N43" s="8" t="s">
        <v>3534</v>
      </c>
      <c r="O43" s="53">
        <v>41.313000000000002</v>
      </c>
      <c r="P43" s="53">
        <v>18.757000000000001</v>
      </c>
      <c r="Q43" s="53">
        <v>12.875</v>
      </c>
      <c r="R43" s="54">
        <v>24</v>
      </c>
      <c r="S43" s="55" t="s">
        <v>3491</v>
      </c>
      <c r="T43" s="15">
        <v>40311</v>
      </c>
      <c r="U43" s="11"/>
      <c r="AE43" s="557"/>
      <c r="AO43" s="556"/>
    </row>
    <row r="44" spans="1:41" ht="20.25" customHeight="1">
      <c r="A44" s="14" t="s">
        <v>3484</v>
      </c>
      <c r="B44" s="8" t="s">
        <v>3497</v>
      </c>
      <c r="C44" s="8" t="s">
        <v>3510</v>
      </c>
      <c r="D44" s="8" t="s">
        <v>3492</v>
      </c>
      <c r="E44" s="8">
        <v>41</v>
      </c>
      <c r="F44" s="207" t="b">
        <f t="shared" si="0"/>
        <v>0</v>
      </c>
      <c r="G44" s="8">
        <v>1000005978</v>
      </c>
      <c r="H44" s="39" t="s">
        <v>3521</v>
      </c>
      <c r="I44" s="40" t="str">
        <f t="shared" si="1"/>
        <v>미사용</v>
      </c>
      <c r="J44" s="8"/>
      <c r="K44" s="8"/>
      <c r="L44" s="57"/>
      <c r="M44" s="8"/>
      <c r="N44" s="8" t="s">
        <v>3534</v>
      </c>
      <c r="O44" s="53">
        <v>41.313000000000002</v>
      </c>
      <c r="P44" s="53">
        <v>18.5</v>
      </c>
      <c r="Q44" s="53">
        <v>12.576000000000001</v>
      </c>
      <c r="R44" s="54">
        <v>24</v>
      </c>
      <c r="S44" s="55" t="s">
        <v>3491</v>
      </c>
      <c r="T44" s="15">
        <v>40311</v>
      </c>
      <c r="U44" s="11"/>
      <c r="AE44" s="557"/>
      <c r="AO44" s="556"/>
    </row>
    <row r="45" spans="1:41" ht="20.25" customHeight="1">
      <c r="A45" s="14" t="s">
        <v>3484</v>
      </c>
      <c r="B45" s="8" t="s">
        <v>3497</v>
      </c>
      <c r="C45" s="8" t="s">
        <v>3510</v>
      </c>
      <c r="D45" s="8" t="s">
        <v>3492</v>
      </c>
      <c r="E45" s="8">
        <v>42</v>
      </c>
      <c r="F45" s="207" t="b">
        <f t="shared" si="0"/>
        <v>0</v>
      </c>
      <c r="G45" s="8">
        <v>1000005978</v>
      </c>
      <c r="H45" s="39" t="s">
        <v>3521</v>
      </c>
      <c r="I45" s="40" t="str">
        <f t="shared" si="1"/>
        <v>미사용</v>
      </c>
      <c r="J45" s="8"/>
      <c r="K45" s="8"/>
      <c r="L45" s="57"/>
      <c r="M45" s="8"/>
      <c r="N45" s="8" t="s">
        <v>3534</v>
      </c>
      <c r="O45" s="53">
        <v>41.313000000000002</v>
      </c>
      <c r="P45" s="53">
        <v>17.658000000000001</v>
      </c>
      <c r="Q45" s="53">
        <v>12.173</v>
      </c>
      <c r="R45" s="54">
        <v>24</v>
      </c>
      <c r="S45" s="55" t="s">
        <v>3491</v>
      </c>
      <c r="T45" s="15">
        <v>40311</v>
      </c>
      <c r="U45" s="11"/>
      <c r="AE45" s="557"/>
      <c r="AO45" s="556"/>
    </row>
    <row r="46" spans="1:41" ht="20.25" customHeight="1">
      <c r="A46" s="14" t="s">
        <v>3484</v>
      </c>
      <c r="B46" s="8" t="s">
        <v>3497</v>
      </c>
      <c r="C46" s="8" t="s">
        <v>3510</v>
      </c>
      <c r="D46" s="8" t="s">
        <v>3492</v>
      </c>
      <c r="E46" s="8">
        <v>43</v>
      </c>
      <c r="F46" s="207" t="b">
        <f t="shared" si="0"/>
        <v>0</v>
      </c>
      <c r="G46" s="8">
        <v>1000005978</v>
      </c>
      <c r="H46" s="39" t="s">
        <v>3521</v>
      </c>
      <c r="I46" s="40" t="str">
        <f t="shared" si="1"/>
        <v>미사용</v>
      </c>
      <c r="J46" s="8"/>
      <c r="K46" s="8"/>
      <c r="L46" s="57"/>
      <c r="M46" s="8"/>
      <c r="N46" s="8" t="s">
        <v>3534</v>
      </c>
      <c r="O46" s="53">
        <v>41.313000000000002</v>
      </c>
      <c r="P46" s="53">
        <v>18.559000000000001</v>
      </c>
      <c r="Q46" s="53">
        <v>12.895</v>
      </c>
      <c r="R46" s="54">
        <v>24</v>
      </c>
      <c r="S46" s="55" t="s">
        <v>3491</v>
      </c>
      <c r="T46" s="15">
        <v>40311</v>
      </c>
      <c r="U46" s="11"/>
      <c r="AE46" s="557"/>
      <c r="AO46" s="556"/>
    </row>
    <row r="47" spans="1:41" ht="20.25" customHeight="1">
      <c r="A47" s="14" t="s">
        <v>3484</v>
      </c>
      <c r="B47" s="8" t="s">
        <v>3497</v>
      </c>
      <c r="C47" s="8" t="s">
        <v>3510</v>
      </c>
      <c r="D47" s="8" t="s">
        <v>3492</v>
      </c>
      <c r="E47" s="8">
        <v>44</v>
      </c>
      <c r="F47" s="207" t="b">
        <f t="shared" si="0"/>
        <v>0</v>
      </c>
      <c r="G47" s="8">
        <v>1000005978</v>
      </c>
      <c r="H47" s="39" t="s">
        <v>3521</v>
      </c>
      <c r="I47" s="40" t="str">
        <f t="shared" si="1"/>
        <v>미사용</v>
      </c>
      <c r="J47" s="8"/>
      <c r="K47" s="8"/>
      <c r="L47" s="57"/>
      <c r="M47" s="8"/>
      <c r="N47" s="8" t="s">
        <v>3534</v>
      </c>
      <c r="O47" s="53">
        <v>41.313000000000002</v>
      </c>
      <c r="P47" s="53">
        <v>18.556999999999999</v>
      </c>
      <c r="Q47" s="53">
        <v>13.016999999999999</v>
      </c>
      <c r="R47" s="54">
        <v>24</v>
      </c>
      <c r="S47" s="55" t="s">
        <v>3491</v>
      </c>
      <c r="T47" s="15">
        <v>40311</v>
      </c>
      <c r="U47" s="11"/>
      <c r="AE47" s="557"/>
      <c r="AO47" s="556"/>
    </row>
    <row r="48" spans="1:41" ht="20.25" customHeight="1">
      <c r="A48" s="14" t="s">
        <v>3484</v>
      </c>
      <c r="B48" s="8" t="s">
        <v>3497</v>
      </c>
      <c r="C48" s="8" t="s">
        <v>3510</v>
      </c>
      <c r="D48" s="8" t="s">
        <v>3492</v>
      </c>
      <c r="E48" s="8">
        <v>45</v>
      </c>
      <c r="F48" s="207" t="b">
        <f t="shared" si="0"/>
        <v>0</v>
      </c>
      <c r="G48" s="8">
        <v>1000005978</v>
      </c>
      <c r="H48" s="39" t="s">
        <v>3521</v>
      </c>
      <c r="I48" s="40" t="str">
        <f t="shared" si="1"/>
        <v>미사용</v>
      </c>
      <c r="J48" s="8"/>
      <c r="K48" s="8"/>
      <c r="L48" s="57"/>
      <c r="M48" s="8"/>
      <c r="N48" s="8" t="s">
        <v>3534</v>
      </c>
      <c r="O48" s="53">
        <v>41.313000000000002</v>
      </c>
      <c r="P48" s="53">
        <v>18.084</v>
      </c>
      <c r="Q48" s="53">
        <v>12.425000000000001</v>
      </c>
      <c r="R48" s="54">
        <v>24</v>
      </c>
      <c r="S48" s="55" t="s">
        <v>3491</v>
      </c>
      <c r="T48" s="15">
        <v>40311</v>
      </c>
      <c r="U48" s="11"/>
      <c r="AE48" s="557"/>
      <c r="AO48" s="556"/>
    </row>
    <row r="49" spans="1:41" ht="20.25" customHeight="1">
      <c r="A49" s="14" t="s">
        <v>3484</v>
      </c>
      <c r="B49" s="8" t="s">
        <v>3497</v>
      </c>
      <c r="C49" s="8" t="s">
        <v>3510</v>
      </c>
      <c r="D49" s="8" t="s">
        <v>3492</v>
      </c>
      <c r="E49" s="8">
        <v>46</v>
      </c>
      <c r="F49" s="207" t="b">
        <f t="shared" si="0"/>
        <v>0</v>
      </c>
      <c r="G49" s="8">
        <v>1000005978</v>
      </c>
      <c r="H49" s="39" t="s">
        <v>3521</v>
      </c>
      <c r="I49" s="40" t="str">
        <f t="shared" si="1"/>
        <v>미사용</v>
      </c>
      <c r="J49" s="8"/>
      <c r="K49" s="8"/>
      <c r="L49" s="57"/>
      <c r="M49" s="8"/>
      <c r="N49" s="8" t="s">
        <v>3534</v>
      </c>
      <c r="O49" s="53">
        <v>41.313000000000002</v>
      </c>
      <c r="P49" s="53">
        <v>17.965</v>
      </c>
      <c r="Q49" s="53">
        <v>12.366</v>
      </c>
      <c r="R49" s="54">
        <v>24</v>
      </c>
      <c r="S49" s="55" t="s">
        <v>3491</v>
      </c>
      <c r="T49" s="15">
        <v>40311</v>
      </c>
      <c r="U49" s="11"/>
      <c r="AE49" s="557"/>
      <c r="AO49" s="556"/>
    </row>
    <row r="50" spans="1:41" ht="20.25" customHeight="1">
      <c r="A50" s="14" t="s">
        <v>3484</v>
      </c>
      <c r="B50" s="8" t="s">
        <v>3497</v>
      </c>
      <c r="C50" s="8" t="s">
        <v>3510</v>
      </c>
      <c r="D50" s="8" t="s">
        <v>3492</v>
      </c>
      <c r="E50" s="8">
        <v>47</v>
      </c>
      <c r="F50" s="207" t="b">
        <f t="shared" si="0"/>
        <v>0</v>
      </c>
      <c r="G50" s="8">
        <v>1000005978</v>
      </c>
      <c r="H50" s="39" t="s">
        <v>3521</v>
      </c>
      <c r="I50" s="40" t="str">
        <f t="shared" si="1"/>
        <v>미사용</v>
      </c>
      <c r="J50" s="8"/>
      <c r="K50" s="8"/>
      <c r="L50" s="57"/>
      <c r="M50" s="8"/>
      <c r="N50" s="8" t="s">
        <v>3534</v>
      </c>
      <c r="O50" s="53">
        <v>41.313000000000002</v>
      </c>
      <c r="P50" s="53">
        <v>18.744</v>
      </c>
      <c r="Q50" s="53">
        <v>12.929</v>
      </c>
      <c r="R50" s="54">
        <v>24</v>
      </c>
      <c r="S50" s="55" t="s">
        <v>3491</v>
      </c>
      <c r="T50" s="15">
        <v>40311</v>
      </c>
      <c r="U50" s="11"/>
      <c r="AE50" s="557"/>
      <c r="AO50" s="556"/>
    </row>
    <row r="51" spans="1:41" ht="20.25" customHeight="1">
      <c r="A51" s="139" t="s">
        <v>3484</v>
      </c>
      <c r="B51" s="140" t="s">
        <v>3497</v>
      </c>
      <c r="C51" s="140" t="s">
        <v>3510</v>
      </c>
      <c r="D51" s="140" t="s">
        <v>3492</v>
      </c>
      <c r="E51" s="140">
        <v>48</v>
      </c>
      <c r="F51" s="411" t="b">
        <f t="shared" si="0"/>
        <v>0</v>
      </c>
      <c r="G51" s="140">
        <v>1000005978</v>
      </c>
      <c r="H51" s="142" t="s">
        <v>3521</v>
      </c>
      <c r="I51" s="177" t="str">
        <f t="shared" si="1"/>
        <v>미사용</v>
      </c>
      <c r="J51" s="140"/>
      <c r="K51" s="140"/>
      <c r="L51" s="425"/>
      <c r="M51" s="140"/>
      <c r="N51" s="140" t="s">
        <v>3534</v>
      </c>
      <c r="O51" s="405">
        <v>41.313000000000002</v>
      </c>
      <c r="P51" s="405">
        <v>17.888000000000002</v>
      </c>
      <c r="Q51" s="405">
        <v>12.497999999999999</v>
      </c>
      <c r="R51" s="426">
        <v>24</v>
      </c>
      <c r="S51" s="427" t="s">
        <v>3491</v>
      </c>
      <c r="T51" s="146">
        <v>40311</v>
      </c>
      <c r="U51" s="147"/>
      <c r="AE51" s="557"/>
      <c r="AO51" s="556"/>
    </row>
    <row r="52" spans="1:41" ht="20.25" customHeight="1">
      <c r="A52" s="558"/>
      <c r="B52" s="5"/>
      <c r="C52" s="5"/>
      <c r="D52" s="5"/>
      <c r="E52" s="5"/>
      <c r="F52" s="4"/>
      <c r="G52" s="4"/>
      <c r="H52" s="5"/>
      <c r="I52" s="5"/>
      <c r="J52" s="5"/>
      <c r="K52" s="5"/>
      <c r="L52" s="5"/>
      <c r="M52" s="5"/>
      <c r="N52" s="5"/>
      <c r="O52" s="537"/>
      <c r="P52" s="537"/>
      <c r="Q52" s="537"/>
      <c r="R52" s="537"/>
      <c r="S52" s="537"/>
      <c r="T52" s="5"/>
      <c r="U52" s="5"/>
      <c r="AO52" s="556"/>
    </row>
    <row r="53" spans="1:41" ht="20.25" customHeight="1">
      <c r="A53" s="558"/>
      <c r="B53" s="5"/>
      <c r="C53" s="5"/>
      <c r="D53" s="5"/>
      <c r="E53" s="5"/>
      <c r="F53" s="4"/>
      <c r="G53" s="4"/>
      <c r="H53" s="5"/>
      <c r="I53" s="5"/>
      <c r="J53" s="5"/>
      <c r="K53" s="5"/>
      <c r="L53" s="5"/>
      <c r="M53" s="5"/>
      <c r="N53" s="5"/>
      <c r="O53" s="537"/>
      <c r="P53" s="537"/>
      <c r="Q53" s="537"/>
      <c r="R53" s="537"/>
      <c r="S53" s="537"/>
      <c r="T53" s="5"/>
      <c r="U53" s="5"/>
      <c r="AO53" s="556"/>
    </row>
    <row r="54" spans="1:41" ht="20.25" customHeight="1">
      <c r="A54" s="558"/>
      <c r="B54" s="5"/>
      <c r="C54" s="5"/>
      <c r="D54" s="5"/>
      <c r="E54" s="5"/>
      <c r="F54" s="4"/>
      <c r="G54" s="4"/>
      <c r="H54" s="5"/>
      <c r="I54" s="5"/>
      <c r="J54" s="5"/>
      <c r="K54" s="5"/>
      <c r="L54" s="5"/>
      <c r="M54" s="5"/>
      <c r="N54" s="5"/>
      <c r="O54" s="537"/>
      <c r="P54" s="537"/>
      <c r="Q54" s="537"/>
      <c r="R54" s="537"/>
      <c r="S54" s="537"/>
      <c r="T54" s="5"/>
      <c r="U54" s="5"/>
      <c r="AO54" s="556"/>
    </row>
    <row r="55" spans="1:41" ht="20.25" customHeight="1">
      <c r="A55" s="558"/>
      <c r="B55" s="5"/>
      <c r="C55" s="5"/>
      <c r="D55" s="5"/>
      <c r="E55" s="5"/>
      <c r="F55" s="4"/>
      <c r="G55" s="4"/>
      <c r="H55" s="5"/>
      <c r="I55" s="5"/>
      <c r="J55" s="5"/>
      <c r="K55" s="5"/>
      <c r="L55" s="5"/>
      <c r="M55" s="5"/>
      <c r="N55" s="5"/>
      <c r="O55" s="537"/>
      <c r="P55" s="537"/>
      <c r="Q55" s="537"/>
      <c r="R55" s="537"/>
      <c r="S55" s="537"/>
      <c r="T55" s="5"/>
      <c r="U55" s="5"/>
      <c r="AO55" s="556"/>
    </row>
    <row r="56" spans="1:41" ht="20.25" customHeight="1">
      <c r="A56" s="558"/>
      <c r="B56" s="5"/>
      <c r="C56" s="5"/>
      <c r="D56" s="5"/>
      <c r="E56" s="5"/>
      <c r="F56" s="4"/>
      <c r="G56" s="4"/>
      <c r="H56" s="5"/>
      <c r="I56" s="5"/>
      <c r="J56" s="5"/>
      <c r="K56" s="5"/>
      <c r="L56" s="5"/>
      <c r="M56" s="5"/>
      <c r="N56" s="5"/>
      <c r="O56" s="537"/>
      <c r="P56" s="537"/>
      <c r="Q56" s="537"/>
      <c r="R56" s="537"/>
      <c r="S56" s="537"/>
      <c r="T56" s="5"/>
      <c r="U56" s="5"/>
      <c r="AO56" s="556"/>
    </row>
    <row r="57" spans="1:41" ht="20.25" customHeight="1">
      <c r="A57" s="558"/>
      <c r="B57" s="5"/>
      <c r="C57" s="5"/>
      <c r="D57" s="5"/>
      <c r="E57" s="5"/>
      <c r="F57" s="4"/>
      <c r="G57" s="4"/>
      <c r="H57" s="5"/>
      <c r="I57" s="5"/>
      <c r="J57" s="5"/>
      <c r="K57" s="5"/>
      <c r="L57" s="5"/>
      <c r="M57" s="5"/>
      <c r="N57" s="5"/>
      <c r="O57" s="537"/>
      <c r="P57" s="537"/>
      <c r="Q57" s="537"/>
      <c r="R57" s="537"/>
      <c r="S57" s="537"/>
      <c r="T57" s="5"/>
      <c r="U57" s="5"/>
      <c r="AO57" s="556"/>
    </row>
    <row r="58" spans="1:41" ht="20.25" customHeight="1">
      <c r="A58" s="558"/>
      <c r="B58" s="5"/>
      <c r="C58" s="5"/>
      <c r="D58" s="5"/>
      <c r="E58" s="5"/>
      <c r="F58" s="4"/>
      <c r="G58" s="4"/>
      <c r="H58" s="5"/>
      <c r="I58" s="5"/>
      <c r="J58" s="5"/>
      <c r="K58" s="5"/>
      <c r="L58" s="5"/>
      <c r="M58" s="5"/>
      <c r="N58" s="5"/>
      <c r="O58" s="537"/>
      <c r="P58" s="537"/>
      <c r="Q58" s="537"/>
      <c r="R58" s="537"/>
      <c r="S58" s="537"/>
      <c r="T58" s="5"/>
      <c r="U58" s="5"/>
      <c r="AO58" s="556"/>
    </row>
    <row r="59" spans="1:41" ht="20.25" customHeight="1">
      <c r="A59" s="558"/>
      <c r="B59" s="5"/>
      <c r="C59" s="5"/>
      <c r="D59" s="5"/>
      <c r="E59" s="5"/>
      <c r="F59" s="4"/>
      <c r="G59" s="4"/>
      <c r="H59" s="5"/>
      <c r="I59" s="5"/>
      <c r="J59" s="5"/>
      <c r="K59" s="5"/>
      <c r="L59" s="5"/>
      <c r="M59" s="5"/>
      <c r="N59" s="5"/>
      <c r="O59" s="537"/>
      <c r="P59" s="537"/>
      <c r="Q59" s="537"/>
      <c r="R59" s="537"/>
      <c r="S59" s="537"/>
      <c r="T59" s="5"/>
      <c r="U59" s="5"/>
      <c r="AO59" s="556"/>
    </row>
    <row r="60" spans="1:41" ht="20.25" customHeight="1">
      <c r="A60" s="558"/>
      <c r="B60" s="5"/>
      <c r="C60" s="5"/>
      <c r="D60" s="5"/>
      <c r="E60" s="5"/>
      <c r="F60" s="4"/>
      <c r="G60" s="4"/>
      <c r="H60" s="5"/>
      <c r="I60" s="5"/>
      <c r="J60" s="5"/>
      <c r="K60" s="5"/>
      <c r="L60" s="5"/>
      <c r="M60" s="5"/>
      <c r="N60" s="5"/>
      <c r="O60" s="537"/>
      <c r="P60" s="537"/>
      <c r="Q60" s="537"/>
      <c r="R60" s="537"/>
      <c r="S60" s="537"/>
      <c r="T60" s="5"/>
      <c r="U60" s="5"/>
      <c r="AO60" s="556"/>
    </row>
    <row r="61" spans="1:41" ht="20.25" customHeight="1">
      <c r="A61" s="558"/>
      <c r="B61" s="5"/>
      <c r="C61" s="5"/>
      <c r="D61" s="5"/>
      <c r="E61" s="5"/>
      <c r="F61" s="4"/>
      <c r="G61" s="4"/>
      <c r="H61" s="5"/>
      <c r="I61" s="5"/>
      <c r="J61" s="5"/>
      <c r="K61" s="5"/>
      <c r="L61" s="5"/>
      <c r="M61" s="5"/>
      <c r="N61" s="5"/>
      <c r="O61" s="537"/>
      <c r="P61" s="537"/>
      <c r="Q61" s="537"/>
      <c r="R61" s="537"/>
      <c r="S61" s="537"/>
      <c r="T61" s="5"/>
      <c r="U61" s="5"/>
      <c r="AO61" s="556"/>
    </row>
    <row r="62" spans="1:41" ht="20.25" customHeight="1">
      <c r="A62" s="558"/>
      <c r="B62" s="5"/>
      <c r="C62" s="5"/>
      <c r="D62" s="5"/>
      <c r="E62" s="5"/>
      <c r="F62" s="4"/>
      <c r="G62" s="4"/>
      <c r="H62" s="5"/>
      <c r="I62" s="5"/>
      <c r="J62" s="5"/>
      <c r="K62" s="5"/>
      <c r="L62" s="5"/>
      <c r="M62" s="5"/>
      <c r="N62" s="5"/>
      <c r="O62" s="537"/>
      <c r="P62" s="537"/>
      <c r="Q62" s="537"/>
      <c r="R62" s="537"/>
      <c r="S62" s="537"/>
      <c r="T62" s="5"/>
      <c r="U62" s="5"/>
      <c r="AO62" s="556"/>
    </row>
    <row r="63" spans="1:41" ht="20.25" customHeight="1">
      <c r="A63" s="558"/>
      <c r="B63" s="5"/>
      <c r="C63" s="5"/>
      <c r="D63" s="5"/>
      <c r="E63" s="5"/>
      <c r="F63" s="4"/>
      <c r="G63" s="4"/>
      <c r="H63" s="5"/>
      <c r="I63" s="5"/>
      <c r="J63" s="5"/>
      <c r="K63" s="5"/>
      <c r="L63" s="5"/>
      <c r="M63" s="5"/>
      <c r="N63" s="5"/>
      <c r="O63" s="537"/>
      <c r="P63" s="537"/>
      <c r="Q63" s="537"/>
      <c r="R63" s="537"/>
      <c r="S63" s="537"/>
      <c r="T63" s="5"/>
      <c r="U63" s="5"/>
      <c r="AO63" s="556"/>
    </row>
    <row r="64" spans="1:41" ht="20.25" customHeight="1">
      <c r="A64" s="558"/>
      <c r="B64" s="5"/>
      <c r="C64" s="5"/>
      <c r="D64" s="5"/>
      <c r="E64" s="5"/>
      <c r="F64" s="4"/>
      <c r="G64" s="4"/>
      <c r="H64" s="5"/>
      <c r="I64" s="5"/>
      <c r="J64" s="5"/>
      <c r="K64" s="5"/>
      <c r="L64" s="5"/>
      <c r="M64" s="5"/>
      <c r="N64" s="5"/>
      <c r="O64" s="537"/>
      <c r="P64" s="537"/>
      <c r="Q64" s="537"/>
      <c r="R64" s="537"/>
      <c r="S64" s="537"/>
      <c r="T64" s="5"/>
      <c r="U64" s="5"/>
      <c r="AO64" s="556"/>
    </row>
    <row r="65" spans="1:41" ht="20.25" customHeight="1">
      <c r="A65" s="558"/>
      <c r="B65" s="5"/>
      <c r="C65" s="5"/>
      <c r="D65" s="5"/>
      <c r="E65" s="5"/>
      <c r="F65" s="4"/>
      <c r="G65" s="4"/>
      <c r="H65" s="5"/>
      <c r="I65" s="5"/>
      <c r="J65" s="5"/>
      <c r="K65" s="5"/>
      <c r="L65" s="5"/>
      <c r="M65" s="5"/>
      <c r="N65" s="5"/>
      <c r="O65" s="537"/>
      <c r="P65" s="537"/>
      <c r="Q65" s="537"/>
      <c r="R65" s="537"/>
      <c r="S65" s="537"/>
      <c r="T65" s="5"/>
      <c r="U65" s="5"/>
      <c r="AO65" s="556"/>
    </row>
    <row r="66" spans="1:41" ht="20.25" customHeight="1">
      <c r="A66" s="558"/>
      <c r="B66" s="5"/>
      <c r="C66" s="5"/>
      <c r="D66" s="5"/>
      <c r="E66" s="5"/>
      <c r="F66" s="4"/>
      <c r="G66" s="4"/>
      <c r="H66" s="5"/>
      <c r="I66" s="5"/>
      <c r="J66" s="5"/>
      <c r="K66" s="5"/>
      <c r="L66" s="5"/>
      <c r="M66" s="5"/>
      <c r="N66" s="5"/>
      <c r="O66" s="537"/>
      <c r="P66" s="537"/>
      <c r="Q66" s="537"/>
      <c r="R66" s="537"/>
      <c r="S66" s="537"/>
      <c r="T66" s="5"/>
      <c r="U66" s="5"/>
      <c r="AO66" s="556"/>
    </row>
    <row r="67" spans="1:41" ht="20.25" customHeight="1">
      <c r="A67" s="558"/>
      <c r="B67" s="5"/>
      <c r="C67" s="5"/>
      <c r="D67" s="5"/>
      <c r="E67" s="5"/>
      <c r="F67" s="4"/>
      <c r="G67" s="4"/>
      <c r="H67" s="5"/>
      <c r="I67" s="5"/>
      <c r="J67" s="5"/>
      <c r="K67" s="5"/>
      <c r="L67" s="5"/>
      <c r="M67" s="5"/>
      <c r="N67" s="5"/>
      <c r="O67" s="537"/>
      <c r="P67" s="537"/>
      <c r="Q67" s="537"/>
      <c r="R67" s="537"/>
      <c r="S67" s="537"/>
      <c r="T67" s="5"/>
      <c r="U67" s="5"/>
      <c r="AO67" s="556"/>
    </row>
    <row r="68" spans="1:41" ht="20.25" customHeight="1">
      <c r="A68" s="558"/>
      <c r="B68" s="5"/>
      <c r="C68" s="5"/>
      <c r="D68" s="5"/>
      <c r="E68" s="5"/>
      <c r="F68" s="4"/>
      <c r="G68" s="4"/>
      <c r="H68" s="5"/>
      <c r="I68" s="5"/>
      <c r="J68" s="5"/>
      <c r="K68" s="5"/>
      <c r="L68" s="5"/>
      <c r="M68" s="5"/>
      <c r="N68" s="5"/>
      <c r="O68" s="537"/>
      <c r="P68" s="537"/>
      <c r="Q68" s="537"/>
      <c r="R68" s="537"/>
      <c r="S68" s="537"/>
      <c r="T68" s="5"/>
      <c r="U68" s="5"/>
      <c r="AO68" s="556"/>
    </row>
    <row r="69" spans="1:41" ht="20.25" customHeight="1">
      <c r="A69" s="558"/>
      <c r="B69" s="5"/>
      <c r="C69" s="5"/>
      <c r="D69" s="5"/>
      <c r="E69" s="5"/>
      <c r="F69" s="4"/>
      <c r="G69" s="4"/>
      <c r="H69" s="5"/>
      <c r="I69" s="5"/>
      <c r="J69" s="5"/>
      <c r="K69" s="5"/>
      <c r="L69" s="5"/>
      <c r="M69" s="5"/>
      <c r="N69" s="5"/>
      <c r="O69" s="537"/>
      <c r="P69" s="537"/>
      <c r="Q69" s="537"/>
      <c r="R69" s="537"/>
      <c r="S69" s="537"/>
      <c r="T69" s="5"/>
      <c r="U69" s="5"/>
      <c r="AO69" s="556"/>
    </row>
    <row r="70" spans="1:41" ht="20.25" customHeight="1">
      <c r="A70" s="558"/>
      <c r="B70" s="5"/>
      <c r="C70" s="5"/>
      <c r="D70" s="5"/>
      <c r="E70" s="5"/>
      <c r="F70" s="4"/>
      <c r="G70" s="4"/>
      <c r="H70" s="5"/>
      <c r="I70" s="5"/>
      <c r="J70" s="5"/>
      <c r="K70" s="5"/>
      <c r="L70" s="5"/>
      <c r="M70" s="5"/>
      <c r="N70" s="5"/>
      <c r="O70" s="537"/>
      <c r="P70" s="537"/>
      <c r="Q70" s="537"/>
      <c r="R70" s="537"/>
      <c r="S70" s="537"/>
      <c r="T70" s="5"/>
      <c r="U70" s="5"/>
      <c r="AO70" s="556"/>
    </row>
    <row r="71" spans="1:41" ht="20.25" customHeight="1">
      <c r="A71" s="558"/>
      <c r="B71" s="5"/>
      <c r="C71" s="5"/>
      <c r="D71" s="5"/>
      <c r="E71" s="5"/>
      <c r="F71" s="4"/>
      <c r="G71" s="4"/>
      <c r="H71" s="5"/>
      <c r="I71" s="5"/>
      <c r="J71" s="5"/>
      <c r="K71" s="5"/>
      <c r="L71" s="5"/>
      <c r="M71" s="5"/>
      <c r="N71" s="5"/>
      <c r="O71" s="537"/>
      <c r="P71" s="537"/>
      <c r="Q71" s="537"/>
      <c r="R71" s="537"/>
      <c r="S71" s="537"/>
      <c r="T71" s="5"/>
      <c r="U71" s="5"/>
      <c r="AO71" s="556"/>
    </row>
    <row r="72" spans="1:41" ht="20.25" customHeight="1">
      <c r="A72" s="558"/>
      <c r="B72" s="5"/>
      <c r="C72" s="5"/>
      <c r="D72" s="5"/>
      <c r="E72" s="5"/>
      <c r="F72" s="4"/>
      <c r="G72" s="4"/>
      <c r="H72" s="5"/>
      <c r="I72" s="5"/>
      <c r="J72" s="5"/>
      <c r="K72" s="5"/>
      <c r="L72" s="5"/>
      <c r="M72" s="5"/>
      <c r="N72" s="5"/>
      <c r="O72" s="537"/>
      <c r="P72" s="537"/>
      <c r="Q72" s="537"/>
      <c r="R72" s="537"/>
      <c r="S72" s="537"/>
      <c r="T72" s="5"/>
      <c r="U72" s="5"/>
      <c r="AO72" s="556"/>
    </row>
    <row r="73" spans="1:41" ht="20.25" customHeight="1">
      <c r="A73" s="558"/>
      <c r="B73" s="5"/>
      <c r="C73" s="5"/>
      <c r="D73" s="5"/>
      <c r="E73" s="5"/>
      <c r="F73" s="4"/>
      <c r="G73" s="4"/>
      <c r="H73" s="5"/>
      <c r="I73" s="5"/>
      <c r="J73" s="5"/>
      <c r="K73" s="5"/>
      <c r="L73" s="5"/>
      <c r="M73" s="5"/>
      <c r="N73" s="5"/>
      <c r="O73" s="537"/>
      <c r="P73" s="537"/>
      <c r="Q73" s="537"/>
      <c r="R73" s="537"/>
      <c r="S73" s="537"/>
      <c r="T73" s="5"/>
      <c r="U73" s="5"/>
      <c r="AO73" s="556"/>
    </row>
    <row r="74" spans="1:41" ht="20.25" customHeight="1">
      <c r="A74" s="558"/>
      <c r="B74" s="5"/>
      <c r="C74" s="5"/>
      <c r="D74" s="5"/>
      <c r="E74" s="5"/>
      <c r="F74" s="4"/>
      <c r="G74" s="4"/>
      <c r="H74" s="5"/>
      <c r="I74" s="5"/>
      <c r="J74" s="5"/>
      <c r="K74" s="5"/>
      <c r="L74" s="5"/>
      <c r="M74" s="5"/>
      <c r="N74" s="5"/>
      <c r="O74" s="537"/>
      <c r="P74" s="537"/>
      <c r="Q74" s="537"/>
      <c r="R74" s="537"/>
      <c r="S74" s="537"/>
      <c r="T74" s="5"/>
      <c r="U74" s="5"/>
      <c r="AO74" s="556"/>
    </row>
    <row r="75" spans="1:41" ht="20.25" customHeight="1">
      <c r="A75" s="558"/>
      <c r="B75" s="5"/>
      <c r="C75" s="5"/>
      <c r="D75" s="5"/>
      <c r="E75" s="5"/>
      <c r="F75" s="4"/>
      <c r="G75" s="4"/>
      <c r="H75" s="5"/>
      <c r="I75" s="5"/>
      <c r="J75" s="5"/>
      <c r="K75" s="5"/>
      <c r="L75" s="5"/>
      <c r="M75" s="5"/>
      <c r="N75" s="5"/>
      <c r="O75" s="537"/>
      <c r="P75" s="537"/>
      <c r="Q75" s="537"/>
      <c r="R75" s="537"/>
      <c r="S75" s="537"/>
      <c r="T75" s="5"/>
      <c r="U75" s="5"/>
      <c r="AO75" s="556"/>
    </row>
    <row r="76" spans="1:41" ht="20.25" customHeight="1">
      <c r="A76" s="558"/>
      <c r="B76" s="5"/>
      <c r="C76" s="5"/>
      <c r="D76" s="5"/>
      <c r="E76" s="5"/>
      <c r="F76" s="4"/>
      <c r="G76" s="4"/>
      <c r="H76" s="5"/>
      <c r="I76" s="5"/>
      <c r="J76" s="5"/>
      <c r="K76" s="5"/>
      <c r="L76" s="5"/>
      <c r="M76" s="5"/>
      <c r="N76" s="5"/>
      <c r="O76" s="537"/>
      <c r="P76" s="537"/>
      <c r="Q76" s="537"/>
      <c r="R76" s="537"/>
      <c r="S76" s="537"/>
      <c r="T76" s="5"/>
      <c r="U76" s="5"/>
      <c r="AO76" s="556"/>
    </row>
    <row r="77" spans="1:41" ht="20.25" customHeight="1">
      <c r="A77" s="558"/>
      <c r="B77" s="5"/>
      <c r="C77" s="5"/>
      <c r="D77" s="5"/>
      <c r="E77" s="5"/>
      <c r="F77" s="4"/>
      <c r="G77" s="4"/>
      <c r="H77" s="5"/>
      <c r="I77" s="5"/>
      <c r="J77" s="5"/>
      <c r="K77" s="5"/>
      <c r="L77" s="5"/>
      <c r="M77" s="5"/>
      <c r="N77" s="5"/>
      <c r="O77" s="537"/>
      <c r="P77" s="537"/>
      <c r="Q77" s="537"/>
      <c r="R77" s="537"/>
      <c r="S77" s="537"/>
      <c r="T77" s="5"/>
      <c r="U77" s="5"/>
      <c r="AO77" s="556"/>
    </row>
    <row r="78" spans="1:41" ht="20.25" customHeight="1">
      <c r="A78" s="558"/>
      <c r="B78" s="5"/>
      <c r="C78" s="5"/>
      <c r="D78" s="5"/>
      <c r="E78" s="5"/>
      <c r="F78" s="4"/>
      <c r="G78" s="4"/>
      <c r="H78" s="5"/>
      <c r="I78" s="5"/>
      <c r="J78" s="5"/>
      <c r="K78" s="5"/>
      <c r="L78" s="5"/>
      <c r="M78" s="5"/>
      <c r="N78" s="5"/>
      <c r="O78" s="537"/>
      <c r="P78" s="537"/>
      <c r="Q78" s="537"/>
      <c r="R78" s="537"/>
      <c r="S78" s="537"/>
      <c r="T78" s="5"/>
      <c r="U78" s="5"/>
      <c r="AO78" s="556"/>
    </row>
    <row r="79" spans="1:41" ht="20.25" customHeight="1">
      <c r="A79" s="558"/>
      <c r="B79" s="5"/>
      <c r="C79" s="5"/>
      <c r="D79" s="5"/>
      <c r="E79" s="5"/>
      <c r="F79" s="4"/>
      <c r="G79" s="4"/>
      <c r="H79" s="5"/>
      <c r="I79" s="5"/>
      <c r="J79" s="5"/>
      <c r="K79" s="5"/>
      <c r="L79" s="5"/>
      <c r="M79" s="5"/>
      <c r="N79" s="5"/>
      <c r="O79" s="537"/>
      <c r="P79" s="537"/>
      <c r="Q79" s="537"/>
      <c r="R79" s="537"/>
      <c r="S79" s="537"/>
      <c r="T79" s="5"/>
      <c r="U79" s="5"/>
      <c r="AO79" s="556"/>
    </row>
    <row r="80" spans="1:41" ht="20.25" customHeight="1">
      <c r="A80" s="558"/>
      <c r="B80" s="5"/>
      <c r="C80" s="5"/>
      <c r="D80" s="5"/>
      <c r="E80" s="5"/>
      <c r="F80" s="4"/>
      <c r="G80" s="4"/>
      <c r="H80" s="5"/>
      <c r="I80" s="5"/>
      <c r="J80" s="5"/>
      <c r="K80" s="5"/>
      <c r="L80" s="5"/>
      <c r="M80" s="5"/>
      <c r="N80" s="5"/>
      <c r="O80" s="537"/>
      <c r="P80" s="537"/>
      <c r="Q80" s="537"/>
      <c r="R80" s="537"/>
      <c r="S80" s="537"/>
      <c r="T80" s="5"/>
      <c r="U80" s="5"/>
      <c r="AO80" s="556"/>
    </row>
    <row r="81" spans="1:41" ht="20.25" customHeight="1">
      <c r="A81" s="558"/>
      <c r="B81" s="5"/>
      <c r="C81" s="5"/>
      <c r="D81" s="5"/>
      <c r="E81" s="5"/>
      <c r="F81" s="4"/>
      <c r="G81" s="4"/>
      <c r="H81" s="5"/>
      <c r="I81" s="5"/>
      <c r="J81" s="5"/>
      <c r="K81" s="5"/>
      <c r="L81" s="5"/>
      <c r="M81" s="5"/>
      <c r="N81" s="5"/>
      <c r="O81" s="537"/>
      <c r="P81" s="537"/>
      <c r="Q81" s="537"/>
      <c r="R81" s="537"/>
      <c r="S81" s="537"/>
      <c r="T81" s="5"/>
      <c r="U81" s="5"/>
      <c r="AO81" s="556"/>
    </row>
    <row r="82" spans="1:41" ht="20.25" customHeight="1">
      <c r="A82" s="558"/>
      <c r="B82" s="5"/>
      <c r="C82" s="5"/>
      <c r="D82" s="5"/>
      <c r="E82" s="5"/>
      <c r="F82" s="4"/>
      <c r="G82" s="4"/>
      <c r="H82" s="5"/>
      <c r="I82" s="5"/>
      <c r="J82" s="5"/>
      <c r="K82" s="5"/>
      <c r="L82" s="5"/>
      <c r="M82" s="5"/>
      <c r="N82" s="5"/>
      <c r="O82" s="537"/>
      <c r="P82" s="537"/>
      <c r="Q82" s="537"/>
      <c r="R82" s="537"/>
      <c r="S82" s="537"/>
      <c r="T82" s="5"/>
      <c r="U82" s="5"/>
      <c r="AO82" s="556"/>
    </row>
    <row r="83" spans="1:41" ht="20.25" customHeight="1">
      <c r="A83" s="558"/>
      <c r="B83" s="5"/>
      <c r="C83" s="5"/>
      <c r="D83" s="5"/>
      <c r="E83" s="5"/>
      <c r="F83" s="4"/>
      <c r="G83" s="4"/>
      <c r="H83" s="5"/>
      <c r="I83" s="5"/>
      <c r="J83" s="5"/>
      <c r="K83" s="5"/>
      <c r="L83" s="5"/>
      <c r="M83" s="5"/>
      <c r="N83" s="5"/>
      <c r="O83" s="537"/>
      <c r="P83" s="537"/>
      <c r="Q83" s="537"/>
      <c r="R83" s="537"/>
      <c r="S83" s="537"/>
      <c r="T83" s="5"/>
      <c r="U83" s="5"/>
      <c r="AO83" s="556"/>
    </row>
    <row r="84" spans="1:41" ht="20.25" customHeight="1">
      <c r="A84" s="558"/>
      <c r="B84" s="5"/>
      <c r="C84" s="5"/>
      <c r="D84" s="5"/>
      <c r="E84" s="5"/>
      <c r="F84" s="4"/>
      <c r="G84" s="4"/>
      <c r="H84" s="5"/>
      <c r="I84" s="5"/>
      <c r="J84" s="5"/>
      <c r="K84" s="5"/>
      <c r="L84" s="5"/>
      <c r="M84" s="5"/>
      <c r="N84" s="5"/>
      <c r="O84" s="537"/>
      <c r="P84" s="537"/>
      <c r="Q84" s="537"/>
      <c r="R84" s="537"/>
      <c r="S84" s="537"/>
      <c r="T84" s="5"/>
      <c r="U84" s="5"/>
      <c r="AO84" s="556"/>
    </row>
    <row r="85" spans="1:41" ht="20.25" customHeight="1">
      <c r="A85" s="558"/>
      <c r="B85" s="5"/>
      <c r="C85" s="5"/>
      <c r="D85" s="5"/>
      <c r="E85" s="5"/>
      <c r="F85" s="4"/>
      <c r="G85" s="4"/>
      <c r="H85" s="5"/>
      <c r="I85" s="5"/>
      <c r="J85" s="5"/>
      <c r="K85" s="5"/>
      <c r="L85" s="5"/>
      <c r="M85" s="5"/>
      <c r="N85" s="5"/>
      <c r="O85" s="537"/>
      <c r="P85" s="537"/>
      <c r="Q85" s="537"/>
      <c r="R85" s="537"/>
      <c r="S85" s="537"/>
      <c r="T85" s="5"/>
      <c r="U85" s="5"/>
      <c r="AO85" s="556"/>
    </row>
    <row r="86" spans="1:41" ht="20.25" customHeight="1">
      <c r="A86" s="558"/>
      <c r="B86" s="5"/>
      <c r="C86" s="5"/>
      <c r="D86" s="5"/>
      <c r="E86" s="5"/>
      <c r="F86" s="4"/>
      <c r="G86" s="4"/>
      <c r="H86" s="5"/>
      <c r="I86" s="5"/>
      <c r="J86" s="5"/>
      <c r="K86" s="5"/>
      <c r="L86" s="5"/>
      <c r="M86" s="5"/>
      <c r="N86" s="5"/>
      <c r="O86" s="537"/>
      <c r="P86" s="537"/>
      <c r="Q86" s="537"/>
      <c r="R86" s="537"/>
      <c r="S86" s="537"/>
      <c r="T86" s="5"/>
      <c r="U86" s="5"/>
      <c r="AO86" s="556"/>
    </row>
    <row r="87" spans="1:41" ht="20.25" customHeight="1">
      <c r="A87" s="558"/>
      <c r="B87" s="5"/>
      <c r="C87" s="5"/>
      <c r="D87" s="5"/>
      <c r="E87" s="5"/>
      <c r="F87" s="4"/>
      <c r="G87" s="4"/>
      <c r="H87" s="5"/>
      <c r="I87" s="5"/>
      <c r="J87" s="5"/>
      <c r="K87" s="5"/>
      <c r="L87" s="5"/>
      <c r="M87" s="5"/>
      <c r="N87" s="5"/>
      <c r="O87" s="537"/>
      <c r="P87" s="537"/>
      <c r="Q87" s="537"/>
      <c r="R87" s="537"/>
      <c r="S87" s="537"/>
      <c r="T87" s="5"/>
      <c r="U87" s="5"/>
      <c r="AO87" s="556"/>
    </row>
    <row r="88" spans="1:41" ht="20.25" customHeight="1">
      <c r="A88" s="558"/>
      <c r="B88" s="5"/>
      <c r="C88" s="5"/>
      <c r="D88" s="5"/>
      <c r="E88" s="5"/>
      <c r="F88" s="4"/>
      <c r="G88" s="4"/>
      <c r="H88" s="5"/>
      <c r="I88" s="5"/>
      <c r="J88" s="5"/>
      <c r="K88" s="5"/>
      <c r="L88" s="5"/>
      <c r="M88" s="5"/>
      <c r="N88" s="5"/>
      <c r="O88" s="537"/>
      <c r="P88" s="537"/>
      <c r="Q88" s="537"/>
      <c r="R88" s="537"/>
      <c r="S88" s="537"/>
      <c r="T88" s="5"/>
      <c r="U88" s="5"/>
      <c r="AO88" s="556"/>
    </row>
    <row r="89" spans="1:41" ht="20.25" customHeight="1">
      <c r="A89" s="558"/>
      <c r="B89" s="5"/>
      <c r="C89" s="5"/>
      <c r="D89" s="5"/>
      <c r="E89" s="5"/>
      <c r="F89" s="4"/>
      <c r="G89" s="4"/>
      <c r="H89" s="5"/>
      <c r="I89" s="5"/>
      <c r="J89" s="5"/>
      <c r="K89" s="5"/>
      <c r="L89" s="5"/>
      <c r="M89" s="5"/>
      <c r="N89" s="5"/>
      <c r="O89" s="537"/>
      <c r="P89" s="537"/>
      <c r="Q89" s="537"/>
      <c r="R89" s="537"/>
      <c r="S89" s="537"/>
      <c r="T89" s="5"/>
      <c r="U89" s="5"/>
      <c r="AO89" s="556"/>
    </row>
    <row r="90" spans="1:41" ht="20.25" customHeight="1">
      <c r="A90" s="558"/>
      <c r="B90" s="5"/>
      <c r="C90" s="5"/>
      <c r="D90" s="5"/>
      <c r="E90" s="5"/>
      <c r="F90" s="4"/>
      <c r="G90" s="4"/>
      <c r="H90" s="5"/>
      <c r="I90" s="5"/>
      <c r="J90" s="5"/>
      <c r="K90" s="5"/>
      <c r="L90" s="5"/>
      <c r="M90" s="5"/>
      <c r="N90" s="5"/>
      <c r="O90" s="537"/>
      <c r="P90" s="537"/>
      <c r="Q90" s="537"/>
      <c r="R90" s="537"/>
      <c r="S90" s="537"/>
      <c r="T90" s="5"/>
      <c r="U90" s="5"/>
      <c r="AO90" s="556"/>
    </row>
    <row r="91" spans="1:41" ht="20.25" customHeight="1">
      <c r="A91" s="558"/>
      <c r="B91" s="5"/>
      <c r="C91" s="5"/>
      <c r="D91" s="5"/>
      <c r="E91" s="5"/>
      <c r="F91" s="4"/>
      <c r="G91" s="4"/>
      <c r="H91" s="5"/>
      <c r="I91" s="5"/>
      <c r="J91" s="5"/>
      <c r="K91" s="5"/>
      <c r="L91" s="5"/>
      <c r="M91" s="5"/>
      <c r="N91" s="5"/>
      <c r="O91" s="537"/>
      <c r="P91" s="537"/>
      <c r="Q91" s="537"/>
      <c r="R91" s="537"/>
      <c r="S91" s="537"/>
      <c r="T91" s="5"/>
      <c r="U91" s="5"/>
      <c r="AO91" s="556"/>
    </row>
    <row r="92" spans="1:41" ht="20.25" customHeight="1">
      <c r="A92" s="558"/>
      <c r="B92" s="5"/>
      <c r="C92" s="5"/>
      <c r="D92" s="5"/>
      <c r="E92" s="5"/>
      <c r="F92" s="4"/>
      <c r="G92" s="4"/>
      <c r="H92" s="5"/>
      <c r="I92" s="5"/>
      <c r="J92" s="5"/>
      <c r="K92" s="5"/>
      <c r="L92" s="5"/>
      <c r="M92" s="5"/>
      <c r="N92" s="5"/>
      <c r="O92" s="537"/>
      <c r="P92" s="537"/>
      <c r="Q92" s="537"/>
      <c r="R92" s="537"/>
      <c r="S92" s="537"/>
      <c r="T92" s="5"/>
      <c r="U92" s="5"/>
      <c r="AO92" s="556"/>
    </row>
    <row r="93" spans="1:41" ht="20.25" customHeight="1">
      <c r="A93" s="558"/>
      <c r="B93" s="5"/>
      <c r="C93" s="5"/>
      <c r="D93" s="5"/>
      <c r="E93" s="5"/>
      <c r="F93" s="4"/>
      <c r="G93" s="4"/>
      <c r="H93" s="5"/>
      <c r="I93" s="5"/>
      <c r="J93" s="5"/>
      <c r="K93" s="5"/>
      <c r="L93" s="5"/>
      <c r="M93" s="5"/>
      <c r="N93" s="5"/>
      <c r="O93" s="537"/>
      <c r="P93" s="537"/>
      <c r="Q93" s="537"/>
      <c r="R93" s="537"/>
      <c r="S93" s="537"/>
      <c r="T93" s="5"/>
      <c r="U93" s="5"/>
      <c r="AO93" s="556"/>
    </row>
    <row r="94" spans="1:41" ht="20.25" customHeight="1">
      <c r="A94" s="558"/>
      <c r="B94" s="5"/>
      <c r="C94" s="5"/>
      <c r="D94" s="5"/>
      <c r="E94" s="5"/>
      <c r="F94" s="4"/>
      <c r="G94" s="4"/>
      <c r="H94" s="5"/>
      <c r="I94" s="5"/>
      <c r="J94" s="5"/>
      <c r="K94" s="5"/>
      <c r="L94" s="5"/>
      <c r="M94" s="5"/>
      <c r="N94" s="5"/>
      <c r="O94" s="537"/>
      <c r="P94" s="537"/>
      <c r="Q94" s="537"/>
      <c r="R94" s="537"/>
      <c r="S94" s="537"/>
      <c r="T94" s="5"/>
      <c r="U94" s="5"/>
      <c r="AO94" s="556"/>
    </row>
    <row r="95" spans="1:41" ht="20.25" customHeight="1">
      <c r="A95" s="558"/>
      <c r="B95" s="5"/>
      <c r="C95" s="5"/>
      <c r="D95" s="5"/>
      <c r="E95" s="5"/>
      <c r="F95" s="4"/>
      <c r="G95" s="4"/>
      <c r="H95" s="5"/>
      <c r="I95" s="5"/>
      <c r="J95" s="5"/>
      <c r="K95" s="5"/>
      <c r="L95" s="5"/>
      <c r="M95" s="5"/>
      <c r="N95" s="5"/>
      <c r="O95" s="537"/>
      <c r="P95" s="537"/>
      <c r="Q95" s="537"/>
      <c r="R95" s="537"/>
      <c r="S95" s="537"/>
      <c r="T95" s="5"/>
      <c r="U95" s="5"/>
      <c r="AO95" s="556"/>
    </row>
    <row r="96" spans="1:41" ht="20.25" customHeight="1">
      <c r="A96" s="558"/>
      <c r="B96" s="5"/>
      <c r="C96" s="5"/>
      <c r="D96" s="5"/>
      <c r="E96" s="5"/>
      <c r="F96" s="4"/>
      <c r="G96" s="4"/>
      <c r="H96" s="5"/>
      <c r="I96" s="5"/>
      <c r="J96" s="5"/>
      <c r="K96" s="5"/>
      <c r="L96" s="5"/>
      <c r="M96" s="5"/>
      <c r="N96" s="5"/>
      <c r="O96" s="537"/>
      <c r="P96" s="537"/>
      <c r="Q96" s="537"/>
      <c r="R96" s="537"/>
      <c r="S96" s="537"/>
      <c r="T96" s="5"/>
      <c r="U96" s="5"/>
      <c r="AO96" s="556"/>
    </row>
    <row r="97" spans="1:41" ht="20.25" customHeight="1">
      <c r="A97" s="558"/>
      <c r="B97" s="5"/>
      <c r="C97" s="5"/>
      <c r="D97" s="5"/>
      <c r="E97" s="5"/>
      <c r="F97" s="4"/>
      <c r="G97" s="4"/>
      <c r="H97" s="5"/>
      <c r="I97" s="5"/>
      <c r="J97" s="5"/>
      <c r="K97" s="5"/>
      <c r="L97" s="5"/>
      <c r="M97" s="5"/>
      <c r="N97" s="5"/>
      <c r="O97" s="537"/>
      <c r="P97" s="537"/>
      <c r="Q97" s="537"/>
      <c r="R97" s="537"/>
      <c r="S97" s="537"/>
      <c r="T97" s="5"/>
      <c r="U97" s="5"/>
      <c r="AO97" s="556"/>
    </row>
    <row r="98" spans="1:41" ht="20.25" customHeight="1">
      <c r="A98" s="558"/>
      <c r="B98" s="5"/>
      <c r="C98" s="5"/>
      <c r="D98" s="5"/>
      <c r="E98" s="5"/>
      <c r="F98" s="4"/>
      <c r="G98" s="4"/>
      <c r="H98" s="5"/>
      <c r="I98" s="5"/>
      <c r="J98" s="5"/>
      <c r="K98" s="5"/>
      <c r="L98" s="5"/>
      <c r="M98" s="5"/>
      <c r="N98" s="5"/>
      <c r="O98" s="537"/>
      <c r="P98" s="537"/>
      <c r="Q98" s="537"/>
      <c r="R98" s="537"/>
      <c r="S98" s="537"/>
      <c r="T98" s="5"/>
      <c r="U98" s="5"/>
      <c r="AO98" s="556"/>
    </row>
    <row r="99" spans="1:41" ht="20.25" customHeight="1">
      <c r="A99" s="559"/>
      <c r="B99" s="560"/>
      <c r="C99" s="560"/>
      <c r="D99" s="560"/>
      <c r="E99" s="560"/>
      <c r="F99" s="561"/>
      <c r="G99" s="561"/>
      <c r="H99" s="560"/>
      <c r="I99" s="560"/>
      <c r="J99" s="560"/>
      <c r="K99" s="560"/>
      <c r="L99" s="560"/>
      <c r="M99" s="560"/>
      <c r="N99" s="560"/>
      <c r="O99" s="562"/>
      <c r="P99" s="562"/>
      <c r="Q99" s="562"/>
      <c r="R99" s="562"/>
      <c r="S99" s="562"/>
      <c r="T99" s="560"/>
      <c r="U99" s="560"/>
      <c r="V99" s="561"/>
      <c r="W99" s="561"/>
      <c r="X99" s="561"/>
      <c r="Y99" s="561"/>
      <c r="Z99" s="561"/>
      <c r="AA99" s="561"/>
      <c r="AB99" s="561"/>
      <c r="AC99" s="561"/>
      <c r="AD99" s="561"/>
      <c r="AE99" s="561"/>
      <c r="AF99" s="561"/>
      <c r="AG99" s="561"/>
      <c r="AH99" s="561"/>
      <c r="AI99" s="561"/>
      <c r="AJ99" s="561"/>
      <c r="AK99" s="561"/>
      <c r="AL99" s="561"/>
      <c r="AM99" s="561"/>
      <c r="AN99" s="561"/>
      <c r="AO99" s="563"/>
    </row>
  </sheetData>
  <autoFilter ref="A3:U51" xr:uid="{00000000-0009-0000-0000-00000B000000}"/>
  <phoneticPr fontId="3" type="noConversion"/>
  <dataValidations count="1">
    <dataValidation type="list" showInputMessage="1" showErrorMessage="1" sqref="K4:K51" xr:uid="{00000000-0002-0000-0B00-000000000000}">
      <formula1>$AE$3:$AE$16</formula1>
    </dataValidation>
  </dataValidations>
  <pageMargins left="0.19685039370078741" right="0.19685039370078741" top="0.51181102362204722" bottom="0.39370078740157483" header="0.31496062992125984" footer="0.15748031496062992"/>
  <pageSetup paperSize="9" scale="70" orientation="landscape" r:id="rId1"/>
  <headerFooter alignWithMargins="0">
    <oddFooter>&amp;C&amp;P/&amp;N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E99"/>
  <sheetViews>
    <sheetView showGridLines="0" view="pageBreakPreview" zoomScale="115" zoomScaleNormal="85" zoomScaleSheetLayoutView="115" workbookViewId="0">
      <pane ySplit="3" topLeftCell="A4" activePane="bottomLeft" state="frozen"/>
      <selection pane="bottomLeft" activeCell="L24" sqref="L24"/>
    </sheetView>
  </sheetViews>
  <sheetFormatPr defaultRowHeight="20.25" customHeight="1"/>
  <cols>
    <col min="1" max="1" width="7.44140625" style="4" customWidth="1"/>
    <col min="2" max="2" width="10.44140625" style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customWidth="1"/>
    <col min="7" max="7" width="7.44140625" style="2" customWidth="1"/>
    <col min="8" max="8" width="10.88671875" style="1" customWidth="1"/>
    <col min="9" max="9" width="7" style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bestFit="1" customWidth="1"/>
    <col min="15" max="15" width="7.21875" style="3" customWidth="1"/>
    <col min="16" max="16" width="8.33203125" style="3" customWidth="1"/>
    <col min="17" max="17" width="8.109375" style="3" customWidth="1"/>
    <col min="18" max="18" width="5.88671875" style="3" customWidth="1"/>
    <col min="19" max="19" width="5.109375" style="3" customWidth="1"/>
    <col min="20" max="20" width="6.21875" style="1" customWidth="1"/>
    <col min="21" max="21" width="11" style="1" customWidth="1"/>
    <col min="22" max="16384" width="8.88671875" style="4"/>
  </cols>
  <sheetData>
    <row r="1" spans="1:31" ht="32.25" customHeight="1">
      <c r="A1" s="6" t="s">
        <v>3927</v>
      </c>
    </row>
    <row r="2" spans="1:31" ht="10.5" customHeight="1">
      <c r="U2" s="259">
        <f>원주!AS2</f>
        <v>45601</v>
      </c>
      <c r="AE2" s="5" t="s">
        <v>4073</v>
      </c>
    </row>
    <row r="3" spans="1:31" s="5" customFormat="1" ht="35.25" customHeight="1">
      <c r="A3" s="7" t="s">
        <v>5</v>
      </c>
      <c r="B3" s="12" t="s">
        <v>10</v>
      </c>
      <c r="C3" s="12" t="s">
        <v>6</v>
      </c>
      <c r="D3" s="12" t="s">
        <v>7</v>
      </c>
      <c r="E3" s="36" t="s">
        <v>4</v>
      </c>
      <c r="F3" s="173" t="s">
        <v>4110</v>
      </c>
      <c r="G3" s="36" t="s">
        <v>3477</v>
      </c>
      <c r="H3" s="36" t="s">
        <v>17</v>
      </c>
      <c r="I3" s="36" t="s">
        <v>8</v>
      </c>
      <c r="J3" s="36" t="s">
        <v>13</v>
      </c>
      <c r="K3" s="36" t="s">
        <v>11</v>
      </c>
      <c r="L3" s="36" t="s">
        <v>12</v>
      </c>
      <c r="M3" s="12" t="s">
        <v>1</v>
      </c>
      <c r="N3" s="36" t="s">
        <v>9</v>
      </c>
      <c r="O3" s="36" t="s">
        <v>2</v>
      </c>
      <c r="P3" s="37" t="s">
        <v>14</v>
      </c>
      <c r="Q3" s="37" t="s">
        <v>15</v>
      </c>
      <c r="R3" s="36" t="s">
        <v>16</v>
      </c>
      <c r="S3" s="36" t="s">
        <v>18</v>
      </c>
      <c r="T3" s="12" t="s">
        <v>3</v>
      </c>
      <c r="U3" s="13" t="s">
        <v>0</v>
      </c>
      <c r="AE3" s="4" t="s">
        <v>3499</v>
      </c>
    </row>
    <row r="4" spans="1:31" ht="20.25" customHeight="1">
      <c r="A4" s="14" t="s">
        <v>3484</v>
      </c>
      <c r="B4" s="8" t="s">
        <v>3497</v>
      </c>
      <c r="C4" s="8" t="s">
        <v>3492</v>
      </c>
      <c r="D4" s="8" t="s">
        <v>3497</v>
      </c>
      <c r="E4" s="8">
        <v>1</v>
      </c>
      <c r="F4" s="207" t="b">
        <f>ISTEXT(L4)</f>
        <v>0</v>
      </c>
      <c r="G4" s="8" t="s">
        <v>3529</v>
      </c>
      <c r="H4" s="39" t="s">
        <v>3530</v>
      </c>
      <c r="I4" s="40" t="str">
        <f>IF(F4=TRUE,"사용","미사용")</f>
        <v>미사용</v>
      </c>
      <c r="J4" s="8"/>
      <c r="K4" s="8"/>
      <c r="L4" s="16"/>
      <c r="M4" s="40" t="s">
        <v>3487</v>
      </c>
      <c r="N4" s="40" t="s">
        <v>3488</v>
      </c>
      <c r="O4" s="10"/>
      <c r="P4" s="41"/>
      <c r="Q4" s="41"/>
      <c r="R4" s="8"/>
      <c r="S4" s="10"/>
      <c r="T4" s="15"/>
      <c r="U4" s="11"/>
      <c r="AE4" s="4" t="s">
        <v>3500</v>
      </c>
    </row>
    <row r="5" spans="1:31" ht="20.25" customHeight="1">
      <c r="A5" s="14" t="s">
        <v>3484</v>
      </c>
      <c r="B5" s="8" t="s">
        <v>3497</v>
      </c>
      <c r="C5" s="8" t="s">
        <v>3492</v>
      </c>
      <c r="D5" s="8" t="s">
        <v>3497</v>
      </c>
      <c r="E5" s="8">
        <v>2</v>
      </c>
      <c r="F5" s="207" t="b">
        <f t="shared" ref="F5:F68" si="0">ISTEXT(L5)</f>
        <v>0</v>
      </c>
      <c r="G5" s="8" t="s">
        <v>3529</v>
      </c>
      <c r="H5" s="39" t="s">
        <v>3530</v>
      </c>
      <c r="I5" s="40" t="str">
        <f t="shared" ref="I5:I68" si="1">IF(F5=TRUE,"사용","미사용")</f>
        <v>미사용</v>
      </c>
      <c r="J5" s="8"/>
      <c r="K5" s="8"/>
      <c r="L5" s="16"/>
      <c r="M5" s="40" t="s">
        <v>3487</v>
      </c>
      <c r="N5" s="40" t="s">
        <v>3488</v>
      </c>
      <c r="O5" s="10"/>
      <c r="P5" s="41"/>
      <c r="Q5" s="41"/>
      <c r="R5" s="8"/>
      <c r="S5" s="10"/>
      <c r="T5" s="15"/>
      <c r="U5" s="11"/>
      <c r="AE5" s="4" t="s">
        <v>3501</v>
      </c>
    </row>
    <row r="6" spans="1:31" ht="20.25" customHeight="1">
      <c r="A6" s="14" t="s">
        <v>3484</v>
      </c>
      <c r="B6" s="8" t="s">
        <v>3497</v>
      </c>
      <c r="C6" s="8" t="s">
        <v>3492</v>
      </c>
      <c r="D6" s="8" t="s">
        <v>3497</v>
      </c>
      <c r="E6" s="8">
        <v>3</v>
      </c>
      <c r="F6" s="207" t="b">
        <f t="shared" si="0"/>
        <v>0</v>
      </c>
      <c r="G6" s="8" t="s">
        <v>3529</v>
      </c>
      <c r="H6" s="39" t="s">
        <v>3530</v>
      </c>
      <c r="I6" s="40" t="str">
        <f t="shared" si="1"/>
        <v>미사용</v>
      </c>
      <c r="J6" s="8"/>
      <c r="K6" s="8"/>
      <c r="L6" s="16"/>
      <c r="M6" s="40" t="s">
        <v>3487</v>
      </c>
      <c r="N6" s="40" t="s">
        <v>3488</v>
      </c>
      <c r="O6" s="10"/>
      <c r="P6" s="41"/>
      <c r="Q6" s="41"/>
      <c r="R6" s="8"/>
      <c r="S6" s="10"/>
      <c r="T6" s="15"/>
      <c r="U6" s="11"/>
      <c r="AE6" s="4" t="s">
        <v>4074</v>
      </c>
    </row>
    <row r="7" spans="1:31" ht="20.25" customHeight="1">
      <c r="A7" s="14" t="s">
        <v>3484</v>
      </c>
      <c r="B7" s="8" t="s">
        <v>3497</v>
      </c>
      <c r="C7" s="8" t="s">
        <v>3492</v>
      </c>
      <c r="D7" s="8" t="s">
        <v>3497</v>
      </c>
      <c r="E7" s="8">
        <v>4</v>
      </c>
      <c r="F7" s="207" t="b">
        <f>ISTEXT(L7)</f>
        <v>0</v>
      </c>
      <c r="G7" s="8" t="s">
        <v>3529</v>
      </c>
      <c r="H7" s="39" t="s">
        <v>3530</v>
      </c>
      <c r="I7" s="40" t="str">
        <f t="shared" si="1"/>
        <v>미사용</v>
      </c>
      <c r="J7" s="8"/>
      <c r="K7" s="8"/>
      <c r="L7" s="16"/>
      <c r="M7" s="40" t="s">
        <v>3487</v>
      </c>
      <c r="N7" s="40" t="s">
        <v>3488</v>
      </c>
      <c r="O7" s="10"/>
      <c r="P7" s="41"/>
      <c r="Q7" s="41"/>
      <c r="R7" s="8"/>
      <c r="S7" s="10"/>
      <c r="T7" s="15"/>
      <c r="U7" s="11"/>
      <c r="AE7" s="4" t="s">
        <v>4062</v>
      </c>
    </row>
    <row r="8" spans="1:31" ht="20.25" customHeight="1">
      <c r="A8" s="14" t="s">
        <v>3484</v>
      </c>
      <c r="B8" s="8" t="s">
        <v>3497</v>
      </c>
      <c r="C8" s="8" t="s">
        <v>3492</v>
      </c>
      <c r="D8" s="8" t="s">
        <v>3497</v>
      </c>
      <c r="E8" s="8">
        <v>5</v>
      </c>
      <c r="F8" s="207" t="b">
        <f t="shared" ref="F8:F12" si="2">ISTEXT(L8)</f>
        <v>0</v>
      </c>
      <c r="G8" s="8" t="s">
        <v>3529</v>
      </c>
      <c r="H8" s="39" t="s">
        <v>3530</v>
      </c>
      <c r="I8" s="40" t="str">
        <f t="shared" si="1"/>
        <v>미사용</v>
      </c>
      <c r="J8" s="8"/>
      <c r="K8" s="8"/>
      <c r="L8" s="16"/>
      <c r="M8" s="40" t="s">
        <v>3487</v>
      </c>
      <c r="N8" s="40" t="s">
        <v>3488</v>
      </c>
      <c r="O8" s="10"/>
      <c r="P8" s="41"/>
      <c r="Q8" s="41"/>
      <c r="R8" s="8"/>
      <c r="S8" s="10"/>
      <c r="T8" s="15"/>
      <c r="U8" s="11"/>
      <c r="AE8" s="4" t="s">
        <v>4075</v>
      </c>
    </row>
    <row r="9" spans="1:31" ht="20.25" customHeight="1">
      <c r="A9" s="14" t="s">
        <v>3484</v>
      </c>
      <c r="B9" s="8" t="s">
        <v>3497</v>
      </c>
      <c r="C9" s="8" t="s">
        <v>3492</v>
      </c>
      <c r="D9" s="8" t="s">
        <v>3497</v>
      </c>
      <c r="E9" s="8">
        <v>6</v>
      </c>
      <c r="F9" s="207" t="b">
        <f t="shared" si="2"/>
        <v>0</v>
      </c>
      <c r="G9" s="8" t="s">
        <v>3529</v>
      </c>
      <c r="H9" s="39" t="s">
        <v>3530</v>
      </c>
      <c r="I9" s="40" t="str">
        <f t="shared" si="1"/>
        <v>미사용</v>
      </c>
      <c r="J9" s="8"/>
      <c r="K9" s="8"/>
      <c r="L9" s="16"/>
      <c r="M9" s="40" t="s">
        <v>3487</v>
      </c>
      <c r="N9" s="40" t="s">
        <v>3488</v>
      </c>
      <c r="O9" s="10"/>
      <c r="P9" s="41"/>
      <c r="Q9" s="41"/>
      <c r="R9" s="8"/>
      <c r="S9" s="10"/>
      <c r="T9" s="15"/>
      <c r="U9" s="11"/>
      <c r="AE9" s="4" t="s">
        <v>4076</v>
      </c>
    </row>
    <row r="10" spans="1:31" ht="20.25" customHeight="1">
      <c r="A10" s="14" t="s">
        <v>3484</v>
      </c>
      <c r="B10" s="8" t="s">
        <v>3497</v>
      </c>
      <c r="C10" s="8" t="s">
        <v>3492</v>
      </c>
      <c r="D10" s="8" t="s">
        <v>3497</v>
      </c>
      <c r="E10" s="8">
        <v>7</v>
      </c>
      <c r="F10" s="207" t="b">
        <f t="shared" si="2"/>
        <v>0</v>
      </c>
      <c r="G10" s="8" t="s">
        <v>3529</v>
      </c>
      <c r="H10" s="39" t="s">
        <v>3530</v>
      </c>
      <c r="I10" s="40" t="str">
        <f t="shared" si="1"/>
        <v>미사용</v>
      </c>
      <c r="J10" s="8"/>
      <c r="K10" s="8"/>
      <c r="L10" s="16"/>
      <c r="M10" s="40"/>
      <c r="N10" s="8" t="s">
        <v>3534</v>
      </c>
      <c r="O10" s="50"/>
      <c r="P10" s="51"/>
      <c r="Q10" s="51"/>
      <c r="R10" s="50"/>
      <c r="S10" s="44"/>
      <c r="T10" s="15"/>
      <c r="U10" s="11"/>
      <c r="AE10" s="4" t="s">
        <v>4090</v>
      </c>
    </row>
    <row r="11" spans="1:31" ht="20.25" customHeight="1">
      <c r="A11" s="14" t="s">
        <v>3484</v>
      </c>
      <c r="B11" s="8" t="s">
        <v>3497</v>
      </c>
      <c r="C11" s="8" t="s">
        <v>3492</v>
      </c>
      <c r="D11" s="8" t="s">
        <v>3497</v>
      </c>
      <c r="E11" s="8">
        <v>8</v>
      </c>
      <c r="F11" s="207" t="b">
        <f t="shared" si="2"/>
        <v>0</v>
      </c>
      <c r="G11" s="8" t="s">
        <v>3529</v>
      </c>
      <c r="H11" s="39" t="s">
        <v>3530</v>
      </c>
      <c r="I11" s="40" t="str">
        <f t="shared" si="1"/>
        <v>미사용</v>
      </c>
      <c r="J11" s="8"/>
      <c r="K11" s="8"/>
      <c r="L11" s="16"/>
      <c r="M11" s="40"/>
      <c r="N11" s="8" t="s">
        <v>3534</v>
      </c>
      <c r="O11" s="50"/>
      <c r="P11" s="52"/>
      <c r="Q11" s="52"/>
      <c r="R11" s="50"/>
      <c r="S11" s="44"/>
      <c r="T11" s="15"/>
      <c r="U11" s="11"/>
      <c r="AE11" s="4" t="s">
        <v>4099</v>
      </c>
    </row>
    <row r="12" spans="1:31" ht="20.25" customHeight="1">
      <c r="A12" s="14" t="s">
        <v>3484</v>
      </c>
      <c r="B12" s="8" t="s">
        <v>3497</v>
      </c>
      <c r="C12" s="8" t="s">
        <v>3492</v>
      </c>
      <c r="D12" s="8" t="s">
        <v>3497</v>
      </c>
      <c r="E12" s="8">
        <v>9</v>
      </c>
      <c r="F12" s="207" t="b">
        <f t="shared" si="2"/>
        <v>0</v>
      </c>
      <c r="G12" s="8" t="s">
        <v>3529</v>
      </c>
      <c r="H12" s="39" t="s">
        <v>3530</v>
      </c>
      <c r="I12" s="40" t="str">
        <f t="shared" si="1"/>
        <v>미사용</v>
      </c>
      <c r="J12" s="8"/>
      <c r="K12" s="8"/>
      <c r="L12" s="16"/>
      <c r="M12" s="40" t="s">
        <v>3487</v>
      </c>
      <c r="N12" s="40" t="s">
        <v>3488</v>
      </c>
      <c r="O12" s="10"/>
      <c r="P12" s="41"/>
      <c r="Q12" s="41"/>
      <c r="R12" s="8"/>
      <c r="S12" s="10"/>
      <c r="T12" s="15"/>
      <c r="U12" s="11"/>
      <c r="AE12" s="4" t="s">
        <v>3935</v>
      </c>
    </row>
    <row r="13" spans="1:31" ht="20.25" customHeight="1">
      <c r="A13" s="14" t="s">
        <v>3484</v>
      </c>
      <c r="B13" s="8" t="s">
        <v>3497</v>
      </c>
      <c r="C13" s="8" t="s">
        <v>3492</v>
      </c>
      <c r="D13" s="8" t="s">
        <v>3497</v>
      </c>
      <c r="E13" s="8">
        <v>10</v>
      </c>
      <c r="F13" s="207" t="b">
        <f t="shared" si="0"/>
        <v>0</v>
      </c>
      <c r="G13" s="8" t="s">
        <v>3529</v>
      </c>
      <c r="H13" s="39" t="s">
        <v>3530</v>
      </c>
      <c r="I13" s="40" t="str">
        <f t="shared" si="1"/>
        <v>미사용</v>
      </c>
      <c r="J13" s="8"/>
      <c r="K13" s="8"/>
      <c r="L13" s="16"/>
      <c r="M13" s="40" t="s">
        <v>3487</v>
      </c>
      <c r="N13" s="40" t="s">
        <v>3488</v>
      </c>
      <c r="O13" s="10"/>
      <c r="P13" s="41"/>
      <c r="Q13" s="41"/>
      <c r="R13" s="8"/>
      <c r="S13" s="10"/>
      <c r="T13" s="15"/>
      <c r="U13" s="11"/>
      <c r="AE13" s="4" t="s">
        <v>4165</v>
      </c>
    </row>
    <row r="14" spans="1:31" ht="20.25" customHeight="1">
      <c r="A14" s="14" t="s">
        <v>3484</v>
      </c>
      <c r="B14" s="8" t="s">
        <v>3497</v>
      </c>
      <c r="C14" s="8" t="s">
        <v>3492</v>
      </c>
      <c r="D14" s="8" t="s">
        <v>3497</v>
      </c>
      <c r="E14" s="8">
        <v>11</v>
      </c>
      <c r="F14" s="207" t="b">
        <f t="shared" si="0"/>
        <v>1</v>
      </c>
      <c r="G14" s="8" t="s">
        <v>3529</v>
      </c>
      <c r="H14" s="39" t="s">
        <v>3530</v>
      </c>
      <c r="I14" s="40" t="str">
        <f t="shared" si="1"/>
        <v>사용</v>
      </c>
      <c r="J14" s="8" t="s">
        <v>3486</v>
      </c>
      <c r="K14" s="8" t="s">
        <v>4244</v>
      </c>
      <c r="L14" s="16" t="s">
        <v>4350</v>
      </c>
      <c r="M14" s="40" t="s">
        <v>3487</v>
      </c>
      <c r="N14" s="40" t="s">
        <v>3488</v>
      </c>
      <c r="O14" s="10"/>
      <c r="P14" s="41"/>
      <c r="Q14" s="41"/>
      <c r="R14" s="8"/>
      <c r="S14" s="10"/>
      <c r="T14" s="15"/>
      <c r="U14" s="11"/>
      <c r="AE14" s="4" t="s">
        <v>4245</v>
      </c>
    </row>
    <row r="15" spans="1:31" ht="20.25" customHeight="1">
      <c r="A15" s="14" t="s">
        <v>3484</v>
      </c>
      <c r="B15" s="8" t="s">
        <v>3497</v>
      </c>
      <c r="C15" s="8" t="s">
        <v>3492</v>
      </c>
      <c r="D15" s="8" t="s">
        <v>3497</v>
      </c>
      <c r="E15" s="8">
        <v>12</v>
      </c>
      <c r="F15" s="207" t="b">
        <f t="shared" si="0"/>
        <v>1</v>
      </c>
      <c r="G15" s="8" t="s">
        <v>3529</v>
      </c>
      <c r="H15" s="39" t="s">
        <v>3530</v>
      </c>
      <c r="I15" s="40" t="str">
        <f t="shared" si="1"/>
        <v>사용</v>
      </c>
      <c r="J15" s="8" t="s">
        <v>3486</v>
      </c>
      <c r="K15" s="8" t="s">
        <v>4244</v>
      </c>
      <c r="L15" s="16" t="s">
        <v>4351</v>
      </c>
      <c r="M15" s="40" t="s">
        <v>3487</v>
      </c>
      <c r="N15" s="40" t="s">
        <v>3488</v>
      </c>
      <c r="O15" s="10"/>
      <c r="P15" s="41"/>
      <c r="Q15" s="41"/>
      <c r="R15" s="8"/>
      <c r="S15" s="10"/>
      <c r="T15" s="15"/>
      <c r="U15" s="11"/>
      <c r="AE15"/>
    </row>
    <row r="16" spans="1:31" ht="20.25" customHeight="1">
      <c r="A16" s="14" t="s">
        <v>3484</v>
      </c>
      <c r="B16" s="8" t="s">
        <v>3497</v>
      </c>
      <c r="C16" s="8" t="s">
        <v>3492</v>
      </c>
      <c r="D16" s="8" t="s">
        <v>3508</v>
      </c>
      <c r="E16" s="8">
        <v>13</v>
      </c>
      <c r="F16" s="207" t="b">
        <f t="shared" si="0"/>
        <v>1</v>
      </c>
      <c r="G16" s="8">
        <v>1000000359</v>
      </c>
      <c r="H16" s="39" t="s">
        <v>3516</v>
      </c>
      <c r="I16" s="40" t="str">
        <f>IF(F16=TRUE,"사용","미사용")</f>
        <v>사용</v>
      </c>
      <c r="J16" s="8" t="s">
        <v>3486</v>
      </c>
      <c r="K16" s="8" t="s">
        <v>3501</v>
      </c>
      <c r="L16" s="181" t="s">
        <v>4140</v>
      </c>
      <c r="M16" s="40" t="s">
        <v>3487</v>
      </c>
      <c r="N16" s="40" t="s">
        <v>3488</v>
      </c>
      <c r="O16" s="10"/>
      <c r="P16" s="41"/>
      <c r="Q16" s="41"/>
      <c r="R16" s="8"/>
      <c r="S16" s="10"/>
      <c r="T16" s="15"/>
      <c r="U16" s="11"/>
      <c r="AE16"/>
    </row>
    <row r="17" spans="1:31" ht="20.25" customHeight="1">
      <c r="A17" s="14" t="s">
        <v>3484</v>
      </c>
      <c r="B17" s="8" t="s">
        <v>3497</v>
      </c>
      <c r="C17" s="8" t="s">
        <v>3492</v>
      </c>
      <c r="D17" s="8" t="s">
        <v>3508</v>
      </c>
      <c r="E17" s="8">
        <v>14</v>
      </c>
      <c r="F17" s="207" t="b">
        <f t="shared" si="0"/>
        <v>1</v>
      </c>
      <c r="G17" s="8">
        <v>1000000359</v>
      </c>
      <c r="H17" s="39" t="s">
        <v>3516</v>
      </c>
      <c r="I17" s="40" t="str">
        <f t="shared" si="1"/>
        <v>사용</v>
      </c>
      <c r="J17" s="8" t="s">
        <v>3486</v>
      </c>
      <c r="K17" s="8" t="s">
        <v>3501</v>
      </c>
      <c r="L17" s="181" t="s">
        <v>4140</v>
      </c>
      <c r="M17" s="40" t="s">
        <v>3487</v>
      </c>
      <c r="N17" s="40" t="s">
        <v>3488</v>
      </c>
      <c r="O17" s="10"/>
      <c r="P17" s="41"/>
      <c r="Q17" s="41"/>
      <c r="R17" s="8"/>
      <c r="S17" s="10"/>
      <c r="T17" s="15"/>
      <c r="U17" s="11"/>
      <c r="AE17"/>
    </row>
    <row r="18" spans="1:31" ht="20.25" customHeight="1">
      <c r="A18" s="14" t="s">
        <v>3484</v>
      </c>
      <c r="B18" s="8" t="s">
        <v>3497</v>
      </c>
      <c r="C18" s="8" t="s">
        <v>3492</v>
      </c>
      <c r="D18" s="8" t="s">
        <v>3508</v>
      </c>
      <c r="E18" s="8">
        <v>15</v>
      </c>
      <c r="F18" s="207" t="b">
        <f t="shared" si="0"/>
        <v>1</v>
      </c>
      <c r="G18" s="8">
        <v>1000000359</v>
      </c>
      <c r="H18" s="39" t="s">
        <v>3516</v>
      </c>
      <c r="I18" s="40" t="str">
        <f t="shared" si="1"/>
        <v>사용</v>
      </c>
      <c r="J18" s="8" t="s">
        <v>3486</v>
      </c>
      <c r="K18" s="8" t="s">
        <v>4076</v>
      </c>
      <c r="L18" s="150" t="s">
        <v>4345</v>
      </c>
      <c r="M18" s="40" t="s">
        <v>3487</v>
      </c>
      <c r="N18" s="40" t="s">
        <v>3488</v>
      </c>
      <c r="O18" s="10"/>
      <c r="P18" s="41"/>
      <c r="Q18" s="41"/>
      <c r="R18" s="8"/>
      <c r="S18" s="10"/>
      <c r="T18" s="15"/>
      <c r="U18" s="11"/>
      <c r="AE18"/>
    </row>
    <row r="19" spans="1:31" ht="20.25" customHeight="1">
      <c r="A19" s="14" t="s">
        <v>3484</v>
      </c>
      <c r="B19" s="8" t="s">
        <v>3497</v>
      </c>
      <c r="C19" s="8" t="s">
        <v>3492</v>
      </c>
      <c r="D19" s="8" t="s">
        <v>3508</v>
      </c>
      <c r="E19" s="8">
        <v>16</v>
      </c>
      <c r="F19" s="207" t="b">
        <f>ISTEXT(L19)</f>
        <v>1</v>
      </c>
      <c r="G19" s="8">
        <v>1000000359</v>
      </c>
      <c r="H19" s="39" t="s">
        <v>3516</v>
      </c>
      <c r="I19" s="40" t="str">
        <f t="shared" si="1"/>
        <v>사용</v>
      </c>
      <c r="J19" s="8" t="s">
        <v>3486</v>
      </c>
      <c r="K19" s="8" t="s">
        <v>4076</v>
      </c>
      <c r="L19" s="150" t="s">
        <v>4346</v>
      </c>
      <c r="M19" s="40" t="s">
        <v>3487</v>
      </c>
      <c r="N19" s="40" t="s">
        <v>3488</v>
      </c>
      <c r="O19" s="10"/>
      <c r="P19" s="41"/>
      <c r="Q19" s="41"/>
      <c r="R19" s="8"/>
      <c r="S19" s="10"/>
      <c r="T19" s="15"/>
      <c r="U19" s="11"/>
      <c r="AE19"/>
    </row>
    <row r="20" spans="1:31" ht="20.25" customHeight="1">
      <c r="A20" s="14" t="s">
        <v>3484</v>
      </c>
      <c r="B20" s="8" t="s">
        <v>3497</v>
      </c>
      <c r="C20" s="8" t="s">
        <v>3492</v>
      </c>
      <c r="D20" s="8" t="s">
        <v>3508</v>
      </c>
      <c r="E20" s="8">
        <v>17</v>
      </c>
      <c r="F20" s="207" t="b">
        <f t="shared" ref="F20:F21" si="3">ISTEXT(L20)</f>
        <v>1</v>
      </c>
      <c r="G20" s="8">
        <v>1000000359</v>
      </c>
      <c r="H20" s="39" t="s">
        <v>3516</v>
      </c>
      <c r="I20" s="40" t="str">
        <f t="shared" si="1"/>
        <v>사용</v>
      </c>
      <c r="J20" s="8"/>
      <c r="K20" s="8" t="s">
        <v>4076</v>
      </c>
      <c r="L20" s="150" t="s">
        <v>4347</v>
      </c>
      <c r="M20" s="8"/>
      <c r="N20" s="8" t="s">
        <v>3534</v>
      </c>
      <c r="O20" s="10"/>
      <c r="P20" s="41"/>
      <c r="Q20" s="41"/>
      <c r="R20" s="8"/>
      <c r="S20" s="10"/>
      <c r="T20" s="15"/>
      <c r="U20" s="11"/>
      <c r="AE20"/>
    </row>
    <row r="21" spans="1:31" ht="20.25" customHeight="1">
      <c r="A21" s="14" t="s">
        <v>3484</v>
      </c>
      <c r="B21" s="8" t="s">
        <v>3497</v>
      </c>
      <c r="C21" s="8" t="s">
        <v>3492</v>
      </c>
      <c r="D21" s="8" t="s">
        <v>3508</v>
      </c>
      <c r="E21" s="8">
        <v>18</v>
      </c>
      <c r="F21" s="207" t="b">
        <f t="shared" si="3"/>
        <v>1</v>
      </c>
      <c r="G21" s="8">
        <v>1000000359</v>
      </c>
      <c r="H21" s="39" t="s">
        <v>3516</v>
      </c>
      <c r="I21" s="40" t="str">
        <f t="shared" si="1"/>
        <v>사용</v>
      </c>
      <c r="J21" s="8"/>
      <c r="K21" s="8" t="s">
        <v>4076</v>
      </c>
      <c r="L21" s="150" t="s">
        <v>4348</v>
      </c>
      <c r="M21" s="8"/>
      <c r="N21" s="8" t="s">
        <v>3534</v>
      </c>
      <c r="O21" s="10"/>
      <c r="P21" s="41"/>
      <c r="Q21" s="41"/>
      <c r="R21" s="8"/>
      <c r="S21" s="10"/>
      <c r="T21" s="15"/>
      <c r="U21" s="11"/>
      <c r="AE21"/>
    </row>
    <row r="22" spans="1:31" ht="20.25" customHeight="1">
      <c r="A22" s="14" t="s">
        <v>3484</v>
      </c>
      <c r="B22" s="8" t="s">
        <v>3497</v>
      </c>
      <c r="C22" s="8" t="s">
        <v>3492</v>
      </c>
      <c r="D22" s="8" t="s">
        <v>3508</v>
      </c>
      <c r="E22" s="8">
        <v>19</v>
      </c>
      <c r="F22" s="207" t="b">
        <f t="shared" si="0"/>
        <v>1</v>
      </c>
      <c r="G22" s="8">
        <v>1000000359</v>
      </c>
      <c r="H22" s="39" t="s">
        <v>3516</v>
      </c>
      <c r="I22" s="40" t="str">
        <f t="shared" si="1"/>
        <v>사용</v>
      </c>
      <c r="J22" s="40" t="s">
        <v>3486</v>
      </c>
      <c r="K22" s="40"/>
      <c r="L22" s="157" t="s">
        <v>4455</v>
      </c>
      <c r="M22" s="40"/>
      <c r="N22" s="40" t="s">
        <v>3488</v>
      </c>
      <c r="O22" s="10"/>
      <c r="P22" s="41"/>
      <c r="Q22" s="41"/>
      <c r="R22" s="8"/>
      <c r="S22" s="10"/>
      <c r="T22" s="15"/>
      <c r="U22" s="11"/>
      <c r="AE22"/>
    </row>
    <row r="23" spans="1:31" ht="20.25" customHeight="1">
      <c r="A23" s="14" t="s">
        <v>3484</v>
      </c>
      <c r="B23" s="8" t="s">
        <v>3497</v>
      </c>
      <c r="C23" s="8" t="s">
        <v>3492</v>
      </c>
      <c r="D23" s="8" t="s">
        <v>3508</v>
      </c>
      <c r="E23" s="8">
        <v>20</v>
      </c>
      <c r="F23" s="207" t="b">
        <f t="shared" si="0"/>
        <v>0</v>
      </c>
      <c r="G23" s="8">
        <v>1000000359</v>
      </c>
      <c r="H23" s="39" t="s">
        <v>3516</v>
      </c>
      <c r="I23" s="40" t="str">
        <f t="shared" si="1"/>
        <v>미사용</v>
      </c>
      <c r="J23" s="40" t="s">
        <v>3486</v>
      </c>
      <c r="K23" s="40"/>
      <c r="L23" s="16"/>
      <c r="M23" s="40"/>
      <c r="N23" s="40" t="s">
        <v>3488</v>
      </c>
      <c r="O23" s="10"/>
      <c r="P23" s="41"/>
      <c r="Q23" s="41"/>
      <c r="R23" s="8"/>
      <c r="S23" s="10"/>
      <c r="T23" s="15"/>
      <c r="U23" s="11"/>
      <c r="AE23"/>
    </row>
    <row r="24" spans="1:31" ht="20.25" customHeight="1">
      <c r="A24" s="14" t="s">
        <v>3484</v>
      </c>
      <c r="B24" s="8" t="s">
        <v>3497</v>
      </c>
      <c r="C24" s="8" t="s">
        <v>3492</v>
      </c>
      <c r="D24" s="8" t="s">
        <v>3508</v>
      </c>
      <c r="E24" s="8">
        <v>21</v>
      </c>
      <c r="F24" s="207" t="b">
        <f t="shared" si="0"/>
        <v>0</v>
      </c>
      <c r="G24" s="8">
        <v>1000000359</v>
      </c>
      <c r="H24" s="39" t="s">
        <v>3516</v>
      </c>
      <c r="I24" s="40" t="str">
        <f t="shared" si="1"/>
        <v>미사용</v>
      </c>
      <c r="J24" s="8"/>
      <c r="K24" s="8"/>
      <c r="L24" s="16"/>
      <c r="M24" s="8"/>
      <c r="N24" s="8" t="s">
        <v>3534</v>
      </c>
      <c r="O24" s="10"/>
      <c r="P24" s="41"/>
      <c r="Q24" s="41"/>
      <c r="R24" s="8"/>
      <c r="S24" s="10"/>
      <c r="T24" s="15"/>
      <c r="U24" s="11"/>
      <c r="AE24"/>
    </row>
    <row r="25" spans="1:31" ht="20.25" customHeight="1">
      <c r="A25" s="14" t="s">
        <v>3484</v>
      </c>
      <c r="B25" s="8" t="s">
        <v>3497</v>
      </c>
      <c r="C25" s="8" t="s">
        <v>3492</v>
      </c>
      <c r="D25" s="8" t="s">
        <v>3508</v>
      </c>
      <c r="E25" s="8">
        <v>22</v>
      </c>
      <c r="F25" s="207" t="b">
        <f t="shared" si="0"/>
        <v>0</v>
      </c>
      <c r="G25" s="8">
        <v>1000000359</v>
      </c>
      <c r="H25" s="39" t="s">
        <v>3516</v>
      </c>
      <c r="I25" s="40" t="str">
        <f t="shared" si="1"/>
        <v>미사용</v>
      </c>
      <c r="J25" s="8"/>
      <c r="K25" s="8"/>
      <c r="L25" s="16"/>
      <c r="M25" s="8"/>
      <c r="N25" s="8" t="s">
        <v>3534</v>
      </c>
      <c r="O25" s="10"/>
      <c r="P25" s="41"/>
      <c r="Q25" s="41"/>
      <c r="R25" s="8"/>
      <c r="S25" s="10"/>
      <c r="T25" s="15"/>
      <c r="U25" s="11"/>
      <c r="AE25"/>
    </row>
    <row r="26" spans="1:31" ht="20.25" customHeight="1">
      <c r="A26" s="14" t="s">
        <v>3484</v>
      </c>
      <c r="B26" s="8" t="s">
        <v>3497</v>
      </c>
      <c r="C26" s="8" t="s">
        <v>3492</v>
      </c>
      <c r="D26" s="8" t="s">
        <v>3508</v>
      </c>
      <c r="E26" s="8">
        <v>23</v>
      </c>
      <c r="F26" s="207" t="b">
        <f t="shared" si="0"/>
        <v>1</v>
      </c>
      <c r="G26" s="8">
        <v>1000000359</v>
      </c>
      <c r="H26" s="39" t="s">
        <v>3516</v>
      </c>
      <c r="I26" s="40" t="str">
        <f t="shared" si="1"/>
        <v>사용</v>
      </c>
      <c r="J26" s="8"/>
      <c r="K26" s="8" t="s">
        <v>3501</v>
      </c>
      <c r="L26" s="181" t="s">
        <v>4139</v>
      </c>
      <c r="M26" s="8"/>
      <c r="N26" s="8" t="s">
        <v>3534</v>
      </c>
      <c r="O26" s="10"/>
      <c r="P26" s="41"/>
      <c r="Q26" s="41"/>
      <c r="R26" s="8"/>
      <c r="S26" s="10"/>
      <c r="T26" s="15"/>
      <c r="U26" s="11"/>
      <c r="AE26"/>
    </row>
    <row r="27" spans="1:31" ht="20.25" customHeight="1">
      <c r="A27" s="14" t="s">
        <v>3484</v>
      </c>
      <c r="B27" s="8" t="s">
        <v>3497</v>
      </c>
      <c r="C27" s="8" t="s">
        <v>3492</v>
      </c>
      <c r="D27" s="8" t="s">
        <v>3508</v>
      </c>
      <c r="E27" s="8">
        <v>24</v>
      </c>
      <c r="F27" s="207" t="b">
        <f t="shared" si="0"/>
        <v>1</v>
      </c>
      <c r="G27" s="8">
        <v>1000000359</v>
      </c>
      <c r="H27" s="39" t="s">
        <v>3516</v>
      </c>
      <c r="I27" s="40" t="str">
        <f t="shared" si="1"/>
        <v>사용</v>
      </c>
      <c r="J27" s="8"/>
      <c r="K27" s="8" t="s">
        <v>3501</v>
      </c>
      <c r="L27" s="181" t="s">
        <v>4139</v>
      </c>
      <c r="M27" s="8"/>
      <c r="N27" s="8" t="s">
        <v>3534</v>
      </c>
      <c r="O27" s="10"/>
      <c r="P27" s="41"/>
      <c r="Q27" s="41"/>
      <c r="R27" s="8"/>
      <c r="S27" s="10"/>
      <c r="T27" s="15"/>
      <c r="U27" s="11"/>
      <c r="AE27"/>
    </row>
    <row r="28" spans="1:31" ht="20.25" customHeight="1">
      <c r="A28" s="14" t="s">
        <v>3484</v>
      </c>
      <c r="B28" s="8" t="s">
        <v>3497</v>
      </c>
      <c r="C28" s="8" t="s">
        <v>3492</v>
      </c>
      <c r="D28" s="8" t="s">
        <v>3485</v>
      </c>
      <c r="E28" s="8">
        <v>1</v>
      </c>
      <c r="F28" s="207" t="b">
        <f t="shared" si="0"/>
        <v>1</v>
      </c>
      <c r="G28" s="8">
        <v>1000000357</v>
      </c>
      <c r="H28" s="39" t="s">
        <v>3520</v>
      </c>
      <c r="I28" s="40" t="str">
        <f t="shared" si="1"/>
        <v>사용</v>
      </c>
      <c r="J28" s="8"/>
      <c r="K28" s="8"/>
      <c r="L28" s="181" t="s">
        <v>4139</v>
      </c>
      <c r="M28" s="40" t="s">
        <v>3487</v>
      </c>
      <c r="N28" s="40" t="s">
        <v>3488</v>
      </c>
      <c r="O28" s="10"/>
      <c r="P28" s="41"/>
      <c r="Q28" s="41"/>
      <c r="R28" s="8"/>
      <c r="S28" s="10"/>
      <c r="T28" s="15"/>
      <c r="U28" s="11"/>
      <c r="AE28"/>
    </row>
    <row r="29" spans="1:31" ht="20.25" customHeight="1">
      <c r="A29" s="14" t="s">
        <v>3484</v>
      </c>
      <c r="B29" s="8" t="s">
        <v>3497</v>
      </c>
      <c r="C29" s="8" t="s">
        <v>3492</v>
      </c>
      <c r="D29" s="8" t="s">
        <v>3485</v>
      </c>
      <c r="E29" s="8">
        <v>2</v>
      </c>
      <c r="F29" s="207" t="b">
        <f t="shared" si="0"/>
        <v>1</v>
      </c>
      <c r="G29" s="8">
        <v>1000000357</v>
      </c>
      <c r="H29" s="39" t="s">
        <v>3520</v>
      </c>
      <c r="I29" s="40" t="str">
        <f t="shared" si="1"/>
        <v>사용</v>
      </c>
      <c r="J29" s="8"/>
      <c r="K29" s="8"/>
      <c r="L29" s="181" t="s">
        <v>4139</v>
      </c>
      <c r="M29" s="40" t="s">
        <v>3487</v>
      </c>
      <c r="N29" s="40" t="s">
        <v>3488</v>
      </c>
      <c r="O29" s="10"/>
      <c r="P29" s="41"/>
      <c r="Q29" s="41"/>
      <c r="R29" s="8"/>
      <c r="S29" s="10"/>
      <c r="T29" s="15"/>
      <c r="U29" s="11"/>
      <c r="AE29"/>
    </row>
    <row r="30" spans="1:31" ht="20.25" customHeight="1">
      <c r="A30" s="14" t="s">
        <v>3484</v>
      </c>
      <c r="B30" s="8" t="s">
        <v>3497</v>
      </c>
      <c r="C30" s="8" t="s">
        <v>3492</v>
      </c>
      <c r="D30" s="8" t="s">
        <v>3485</v>
      </c>
      <c r="E30" s="8">
        <v>3</v>
      </c>
      <c r="F30" s="207" t="b">
        <f t="shared" si="0"/>
        <v>1</v>
      </c>
      <c r="G30" s="8">
        <v>1000000357</v>
      </c>
      <c r="H30" s="39" t="s">
        <v>3520</v>
      </c>
      <c r="I30" s="40" t="str">
        <f t="shared" si="1"/>
        <v>사용</v>
      </c>
      <c r="J30" s="8"/>
      <c r="K30" s="8"/>
      <c r="L30" s="16" t="s">
        <v>4177</v>
      </c>
      <c r="M30" s="40"/>
      <c r="N30" s="8" t="s">
        <v>3534</v>
      </c>
      <c r="O30" s="10"/>
      <c r="P30" s="41"/>
      <c r="Q30" s="41"/>
      <c r="R30" s="8"/>
      <c r="S30" s="10"/>
      <c r="T30" s="15"/>
      <c r="U30" s="11"/>
      <c r="AE30"/>
    </row>
    <row r="31" spans="1:31" ht="20.25" customHeight="1">
      <c r="A31" s="14" t="s">
        <v>3484</v>
      </c>
      <c r="B31" s="8" t="s">
        <v>3497</v>
      </c>
      <c r="C31" s="8" t="s">
        <v>3492</v>
      </c>
      <c r="D31" s="8" t="s">
        <v>3485</v>
      </c>
      <c r="E31" s="8">
        <v>4</v>
      </c>
      <c r="F31" s="207" t="b">
        <f t="shared" si="0"/>
        <v>1</v>
      </c>
      <c r="G31" s="8">
        <v>1000000357</v>
      </c>
      <c r="H31" s="39" t="s">
        <v>3520</v>
      </c>
      <c r="I31" s="40" t="str">
        <f t="shared" si="1"/>
        <v>사용</v>
      </c>
      <c r="J31" s="8"/>
      <c r="K31" s="8"/>
      <c r="L31" s="16" t="s">
        <v>4177</v>
      </c>
      <c r="M31" s="40"/>
      <c r="N31" s="8" t="s">
        <v>3534</v>
      </c>
      <c r="O31" s="10"/>
      <c r="P31" s="41"/>
      <c r="Q31" s="41"/>
      <c r="R31" s="8"/>
      <c r="S31" s="10"/>
      <c r="T31" s="15"/>
      <c r="U31" s="11"/>
      <c r="AE31"/>
    </row>
    <row r="32" spans="1:31" ht="20.25" customHeight="1">
      <c r="A32" s="14" t="s">
        <v>3484</v>
      </c>
      <c r="B32" s="8" t="s">
        <v>3497</v>
      </c>
      <c r="C32" s="8" t="s">
        <v>3492</v>
      </c>
      <c r="D32" s="8" t="s">
        <v>3485</v>
      </c>
      <c r="E32" s="8">
        <v>5</v>
      </c>
      <c r="F32" s="207" t="b">
        <f t="shared" si="0"/>
        <v>0</v>
      </c>
      <c r="G32" s="8">
        <v>1000000357</v>
      </c>
      <c r="H32" s="39" t="s">
        <v>3520</v>
      </c>
      <c r="I32" s="40" t="str">
        <f t="shared" si="1"/>
        <v>미사용</v>
      </c>
      <c r="J32" s="8"/>
      <c r="K32" s="8"/>
      <c r="L32" s="57"/>
      <c r="M32" s="8"/>
      <c r="N32" s="8" t="s">
        <v>3534</v>
      </c>
      <c r="O32" s="66">
        <v>108.316</v>
      </c>
      <c r="P32" s="41" t="s">
        <v>3509</v>
      </c>
      <c r="Q32" s="67">
        <v>29.152999999999999</v>
      </c>
      <c r="R32" s="66">
        <v>18</v>
      </c>
      <c r="S32" s="55" t="s">
        <v>3491</v>
      </c>
      <c r="T32" s="15">
        <v>40309</v>
      </c>
      <c r="U32" s="11"/>
      <c r="AE32"/>
    </row>
    <row r="33" spans="1:31" ht="18" customHeight="1">
      <c r="A33" s="14" t="s">
        <v>3484</v>
      </c>
      <c r="B33" s="8" t="s">
        <v>3497</v>
      </c>
      <c r="C33" s="8" t="s">
        <v>3492</v>
      </c>
      <c r="D33" s="8" t="s">
        <v>3485</v>
      </c>
      <c r="E33" s="8">
        <v>6</v>
      </c>
      <c r="F33" s="207" t="b">
        <f t="shared" si="0"/>
        <v>0</v>
      </c>
      <c r="G33" s="8">
        <v>1000000357</v>
      </c>
      <c r="H33" s="39" t="s">
        <v>3520</v>
      </c>
      <c r="I33" s="40" t="str">
        <f t="shared" si="1"/>
        <v>미사용</v>
      </c>
      <c r="J33" s="8"/>
      <c r="K33" s="8"/>
      <c r="L33" s="57"/>
      <c r="M33" s="8"/>
      <c r="N33" s="8" t="s">
        <v>3534</v>
      </c>
      <c r="O33" s="66">
        <v>108.316</v>
      </c>
      <c r="P33" s="41" t="s">
        <v>3509</v>
      </c>
      <c r="Q33" s="67">
        <v>27.062999999999999</v>
      </c>
      <c r="R33" s="66">
        <v>18</v>
      </c>
      <c r="S33" s="55" t="s">
        <v>3491</v>
      </c>
      <c r="T33" s="15">
        <v>40309</v>
      </c>
      <c r="U33" s="11"/>
      <c r="AE33"/>
    </row>
    <row r="34" spans="1:31" ht="18" customHeight="1">
      <c r="A34" s="14" t="s">
        <v>3484</v>
      </c>
      <c r="B34" s="8" t="s">
        <v>3497</v>
      </c>
      <c r="C34" s="8" t="s">
        <v>3492</v>
      </c>
      <c r="D34" s="8" t="s">
        <v>3485</v>
      </c>
      <c r="E34" s="8">
        <v>7</v>
      </c>
      <c r="F34" s="207" t="b">
        <f t="shared" si="0"/>
        <v>1</v>
      </c>
      <c r="G34" s="8">
        <v>1000000357</v>
      </c>
      <c r="H34" s="39" t="s">
        <v>3520</v>
      </c>
      <c r="I34" s="40" t="str">
        <f t="shared" si="1"/>
        <v>사용</v>
      </c>
      <c r="J34" s="8" t="s">
        <v>3486</v>
      </c>
      <c r="K34" s="8" t="s">
        <v>3501</v>
      </c>
      <c r="L34" s="16" t="s">
        <v>3913</v>
      </c>
      <c r="M34" s="40" t="s">
        <v>3487</v>
      </c>
      <c r="N34" s="40" t="s">
        <v>3488</v>
      </c>
      <c r="O34" s="10"/>
      <c r="P34" s="41"/>
      <c r="Q34" s="41"/>
      <c r="R34" s="8"/>
      <c r="S34" s="10"/>
      <c r="T34" s="15"/>
      <c r="U34" s="11"/>
      <c r="AE34"/>
    </row>
    <row r="35" spans="1:31" ht="18" customHeight="1">
      <c r="A35" s="14" t="s">
        <v>3484</v>
      </c>
      <c r="B35" s="8" t="s">
        <v>3497</v>
      </c>
      <c r="C35" s="8" t="s">
        <v>3492</v>
      </c>
      <c r="D35" s="8" t="s">
        <v>3485</v>
      </c>
      <c r="E35" s="8">
        <v>8</v>
      </c>
      <c r="F35" s="207" t="b">
        <f t="shared" si="0"/>
        <v>1</v>
      </c>
      <c r="G35" s="8">
        <v>1000000357</v>
      </c>
      <c r="H35" s="39" t="s">
        <v>3520</v>
      </c>
      <c r="I35" s="40" t="str">
        <f t="shared" si="1"/>
        <v>사용</v>
      </c>
      <c r="J35" s="8" t="s">
        <v>3486</v>
      </c>
      <c r="K35" s="8" t="s">
        <v>3501</v>
      </c>
      <c r="L35" s="16" t="s">
        <v>3913</v>
      </c>
      <c r="M35" s="40" t="s">
        <v>3487</v>
      </c>
      <c r="N35" s="40" t="s">
        <v>3488</v>
      </c>
      <c r="O35" s="10"/>
      <c r="P35" s="41"/>
      <c r="Q35" s="41"/>
      <c r="R35" s="8"/>
      <c r="S35" s="10"/>
      <c r="T35" s="15"/>
      <c r="U35" s="11"/>
      <c r="AE35"/>
    </row>
    <row r="36" spans="1:31" ht="20.25" customHeight="1">
      <c r="A36" s="14" t="s">
        <v>3484</v>
      </c>
      <c r="B36" s="8" t="s">
        <v>3497</v>
      </c>
      <c r="C36" s="8" t="s">
        <v>3492</v>
      </c>
      <c r="D36" s="8" t="s">
        <v>3485</v>
      </c>
      <c r="E36" s="8">
        <v>9</v>
      </c>
      <c r="F36" s="207" t="b">
        <f t="shared" si="0"/>
        <v>1</v>
      </c>
      <c r="G36" s="8">
        <v>1000000357</v>
      </c>
      <c r="H36" s="39" t="s">
        <v>3520</v>
      </c>
      <c r="I36" s="40" t="str">
        <f t="shared" si="1"/>
        <v>사용</v>
      </c>
      <c r="J36" s="8"/>
      <c r="K36" s="8"/>
      <c r="L36" s="57" t="s">
        <v>4176</v>
      </c>
      <c r="M36" s="8"/>
      <c r="N36" s="8" t="s">
        <v>3534</v>
      </c>
      <c r="O36" s="66">
        <v>108.316</v>
      </c>
      <c r="P36" s="41" t="s">
        <v>3509</v>
      </c>
      <c r="Q36" s="68">
        <v>28.815000000000001</v>
      </c>
      <c r="R36" s="66">
        <v>18</v>
      </c>
      <c r="S36" s="55" t="s">
        <v>3491</v>
      </c>
      <c r="T36" s="15">
        <v>40309</v>
      </c>
      <c r="U36" s="11"/>
      <c r="AE36"/>
    </row>
    <row r="37" spans="1:31" ht="20.25" customHeight="1">
      <c r="A37" s="14" t="s">
        <v>3484</v>
      </c>
      <c r="B37" s="8" t="s">
        <v>3497</v>
      </c>
      <c r="C37" s="8" t="s">
        <v>3492</v>
      </c>
      <c r="D37" s="8" t="s">
        <v>3485</v>
      </c>
      <c r="E37" s="8">
        <v>10</v>
      </c>
      <c r="F37" s="207" t="b">
        <f t="shared" si="0"/>
        <v>1</v>
      </c>
      <c r="G37" s="8">
        <v>1000000357</v>
      </c>
      <c r="H37" s="39" t="s">
        <v>3520</v>
      </c>
      <c r="I37" s="40" t="str">
        <f t="shared" si="1"/>
        <v>사용</v>
      </c>
      <c r="J37" s="8"/>
      <c r="K37" s="8"/>
      <c r="L37" s="57" t="s">
        <v>4176</v>
      </c>
      <c r="M37" s="8"/>
      <c r="N37" s="8" t="s">
        <v>3534</v>
      </c>
      <c r="O37" s="66">
        <v>108.316</v>
      </c>
      <c r="P37" s="41" t="s">
        <v>3509</v>
      </c>
      <c r="Q37" s="67">
        <v>26.161000000000001</v>
      </c>
      <c r="R37" s="66">
        <v>18</v>
      </c>
      <c r="S37" s="55" t="s">
        <v>3491</v>
      </c>
      <c r="T37" s="15">
        <v>40309</v>
      </c>
      <c r="U37" s="11"/>
      <c r="AE37"/>
    </row>
    <row r="38" spans="1:31" ht="20.25" customHeight="1">
      <c r="A38" s="14" t="s">
        <v>3484</v>
      </c>
      <c r="B38" s="8" t="s">
        <v>3497</v>
      </c>
      <c r="C38" s="8" t="s">
        <v>3492</v>
      </c>
      <c r="D38" s="8" t="s">
        <v>3485</v>
      </c>
      <c r="E38" s="8">
        <v>11</v>
      </c>
      <c r="F38" s="207" t="b">
        <f t="shared" si="0"/>
        <v>1</v>
      </c>
      <c r="G38" s="8">
        <v>1000000357</v>
      </c>
      <c r="H38" s="39" t="s">
        <v>3520</v>
      </c>
      <c r="I38" s="40" t="str">
        <f t="shared" si="1"/>
        <v>사용</v>
      </c>
      <c r="J38" s="8"/>
      <c r="K38" s="8"/>
      <c r="L38" s="428" t="s">
        <v>4125</v>
      </c>
      <c r="M38" s="8"/>
      <c r="N38" s="8" t="s">
        <v>3534</v>
      </c>
      <c r="O38" s="66">
        <v>108.316</v>
      </c>
      <c r="P38" s="41" t="s">
        <v>3509</v>
      </c>
      <c r="Q38" s="67">
        <v>27.303999999999998</v>
      </c>
      <c r="R38" s="66">
        <v>18</v>
      </c>
      <c r="S38" s="55" t="s">
        <v>3491</v>
      </c>
      <c r="T38" s="15">
        <v>40309</v>
      </c>
      <c r="U38" s="11"/>
      <c r="AE38"/>
    </row>
    <row r="39" spans="1:31" ht="19.5" customHeight="1">
      <c r="A39" s="14" t="s">
        <v>3484</v>
      </c>
      <c r="B39" s="8" t="s">
        <v>3497</v>
      </c>
      <c r="C39" s="8" t="s">
        <v>3492</v>
      </c>
      <c r="D39" s="8" t="s">
        <v>3485</v>
      </c>
      <c r="E39" s="8">
        <v>12</v>
      </c>
      <c r="F39" s="207" t="b">
        <f t="shared" si="0"/>
        <v>1</v>
      </c>
      <c r="G39" s="8">
        <v>1000000357</v>
      </c>
      <c r="H39" s="39" t="s">
        <v>3520</v>
      </c>
      <c r="I39" s="40" t="str">
        <f t="shared" si="1"/>
        <v>사용</v>
      </c>
      <c r="J39" s="8"/>
      <c r="K39" s="8"/>
      <c r="L39" s="428" t="s">
        <v>4125</v>
      </c>
      <c r="M39" s="8"/>
      <c r="N39" s="8" t="s">
        <v>3534</v>
      </c>
      <c r="O39" s="66">
        <v>108.316</v>
      </c>
      <c r="P39" s="41" t="s">
        <v>3509</v>
      </c>
      <c r="Q39" s="67">
        <v>10.252000000000001</v>
      </c>
      <c r="R39" s="66">
        <v>18</v>
      </c>
      <c r="S39" s="55" t="s">
        <v>3491</v>
      </c>
      <c r="T39" s="15">
        <v>40309</v>
      </c>
      <c r="U39" s="11"/>
      <c r="AE39"/>
    </row>
    <row r="40" spans="1:31" ht="20.25" customHeight="1">
      <c r="A40" s="14" t="s">
        <v>3484</v>
      </c>
      <c r="B40" s="8" t="s">
        <v>3497</v>
      </c>
      <c r="C40" s="8" t="s">
        <v>3492</v>
      </c>
      <c r="D40" s="8" t="s">
        <v>3485</v>
      </c>
      <c r="E40" s="8">
        <v>13</v>
      </c>
      <c r="F40" s="207" t="b">
        <f t="shared" si="0"/>
        <v>1</v>
      </c>
      <c r="G40" s="8">
        <v>1000000357</v>
      </c>
      <c r="H40" s="39" t="s">
        <v>3520</v>
      </c>
      <c r="I40" s="40" t="str">
        <f t="shared" si="1"/>
        <v>사용</v>
      </c>
      <c r="J40" s="8"/>
      <c r="K40" s="8"/>
      <c r="L40" s="428" t="s">
        <v>4178</v>
      </c>
      <c r="M40" s="8" t="s">
        <v>3975</v>
      </c>
      <c r="N40" s="40" t="s">
        <v>3488</v>
      </c>
      <c r="O40" s="66"/>
      <c r="P40" s="41"/>
      <c r="Q40" s="48"/>
      <c r="R40" s="66"/>
      <c r="S40" s="55"/>
      <c r="T40" s="15"/>
      <c r="U40" s="186" t="s">
        <v>3976</v>
      </c>
      <c r="AE40"/>
    </row>
    <row r="41" spans="1:31" ht="20.25" customHeight="1">
      <c r="A41" s="14" t="s">
        <v>3484</v>
      </c>
      <c r="B41" s="8" t="s">
        <v>3497</v>
      </c>
      <c r="C41" s="8" t="s">
        <v>3492</v>
      </c>
      <c r="D41" s="8" t="s">
        <v>3485</v>
      </c>
      <c r="E41" s="8">
        <v>14</v>
      </c>
      <c r="F41" s="207" t="b">
        <f t="shared" si="0"/>
        <v>1</v>
      </c>
      <c r="G41" s="8">
        <v>1000000357</v>
      </c>
      <c r="H41" s="39" t="s">
        <v>3520</v>
      </c>
      <c r="I41" s="40" t="str">
        <f t="shared" si="1"/>
        <v>사용</v>
      </c>
      <c r="J41" s="8"/>
      <c r="K41" s="8"/>
      <c r="L41" s="428" t="s">
        <v>4178</v>
      </c>
      <c r="M41" s="8" t="s">
        <v>3975</v>
      </c>
      <c r="N41" s="40" t="s">
        <v>3488</v>
      </c>
      <c r="O41" s="66"/>
      <c r="P41" s="41"/>
      <c r="Q41" s="48"/>
      <c r="R41" s="66"/>
      <c r="S41" s="55"/>
      <c r="T41" s="15"/>
      <c r="U41" s="186" t="s">
        <v>3976</v>
      </c>
      <c r="AE41"/>
    </row>
    <row r="42" spans="1:31" ht="20.25" customHeight="1">
      <c r="A42" s="14" t="s">
        <v>3484</v>
      </c>
      <c r="B42" s="8" t="s">
        <v>3497</v>
      </c>
      <c r="C42" s="8" t="s">
        <v>3492</v>
      </c>
      <c r="D42" s="8" t="s">
        <v>3485</v>
      </c>
      <c r="E42" s="8">
        <v>15</v>
      </c>
      <c r="F42" s="207" t="b">
        <f t="shared" si="0"/>
        <v>1</v>
      </c>
      <c r="G42" s="8">
        <v>1000000357</v>
      </c>
      <c r="H42" s="39" t="s">
        <v>3520</v>
      </c>
      <c r="I42" s="40" t="str">
        <f t="shared" si="1"/>
        <v>사용</v>
      </c>
      <c r="J42" s="8"/>
      <c r="K42" s="8"/>
      <c r="L42" s="57" t="s">
        <v>4179</v>
      </c>
      <c r="M42" s="8"/>
      <c r="N42" s="8" t="s">
        <v>3534</v>
      </c>
      <c r="O42" s="66">
        <v>108.316</v>
      </c>
      <c r="P42" s="41" t="s">
        <v>3509</v>
      </c>
      <c r="Q42" s="67">
        <v>27.286999999999999</v>
      </c>
      <c r="R42" s="66">
        <v>18</v>
      </c>
      <c r="S42" s="55" t="s">
        <v>3491</v>
      </c>
      <c r="T42" s="15">
        <v>40309</v>
      </c>
      <c r="U42" s="11"/>
      <c r="AE42"/>
    </row>
    <row r="43" spans="1:31" ht="20.25" customHeight="1">
      <c r="A43" s="14" t="s">
        <v>3484</v>
      </c>
      <c r="B43" s="8" t="s">
        <v>3497</v>
      </c>
      <c r="C43" s="8" t="s">
        <v>3492</v>
      </c>
      <c r="D43" s="8" t="s">
        <v>3485</v>
      </c>
      <c r="E43" s="8">
        <v>16</v>
      </c>
      <c r="F43" s="207" t="b">
        <f t="shared" si="0"/>
        <v>1</v>
      </c>
      <c r="G43" s="8">
        <v>1000000357</v>
      </c>
      <c r="H43" s="39" t="s">
        <v>3520</v>
      </c>
      <c r="I43" s="40" t="str">
        <f t="shared" si="1"/>
        <v>사용</v>
      </c>
      <c r="J43" s="8"/>
      <c r="K43" s="8"/>
      <c r="L43" s="57" t="s">
        <v>4179</v>
      </c>
      <c r="M43" s="8"/>
      <c r="N43" s="8" t="s">
        <v>3534</v>
      </c>
      <c r="O43" s="66">
        <v>108.316</v>
      </c>
      <c r="P43" s="41" t="s">
        <v>3509</v>
      </c>
      <c r="Q43" s="67">
        <v>28.498999999999999</v>
      </c>
      <c r="R43" s="66">
        <v>18</v>
      </c>
      <c r="S43" s="55" t="s">
        <v>3491</v>
      </c>
      <c r="T43" s="15">
        <v>40309</v>
      </c>
      <c r="U43" s="11"/>
      <c r="AE43"/>
    </row>
    <row r="44" spans="1:31" ht="20.25" customHeight="1">
      <c r="A44" s="14" t="s">
        <v>3484</v>
      </c>
      <c r="B44" s="8" t="s">
        <v>3497</v>
      </c>
      <c r="C44" s="8" t="s">
        <v>3492</v>
      </c>
      <c r="D44" s="8" t="s">
        <v>3485</v>
      </c>
      <c r="E44" s="8">
        <v>17</v>
      </c>
      <c r="F44" s="207" t="b">
        <f t="shared" si="0"/>
        <v>1</v>
      </c>
      <c r="G44" s="8">
        <v>1000000357</v>
      </c>
      <c r="H44" s="39" t="s">
        <v>3520</v>
      </c>
      <c r="I44" s="40" t="str">
        <f t="shared" si="1"/>
        <v>사용</v>
      </c>
      <c r="J44" s="244"/>
      <c r="K44" s="244" t="s">
        <v>4030</v>
      </c>
      <c r="L44" s="87" t="s">
        <v>4031</v>
      </c>
      <c r="M44" s="8"/>
      <c r="N44" s="8" t="s">
        <v>3534</v>
      </c>
      <c r="O44" s="66">
        <v>108.316</v>
      </c>
      <c r="P44" s="41" t="s">
        <v>3509</v>
      </c>
      <c r="Q44" s="67">
        <v>26.262</v>
      </c>
      <c r="R44" s="66">
        <v>18</v>
      </c>
      <c r="S44" s="55" t="s">
        <v>3491</v>
      </c>
      <c r="T44" s="15">
        <v>40309</v>
      </c>
      <c r="U44" s="11"/>
      <c r="AE44"/>
    </row>
    <row r="45" spans="1:31" ht="20.25" customHeight="1">
      <c r="A45" s="14" t="s">
        <v>3484</v>
      </c>
      <c r="B45" s="8" t="s">
        <v>3497</v>
      </c>
      <c r="C45" s="8" t="s">
        <v>3492</v>
      </c>
      <c r="D45" s="8" t="s">
        <v>3485</v>
      </c>
      <c r="E45" s="8">
        <v>18</v>
      </c>
      <c r="F45" s="207" t="b">
        <f t="shared" si="0"/>
        <v>1</v>
      </c>
      <c r="G45" s="8">
        <v>1000000357</v>
      </c>
      <c r="H45" s="39" t="s">
        <v>3520</v>
      </c>
      <c r="I45" s="40" t="str">
        <f t="shared" si="1"/>
        <v>사용</v>
      </c>
      <c r="J45" s="244"/>
      <c r="K45" s="244" t="s">
        <v>4029</v>
      </c>
      <c r="L45" s="87" t="s">
        <v>4031</v>
      </c>
      <c r="M45" s="8"/>
      <c r="N45" s="8" t="s">
        <v>3534</v>
      </c>
      <c r="O45" s="66">
        <v>108.316</v>
      </c>
      <c r="P45" s="41" t="s">
        <v>3509</v>
      </c>
      <c r="Q45" s="67">
        <v>25.887</v>
      </c>
      <c r="R45" s="66">
        <v>18</v>
      </c>
      <c r="S45" s="55" t="s">
        <v>3491</v>
      </c>
      <c r="T45" s="15">
        <v>40309</v>
      </c>
      <c r="U45" s="11"/>
      <c r="AE45"/>
    </row>
    <row r="46" spans="1:31" ht="20.25" customHeight="1">
      <c r="A46" s="14" t="s">
        <v>3484</v>
      </c>
      <c r="B46" s="8" t="s">
        <v>3497</v>
      </c>
      <c r="C46" s="8" t="s">
        <v>3492</v>
      </c>
      <c r="D46" s="8" t="s">
        <v>3485</v>
      </c>
      <c r="E46" s="8">
        <v>19</v>
      </c>
      <c r="F46" s="207" t="b">
        <f t="shared" si="0"/>
        <v>1</v>
      </c>
      <c r="G46" s="8">
        <v>1000000357</v>
      </c>
      <c r="H46" s="39" t="s">
        <v>3520</v>
      </c>
      <c r="I46" s="40" t="str">
        <f t="shared" si="1"/>
        <v>사용</v>
      </c>
      <c r="J46" s="244"/>
      <c r="K46" s="244" t="s">
        <v>4029</v>
      </c>
      <c r="L46" s="87" t="s">
        <v>4031</v>
      </c>
      <c r="M46" s="8"/>
      <c r="N46" s="8" t="s">
        <v>3534</v>
      </c>
      <c r="O46" s="66">
        <v>108.316</v>
      </c>
      <c r="P46" s="41" t="s">
        <v>3509</v>
      </c>
      <c r="Q46" s="48">
        <v>26.055</v>
      </c>
      <c r="R46" s="66">
        <v>18</v>
      </c>
      <c r="S46" s="55" t="s">
        <v>3491</v>
      </c>
      <c r="T46" s="15">
        <v>40309</v>
      </c>
      <c r="U46" s="11"/>
      <c r="AE46"/>
    </row>
    <row r="47" spans="1:31" ht="20.25" customHeight="1">
      <c r="A47" s="14" t="s">
        <v>3484</v>
      </c>
      <c r="B47" s="8" t="s">
        <v>3497</v>
      </c>
      <c r="C47" s="8" t="s">
        <v>3492</v>
      </c>
      <c r="D47" s="8" t="s">
        <v>3485</v>
      </c>
      <c r="E47" s="8">
        <v>20</v>
      </c>
      <c r="F47" s="207" t="b">
        <f t="shared" si="0"/>
        <v>1</v>
      </c>
      <c r="G47" s="8">
        <v>1000000357</v>
      </c>
      <c r="H47" s="39" t="s">
        <v>3520</v>
      </c>
      <c r="I47" s="40" t="str">
        <f t="shared" si="1"/>
        <v>사용</v>
      </c>
      <c r="J47" s="244"/>
      <c r="K47" s="244" t="s">
        <v>4029</v>
      </c>
      <c r="L47" s="87" t="s">
        <v>4031</v>
      </c>
      <c r="M47" s="8"/>
      <c r="N47" s="8" t="s">
        <v>3534</v>
      </c>
      <c r="O47" s="66">
        <v>108.316</v>
      </c>
      <c r="P47" s="41" t="s">
        <v>3509</v>
      </c>
      <c r="Q47" s="48">
        <v>25.648</v>
      </c>
      <c r="R47" s="66">
        <v>18</v>
      </c>
      <c r="S47" s="55" t="s">
        <v>3491</v>
      </c>
      <c r="T47" s="15">
        <v>40309</v>
      </c>
      <c r="U47" s="11"/>
      <c r="AE47"/>
    </row>
    <row r="48" spans="1:31" ht="20.25" customHeight="1">
      <c r="A48" s="14" t="s">
        <v>3484</v>
      </c>
      <c r="B48" s="8" t="s">
        <v>3497</v>
      </c>
      <c r="C48" s="8" t="s">
        <v>3492</v>
      </c>
      <c r="D48" s="8" t="s">
        <v>3485</v>
      </c>
      <c r="E48" s="8">
        <v>21</v>
      </c>
      <c r="F48" s="207" t="b">
        <f t="shared" si="0"/>
        <v>0</v>
      </c>
      <c r="G48" s="8">
        <v>1000000357</v>
      </c>
      <c r="H48" s="39" t="s">
        <v>3520</v>
      </c>
      <c r="I48" s="40" t="str">
        <f t="shared" si="1"/>
        <v>미사용</v>
      </c>
      <c r="J48" s="8"/>
      <c r="K48" s="8"/>
      <c r="L48" s="57"/>
      <c r="M48" s="8"/>
      <c r="N48" s="8" t="s">
        <v>3534</v>
      </c>
      <c r="O48" s="66">
        <v>108.316</v>
      </c>
      <c r="P48" s="41" t="s">
        <v>3509</v>
      </c>
      <c r="Q48" s="67">
        <v>27.632000000000001</v>
      </c>
      <c r="R48" s="66">
        <v>18</v>
      </c>
      <c r="S48" s="55" t="s">
        <v>3491</v>
      </c>
      <c r="T48" s="15">
        <v>40309</v>
      </c>
      <c r="U48" s="11"/>
      <c r="AE48"/>
    </row>
    <row r="49" spans="1:31" ht="20.25" customHeight="1">
      <c r="A49" s="14" t="s">
        <v>3484</v>
      </c>
      <c r="B49" s="8" t="s">
        <v>3497</v>
      </c>
      <c r="C49" s="8" t="s">
        <v>3492</v>
      </c>
      <c r="D49" s="8" t="s">
        <v>3485</v>
      </c>
      <c r="E49" s="8">
        <v>22</v>
      </c>
      <c r="F49" s="207" t="b">
        <f t="shared" si="0"/>
        <v>0</v>
      </c>
      <c r="G49" s="8">
        <v>1000000357</v>
      </c>
      <c r="H49" s="39" t="s">
        <v>3520</v>
      </c>
      <c r="I49" s="40" t="str">
        <f t="shared" si="1"/>
        <v>미사용</v>
      </c>
      <c r="J49" s="8"/>
      <c r="K49" s="8"/>
      <c r="L49" s="57"/>
      <c r="M49" s="8"/>
      <c r="N49" s="8" t="s">
        <v>3534</v>
      </c>
      <c r="O49" s="66">
        <v>108.316</v>
      </c>
      <c r="P49" s="41" t="s">
        <v>3509</v>
      </c>
      <c r="Q49" s="67">
        <v>26.335999999999999</v>
      </c>
      <c r="R49" s="66">
        <v>18</v>
      </c>
      <c r="S49" s="55" t="s">
        <v>3491</v>
      </c>
      <c r="T49" s="15">
        <v>40309</v>
      </c>
      <c r="U49" s="11"/>
      <c r="AE49"/>
    </row>
    <row r="50" spans="1:31" ht="20.25" customHeight="1">
      <c r="A50" s="14" t="s">
        <v>3484</v>
      </c>
      <c r="B50" s="8" t="s">
        <v>3497</v>
      </c>
      <c r="C50" s="8" t="s">
        <v>3492</v>
      </c>
      <c r="D50" s="8" t="s">
        <v>3485</v>
      </c>
      <c r="E50" s="8">
        <v>23</v>
      </c>
      <c r="F50" s="207" t="b">
        <f t="shared" si="0"/>
        <v>0</v>
      </c>
      <c r="G50" s="8">
        <v>1000000357</v>
      </c>
      <c r="H50" s="39" t="s">
        <v>3520</v>
      </c>
      <c r="I50" s="40" t="str">
        <f t="shared" si="1"/>
        <v>미사용</v>
      </c>
      <c r="J50" s="8"/>
      <c r="K50" s="8"/>
      <c r="L50" s="57"/>
      <c r="M50" s="8"/>
      <c r="N50" s="8" t="s">
        <v>3534</v>
      </c>
      <c r="O50" s="66">
        <v>108.316</v>
      </c>
      <c r="P50" s="41" t="s">
        <v>3509</v>
      </c>
      <c r="Q50" s="67">
        <v>27.047000000000001</v>
      </c>
      <c r="R50" s="66">
        <v>18</v>
      </c>
      <c r="S50" s="55" t="s">
        <v>3491</v>
      </c>
      <c r="T50" s="15">
        <v>40309</v>
      </c>
      <c r="U50" s="11"/>
      <c r="AE50"/>
    </row>
    <row r="51" spans="1:31" ht="20.25" customHeight="1">
      <c r="A51" s="14" t="s">
        <v>3484</v>
      </c>
      <c r="B51" s="8" t="s">
        <v>3497</v>
      </c>
      <c r="C51" s="8" t="s">
        <v>3492</v>
      </c>
      <c r="D51" s="8" t="s">
        <v>3485</v>
      </c>
      <c r="E51" s="8">
        <v>24</v>
      </c>
      <c r="F51" s="207" t="b">
        <f t="shared" si="0"/>
        <v>0</v>
      </c>
      <c r="G51" s="8">
        <v>1000000357</v>
      </c>
      <c r="H51" s="39" t="s">
        <v>3520</v>
      </c>
      <c r="I51" s="40" t="str">
        <f t="shared" si="1"/>
        <v>미사용</v>
      </c>
      <c r="J51" s="8"/>
      <c r="K51" s="8"/>
      <c r="L51" s="57"/>
      <c r="M51" s="8"/>
      <c r="N51" s="8" t="s">
        <v>3534</v>
      </c>
      <c r="O51" s="66">
        <v>108.316</v>
      </c>
      <c r="P51" s="41" t="s">
        <v>3509</v>
      </c>
      <c r="Q51" s="67">
        <v>25.201000000000001</v>
      </c>
      <c r="R51" s="66">
        <v>18</v>
      </c>
      <c r="S51" s="55" t="s">
        <v>3491</v>
      </c>
      <c r="T51" s="15">
        <v>40309</v>
      </c>
      <c r="U51" s="11"/>
      <c r="AE51"/>
    </row>
    <row r="52" spans="1:31" ht="20.25" customHeight="1">
      <c r="A52" s="14" t="s">
        <v>3484</v>
      </c>
      <c r="B52" s="8" t="s">
        <v>3497</v>
      </c>
      <c r="C52" s="8" t="s">
        <v>3492</v>
      </c>
      <c r="D52" s="8" t="s">
        <v>3510</v>
      </c>
      <c r="E52" s="8">
        <v>1</v>
      </c>
      <c r="F52" s="207" t="b">
        <f t="shared" si="0"/>
        <v>0</v>
      </c>
      <c r="G52" s="8">
        <v>1000005978</v>
      </c>
      <c r="H52" s="39" t="s">
        <v>3521</v>
      </c>
      <c r="I52" s="40" t="str">
        <f t="shared" si="1"/>
        <v>미사용</v>
      </c>
      <c r="J52" s="8" t="s">
        <v>3486</v>
      </c>
      <c r="K52" s="8"/>
      <c r="L52" s="16"/>
      <c r="M52" s="40" t="s">
        <v>3487</v>
      </c>
      <c r="N52" s="40" t="s">
        <v>3488</v>
      </c>
      <c r="O52" s="10"/>
      <c r="P52" s="41"/>
      <c r="Q52" s="41"/>
      <c r="R52" s="8"/>
      <c r="S52" s="10"/>
      <c r="T52" s="15"/>
      <c r="U52" s="11"/>
      <c r="AE52"/>
    </row>
    <row r="53" spans="1:31" ht="20.25" customHeight="1">
      <c r="A53" s="14" t="s">
        <v>3484</v>
      </c>
      <c r="B53" s="8" t="s">
        <v>3497</v>
      </c>
      <c r="C53" s="8" t="s">
        <v>3492</v>
      </c>
      <c r="D53" s="8" t="s">
        <v>3510</v>
      </c>
      <c r="E53" s="8">
        <v>2</v>
      </c>
      <c r="F53" s="207" t="b">
        <f t="shared" si="0"/>
        <v>0</v>
      </c>
      <c r="G53" s="8">
        <v>1000005978</v>
      </c>
      <c r="H53" s="39" t="s">
        <v>3521</v>
      </c>
      <c r="I53" s="40" t="str">
        <f t="shared" si="1"/>
        <v>미사용</v>
      </c>
      <c r="J53" s="8" t="s">
        <v>3486</v>
      </c>
      <c r="K53" s="8"/>
      <c r="L53" s="16"/>
      <c r="M53" s="40" t="s">
        <v>3487</v>
      </c>
      <c r="N53" s="40" t="s">
        <v>3488</v>
      </c>
      <c r="O53" s="10"/>
      <c r="P53" s="41"/>
      <c r="Q53" s="41"/>
      <c r="R53" s="8"/>
      <c r="S53" s="10"/>
      <c r="T53" s="15"/>
      <c r="U53" s="11"/>
      <c r="AE53"/>
    </row>
    <row r="54" spans="1:31" ht="20.25" customHeight="1">
      <c r="A54" s="14" t="s">
        <v>3484</v>
      </c>
      <c r="B54" s="8" t="s">
        <v>3497</v>
      </c>
      <c r="C54" s="8" t="s">
        <v>3492</v>
      </c>
      <c r="D54" s="8" t="s">
        <v>3510</v>
      </c>
      <c r="E54" s="8">
        <v>3</v>
      </c>
      <c r="F54" s="207" t="b">
        <f t="shared" si="0"/>
        <v>0</v>
      </c>
      <c r="G54" s="8">
        <v>1000005978</v>
      </c>
      <c r="H54" s="39" t="s">
        <v>3521</v>
      </c>
      <c r="I54" s="40" t="str">
        <f t="shared" si="1"/>
        <v>미사용</v>
      </c>
      <c r="J54" s="8" t="s">
        <v>3486</v>
      </c>
      <c r="K54" s="8"/>
      <c r="L54" s="16"/>
      <c r="M54" s="40" t="s">
        <v>3487</v>
      </c>
      <c r="N54" s="40" t="s">
        <v>3488</v>
      </c>
      <c r="O54" s="10"/>
      <c r="P54" s="41"/>
      <c r="Q54" s="41"/>
      <c r="R54" s="8"/>
      <c r="S54" s="10"/>
      <c r="T54" s="15"/>
      <c r="U54" s="11"/>
      <c r="AE54"/>
    </row>
    <row r="55" spans="1:31" ht="20.25" customHeight="1">
      <c r="A55" s="14" t="s">
        <v>3484</v>
      </c>
      <c r="B55" s="8" t="s">
        <v>3497</v>
      </c>
      <c r="C55" s="8" t="s">
        <v>3492</v>
      </c>
      <c r="D55" s="8" t="s">
        <v>3510</v>
      </c>
      <c r="E55" s="8">
        <v>4</v>
      </c>
      <c r="F55" s="207" t="b">
        <f t="shared" si="0"/>
        <v>0</v>
      </c>
      <c r="G55" s="8">
        <v>1000005978</v>
      </c>
      <c r="H55" s="39" t="s">
        <v>3521</v>
      </c>
      <c r="I55" s="40" t="str">
        <f t="shared" si="1"/>
        <v>미사용</v>
      </c>
      <c r="J55" s="8" t="s">
        <v>3486</v>
      </c>
      <c r="K55" s="8"/>
      <c r="L55" s="16"/>
      <c r="M55" s="40" t="s">
        <v>3487</v>
      </c>
      <c r="N55" s="40" t="s">
        <v>3488</v>
      </c>
      <c r="O55" s="10"/>
      <c r="P55" s="41"/>
      <c r="Q55" s="41"/>
      <c r="R55" s="8"/>
      <c r="S55" s="10"/>
      <c r="T55" s="15"/>
      <c r="U55" s="11"/>
      <c r="AE55"/>
    </row>
    <row r="56" spans="1:31" ht="20.25" customHeight="1">
      <c r="A56" s="14" t="s">
        <v>3484</v>
      </c>
      <c r="B56" s="8" t="s">
        <v>3497</v>
      </c>
      <c r="C56" s="8" t="s">
        <v>3492</v>
      </c>
      <c r="D56" s="8" t="s">
        <v>3510</v>
      </c>
      <c r="E56" s="8">
        <v>5</v>
      </c>
      <c r="F56" s="207" t="b">
        <f t="shared" si="0"/>
        <v>1</v>
      </c>
      <c r="G56" s="8">
        <v>1000005978</v>
      </c>
      <c r="H56" s="39" t="s">
        <v>3521</v>
      </c>
      <c r="I56" s="40" t="str">
        <f t="shared" si="1"/>
        <v>사용</v>
      </c>
      <c r="J56" s="8" t="s">
        <v>3486</v>
      </c>
      <c r="K56" s="8" t="s">
        <v>3501</v>
      </c>
      <c r="L56" s="16" t="s">
        <v>3640</v>
      </c>
      <c r="M56" s="40" t="s">
        <v>3487</v>
      </c>
      <c r="N56" s="40" t="s">
        <v>3488</v>
      </c>
      <c r="O56" s="10"/>
      <c r="P56" s="41"/>
      <c r="Q56" s="41"/>
      <c r="R56" s="8"/>
      <c r="S56" s="10"/>
      <c r="T56" s="15"/>
      <c r="U56" s="11"/>
      <c r="AE56"/>
    </row>
    <row r="57" spans="1:31" ht="20.25" customHeight="1">
      <c r="A57" s="14" t="s">
        <v>3484</v>
      </c>
      <c r="B57" s="8" t="s">
        <v>3497</v>
      </c>
      <c r="C57" s="8" t="s">
        <v>3492</v>
      </c>
      <c r="D57" s="8" t="s">
        <v>3510</v>
      </c>
      <c r="E57" s="8">
        <v>6</v>
      </c>
      <c r="F57" s="207" t="b">
        <f t="shared" si="0"/>
        <v>1</v>
      </c>
      <c r="G57" s="8">
        <v>1000005978</v>
      </c>
      <c r="H57" s="39" t="s">
        <v>3521</v>
      </c>
      <c r="I57" s="40" t="str">
        <f t="shared" si="1"/>
        <v>사용</v>
      </c>
      <c r="J57" s="8" t="s">
        <v>3486</v>
      </c>
      <c r="K57" s="8" t="s">
        <v>3501</v>
      </c>
      <c r="L57" s="16" t="s">
        <v>3640</v>
      </c>
      <c r="M57" s="40" t="s">
        <v>3487</v>
      </c>
      <c r="N57" s="40" t="s">
        <v>3488</v>
      </c>
      <c r="O57" s="10"/>
      <c r="P57" s="41"/>
      <c r="Q57" s="41"/>
      <c r="R57" s="8"/>
      <c r="S57" s="10"/>
      <c r="T57" s="15"/>
      <c r="U57" s="11"/>
      <c r="AE57"/>
    </row>
    <row r="58" spans="1:31" ht="20.25" customHeight="1">
      <c r="A58" s="14" t="s">
        <v>3484</v>
      </c>
      <c r="B58" s="8" t="s">
        <v>3497</v>
      </c>
      <c r="C58" s="8" t="s">
        <v>3492</v>
      </c>
      <c r="D58" s="8" t="s">
        <v>3510</v>
      </c>
      <c r="E58" s="8">
        <v>7</v>
      </c>
      <c r="F58" s="207" t="b">
        <f t="shared" si="0"/>
        <v>1</v>
      </c>
      <c r="G58" s="8">
        <v>1000005978</v>
      </c>
      <c r="H58" s="39" t="s">
        <v>3521</v>
      </c>
      <c r="I58" s="40" t="str">
        <f t="shared" si="1"/>
        <v>사용</v>
      </c>
      <c r="J58" s="8" t="s">
        <v>3486</v>
      </c>
      <c r="K58" s="8" t="s">
        <v>3489</v>
      </c>
      <c r="L58" s="16" t="s">
        <v>3531</v>
      </c>
      <c r="M58" s="8" t="s">
        <v>3483</v>
      </c>
      <c r="N58" s="40" t="s">
        <v>3488</v>
      </c>
      <c r="O58" s="10"/>
      <c r="P58" s="41"/>
      <c r="Q58" s="41"/>
      <c r="R58" s="8"/>
      <c r="S58" s="10"/>
      <c r="T58" s="15"/>
      <c r="U58" s="11"/>
      <c r="AE58"/>
    </row>
    <row r="59" spans="1:31" ht="20.25" customHeight="1">
      <c r="A59" s="14" t="s">
        <v>3484</v>
      </c>
      <c r="B59" s="8" t="s">
        <v>3497</v>
      </c>
      <c r="C59" s="8" t="s">
        <v>3492</v>
      </c>
      <c r="D59" s="8" t="s">
        <v>3510</v>
      </c>
      <c r="E59" s="8">
        <v>8</v>
      </c>
      <c r="F59" s="207" t="b">
        <f t="shared" si="0"/>
        <v>1</v>
      </c>
      <c r="G59" s="8">
        <v>1000005978</v>
      </c>
      <c r="H59" s="39" t="s">
        <v>3521</v>
      </c>
      <c r="I59" s="40" t="str">
        <f t="shared" si="1"/>
        <v>사용</v>
      </c>
      <c r="J59" s="8" t="s">
        <v>3486</v>
      </c>
      <c r="K59" s="8" t="s">
        <v>3489</v>
      </c>
      <c r="L59" s="16" t="s">
        <v>3532</v>
      </c>
      <c r="M59" s="8" t="s">
        <v>3483</v>
      </c>
      <c r="N59" s="40" t="s">
        <v>3488</v>
      </c>
      <c r="O59" s="10"/>
      <c r="P59" s="41"/>
      <c r="Q59" s="41"/>
      <c r="R59" s="8"/>
      <c r="S59" s="10"/>
      <c r="T59" s="15"/>
      <c r="U59" s="11"/>
      <c r="AE59"/>
    </row>
    <row r="60" spans="1:31" ht="20.25" customHeight="1">
      <c r="A60" s="14" t="s">
        <v>3484</v>
      </c>
      <c r="B60" s="8" t="s">
        <v>3497</v>
      </c>
      <c r="C60" s="8" t="s">
        <v>3492</v>
      </c>
      <c r="D60" s="8" t="s">
        <v>3510</v>
      </c>
      <c r="E60" s="8">
        <v>9</v>
      </c>
      <c r="F60" s="207" t="b">
        <f t="shared" si="0"/>
        <v>1</v>
      </c>
      <c r="G60" s="8">
        <v>1000005978</v>
      </c>
      <c r="H60" s="39" t="s">
        <v>3521</v>
      </c>
      <c r="I60" s="40" t="str">
        <f t="shared" si="1"/>
        <v>사용</v>
      </c>
      <c r="J60" s="8"/>
      <c r="K60" s="8" t="s">
        <v>3489</v>
      </c>
      <c r="L60" s="16" t="s">
        <v>3533</v>
      </c>
      <c r="M60" s="8"/>
      <c r="N60" s="8" t="s">
        <v>3534</v>
      </c>
      <c r="O60" s="10"/>
      <c r="P60" s="41"/>
      <c r="Q60" s="41"/>
      <c r="R60" s="8"/>
      <c r="S60" s="10"/>
      <c r="T60" s="15"/>
      <c r="U60" s="11"/>
      <c r="AE60"/>
    </row>
    <row r="61" spans="1:31" ht="20.25" customHeight="1">
      <c r="A61" s="14" t="s">
        <v>3484</v>
      </c>
      <c r="B61" s="8" t="s">
        <v>3497</v>
      </c>
      <c r="C61" s="8" t="s">
        <v>3492</v>
      </c>
      <c r="D61" s="8" t="s">
        <v>3510</v>
      </c>
      <c r="E61" s="8">
        <v>10</v>
      </c>
      <c r="F61" s="207" t="b">
        <f t="shared" si="0"/>
        <v>1</v>
      </c>
      <c r="G61" s="8">
        <v>1000005978</v>
      </c>
      <c r="H61" s="39" t="s">
        <v>3521</v>
      </c>
      <c r="I61" s="40" t="str">
        <f t="shared" si="1"/>
        <v>사용</v>
      </c>
      <c r="J61" s="8"/>
      <c r="K61" s="8" t="s">
        <v>3489</v>
      </c>
      <c r="L61" s="16" t="s">
        <v>3533</v>
      </c>
      <c r="M61" s="8"/>
      <c r="N61" s="8" t="s">
        <v>3534</v>
      </c>
      <c r="O61" s="10"/>
      <c r="P61" s="41"/>
      <c r="Q61" s="41"/>
      <c r="R61" s="8"/>
      <c r="S61" s="10"/>
      <c r="T61" s="15"/>
      <c r="U61" s="11"/>
      <c r="AE61"/>
    </row>
    <row r="62" spans="1:31" ht="20.25" customHeight="1">
      <c r="A62" s="14" t="s">
        <v>3484</v>
      </c>
      <c r="B62" s="8" t="s">
        <v>3497</v>
      </c>
      <c r="C62" s="8" t="s">
        <v>3492</v>
      </c>
      <c r="D62" s="8" t="s">
        <v>3510</v>
      </c>
      <c r="E62" s="8">
        <v>11</v>
      </c>
      <c r="F62" s="207" t="b">
        <f t="shared" si="0"/>
        <v>0</v>
      </c>
      <c r="G62" s="8">
        <v>1000005978</v>
      </c>
      <c r="H62" s="39" t="s">
        <v>3521</v>
      </c>
      <c r="I62" s="40" t="str">
        <f t="shared" si="1"/>
        <v>미사용</v>
      </c>
      <c r="J62" s="8"/>
      <c r="K62" s="8"/>
      <c r="L62" s="57"/>
      <c r="M62" s="8"/>
      <c r="N62" s="8" t="s">
        <v>3534</v>
      </c>
      <c r="O62" s="53">
        <v>41.127000000000002</v>
      </c>
      <c r="P62" s="53">
        <v>17.8</v>
      </c>
      <c r="Q62" s="53">
        <v>12.476000000000001</v>
      </c>
      <c r="R62" s="54">
        <v>24</v>
      </c>
      <c r="S62" s="55" t="s">
        <v>3506</v>
      </c>
      <c r="T62" s="15">
        <v>40309</v>
      </c>
      <c r="U62" s="11"/>
      <c r="AE62"/>
    </row>
    <row r="63" spans="1:31" ht="20.25" customHeight="1">
      <c r="A63" s="14" t="s">
        <v>3484</v>
      </c>
      <c r="B63" s="8" t="s">
        <v>3497</v>
      </c>
      <c r="C63" s="8" t="s">
        <v>3492</v>
      </c>
      <c r="D63" s="8" t="s">
        <v>3510</v>
      </c>
      <c r="E63" s="8">
        <v>12</v>
      </c>
      <c r="F63" s="207" t="b">
        <f t="shared" si="0"/>
        <v>0</v>
      </c>
      <c r="G63" s="8">
        <v>1000005978</v>
      </c>
      <c r="H63" s="39" t="s">
        <v>3521</v>
      </c>
      <c r="I63" s="40" t="str">
        <f t="shared" si="1"/>
        <v>미사용</v>
      </c>
      <c r="J63" s="8"/>
      <c r="K63" s="8"/>
      <c r="L63" s="57"/>
      <c r="M63" s="8"/>
      <c r="N63" s="8" t="s">
        <v>3534</v>
      </c>
      <c r="O63" s="53">
        <v>41.127000000000002</v>
      </c>
      <c r="P63" s="53">
        <v>18.113</v>
      </c>
      <c r="Q63" s="53">
        <v>12.816000000000001</v>
      </c>
      <c r="R63" s="54">
        <v>24</v>
      </c>
      <c r="S63" s="55" t="s">
        <v>3506</v>
      </c>
      <c r="T63" s="15">
        <v>40309</v>
      </c>
      <c r="U63" s="11"/>
      <c r="AE63"/>
    </row>
    <row r="64" spans="1:31" ht="20.25" customHeight="1">
      <c r="A64" s="14" t="s">
        <v>3484</v>
      </c>
      <c r="B64" s="8" t="s">
        <v>3497</v>
      </c>
      <c r="C64" s="8" t="s">
        <v>3492</v>
      </c>
      <c r="D64" s="8" t="s">
        <v>3510</v>
      </c>
      <c r="E64" s="8">
        <v>13</v>
      </c>
      <c r="F64" s="207" t="b">
        <f t="shared" si="0"/>
        <v>1</v>
      </c>
      <c r="G64" s="8">
        <v>1000005978</v>
      </c>
      <c r="H64" s="39" t="s">
        <v>3521</v>
      </c>
      <c r="I64" s="40" t="str">
        <f t="shared" si="1"/>
        <v>사용</v>
      </c>
      <c r="J64" s="8"/>
      <c r="K64" s="8"/>
      <c r="L64" s="580" t="s">
        <v>4285</v>
      </c>
      <c r="M64" s="8"/>
      <c r="N64" s="8" t="s">
        <v>3534</v>
      </c>
      <c r="O64" s="53">
        <v>41.127000000000002</v>
      </c>
      <c r="P64" s="53">
        <v>17.597000000000001</v>
      </c>
      <c r="Q64" s="53">
        <v>12.275</v>
      </c>
      <c r="R64" s="54">
        <v>24</v>
      </c>
      <c r="S64" s="55" t="s">
        <v>3506</v>
      </c>
      <c r="T64" s="15">
        <v>40309</v>
      </c>
      <c r="U64" s="11"/>
      <c r="AE64"/>
    </row>
    <row r="65" spans="1:31" ht="20.25" customHeight="1">
      <c r="A65" s="14" t="s">
        <v>3484</v>
      </c>
      <c r="B65" s="8" t="s">
        <v>3497</v>
      </c>
      <c r="C65" s="8" t="s">
        <v>3492</v>
      </c>
      <c r="D65" s="8" t="s">
        <v>3510</v>
      </c>
      <c r="E65" s="8">
        <v>14</v>
      </c>
      <c r="F65" s="207" t="b">
        <f t="shared" si="0"/>
        <v>0</v>
      </c>
      <c r="G65" s="8">
        <v>1000005978</v>
      </c>
      <c r="H65" s="39" t="s">
        <v>3521</v>
      </c>
      <c r="I65" s="40" t="str">
        <f t="shared" si="1"/>
        <v>미사용</v>
      </c>
      <c r="J65" s="8"/>
      <c r="K65" s="8"/>
      <c r="L65" s="57"/>
      <c r="M65" s="8"/>
      <c r="N65" s="8" t="s">
        <v>3534</v>
      </c>
      <c r="O65" s="53">
        <v>41.127000000000002</v>
      </c>
      <c r="P65" s="53">
        <v>18.556000000000001</v>
      </c>
      <c r="Q65" s="53">
        <v>13.016999999999999</v>
      </c>
      <c r="R65" s="54">
        <v>24</v>
      </c>
      <c r="S65" s="55" t="s">
        <v>3506</v>
      </c>
      <c r="T65" s="15">
        <v>40309</v>
      </c>
      <c r="U65" s="11"/>
      <c r="AE65"/>
    </row>
    <row r="66" spans="1:31" ht="20.25" customHeight="1">
      <c r="A66" s="14" t="s">
        <v>3484</v>
      </c>
      <c r="B66" s="8" t="s">
        <v>3497</v>
      </c>
      <c r="C66" s="8" t="s">
        <v>3492</v>
      </c>
      <c r="D66" s="8" t="s">
        <v>3510</v>
      </c>
      <c r="E66" s="8">
        <v>15</v>
      </c>
      <c r="F66" s="207" t="b">
        <f t="shared" si="0"/>
        <v>0</v>
      </c>
      <c r="G66" s="8">
        <v>1000005978</v>
      </c>
      <c r="H66" s="39" t="s">
        <v>3521</v>
      </c>
      <c r="I66" s="40" t="str">
        <f t="shared" si="1"/>
        <v>미사용</v>
      </c>
      <c r="J66" s="8" t="s">
        <v>3486</v>
      </c>
      <c r="K66" s="8"/>
      <c r="L66" s="57"/>
      <c r="M66" s="8" t="s">
        <v>3483</v>
      </c>
      <c r="N66" s="40" t="s">
        <v>3488</v>
      </c>
      <c r="O66" s="10"/>
      <c r="P66" s="41"/>
      <c r="Q66" s="41"/>
      <c r="R66" s="8"/>
      <c r="S66" s="10"/>
      <c r="T66" s="15"/>
      <c r="U66" s="11"/>
      <c r="AE66"/>
    </row>
    <row r="67" spans="1:31" ht="20.25" customHeight="1">
      <c r="A67" s="14" t="s">
        <v>3484</v>
      </c>
      <c r="B67" s="8" t="s">
        <v>3497</v>
      </c>
      <c r="C67" s="8" t="s">
        <v>3492</v>
      </c>
      <c r="D67" s="8" t="s">
        <v>3510</v>
      </c>
      <c r="E67" s="8">
        <v>16</v>
      </c>
      <c r="F67" s="207" t="b">
        <f t="shared" si="0"/>
        <v>0</v>
      </c>
      <c r="G67" s="8">
        <v>1000005978</v>
      </c>
      <c r="H67" s="39" t="s">
        <v>3521</v>
      </c>
      <c r="I67" s="40" t="str">
        <f t="shared" si="1"/>
        <v>미사용</v>
      </c>
      <c r="J67" s="8" t="s">
        <v>3486</v>
      </c>
      <c r="K67" s="8"/>
      <c r="L67" s="57"/>
      <c r="M67" s="8" t="s">
        <v>3483</v>
      </c>
      <c r="N67" s="40" t="s">
        <v>3488</v>
      </c>
      <c r="O67" s="10"/>
      <c r="P67" s="41"/>
      <c r="Q67" s="41"/>
      <c r="R67" s="8"/>
      <c r="S67" s="10"/>
      <c r="T67" s="15"/>
      <c r="U67" s="11"/>
      <c r="AE67"/>
    </row>
    <row r="68" spans="1:31" ht="20.25" customHeight="1">
      <c r="A68" s="14" t="s">
        <v>3484</v>
      </c>
      <c r="B68" s="8" t="s">
        <v>3497</v>
      </c>
      <c r="C68" s="8" t="s">
        <v>3492</v>
      </c>
      <c r="D68" s="8" t="s">
        <v>3510</v>
      </c>
      <c r="E68" s="8">
        <v>17</v>
      </c>
      <c r="F68" s="207" t="b">
        <f t="shared" si="0"/>
        <v>0</v>
      </c>
      <c r="G68" s="8">
        <v>1000005978</v>
      </c>
      <c r="H68" s="39" t="s">
        <v>3521</v>
      </c>
      <c r="I68" s="40" t="str">
        <f t="shared" si="1"/>
        <v>미사용</v>
      </c>
      <c r="J68" s="8"/>
      <c r="K68" s="8"/>
      <c r="L68" s="57"/>
      <c r="M68" s="8"/>
      <c r="N68" s="8" t="s">
        <v>3534</v>
      </c>
      <c r="O68" s="53">
        <v>41.127000000000002</v>
      </c>
      <c r="P68" s="53">
        <v>18.376000000000001</v>
      </c>
      <c r="Q68" s="53">
        <v>13.041</v>
      </c>
      <c r="R68" s="54">
        <v>24</v>
      </c>
      <c r="S68" s="55" t="s">
        <v>3506</v>
      </c>
      <c r="T68" s="15">
        <v>40309</v>
      </c>
      <c r="U68" s="11"/>
      <c r="AE68"/>
    </row>
    <row r="69" spans="1:31" ht="20.25" customHeight="1">
      <c r="A69" s="14" t="s">
        <v>3484</v>
      </c>
      <c r="B69" s="8" t="s">
        <v>3497</v>
      </c>
      <c r="C69" s="8" t="s">
        <v>3492</v>
      </c>
      <c r="D69" s="8" t="s">
        <v>3510</v>
      </c>
      <c r="E69" s="8">
        <v>18</v>
      </c>
      <c r="F69" s="207" t="b">
        <f t="shared" ref="F69:F99" si="4">ISTEXT(L69)</f>
        <v>0</v>
      </c>
      <c r="G69" s="8">
        <v>1000005978</v>
      </c>
      <c r="H69" s="39" t="s">
        <v>3521</v>
      </c>
      <c r="I69" s="40" t="str">
        <f t="shared" ref="I69:I99" si="5">IF(F69=TRUE,"사용","미사용")</f>
        <v>미사용</v>
      </c>
      <c r="J69" s="8"/>
      <c r="K69" s="8"/>
      <c r="L69" s="57"/>
      <c r="M69" s="8"/>
      <c r="N69" s="8" t="s">
        <v>3534</v>
      </c>
      <c r="O69" s="53">
        <v>41.127000000000002</v>
      </c>
      <c r="P69" s="53">
        <v>17.093</v>
      </c>
      <c r="Q69" s="53">
        <v>12.172000000000001</v>
      </c>
      <c r="R69" s="54">
        <v>24</v>
      </c>
      <c r="S69" s="55" t="s">
        <v>3506</v>
      </c>
      <c r="T69" s="15">
        <v>40309</v>
      </c>
      <c r="U69" s="11"/>
      <c r="AE69"/>
    </row>
    <row r="70" spans="1:31" ht="20.25" customHeight="1">
      <c r="A70" s="14" t="s">
        <v>3484</v>
      </c>
      <c r="B70" s="8" t="s">
        <v>3497</v>
      </c>
      <c r="C70" s="8" t="s">
        <v>3492</v>
      </c>
      <c r="D70" s="8" t="s">
        <v>3510</v>
      </c>
      <c r="E70" s="8">
        <v>19</v>
      </c>
      <c r="F70" s="207" t="b">
        <f t="shared" si="4"/>
        <v>0</v>
      </c>
      <c r="G70" s="8">
        <v>1000005978</v>
      </c>
      <c r="H70" s="39" t="s">
        <v>3521</v>
      </c>
      <c r="I70" s="40" t="str">
        <f t="shared" si="5"/>
        <v>미사용</v>
      </c>
      <c r="J70" s="8"/>
      <c r="K70" s="8"/>
      <c r="L70" s="57"/>
      <c r="M70" s="8"/>
      <c r="N70" s="8" t="s">
        <v>3534</v>
      </c>
      <c r="O70" s="53">
        <v>41.127000000000002</v>
      </c>
      <c r="P70" s="53">
        <v>20.096</v>
      </c>
      <c r="Q70" s="53">
        <v>14.781000000000001</v>
      </c>
      <c r="R70" s="54">
        <v>24</v>
      </c>
      <c r="S70" s="55" t="s">
        <v>3506</v>
      </c>
      <c r="T70" s="15">
        <v>40309</v>
      </c>
      <c r="U70" s="11"/>
      <c r="AE70"/>
    </row>
    <row r="71" spans="1:31" ht="20.25" customHeight="1">
      <c r="A71" s="14" t="s">
        <v>3484</v>
      </c>
      <c r="B71" s="8" t="s">
        <v>3497</v>
      </c>
      <c r="C71" s="8" t="s">
        <v>3492</v>
      </c>
      <c r="D71" s="8" t="s">
        <v>3510</v>
      </c>
      <c r="E71" s="8">
        <v>20</v>
      </c>
      <c r="F71" s="207" t="b">
        <f t="shared" si="4"/>
        <v>0</v>
      </c>
      <c r="G71" s="8">
        <v>1000005978</v>
      </c>
      <c r="H71" s="39" t="s">
        <v>3521</v>
      </c>
      <c r="I71" s="40" t="str">
        <f t="shared" si="5"/>
        <v>미사용</v>
      </c>
      <c r="J71" s="8"/>
      <c r="K71" s="8"/>
      <c r="L71" s="57"/>
      <c r="M71" s="8"/>
      <c r="N71" s="8" t="s">
        <v>3534</v>
      </c>
      <c r="O71" s="53">
        <v>41.127000000000002</v>
      </c>
      <c r="P71" s="53">
        <v>17.88</v>
      </c>
      <c r="Q71" s="53">
        <v>13.327</v>
      </c>
      <c r="R71" s="54">
        <v>24</v>
      </c>
      <c r="S71" s="55" t="s">
        <v>3506</v>
      </c>
      <c r="T71" s="15">
        <v>40309</v>
      </c>
      <c r="U71" s="11"/>
      <c r="AE71"/>
    </row>
    <row r="72" spans="1:31" ht="20.25" customHeight="1">
      <c r="A72" s="14" t="s">
        <v>3484</v>
      </c>
      <c r="B72" s="8" t="s">
        <v>3497</v>
      </c>
      <c r="C72" s="8" t="s">
        <v>3492</v>
      </c>
      <c r="D72" s="8" t="s">
        <v>3510</v>
      </c>
      <c r="E72" s="8">
        <v>21</v>
      </c>
      <c r="F72" s="207" t="b">
        <f t="shared" si="4"/>
        <v>0</v>
      </c>
      <c r="G72" s="8">
        <v>1000005978</v>
      </c>
      <c r="H72" s="39" t="s">
        <v>3521</v>
      </c>
      <c r="I72" s="40" t="str">
        <f t="shared" si="5"/>
        <v>미사용</v>
      </c>
      <c r="J72" s="8"/>
      <c r="K72" s="8"/>
      <c r="L72" s="57"/>
      <c r="M72" s="8"/>
      <c r="N72" s="8" t="s">
        <v>3534</v>
      </c>
      <c r="O72" s="53">
        <v>41.127000000000002</v>
      </c>
      <c r="P72" s="53">
        <v>17.584</v>
      </c>
      <c r="Q72" s="53">
        <v>12.454000000000001</v>
      </c>
      <c r="R72" s="54">
        <v>24</v>
      </c>
      <c r="S72" s="55" t="s">
        <v>3506</v>
      </c>
      <c r="T72" s="15">
        <v>40309</v>
      </c>
      <c r="U72" s="11"/>
      <c r="AE72"/>
    </row>
    <row r="73" spans="1:31" ht="20.25" customHeight="1">
      <c r="A73" s="14" t="s">
        <v>3484</v>
      </c>
      <c r="B73" s="8" t="s">
        <v>3497</v>
      </c>
      <c r="C73" s="8" t="s">
        <v>3492</v>
      </c>
      <c r="D73" s="8" t="s">
        <v>3510</v>
      </c>
      <c r="E73" s="8">
        <v>22</v>
      </c>
      <c r="F73" s="207" t="b">
        <f t="shared" si="4"/>
        <v>0</v>
      </c>
      <c r="G73" s="8">
        <v>1000005978</v>
      </c>
      <c r="H73" s="39" t="s">
        <v>3521</v>
      </c>
      <c r="I73" s="40" t="str">
        <f t="shared" si="5"/>
        <v>미사용</v>
      </c>
      <c r="J73" s="8"/>
      <c r="K73" s="8"/>
      <c r="L73" s="57"/>
      <c r="M73" s="8"/>
      <c r="N73" s="8" t="s">
        <v>3534</v>
      </c>
      <c r="O73" s="53">
        <v>41.127000000000002</v>
      </c>
      <c r="P73" s="53">
        <v>17.388999999999999</v>
      </c>
      <c r="Q73" s="53">
        <v>12.345000000000001</v>
      </c>
      <c r="R73" s="54">
        <v>24</v>
      </c>
      <c r="S73" s="55" t="s">
        <v>3506</v>
      </c>
      <c r="T73" s="15">
        <v>40309</v>
      </c>
      <c r="U73" s="11"/>
      <c r="AE73"/>
    </row>
    <row r="74" spans="1:31" ht="20.25" customHeight="1">
      <c r="A74" s="14" t="s">
        <v>3484</v>
      </c>
      <c r="B74" s="8" t="s">
        <v>3497</v>
      </c>
      <c r="C74" s="8" t="s">
        <v>3492</v>
      </c>
      <c r="D74" s="8" t="s">
        <v>3510</v>
      </c>
      <c r="E74" s="8">
        <v>23</v>
      </c>
      <c r="F74" s="207" t="b">
        <f t="shared" si="4"/>
        <v>0</v>
      </c>
      <c r="G74" s="8">
        <v>1000005978</v>
      </c>
      <c r="H74" s="39" t="s">
        <v>3521</v>
      </c>
      <c r="I74" s="40" t="str">
        <f t="shared" si="5"/>
        <v>미사용</v>
      </c>
      <c r="J74" s="8"/>
      <c r="K74" s="8"/>
      <c r="L74" s="57"/>
      <c r="M74" s="8"/>
      <c r="N74" s="8" t="s">
        <v>3534</v>
      </c>
      <c r="O74" s="53">
        <v>41.127000000000002</v>
      </c>
      <c r="P74" s="53">
        <v>16.523</v>
      </c>
      <c r="Q74" s="53">
        <v>12.055999999999999</v>
      </c>
      <c r="R74" s="54">
        <v>24</v>
      </c>
      <c r="S74" s="55" t="s">
        <v>3506</v>
      </c>
      <c r="T74" s="15">
        <v>40309</v>
      </c>
      <c r="U74" s="11"/>
      <c r="AE74"/>
    </row>
    <row r="75" spans="1:31" ht="20.25" customHeight="1">
      <c r="A75" s="14" t="s">
        <v>3484</v>
      </c>
      <c r="B75" s="8" t="s">
        <v>3497</v>
      </c>
      <c r="C75" s="8" t="s">
        <v>3492</v>
      </c>
      <c r="D75" s="8" t="s">
        <v>3510</v>
      </c>
      <c r="E75" s="8">
        <v>24</v>
      </c>
      <c r="F75" s="207" t="b">
        <f t="shared" si="4"/>
        <v>0</v>
      </c>
      <c r="G75" s="8">
        <v>1000005978</v>
      </c>
      <c r="H75" s="39" t="s">
        <v>3521</v>
      </c>
      <c r="I75" s="40" t="str">
        <f t="shared" si="5"/>
        <v>미사용</v>
      </c>
      <c r="J75" s="8"/>
      <c r="K75" s="8"/>
      <c r="L75" s="57"/>
      <c r="M75" s="8"/>
      <c r="N75" s="8" t="s">
        <v>3534</v>
      </c>
      <c r="O75" s="53">
        <v>41.127000000000002</v>
      </c>
      <c r="P75" s="53">
        <v>17.835000000000001</v>
      </c>
      <c r="Q75" s="53">
        <v>12.05</v>
      </c>
      <c r="R75" s="54">
        <v>24</v>
      </c>
      <c r="S75" s="55" t="s">
        <v>3506</v>
      </c>
      <c r="T75" s="15">
        <v>40309</v>
      </c>
      <c r="U75" s="11"/>
      <c r="AE75"/>
    </row>
    <row r="76" spans="1:31" ht="20.25" customHeight="1">
      <c r="A76" s="14" t="s">
        <v>3484</v>
      </c>
      <c r="B76" s="8" t="s">
        <v>3497</v>
      </c>
      <c r="C76" s="8" t="s">
        <v>3492</v>
      </c>
      <c r="D76" s="8" t="s">
        <v>3510</v>
      </c>
      <c r="E76" s="8">
        <v>25</v>
      </c>
      <c r="F76" s="207" t="b">
        <f t="shared" si="4"/>
        <v>0</v>
      </c>
      <c r="G76" s="8">
        <v>1000005978</v>
      </c>
      <c r="H76" s="39" t="s">
        <v>3521</v>
      </c>
      <c r="I76" s="40" t="str">
        <f t="shared" si="5"/>
        <v>미사용</v>
      </c>
      <c r="J76" s="8"/>
      <c r="K76" s="8"/>
      <c r="L76" s="57"/>
      <c r="M76" s="8"/>
      <c r="N76" s="8" t="s">
        <v>3534</v>
      </c>
      <c r="O76" s="53">
        <v>41.127000000000002</v>
      </c>
      <c r="P76" s="53">
        <v>18.422000000000001</v>
      </c>
      <c r="Q76" s="53">
        <v>12.882</v>
      </c>
      <c r="R76" s="54">
        <v>24</v>
      </c>
      <c r="S76" s="55" t="s">
        <v>3506</v>
      </c>
      <c r="T76" s="15">
        <v>40309</v>
      </c>
      <c r="U76" s="11"/>
      <c r="AE76"/>
    </row>
    <row r="77" spans="1:31" ht="20.25" customHeight="1">
      <c r="A77" s="14" t="s">
        <v>3484</v>
      </c>
      <c r="B77" s="8" t="s">
        <v>3497</v>
      </c>
      <c r="C77" s="8" t="s">
        <v>3492</v>
      </c>
      <c r="D77" s="8" t="s">
        <v>3510</v>
      </c>
      <c r="E77" s="8">
        <v>26</v>
      </c>
      <c r="F77" s="207" t="b">
        <f t="shared" si="4"/>
        <v>0</v>
      </c>
      <c r="G77" s="8">
        <v>1000005978</v>
      </c>
      <c r="H77" s="39" t="s">
        <v>3521</v>
      </c>
      <c r="I77" s="40" t="str">
        <f t="shared" si="5"/>
        <v>미사용</v>
      </c>
      <c r="J77" s="8"/>
      <c r="K77" s="8"/>
      <c r="L77" s="57"/>
      <c r="M77" s="8"/>
      <c r="N77" s="8" t="s">
        <v>3534</v>
      </c>
      <c r="O77" s="53">
        <v>41.127000000000002</v>
      </c>
      <c r="P77" s="53">
        <v>18.759</v>
      </c>
      <c r="Q77" s="53">
        <v>13.317</v>
      </c>
      <c r="R77" s="54">
        <v>24</v>
      </c>
      <c r="S77" s="55" t="s">
        <v>3506</v>
      </c>
      <c r="T77" s="15">
        <v>40309</v>
      </c>
      <c r="U77" s="11"/>
      <c r="AE77"/>
    </row>
    <row r="78" spans="1:31" ht="20.25" customHeight="1">
      <c r="A78" s="14" t="s">
        <v>3484</v>
      </c>
      <c r="B78" s="8" t="s">
        <v>3497</v>
      </c>
      <c r="C78" s="8" t="s">
        <v>3492</v>
      </c>
      <c r="D78" s="8" t="s">
        <v>3510</v>
      </c>
      <c r="E78" s="8">
        <v>27</v>
      </c>
      <c r="F78" s="207" t="b">
        <f t="shared" si="4"/>
        <v>0</v>
      </c>
      <c r="G78" s="8">
        <v>1000005978</v>
      </c>
      <c r="H78" s="39" t="s">
        <v>3521</v>
      </c>
      <c r="I78" s="40" t="str">
        <f t="shared" si="5"/>
        <v>미사용</v>
      </c>
      <c r="J78" s="8"/>
      <c r="K78" s="8"/>
      <c r="L78" s="57"/>
      <c r="M78" s="8"/>
      <c r="N78" s="8" t="s">
        <v>3534</v>
      </c>
      <c r="O78" s="53">
        <v>41.127000000000002</v>
      </c>
      <c r="P78" s="53">
        <v>17.922000000000001</v>
      </c>
      <c r="Q78" s="53">
        <v>12.645</v>
      </c>
      <c r="R78" s="54">
        <v>24</v>
      </c>
      <c r="S78" s="55" t="s">
        <v>3506</v>
      </c>
      <c r="T78" s="15">
        <v>40309</v>
      </c>
      <c r="U78" s="11"/>
      <c r="AE78"/>
    </row>
    <row r="79" spans="1:31" ht="20.25" customHeight="1">
      <c r="A79" s="14" t="s">
        <v>3484</v>
      </c>
      <c r="B79" s="8" t="s">
        <v>3497</v>
      </c>
      <c r="C79" s="8" t="s">
        <v>3492</v>
      </c>
      <c r="D79" s="8" t="s">
        <v>3510</v>
      </c>
      <c r="E79" s="8">
        <v>28</v>
      </c>
      <c r="F79" s="207" t="b">
        <f t="shared" si="4"/>
        <v>0</v>
      </c>
      <c r="G79" s="8">
        <v>1000005978</v>
      </c>
      <c r="H79" s="39" t="s">
        <v>3521</v>
      </c>
      <c r="I79" s="40" t="str">
        <f t="shared" si="5"/>
        <v>미사용</v>
      </c>
      <c r="J79" s="8"/>
      <c r="K79" s="8"/>
      <c r="L79" s="57"/>
      <c r="M79" s="8"/>
      <c r="N79" s="8" t="s">
        <v>3534</v>
      </c>
      <c r="O79" s="53">
        <v>41.127000000000002</v>
      </c>
      <c r="P79" s="53">
        <v>18.649999999999999</v>
      </c>
      <c r="Q79" s="53">
        <v>13.398</v>
      </c>
      <c r="R79" s="54">
        <v>24</v>
      </c>
      <c r="S79" s="55" t="s">
        <v>3506</v>
      </c>
      <c r="T79" s="15">
        <v>40309</v>
      </c>
      <c r="U79" s="11"/>
      <c r="AE79"/>
    </row>
    <row r="80" spans="1:31" ht="20.25" customHeight="1">
      <c r="A80" s="14" t="s">
        <v>3484</v>
      </c>
      <c r="B80" s="8" t="s">
        <v>3497</v>
      </c>
      <c r="C80" s="8" t="s">
        <v>3492</v>
      </c>
      <c r="D80" s="8" t="s">
        <v>3510</v>
      </c>
      <c r="E80" s="8">
        <v>29</v>
      </c>
      <c r="F80" s="207" t="b">
        <f t="shared" si="4"/>
        <v>0</v>
      </c>
      <c r="G80" s="8">
        <v>1000005978</v>
      </c>
      <c r="H80" s="39" t="s">
        <v>3521</v>
      </c>
      <c r="I80" s="40" t="str">
        <f t="shared" si="5"/>
        <v>미사용</v>
      </c>
      <c r="J80" s="8"/>
      <c r="K80" s="8"/>
      <c r="L80" s="57"/>
      <c r="M80" s="8"/>
      <c r="N80" s="8" t="s">
        <v>3534</v>
      </c>
      <c r="O80" s="53">
        <v>41.127000000000002</v>
      </c>
      <c r="P80" s="53">
        <v>18.600000000000001</v>
      </c>
      <c r="Q80" s="53">
        <v>12.847</v>
      </c>
      <c r="R80" s="54">
        <v>24</v>
      </c>
      <c r="S80" s="55" t="s">
        <v>3506</v>
      </c>
      <c r="T80" s="15">
        <v>40309</v>
      </c>
      <c r="U80" s="11"/>
      <c r="AE80"/>
    </row>
    <row r="81" spans="1:31" ht="20.25" customHeight="1">
      <c r="A81" s="14" t="s">
        <v>3484</v>
      </c>
      <c r="B81" s="8" t="s">
        <v>3497</v>
      </c>
      <c r="C81" s="8" t="s">
        <v>3492</v>
      </c>
      <c r="D81" s="8" t="s">
        <v>3510</v>
      </c>
      <c r="E81" s="8">
        <v>30</v>
      </c>
      <c r="F81" s="207" t="b">
        <f t="shared" si="4"/>
        <v>0</v>
      </c>
      <c r="G81" s="8">
        <v>1000005978</v>
      </c>
      <c r="H81" s="39" t="s">
        <v>3521</v>
      </c>
      <c r="I81" s="40" t="str">
        <f t="shared" si="5"/>
        <v>미사용</v>
      </c>
      <c r="J81" s="8"/>
      <c r="K81" s="8"/>
      <c r="L81" s="57"/>
      <c r="M81" s="8"/>
      <c r="N81" s="8" t="s">
        <v>3534</v>
      </c>
      <c r="O81" s="53">
        <v>41.127000000000002</v>
      </c>
      <c r="P81" s="53">
        <v>19.248000000000001</v>
      </c>
      <c r="Q81" s="53">
        <v>13.714</v>
      </c>
      <c r="R81" s="54">
        <v>24</v>
      </c>
      <c r="S81" s="55" t="s">
        <v>3506</v>
      </c>
      <c r="T81" s="15">
        <v>40309</v>
      </c>
      <c r="U81" s="11"/>
      <c r="AE81"/>
    </row>
    <row r="82" spans="1:31" ht="20.25" customHeight="1">
      <c r="A82" s="14" t="s">
        <v>3484</v>
      </c>
      <c r="B82" s="8" t="s">
        <v>3497</v>
      </c>
      <c r="C82" s="8" t="s">
        <v>3492</v>
      </c>
      <c r="D82" s="8" t="s">
        <v>3510</v>
      </c>
      <c r="E82" s="8">
        <v>31</v>
      </c>
      <c r="F82" s="207" t="b">
        <f t="shared" si="4"/>
        <v>0</v>
      </c>
      <c r="G82" s="8">
        <v>1000005978</v>
      </c>
      <c r="H82" s="39" t="s">
        <v>3521</v>
      </c>
      <c r="I82" s="40" t="str">
        <f t="shared" si="5"/>
        <v>미사용</v>
      </c>
      <c r="J82" s="8"/>
      <c r="K82" s="8"/>
      <c r="L82" s="57"/>
      <c r="M82" s="8"/>
      <c r="N82" s="8" t="s">
        <v>3534</v>
      </c>
      <c r="O82" s="53">
        <v>41.127000000000002</v>
      </c>
      <c r="P82" s="53">
        <v>19.510999999999999</v>
      </c>
      <c r="Q82" s="53">
        <v>13.611000000000001</v>
      </c>
      <c r="R82" s="54">
        <v>24</v>
      </c>
      <c r="S82" s="55" t="s">
        <v>3506</v>
      </c>
      <c r="T82" s="15">
        <v>40309</v>
      </c>
      <c r="U82" s="11"/>
      <c r="AE82"/>
    </row>
    <row r="83" spans="1:31" ht="20.25" customHeight="1">
      <c r="A83" s="14" t="s">
        <v>3484</v>
      </c>
      <c r="B83" s="8" t="s">
        <v>3497</v>
      </c>
      <c r="C83" s="8" t="s">
        <v>3492</v>
      </c>
      <c r="D83" s="8" t="s">
        <v>3510</v>
      </c>
      <c r="E83" s="8">
        <v>32</v>
      </c>
      <c r="F83" s="207" t="b">
        <f t="shared" si="4"/>
        <v>0</v>
      </c>
      <c r="G83" s="8">
        <v>1000005978</v>
      </c>
      <c r="H83" s="39" t="s">
        <v>3521</v>
      </c>
      <c r="I83" s="40" t="str">
        <f t="shared" si="5"/>
        <v>미사용</v>
      </c>
      <c r="J83" s="8"/>
      <c r="K83" s="8"/>
      <c r="L83" s="57"/>
      <c r="M83" s="8"/>
      <c r="N83" s="8" t="s">
        <v>3534</v>
      </c>
      <c r="O83" s="53">
        <v>41.127000000000002</v>
      </c>
      <c r="P83" s="53">
        <v>18.556000000000001</v>
      </c>
      <c r="Q83" s="53">
        <v>12.734</v>
      </c>
      <c r="R83" s="54">
        <v>24</v>
      </c>
      <c r="S83" s="55" t="s">
        <v>3506</v>
      </c>
      <c r="T83" s="15">
        <v>40309</v>
      </c>
      <c r="U83" s="11"/>
      <c r="AE83"/>
    </row>
    <row r="84" spans="1:31" ht="20.25" customHeight="1">
      <c r="A84" s="14" t="s">
        <v>3484</v>
      </c>
      <c r="B84" s="8" t="s">
        <v>3497</v>
      </c>
      <c r="C84" s="8" t="s">
        <v>3492</v>
      </c>
      <c r="D84" s="8" t="s">
        <v>3510</v>
      </c>
      <c r="E84" s="8">
        <v>33</v>
      </c>
      <c r="F84" s="207" t="b">
        <f t="shared" si="4"/>
        <v>0</v>
      </c>
      <c r="G84" s="8">
        <v>1000005978</v>
      </c>
      <c r="H84" s="39" t="s">
        <v>3521</v>
      </c>
      <c r="I84" s="40" t="str">
        <f t="shared" si="5"/>
        <v>미사용</v>
      </c>
      <c r="J84" s="8"/>
      <c r="K84" s="8"/>
      <c r="L84" s="57"/>
      <c r="M84" s="8"/>
      <c r="N84" s="8" t="s">
        <v>3534</v>
      </c>
      <c r="O84" s="53">
        <v>41.127000000000002</v>
      </c>
      <c r="P84" s="53">
        <v>18.541</v>
      </c>
      <c r="Q84" s="53">
        <v>12.87</v>
      </c>
      <c r="R84" s="54">
        <v>24</v>
      </c>
      <c r="S84" s="55" t="s">
        <v>3506</v>
      </c>
      <c r="T84" s="15">
        <v>40309</v>
      </c>
      <c r="U84" s="11"/>
      <c r="AE84"/>
    </row>
    <row r="85" spans="1:31" ht="20.25" customHeight="1">
      <c r="A85" s="14" t="s">
        <v>3484</v>
      </c>
      <c r="B85" s="8" t="s">
        <v>3497</v>
      </c>
      <c r="C85" s="8" t="s">
        <v>3492</v>
      </c>
      <c r="D85" s="8" t="s">
        <v>3510</v>
      </c>
      <c r="E85" s="8">
        <v>34</v>
      </c>
      <c r="F85" s="207" t="b">
        <f t="shared" si="4"/>
        <v>0</v>
      </c>
      <c r="G85" s="8">
        <v>1000005978</v>
      </c>
      <c r="H85" s="39" t="s">
        <v>3521</v>
      </c>
      <c r="I85" s="40" t="str">
        <f t="shared" si="5"/>
        <v>미사용</v>
      </c>
      <c r="J85" s="8"/>
      <c r="K85" s="8"/>
      <c r="L85" s="57"/>
      <c r="M85" s="8"/>
      <c r="N85" s="8" t="s">
        <v>3534</v>
      </c>
      <c r="O85" s="53">
        <v>41.127000000000002</v>
      </c>
      <c r="P85" s="53">
        <v>18.390999999999998</v>
      </c>
      <c r="Q85" s="53">
        <v>13.102</v>
      </c>
      <c r="R85" s="54">
        <v>24</v>
      </c>
      <c r="S85" s="55" t="s">
        <v>3506</v>
      </c>
      <c r="T85" s="15">
        <v>40309</v>
      </c>
      <c r="U85" s="11"/>
      <c r="AE85"/>
    </row>
    <row r="86" spans="1:31" ht="20.25" customHeight="1">
      <c r="A86" s="14" t="s">
        <v>3484</v>
      </c>
      <c r="B86" s="8" t="s">
        <v>3497</v>
      </c>
      <c r="C86" s="8" t="s">
        <v>3492</v>
      </c>
      <c r="D86" s="8" t="s">
        <v>3510</v>
      </c>
      <c r="E86" s="8">
        <v>35</v>
      </c>
      <c r="F86" s="207" t="b">
        <f t="shared" si="4"/>
        <v>0</v>
      </c>
      <c r="G86" s="8">
        <v>1000005978</v>
      </c>
      <c r="H86" s="39" t="s">
        <v>3521</v>
      </c>
      <c r="I86" s="40" t="str">
        <f t="shared" si="5"/>
        <v>미사용</v>
      </c>
      <c r="J86" s="8"/>
      <c r="K86" s="8"/>
      <c r="L86" s="57"/>
      <c r="M86" s="8"/>
      <c r="N86" s="8" t="s">
        <v>3534</v>
      </c>
      <c r="O86" s="53">
        <v>41.127000000000002</v>
      </c>
      <c r="P86" s="53">
        <v>18.387</v>
      </c>
      <c r="Q86" s="53">
        <v>12.797000000000001</v>
      </c>
      <c r="R86" s="54">
        <v>24</v>
      </c>
      <c r="S86" s="55" t="s">
        <v>3506</v>
      </c>
      <c r="T86" s="15">
        <v>40309</v>
      </c>
      <c r="U86" s="11"/>
      <c r="AE86"/>
    </row>
    <row r="87" spans="1:31" ht="20.25" customHeight="1">
      <c r="A87" s="14" t="s">
        <v>3484</v>
      </c>
      <c r="B87" s="8" t="s">
        <v>3497</v>
      </c>
      <c r="C87" s="8" t="s">
        <v>3492</v>
      </c>
      <c r="D87" s="8" t="s">
        <v>3510</v>
      </c>
      <c r="E87" s="8">
        <v>36</v>
      </c>
      <c r="F87" s="207" t="b">
        <f t="shared" si="4"/>
        <v>0</v>
      </c>
      <c r="G87" s="8">
        <v>1000005978</v>
      </c>
      <c r="H87" s="39" t="s">
        <v>3521</v>
      </c>
      <c r="I87" s="40" t="str">
        <f t="shared" si="5"/>
        <v>미사용</v>
      </c>
      <c r="J87" s="8"/>
      <c r="K87" s="8"/>
      <c r="L87" s="57"/>
      <c r="M87" s="8"/>
      <c r="N87" s="8" t="s">
        <v>3534</v>
      </c>
      <c r="O87" s="53">
        <v>41.127000000000002</v>
      </c>
      <c r="P87" s="53">
        <v>18.526</v>
      </c>
      <c r="Q87" s="53">
        <v>13.269</v>
      </c>
      <c r="R87" s="54">
        <v>24</v>
      </c>
      <c r="S87" s="55" t="s">
        <v>3506</v>
      </c>
      <c r="T87" s="15">
        <v>40309</v>
      </c>
      <c r="U87" s="11"/>
      <c r="AE87"/>
    </row>
    <row r="88" spans="1:31" ht="20.25" customHeight="1">
      <c r="A88" s="14" t="s">
        <v>3484</v>
      </c>
      <c r="B88" s="8" t="s">
        <v>3497</v>
      </c>
      <c r="C88" s="8" t="s">
        <v>3492</v>
      </c>
      <c r="D88" s="8" t="s">
        <v>3510</v>
      </c>
      <c r="E88" s="8">
        <v>37</v>
      </c>
      <c r="F88" s="207" t="b">
        <f t="shared" si="4"/>
        <v>0</v>
      </c>
      <c r="G88" s="8">
        <v>1000005978</v>
      </c>
      <c r="H88" s="39" t="s">
        <v>3521</v>
      </c>
      <c r="I88" s="40" t="str">
        <f t="shared" si="5"/>
        <v>미사용</v>
      </c>
      <c r="J88" s="8"/>
      <c r="K88" s="8"/>
      <c r="L88" s="57"/>
      <c r="M88" s="8"/>
      <c r="N88" s="8" t="s">
        <v>3534</v>
      </c>
      <c r="O88" s="53">
        <v>41.127000000000002</v>
      </c>
      <c r="P88" s="53">
        <v>18.440000000000001</v>
      </c>
      <c r="Q88" s="53">
        <v>13.226000000000001</v>
      </c>
      <c r="R88" s="54">
        <v>24</v>
      </c>
      <c r="S88" s="55" t="s">
        <v>3506</v>
      </c>
      <c r="T88" s="15">
        <v>40309</v>
      </c>
      <c r="U88" s="11"/>
      <c r="AE88"/>
    </row>
    <row r="89" spans="1:31" ht="20.25" customHeight="1">
      <c r="A89" s="14" t="s">
        <v>3484</v>
      </c>
      <c r="B89" s="8" t="s">
        <v>3497</v>
      </c>
      <c r="C89" s="8" t="s">
        <v>3492</v>
      </c>
      <c r="D89" s="8" t="s">
        <v>3510</v>
      </c>
      <c r="E89" s="8">
        <v>38</v>
      </c>
      <c r="F89" s="207" t="b">
        <f t="shared" si="4"/>
        <v>0</v>
      </c>
      <c r="G89" s="8">
        <v>1000005978</v>
      </c>
      <c r="H89" s="39" t="s">
        <v>3521</v>
      </c>
      <c r="I89" s="40" t="str">
        <f t="shared" si="5"/>
        <v>미사용</v>
      </c>
      <c r="J89" s="8"/>
      <c r="K89" s="8"/>
      <c r="L89" s="57"/>
      <c r="M89" s="8"/>
      <c r="N89" s="8" t="s">
        <v>3534</v>
      </c>
      <c r="O89" s="53">
        <v>41.127000000000002</v>
      </c>
      <c r="P89" s="53">
        <v>19.248999999999999</v>
      </c>
      <c r="Q89" s="53">
        <v>13.849</v>
      </c>
      <c r="R89" s="54">
        <v>24</v>
      </c>
      <c r="S89" s="55" t="s">
        <v>3506</v>
      </c>
      <c r="T89" s="15">
        <v>40309</v>
      </c>
      <c r="U89" s="11"/>
      <c r="AE89"/>
    </row>
    <row r="90" spans="1:31" ht="20.25" customHeight="1">
      <c r="A90" s="14" t="s">
        <v>3484</v>
      </c>
      <c r="B90" s="8" t="s">
        <v>3497</v>
      </c>
      <c r="C90" s="8" t="s">
        <v>3492</v>
      </c>
      <c r="D90" s="8" t="s">
        <v>3510</v>
      </c>
      <c r="E90" s="8">
        <v>39</v>
      </c>
      <c r="F90" s="207" t="b">
        <f t="shared" si="4"/>
        <v>0</v>
      </c>
      <c r="G90" s="8">
        <v>1000005978</v>
      </c>
      <c r="H90" s="39" t="s">
        <v>3521</v>
      </c>
      <c r="I90" s="40" t="str">
        <f t="shared" si="5"/>
        <v>미사용</v>
      </c>
      <c r="J90" s="8"/>
      <c r="K90" s="8"/>
      <c r="L90" s="57"/>
      <c r="M90" s="8"/>
      <c r="N90" s="8" t="s">
        <v>3534</v>
      </c>
      <c r="O90" s="53">
        <v>41.127000000000002</v>
      </c>
      <c r="P90" s="53">
        <v>18.853000000000002</v>
      </c>
      <c r="Q90" s="53">
        <v>13.391999999999999</v>
      </c>
      <c r="R90" s="54">
        <v>24</v>
      </c>
      <c r="S90" s="55" t="s">
        <v>3506</v>
      </c>
      <c r="T90" s="15">
        <v>40309</v>
      </c>
      <c r="U90" s="11"/>
      <c r="AE90"/>
    </row>
    <row r="91" spans="1:31" ht="20.25" customHeight="1">
      <c r="A91" s="14" t="s">
        <v>3484</v>
      </c>
      <c r="B91" s="8" t="s">
        <v>3497</v>
      </c>
      <c r="C91" s="8" t="s">
        <v>3492</v>
      </c>
      <c r="D91" s="8" t="s">
        <v>3510</v>
      </c>
      <c r="E91" s="8">
        <v>40</v>
      </c>
      <c r="F91" s="207" t="b">
        <f t="shared" si="4"/>
        <v>0</v>
      </c>
      <c r="G91" s="8">
        <v>1000005978</v>
      </c>
      <c r="H91" s="39" t="s">
        <v>3521</v>
      </c>
      <c r="I91" s="40" t="str">
        <f t="shared" si="5"/>
        <v>미사용</v>
      </c>
      <c r="J91" s="8"/>
      <c r="K91" s="8"/>
      <c r="L91" s="57"/>
      <c r="M91" s="8"/>
      <c r="N91" s="8" t="s">
        <v>3534</v>
      </c>
      <c r="O91" s="53">
        <v>41.127000000000002</v>
      </c>
      <c r="P91" s="53">
        <v>19.193999999999999</v>
      </c>
      <c r="Q91" s="53">
        <v>13.238</v>
      </c>
      <c r="R91" s="54">
        <v>24</v>
      </c>
      <c r="S91" s="55" t="s">
        <v>3506</v>
      </c>
      <c r="T91" s="15">
        <v>40309</v>
      </c>
      <c r="U91" s="11"/>
      <c r="AE91"/>
    </row>
    <row r="92" spans="1:31" ht="20.25" customHeight="1">
      <c r="A92" s="14" t="s">
        <v>3484</v>
      </c>
      <c r="B92" s="8" t="s">
        <v>3497</v>
      </c>
      <c r="C92" s="8" t="s">
        <v>3492</v>
      </c>
      <c r="D92" s="8" t="s">
        <v>3510</v>
      </c>
      <c r="E92" s="8">
        <v>41</v>
      </c>
      <c r="F92" s="207" t="b">
        <f t="shared" si="4"/>
        <v>0</v>
      </c>
      <c r="G92" s="8">
        <v>1000005978</v>
      </c>
      <c r="H92" s="39" t="s">
        <v>3521</v>
      </c>
      <c r="I92" s="40" t="str">
        <f t="shared" si="5"/>
        <v>미사용</v>
      </c>
      <c r="J92" s="8"/>
      <c r="K92" s="8"/>
      <c r="L92" s="57"/>
      <c r="M92" s="8"/>
      <c r="N92" s="8" t="s">
        <v>3534</v>
      </c>
      <c r="O92" s="53">
        <v>41.127000000000002</v>
      </c>
      <c r="P92" s="53">
        <v>19.155000000000001</v>
      </c>
      <c r="Q92" s="53">
        <v>13.407999999999999</v>
      </c>
      <c r="R92" s="54">
        <v>24</v>
      </c>
      <c r="S92" s="55" t="s">
        <v>3506</v>
      </c>
      <c r="T92" s="15">
        <v>40309</v>
      </c>
      <c r="U92" s="11"/>
      <c r="AE92"/>
    </row>
    <row r="93" spans="1:31" ht="20.25" customHeight="1">
      <c r="A93" s="14" t="s">
        <v>3484</v>
      </c>
      <c r="B93" s="8" t="s">
        <v>3497</v>
      </c>
      <c r="C93" s="8" t="s">
        <v>3492</v>
      </c>
      <c r="D93" s="8" t="s">
        <v>3510</v>
      </c>
      <c r="E93" s="8">
        <v>42</v>
      </c>
      <c r="F93" s="207" t="b">
        <f t="shared" si="4"/>
        <v>0</v>
      </c>
      <c r="G93" s="8">
        <v>1000005978</v>
      </c>
      <c r="H93" s="39" t="s">
        <v>3521</v>
      </c>
      <c r="I93" s="40" t="str">
        <f t="shared" si="5"/>
        <v>미사용</v>
      </c>
      <c r="J93" s="8"/>
      <c r="K93" s="8"/>
      <c r="L93" s="57"/>
      <c r="M93" s="8"/>
      <c r="N93" s="8" t="s">
        <v>3534</v>
      </c>
      <c r="O93" s="53">
        <v>41.127000000000002</v>
      </c>
      <c r="P93" s="53">
        <v>18.751000000000001</v>
      </c>
      <c r="Q93" s="53">
        <v>13.481999999999999</v>
      </c>
      <c r="R93" s="54">
        <v>24</v>
      </c>
      <c r="S93" s="55" t="s">
        <v>3506</v>
      </c>
      <c r="T93" s="15">
        <v>40309</v>
      </c>
      <c r="U93" s="11"/>
      <c r="X93" s="4">
        <f>$P93/$O93</f>
        <v>0.45592919493276923</v>
      </c>
      <c r="Y93" s="4">
        <f>$Q93/$O93</f>
        <v>0.32781384491939597</v>
      </c>
      <c r="AE93"/>
    </row>
    <row r="94" spans="1:31" ht="20.25" customHeight="1">
      <c r="A94" s="14" t="s">
        <v>3484</v>
      </c>
      <c r="B94" s="8" t="s">
        <v>3497</v>
      </c>
      <c r="C94" s="8" t="s">
        <v>3492</v>
      </c>
      <c r="D94" s="8" t="s">
        <v>3510</v>
      </c>
      <c r="E94" s="8">
        <v>43</v>
      </c>
      <c r="F94" s="207" t="b">
        <f t="shared" si="4"/>
        <v>0</v>
      </c>
      <c r="G94" s="8">
        <v>1000005978</v>
      </c>
      <c r="H94" s="39" t="s">
        <v>3521</v>
      </c>
      <c r="I94" s="40" t="str">
        <f t="shared" si="5"/>
        <v>미사용</v>
      </c>
      <c r="J94" s="8"/>
      <c r="K94" s="8"/>
      <c r="L94" s="57"/>
      <c r="M94" s="8"/>
      <c r="N94" s="8" t="s">
        <v>3534</v>
      </c>
      <c r="O94" s="53">
        <v>41.127000000000002</v>
      </c>
      <c r="P94" s="53">
        <v>18.369</v>
      </c>
      <c r="Q94" s="53">
        <v>13.26</v>
      </c>
      <c r="R94" s="54">
        <v>24</v>
      </c>
      <c r="S94" s="55" t="s">
        <v>3506</v>
      </c>
      <c r="T94" s="15">
        <v>40309</v>
      </c>
      <c r="U94" s="11"/>
      <c r="AE94"/>
    </row>
    <row r="95" spans="1:31" ht="20.25" customHeight="1">
      <c r="A95" s="14" t="s">
        <v>3484</v>
      </c>
      <c r="B95" s="8" t="s">
        <v>3497</v>
      </c>
      <c r="C95" s="8" t="s">
        <v>3492</v>
      </c>
      <c r="D95" s="8" t="s">
        <v>3510</v>
      </c>
      <c r="E95" s="8">
        <v>44</v>
      </c>
      <c r="F95" s="207" t="b">
        <f t="shared" si="4"/>
        <v>0</v>
      </c>
      <c r="G95" s="8">
        <v>1000005978</v>
      </c>
      <c r="H95" s="39" t="s">
        <v>3521</v>
      </c>
      <c r="I95" s="40" t="str">
        <f t="shared" si="5"/>
        <v>미사용</v>
      </c>
      <c r="J95" s="8"/>
      <c r="K95" s="8"/>
      <c r="L95" s="57"/>
      <c r="M95" s="8"/>
      <c r="N95" s="8" t="s">
        <v>3534</v>
      </c>
      <c r="O95" s="53">
        <v>41.127000000000002</v>
      </c>
      <c r="P95" s="53">
        <v>18.603999999999999</v>
      </c>
      <c r="Q95" s="53">
        <v>13.375999999999999</v>
      </c>
      <c r="R95" s="54">
        <v>24</v>
      </c>
      <c r="S95" s="55" t="s">
        <v>3506</v>
      </c>
      <c r="T95" s="15">
        <v>40309</v>
      </c>
      <c r="U95" s="11"/>
      <c r="AE95"/>
    </row>
    <row r="96" spans="1:31" ht="20.25" customHeight="1">
      <c r="A96" s="14" t="s">
        <v>3484</v>
      </c>
      <c r="B96" s="8" t="s">
        <v>3497</v>
      </c>
      <c r="C96" s="8" t="s">
        <v>3492</v>
      </c>
      <c r="D96" s="8" t="s">
        <v>3510</v>
      </c>
      <c r="E96" s="8">
        <v>45</v>
      </c>
      <c r="F96" s="207" t="b">
        <f t="shared" si="4"/>
        <v>0</v>
      </c>
      <c r="G96" s="8">
        <v>1000005978</v>
      </c>
      <c r="H96" s="39" t="s">
        <v>3521</v>
      </c>
      <c r="I96" s="40" t="str">
        <f t="shared" si="5"/>
        <v>미사용</v>
      </c>
      <c r="J96" s="8"/>
      <c r="K96" s="8"/>
      <c r="L96" s="57"/>
      <c r="M96" s="8"/>
      <c r="N96" s="8" t="s">
        <v>3534</v>
      </c>
      <c r="O96" s="53">
        <v>41.127000000000002</v>
      </c>
      <c r="P96" s="53">
        <v>17.818000000000001</v>
      </c>
      <c r="Q96" s="53">
        <v>12.617000000000001</v>
      </c>
      <c r="R96" s="54">
        <v>24</v>
      </c>
      <c r="S96" s="55" t="s">
        <v>3506</v>
      </c>
      <c r="T96" s="15">
        <v>40309</v>
      </c>
      <c r="U96" s="11"/>
      <c r="AE96"/>
    </row>
    <row r="97" spans="1:31" ht="20.25" customHeight="1">
      <c r="A97" s="14" t="s">
        <v>3484</v>
      </c>
      <c r="B97" s="8" t="s">
        <v>3497</v>
      </c>
      <c r="C97" s="8" t="s">
        <v>3492</v>
      </c>
      <c r="D97" s="8" t="s">
        <v>3510</v>
      </c>
      <c r="E97" s="8">
        <v>46</v>
      </c>
      <c r="F97" s="207" t="b">
        <f t="shared" si="4"/>
        <v>0</v>
      </c>
      <c r="G97" s="8">
        <v>1000005978</v>
      </c>
      <c r="H97" s="39" t="s">
        <v>3521</v>
      </c>
      <c r="I97" s="40" t="str">
        <f t="shared" si="5"/>
        <v>미사용</v>
      </c>
      <c r="J97" s="8"/>
      <c r="K97" s="8"/>
      <c r="L97" s="57"/>
      <c r="M97" s="8"/>
      <c r="N97" s="8" t="s">
        <v>3534</v>
      </c>
      <c r="O97" s="53">
        <v>41.127000000000002</v>
      </c>
      <c r="P97" s="53">
        <v>18.776</v>
      </c>
      <c r="Q97" s="53">
        <v>13.677</v>
      </c>
      <c r="R97" s="54">
        <v>24</v>
      </c>
      <c r="S97" s="55" t="s">
        <v>3506</v>
      </c>
      <c r="T97" s="15">
        <v>40309</v>
      </c>
      <c r="U97" s="11"/>
      <c r="AE97"/>
    </row>
    <row r="98" spans="1:31" ht="20.25" customHeight="1">
      <c r="A98" s="14" t="s">
        <v>3484</v>
      </c>
      <c r="B98" s="8" t="s">
        <v>3497</v>
      </c>
      <c r="C98" s="8" t="s">
        <v>3492</v>
      </c>
      <c r="D98" s="8" t="s">
        <v>3510</v>
      </c>
      <c r="E98" s="8">
        <v>47</v>
      </c>
      <c r="F98" s="207" t="b">
        <f t="shared" si="4"/>
        <v>0</v>
      </c>
      <c r="G98" s="8">
        <v>1000005978</v>
      </c>
      <c r="H98" s="39" t="s">
        <v>3521</v>
      </c>
      <c r="I98" s="40" t="str">
        <f t="shared" si="5"/>
        <v>미사용</v>
      </c>
      <c r="J98" s="8"/>
      <c r="K98" s="8"/>
      <c r="L98" s="57"/>
      <c r="M98" s="8"/>
      <c r="N98" s="8" t="s">
        <v>3534</v>
      </c>
      <c r="O98" s="53">
        <v>41.127000000000002</v>
      </c>
      <c r="P98" s="53">
        <v>18.481000000000002</v>
      </c>
      <c r="Q98" s="53">
        <v>13.461</v>
      </c>
      <c r="R98" s="54">
        <v>24</v>
      </c>
      <c r="S98" s="55" t="s">
        <v>3506</v>
      </c>
      <c r="T98" s="15">
        <v>40309</v>
      </c>
      <c r="U98" s="11"/>
      <c r="AE98"/>
    </row>
    <row r="99" spans="1:31" ht="20.25" customHeight="1">
      <c r="A99" s="139" t="s">
        <v>3484</v>
      </c>
      <c r="B99" s="140" t="s">
        <v>3497</v>
      </c>
      <c r="C99" s="140" t="s">
        <v>3492</v>
      </c>
      <c r="D99" s="140" t="s">
        <v>3510</v>
      </c>
      <c r="E99" s="140">
        <v>48</v>
      </c>
      <c r="F99" s="411" t="b">
        <f t="shared" si="4"/>
        <v>0</v>
      </c>
      <c r="G99" s="140">
        <v>1000005978</v>
      </c>
      <c r="H99" s="142" t="s">
        <v>3521</v>
      </c>
      <c r="I99" s="177" t="str">
        <f t="shared" si="5"/>
        <v>미사용</v>
      </c>
      <c r="J99" s="140"/>
      <c r="K99" s="140"/>
      <c r="L99" s="425"/>
      <c r="M99" s="140"/>
      <c r="N99" s="140" t="s">
        <v>3534</v>
      </c>
      <c r="O99" s="405">
        <v>41.127000000000002</v>
      </c>
      <c r="P99" s="405">
        <v>17.971</v>
      </c>
      <c r="Q99" s="405">
        <v>13.055</v>
      </c>
      <c r="R99" s="426">
        <v>24</v>
      </c>
      <c r="S99" s="427" t="s">
        <v>3506</v>
      </c>
      <c r="T99" s="146">
        <v>40309</v>
      </c>
      <c r="U99" s="147"/>
      <c r="AE99"/>
    </row>
  </sheetData>
  <autoFilter ref="A3:U99" xr:uid="{00000000-0009-0000-0000-00000C000000}"/>
  <phoneticPr fontId="3" type="noConversion"/>
  <dataValidations count="3">
    <dataValidation type="list" showInputMessage="1" showErrorMessage="1" sqref="K28:K99 K18:K25" xr:uid="{00000000-0002-0000-0C00-000000000000}">
      <formula1>$AE$3:$AE$16</formula1>
    </dataValidation>
    <dataValidation type="list" allowBlank="1" showInputMessage="1" showErrorMessage="1" sqref="K26:K27 K16:K17" xr:uid="{00000000-0002-0000-0C00-000001000000}">
      <formula1>$AQ$3:$AQ$15</formula1>
    </dataValidation>
    <dataValidation type="list" showInputMessage="1" showErrorMessage="1" sqref="K4:K15" xr:uid="{EF15D9B5-CB76-426C-9102-8DE2A5EC6749}">
      <formula1>$AX$3:$AX$15</formula1>
    </dataValidation>
  </dataValidations>
  <pageMargins left="0.19685039370078741" right="0.19685039370078741" top="0.51181102362204722" bottom="0.39370078740157483" header="0.31496062992125984" footer="0.15748031496062992"/>
  <pageSetup paperSize="9" scale="70" orientation="landscape" r:id="rId1"/>
  <headerFooter alignWithMargins="0"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AE27"/>
  <sheetViews>
    <sheetView showGridLines="0" view="pageBreakPreview" zoomScale="90" zoomScaleNormal="85" zoomScaleSheetLayoutView="90" workbookViewId="0">
      <pane ySplit="3" topLeftCell="A4" activePane="bottomLeft" state="frozen"/>
      <selection pane="bottomLeft" activeCell="O23" sqref="O23"/>
    </sheetView>
  </sheetViews>
  <sheetFormatPr defaultRowHeight="20.25" customHeight="1"/>
  <cols>
    <col min="1" max="1" width="7.44140625" style="4" customWidth="1"/>
    <col min="2" max="2" width="10.44140625" style="1" customWidth="1"/>
    <col min="3" max="3" width="11" style="1" customWidth="1"/>
    <col min="4" max="4" width="9.21875" style="1" customWidth="1"/>
    <col min="5" max="5" width="5.33203125" style="1" customWidth="1"/>
    <col min="6" max="6" width="6.77734375" style="2" hidden="1" customWidth="1"/>
    <col min="7" max="7" width="7.44140625" style="2" hidden="1" customWidth="1"/>
    <col min="8" max="8" width="10.88671875" style="1" hidden="1" customWidth="1"/>
    <col min="9" max="9" width="7" style="1" customWidth="1"/>
    <col min="10" max="10" width="6" style="1" customWidth="1"/>
    <col min="11" max="11" width="9.109375" style="1" customWidth="1"/>
    <col min="12" max="12" width="29.5546875" style="1" customWidth="1"/>
    <col min="13" max="13" width="7.44140625" style="1" customWidth="1"/>
    <col min="14" max="14" width="7.5546875" style="1" bestFit="1" customWidth="1"/>
    <col min="15" max="15" width="7.21875" style="3" customWidth="1"/>
    <col min="16" max="16" width="8.33203125" style="3" customWidth="1"/>
    <col min="17" max="17" width="8.109375" style="3" customWidth="1"/>
    <col min="18" max="18" width="5.88671875" style="3" customWidth="1"/>
    <col min="19" max="19" width="5.109375" style="3" customWidth="1"/>
    <col min="20" max="20" width="6.21875" style="1" customWidth="1"/>
    <col min="21" max="21" width="11" style="1" customWidth="1"/>
    <col min="22" max="16384" width="8.88671875" style="4"/>
  </cols>
  <sheetData>
    <row r="1" spans="1:31" ht="32.25" customHeight="1">
      <c r="A1" s="6" t="s">
        <v>3929</v>
      </c>
    </row>
    <row r="2" spans="1:31" ht="10.5" customHeight="1">
      <c r="U2" s="259">
        <f>원주!AS2</f>
        <v>45601</v>
      </c>
      <c r="AE2" s="5" t="s">
        <v>4073</v>
      </c>
    </row>
    <row r="3" spans="1:31" s="5" customFormat="1" ht="35.25" customHeight="1">
      <c r="A3" s="7" t="s">
        <v>5</v>
      </c>
      <c r="B3" s="12" t="s">
        <v>10</v>
      </c>
      <c r="C3" s="12" t="s">
        <v>6</v>
      </c>
      <c r="D3" s="12" t="s">
        <v>7</v>
      </c>
      <c r="E3" s="36" t="s">
        <v>4</v>
      </c>
      <c r="F3" s="173" t="s">
        <v>4110</v>
      </c>
      <c r="G3" s="36" t="s">
        <v>3477</v>
      </c>
      <c r="H3" s="36" t="s">
        <v>17</v>
      </c>
      <c r="I3" s="36" t="s">
        <v>8</v>
      </c>
      <c r="J3" s="36" t="s">
        <v>13</v>
      </c>
      <c r="K3" s="36" t="s">
        <v>11</v>
      </c>
      <c r="L3" s="36" t="s">
        <v>12</v>
      </c>
      <c r="M3" s="12" t="s">
        <v>1</v>
      </c>
      <c r="N3" s="36" t="s">
        <v>9</v>
      </c>
      <c r="O3" s="36" t="s">
        <v>2</v>
      </c>
      <c r="P3" s="37" t="s">
        <v>14</v>
      </c>
      <c r="Q3" s="37" t="s">
        <v>15</v>
      </c>
      <c r="R3" s="36" t="s">
        <v>16</v>
      </c>
      <c r="S3" s="36" t="s">
        <v>18</v>
      </c>
      <c r="T3" s="12" t="s">
        <v>3</v>
      </c>
      <c r="U3" s="13" t="s">
        <v>0</v>
      </c>
      <c r="AE3" s="4" t="s">
        <v>3499</v>
      </c>
    </row>
    <row r="4" spans="1:31" ht="20.25" customHeight="1">
      <c r="A4" s="14" t="s">
        <v>3484</v>
      </c>
      <c r="B4" s="8" t="s">
        <v>3497</v>
      </c>
      <c r="C4" s="8" t="s">
        <v>3511</v>
      </c>
      <c r="D4" s="8" t="s">
        <v>3512</v>
      </c>
      <c r="E4" s="8">
        <v>1</v>
      </c>
      <c r="F4" s="207" t="b">
        <f>ISTEXT(L4)</f>
        <v>0</v>
      </c>
      <c r="G4" s="8">
        <v>1000001202</v>
      </c>
      <c r="H4" s="8" t="s">
        <v>3635</v>
      </c>
      <c r="I4" s="8" t="str">
        <f>IF(F4=TRUE,"사용","미사용")</f>
        <v>미사용</v>
      </c>
      <c r="J4" s="8"/>
      <c r="K4" s="8"/>
      <c r="L4" s="57"/>
      <c r="M4" s="8"/>
      <c r="N4" s="8"/>
      <c r="O4" s="10"/>
      <c r="P4" s="41"/>
      <c r="Q4" s="41"/>
      <c r="R4" s="8"/>
      <c r="S4" s="10"/>
      <c r="T4" s="15"/>
      <c r="U4" s="11"/>
      <c r="AE4" s="4" t="s">
        <v>3500</v>
      </c>
    </row>
    <row r="5" spans="1:31" ht="20.25" customHeight="1">
      <c r="A5" s="14" t="s">
        <v>3484</v>
      </c>
      <c r="B5" s="8" t="s">
        <v>3497</v>
      </c>
      <c r="C5" s="8" t="s">
        <v>3511</v>
      </c>
      <c r="D5" s="8" t="s">
        <v>3512</v>
      </c>
      <c r="E5" s="162">
        <v>2</v>
      </c>
      <c r="F5" s="207" t="b">
        <f t="shared" ref="F5:F27" si="0">ISTEXT(L5)</f>
        <v>0</v>
      </c>
      <c r="G5" s="162">
        <v>1000001202</v>
      </c>
      <c r="H5" s="162" t="s">
        <v>3635</v>
      </c>
      <c r="I5" s="8" t="str">
        <f t="shared" ref="I5:I27" si="1">IF(F5=TRUE,"사용","미사용")</f>
        <v>미사용</v>
      </c>
      <c r="J5" s="162"/>
      <c r="K5" s="162" t="s">
        <v>3636</v>
      </c>
      <c r="L5" s="57"/>
      <c r="M5" s="8"/>
      <c r="N5" s="8"/>
      <c r="O5" s="10"/>
      <c r="P5" s="41"/>
      <c r="Q5" s="41"/>
      <c r="R5" s="8"/>
      <c r="S5" s="10"/>
      <c r="T5" s="15"/>
      <c r="U5" s="11"/>
      <c r="AE5" s="4" t="s">
        <v>3501</v>
      </c>
    </row>
    <row r="6" spans="1:31" ht="20.25" customHeight="1">
      <c r="A6" s="14" t="s">
        <v>3484</v>
      </c>
      <c r="B6" s="8" t="s">
        <v>3497</v>
      </c>
      <c r="C6" s="8" t="s">
        <v>3511</v>
      </c>
      <c r="D6" s="8" t="s">
        <v>3512</v>
      </c>
      <c r="E6" s="162">
        <v>3</v>
      </c>
      <c r="F6" s="207" t="b">
        <f t="shared" si="0"/>
        <v>0</v>
      </c>
      <c r="G6" s="162">
        <v>1000001202</v>
      </c>
      <c r="H6" s="162" t="s">
        <v>3635</v>
      </c>
      <c r="I6" s="8" t="str">
        <f t="shared" si="1"/>
        <v>미사용</v>
      </c>
      <c r="J6" s="162"/>
      <c r="K6" s="162" t="s">
        <v>3636</v>
      </c>
      <c r="L6" s="57"/>
      <c r="M6" s="8"/>
      <c r="N6" s="8"/>
      <c r="O6" s="10"/>
      <c r="P6" s="41"/>
      <c r="Q6" s="41"/>
      <c r="R6" s="8"/>
      <c r="S6" s="10"/>
      <c r="T6" s="15"/>
      <c r="U6" s="11"/>
      <c r="AE6" s="4" t="s">
        <v>4074</v>
      </c>
    </row>
    <row r="7" spans="1:31" ht="20.25" customHeight="1">
      <c r="A7" s="14" t="s">
        <v>3484</v>
      </c>
      <c r="B7" s="8" t="s">
        <v>3497</v>
      </c>
      <c r="C7" s="8" t="s">
        <v>3511</v>
      </c>
      <c r="D7" s="8" t="s">
        <v>3512</v>
      </c>
      <c r="E7" s="8">
        <v>4</v>
      </c>
      <c r="F7" s="207" t="b">
        <f t="shared" si="0"/>
        <v>0</v>
      </c>
      <c r="G7" s="8">
        <v>1000001202</v>
      </c>
      <c r="H7" s="8" t="s">
        <v>3635</v>
      </c>
      <c r="I7" s="8" t="str">
        <f t="shared" si="1"/>
        <v>미사용</v>
      </c>
      <c r="J7" s="8"/>
      <c r="K7" s="8"/>
      <c r="L7" s="57"/>
      <c r="M7" s="8"/>
      <c r="N7" s="8"/>
      <c r="O7" s="10"/>
      <c r="P7" s="41"/>
      <c r="Q7" s="41"/>
      <c r="R7" s="8"/>
      <c r="S7" s="10"/>
      <c r="T7" s="15"/>
      <c r="U7" s="11"/>
      <c r="AE7" s="4" t="s">
        <v>4062</v>
      </c>
    </row>
    <row r="8" spans="1:31" ht="20.25" customHeight="1">
      <c r="A8" s="14" t="s">
        <v>3484</v>
      </c>
      <c r="B8" s="8" t="s">
        <v>3497</v>
      </c>
      <c r="C8" s="8" t="s">
        <v>3511</v>
      </c>
      <c r="D8" s="8" t="s">
        <v>3512</v>
      </c>
      <c r="E8" s="8">
        <v>5</v>
      </c>
      <c r="F8" s="207" t="b">
        <f t="shared" si="0"/>
        <v>0</v>
      </c>
      <c r="G8" s="8">
        <v>1000001202</v>
      </c>
      <c r="H8" s="8" t="s">
        <v>3635</v>
      </c>
      <c r="I8" s="8" t="str">
        <f t="shared" si="1"/>
        <v>미사용</v>
      </c>
      <c r="J8" s="8"/>
      <c r="K8" s="8"/>
      <c r="L8" s="57"/>
      <c r="M8" s="8"/>
      <c r="N8" s="8"/>
      <c r="O8" s="10"/>
      <c r="P8" s="41"/>
      <c r="Q8" s="41"/>
      <c r="R8" s="8"/>
      <c r="S8" s="10"/>
      <c r="T8" s="15"/>
      <c r="U8" s="11"/>
      <c r="AE8" s="4" t="s">
        <v>4075</v>
      </c>
    </row>
    <row r="9" spans="1:31" ht="20.25" customHeight="1">
      <c r="A9" s="14" t="s">
        <v>3484</v>
      </c>
      <c r="B9" s="8" t="s">
        <v>3497</v>
      </c>
      <c r="C9" s="8" t="s">
        <v>3511</v>
      </c>
      <c r="D9" s="8" t="s">
        <v>3512</v>
      </c>
      <c r="E9" s="8">
        <v>6</v>
      </c>
      <c r="F9" s="207" t="b">
        <f t="shared" si="0"/>
        <v>0</v>
      </c>
      <c r="G9" s="8">
        <v>1000001202</v>
      </c>
      <c r="H9" s="8" t="s">
        <v>3635</v>
      </c>
      <c r="I9" s="8" t="str">
        <f t="shared" si="1"/>
        <v>미사용</v>
      </c>
      <c r="J9" s="8"/>
      <c r="K9" s="8"/>
      <c r="L9" s="57"/>
      <c r="M9" s="8"/>
      <c r="N9" s="8"/>
      <c r="O9" s="10"/>
      <c r="P9" s="41"/>
      <c r="Q9" s="41"/>
      <c r="R9" s="8"/>
      <c r="S9" s="10"/>
      <c r="T9" s="15"/>
      <c r="U9" s="11"/>
      <c r="AE9" s="4" t="s">
        <v>4076</v>
      </c>
    </row>
    <row r="10" spans="1:31" ht="20.25" customHeight="1">
      <c r="A10" s="14" t="s">
        <v>3484</v>
      </c>
      <c r="B10" s="8" t="s">
        <v>3497</v>
      </c>
      <c r="C10" s="8" t="s">
        <v>3511</v>
      </c>
      <c r="D10" s="8" t="s">
        <v>3512</v>
      </c>
      <c r="E10" s="8">
        <v>7</v>
      </c>
      <c r="F10" s="207" t="b">
        <f t="shared" si="0"/>
        <v>0</v>
      </c>
      <c r="G10" s="8">
        <v>1000001202</v>
      </c>
      <c r="H10" s="8" t="s">
        <v>3635</v>
      </c>
      <c r="I10" s="8" t="str">
        <f t="shared" si="1"/>
        <v>미사용</v>
      </c>
      <c r="J10" s="8"/>
      <c r="K10" s="8"/>
      <c r="L10" s="57"/>
      <c r="M10" s="8"/>
      <c r="N10" s="8"/>
      <c r="O10" s="10"/>
      <c r="P10" s="41"/>
      <c r="Q10" s="41"/>
      <c r="R10" s="8"/>
      <c r="S10" s="10"/>
      <c r="T10" s="15"/>
      <c r="U10" s="11"/>
      <c r="AE10" s="4" t="s">
        <v>4090</v>
      </c>
    </row>
    <row r="11" spans="1:31" ht="20.25" customHeight="1">
      <c r="A11" s="14" t="s">
        <v>3484</v>
      </c>
      <c r="B11" s="8" t="s">
        <v>3497</v>
      </c>
      <c r="C11" s="8" t="s">
        <v>3511</v>
      </c>
      <c r="D11" s="8" t="s">
        <v>3512</v>
      </c>
      <c r="E11" s="162">
        <v>8</v>
      </c>
      <c r="F11" s="207" t="b">
        <f t="shared" si="0"/>
        <v>0</v>
      </c>
      <c r="G11" s="162">
        <v>1000001202</v>
      </c>
      <c r="H11" s="162" t="s">
        <v>3961</v>
      </c>
      <c r="I11" s="8" t="str">
        <f t="shared" si="1"/>
        <v>미사용</v>
      </c>
      <c r="J11" s="162"/>
      <c r="K11" s="162" t="s">
        <v>3962</v>
      </c>
      <c r="L11" s="57"/>
      <c r="M11" s="8"/>
      <c r="N11" s="8"/>
      <c r="O11" s="10"/>
      <c r="P11" s="41"/>
      <c r="Q11" s="41"/>
      <c r="R11" s="8"/>
      <c r="S11" s="10"/>
      <c r="T11" s="15"/>
      <c r="U11" s="11"/>
      <c r="AE11" s="4" t="s">
        <v>4099</v>
      </c>
    </row>
    <row r="12" spans="1:31" ht="20.25" customHeight="1">
      <c r="A12" s="14" t="s">
        <v>3484</v>
      </c>
      <c r="B12" s="8" t="s">
        <v>3497</v>
      </c>
      <c r="C12" s="8" t="s">
        <v>3511</v>
      </c>
      <c r="D12" s="8" t="s">
        <v>3512</v>
      </c>
      <c r="E12" s="8">
        <v>9</v>
      </c>
      <c r="F12" s="207" t="b">
        <f t="shared" si="0"/>
        <v>0</v>
      </c>
      <c r="G12" s="8">
        <v>1000001202</v>
      </c>
      <c r="H12" s="8" t="s">
        <v>3635</v>
      </c>
      <c r="I12" s="8" t="str">
        <f t="shared" si="1"/>
        <v>미사용</v>
      </c>
      <c r="J12" s="8"/>
      <c r="K12" s="8"/>
      <c r="L12" s="57"/>
      <c r="M12" s="8"/>
      <c r="N12" s="8"/>
      <c r="O12" s="10"/>
      <c r="P12" s="41"/>
      <c r="Q12" s="41"/>
      <c r="R12" s="8"/>
      <c r="S12" s="10"/>
      <c r="T12" s="15"/>
      <c r="U12" s="11"/>
      <c r="AE12" s="4" t="s">
        <v>3935</v>
      </c>
    </row>
    <row r="13" spans="1:31" ht="20.25" customHeight="1">
      <c r="A13" s="14" t="s">
        <v>3484</v>
      </c>
      <c r="B13" s="8" t="s">
        <v>3497</v>
      </c>
      <c r="C13" s="8" t="s">
        <v>3511</v>
      </c>
      <c r="D13" s="8" t="s">
        <v>3512</v>
      </c>
      <c r="E13" s="8">
        <v>10</v>
      </c>
      <c r="F13" s="207" t="b">
        <f t="shared" si="0"/>
        <v>0</v>
      </c>
      <c r="G13" s="8">
        <v>1000001202</v>
      </c>
      <c r="H13" s="8" t="s">
        <v>3635</v>
      </c>
      <c r="I13" s="8" t="str">
        <f t="shared" si="1"/>
        <v>미사용</v>
      </c>
      <c r="J13" s="8"/>
      <c r="K13" s="8"/>
      <c r="L13" s="57"/>
      <c r="M13" s="8"/>
      <c r="N13" s="8"/>
      <c r="O13" s="10"/>
      <c r="P13" s="41"/>
      <c r="Q13" s="41"/>
      <c r="R13" s="8"/>
      <c r="S13" s="10"/>
      <c r="T13" s="15"/>
      <c r="U13" s="11"/>
      <c r="AE13" s="4" t="s">
        <v>4165</v>
      </c>
    </row>
    <row r="14" spans="1:31" ht="20.25" customHeight="1">
      <c r="A14" s="14" t="s">
        <v>3484</v>
      </c>
      <c r="B14" s="8" t="s">
        <v>3497</v>
      </c>
      <c r="C14" s="8" t="s">
        <v>3511</v>
      </c>
      <c r="D14" s="8" t="s">
        <v>3512</v>
      </c>
      <c r="E14" s="8">
        <v>11</v>
      </c>
      <c r="F14" s="207" t="b">
        <f t="shared" si="0"/>
        <v>0</v>
      </c>
      <c r="G14" s="8">
        <v>1000001202</v>
      </c>
      <c r="H14" s="8" t="s">
        <v>3635</v>
      </c>
      <c r="I14" s="8" t="str">
        <f t="shared" si="1"/>
        <v>미사용</v>
      </c>
      <c r="J14" s="8"/>
      <c r="K14" s="8"/>
      <c r="L14" s="57"/>
      <c r="M14" s="8"/>
      <c r="N14" s="8"/>
      <c r="O14" s="10"/>
      <c r="P14" s="41"/>
      <c r="Q14" s="41"/>
      <c r="R14" s="8"/>
      <c r="S14" s="10"/>
      <c r="T14" s="15"/>
      <c r="U14" s="11"/>
      <c r="AE14"/>
    </row>
    <row r="15" spans="1:31" ht="20.25" customHeight="1">
      <c r="A15" s="14" t="s">
        <v>3484</v>
      </c>
      <c r="B15" s="8" t="s">
        <v>3497</v>
      </c>
      <c r="C15" s="8" t="s">
        <v>3511</v>
      </c>
      <c r="D15" s="8" t="s">
        <v>3512</v>
      </c>
      <c r="E15" s="8">
        <v>12</v>
      </c>
      <c r="F15" s="207" t="b">
        <f t="shared" si="0"/>
        <v>0</v>
      </c>
      <c r="G15" s="8">
        <v>1000001202</v>
      </c>
      <c r="H15" s="8" t="s">
        <v>3635</v>
      </c>
      <c r="I15" s="8" t="str">
        <f t="shared" si="1"/>
        <v>미사용</v>
      </c>
      <c r="J15" s="8"/>
      <c r="K15" s="8"/>
      <c r="L15" s="57"/>
      <c r="M15" s="8"/>
      <c r="N15" s="8"/>
      <c r="O15" s="10"/>
      <c r="P15" s="41"/>
      <c r="Q15" s="41"/>
      <c r="R15" s="8"/>
      <c r="S15" s="10"/>
      <c r="T15" s="15"/>
      <c r="U15" s="11"/>
      <c r="AE15"/>
    </row>
    <row r="16" spans="1:31" ht="20.25" customHeight="1">
      <c r="A16" s="14" t="s">
        <v>3484</v>
      </c>
      <c r="B16" s="8" t="s">
        <v>3497</v>
      </c>
      <c r="C16" s="8" t="s">
        <v>3511</v>
      </c>
      <c r="D16" s="8" t="s">
        <v>3634</v>
      </c>
      <c r="E16" s="8">
        <v>13</v>
      </c>
      <c r="F16" s="207" t="b">
        <f t="shared" si="0"/>
        <v>0</v>
      </c>
      <c r="G16" s="8">
        <v>1000001202</v>
      </c>
      <c r="H16" s="8" t="s">
        <v>3635</v>
      </c>
      <c r="I16" s="8" t="str">
        <f t="shared" si="1"/>
        <v>미사용</v>
      </c>
      <c r="J16" s="8"/>
      <c r="K16" s="8"/>
      <c r="L16" s="57"/>
      <c r="M16" s="8"/>
      <c r="N16" s="8"/>
      <c r="O16" s="10"/>
      <c r="P16" s="41"/>
      <c r="Q16" s="41"/>
      <c r="R16" s="8"/>
      <c r="S16" s="10"/>
      <c r="T16" s="15"/>
      <c r="U16" s="11"/>
      <c r="AE16"/>
    </row>
    <row r="17" spans="1:31" ht="20.25" customHeight="1">
      <c r="A17" s="14" t="s">
        <v>3484</v>
      </c>
      <c r="B17" s="8" t="s">
        <v>3497</v>
      </c>
      <c r="C17" s="8" t="s">
        <v>3511</v>
      </c>
      <c r="D17" s="8" t="s">
        <v>3634</v>
      </c>
      <c r="E17" s="8">
        <v>14</v>
      </c>
      <c r="F17" s="207" t="b">
        <f t="shared" si="0"/>
        <v>0</v>
      </c>
      <c r="G17" s="8">
        <v>1000001202</v>
      </c>
      <c r="H17" s="8" t="s">
        <v>3635</v>
      </c>
      <c r="I17" s="8" t="str">
        <f t="shared" si="1"/>
        <v>미사용</v>
      </c>
      <c r="J17" s="8"/>
      <c r="K17" s="8"/>
      <c r="L17" s="57"/>
      <c r="M17" s="8"/>
      <c r="N17" s="8"/>
      <c r="O17" s="10"/>
      <c r="P17" s="41"/>
      <c r="Q17" s="41"/>
      <c r="R17" s="8"/>
      <c r="S17" s="10"/>
      <c r="T17" s="15"/>
      <c r="U17" s="11"/>
      <c r="AE17"/>
    </row>
    <row r="18" spans="1:31" ht="20.25" customHeight="1">
      <c r="A18" s="14" t="s">
        <v>3484</v>
      </c>
      <c r="B18" s="8" t="s">
        <v>3497</v>
      </c>
      <c r="C18" s="8" t="s">
        <v>3511</v>
      </c>
      <c r="D18" s="8" t="s">
        <v>3634</v>
      </c>
      <c r="E18" s="8">
        <v>15</v>
      </c>
      <c r="F18" s="207" t="b">
        <f t="shared" si="0"/>
        <v>0</v>
      </c>
      <c r="G18" s="8">
        <v>1000001202</v>
      </c>
      <c r="H18" s="8" t="s">
        <v>3635</v>
      </c>
      <c r="I18" s="8" t="str">
        <f t="shared" si="1"/>
        <v>미사용</v>
      </c>
      <c r="J18" s="8"/>
      <c r="K18" s="8"/>
      <c r="L18" s="57"/>
      <c r="M18" s="8"/>
      <c r="N18" s="8"/>
      <c r="O18" s="10"/>
      <c r="P18" s="41"/>
      <c r="Q18" s="41"/>
      <c r="R18" s="8"/>
      <c r="S18" s="10"/>
      <c r="T18" s="15"/>
      <c r="U18" s="11"/>
      <c r="AE18"/>
    </row>
    <row r="19" spans="1:31" ht="20.25" customHeight="1">
      <c r="A19" s="14" t="s">
        <v>3484</v>
      </c>
      <c r="B19" s="8" t="s">
        <v>3497</v>
      </c>
      <c r="C19" s="8" t="s">
        <v>3511</v>
      </c>
      <c r="D19" s="8" t="s">
        <v>3634</v>
      </c>
      <c r="E19" s="8">
        <v>16</v>
      </c>
      <c r="F19" s="207" t="b">
        <f t="shared" si="0"/>
        <v>0</v>
      </c>
      <c r="G19" s="8">
        <v>1000001202</v>
      </c>
      <c r="H19" s="8" t="s">
        <v>3635</v>
      </c>
      <c r="I19" s="8" t="str">
        <f t="shared" si="1"/>
        <v>미사용</v>
      </c>
      <c r="J19" s="8"/>
      <c r="K19" s="8"/>
      <c r="L19" s="57"/>
      <c r="M19" s="8"/>
      <c r="N19" s="8"/>
      <c r="O19" s="10"/>
      <c r="P19" s="41"/>
      <c r="Q19" s="41"/>
      <c r="R19" s="8"/>
      <c r="S19" s="10"/>
      <c r="T19" s="15"/>
      <c r="U19" s="11"/>
      <c r="AE19"/>
    </row>
    <row r="20" spans="1:31" ht="20.25" customHeight="1">
      <c r="A20" s="14" t="s">
        <v>3484</v>
      </c>
      <c r="B20" s="8" t="s">
        <v>3497</v>
      </c>
      <c r="C20" s="8" t="s">
        <v>3511</v>
      </c>
      <c r="D20" s="8" t="s">
        <v>3634</v>
      </c>
      <c r="E20" s="8">
        <v>17</v>
      </c>
      <c r="F20" s="207" t="b">
        <f t="shared" si="0"/>
        <v>0</v>
      </c>
      <c r="G20" s="8">
        <v>1000001202</v>
      </c>
      <c r="H20" s="8" t="s">
        <v>3635</v>
      </c>
      <c r="I20" s="8" t="str">
        <f t="shared" si="1"/>
        <v>미사용</v>
      </c>
      <c r="J20" s="8"/>
      <c r="K20" s="8"/>
      <c r="L20" s="57"/>
      <c r="M20" s="8"/>
      <c r="N20" s="8"/>
      <c r="O20" s="10"/>
      <c r="P20" s="41"/>
      <c r="Q20" s="41"/>
      <c r="R20" s="8"/>
      <c r="S20" s="10"/>
      <c r="T20" s="15"/>
      <c r="U20" s="11"/>
      <c r="AE20"/>
    </row>
    <row r="21" spans="1:31" ht="20.25" customHeight="1">
      <c r="A21" s="14" t="s">
        <v>3484</v>
      </c>
      <c r="B21" s="8" t="s">
        <v>3497</v>
      </c>
      <c r="C21" s="8" t="s">
        <v>3511</v>
      </c>
      <c r="D21" s="8" t="s">
        <v>3634</v>
      </c>
      <c r="E21" s="8">
        <v>18</v>
      </c>
      <c r="F21" s="207" t="b">
        <f t="shared" si="0"/>
        <v>0</v>
      </c>
      <c r="G21" s="8">
        <v>1000001202</v>
      </c>
      <c r="H21" s="8" t="s">
        <v>3635</v>
      </c>
      <c r="I21" s="8" t="str">
        <f t="shared" si="1"/>
        <v>미사용</v>
      </c>
      <c r="J21" s="8"/>
      <c r="K21" s="8"/>
      <c r="L21" s="57"/>
      <c r="M21" s="8"/>
      <c r="N21" s="8"/>
      <c r="O21" s="10"/>
      <c r="P21" s="41"/>
      <c r="Q21" s="41"/>
      <c r="R21" s="8"/>
      <c r="S21" s="10"/>
      <c r="T21" s="15"/>
      <c r="U21" s="11"/>
      <c r="AE21"/>
    </row>
    <row r="22" spans="1:31" ht="20.25" customHeight="1">
      <c r="A22" s="14" t="s">
        <v>3484</v>
      </c>
      <c r="B22" s="8" t="s">
        <v>3497</v>
      </c>
      <c r="C22" s="8" t="s">
        <v>3511</v>
      </c>
      <c r="D22" s="8" t="s">
        <v>3634</v>
      </c>
      <c r="E22" s="8">
        <v>19</v>
      </c>
      <c r="F22" s="207" t="b">
        <f t="shared" si="0"/>
        <v>0</v>
      </c>
      <c r="G22" s="8">
        <v>1000001202</v>
      </c>
      <c r="H22" s="8" t="s">
        <v>3635</v>
      </c>
      <c r="I22" s="8" t="str">
        <f t="shared" si="1"/>
        <v>미사용</v>
      </c>
      <c r="J22" s="8"/>
      <c r="K22" s="8"/>
      <c r="L22" s="57"/>
      <c r="M22" s="8"/>
      <c r="N22" s="8"/>
      <c r="O22" s="10"/>
      <c r="P22" s="41"/>
      <c r="Q22" s="41"/>
      <c r="R22" s="8"/>
      <c r="S22" s="10"/>
      <c r="T22" s="15"/>
      <c r="U22" s="11"/>
      <c r="AE22"/>
    </row>
    <row r="23" spans="1:31" ht="20.25" customHeight="1">
      <c r="A23" s="14" t="s">
        <v>3484</v>
      </c>
      <c r="B23" s="8" t="s">
        <v>3497</v>
      </c>
      <c r="C23" s="8" t="s">
        <v>3511</v>
      </c>
      <c r="D23" s="8" t="s">
        <v>3634</v>
      </c>
      <c r="E23" s="8">
        <v>20</v>
      </c>
      <c r="F23" s="207" t="b">
        <f t="shared" si="0"/>
        <v>0</v>
      </c>
      <c r="G23" s="8">
        <v>1000001202</v>
      </c>
      <c r="H23" s="8" t="s">
        <v>3635</v>
      </c>
      <c r="I23" s="8" t="str">
        <f t="shared" si="1"/>
        <v>미사용</v>
      </c>
      <c r="J23" s="8"/>
      <c r="K23" s="8"/>
      <c r="L23" s="57"/>
      <c r="M23" s="8"/>
      <c r="N23" s="8"/>
      <c r="O23" s="10"/>
      <c r="P23" s="41"/>
      <c r="Q23" s="41"/>
      <c r="R23" s="8"/>
      <c r="S23" s="10"/>
      <c r="T23" s="15"/>
      <c r="U23" s="11"/>
      <c r="AE23"/>
    </row>
    <row r="24" spans="1:31" ht="20.25" customHeight="1">
      <c r="A24" s="14" t="s">
        <v>3484</v>
      </c>
      <c r="B24" s="8" t="s">
        <v>3497</v>
      </c>
      <c r="C24" s="8" t="s">
        <v>3511</v>
      </c>
      <c r="D24" s="8" t="s">
        <v>3634</v>
      </c>
      <c r="E24" s="8">
        <v>21</v>
      </c>
      <c r="F24" s="207" t="b">
        <f t="shared" si="0"/>
        <v>0</v>
      </c>
      <c r="G24" s="8">
        <v>1000001202</v>
      </c>
      <c r="H24" s="8" t="s">
        <v>3635</v>
      </c>
      <c r="I24" s="8" t="str">
        <f t="shared" si="1"/>
        <v>미사용</v>
      </c>
      <c r="J24" s="8"/>
      <c r="K24" s="8"/>
      <c r="L24" s="57"/>
      <c r="M24" s="8"/>
      <c r="N24" s="8"/>
      <c r="O24" s="10"/>
      <c r="P24" s="41"/>
      <c r="Q24" s="41"/>
      <c r="R24" s="8"/>
      <c r="S24" s="10"/>
      <c r="T24" s="15"/>
      <c r="U24" s="11"/>
      <c r="AE24"/>
    </row>
    <row r="25" spans="1:31" ht="20.25" customHeight="1">
      <c r="A25" s="14" t="s">
        <v>3484</v>
      </c>
      <c r="B25" s="8" t="s">
        <v>3497</v>
      </c>
      <c r="C25" s="8" t="s">
        <v>3511</v>
      </c>
      <c r="D25" s="8" t="s">
        <v>3634</v>
      </c>
      <c r="E25" s="8">
        <v>22</v>
      </c>
      <c r="F25" s="207" t="b">
        <f t="shared" si="0"/>
        <v>0</v>
      </c>
      <c r="G25" s="8">
        <v>1000001202</v>
      </c>
      <c r="H25" s="8" t="s">
        <v>3635</v>
      </c>
      <c r="I25" s="8" t="str">
        <f t="shared" si="1"/>
        <v>미사용</v>
      </c>
      <c r="J25" s="8"/>
      <c r="K25" s="8"/>
      <c r="L25" s="57"/>
      <c r="M25" s="8"/>
      <c r="N25" s="8"/>
      <c r="O25" s="10"/>
      <c r="P25" s="41"/>
      <c r="Q25" s="41"/>
      <c r="R25" s="8"/>
      <c r="S25" s="10"/>
      <c r="T25" s="15"/>
      <c r="U25" s="11"/>
      <c r="AE25"/>
    </row>
    <row r="26" spans="1:31" ht="20.25" customHeight="1">
      <c r="A26" s="14" t="s">
        <v>3484</v>
      </c>
      <c r="B26" s="8" t="s">
        <v>3497</v>
      </c>
      <c r="C26" s="8" t="s">
        <v>3511</v>
      </c>
      <c r="D26" s="8" t="s">
        <v>3634</v>
      </c>
      <c r="E26" s="8">
        <v>23</v>
      </c>
      <c r="F26" s="207" t="b">
        <f t="shared" si="0"/>
        <v>0</v>
      </c>
      <c r="G26" s="8">
        <v>1000001202</v>
      </c>
      <c r="H26" s="8" t="s">
        <v>3635</v>
      </c>
      <c r="I26" s="8" t="str">
        <f t="shared" si="1"/>
        <v>미사용</v>
      </c>
      <c r="J26" s="8"/>
      <c r="K26" s="8"/>
      <c r="L26" s="57"/>
      <c r="M26" s="8"/>
      <c r="N26" s="8"/>
      <c r="O26" s="10"/>
      <c r="P26" s="41"/>
      <c r="Q26" s="41"/>
      <c r="R26" s="8"/>
      <c r="S26" s="10"/>
      <c r="T26" s="15"/>
      <c r="U26" s="11"/>
      <c r="AE26"/>
    </row>
    <row r="27" spans="1:31" ht="20.25" customHeight="1">
      <c r="A27" s="139" t="s">
        <v>3484</v>
      </c>
      <c r="B27" s="140" t="s">
        <v>3497</v>
      </c>
      <c r="C27" s="140" t="s">
        <v>3511</v>
      </c>
      <c r="D27" s="140" t="s">
        <v>3634</v>
      </c>
      <c r="E27" s="140">
        <v>24</v>
      </c>
      <c r="F27" s="411" t="b">
        <f t="shared" si="0"/>
        <v>0</v>
      </c>
      <c r="G27" s="140">
        <v>1000001202</v>
      </c>
      <c r="H27" s="140" t="s">
        <v>3635</v>
      </c>
      <c r="I27" s="140" t="str">
        <f t="shared" si="1"/>
        <v>미사용</v>
      </c>
      <c r="J27" s="140"/>
      <c r="K27" s="140"/>
      <c r="L27" s="425"/>
      <c r="M27" s="140"/>
      <c r="N27" s="140"/>
      <c r="O27" s="179"/>
      <c r="P27" s="180"/>
      <c r="Q27" s="180"/>
      <c r="R27" s="140"/>
      <c r="S27" s="179"/>
      <c r="T27" s="146"/>
      <c r="U27" s="147"/>
      <c r="AE27"/>
    </row>
  </sheetData>
  <autoFilter ref="A3:U27" xr:uid="{00000000-0009-0000-0000-00000D000000}"/>
  <phoneticPr fontId="3" type="noConversion"/>
  <pageMargins left="0.19685039370078741" right="0.19685039370078741" top="0.51181102362204722" bottom="0.39370078740157483" header="0.31496062992125984" footer="0.15748031496062992"/>
  <pageSetup paperSize="9" scale="70" orientation="landscape" r:id="rId1"/>
  <headerFooter alignWithMargins="0">
    <oddFooter>&amp;C&amp;P/&amp;N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266"/>
  <sheetViews>
    <sheetView workbookViewId="0">
      <pane ySplit="4" topLeftCell="A74" activePane="bottomLeft" state="frozen"/>
      <selection pane="bottomLeft" activeCell="N96" sqref="N96"/>
    </sheetView>
  </sheetViews>
  <sheetFormatPr defaultRowHeight="13.5"/>
  <cols>
    <col min="1" max="1" width="5.6640625" style="70" customWidth="1"/>
    <col min="2" max="2" width="8.5546875" style="70" customWidth="1"/>
    <col min="3" max="3" width="6.109375" style="70" customWidth="1"/>
    <col min="4" max="5" width="7.44140625" style="70" customWidth="1"/>
    <col min="6" max="6" width="12.33203125" style="70" customWidth="1"/>
    <col min="7" max="7" width="5" style="71" customWidth="1"/>
    <col min="8" max="9" width="19.44140625" style="70" bestFit="1" customWidth="1"/>
    <col min="10" max="10" width="7.77734375" style="70" customWidth="1"/>
    <col min="11" max="11" width="5.21875" style="71" customWidth="1"/>
    <col min="12" max="12" width="6.21875" style="71" customWidth="1"/>
    <col min="13" max="13" width="3.77734375" style="71" customWidth="1"/>
    <col min="14" max="14" width="8.44140625" style="71" customWidth="1"/>
    <col min="15" max="15" width="6" style="70" customWidth="1"/>
    <col min="16" max="16" width="4.77734375" style="70" customWidth="1"/>
    <col min="17" max="17" width="8.88671875" style="70"/>
    <col min="18" max="18" width="4.109375" style="70" customWidth="1"/>
    <col min="19" max="19" width="5.6640625" style="70" customWidth="1"/>
    <col min="20" max="21" width="4.109375" style="70" customWidth="1"/>
    <col min="22" max="22" width="3.6640625" style="70" customWidth="1"/>
    <col min="23" max="23" width="3.77734375" style="70" customWidth="1"/>
    <col min="24" max="24" width="4.6640625" style="70" customWidth="1"/>
    <col min="25" max="25" width="5.6640625" style="70" customWidth="1"/>
    <col min="26" max="26" width="5.109375" style="70" customWidth="1"/>
    <col min="27" max="27" width="8.109375" style="70" customWidth="1"/>
    <col min="28" max="28" width="6.88671875" style="70" customWidth="1"/>
    <col min="29" max="29" width="8.5546875" style="70" bestFit="1" customWidth="1"/>
    <col min="30" max="30" width="9.5546875" style="70" customWidth="1"/>
    <col min="31" max="16384" width="8.88671875" style="70"/>
  </cols>
  <sheetData>
    <row r="1" spans="1:30" ht="22.5">
      <c r="A1" s="6" t="s">
        <v>3641</v>
      </c>
    </row>
    <row r="3" spans="1:30" ht="15.75" customHeight="1">
      <c r="A3" s="596" t="s">
        <v>3536</v>
      </c>
      <c r="B3" s="593" t="s">
        <v>3537</v>
      </c>
      <c r="C3" s="593" t="s">
        <v>3538</v>
      </c>
      <c r="D3" s="593" t="s">
        <v>3539</v>
      </c>
      <c r="E3" s="598" t="s">
        <v>3540</v>
      </c>
      <c r="F3" s="593" t="s">
        <v>3541</v>
      </c>
      <c r="G3" s="591" t="s">
        <v>3542</v>
      </c>
      <c r="H3" s="593" t="s">
        <v>3543</v>
      </c>
      <c r="I3" s="593" t="s">
        <v>3544</v>
      </c>
      <c r="J3" s="591" t="s">
        <v>3545</v>
      </c>
      <c r="K3" s="593" t="s">
        <v>3546</v>
      </c>
      <c r="L3" s="593"/>
      <c r="M3" s="591" t="s">
        <v>3547</v>
      </c>
      <c r="N3" s="591" t="s">
        <v>3548</v>
      </c>
      <c r="O3" s="593" t="s">
        <v>3549</v>
      </c>
      <c r="P3" s="593"/>
      <c r="Q3" s="593"/>
      <c r="R3" s="593"/>
      <c r="S3" s="593"/>
      <c r="T3" s="593"/>
      <c r="U3" s="593"/>
      <c r="V3" s="593"/>
      <c r="W3" s="593"/>
      <c r="X3" s="593" t="s">
        <v>3550</v>
      </c>
      <c r="Y3" s="593"/>
      <c r="Z3" s="593"/>
      <c r="AA3" s="593" t="s">
        <v>3551</v>
      </c>
      <c r="AB3" s="593"/>
      <c r="AC3" s="593"/>
      <c r="AD3" s="594" t="s">
        <v>3552</v>
      </c>
    </row>
    <row r="4" spans="1:30" s="71" customFormat="1" ht="16.5" customHeight="1">
      <c r="A4" s="597"/>
      <c r="B4" s="592"/>
      <c r="C4" s="592"/>
      <c r="D4" s="592"/>
      <c r="E4" s="599"/>
      <c r="F4" s="592"/>
      <c r="G4" s="592"/>
      <c r="H4" s="592"/>
      <c r="I4" s="592"/>
      <c r="J4" s="592"/>
      <c r="K4" s="88" t="s">
        <v>3553</v>
      </c>
      <c r="L4" s="88" t="s">
        <v>3554</v>
      </c>
      <c r="M4" s="592"/>
      <c r="N4" s="592"/>
      <c r="O4" s="72" t="s">
        <v>3555</v>
      </c>
      <c r="P4" s="72" t="s">
        <v>3556</v>
      </c>
      <c r="Q4" s="72" t="s">
        <v>3557</v>
      </c>
      <c r="R4" s="72" t="s">
        <v>3558</v>
      </c>
      <c r="S4" s="72" t="s">
        <v>3559</v>
      </c>
      <c r="T4" s="72" t="s">
        <v>3560</v>
      </c>
      <c r="U4" s="72" t="s">
        <v>3561</v>
      </c>
      <c r="V4" s="72" t="s">
        <v>3562</v>
      </c>
      <c r="W4" s="72" t="s">
        <v>3563</v>
      </c>
      <c r="X4" s="72" t="s">
        <v>3564</v>
      </c>
      <c r="Y4" s="72" t="s">
        <v>3565</v>
      </c>
      <c r="Z4" s="72" t="s">
        <v>3566</v>
      </c>
      <c r="AA4" s="72" t="s">
        <v>3564</v>
      </c>
      <c r="AB4" s="72" t="s">
        <v>3565</v>
      </c>
      <c r="AC4" s="72" t="s">
        <v>3566</v>
      </c>
      <c r="AD4" s="595"/>
    </row>
    <row r="5" spans="1:30">
      <c r="A5" s="73" t="s">
        <v>3567</v>
      </c>
      <c r="B5" s="74" t="s">
        <v>3642</v>
      </c>
      <c r="C5" s="79" t="s">
        <v>3546</v>
      </c>
      <c r="D5" s="74" t="s">
        <v>3570</v>
      </c>
      <c r="E5" s="74">
        <v>1000000651</v>
      </c>
      <c r="F5" s="79" t="s">
        <v>3643</v>
      </c>
      <c r="G5" s="75">
        <v>3</v>
      </c>
      <c r="H5" s="79" t="s">
        <v>3644</v>
      </c>
      <c r="I5" s="79" t="s">
        <v>3645</v>
      </c>
      <c r="J5" s="89">
        <v>29.808</v>
      </c>
      <c r="K5" s="77" t="s">
        <v>3646</v>
      </c>
      <c r="L5" s="75">
        <v>100</v>
      </c>
      <c r="M5" s="75">
        <v>48</v>
      </c>
      <c r="N5" s="90">
        <f t="shared" ref="N5:N54" si="0">J5*M5</f>
        <v>1430.7840000000001</v>
      </c>
      <c r="O5" s="79">
        <v>2</v>
      </c>
      <c r="P5" s="79"/>
      <c r="Q5" s="79">
        <v>4</v>
      </c>
      <c r="R5" s="79"/>
      <c r="S5" s="79"/>
      <c r="T5" s="79"/>
      <c r="U5" s="79"/>
      <c r="V5" s="79">
        <v>1</v>
      </c>
      <c r="W5" s="79">
        <v>2</v>
      </c>
      <c r="X5" s="79">
        <f t="shared" ref="X5:X51" si="1">O5+P5+Q5+R5+S5+T5+U5+V5</f>
        <v>7</v>
      </c>
      <c r="Y5" s="79">
        <f t="shared" ref="Y5:Y51" si="2">W5</f>
        <v>2</v>
      </c>
      <c r="Z5" s="79">
        <f t="shared" ref="Z5:Z51" si="3">M5-X5-Y5</f>
        <v>39</v>
      </c>
      <c r="AA5" s="89">
        <f t="shared" ref="AA5:AA68" si="4">J5*X5</f>
        <v>208.65600000000001</v>
      </c>
      <c r="AB5" s="89">
        <f t="shared" ref="AB5:AB68" si="5">J5*Y5</f>
        <v>59.616</v>
      </c>
      <c r="AC5" s="89">
        <f>J5*Z5</f>
        <v>1162.5119999999999</v>
      </c>
      <c r="AD5" s="80">
        <v>35519</v>
      </c>
    </row>
    <row r="6" spans="1:30">
      <c r="A6" s="73" t="s">
        <v>3567</v>
      </c>
      <c r="B6" s="74" t="s">
        <v>3642</v>
      </c>
      <c r="C6" s="79" t="s">
        <v>3546</v>
      </c>
      <c r="D6" s="74" t="s">
        <v>3570</v>
      </c>
      <c r="E6" s="74">
        <v>1000000651</v>
      </c>
      <c r="F6" s="79" t="s">
        <v>3643</v>
      </c>
      <c r="G6" s="75">
        <v>4</v>
      </c>
      <c r="H6" s="79" t="s">
        <v>3645</v>
      </c>
      <c r="I6" s="79" t="s">
        <v>3647</v>
      </c>
      <c r="J6" s="89">
        <v>0.41499999999999998</v>
      </c>
      <c r="K6" s="77" t="s">
        <v>3573</v>
      </c>
      <c r="L6" s="75">
        <v>100</v>
      </c>
      <c r="M6" s="75">
        <v>48</v>
      </c>
      <c r="N6" s="90">
        <f t="shared" si="0"/>
        <v>19.919999999999998</v>
      </c>
      <c r="O6" s="79">
        <v>2</v>
      </c>
      <c r="P6" s="79"/>
      <c r="Q6" s="79">
        <v>4</v>
      </c>
      <c r="R6" s="79"/>
      <c r="S6" s="79"/>
      <c r="T6" s="79"/>
      <c r="U6" s="79"/>
      <c r="V6" s="79">
        <v>1</v>
      </c>
      <c r="W6" s="79">
        <v>2</v>
      </c>
      <c r="X6" s="79">
        <f t="shared" si="1"/>
        <v>7</v>
      </c>
      <c r="Y6" s="79">
        <f t="shared" si="2"/>
        <v>2</v>
      </c>
      <c r="Z6" s="79">
        <f t="shared" si="3"/>
        <v>39</v>
      </c>
      <c r="AA6" s="89">
        <f t="shared" si="4"/>
        <v>2.9049999999999998</v>
      </c>
      <c r="AB6" s="89">
        <f t="shared" si="5"/>
        <v>0.83</v>
      </c>
      <c r="AC6" s="89">
        <f t="shared" ref="AC6:AC69" si="6">J6*Z6</f>
        <v>16.184999999999999</v>
      </c>
      <c r="AD6" s="80">
        <v>35519</v>
      </c>
    </row>
    <row r="7" spans="1:30">
      <c r="A7" s="73" t="s">
        <v>3567</v>
      </c>
      <c r="B7" s="74" t="s">
        <v>3642</v>
      </c>
      <c r="C7" s="79" t="s">
        <v>3576</v>
      </c>
      <c r="D7" s="74" t="s">
        <v>3568</v>
      </c>
      <c r="E7" s="74">
        <v>1000000651</v>
      </c>
      <c r="F7" s="79" t="s">
        <v>3643</v>
      </c>
      <c r="G7" s="75">
        <v>5</v>
      </c>
      <c r="H7" s="79" t="s">
        <v>3647</v>
      </c>
      <c r="I7" s="79" t="s">
        <v>3648</v>
      </c>
      <c r="J7" s="89">
        <v>6.5000000000000002E-2</v>
      </c>
      <c r="K7" s="77" t="s">
        <v>3573</v>
      </c>
      <c r="L7" s="75"/>
      <c r="M7" s="75">
        <v>48</v>
      </c>
      <c r="N7" s="90">
        <f t="shared" si="0"/>
        <v>3.12</v>
      </c>
      <c r="O7" s="79">
        <v>2</v>
      </c>
      <c r="P7" s="79"/>
      <c r="Q7" s="79">
        <v>4</v>
      </c>
      <c r="R7" s="79"/>
      <c r="S7" s="79"/>
      <c r="T7" s="79"/>
      <c r="U7" s="79"/>
      <c r="V7" s="79">
        <v>1</v>
      </c>
      <c r="W7" s="79">
        <v>2</v>
      </c>
      <c r="X7" s="79">
        <f t="shared" si="1"/>
        <v>7</v>
      </c>
      <c r="Y7" s="79">
        <f t="shared" si="2"/>
        <v>2</v>
      </c>
      <c r="Z7" s="79">
        <f t="shared" si="3"/>
        <v>39</v>
      </c>
      <c r="AA7" s="89">
        <f t="shared" si="4"/>
        <v>0.45500000000000002</v>
      </c>
      <c r="AB7" s="89">
        <f t="shared" si="5"/>
        <v>0.13</v>
      </c>
      <c r="AC7" s="89">
        <f t="shared" si="6"/>
        <v>2.5350000000000001</v>
      </c>
      <c r="AD7" s="80">
        <v>35519</v>
      </c>
    </row>
    <row r="8" spans="1:30">
      <c r="A8" s="73" t="s">
        <v>3567</v>
      </c>
      <c r="B8" s="74" t="s">
        <v>3649</v>
      </c>
      <c r="C8" s="79" t="s">
        <v>3576</v>
      </c>
      <c r="D8" s="74" t="s">
        <v>3568</v>
      </c>
      <c r="E8" s="74">
        <v>1000001184</v>
      </c>
      <c r="F8" s="79" t="s">
        <v>3650</v>
      </c>
      <c r="G8" s="75">
        <v>1</v>
      </c>
      <c r="H8" s="79" t="s">
        <v>3651</v>
      </c>
      <c r="I8" s="79" t="s">
        <v>3652</v>
      </c>
      <c r="J8" s="89">
        <v>6.6000000000000003E-2</v>
      </c>
      <c r="K8" s="77" t="s">
        <v>3646</v>
      </c>
      <c r="L8" s="75"/>
      <c r="M8" s="75">
        <v>48</v>
      </c>
      <c r="N8" s="90">
        <f t="shared" si="0"/>
        <v>3.1680000000000001</v>
      </c>
      <c r="O8" s="79">
        <v>2</v>
      </c>
      <c r="P8" s="79"/>
      <c r="Q8" s="79">
        <v>4</v>
      </c>
      <c r="R8" s="79"/>
      <c r="S8" s="79"/>
      <c r="T8" s="79"/>
      <c r="U8" s="79"/>
      <c r="V8" s="79"/>
      <c r="W8" s="79">
        <v>4</v>
      </c>
      <c r="X8" s="79">
        <f t="shared" si="1"/>
        <v>6</v>
      </c>
      <c r="Y8" s="79">
        <f t="shared" si="2"/>
        <v>4</v>
      </c>
      <c r="Z8" s="79">
        <f t="shared" si="3"/>
        <v>38</v>
      </c>
      <c r="AA8" s="89">
        <f t="shared" si="4"/>
        <v>0.39600000000000002</v>
      </c>
      <c r="AB8" s="89">
        <f t="shared" si="5"/>
        <v>0.26400000000000001</v>
      </c>
      <c r="AC8" s="89">
        <f t="shared" si="6"/>
        <v>2.508</v>
      </c>
      <c r="AD8" s="80">
        <v>36701</v>
      </c>
    </row>
    <row r="9" spans="1:30">
      <c r="A9" s="73" t="s">
        <v>3567</v>
      </c>
      <c r="B9" s="74" t="s">
        <v>3649</v>
      </c>
      <c r="C9" s="79" t="s">
        <v>3546</v>
      </c>
      <c r="D9" s="74" t="s">
        <v>3570</v>
      </c>
      <c r="E9" s="74">
        <v>1000001184</v>
      </c>
      <c r="F9" s="79" t="s">
        <v>3650</v>
      </c>
      <c r="G9" s="75">
        <v>2</v>
      </c>
      <c r="H9" s="79" t="s">
        <v>3652</v>
      </c>
      <c r="I9" s="79" t="s">
        <v>3653</v>
      </c>
      <c r="J9" s="89">
        <v>40.249000000000002</v>
      </c>
      <c r="K9" s="77" t="s">
        <v>3646</v>
      </c>
      <c r="L9" s="75">
        <v>100</v>
      </c>
      <c r="M9" s="75">
        <v>48</v>
      </c>
      <c r="N9" s="90">
        <f t="shared" si="0"/>
        <v>1931.9520000000002</v>
      </c>
      <c r="O9" s="79">
        <v>2</v>
      </c>
      <c r="P9" s="79"/>
      <c r="Q9" s="79">
        <v>4</v>
      </c>
      <c r="R9" s="79"/>
      <c r="S9" s="79"/>
      <c r="T9" s="79"/>
      <c r="U9" s="79"/>
      <c r="V9" s="79"/>
      <c r="W9" s="79">
        <v>4</v>
      </c>
      <c r="X9" s="79">
        <f t="shared" si="1"/>
        <v>6</v>
      </c>
      <c r="Y9" s="79">
        <f t="shared" si="2"/>
        <v>4</v>
      </c>
      <c r="Z9" s="79">
        <f t="shared" si="3"/>
        <v>38</v>
      </c>
      <c r="AA9" s="89">
        <f t="shared" si="4"/>
        <v>241.49400000000003</v>
      </c>
      <c r="AB9" s="89">
        <f t="shared" si="5"/>
        <v>160.99600000000001</v>
      </c>
      <c r="AC9" s="89">
        <f t="shared" si="6"/>
        <v>1529.462</v>
      </c>
      <c r="AD9" s="80">
        <v>36701</v>
      </c>
    </row>
    <row r="10" spans="1:30">
      <c r="A10" s="73" t="s">
        <v>3567</v>
      </c>
      <c r="B10" s="74" t="s">
        <v>3642</v>
      </c>
      <c r="C10" s="79" t="s">
        <v>3546</v>
      </c>
      <c r="D10" s="74" t="s">
        <v>3570</v>
      </c>
      <c r="E10" s="74">
        <v>1000001184</v>
      </c>
      <c r="F10" s="79" t="s">
        <v>3650</v>
      </c>
      <c r="G10" s="75">
        <v>3</v>
      </c>
      <c r="H10" s="79" t="s">
        <v>3653</v>
      </c>
      <c r="I10" s="79" t="s">
        <v>3647</v>
      </c>
      <c r="J10" s="89">
        <v>0.311</v>
      </c>
      <c r="K10" s="77" t="s">
        <v>3646</v>
      </c>
      <c r="L10" s="75">
        <v>100</v>
      </c>
      <c r="M10" s="75">
        <v>48</v>
      </c>
      <c r="N10" s="90">
        <f t="shared" si="0"/>
        <v>14.928000000000001</v>
      </c>
      <c r="O10" s="79">
        <v>2</v>
      </c>
      <c r="P10" s="79"/>
      <c r="Q10" s="79">
        <v>4</v>
      </c>
      <c r="R10" s="79"/>
      <c r="S10" s="79"/>
      <c r="T10" s="79"/>
      <c r="U10" s="79"/>
      <c r="V10" s="79"/>
      <c r="W10" s="79">
        <v>4</v>
      </c>
      <c r="X10" s="79">
        <f t="shared" si="1"/>
        <v>6</v>
      </c>
      <c r="Y10" s="79">
        <f t="shared" si="2"/>
        <v>4</v>
      </c>
      <c r="Z10" s="79">
        <f t="shared" si="3"/>
        <v>38</v>
      </c>
      <c r="AA10" s="89">
        <f t="shared" si="4"/>
        <v>1.8660000000000001</v>
      </c>
      <c r="AB10" s="89">
        <f t="shared" si="5"/>
        <v>1.244</v>
      </c>
      <c r="AC10" s="89">
        <f t="shared" si="6"/>
        <v>11.818</v>
      </c>
      <c r="AD10" s="80">
        <v>37447</v>
      </c>
    </row>
    <row r="11" spans="1:30">
      <c r="A11" s="73" t="s">
        <v>3567</v>
      </c>
      <c r="B11" s="74" t="s">
        <v>3642</v>
      </c>
      <c r="C11" s="79" t="s">
        <v>3546</v>
      </c>
      <c r="D11" s="74" t="s">
        <v>3570</v>
      </c>
      <c r="E11" s="74">
        <v>1000001184</v>
      </c>
      <c r="F11" s="79" t="s">
        <v>3650</v>
      </c>
      <c r="G11" s="75">
        <v>4</v>
      </c>
      <c r="H11" s="79" t="s">
        <v>3647</v>
      </c>
      <c r="I11" s="79" t="s">
        <v>3648</v>
      </c>
      <c r="J11" s="89">
        <v>8.5000000000000006E-2</v>
      </c>
      <c r="K11" s="77" t="s">
        <v>3646</v>
      </c>
      <c r="L11" s="75"/>
      <c r="M11" s="75">
        <v>48</v>
      </c>
      <c r="N11" s="90">
        <f t="shared" si="0"/>
        <v>4.08</v>
      </c>
      <c r="O11" s="79">
        <v>2</v>
      </c>
      <c r="P11" s="79"/>
      <c r="Q11" s="79">
        <v>4</v>
      </c>
      <c r="R11" s="79"/>
      <c r="S11" s="79"/>
      <c r="T11" s="79"/>
      <c r="U11" s="79"/>
      <c r="V11" s="79"/>
      <c r="W11" s="79">
        <v>4</v>
      </c>
      <c r="X11" s="79">
        <f t="shared" si="1"/>
        <v>6</v>
      </c>
      <c r="Y11" s="79">
        <f t="shared" si="2"/>
        <v>4</v>
      </c>
      <c r="Z11" s="79">
        <f t="shared" si="3"/>
        <v>38</v>
      </c>
      <c r="AA11" s="89">
        <f t="shared" si="4"/>
        <v>0.51</v>
      </c>
      <c r="AB11" s="89">
        <f t="shared" si="5"/>
        <v>0.34</v>
      </c>
      <c r="AC11" s="89">
        <f t="shared" si="6"/>
        <v>3.2300000000000004</v>
      </c>
      <c r="AD11" s="80">
        <v>37447</v>
      </c>
    </row>
    <row r="12" spans="1:30">
      <c r="A12" s="73" t="s">
        <v>3567</v>
      </c>
      <c r="B12" s="74" t="s">
        <v>3642</v>
      </c>
      <c r="C12" s="79" t="s">
        <v>3576</v>
      </c>
      <c r="D12" s="74" t="s">
        <v>3568</v>
      </c>
      <c r="E12" s="74">
        <v>1000001494</v>
      </c>
      <c r="F12" s="79" t="s">
        <v>3654</v>
      </c>
      <c r="G12" s="75">
        <v>1</v>
      </c>
      <c r="H12" s="79" t="s">
        <v>3655</v>
      </c>
      <c r="I12" s="79" t="s">
        <v>3656</v>
      </c>
      <c r="J12" s="89">
        <v>0.06</v>
      </c>
      <c r="K12" s="77" t="s">
        <v>3646</v>
      </c>
      <c r="L12" s="75"/>
      <c r="M12" s="75">
        <v>24</v>
      </c>
      <c r="N12" s="90">
        <f t="shared" si="0"/>
        <v>1.44</v>
      </c>
      <c r="O12" s="79"/>
      <c r="P12" s="79"/>
      <c r="Q12" s="79">
        <v>4</v>
      </c>
      <c r="R12" s="79"/>
      <c r="S12" s="79"/>
      <c r="T12" s="79"/>
      <c r="U12" s="79"/>
      <c r="V12" s="79"/>
      <c r="W12" s="79"/>
      <c r="X12" s="79">
        <f t="shared" si="1"/>
        <v>4</v>
      </c>
      <c r="Y12" s="79">
        <f t="shared" si="2"/>
        <v>0</v>
      </c>
      <c r="Z12" s="79">
        <f t="shared" si="3"/>
        <v>20</v>
      </c>
      <c r="AA12" s="89">
        <f t="shared" si="4"/>
        <v>0.24</v>
      </c>
      <c r="AB12" s="89">
        <f t="shared" si="5"/>
        <v>0</v>
      </c>
      <c r="AC12" s="89">
        <f t="shared" si="6"/>
        <v>1.2</v>
      </c>
      <c r="AD12" s="80">
        <v>38252</v>
      </c>
    </row>
    <row r="13" spans="1:30">
      <c r="A13" s="73" t="s">
        <v>3567</v>
      </c>
      <c r="B13" s="74" t="s">
        <v>3642</v>
      </c>
      <c r="C13" s="79" t="s">
        <v>3546</v>
      </c>
      <c r="D13" s="74" t="s">
        <v>3570</v>
      </c>
      <c r="E13" s="74">
        <v>1000001494</v>
      </c>
      <c r="F13" s="79" t="s">
        <v>3654</v>
      </c>
      <c r="G13" s="75">
        <v>2</v>
      </c>
      <c r="H13" s="79" t="s">
        <v>3656</v>
      </c>
      <c r="I13" s="79" t="s">
        <v>3657</v>
      </c>
      <c r="J13" s="89">
        <v>18.347999999999999</v>
      </c>
      <c r="K13" s="77" t="s">
        <v>3658</v>
      </c>
      <c r="L13" s="75">
        <v>100</v>
      </c>
      <c r="M13" s="75">
        <v>24</v>
      </c>
      <c r="N13" s="90">
        <f t="shared" si="0"/>
        <v>440.35199999999998</v>
      </c>
      <c r="O13" s="79"/>
      <c r="P13" s="79"/>
      <c r="Q13" s="79">
        <v>4</v>
      </c>
      <c r="R13" s="79"/>
      <c r="S13" s="79"/>
      <c r="T13" s="79"/>
      <c r="U13" s="79"/>
      <c r="V13" s="79"/>
      <c r="W13" s="79"/>
      <c r="X13" s="79">
        <f t="shared" si="1"/>
        <v>4</v>
      </c>
      <c r="Y13" s="79">
        <f t="shared" si="2"/>
        <v>0</v>
      </c>
      <c r="Z13" s="79">
        <f t="shared" si="3"/>
        <v>20</v>
      </c>
      <c r="AA13" s="89">
        <f t="shared" si="4"/>
        <v>73.391999999999996</v>
      </c>
      <c r="AB13" s="89">
        <f t="shared" si="5"/>
        <v>0</v>
      </c>
      <c r="AC13" s="89">
        <f t="shared" si="6"/>
        <v>366.96</v>
      </c>
      <c r="AD13" s="80">
        <v>38252</v>
      </c>
    </row>
    <row r="14" spans="1:30">
      <c r="A14" s="73" t="s">
        <v>3567</v>
      </c>
      <c r="B14" s="74" t="s">
        <v>3642</v>
      </c>
      <c r="C14" s="79" t="s">
        <v>3576</v>
      </c>
      <c r="D14" s="74" t="s">
        <v>3568</v>
      </c>
      <c r="E14" s="74">
        <v>1000001487</v>
      </c>
      <c r="F14" s="79" t="s">
        <v>3659</v>
      </c>
      <c r="G14" s="75">
        <v>1</v>
      </c>
      <c r="H14" s="79" t="s">
        <v>3660</v>
      </c>
      <c r="I14" s="79" t="s">
        <v>3661</v>
      </c>
      <c r="J14" s="89">
        <v>0.123</v>
      </c>
      <c r="K14" s="77" t="s">
        <v>3646</v>
      </c>
      <c r="L14" s="75"/>
      <c r="M14" s="75">
        <v>48</v>
      </c>
      <c r="N14" s="90">
        <f t="shared" si="0"/>
        <v>5.9039999999999999</v>
      </c>
      <c r="O14" s="79">
        <v>6</v>
      </c>
      <c r="P14" s="79"/>
      <c r="Q14" s="79">
        <v>20</v>
      </c>
      <c r="R14" s="79"/>
      <c r="S14" s="79"/>
      <c r="T14" s="79"/>
      <c r="U14" s="79"/>
      <c r="V14" s="79"/>
      <c r="W14" s="79">
        <v>10</v>
      </c>
      <c r="X14" s="79">
        <f t="shared" si="1"/>
        <v>26</v>
      </c>
      <c r="Y14" s="79">
        <f t="shared" si="2"/>
        <v>10</v>
      </c>
      <c r="Z14" s="79">
        <f t="shared" si="3"/>
        <v>12</v>
      </c>
      <c r="AA14" s="89">
        <f t="shared" si="4"/>
        <v>3.198</v>
      </c>
      <c r="AB14" s="89">
        <f t="shared" si="5"/>
        <v>1.23</v>
      </c>
      <c r="AC14" s="89">
        <f t="shared" si="6"/>
        <v>1.476</v>
      </c>
      <c r="AD14" s="80">
        <v>38321</v>
      </c>
    </row>
    <row r="15" spans="1:30">
      <c r="A15" s="73" t="s">
        <v>3567</v>
      </c>
      <c r="B15" s="74" t="s">
        <v>3642</v>
      </c>
      <c r="C15" s="79" t="s">
        <v>3546</v>
      </c>
      <c r="D15" s="74" t="s">
        <v>3570</v>
      </c>
      <c r="E15" s="74">
        <v>1000001487</v>
      </c>
      <c r="F15" s="79" t="s">
        <v>3659</v>
      </c>
      <c r="G15" s="75">
        <v>2</v>
      </c>
      <c r="H15" s="79" t="s">
        <v>3661</v>
      </c>
      <c r="I15" s="79" t="s">
        <v>3662</v>
      </c>
      <c r="J15" s="89">
        <v>6.5960000000000001</v>
      </c>
      <c r="K15" s="77" t="s">
        <v>3646</v>
      </c>
      <c r="L15" s="75">
        <v>100</v>
      </c>
      <c r="M15" s="75">
        <v>48</v>
      </c>
      <c r="N15" s="90">
        <f t="shared" si="0"/>
        <v>316.608</v>
      </c>
      <c r="O15" s="79">
        <v>6</v>
      </c>
      <c r="P15" s="79"/>
      <c r="Q15" s="79">
        <v>20</v>
      </c>
      <c r="R15" s="79"/>
      <c r="S15" s="79"/>
      <c r="T15" s="79"/>
      <c r="U15" s="79"/>
      <c r="V15" s="79"/>
      <c r="W15" s="79">
        <v>10</v>
      </c>
      <c r="X15" s="79">
        <f t="shared" si="1"/>
        <v>26</v>
      </c>
      <c r="Y15" s="79">
        <f t="shared" si="2"/>
        <v>10</v>
      </c>
      <c r="Z15" s="79">
        <f t="shared" si="3"/>
        <v>12</v>
      </c>
      <c r="AA15" s="89">
        <f t="shared" si="4"/>
        <v>171.49600000000001</v>
      </c>
      <c r="AB15" s="89">
        <f t="shared" si="5"/>
        <v>65.960000000000008</v>
      </c>
      <c r="AC15" s="89">
        <f t="shared" si="6"/>
        <v>79.152000000000001</v>
      </c>
      <c r="AD15" s="80">
        <v>38321</v>
      </c>
    </row>
    <row r="16" spans="1:30">
      <c r="A16" s="73" t="s">
        <v>3567</v>
      </c>
      <c r="B16" s="74" t="s">
        <v>3642</v>
      </c>
      <c r="C16" s="79" t="s">
        <v>3546</v>
      </c>
      <c r="D16" s="74" t="s">
        <v>3570</v>
      </c>
      <c r="E16" s="74">
        <v>1000001487</v>
      </c>
      <c r="F16" s="79" t="s">
        <v>3659</v>
      </c>
      <c r="G16" s="75">
        <v>3</v>
      </c>
      <c r="H16" s="79" t="s">
        <v>3662</v>
      </c>
      <c r="I16" s="79" t="s">
        <v>3663</v>
      </c>
      <c r="J16" s="89">
        <v>18.97</v>
      </c>
      <c r="K16" s="77" t="s">
        <v>3646</v>
      </c>
      <c r="L16" s="75">
        <v>70</v>
      </c>
      <c r="M16" s="75">
        <v>24</v>
      </c>
      <c r="N16" s="90">
        <f t="shared" si="0"/>
        <v>455.28</v>
      </c>
      <c r="O16" s="79">
        <v>4</v>
      </c>
      <c r="P16" s="79"/>
      <c r="Q16" s="79">
        <v>12</v>
      </c>
      <c r="R16" s="79"/>
      <c r="S16" s="79"/>
      <c r="T16" s="79"/>
      <c r="U16" s="79"/>
      <c r="V16" s="79"/>
      <c r="W16" s="79">
        <v>8</v>
      </c>
      <c r="X16" s="79">
        <f t="shared" si="1"/>
        <v>16</v>
      </c>
      <c r="Y16" s="79">
        <f t="shared" si="2"/>
        <v>8</v>
      </c>
      <c r="Z16" s="79">
        <f t="shared" si="3"/>
        <v>0</v>
      </c>
      <c r="AA16" s="89">
        <f t="shared" si="4"/>
        <v>303.52</v>
      </c>
      <c r="AB16" s="89">
        <f t="shared" si="5"/>
        <v>151.76</v>
      </c>
      <c r="AC16" s="89">
        <f t="shared" si="6"/>
        <v>0</v>
      </c>
      <c r="AD16" s="80">
        <v>38321</v>
      </c>
    </row>
    <row r="17" spans="1:30">
      <c r="A17" s="73" t="s">
        <v>3567</v>
      </c>
      <c r="B17" s="74" t="s">
        <v>3642</v>
      </c>
      <c r="C17" s="79" t="s">
        <v>3546</v>
      </c>
      <c r="D17" s="74" t="s">
        <v>3570</v>
      </c>
      <c r="E17" s="74">
        <v>1000001487</v>
      </c>
      <c r="F17" s="79" t="s">
        <v>3659</v>
      </c>
      <c r="G17" s="75">
        <v>4</v>
      </c>
      <c r="H17" s="79" t="s">
        <v>3663</v>
      </c>
      <c r="I17" s="79" t="s">
        <v>3664</v>
      </c>
      <c r="J17" s="89">
        <v>8.6460000000000008</v>
      </c>
      <c r="K17" s="77" t="s">
        <v>3658</v>
      </c>
      <c r="L17" s="75">
        <v>70</v>
      </c>
      <c r="M17" s="75">
        <v>24</v>
      </c>
      <c r="N17" s="90">
        <f t="shared" si="0"/>
        <v>207.50400000000002</v>
      </c>
      <c r="O17" s="79"/>
      <c r="P17" s="79"/>
      <c r="Q17" s="79">
        <v>8</v>
      </c>
      <c r="R17" s="79"/>
      <c r="S17" s="79"/>
      <c r="T17" s="79"/>
      <c r="U17" s="79"/>
      <c r="V17" s="79"/>
      <c r="W17" s="79"/>
      <c r="X17" s="79">
        <f t="shared" si="1"/>
        <v>8</v>
      </c>
      <c r="Y17" s="79">
        <f t="shared" si="2"/>
        <v>0</v>
      </c>
      <c r="Z17" s="79">
        <f t="shared" si="3"/>
        <v>16</v>
      </c>
      <c r="AA17" s="89">
        <f t="shared" si="4"/>
        <v>69.168000000000006</v>
      </c>
      <c r="AB17" s="89">
        <f t="shared" si="5"/>
        <v>0</v>
      </c>
      <c r="AC17" s="89">
        <f t="shared" si="6"/>
        <v>138.33600000000001</v>
      </c>
      <c r="AD17" s="80">
        <v>39423</v>
      </c>
    </row>
    <row r="18" spans="1:30">
      <c r="A18" s="73" t="s">
        <v>3567</v>
      </c>
      <c r="B18" s="74" t="s">
        <v>3642</v>
      </c>
      <c r="C18" s="79" t="s">
        <v>3546</v>
      </c>
      <c r="D18" s="74" t="s">
        <v>3570</v>
      </c>
      <c r="E18" s="74">
        <v>1000005980</v>
      </c>
      <c r="F18" s="79" t="s">
        <v>3665</v>
      </c>
      <c r="G18" s="75">
        <v>3</v>
      </c>
      <c r="H18" s="79" t="s">
        <v>3663</v>
      </c>
      <c r="I18" s="79" t="s">
        <v>3666</v>
      </c>
      <c r="J18" s="89">
        <v>3.5489999999999999</v>
      </c>
      <c r="K18" s="77" t="s">
        <v>3646</v>
      </c>
      <c r="L18" s="75">
        <v>100</v>
      </c>
      <c r="M18" s="75">
        <v>24</v>
      </c>
      <c r="N18" s="90">
        <f t="shared" si="0"/>
        <v>85.176000000000002</v>
      </c>
      <c r="O18" s="79">
        <v>4</v>
      </c>
      <c r="P18" s="79"/>
      <c r="Q18" s="79">
        <v>12</v>
      </c>
      <c r="R18" s="79"/>
      <c r="S18" s="79"/>
      <c r="T18" s="79"/>
      <c r="U18" s="79"/>
      <c r="V18" s="79"/>
      <c r="W18" s="79">
        <v>8</v>
      </c>
      <c r="X18" s="79">
        <f t="shared" si="1"/>
        <v>16</v>
      </c>
      <c r="Y18" s="79">
        <f t="shared" si="2"/>
        <v>8</v>
      </c>
      <c r="Z18" s="79">
        <f t="shared" si="3"/>
        <v>0</v>
      </c>
      <c r="AA18" s="89">
        <f t="shared" si="4"/>
        <v>56.783999999999999</v>
      </c>
      <c r="AB18" s="89">
        <f t="shared" si="5"/>
        <v>28.391999999999999</v>
      </c>
      <c r="AC18" s="89">
        <f t="shared" si="6"/>
        <v>0</v>
      </c>
      <c r="AD18" s="80">
        <v>38321</v>
      </c>
    </row>
    <row r="19" spans="1:30">
      <c r="A19" s="73" t="s">
        <v>3567</v>
      </c>
      <c r="B19" s="74" t="s">
        <v>3642</v>
      </c>
      <c r="C19" s="79" t="s">
        <v>3546</v>
      </c>
      <c r="D19" s="74" t="s">
        <v>3570</v>
      </c>
      <c r="E19" s="74">
        <v>1000005980</v>
      </c>
      <c r="F19" s="79" t="s">
        <v>3665</v>
      </c>
      <c r="G19" s="75">
        <v>2</v>
      </c>
      <c r="H19" s="79" t="s">
        <v>3666</v>
      </c>
      <c r="I19" s="79" t="s">
        <v>3667</v>
      </c>
      <c r="J19" s="89">
        <v>4.5830000000000002</v>
      </c>
      <c r="K19" s="77" t="s">
        <v>3646</v>
      </c>
      <c r="L19" s="75">
        <v>100</v>
      </c>
      <c r="M19" s="75">
        <v>48</v>
      </c>
      <c r="N19" s="90">
        <f t="shared" si="0"/>
        <v>219.98400000000001</v>
      </c>
      <c r="O19" s="79">
        <v>6</v>
      </c>
      <c r="P19" s="79">
        <v>4</v>
      </c>
      <c r="Q19" s="79">
        <v>16</v>
      </c>
      <c r="R19" s="79"/>
      <c r="S19" s="79"/>
      <c r="T19" s="79"/>
      <c r="U19" s="79"/>
      <c r="V19" s="79">
        <v>3</v>
      </c>
      <c r="W19" s="79">
        <v>12</v>
      </c>
      <c r="X19" s="79">
        <f t="shared" si="1"/>
        <v>29</v>
      </c>
      <c r="Y19" s="79">
        <f t="shared" si="2"/>
        <v>12</v>
      </c>
      <c r="Z19" s="79">
        <f t="shared" si="3"/>
        <v>7</v>
      </c>
      <c r="AA19" s="89">
        <f t="shared" si="4"/>
        <v>132.90700000000001</v>
      </c>
      <c r="AB19" s="89">
        <f t="shared" si="5"/>
        <v>54.996000000000002</v>
      </c>
      <c r="AC19" s="89">
        <f t="shared" si="6"/>
        <v>32.081000000000003</v>
      </c>
      <c r="AD19" s="80">
        <v>36495</v>
      </c>
    </row>
    <row r="20" spans="1:30">
      <c r="A20" s="73" t="s">
        <v>3567</v>
      </c>
      <c r="B20" s="74" t="s">
        <v>3642</v>
      </c>
      <c r="C20" s="79" t="s">
        <v>3576</v>
      </c>
      <c r="D20" s="74" t="s">
        <v>3568</v>
      </c>
      <c r="E20" s="74">
        <v>1000005980</v>
      </c>
      <c r="F20" s="79" t="s">
        <v>3665</v>
      </c>
      <c r="G20" s="75">
        <v>1</v>
      </c>
      <c r="H20" s="79" t="s">
        <v>3667</v>
      </c>
      <c r="I20" s="79" t="s">
        <v>3668</v>
      </c>
      <c r="J20" s="89">
        <v>0.15</v>
      </c>
      <c r="K20" s="77" t="s">
        <v>3646</v>
      </c>
      <c r="L20" s="75"/>
      <c r="M20" s="75">
        <v>48</v>
      </c>
      <c r="N20" s="90">
        <f t="shared" si="0"/>
        <v>7.1999999999999993</v>
      </c>
      <c r="O20" s="79">
        <v>6</v>
      </c>
      <c r="P20" s="79">
        <v>4</v>
      </c>
      <c r="Q20" s="79">
        <v>16</v>
      </c>
      <c r="R20" s="79"/>
      <c r="S20" s="79"/>
      <c r="T20" s="79"/>
      <c r="U20" s="79"/>
      <c r="V20" s="79">
        <v>3</v>
      </c>
      <c r="W20" s="79">
        <v>12</v>
      </c>
      <c r="X20" s="79">
        <f t="shared" si="1"/>
        <v>29</v>
      </c>
      <c r="Y20" s="79">
        <f t="shared" si="2"/>
        <v>12</v>
      </c>
      <c r="Z20" s="79">
        <f t="shared" si="3"/>
        <v>7</v>
      </c>
      <c r="AA20" s="89">
        <f t="shared" si="4"/>
        <v>4.3499999999999996</v>
      </c>
      <c r="AB20" s="89">
        <f t="shared" si="5"/>
        <v>1.7999999999999998</v>
      </c>
      <c r="AC20" s="89">
        <f t="shared" si="6"/>
        <v>1.05</v>
      </c>
      <c r="AD20" s="80">
        <v>39439</v>
      </c>
    </row>
    <row r="21" spans="1:30">
      <c r="A21" s="73" t="s">
        <v>3567</v>
      </c>
      <c r="B21" s="74" t="s">
        <v>3642</v>
      </c>
      <c r="C21" s="79" t="s">
        <v>3546</v>
      </c>
      <c r="D21" s="74" t="s">
        <v>3570</v>
      </c>
      <c r="E21" s="74">
        <v>1000005980</v>
      </c>
      <c r="F21" s="79" t="s">
        <v>3665</v>
      </c>
      <c r="G21" s="75">
        <v>2</v>
      </c>
      <c r="H21" s="79" t="s">
        <v>3662</v>
      </c>
      <c r="I21" s="79" t="s">
        <v>3669</v>
      </c>
      <c r="J21" s="89">
        <v>22.821999999999999</v>
      </c>
      <c r="K21" s="77" t="s">
        <v>3573</v>
      </c>
      <c r="L21" s="75">
        <v>100</v>
      </c>
      <c r="M21" s="75">
        <v>24</v>
      </c>
      <c r="N21" s="90">
        <f t="shared" si="0"/>
        <v>547.72799999999995</v>
      </c>
      <c r="O21" s="79">
        <v>2</v>
      </c>
      <c r="P21" s="79"/>
      <c r="Q21" s="79">
        <v>8</v>
      </c>
      <c r="R21" s="79"/>
      <c r="S21" s="79"/>
      <c r="T21" s="79"/>
      <c r="U21" s="79"/>
      <c r="V21" s="79"/>
      <c r="W21" s="79">
        <v>4</v>
      </c>
      <c r="X21" s="79">
        <f t="shared" si="1"/>
        <v>10</v>
      </c>
      <c r="Y21" s="79">
        <f t="shared" si="2"/>
        <v>4</v>
      </c>
      <c r="Z21" s="79">
        <f t="shared" si="3"/>
        <v>10</v>
      </c>
      <c r="AA21" s="89">
        <f t="shared" si="4"/>
        <v>228.22</v>
      </c>
      <c r="AB21" s="89">
        <f t="shared" si="5"/>
        <v>91.287999999999997</v>
      </c>
      <c r="AC21" s="89">
        <f t="shared" si="6"/>
        <v>228.22</v>
      </c>
      <c r="AD21" s="80">
        <v>39439</v>
      </c>
    </row>
    <row r="22" spans="1:30">
      <c r="A22" s="73" t="s">
        <v>3567</v>
      </c>
      <c r="B22" s="74" t="s">
        <v>3642</v>
      </c>
      <c r="C22" s="79" t="s">
        <v>3576</v>
      </c>
      <c r="D22" s="74" t="s">
        <v>3568</v>
      </c>
      <c r="E22" s="74">
        <v>1000005980</v>
      </c>
      <c r="F22" s="79" t="s">
        <v>3665</v>
      </c>
      <c r="G22" s="75">
        <v>1</v>
      </c>
      <c r="H22" s="79" t="s">
        <v>3669</v>
      </c>
      <c r="I22" s="79" t="s">
        <v>3670</v>
      </c>
      <c r="J22" s="89">
        <v>0.14000000000000001</v>
      </c>
      <c r="K22" s="77" t="s">
        <v>3573</v>
      </c>
      <c r="L22" s="75"/>
      <c r="M22" s="75">
        <v>24</v>
      </c>
      <c r="N22" s="90">
        <f t="shared" si="0"/>
        <v>3.3600000000000003</v>
      </c>
      <c r="O22" s="79">
        <v>2</v>
      </c>
      <c r="P22" s="79"/>
      <c r="Q22" s="79">
        <v>8</v>
      </c>
      <c r="R22" s="79"/>
      <c r="S22" s="79"/>
      <c r="T22" s="79"/>
      <c r="U22" s="79"/>
      <c r="V22" s="79"/>
      <c r="W22" s="79">
        <v>4</v>
      </c>
      <c r="X22" s="79">
        <f t="shared" si="1"/>
        <v>10</v>
      </c>
      <c r="Y22" s="79">
        <f t="shared" si="2"/>
        <v>4</v>
      </c>
      <c r="Z22" s="79">
        <f t="shared" si="3"/>
        <v>10</v>
      </c>
      <c r="AA22" s="89">
        <f t="shared" si="4"/>
        <v>1.4000000000000001</v>
      </c>
      <c r="AB22" s="89">
        <f t="shared" si="5"/>
        <v>0.56000000000000005</v>
      </c>
      <c r="AC22" s="89">
        <f t="shared" si="6"/>
        <v>1.4000000000000001</v>
      </c>
      <c r="AD22" s="80">
        <v>39439</v>
      </c>
    </row>
    <row r="23" spans="1:30">
      <c r="A23" s="73" t="s">
        <v>3567</v>
      </c>
      <c r="B23" s="74" t="s">
        <v>3642</v>
      </c>
      <c r="C23" s="79" t="s">
        <v>3546</v>
      </c>
      <c r="D23" s="74" t="s">
        <v>3570</v>
      </c>
      <c r="E23" s="74">
        <v>1000005974</v>
      </c>
      <c r="F23" s="79" t="s">
        <v>3671</v>
      </c>
      <c r="G23" s="75">
        <v>2</v>
      </c>
      <c r="H23" s="79" t="s">
        <v>3672</v>
      </c>
      <c r="I23" s="79" t="s">
        <v>3673</v>
      </c>
      <c r="J23" s="89">
        <v>12.643000000000001</v>
      </c>
      <c r="K23" s="77" t="s">
        <v>3658</v>
      </c>
      <c r="L23" s="75">
        <v>100</v>
      </c>
      <c r="M23" s="75">
        <v>24</v>
      </c>
      <c r="N23" s="90">
        <f t="shared" si="0"/>
        <v>303.43200000000002</v>
      </c>
      <c r="O23" s="79">
        <v>2</v>
      </c>
      <c r="P23" s="79"/>
      <c r="Q23" s="79">
        <v>4</v>
      </c>
      <c r="R23" s="79"/>
      <c r="S23" s="79"/>
      <c r="T23" s="79"/>
      <c r="U23" s="79"/>
      <c r="V23" s="79">
        <v>3</v>
      </c>
      <c r="W23" s="79">
        <v>4</v>
      </c>
      <c r="X23" s="79">
        <f t="shared" si="1"/>
        <v>9</v>
      </c>
      <c r="Y23" s="79">
        <f t="shared" si="2"/>
        <v>4</v>
      </c>
      <c r="Z23" s="79">
        <f t="shared" si="3"/>
        <v>11</v>
      </c>
      <c r="AA23" s="89">
        <f t="shared" si="4"/>
        <v>113.78700000000001</v>
      </c>
      <c r="AB23" s="89">
        <f t="shared" si="5"/>
        <v>50.572000000000003</v>
      </c>
      <c r="AC23" s="89">
        <f t="shared" si="6"/>
        <v>139.07300000000001</v>
      </c>
      <c r="AD23" s="80">
        <v>39814</v>
      </c>
    </row>
    <row r="24" spans="1:30">
      <c r="A24" s="73" t="s">
        <v>3567</v>
      </c>
      <c r="B24" s="74" t="s">
        <v>3642</v>
      </c>
      <c r="C24" s="79" t="s">
        <v>3546</v>
      </c>
      <c r="D24" s="74" t="s">
        <v>3570</v>
      </c>
      <c r="E24" s="74">
        <v>1000005975</v>
      </c>
      <c r="F24" s="79" t="s">
        <v>51</v>
      </c>
      <c r="G24" s="75">
        <v>2</v>
      </c>
      <c r="H24" s="79" t="s">
        <v>3672</v>
      </c>
      <c r="I24" s="79" t="s">
        <v>3673</v>
      </c>
      <c r="J24" s="89">
        <v>12.643000000000001</v>
      </c>
      <c r="K24" s="77" t="s">
        <v>3658</v>
      </c>
      <c r="L24" s="75">
        <v>100</v>
      </c>
      <c r="M24" s="75">
        <v>6</v>
      </c>
      <c r="N24" s="90">
        <f t="shared" si="0"/>
        <v>75.858000000000004</v>
      </c>
      <c r="O24" s="79"/>
      <c r="P24" s="79">
        <v>4</v>
      </c>
      <c r="Q24" s="79"/>
      <c r="R24" s="79"/>
      <c r="S24" s="79"/>
      <c r="T24" s="79"/>
      <c r="U24" s="79"/>
      <c r="V24" s="79"/>
      <c r="W24" s="79"/>
      <c r="X24" s="79">
        <f t="shared" si="1"/>
        <v>4</v>
      </c>
      <c r="Y24" s="79">
        <f t="shared" si="2"/>
        <v>0</v>
      </c>
      <c r="Z24" s="79">
        <f t="shared" si="3"/>
        <v>2</v>
      </c>
      <c r="AA24" s="89">
        <f t="shared" si="4"/>
        <v>50.572000000000003</v>
      </c>
      <c r="AB24" s="89">
        <f t="shared" si="5"/>
        <v>0</v>
      </c>
      <c r="AC24" s="89">
        <f t="shared" si="6"/>
        <v>25.286000000000001</v>
      </c>
      <c r="AD24" s="80">
        <v>39814</v>
      </c>
    </row>
    <row r="25" spans="1:30">
      <c r="A25" s="73" t="s">
        <v>3567</v>
      </c>
      <c r="B25" s="74" t="s">
        <v>3642</v>
      </c>
      <c r="C25" s="79" t="s">
        <v>3546</v>
      </c>
      <c r="D25" s="74" t="s">
        <v>3570</v>
      </c>
      <c r="E25" s="74">
        <v>1000005974</v>
      </c>
      <c r="F25" s="79" t="s">
        <v>3671</v>
      </c>
      <c r="G25" s="75">
        <v>3</v>
      </c>
      <c r="H25" s="79" t="s">
        <v>3673</v>
      </c>
      <c r="I25" s="79" t="s">
        <v>3674</v>
      </c>
      <c r="J25" s="89">
        <v>0.58399999999999996</v>
      </c>
      <c r="K25" s="77" t="s">
        <v>3658</v>
      </c>
      <c r="L25" s="75">
        <v>100</v>
      </c>
      <c r="M25" s="75">
        <v>48</v>
      </c>
      <c r="N25" s="90">
        <f t="shared" si="0"/>
        <v>28.031999999999996</v>
      </c>
      <c r="O25" s="79">
        <v>2</v>
      </c>
      <c r="P25" s="79">
        <v>4</v>
      </c>
      <c r="Q25" s="79">
        <v>4</v>
      </c>
      <c r="R25" s="79"/>
      <c r="S25" s="79"/>
      <c r="T25" s="79"/>
      <c r="U25" s="79"/>
      <c r="V25" s="79">
        <v>3</v>
      </c>
      <c r="W25" s="79">
        <v>4</v>
      </c>
      <c r="X25" s="79">
        <f t="shared" si="1"/>
        <v>13</v>
      </c>
      <c r="Y25" s="79">
        <f t="shared" si="2"/>
        <v>4</v>
      </c>
      <c r="Z25" s="79">
        <f t="shared" si="3"/>
        <v>31</v>
      </c>
      <c r="AA25" s="89">
        <f t="shared" si="4"/>
        <v>7.5919999999999996</v>
      </c>
      <c r="AB25" s="89">
        <f t="shared" si="5"/>
        <v>2.3359999999999999</v>
      </c>
      <c r="AC25" s="89">
        <f t="shared" si="6"/>
        <v>18.103999999999999</v>
      </c>
      <c r="AD25" s="80">
        <v>39814</v>
      </c>
    </row>
    <row r="26" spans="1:30">
      <c r="A26" s="73" t="s">
        <v>3567</v>
      </c>
      <c r="B26" s="74" t="s">
        <v>3642</v>
      </c>
      <c r="C26" s="79" t="s">
        <v>3576</v>
      </c>
      <c r="D26" s="74" t="s">
        <v>3568</v>
      </c>
      <c r="E26" s="74">
        <v>1000005975</v>
      </c>
      <c r="F26" s="79" t="s">
        <v>51</v>
      </c>
      <c r="G26" s="75">
        <v>4</v>
      </c>
      <c r="H26" s="79" t="s">
        <v>3674</v>
      </c>
      <c r="I26" s="79" t="s">
        <v>3675</v>
      </c>
      <c r="J26" s="89">
        <v>0.15</v>
      </c>
      <c r="K26" s="77" t="s">
        <v>3658</v>
      </c>
      <c r="L26" s="75"/>
      <c r="M26" s="75">
        <v>48</v>
      </c>
      <c r="N26" s="90">
        <f t="shared" si="0"/>
        <v>7.1999999999999993</v>
      </c>
      <c r="O26" s="79">
        <v>2</v>
      </c>
      <c r="P26" s="79">
        <v>4</v>
      </c>
      <c r="Q26" s="79">
        <v>4</v>
      </c>
      <c r="R26" s="79"/>
      <c r="S26" s="79"/>
      <c r="T26" s="79"/>
      <c r="U26" s="79"/>
      <c r="V26" s="79">
        <v>3</v>
      </c>
      <c r="W26" s="79">
        <v>4</v>
      </c>
      <c r="X26" s="79">
        <f t="shared" si="1"/>
        <v>13</v>
      </c>
      <c r="Y26" s="79">
        <f t="shared" si="2"/>
        <v>4</v>
      </c>
      <c r="Z26" s="79">
        <f t="shared" si="3"/>
        <v>31</v>
      </c>
      <c r="AA26" s="89">
        <f t="shared" si="4"/>
        <v>1.95</v>
      </c>
      <c r="AB26" s="89">
        <f t="shared" si="5"/>
        <v>0.6</v>
      </c>
      <c r="AC26" s="89">
        <f t="shared" si="6"/>
        <v>4.6499999999999995</v>
      </c>
      <c r="AD26" s="80">
        <v>39814</v>
      </c>
    </row>
    <row r="27" spans="1:30">
      <c r="A27" s="73" t="s">
        <v>3567</v>
      </c>
      <c r="B27" s="74" t="s">
        <v>3642</v>
      </c>
      <c r="C27" s="79" t="s">
        <v>3576</v>
      </c>
      <c r="D27" s="74" t="s">
        <v>3568</v>
      </c>
      <c r="E27" s="74">
        <v>1000005972</v>
      </c>
      <c r="F27" s="79" t="s">
        <v>3676</v>
      </c>
      <c r="G27" s="75">
        <v>1</v>
      </c>
      <c r="H27" s="79" t="s">
        <v>3675</v>
      </c>
      <c r="I27" s="79" t="s">
        <v>3674</v>
      </c>
      <c r="J27" s="89">
        <v>0.1</v>
      </c>
      <c r="K27" s="77" t="s">
        <v>3658</v>
      </c>
      <c r="L27" s="75"/>
      <c r="M27" s="75">
        <v>48</v>
      </c>
      <c r="N27" s="90">
        <f t="shared" si="0"/>
        <v>4.8000000000000007</v>
      </c>
      <c r="O27" s="79">
        <v>2</v>
      </c>
      <c r="P27" s="79">
        <v>4</v>
      </c>
      <c r="Q27" s="79">
        <v>8</v>
      </c>
      <c r="R27" s="79"/>
      <c r="S27" s="79"/>
      <c r="T27" s="79"/>
      <c r="U27" s="79">
        <v>2</v>
      </c>
      <c r="V27" s="79">
        <v>2</v>
      </c>
      <c r="W27" s="79">
        <v>4</v>
      </c>
      <c r="X27" s="79">
        <f t="shared" si="1"/>
        <v>18</v>
      </c>
      <c r="Y27" s="79">
        <f t="shared" si="2"/>
        <v>4</v>
      </c>
      <c r="Z27" s="79">
        <f t="shared" si="3"/>
        <v>26</v>
      </c>
      <c r="AA27" s="89">
        <f t="shared" si="4"/>
        <v>1.8</v>
      </c>
      <c r="AB27" s="89">
        <f t="shared" si="5"/>
        <v>0.4</v>
      </c>
      <c r="AC27" s="89">
        <f t="shared" si="6"/>
        <v>2.6</v>
      </c>
      <c r="AD27" s="80">
        <v>39814</v>
      </c>
    </row>
    <row r="28" spans="1:30">
      <c r="A28" s="73" t="s">
        <v>3567</v>
      </c>
      <c r="B28" s="74" t="s">
        <v>3642</v>
      </c>
      <c r="C28" s="79" t="s">
        <v>3546</v>
      </c>
      <c r="D28" s="74" t="s">
        <v>3570</v>
      </c>
      <c r="E28" s="74">
        <v>1000005972</v>
      </c>
      <c r="F28" s="79" t="s">
        <v>3676</v>
      </c>
      <c r="G28" s="75">
        <v>2</v>
      </c>
      <c r="H28" s="79" t="s">
        <v>3674</v>
      </c>
      <c r="I28" s="79" t="s">
        <v>3677</v>
      </c>
      <c r="J28" s="89">
        <v>0.53800000000000003</v>
      </c>
      <c r="K28" s="77" t="s">
        <v>3658</v>
      </c>
      <c r="L28" s="75">
        <v>100</v>
      </c>
      <c r="M28" s="75">
        <v>48</v>
      </c>
      <c r="N28" s="90">
        <f t="shared" si="0"/>
        <v>25.824000000000002</v>
      </c>
      <c r="O28" s="79">
        <v>2</v>
      </c>
      <c r="P28" s="79">
        <v>4</v>
      </c>
      <c r="Q28" s="79">
        <v>8</v>
      </c>
      <c r="R28" s="79"/>
      <c r="S28" s="79"/>
      <c r="T28" s="79"/>
      <c r="U28" s="79">
        <v>2</v>
      </c>
      <c r="V28" s="79">
        <v>2</v>
      </c>
      <c r="W28" s="79">
        <v>4</v>
      </c>
      <c r="X28" s="79">
        <f t="shared" si="1"/>
        <v>18</v>
      </c>
      <c r="Y28" s="79">
        <f t="shared" si="2"/>
        <v>4</v>
      </c>
      <c r="Z28" s="79">
        <f t="shared" si="3"/>
        <v>26</v>
      </c>
      <c r="AA28" s="89">
        <f t="shared" si="4"/>
        <v>9.6840000000000011</v>
      </c>
      <c r="AB28" s="89">
        <f t="shared" si="5"/>
        <v>2.1520000000000001</v>
      </c>
      <c r="AC28" s="89">
        <f t="shared" si="6"/>
        <v>13.988000000000001</v>
      </c>
      <c r="AD28" s="80">
        <v>39814</v>
      </c>
    </row>
    <row r="29" spans="1:30">
      <c r="A29" s="73" t="s">
        <v>3567</v>
      </c>
      <c r="B29" s="74" t="s">
        <v>3642</v>
      </c>
      <c r="C29" s="79" t="s">
        <v>3546</v>
      </c>
      <c r="D29" s="74" t="s">
        <v>3570</v>
      </c>
      <c r="E29" s="74">
        <v>1000005972</v>
      </c>
      <c r="F29" s="79" t="s">
        <v>3676</v>
      </c>
      <c r="G29" s="75">
        <v>3</v>
      </c>
      <c r="H29" s="79" t="s">
        <v>3677</v>
      </c>
      <c r="I29" s="79" t="s">
        <v>3678</v>
      </c>
      <c r="J29" s="89">
        <v>7.492</v>
      </c>
      <c r="K29" s="77" t="s">
        <v>3658</v>
      </c>
      <c r="L29" s="75">
        <v>100</v>
      </c>
      <c r="M29" s="75">
        <v>24</v>
      </c>
      <c r="N29" s="90">
        <f t="shared" si="0"/>
        <v>179.80799999999999</v>
      </c>
      <c r="O29" s="79">
        <v>2</v>
      </c>
      <c r="P29" s="79"/>
      <c r="Q29" s="79">
        <v>8</v>
      </c>
      <c r="R29" s="79"/>
      <c r="S29" s="79"/>
      <c r="T29" s="79"/>
      <c r="U29" s="79">
        <v>2</v>
      </c>
      <c r="V29" s="79">
        <v>2</v>
      </c>
      <c r="W29" s="79">
        <v>4</v>
      </c>
      <c r="X29" s="79">
        <f t="shared" si="1"/>
        <v>14</v>
      </c>
      <c r="Y29" s="79">
        <f t="shared" si="2"/>
        <v>4</v>
      </c>
      <c r="Z29" s="79">
        <f t="shared" si="3"/>
        <v>6</v>
      </c>
      <c r="AA29" s="89">
        <f t="shared" si="4"/>
        <v>104.88800000000001</v>
      </c>
      <c r="AB29" s="89">
        <f t="shared" si="5"/>
        <v>29.968</v>
      </c>
      <c r="AC29" s="89">
        <f t="shared" si="6"/>
        <v>44.951999999999998</v>
      </c>
      <c r="AD29" s="80">
        <v>39814</v>
      </c>
    </row>
    <row r="30" spans="1:30">
      <c r="A30" s="73" t="s">
        <v>3567</v>
      </c>
      <c r="B30" s="74" t="s">
        <v>3642</v>
      </c>
      <c r="C30" s="79" t="s">
        <v>3546</v>
      </c>
      <c r="D30" s="74" t="s">
        <v>3570</v>
      </c>
      <c r="E30" s="74">
        <v>1000005972</v>
      </c>
      <c r="F30" s="79" t="s">
        <v>3676</v>
      </c>
      <c r="G30" s="75">
        <v>3</v>
      </c>
      <c r="H30" s="79" t="s">
        <v>3677</v>
      </c>
      <c r="I30" s="79" t="s">
        <v>3678</v>
      </c>
      <c r="J30" s="89">
        <v>7.492</v>
      </c>
      <c r="K30" s="77" t="s">
        <v>3658</v>
      </c>
      <c r="L30" s="75">
        <v>100</v>
      </c>
      <c r="M30" s="75">
        <v>6</v>
      </c>
      <c r="N30" s="90">
        <f>J30*M30</f>
        <v>44.951999999999998</v>
      </c>
      <c r="O30" s="79"/>
      <c r="P30" s="79">
        <v>4</v>
      </c>
      <c r="Q30" s="79"/>
      <c r="R30" s="79"/>
      <c r="S30" s="79"/>
      <c r="T30" s="79"/>
      <c r="U30" s="79"/>
      <c r="V30" s="79"/>
      <c r="W30" s="79"/>
      <c r="X30" s="79">
        <f>O30+P30+Q30+R30+S30+T30+U30+V30</f>
        <v>4</v>
      </c>
      <c r="Y30" s="79">
        <f>W30</f>
        <v>0</v>
      </c>
      <c r="Z30" s="79">
        <f>M30-X30-Y30</f>
        <v>2</v>
      </c>
      <c r="AA30" s="89">
        <f t="shared" si="4"/>
        <v>29.968</v>
      </c>
      <c r="AB30" s="89">
        <f t="shared" si="5"/>
        <v>0</v>
      </c>
      <c r="AC30" s="89">
        <f t="shared" si="6"/>
        <v>14.984</v>
      </c>
      <c r="AD30" s="80">
        <v>39814</v>
      </c>
    </row>
    <row r="31" spans="1:30">
      <c r="A31" s="73" t="s">
        <v>3567</v>
      </c>
      <c r="B31" s="74" t="s">
        <v>3642</v>
      </c>
      <c r="C31" s="79" t="s">
        <v>3576</v>
      </c>
      <c r="D31" s="74" t="s">
        <v>3568</v>
      </c>
      <c r="E31" s="74">
        <v>1000005972</v>
      </c>
      <c r="F31" s="79" t="s">
        <v>3676</v>
      </c>
      <c r="G31" s="75">
        <v>4</v>
      </c>
      <c r="H31" s="79" t="s">
        <v>3678</v>
      </c>
      <c r="I31" s="79" t="s">
        <v>3679</v>
      </c>
      <c r="J31" s="89">
        <v>0.27100000000000002</v>
      </c>
      <c r="K31" s="77" t="s">
        <v>3658</v>
      </c>
      <c r="L31" s="75"/>
      <c r="M31" s="75">
        <v>24</v>
      </c>
      <c r="N31" s="90">
        <f t="shared" si="0"/>
        <v>6.5040000000000004</v>
      </c>
      <c r="O31" s="79">
        <v>2</v>
      </c>
      <c r="P31" s="79"/>
      <c r="Q31" s="79">
        <v>8</v>
      </c>
      <c r="R31" s="79"/>
      <c r="S31" s="79"/>
      <c r="T31" s="79"/>
      <c r="U31" s="79">
        <v>2</v>
      </c>
      <c r="V31" s="79">
        <v>2</v>
      </c>
      <c r="W31" s="79">
        <v>4</v>
      </c>
      <c r="X31" s="79">
        <f t="shared" si="1"/>
        <v>14</v>
      </c>
      <c r="Y31" s="79">
        <f t="shared" si="2"/>
        <v>4</v>
      </c>
      <c r="Z31" s="79">
        <f t="shared" si="3"/>
        <v>6</v>
      </c>
      <c r="AA31" s="89">
        <f t="shared" si="4"/>
        <v>3.7940000000000005</v>
      </c>
      <c r="AB31" s="89">
        <f t="shared" si="5"/>
        <v>1.0840000000000001</v>
      </c>
      <c r="AC31" s="89">
        <f t="shared" si="6"/>
        <v>1.6260000000000001</v>
      </c>
      <c r="AD31" s="80">
        <v>36882</v>
      </c>
    </row>
    <row r="32" spans="1:30">
      <c r="A32" s="73" t="s">
        <v>3567</v>
      </c>
      <c r="B32" s="74" t="s">
        <v>3642</v>
      </c>
      <c r="C32" s="79" t="s">
        <v>3576</v>
      </c>
      <c r="D32" s="74" t="s">
        <v>3568</v>
      </c>
      <c r="E32" s="74">
        <v>1000005972</v>
      </c>
      <c r="F32" s="79" t="s">
        <v>3676</v>
      </c>
      <c r="G32" s="75">
        <v>4</v>
      </c>
      <c r="H32" s="79" t="s">
        <v>3678</v>
      </c>
      <c r="I32" s="79" t="s">
        <v>3679</v>
      </c>
      <c r="J32" s="89">
        <v>0.27100000000000002</v>
      </c>
      <c r="K32" s="77" t="s">
        <v>3658</v>
      </c>
      <c r="L32" s="75"/>
      <c r="M32" s="75">
        <v>6</v>
      </c>
      <c r="N32" s="90">
        <f t="shared" si="0"/>
        <v>1.6260000000000001</v>
      </c>
      <c r="O32" s="79"/>
      <c r="P32" s="79">
        <v>4</v>
      </c>
      <c r="Q32" s="79"/>
      <c r="R32" s="79"/>
      <c r="S32" s="79"/>
      <c r="T32" s="79"/>
      <c r="U32" s="79"/>
      <c r="V32" s="79"/>
      <c r="W32" s="79"/>
      <c r="X32" s="79">
        <f t="shared" si="1"/>
        <v>4</v>
      </c>
      <c r="Y32" s="79">
        <f t="shared" si="2"/>
        <v>0</v>
      </c>
      <c r="Z32" s="79">
        <f t="shared" si="3"/>
        <v>2</v>
      </c>
      <c r="AA32" s="89">
        <f t="shared" si="4"/>
        <v>1.0840000000000001</v>
      </c>
      <c r="AB32" s="89">
        <f t="shared" si="5"/>
        <v>0</v>
      </c>
      <c r="AC32" s="89">
        <f t="shared" si="6"/>
        <v>0.54200000000000004</v>
      </c>
      <c r="AD32" s="80">
        <v>33602</v>
      </c>
    </row>
    <row r="33" spans="1:30">
      <c r="A33" s="73" t="s">
        <v>3567</v>
      </c>
      <c r="B33" s="74" t="s">
        <v>3642</v>
      </c>
      <c r="C33" s="79" t="s">
        <v>3576</v>
      </c>
      <c r="D33" s="74" t="s">
        <v>3568</v>
      </c>
      <c r="E33" s="74">
        <v>1000000582</v>
      </c>
      <c r="F33" s="79" t="s">
        <v>3680</v>
      </c>
      <c r="G33" s="75">
        <v>1</v>
      </c>
      <c r="H33" s="79" t="s">
        <v>3679</v>
      </c>
      <c r="I33" s="79" t="s">
        <v>3678</v>
      </c>
      <c r="J33" s="89">
        <v>0.42699999999999999</v>
      </c>
      <c r="K33" s="77" t="s">
        <v>3573</v>
      </c>
      <c r="L33" s="75"/>
      <c r="M33" s="75">
        <v>48</v>
      </c>
      <c r="N33" s="90">
        <f t="shared" si="0"/>
        <v>20.495999999999999</v>
      </c>
      <c r="O33" s="79">
        <v>6</v>
      </c>
      <c r="P33" s="79">
        <v>8</v>
      </c>
      <c r="Q33" s="79">
        <v>8</v>
      </c>
      <c r="R33" s="79"/>
      <c r="S33" s="79"/>
      <c r="T33" s="79"/>
      <c r="U33" s="79">
        <v>2</v>
      </c>
      <c r="V33" s="79">
        <v>2</v>
      </c>
      <c r="W33" s="79">
        <v>8</v>
      </c>
      <c r="X33" s="79">
        <f t="shared" si="1"/>
        <v>26</v>
      </c>
      <c r="Y33" s="79">
        <f t="shared" si="2"/>
        <v>8</v>
      </c>
      <c r="Z33" s="79">
        <f t="shared" si="3"/>
        <v>14</v>
      </c>
      <c r="AA33" s="89">
        <f t="shared" si="4"/>
        <v>11.102</v>
      </c>
      <c r="AB33" s="89">
        <f t="shared" si="5"/>
        <v>3.4159999999999999</v>
      </c>
      <c r="AC33" s="89">
        <f t="shared" si="6"/>
        <v>5.9779999999999998</v>
      </c>
      <c r="AD33" s="80">
        <v>36557</v>
      </c>
    </row>
    <row r="34" spans="1:30">
      <c r="A34" s="73" t="s">
        <v>3567</v>
      </c>
      <c r="B34" s="74" t="s">
        <v>3642</v>
      </c>
      <c r="C34" s="79" t="s">
        <v>3546</v>
      </c>
      <c r="D34" s="74" t="s">
        <v>3570</v>
      </c>
      <c r="E34" s="74">
        <v>1000000582</v>
      </c>
      <c r="F34" s="79" t="s">
        <v>3680</v>
      </c>
      <c r="G34" s="75">
        <v>2</v>
      </c>
      <c r="H34" s="79" t="s">
        <v>3678</v>
      </c>
      <c r="I34" s="79" t="s">
        <v>3681</v>
      </c>
      <c r="J34" s="89">
        <v>3.8479999999999999</v>
      </c>
      <c r="K34" s="77" t="s">
        <v>3573</v>
      </c>
      <c r="L34" s="75">
        <v>100</v>
      </c>
      <c r="M34" s="75">
        <v>48</v>
      </c>
      <c r="N34" s="90">
        <f t="shared" si="0"/>
        <v>184.70400000000001</v>
      </c>
      <c r="O34" s="79">
        <v>6</v>
      </c>
      <c r="P34" s="79">
        <v>8</v>
      </c>
      <c r="Q34" s="79">
        <v>8</v>
      </c>
      <c r="R34" s="79"/>
      <c r="S34" s="79"/>
      <c r="T34" s="79"/>
      <c r="U34" s="79">
        <v>2</v>
      </c>
      <c r="V34" s="79">
        <v>2</v>
      </c>
      <c r="W34" s="79">
        <v>8</v>
      </c>
      <c r="X34" s="79">
        <f t="shared" si="1"/>
        <v>26</v>
      </c>
      <c r="Y34" s="79">
        <f t="shared" si="2"/>
        <v>8</v>
      </c>
      <c r="Z34" s="79">
        <f t="shared" si="3"/>
        <v>14</v>
      </c>
      <c r="AA34" s="89">
        <f t="shared" si="4"/>
        <v>100.048</v>
      </c>
      <c r="AB34" s="89">
        <f t="shared" si="5"/>
        <v>30.783999999999999</v>
      </c>
      <c r="AC34" s="89">
        <f t="shared" si="6"/>
        <v>53.872</v>
      </c>
      <c r="AD34" s="80">
        <v>36549</v>
      </c>
    </row>
    <row r="35" spans="1:30">
      <c r="A35" s="73" t="s">
        <v>3567</v>
      </c>
      <c r="B35" s="74" t="s">
        <v>3642</v>
      </c>
      <c r="C35" s="79" t="s">
        <v>3546</v>
      </c>
      <c r="D35" s="74" t="s">
        <v>3570</v>
      </c>
      <c r="E35" s="74">
        <v>1000000582</v>
      </c>
      <c r="F35" s="79" t="s">
        <v>3680</v>
      </c>
      <c r="G35" s="75">
        <v>3</v>
      </c>
      <c r="H35" s="79" t="s">
        <v>3681</v>
      </c>
      <c r="I35" s="79" t="s">
        <v>3682</v>
      </c>
      <c r="J35" s="89">
        <v>5.7430000000000003</v>
      </c>
      <c r="K35" s="77" t="s">
        <v>3573</v>
      </c>
      <c r="L35" s="75">
        <v>70</v>
      </c>
      <c r="M35" s="75">
        <v>24</v>
      </c>
      <c r="N35" s="90">
        <f t="shared" si="0"/>
        <v>137.83199999999999</v>
      </c>
      <c r="O35" s="79">
        <v>4</v>
      </c>
      <c r="P35" s="79">
        <v>4</v>
      </c>
      <c r="Q35" s="79">
        <v>4</v>
      </c>
      <c r="R35" s="79"/>
      <c r="S35" s="79"/>
      <c r="T35" s="79"/>
      <c r="U35" s="79">
        <v>2</v>
      </c>
      <c r="V35" s="79">
        <v>1</v>
      </c>
      <c r="W35" s="79">
        <v>4</v>
      </c>
      <c r="X35" s="79">
        <f t="shared" si="1"/>
        <v>15</v>
      </c>
      <c r="Y35" s="79">
        <f t="shared" si="2"/>
        <v>4</v>
      </c>
      <c r="Z35" s="79">
        <f t="shared" si="3"/>
        <v>5</v>
      </c>
      <c r="AA35" s="89">
        <f t="shared" si="4"/>
        <v>86.14500000000001</v>
      </c>
      <c r="AB35" s="89">
        <f t="shared" si="5"/>
        <v>22.972000000000001</v>
      </c>
      <c r="AC35" s="89">
        <f t="shared" si="6"/>
        <v>28.715000000000003</v>
      </c>
      <c r="AD35" s="80">
        <v>36549</v>
      </c>
    </row>
    <row r="36" spans="1:30">
      <c r="A36" s="73" t="s">
        <v>3567</v>
      </c>
      <c r="B36" s="74" t="s">
        <v>3642</v>
      </c>
      <c r="C36" s="79" t="s">
        <v>3546</v>
      </c>
      <c r="D36" s="74" t="s">
        <v>3570</v>
      </c>
      <c r="E36" s="74">
        <v>1000001175</v>
      </c>
      <c r="F36" s="79" t="s">
        <v>2183</v>
      </c>
      <c r="G36" s="75">
        <v>2</v>
      </c>
      <c r="H36" s="79" t="s">
        <v>3681</v>
      </c>
      <c r="I36" s="79" t="s">
        <v>3683</v>
      </c>
      <c r="J36" s="89">
        <v>18.673999999999999</v>
      </c>
      <c r="K36" s="77" t="s">
        <v>3573</v>
      </c>
      <c r="L36" s="75">
        <v>100</v>
      </c>
      <c r="M36" s="75">
        <v>24</v>
      </c>
      <c r="N36" s="90">
        <f t="shared" si="0"/>
        <v>448.17599999999999</v>
      </c>
      <c r="O36" s="79">
        <v>2</v>
      </c>
      <c r="P36" s="79">
        <v>4</v>
      </c>
      <c r="Q36" s="79">
        <v>4</v>
      </c>
      <c r="R36" s="79"/>
      <c r="S36" s="79"/>
      <c r="T36" s="79"/>
      <c r="U36" s="79"/>
      <c r="V36" s="79">
        <v>1</v>
      </c>
      <c r="W36" s="79">
        <v>4</v>
      </c>
      <c r="X36" s="79">
        <f t="shared" si="1"/>
        <v>11</v>
      </c>
      <c r="Y36" s="79">
        <f t="shared" si="2"/>
        <v>4</v>
      </c>
      <c r="Z36" s="79">
        <f t="shared" si="3"/>
        <v>9</v>
      </c>
      <c r="AA36" s="89">
        <f t="shared" si="4"/>
        <v>205.41399999999999</v>
      </c>
      <c r="AB36" s="89">
        <f t="shared" si="5"/>
        <v>74.695999999999998</v>
      </c>
      <c r="AC36" s="89">
        <f t="shared" si="6"/>
        <v>168.066</v>
      </c>
      <c r="AD36" s="80">
        <v>37519</v>
      </c>
    </row>
    <row r="37" spans="1:30">
      <c r="A37" s="73" t="s">
        <v>3567</v>
      </c>
      <c r="B37" s="74" t="s">
        <v>3642</v>
      </c>
      <c r="C37" s="79" t="s">
        <v>3576</v>
      </c>
      <c r="D37" s="74" t="s">
        <v>3568</v>
      </c>
      <c r="E37" s="74">
        <v>1000001175</v>
      </c>
      <c r="F37" s="79" t="s">
        <v>2183</v>
      </c>
      <c r="G37" s="75">
        <v>1</v>
      </c>
      <c r="H37" s="79" t="s">
        <v>3683</v>
      </c>
      <c r="I37" s="79" t="s">
        <v>3684</v>
      </c>
      <c r="J37" s="89">
        <v>0.22</v>
      </c>
      <c r="K37" s="77" t="s">
        <v>3646</v>
      </c>
      <c r="L37" s="75"/>
      <c r="M37" s="75">
        <v>24</v>
      </c>
      <c r="N37" s="90">
        <f t="shared" si="0"/>
        <v>5.28</v>
      </c>
      <c r="O37" s="79">
        <v>2</v>
      </c>
      <c r="P37" s="79">
        <v>4</v>
      </c>
      <c r="Q37" s="79">
        <v>4</v>
      </c>
      <c r="R37" s="79"/>
      <c r="S37" s="79"/>
      <c r="T37" s="79"/>
      <c r="U37" s="79"/>
      <c r="V37" s="79">
        <v>1</v>
      </c>
      <c r="W37" s="79">
        <v>4</v>
      </c>
      <c r="X37" s="79">
        <f t="shared" si="1"/>
        <v>11</v>
      </c>
      <c r="Y37" s="79">
        <f t="shared" si="2"/>
        <v>4</v>
      </c>
      <c r="Z37" s="79">
        <f t="shared" si="3"/>
        <v>9</v>
      </c>
      <c r="AA37" s="89">
        <f t="shared" si="4"/>
        <v>2.42</v>
      </c>
      <c r="AB37" s="89">
        <f t="shared" si="5"/>
        <v>0.88</v>
      </c>
      <c r="AC37" s="89">
        <f t="shared" si="6"/>
        <v>1.98</v>
      </c>
      <c r="AD37" s="80">
        <v>38707</v>
      </c>
    </row>
    <row r="38" spans="1:30">
      <c r="A38" s="73" t="s">
        <v>3567</v>
      </c>
      <c r="B38" s="74" t="s">
        <v>3642</v>
      </c>
      <c r="C38" s="79" t="s">
        <v>3576</v>
      </c>
      <c r="D38" s="74" t="s">
        <v>3568</v>
      </c>
      <c r="E38" s="74">
        <v>1000001176</v>
      </c>
      <c r="F38" s="79" t="s">
        <v>3685</v>
      </c>
      <c r="G38" s="75">
        <v>1</v>
      </c>
      <c r="H38" s="79" t="s">
        <v>3686</v>
      </c>
      <c r="I38" s="79" t="s">
        <v>3687</v>
      </c>
      <c r="J38" s="89">
        <v>7.0000000000000007E-2</v>
      </c>
      <c r="K38" s="77" t="s">
        <v>3646</v>
      </c>
      <c r="L38" s="75"/>
      <c r="M38" s="75">
        <v>48</v>
      </c>
      <c r="N38" s="90">
        <f t="shared" si="0"/>
        <v>3.3600000000000003</v>
      </c>
      <c r="O38" s="79">
        <v>4</v>
      </c>
      <c r="P38" s="79">
        <v>4</v>
      </c>
      <c r="Q38" s="79">
        <v>8</v>
      </c>
      <c r="R38" s="79"/>
      <c r="S38" s="79"/>
      <c r="T38" s="79"/>
      <c r="U38" s="79"/>
      <c r="V38" s="79">
        <v>2</v>
      </c>
      <c r="W38" s="79"/>
      <c r="X38" s="79">
        <f t="shared" si="1"/>
        <v>18</v>
      </c>
      <c r="Y38" s="79">
        <f t="shared" si="2"/>
        <v>0</v>
      </c>
      <c r="Z38" s="79">
        <f t="shared" si="3"/>
        <v>30</v>
      </c>
      <c r="AA38" s="89">
        <f t="shared" si="4"/>
        <v>1.2600000000000002</v>
      </c>
      <c r="AB38" s="89">
        <f t="shared" si="5"/>
        <v>0</v>
      </c>
      <c r="AC38" s="89">
        <f t="shared" si="6"/>
        <v>2.1</v>
      </c>
      <c r="AD38" s="80">
        <v>36494</v>
      </c>
    </row>
    <row r="39" spans="1:30">
      <c r="A39" s="73" t="s">
        <v>3567</v>
      </c>
      <c r="B39" s="74" t="s">
        <v>3642</v>
      </c>
      <c r="C39" s="79" t="s">
        <v>3546</v>
      </c>
      <c r="D39" s="74" t="s">
        <v>3570</v>
      </c>
      <c r="E39" s="74">
        <v>1000001176</v>
      </c>
      <c r="F39" s="79" t="s">
        <v>3685</v>
      </c>
      <c r="G39" s="75">
        <v>2</v>
      </c>
      <c r="H39" s="79" t="s">
        <v>3687</v>
      </c>
      <c r="I39" s="79" t="s">
        <v>3688</v>
      </c>
      <c r="J39" s="89">
        <v>1.7609999999999999</v>
      </c>
      <c r="K39" s="77" t="s">
        <v>3646</v>
      </c>
      <c r="L39" s="75">
        <v>100</v>
      </c>
      <c r="M39" s="75">
        <v>48</v>
      </c>
      <c r="N39" s="90">
        <f t="shared" si="0"/>
        <v>84.527999999999992</v>
      </c>
      <c r="O39" s="79">
        <v>4</v>
      </c>
      <c r="P39" s="79">
        <v>4</v>
      </c>
      <c r="Q39" s="79">
        <v>8</v>
      </c>
      <c r="R39" s="79"/>
      <c r="S39" s="79"/>
      <c r="T39" s="79"/>
      <c r="U39" s="79"/>
      <c r="V39" s="79">
        <v>2</v>
      </c>
      <c r="W39" s="79"/>
      <c r="X39" s="79">
        <f t="shared" si="1"/>
        <v>18</v>
      </c>
      <c r="Y39" s="79">
        <f t="shared" si="2"/>
        <v>0</v>
      </c>
      <c r="Z39" s="79">
        <f t="shared" si="3"/>
        <v>30</v>
      </c>
      <c r="AA39" s="89">
        <f t="shared" si="4"/>
        <v>31.697999999999997</v>
      </c>
      <c r="AB39" s="89">
        <f t="shared" si="5"/>
        <v>0</v>
      </c>
      <c r="AC39" s="89">
        <f t="shared" si="6"/>
        <v>52.83</v>
      </c>
      <c r="AD39" s="80">
        <v>38707</v>
      </c>
    </row>
    <row r="40" spans="1:30">
      <c r="A40" s="73" t="s">
        <v>3567</v>
      </c>
      <c r="B40" s="74" t="s">
        <v>3642</v>
      </c>
      <c r="C40" s="79" t="s">
        <v>3546</v>
      </c>
      <c r="D40" s="74" t="s">
        <v>3570</v>
      </c>
      <c r="E40" s="74">
        <v>1000001176</v>
      </c>
      <c r="F40" s="79" t="s">
        <v>3685</v>
      </c>
      <c r="G40" s="75">
        <v>3</v>
      </c>
      <c r="H40" s="79" t="s">
        <v>3688</v>
      </c>
      <c r="I40" s="79" t="s">
        <v>3683</v>
      </c>
      <c r="J40" s="89">
        <v>16.36</v>
      </c>
      <c r="K40" s="77" t="s">
        <v>3646</v>
      </c>
      <c r="L40" s="75">
        <v>100</v>
      </c>
      <c r="M40" s="75">
        <v>24</v>
      </c>
      <c r="N40" s="90">
        <f t="shared" si="0"/>
        <v>392.64</v>
      </c>
      <c r="O40" s="79">
        <v>2</v>
      </c>
      <c r="P40" s="79">
        <v>4</v>
      </c>
      <c r="Q40" s="79">
        <v>4</v>
      </c>
      <c r="R40" s="79"/>
      <c r="S40" s="79"/>
      <c r="T40" s="79"/>
      <c r="U40" s="79"/>
      <c r="V40" s="79">
        <v>1</v>
      </c>
      <c r="W40" s="79"/>
      <c r="X40" s="79">
        <f t="shared" si="1"/>
        <v>11</v>
      </c>
      <c r="Y40" s="79">
        <f t="shared" si="2"/>
        <v>0</v>
      </c>
      <c r="Z40" s="79">
        <f t="shared" si="3"/>
        <v>13</v>
      </c>
      <c r="AA40" s="89">
        <f t="shared" si="4"/>
        <v>179.95999999999998</v>
      </c>
      <c r="AB40" s="89">
        <f t="shared" si="5"/>
        <v>0</v>
      </c>
      <c r="AC40" s="89">
        <f t="shared" si="6"/>
        <v>212.68</v>
      </c>
      <c r="AD40" s="80">
        <v>38707</v>
      </c>
    </row>
    <row r="41" spans="1:30">
      <c r="A41" s="73" t="s">
        <v>3567</v>
      </c>
      <c r="B41" s="74" t="s">
        <v>3642</v>
      </c>
      <c r="C41" s="79" t="s">
        <v>3576</v>
      </c>
      <c r="D41" s="74" t="s">
        <v>3568</v>
      </c>
      <c r="E41" s="74">
        <v>1000001176</v>
      </c>
      <c r="F41" s="79" t="s">
        <v>3685</v>
      </c>
      <c r="G41" s="75">
        <v>4</v>
      </c>
      <c r="H41" s="79" t="s">
        <v>3683</v>
      </c>
      <c r="I41" s="79" t="s">
        <v>3684</v>
      </c>
      <c r="J41" s="89">
        <v>0.152</v>
      </c>
      <c r="K41" s="77" t="s">
        <v>3646</v>
      </c>
      <c r="L41" s="75"/>
      <c r="M41" s="75">
        <v>24</v>
      </c>
      <c r="N41" s="90">
        <f t="shared" si="0"/>
        <v>3.6479999999999997</v>
      </c>
      <c r="O41" s="79">
        <v>2</v>
      </c>
      <c r="P41" s="79">
        <v>4</v>
      </c>
      <c r="Q41" s="79">
        <v>4</v>
      </c>
      <c r="R41" s="79"/>
      <c r="S41" s="79"/>
      <c r="T41" s="79"/>
      <c r="U41" s="79"/>
      <c r="V41" s="79">
        <v>1</v>
      </c>
      <c r="W41" s="79"/>
      <c r="X41" s="79">
        <f t="shared" si="1"/>
        <v>11</v>
      </c>
      <c r="Y41" s="79">
        <f t="shared" si="2"/>
        <v>0</v>
      </c>
      <c r="Z41" s="79">
        <f t="shared" si="3"/>
        <v>13</v>
      </c>
      <c r="AA41" s="89">
        <f t="shared" si="4"/>
        <v>1.6719999999999999</v>
      </c>
      <c r="AB41" s="89">
        <f t="shared" si="5"/>
        <v>0</v>
      </c>
      <c r="AC41" s="89">
        <f t="shared" si="6"/>
        <v>1.976</v>
      </c>
      <c r="AD41" s="80">
        <v>38707</v>
      </c>
    </row>
    <row r="42" spans="1:30">
      <c r="A42" s="73" t="s">
        <v>3567</v>
      </c>
      <c r="B42" s="74" t="s">
        <v>3642</v>
      </c>
      <c r="C42" s="79" t="s">
        <v>3576</v>
      </c>
      <c r="D42" s="74" t="s">
        <v>3568</v>
      </c>
      <c r="E42" s="74">
        <v>1000006084</v>
      </c>
      <c r="F42" s="79" t="s">
        <v>3689</v>
      </c>
      <c r="G42" s="75">
        <v>1</v>
      </c>
      <c r="H42" s="79" t="s">
        <v>3690</v>
      </c>
      <c r="I42" s="79" t="s">
        <v>3691</v>
      </c>
      <c r="J42" s="89">
        <v>0.25</v>
      </c>
      <c r="K42" s="77" t="s">
        <v>3658</v>
      </c>
      <c r="L42" s="75">
        <v>100</v>
      </c>
      <c r="M42" s="75">
        <v>24</v>
      </c>
      <c r="N42" s="90">
        <f t="shared" si="0"/>
        <v>6</v>
      </c>
      <c r="O42" s="79">
        <v>2</v>
      </c>
      <c r="P42" s="79">
        <v>4</v>
      </c>
      <c r="Q42" s="79"/>
      <c r="R42" s="79"/>
      <c r="S42" s="79"/>
      <c r="T42" s="79"/>
      <c r="U42" s="79"/>
      <c r="V42" s="79">
        <v>1</v>
      </c>
      <c r="W42" s="79"/>
      <c r="X42" s="79">
        <f t="shared" si="1"/>
        <v>7</v>
      </c>
      <c r="Y42" s="79">
        <f t="shared" si="2"/>
        <v>0</v>
      </c>
      <c r="Z42" s="79">
        <f t="shared" si="3"/>
        <v>17</v>
      </c>
      <c r="AA42" s="89">
        <f t="shared" si="4"/>
        <v>1.75</v>
      </c>
      <c r="AB42" s="89">
        <f t="shared" si="5"/>
        <v>0</v>
      </c>
      <c r="AC42" s="89">
        <f t="shared" si="6"/>
        <v>4.25</v>
      </c>
      <c r="AD42" s="80">
        <v>39812</v>
      </c>
    </row>
    <row r="43" spans="1:30">
      <c r="A43" s="73" t="s">
        <v>3567</v>
      </c>
      <c r="B43" s="74" t="s">
        <v>3642</v>
      </c>
      <c r="C43" s="79" t="s">
        <v>3546</v>
      </c>
      <c r="D43" s="74" t="s">
        <v>3570</v>
      </c>
      <c r="E43" s="74">
        <v>1000006084</v>
      </c>
      <c r="F43" s="79" t="s">
        <v>3689</v>
      </c>
      <c r="G43" s="75">
        <v>2</v>
      </c>
      <c r="H43" s="79" t="s">
        <v>3691</v>
      </c>
      <c r="I43" s="79" t="s">
        <v>3688</v>
      </c>
      <c r="J43" s="89">
        <v>36.975000000000001</v>
      </c>
      <c r="K43" s="77" t="s">
        <v>3658</v>
      </c>
      <c r="L43" s="75">
        <v>100</v>
      </c>
      <c r="M43" s="75">
        <v>24</v>
      </c>
      <c r="N43" s="90">
        <f t="shared" si="0"/>
        <v>887.40000000000009</v>
      </c>
      <c r="O43" s="79">
        <v>2</v>
      </c>
      <c r="P43" s="79">
        <v>4</v>
      </c>
      <c r="Q43" s="79"/>
      <c r="R43" s="79"/>
      <c r="S43" s="79"/>
      <c r="T43" s="79"/>
      <c r="U43" s="79"/>
      <c r="V43" s="79">
        <v>1</v>
      </c>
      <c r="W43" s="79"/>
      <c r="X43" s="79">
        <f t="shared" si="1"/>
        <v>7</v>
      </c>
      <c r="Y43" s="79">
        <f t="shared" si="2"/>
        <v>0</v>
      </c>
      <c r="Z43" s="79">
        <f t="shared" si="3"/>
        <v>17</v>
      </c>
      <c r="AA43" s="89">
        <f t="shared" si="4"/>
        <v>258.82499999999999</v>
      </c>
      <c r="AB43" s="89">
        <f t="shared" si="5"/>
        <v>0</v>
      </c>
      <c r="AC43" s="89">
        <f t="shared" si="6"/>
        <v>628.57500000000005</v>
      </c>
      <c r="AD43" s="80">
        <v>39812</v>
      </c>
    </row>
    <row r="44" spans="1:30">
      <c r="A44" s="73" t="s">
        <v>3567</v>
      </c>
      <c r="B44" s="74" t="s">
        <v>3642</v>
      </c>
      <c r="C44" s="79" t="s">
        <v>3576</v>
      </c>
      <c r="D44" s="74" t="s">
        <v>3568</v>
      </c>
      <c r="E44" s="74">
        <v>1000001490</v>
      </c>
      <c r="F44" s="79" t="s">
        <v>3692</v>
      </c>
      <c r="G44" s="75">
        <v>1</v>
      </c>
      <c r="H44" s="79" t="s">
        <v>3670</v>
      </c>
      <c r="I44" s="79" t="s">
        <v>3669</v>
      </c>
      <c r="J44" s="89">
        <v>0.12</v>
      </c>
      <c r="K44" s="77" t="s">
        <v>3658</v>
      </c>
      <c r="L44" s="75"/>
      <c r="M44" s="75">
        <v>24</v>
      </c>
      <c r="N44" s="90">
        <f t="shared" si="0"/>
        <v>2.88</v>
      </c>
      <c r="O44" s="79"/>
      <c r="P44" s="79">
        <v>4</v>
      </c>
      <c r="Q44" s="79">
        <v>4</v>
      </c>
      <c r="R44" s="79"/>
      <c r="S44" s="79"/>
      <c r="T44" s="79"/>
      <c r="U44" s="79"/>
      <c r="V44" s="79"/>
      <c r="W44" s="79">
        <v>4</v>
      </c>
      <c r="X44" s="79">
        <f t="shared" si="1"/>
        <v>8</v>
      </c>
      <c r="Y44" s="79">
        <f t="shared" si="2"/>
        <v>4</v>
      </c>
      <c r="Z44" s="79">
        <f t="shared" si="3"/>
        <v>12</v>
      </c>
      <c r="AA44" s="89">
        <f t="shared" si="4"/>
        <v>0.96</v>
      </c>
      <c r="AB44" s="89">
        <f t="shared" si="5"/>
        <v>0.48</v>
      </c>
      <c r="AC44" s="89">
        <f t="shared" si="6"/>
        <v>1.44</v>
      </c>
      <c r="AD44" s="80">
        <v>36159</v>
      </c>
    </row>
    <row r="45" spans="1:30">
      <c r="A45" s="73" t="s">
        <v>3567</v>
      </c>
      <c r="B45" s="74" t="s">
        <v>3642</v>
      </c>
      <c r="C45" s="79" t="s">
        <v>3546</v>
      </c>
      <c r="D45" s="74" t="s">
        <v>3570</v>
      </c>
      <c r="E45" s="74">
        <v>1000001490</v>
      </c>
      <c r="F45" s="79" t="s">
        <v>3692</v>
      </c>
      <c r="G45" s="75">
        <v>2</v>
      </c>
      <c r="H45" s="79" t="s">
        <v>3669</v>
      </c>
      <c r="I45" s="79" t="s">
        <v>3693</v>
      </c>
      <c r="J45" s="89">
        <v>34.909999999999997</v>
      </c>
      <c r="K45" s="77" t="s">
        <v>3573</v>
      </c>
      <c r="L45" s="75">
        <v>100</v>
      </c>
      <c r="M45" s="75">
        <v>24</v>
      </c>
      <c r="N45" s="90">
        <f t="shared" si="0"/>
        <v>837.83999999999992</v>
      </c>
      <c r="O45" s="79"/>
      <c r="P45" s="79">
        <v>2</v>
      </c>
      <c r="Q45" s="79"/>
      <c r="R45" s="79"/>
      <c r="S45" s="79"/>
      <c r="T45" s="79"/>
      <c r="U45" s="79"/>
      <c r="V45" s="79"/>
      <c r="W45" s="79">
        <v>4</v>
      </c>
      <c r="X45" s="79">
        <f t="shared" si="1"/>
        <v>2</v>
      </c>
      <c r="Y45" s="79">
        <f t="shared" si="2"/>
        <v>4</v>
      </c>
      <c r="Z45" s="79">
        <f t="shared" si="3"/>
        <v>18</v>
      </c>
      <c r="AA45" s="89">
        <f t="shared" si="4"/>
        <v>69.819999999999993</v>
      </c>
      <c r="AB45" s="89">
        <f t="shared" si="5"/>
        <v>139.63999999999999</v>
      </c>
      <c r="AC45" s="89">
        <f t="shared" si="6"/>
        <v>628.37999999999988</v>
      </c>
      <c r="AD45" s="80">
        <v>36159</v>
      </c>
    </row>
    <row r="46" spans="1:30">
      <c r="A46" s="73" t="s">
        <v>3567</v>
      </c>
      <c r="B46" s="74" t="s">
        <v>3642</v>
      </c>
      <c r="C46" s="79" t="s">
        <v>3576</v>
      </c>
      <c r="D46" s="74" t="s">
        <v>3568</v>
      </c>
      <c r="E46" s="74">
        <v>1000001490</v>
      </c>
      <c r="F46" s="79" t="s">
        <v>3692</v>
      </c>
      <c r="G46" s="75">
        <v>3</v>
      </c>
      <c r="H46" s="79" t="s">
        <v>3693</v>
      </c>
      <c r="I46" s="79" t="s">
        <v>3694</v>
      </c>
      <c r="J46" s="89">
        <v>0.19800000000000001</v>
      </c>
      <c r="K46" s="77" t="s">
        <v>3573</v>
      </c>
      <c r="L46" s="75"/>
      <c r="M46" s="75">
        <v>24</v>
      </c>
      <c r="N46" s="90">
        <f t="shared" si="0"/>
        <v>4.7520000000000007</v>
      </c>
      <c r="O46" s="79"/>
      <c r="P46" s="79">
        <v>4</v>
      </c>
      <c r="Q46" s="79">
        <v>4</v>
      </c>
      <c r="R46" s="79"/>
      <c r="S46" s="79"/>
      <c r="T46" s="79"/>
      <c r="U46" s="79"/>
      <c r="V46" s="79"/>
      <c r="W46" s="79">
        <v>4</v>
      </c>
      <c r="X46" s="79">
        <f t="shared" si="1"/>
        <v>8</v>
      </c>
      <c r="Y46" s="79">
        <f t="shared" si="2"/>
        <v>4</v>
      </c>
      <c r="Z46" s="79">
        <f t="shared" si="3"/>
        <v>12</v>
      </c>
      <c r="AA46" s="89">
        <f t="shared" si="4"/>
        <v>1.5840000000000001</v>
      </c>
      <c r="AB46" s="89">
        <f t="shared" si="5"/>
        <v>0.79200000000000004</v>
      </c>
      <c r="AC46" s="89">
        <f t="shared" si="6"/>
        <v>2.3760000000000003</v>
      </c>
      <c r="AD46" s="80">
        <v>36549</v>
      </c>
    </row>
    <row r="47" spans="1:30">
      <c r="A47" s="73" t="s">
        <v>3567</v>
      </c>
      <c r="B47" s="74" t="s">
        <v>3642</v>
      </c>
      <c r="C47" s="79" t="s">
        <v>3546</v>
      </c>
      <c r="D47" s="74" t="s">
        <v>3570</v>
      </c>
      <c r="E47" s="74">
        <v>1000005998</v>
      </c>
      <c r="F47" s="79" t="s">
        <v>3695</v>
      </c>
      <c r="G47" s="75">
        <v>3</v>
      </c>
      <c r="H47" s="79" t="s">
        <v>3696</v>
      </c>
      <c r="I47" s="79" t="s">
        <v>3697</v>
      </c>
      <c r="J47" s="89">
        <v>7.6660000000000004</v>
      </c>
      <c r="K47" s="77" t="s">
        <v>3698</v>
      </c>
      <c r="L47" s="75">
        <v>120</v>
      </c>
      <c r="M47" s="75">
        <v>24</v>
      </c>
      <c r="N47" s="90">
        <f t="shared" si="0"/>
        <v>183.98400000000001</v>
      </c>
      <c r="O47" s="79"/>
      <c r="P47" s="79">
        <v>4</v>
      </c>
      <c r="Q47" s="79">
        <v>8</v>
      </c>
      <c r="R47" s="79"/>
      <c r="S47" s="79"/>
      <c r="T47" s="79"/>
      <c r="U47" s="79"/>
      <c r="V47" s="79"/>
      <c r="W47" s="79"/>
      <c r="X47" s="79">
        <f t="shared" si="1"/>
        <v>12</v>
      </c>
      <c r="Y47" s="79">
        <f t="shared" si="2"/>
        <v>0</v>
      </c>
      <c r="Z47" s="79">
        <f t="shared" si="3"/>
        <v>12</v>
      </c>
      <c r="AA47" s="89">
        <f t="shared" si="4"/>
        <v>91.992000000000004</v>
      </c>
      <c r="AB47" s="89">
        <f t="shared" si="5"/>
        <v>0</v>
      </c>
      <c r="AC47" s="89">
        <f t="shared" si="6"/>
        <v>91.992000000000004</v>
      </c>
      <c r="AD47" s="80">
        <v>40177</v>
      </c>
    </row>
    <row r="48" spans="1:30">
      <c r="A48" s="73" t="s">
        <v>3567</v>
      </c>
      <c r="B48" s="74" t="s">
        <v>3642</v>
      </c>
      <c r="C48" s="79" t="s">
        <v>3546</v>
      </c>
      <c r="D48" s="74" t="s">
        <v>3570</v>
      </c>
      <c r="E48" s="74">
        <v>1000005998</v>
      </c>
      <c r="F48" s="79" t="s">
        <v>3695</v>
      </c>
      <c r="G48" s="75">
        <v>2</v>
      </c>
      <c r="H48" s="79" t="s">
        <v>3697</v>
      </c>
      <c r="I48" s="79" t="s">
        <v>3699</v>
      </c>
      <c r="J48" s="89">
        <v>2.6869999999999998</v>
      </c>
      <c r="K48" s="77" t="s">
        <v>3698</v>
      </c>
      <c r="L48" s="75">
        <v>100</v>
      </c>
      <c r="M48" s="75">
        <v>24</v>
      </c>
      <c r="N48" s="90">
        <f t="shared" si="0"/>
        <v>64.488</v>
      </c>
      <c r="O48" s="79"/>
      <c r="P48" s="79">
        <v>4</v>
      </c>
      <c r="Q48" s="79">
        <v>8</v>
      </c>
      <c r="R48" s="79"/>
      <c r="S48" s="79"/>
      <c r="T48" s="79"/>
      <c r="U48" s="79"/>
      <c r="V48" s="79"/>
      <c r="W48" s="79"/>
      <c r="X48" s="79">
        <f t="shared" si="1"/>
        <v>12</v>
      </c>
      <c r="Y48" s="79">
        <f t="shared" si="2"/>
        <v>0</v>
      </c>
      <c r="Z48" s="79">
        <f t="shared" si="3"/>
        <v>12</v>
      </c>
      <c r="AA48" s="89">
        <f t="shared" si="4"/>
        <v>32.244</v>
      </c>
      <c r="AB48" s="89">
        <f t="shared" si="5"/>
        <v>0</v>
      </c>
      <c r="AC48" s="89">
        <f t="shared" si="6"/>
        <v>32.244</v>
      </c>
      <c r="AD48" s="80">
        <v>40177</v>
      </c>
    </row>
    <row r="49" spans="1:30">
      <c r="A49" s="73" t="s">
        <v>3567</v>
      </c>
      <c r="B49" s="74" t="s">
        <v>3642</v>
      </c>
      <c r="C49" s="79" t="s">
        <v>3576</v>
      </c>
      <c r="D49" s="74" t="s">
        <v>3568</v>
      </c>
      <c r="E49" s="74">
        <v>1000005998</v>
      </c>
      <c r="F49" s="79" t="s">
        <v>3695</v>
      </c>
      <c r="G49" s="75">
        <v>1</v>
      </c>
      <c r="H49" s="79" t="s">
        <v>3699</v>
      </c>
      <c r="I49" s="79" t="s">
        <v>3700</v>
      </c>
      <c r="J49" s="89">
        <v>0.08</v>
      </c>
      <c r="K49" s="77" t="s">
        <v>3698</v>
      </c>
      <c r="L49" s="75"/>
      <c r="M49" s="75">
        <v>24</v>
      </c>
      <c r="N49" s="90">
        <f t="shared" si="0"/>
        <v>1.92</v>
      </c>
      <c r="O49" s="79"/>
      <c r="P49" s="79">
        <v>4</v>
      </c>
      <c r="Q49" s="79">
        <v>8</v>
      </c>
      <c r="R49" s="79"/>
      <c r="S49" s="79"/>
      <c r="T49" s="79"/>
      <c r="U49" s="79"/>
      <c r="V49" s="79"/>
      <c r="W49" s="79"/>
      <c r="X49" s="79">
        <f t="shared" si="1"/>
        <v>12</v>
      </c>
      <c r="Y49" s="79">
        <f t="shared" si="2"/>
        <v>0</v>
      </c>
      <c r="Z49" s="79">
        <f t="shared" si="3"/>
        <v>12</v>
      </c>
      <c r="AA49" s="89">
        <f t="shared" si="4"/>
        <v>0.96</v>
      </c>
      <c r="AB49" s="89">
        <f t="shared" si="5"/>
        <v>0</v>
      </c>
      <c r="AC49" s="89">
        <f t="shared" si="6"/>
        <v>0.96</v>
      </c>
      <c r="AD49" s="80">
        <v>40177</v>
      </c>
    </row>
    <row r="50" spans="1:30">
      <c r="A50" s="73" t="s">
        <v>3567</v>
      </c>
      <c r="B50" s="74" t="s">
        <v>3701</v>
      </c>
      <c r="C50" s="79" t="s">
        <v>3576</v>
      </c>
      <c r="D50" s="74" t="s">
        <v>3588</v>
      </c>
      <c r="E50" s="74"/>
      <c r="F50" s="79" t="s">
        <v>3702</v>
      </c>
      <c r="G50" s="75"/>
      <c r="H50" s="79" t="s">
        <v>3668</v>
      </c>
      <c r="I50" s="79" t="s">
        <v>3701</v>
      </c>
      <c r="J50" s="89">
        <v>0.31900000000000001</v>
      </c>
      <c r="K50" s="77" t="s">
        <v>3698</v>
      </c>
      <c r="L50" s="75"/>
      <c r="M50" s="75">
        <v>12</v>
      </c>
      <c r="N50" s="90">
        <f t="shared" si="0"/>
        <v>3.8280000000000003</v>
      </c>
      <c r="O50" s="79">
        <v>4</v>
      </c>
      <c r="P50" s="79"/>
      <c r="Q50" s="79"/>
      <c r="R50" s="79"/>
      <c r="S50" s="79"/>
      <c r="T50" s="79">
        <v>2</v>
      </c>
      <c r="U50" s="79"/>
      <c r="V50" s="79">
        <v>3</v>
      </c>
      <c r="W50" s="79"/>
      <c r="X50" s="79">
        <f t="shared" si="1"/>
        <v>9</v>
      </c>
      <c r="Y50" s="79">
        <f t="shared" si="2"/>
        <v>0</v>
      </c>
      <c r="Z50" s="79">
        <f t="shared" si="3"/>
        <v>3</v>
      </c>
      <c r="AA50" s="89">
        <f t="shared" si="4"/>
        <v>2.871</v>
      </c>
      <c r="AB50" s="89">
        <f t="shared" si="5"/>
        <v>0</v>
      </c>
      <c r="AC50" s="89">
        <f t="shared" si="6"/>
        <v>0.95700000000000007</v>
      </c>
      <c r="AD50" s="80">
        <v>39982</v>
      </c>
    </row>
    <row r="51" spans="1:30">
      <c r="A51" s="73" t="s">
        <v>3567</v>
      </c>
      <c r="B51" s="74" t="s">
        <v>3701</v>
      </c>
      <c r="C51" s="79" t="s">
        <v>3576</v>
      </c>
      <c r="D51" s="74" t="s">
        <v>3588</v>
      </c>
      <c r="E51" s="74"/>
      <c r="F51" s="79" t="s">
        <v>3702</v>
      </c>
      <c r="G51" s="75"/>
      <c r="H51" s="79" t="s">
        <v>3668</v>
      </c>
      <c r="I51" s="79" t="s">
        <v>3701</v>
      </c>
      <c r="J51" s="89">
        <v>0.49199999999999999</v>
      </c>
      <c r="K51" s="77" t="s">
        <v>3698</v>
      </c>
      <c r="L51" s="75"/>
      <c r="M51" s="75">
        <v>48</v>
      </c>
      <c r="N51" s="90">
        <f t="shared" si="0"/>
        <v>23.616</v>
      </c>
      <c r="O51" s="79">
        <v>2</v>
      </c>
      <c r="P51" s="79"/>
      <c r="Q51" s="79">
        <v>4</v>
      </c>
      <c r="R51" s="79"/>
      <c r="S51" s="79"/>
      <c r="T51" s="79">
        <v>2</v>
      </c>
      <c r="U51" s="79"/>
      <c r="V51" s="79">
        <v>2</v>
      </c>
      <c r="W51" s="79"/>
      <c r="X51" s="79">
        <f t="shared" si="1"/>
        <v>10</v>
      </c>
      <c r="Y51" s="79">
        <f t="shared" si="2"/>
        <v>0</v>
      </c>
      <c r="Z51" s="79">
        <f t="shared" si="3"/>
        <v>38</v>
      </c>
      <c r="AA51" s="89">
        <f t="shared" si="4"/>
        <v>4.92</v>
      </c>
      <c r="AB51" s="89">
        <f t="shared" si="5"/>
        <v>0</v>
      </c>
      <c r="AC51" s="89">
        <f t="shared" si="6"/>
        <v>18.695999999999998</v>
      </c>
      <c r="AD51" s="80">
        <v>39982</v>
      </c>
    </row>
    <row r="52" spans="1:30">
      <c r="A52" s="73" t="s">
        <v>3567</v>
      </c>
      <c r="B52" s="74" t="s">
        <v>3703</v>
      </c>
      <c r="C52" s="74" t="s">
        <v>3576</v>
      </c>
      <c r="D52" s="74" t="s">
        <v>3568</v>
      </c>
      <c r="E52" s="74">
        <v>1000005976</v>
      </c>
      <c r="F52" s="74" t="s">
        <v>3704</v>
      </c>
      <c r="G52" s="75">
        <v>1</v>
      </c>
      <c r="H52" s="74" t="s">
        <v>3705</v>
      </c>
      <c r="I52" s="74" t="s">
        <v>3569</v>
      </c>
      <c r="J52" s="76">
        <v>0.13800000000000001</v>
      </c>
      <c r="K52" s="77" t="s">
        <v>3706</v>
      </c>
      <c r="L52" s="77"/>
      <c r="M52" s="77">
        <v>48</v>
      </c>
      <c r="N52" s="78">
        <f t="shared" si="0"/>
        <v>6.6240000000000006</v>
      </c>
      <c r="O52" s="79">
        <v>2</v>
      </c>
      <c r="P52" s="79"/>
      <c r="Q52" s="79">
        <v>4</v>
      </c>
      <c r="R52" s="79"/>
      <c r="S52" s="79"/>
      <c r="T52" s="79">
        <v>2</v>
      </c>
      <c r="U52" s="79"/>
      <c r="V52" s="79">
        <v>4</v>
      </c>
      <c r="W52" s="79"/>
      <c r="X52" s="79">
        <v>12</v>
      </c>
      <c r="Y52" s="79">
        <v>4</v>
      </c>
      <c r="Z52" s="79">
        <v>32</v>
      </c>
      <c r="AA52" s="76">
        <f t="shared" si="4"/>
        <v>1.6560000000000001</v>
      </c>
      <c r="AB52" s="76">
        <f t="shared" si="5"/>
        <v>0.55200000000000005</v>
      </c>
      <c r="AC52" s="76">
        <f t="shared" si="6"/>
        <v>4.4160000000000004</v>
      </c>
      <c r="AD52" s="80">
        <v>39446</v>
      </c>
    </row>
    <row r="53" spans="1:30">
      <c r="A53" s="73" t="s">
        <v>3567</v>
      </c>
      <c r="B53" s="74" t="s">
        <v>3703</v>
      </c>
      <c r="C53" s="74" t="s">
        <v>3546</v>
      </c>
      <c r="D53" s="74" t="s">
        <v>3570</v>
      </c>
      <c r="E53" s="74">
        <v>1000005976</v>
      </c>
      <c r="F53" s="74" t="s">
        <v>3704</v>
      </c>
      <c r="G53" s="75">
        <v>2</v>
      </c>
      <c r="H53" s="74" t="s">
        <v>3569</v>
      </c>
      <c r="I53" s="74" t="s">
        <v>3571</v>
      </c>
      <c r="J53" s="76">
        <v>18.524000000000001</v>
      </c>
      <c r="K53" s="77" t="s">
        <v>3706</v>
      </c>
      <c r="L53" s="77">
        <v>100</v>
      </c>
      <c r="M53" s="77">
        <v>48</v>
      </c>
      <c r="N53" s="78">
        <f>J53*M53</f>
        <v>889.15200000000004</v>
      </c>
      <c r="O53" s="79">
        <v>2</v>
      </c>
      <c r="P53" s="79"/>
      <c r="Q53" s="79">
        <v>4</v>
      </c>
      <c r="R53" s="79"/>
      <c r="S53" s="79"/>
      <c r="T53" s="79">
        <v>2</v>
      </c>
      <c r="U53" s="79"/>
      <c r="V53" s="79">
        <v>4</v>
      </c>
      <c r="W53" s="79"/>
      <c r="X53" s="79">
        <v>12</v>
      </c>
      <c r="Y53" s="79">
        <v>4</v>
      </c>
      <c r="Z53" s="79">
        <v>32</v>
      </c>
      <c r="AA53" s="76">
        <f t="shared" si="4"/>
        <v>222.28800000000001</v>
      </c>
      <c r="AB53" s="76">
        <f t="shared" si="5"/>
        <v>74.096000000000004</v>
      </c>
      <c r="AC53" s="76">
        <f t="shared" si="6"/>
        <v>592.76800000000003</v>
      </c>
      <c r="AD53" s="80">
        <v>36707</v>
      </c>
    </row>
    <row r="54" spans="1:30">
      <c r="A54" s="73" t="s">
        <v>3567</v>
      </c>
      <c r="B54" s="74" t="s">
        <v>3703</v>
      </c>
      <c r="C54" s="74" t="s">
        <v>3576</v>
      </c>
      <c r="D54" s="74" t="s">
        <v>3568</v>
      </c>
      <c r="E54" s="74">
        <v>1000005976</v>
      </c>
      <c r="F54" s="74" t="s">
        <v>3704</v>
      </c>
      <c r="G54" s="75">
        <v>3</v>
      </c>
      <c r="H54" s="74" t="s">
        <v>3571</v>
      </c>
      <c r="I54" s="74" t="s">
        <v>3707</v>
      </c>
      <c r="J54" s="76">
        <v>0.187</v>
      </c>
      <c r="K54" s="77" t="s">
        <v>3706</v>
      </c>
      <c r="L54" s="77"/>
      <c r="M54" s="77">
        <v>48</v>
      </c>
      <c r="N54" s="78">
        <f t="shared" si="0"/>
        <v>8.9759999999999991</v>
      </c>
      <c r="O54" s="79">
        <v>2</v>
      </c>
      <c r="P54" s="79"/>
      <c r="Q54" s="79">
        <v>4</v>
      </c>
      <c r="R54" s="79"/>
      <c r="S54" s="79"/>
      <c r="T54" s="79">
        <v>2</v>
      </c>
      <c r="U54" s="79"/>
      <c r="V54" s="79">
        <v>4</v>
      </c>
      <c r="W54" s="79"/>
      <c r="X54" s="79">
        <v>12</v>
      </c>
      <c r="Y54" s="79">
        <v>4</v>
      </c>
      <c r="Z54" s="79">
        <v>32</v>
      </c>
      <c r="AA54" s="76">
        <f t="shared" si="4"/>
        <v>2.2439999999999998</v>
      </c>
      <c r="AB54" s="76">
        <f t="shared" si="5"/>
        <v>0.748</v>
      </c>
      <c r="AC54" s="76">
        <f t="shared" si="6"/>
        <v>5.984</v>
      </c>
      <c r="AD54" s="80">
        <v>36707</v>
      </c>
    </row>
    <row r="55" spans="1:30">
      <c r="A55" s="73" t="s">
        <v>3567</v>
      </c>
      <c r="B55" s="74" t="s">
        <v>3572</v>
      </c>
      <c r="C55" s="74" t="s">
        <v>3576</v>
      </c>
      <c r="D55" s="74" t="s">
        <v>3588</v>
      </c>
      <c r="E55" s="74">
        <v>1000005988</v>
      </c>
      <c r="F55" s="74" t="s">
        <v>3708</v>
      </c>
      <c r="G55" s="75">
        <v>1</v>
      </c>
      <c r="H55" s="74" t="s">
        <v>3709</v>
      </c>
      <c r="I55" s="74" t="s">
        <v>3710</v>
      </c>
      <c r="J55" s="76">
        <v>3.9889999999999999</v>
      </c>
      <c r="K55" s="77" t="s">
        <v>3573</v>
      </c>
      <c r="L55" s="77"/>
      <c r="M55" s="77">
        <v>48</v>
      </c>
      <c r="N55" s="78">
        <f>J55*M55</f>
        <v>191.47199999999998</v>
      </c>
      <c r="O55" s="79">
        <v>2</v>
      </c>
      <c r="P55" s="79">
        <v>4</v>
      </c>
      <c r="Q55" s="79"/>
      <c r="R55" s="79"/>
      <c r="S55" s="79"/>
      <c r="T55" s="79"/>
      <c r="U55" s="79"/>
      <c r="V55" s="79">
        <v>4</v>
      </c>
      <c r="W55" s="79"/>
      <c r="X55" s="79">
        <v>10</v>
      </c>
      <c r="Y55" s="79">
        <v>0</v>
      </c>
      <c r="Z55" s="79">
        <v>38</v>
      </c>
      <c r="AA55" s="76">
        <f t="shared" si="4"/>
        <v>39.89</v>
      </c>
      <c r="AB55" s="76">
        <f t="shared" si="5"/>
        <v>0</v>
      </c>
      <c r="AC55" s="76">
        <f t="shared" si="6"/>
        <v>151.58199999999999</v>
      </c>
      <c r="AD55" s="80">
        <v>40177</v>
      </c>
    </row>
    <row r="56" spans="1:30">
      <c r="A56" s="73" t="s">
        <v>3567</v>
      </c>
      <c r="B56" s="74" t="s">
        <v>3572</v>
      </c>
      <c r="C56" s="74" t="s">
        <v>3546</v>
      </c>
      <c r="D56" s="74" t="s">
        <v>3570</v>
      </c>
      <c r="E56" s="74">
        <v>1000005988</v>
      </c>
      <c r="F56" s="74" t="s">
        <v>3708</v>
      </c>
      <c r="G56" s="75">
        <v>2</v>
      </c>
      <c r="H56" s="74" t="s">
        <v>3574</v>
      </c>
      <c r="I56" s="74" t="s">
        <v>3575</v>
      </c>
      <c r="J56" s="76">
        <v>28.472999999999999</v>
      </c>
      <c r="K56" s="77" t="s">
        <v>3573</v>
      </c>
      <c r="L56" s="77">
        <v>100</v>
      </c>
      <c r="M56" s="77">
        <v>48</v>
      </c>
      <c r="N56" s="78">
        <f t="shared" ref="N56:N93" si="7">J56*M56</f>
        <v>1366.704</v>
      </c>
      <c r="O56" s="79">
        <v>2</v>
      </c>
      <c r="P56" s="79">
        <v>4</v>
      </c>
      <c r="Q56" s="79"/>
      <c r="R56" s="79"/>
      <c r="S56" s="79"/>
      <c r="T56" s="79"/>
      <c r="U56" s="79"/>
      <c r="V56" s="79">
        <v>4</v>
      </c>
      <c r="W56" s="79"/>
      <c r="X56" s="79">
        <v>10</v>
      </c>
      <c r="Y56" s="79">
        <v>0</v>
      </c>
      <c r="Z56" s="79">
        <v>38</v>
      </c>
      <c r="AA56" s="76">
        <f t="shared" si="4"/>
        <v>284.73</v>
      </c>
      <c r="AB56" s="76">
        <f t="shared" si="5"/>
        <v>0</v>
      </c>
      <c r="AC56" s="76">
        <f t="shared" si="6"/>
        <v>1081.9739999999999</v>
      </c>
      <c r="AD56" s="80">
        <v>40177</v>
      </c>
    </row>
    <row r="57" spans="1:30">
      <c r="A57" s="73" t="s">
        <v>3567</v>
      </c>
      <c r="B57" s="74" t="s">
        <v>3572</v>
      </c>
      <c r="C57" s="74" t="s">
        <v>3576</v>
      </c>
      <c r="D57" s="74" t="s">
        <v>3568</v>
      </c>
      <c r="E57" s="74">
        <v>1000005988</v>
      </c>
      <c r="F57" s="74" t="s">
        <v>3708</v>
      </c>
      <c r="G57" s="75">
        <v>3</v>
      </c>
      <c r="H57" s="74" t="s">
        <v>3571</v>
      </c>
      <c r="I57" s="74" t="s">
        <v>3707</v>
      </c>
      <c r="J57" s="76">
        <v>0.17</v>
      </c>
      <c r="K57" s="77" t="s">
        <v>3573</v>
      </c>
      <c r="L57" s="77"/>
      <c r="M57" s="77">
        <v>48</v>
      </c>
      <c r="N57" s="78">
        <f t="shared" si="7"/>
        <v>8.16</v>
      </c>
      <c r="O57" s="79">
        <v>2</v>
      </c>
      <c r="P57" s="79">
        <v>4</v>
      </c>
      <c r="Q57" s="79"/>
      <c r="R57" s="79"/>
      <c r="S57" s="79"/>
      <c r="T57" s="79"/>
      <c r="U57" s="79"/>
      <c r="V57" s="79">
        <v>4</v>
      </c>
      <c r="W57" s="79"/>
      <c r="X57" s="79">
        <v>10</v>
      </c>
      <c r="Y57" s="79">
        <v>0</v>
      </c>
      <c r="Z57" s="79">
        <v>38</v>
      </c>
      <c r="AA57" s="76">
        <f t="shared" si="4"/>
        <v>1.7000000000000002</v>
      </c>
      <c r="AB57" s="76">
        <f t="shared" si="5"/>
        <v>0</v>
      </c>
      <c r="AC57" s="76">
        <f t="shared" si="6"/>
        <v>6.4600000000000009</v>
      </c>
      <c r="AD57" s="80">
        <v>40177</v>
      </c>
    </row>
    <row r="58" spans="1:30">
      <c r="A58" s="73" t="s">
        <v>3567</v>
      </c>
      <c r="B58" s="74" t="s">
        <v>3703</v>
      </c>
      <c r="C58" s="74" t="s">
        <v>3576</v>
      </c>
      <c r="D58" s="74" t="s">
        <v>3568</v>
      </c>
      <c r="E58" s="74">
        <v>1000000792</v>
      </c>
      <c r="F58" s="74" t="s">
        <v>3711</v>
      </c>
      <c r="G58" s="75">
        <v>1</v>
      </c>
      <c r="H58" s="74" t="s">
        <v>3709</v>
      </c>
      <c r="I58" s="74" t="s">
        <v>3577</v>
      </c>
      <c r="J58" s="76">
        <v>0.03</v>
      </c>
      <c r="K58" s="77" t="s">
        <v>3712</v>
      </c>
      <c r="L58" s="77">
        <v>100</v>
      </c>
      <c r="M58" s="77">
        <v>24</v>
      </c>
      <c r="N58" s="78">
        <f t="shared" si="7"/>
        <v>0.72</v>
      </c>
      <c r="O58" s="79">
        <v>2</v>
      </c>
      <c r="P58" s="79">
        <v>4</v>
      </c>
      <c r="Q58" s="79">
        <v>4</v>
      </c>
      <c r="R58" s="79">
        <v>1</v>
      </c>
      <c r="S58" s="79"/>
      <c r="T58" s="79"/>
      <c r="U58" s="79"/>
      <c r="V58" s="79">
        <v>5</v>
      </c>
      <c r="W58" s="79">
        <v>4</v>
      </c>
      <c r="X58" s="79">
        <v>16</v>
      </c>
      <c r="Y58" s="79">
        <v>4</v>
      </c>
      <c r="Z58" s="79">
        <v>4</v>
      </c>
      <c r="AA58" s="76">
        <f t="shared" si="4"/>
        <v>0.48</v>
      </c>
      <c r="AB58" s="76">
        <f t="shared" si="5"/>
        <v>0.12</v>
      </c>
      <c r="AC58" s="76">
        <f t="shared" si="6"/>
        <v>0.12</v>
      </c>
      <c r="AD58" s="80">
        <v>35794</v>
      </c>
    </row>
    <row r="59" spans="1:30">
      <c r="A59" s="73" t="s">
        <v>3567</v>
      </c>
      <c r="B59" s="74" t="s">
        <v>3572</v>
      </c>
      <c r="C59" s="74" t="s">
        <v>3546</v>
      </c>
      <c r="D59" s="74" t="s">
        <v>3570</v>
      </c>
      <c r="E59" s="74">
        <v>1000000792</v>
      </c>
      <c r="F59" s="74" t="s">
        <v>3711</v>
      </c>
      <c r="G59" s="75">
        <v>2</v>
      </c>
      <c r="H59" s="74" t="s">
        <v>3577</v>
      </c>
      <c r="I59" s="74" t="s">
        <v>3713</v>
      </c>
      <c r="J59" s="76">
        <v>15.148999999999999</v>
      </c>
      <c r="K59" s="77" t="s">
        <v>3712</v>
      </c>
      <c r="L59" s="77">
        <v>100</v>
      </c>
      <c r="M59" s="77">
        <v>24</v>
      </c>
      <c r="N59" s="78">
        <f t="shared" si="7"/>
        <v>363.57599999999996</v>
      </c>
      <c r="O59" s="79">
        <v>2</v>
      </c>
      <c r="P59" s="79">
        <v>4</v>
      </c>
      <c r="Q59" s="79">
        <v>4</v>
      </c>
      <c r="R59" s="79">
        <v>1</v>
      </c>
      <c r="S59" s="79"/>
      <c r="T59" s="79"/>
      <c r="U59" s="79"/>
      <c r="V59" s="79">
        <v>5</v>
      </c>
      <c r="W59" s="79">
        <v>4</v>
      </c>
      <c r="X59" s="79">
        <v>16</v>
      </c>
      <c r="Y59" s="79">
        <v>4</v>
      </c>
      <c r="Z59" s="79">
        <v>4</v>
      </c>
      <c r="AA59" s="76">
        <f t="shared" si="4"/>
        <v>242.38399999999999</v>
      </c>
      <c r="AB59" s="76">
        <f t="shared" si="5"/>
        <v>60.595999999999997</v>
      </c>
      <c r="AC59" s="76">
        <f t="shared" si="6"/>
        <v>60.595999999999997</v>
      </c>
      <c r="AD59" s="80">
        <v>35794</v>
      </c>
    </row>
    <row r="60" spans="1:30">
      <c r="A60" s="73" t="s">
        <v>3567</v>
      </c>
      <c r="B60" s="74" t="s">
        <v>3703</v>
      </c>
      <c r="C60" s="74" t="s">
        <v>3576</v>
      </c>
      <c r="D60" s="74" t="s">
        <v>3568</v>
      </c>
      <c r="E60" s="74">
        <v>1000000792</v>
      </c>
      <c r="F60" s="74" t="s">
        <v>3711</v>
      </c>
      <c r="G60" s="75">
        <v>1</v>
      </c>
      <c r="H60" s="74" t="s">
        <v>3714</v>
      </c>
      <c r="I60" s="74" t="s">
        <v>3715</v>
      </c>
      <c r="J60" s="76">
        <v>0.14399999999999999</v>
      </c>
      <c r="K60" s="77"/>
      <c r="L60" s="77"/>
      <c r="M60" s="77">
        <v>12</v>
      </c>
      <c r="N60" s="78">
        <f t="shared" si="7"/>
        <v>1.7279999999999998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>
        <v>12</v>
      </c>
      <c r="AA60" s="76">
        <f t="shared" si="4"/>
        <v>0</v>
      </c>
      <c r="AB60" s="76">
        <f t="shared" si="5"/>
        <v>0</v>
      </c>
      <c r="AC60" s="76">
        <f t="shared" si="6"/>
        <v>1.7279999999999998</v>
      </c>
      <c r="AD60" s="80">
        <v>40176</v>
      </c>
    </row>
    <row r="61" spans="1:30">
      <c r="A61" s="73" t="s">
        <v>3567</v>
      </c>
      <c r="B61" s="74" t="s">
        <v>3572</v>
      </c>
      <c r="C61" s="74" t="s">
        <v>3546</v>
      </c>
      <c r="D61" s="74" t="s">
        <v>3570</v>
      </c>
      <c r="E61" s="74">
        <v>1000000792</v>
      </c>
      <c r="F61" s="74" t="s">
        <v>3711</v>
      </c>
      <c r="G61" s="75">
        <v>2</v>
      </c>
      <c r="H61" s="74" t="s">
        <v>3716</v>
      </c>
      <c r="I61" s="74" t="s">
        <v>3717</v>
      </c>
      <c r="J61" s="76">
        <v>2.6040000000000001</v>
      </c>
      <c r="K61" s="77" t="s">
        <v>3573</v>
      </c>
      <c r="L61" s="77">
        <v>100</v>
      </c>
      <c r="M61" s="77">
        <v>12</v>
      </c>
      <c r="N61" s="78">
        <f t="shared" si="7"/>
        <v>31.248000000000001</v>
      </c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>
        <v>12</v>
      </c>
      <c r="AA61" s="76">
        <f t="shared" si="4"/>
        <v>0</v>
      </c>
      <c r="AB61" s="76">
        <f t="shared" si="5"/>
        <v>0</v>
      </c>
      <c r="AC61" s="76">
        <f t="shared" si="6"/>
        <v>31.248000000000001</v>
      </c>
      <c r="AD61" s="80">
        <v>35246</v>
      </c>
    </row>
    <row r="62" spans="1:30">
      <c r="A62" s="73" t="s">
        <v>3567</v>
      </c>
      <c r="B62" s="74" t="s">
        <v>3572</v>
      </c>
      <c r="C62" s="74" t="s">
        <v>3546</v>
      </c>
      <c r="D62" s="74" t="s">
        <v>3570</v>
      </c>
      <c r="E62" s="74">
        <v>1000000792</v>
      </c>
      <c r="F62" s="74" t="s">
        <v>3711</v>
      </c>
      <c r="G62" s="75">
        <v>3</v>
      </c>
      <c r="H62" s="74" t="s">
        <v>3717</v>
      </c>
      <c r="I62" s="74" t="s">
        <v>3578</v>
      </c>
      <c r="J62" s="76">
        <v>6.6989999999999998</v>
      </c>
      <c r="K62" s="77" t="s">
        <v>3718</v>
      </c>
      <c r="L62" s="77">
        <v>100</v>
      </c>
      <c r="M62" s="77">
        <v>24</v>
      </c>
      <c r="N62" s="78">
        <f t="shared" si="7"/>
        <v>160.77600000000001</v>
      </c>
      <c r="O62" s="79">
        <v>2</v>
      </c>
      <c r="P62" s="79">
        <v>4</v>
      </c>
      <c r="Q62" s="79">
        <v>4</v>
      </c>
      <c r="R62" s="79">
        <v>1</v>
      </c>
      <c r="S62" s="79"/>
      <c r="T62" s="79"/>
      <c r="U62" s="79"/>
      <c r="V62" s="79">
        <v>5</v>
      </c>
      <c r="W62" s="79">
        <v>4</v>
      </c>
      <c r="X62" s="79">
        <v>16</v>
      </c>
      <c r="Y62" s="79">
        <v>4</v>
      </c>
      <c r="Z62" s="79">
        <v>4</v>
      </c>
      <c r="AA62" s="76">
        <f t="shared" si="4"/>
        <v>107.184</v>
      </c>
      <c r="AB62" s="76">
        <f t="shared" si="5"/>
        <v>26.795999999999999</v>
      </c>
      <c r="AC62" s="76">
        <f t="shared" si="6"/>
        <v>26.795999999999999</v>
      </c>
      <c r="AD62" s="80">
        <v>38994</v>
      </c>
    </row>
    <row r="63" spans="1:30">
      <c r="A63" s="73" t="s">
        <v>3567</v>
      </c>
      <c r="B63" s="74" t="s">
        <v>3703</v>
      </c>
      <c r="C63" s="74" t="s">
        <v>3576</v>
      </c>
      <c r="D63" s="74" t="s">
        <v>3568</v>
      </c>
      <c r="E63" s="74">
        <v>1000000792</v>
      </c>
      <c r="F63" s="74" t="s">
        <v>3711</v>
      </c>
      <c r="G63" s="75">
        <v>4</v>
      </c>
      <c r="H63" s="74" t="s">
        <v>3578</v>
      </c>
      <c r="I63" s="74" t="s">
        <v>3719</v>
      </c>
      <c r="J63" s="76">
        <v>0.17499999999999999</v>
      </c>
      <c r="K63" s="77" t="s">
        <v>3718</v>
      </c>
      <c r="L63" s="77"/>
      <c r="M63" s="77">
        <v>24</v>
      </c>
      <c r="N63" s="78">
        <f t="shared" si="7"/>
        <v>4.1999999999999993</v>
      </c>
      <c r="O63" s="79">
        <v>2</v>
      </c>
      <c r="P63" s="79">
        <v>4</v>
      </c>
      <c r="Q63" s="79">
        <v>4</v>
      </c>
      <c r="R63" s="79">
        <v>1</v>
      </c>
      <c r="S63" s="79"/>
      <c r="T63" s="79"/>
      <c r="U63" s="79"/>
      <c r="V63" s="79">
        <v>5</v>
      </c>
      <c r="W63" s="79">
        <v>4</v>
      </c>
      <c r="X63" s="79">
        <v>16</v>
      </c>
      <c r="Y63" s="79">
        <v>4</v>
      </c>
      <c r="Z63" s="79">
        <v>4</v>
      </c>
      <c r="AA63" s="76">
        <f t="shared" si="4"/>
        <v>2.8</v>
      </c>
      <c r="AB63" s="76">
        <f t="shared" si="5"/>
        <v>0.7</v>
      </c>
      <c r="AC63" s="76">
        <f t="shared" si="6"/>
        <v>0.7</v>
      </c>
      <c r="AD63" s="80">
        <v>38994</v>
      </c>
    </row>
    <row r="64" spans="1:30">
      <c r="A64" s="73" t="s">
        <v>3567</v>
      </c>
      <c r="B64" s="74" t="s">
        <v>3703</v>
      </c>
      <c r="C64" s="74" t="s">
        <v>3576</v>
      </c>
      <c r="D64" s="74" t="s">
        <v>3568</v>
      </c>
      <c r="E64" s="74">
        <v>1000001480</v>
      </c>
      <c r="F64" s="74" t="s">
        <v>3720</v>
      </c>
      <c r="G64" s="75">
        <v>1</v>
      </c>
      <c r="H64" s="74" t="s">
        <v>3719</v>
      </c>
      <c r="I64" s="74" t="s">
        <v>3578</v>
      </c>
      <c r="J64" s="76">
        <v>0.19700000000000001</v>
      </c>
      <c r="K64" s="77" t="s">
        <v>3573</v>
      </c>
      <c r="L64" s="77"/>
      <c r="M64" s="77">
        <v>24</v>
      </c>
      <c r="N64" s="78">
        <f t="shared" si="7"/>
        <v>4.7279999999999998</v>
      </c>
      <c r="O64" s="79">
        <v>2</v>
      </c>
      <c r="P64" s="79"/>
      <c r="Q64" s="79">
        <v>12</v>
      </c>
      <c r="R64" s="79"/>
      <c r="S64" s="79"/>
      <c r="T64" s="79"/>
      <c r="U64" s="79"/>
      <c r="V64" s="79">
        <v>1</v>
      </c>
      <c r="W64" s="79">
        <v>4</v>
      </c>
      <c r="X64" s="79">
        <v>15</v>
      </c>
      <c r="Y64" s="79">
        <v>2</v>
      </c>
      <c r="Z64" s="79">
        <v>5</v>
      </c>
      <c r="AA64" s="76">
        <f t="shared" si="4"/>
        <v>2.9550000000000001</v>
      </c>
      <c r="AB64" s="76">
        <f t="shared" si="5"/>
        <v>0.39400000000000002</v>
      </c>
      <c r="AC64" s="76">
        <f t="shared" si="6"/>
        <v>0.9850000000000001</v>
      </c>
      <c r="AD64" s="80">
        <v>40176</v>
      </c>
    </row>
    <row r="65" spans="1:30">
      <c r="A65" s="73" t="s">
        <v>3567</v>
      </c>
      <c r="B65" s="74" t="s">
        <v>3572</v>
      </c>
      <c r="C65" s="74" t="s">
        <v>3546</v>
      </c>
      <c r="D65" s="74" t="s">
        <v>3570</v>
      </c>
      <c r="E65" s="74">
        <v>1000001480</v>
      </c>
      <c r="F65" s="74" t="s">
        <v>3720</v>
      </c>
      <c r="G65" s="75">
        <v>2</v>
      </c>
      <c r="H65" s="74" t="s">
        <v>3578</v>
      </c>
      <c r="I65" s="74" t="s">
        <v>3721</v>
      </c>
      <c r="J65" s="76">
        <v>17.626000000000001</v>
      </c>
      <c r="K65" s="77" t="s">
        <v>3573</v>
      </c>
      <c r="L65" s="77">
        <v>100</v>
      </c>
      <c r="M65" s="77">
        <v>24</v>
      </c>
      <c r="N65" s="78">
        <f t="shared" si="7"/>
        <v>423.024</v>
      </c>
      <c r="O65" s="79">
        <v>2</v>
      </c>
      <c r="P65" s="79"/>
      <c r="Q65" s="79">
        <v>12</v>
      </c>
      <c r="R65" s="79"/>
      <c r="S65" s="79"/>
      <c r="T65" s="79"/>
      <c r="U65" s="79"/>
      <c r="V65" s="79">
        <v>1</v>
      </c>
      <c r="W65" s="79">
        <v>4</v>
      </c>
      <c r="X65" s="79"/>
      <c r="Y65" s="79"/>
      <c r="Z65" s="79"/>
      <c r="AA65" s="76">
        <f t="shared" si="4"/>
        <v>0</v>
      </c>
      <c r="AB65" s="76">
        <f t="shared" si="5"/>
        <v>0</v>
      </c>
      <c r="AC65" s="76">
        <f t="shared" si="6"/>
        <v>0</v>
      </c>
      <c r="AD65" s="80">
        <v>35246</v>
      </c>
    </row>
    <row r="66" spans="1:30">
      <c r="A66" s="73" t="s">
        <v>3567</v>
      </c>
      <c r="B66" s="74" t="s">
        <v>3572</v>
      </c>
      <c r="C66" s="74" t="s">
        <v>3546</v>
      </c>
      <c r="D66" s="74" t="s">
        <v>3570</v>
      </c>
      <c r="E66" s="74">
        <v>1000001480</v>
      </c>
      <c r="F66" s="74" t="s">
        <v>3720</v>
      </c>
      <c r="G66" s="75">
        <v>3</v>
      </c>
      <c r="H66" s="74" t="s">
        <v>3721</v>
      </c>
      <c r="I66" s="74" t="s">
        <v>3722</v>
      </c>
      <c r="J66" s="76">
        <v>1.83</v>
      </c>
      <c r="K66" s="77" t="s">
        <v>3573</v>
      </c>
      <c r="L66" s="77">
        <v>100</v>
      </c>
      <c r="M66" s="77">
        <v>24</v>
      </c>
      <c r="N66" s="78">
        <f t="shared" si="7"/>
        <v>43.92</v>
      </c>
      <c r="O66" s="79"/>
      <c r="P66" s="79"/>
      <c r="Q66" s="79">
        <v>12</v>
      </c>
      <c r="R66" s="79"/>
      <c r="S66" s="79"/>
      <c r="T66" s="79"/>
      <c r="U66" s="79"/>
      <c r="V66" s="79">
        <v>2</v>
      </c>
      <c r="W66" s="79">
        <v>2</v>
      </c>
      <c r="X66" s="79">
        <v>14</v>
      </c>
      <c r="Y66" s="79">
        <v>2</v>
      </c>
      <c r="Z66" s="79">
        <v>8</v>
      </c>
      <c r="AA66" s="76">
        <f t="shared" si="4"/>
        <v>25.62</v>
      </c>
      <c r="AB66" s="76">
        <f t="shared" si="5"/>
        <v>3.66</v>
      </c>
      <c r="AC66" s="76">
        <f t="shared" si="6"/>
        <v>14.64</v>
      </c>
      <c r="AD66" s="80">
        <v>38994</v>
      </c>
    </row>
    <row r="67" spans="1:30">
      <c r="A67" s="73" t="s">
        <v>3567</v>
      </c>
      <c r="B67" s="74" t="s">
        <v>3703</v>
      </c>
      <c r="C67" s="74" t="s">
        <v>3576</v>
      </c>
      <c r="D67" s="74" t="s">
        <v>3568</v>
      </c>
      <c r="E67" s="74"/>
      <c r="F67" s="74" t="s">
        <v>3720</v>
      </c>
      <c r="G67" s="75">
        <v>4</v>
      </c>
      <c r="H67" s="74" t="s">
        <v>3722</v>
      </c>
      <c r="I67" s="74" t="s">
        <v>3723</v>
      </c>
      <c r="J67" s="76">
        <v>0.17499999999999999</v>
      </c>
      <c r="K67" s="77" t="s">
        <v>3573</v>
      </c>
      <c r="L67" s="77"/>
      <c r="M67" s="77">
        <v>12</v>
      </c>
      <c r="N67" s="78">
        <f t="shared" si="7"/>
        <v>2.0999999999999996</v>
      </c>
      <c r="O67" s="79"/>
      <c r="P67" s="79"/>
      <c r="Q67" s="79">
        <v>4</v>
      </c>
      <c r="R67" s="79"/>
      <c r="S67" s="79"/>
      <c r="T67" s="79"/>
      <c r="U67" s="79"/>
      <c r="V67" s="79">
        <v>2</v>
      </c>
      <c r="W67" s="79">
        <v>2</v>
      </c>
      <c r="X67" s="79">
        <v>6</v>
      </c>
      <c r="Y67" s="79">
        <v>2</v>
      </c>
      <c r="Z67" s="79">
        <v>4</v>
      </c>
      <c r="AA67" s="76">
        <f t="shared" si="4"/>
        <v>1.0499999999999998</v>
      </c>
      <c r="AB67" s="76">
        <f t="shared" si="5"/>
        <v>0.35</v>
      </c>
      <c r="AC67" s="76">
        <f t="shared" si="6"/>
        <v>0.7</v>
      </c>
      <c r="AD67" s="80">
        <v>38994</v>
      </c>
    </row>
    <row r="68" spans="1:30">
      <c r="A68" s="73" t="s">
        <v>3567</v>
      </c>
      <c r="B68" s="74" t="s">
        <v>3703</v>
      </c>
      <c r="C68" s="74" t="s">
        <v>3576</v>
      </c>
      <c r="D68" s="74" t="s">
        <v>3568</v>
      </c>
      <c r="E68" s="74">
        <v>1000001166</v>
      </c>
      <c r="F68" s="74" t="s">
        <v>3724</v>
      </c>
      <c r="G68" s="75">
        <v>1</v>
      </c>
      <c r="H68" s="74" t="s">
        <v>3725</v>
      </c>
      <c r="I68" s="74" t="s">
        <v>3722</v>
      </c>
      <c r="J68" s="76">
        <v>0.19700000000000001</v>
      </c>
      <c r="K68" s="77" t="s">
        <v>3573</v>
      </c>
      <c r="L68" s="77"/>
      <c r="M68" s="77">
        <v>12</v>
      </c>
      <c r="N68" s="78">
        <f t="shared" si="7"/>
        <v>2.3639999999999999</v>
      </c>
      <c r="O68" s="79"/>
      <c r="P68" s="79"/>
      <c r="Q68" s="79">
        <v>4</v>
      </c>
      <c r="R68" s="79"/>
      <c r="S68" s="79"/>
      <c r="T68" s="79"/>
      <c r="U68" s="79"/>
      <c r="V68" s="79">
        <v>2</v>
      </c>
      <c r="W68" s="79">
        <v>2</v>
      </c>
      <c r="X68" s="79">
        <v>6</v>
      </c>
      <c r="Y68" s="79">
        <v>2</v>
      </c>
      <c r="Z68" s="79">
        <v>4</v>
      </c>
      <c r="AA68" s="76">
        <f t="shared" si="4"/>
        <v>1.1819999999999999</v>
      </c>
      <c r="AB68" s="76">
        <f t="shared" si="5"/>
        <v>0.39400000000000002</v>
      </c>
      <c r="AC68" s="76">
        <f t="shared" si="6"/>
        <v>0.78800000000000003</v>
      </c>
      <c r="AD68" s="80">
        <v>37572</v>
      </c>
    </row>
    <row r="69" spans="1:30">
      <c r="A69" s="73" t="s">
        <v>3567</v>
      </c>
      <c r="B69" s="74" t="s">
        <v>3572</v>
      </c>
      <c r="C69" s="74" t="s">
        <v>3546</v>
      </c>
      <c r="D69" s="74" t="s">
        <v>3570</v>
      </c>
      <c r="E69" s="74">
        <v>1000001166</v>
      </c>
      <c r="F69" s="74" t="s">
        <v>3724</v>
      </c>
      <c r="G69" s="75">
        <v>2</v>
      </c>
      <c r="H69" s="74" t="s">
        <v>3726</v>
      </c>
      <c r="I69" s="74" t="s">
        <v>3727</v>
      </c>
      <c r="J69" s="76">
        <v>16.939</v>
      </c>
      <c r="K69" s="77" t="s">
        <v>3573</v>
      </c>
      <c r="L69" s="77">
        <v>100</v>
      </c>
      <c r="M69" s="77">
        <v>24</v>
      </c>
      <c r="N69" s="78">
        <f t="shared" si="7"/>
        <v>406.536</v>
      </c>
      <c r="O69" s="79">
        <v>2</v>
      </c>
      <c r="P69" s="79"/>
      <c r="Q69" s="79">
        <v>16</v>
      </c>
      <c r="R69" s="79"/>
      <c r="S69" s="79"/>
      <c r="T69" s="79"/>
      <c r="U69" s="79"/>
      <c r="V69" s="79">
        <v>4</v>
      </c>
      <c r="W69" s="79">
        <v>2</v>
      </c>
      <c r="X69" s="79">
        <v>20</v>
      </c>
      <c r="Y69" s="79">
        <v>2</v>
      </c>
      <c r="Z69" s="79">
        <v>2</v>
      </c>
      <c r="AA69" s="76">
        <f t="shared" ref="AA69:AA132" si="8">J69*X69</f>
        <v>338.78</v>
      </c>
      <c r="AB69" s="76">
        <f t="shared" ref="AB69:AB132" si="9">J69*Y69</f>
        <v>33.878</v>
      </c>
      <c r="AC69" s="76">
        <f t="shared" si="6"/>
        <v>33.878</v>
      </c>
      <c r="AD69" s="80">
        <v>37572</v>
      </c>
    </row>
    <row r="70" spans="1:30">
      <c r="A70" s="73" t="s">
        <v>3567</v>
      </c>
      <c r="B70" s="74" t="s">
        <v>3703</v>
      </c>
      <c r="C70" s="74" t="s">
        <v>3576</v>
      </c>
      <c r="D70" s="74" t="s">
        <v>3568</v>
      </c>
      <c r="E70" s="74">
        <v>1000005994</v>
      </c>
      <c r="F70" s="74" t="s">
        <v>3728</v>
      </c>
      <c r="G70" s="75">
        <v>1</v>
      </c>
      <c r="H70" s="74" t="s">
        <v>3579</v>
      </c>
      <c r="I70" s="74" t="s">
        <v>3578</v>
      </c>
      <c r="J70" s="76">
        <v>0.16500000000000001</v>
      </c>
      <c r="K70" s="77" t="s">
        <v>3573</v>
      </c>
      <c r="L70" s="77"/>
      <c r="M70" s="77">
        <v>24</v>
      </c>
      <c r="N70" s="78">
        <f t="shared" si="7"/>
        <v>3.96</v>
      </c>
      <c r="O70" s="79">
        <v>2</v>
      </c>
      <c r="P70" s="79">
        <v>4</v>
      </c>
      <c r="Q70" s="79">
        <v>12</v>
      </c>
      <c r="R70" s="79">
        <v>1</v>
      </c>
      <c r="S70" s="79"/>
      <c r="T70" s="79"/>
      <c r="U70" s="79"/>
      <c r="V70" s="79">
        <v>1</v>
      </c>
      <c r="W70" s="79">
        <v>4</v>
      </c>
      <c r="X70" s="79">
        <v>20</v>
      </c>
      <c r="Y70" s="79">
        <v>4</v>
      </c>
      <c r="Z70" s="79">
        <v>0</v>
      </c>
      <c r="AA70" s="76">
        <f t="shared" si="8"/>
        <v>3.3000000000000003</v>
      </c>
      <c r="AB70" s="76">
        <f t="shared" si="9"/>
        <v>0.66</v>
      </c>
      <c r="AC70" s="76">
        <f t="shared" ref="AC70:AC133" si="10">J70*Z70</f>
        <v>0</v>
      </c>
      <c r="AD70" s="80">
        <v>37761</v>
      </c>
    </row>
    <row r="71" spans="1:30">
      <c r="A71" s="73" t="s">
        <v>3567</v>
      </c>
      <c r="B71" s="74" t="s">
        <v>3572</v>
      </c>
      <c r="C71" s="74" t="s">
        <v>3546</v>
      </c>
      <c r="D71" s="74" t="s">
        <v>3570</v>
      </c>
      <c r="E71" s="74">
        <v>1000005994</v>
      </c>
      <c r="F71" s="74" t="s">
        <v>3728</v>
      </c>
      <c r="G71" s="75">
        <v>2</v>
      </c>
      <c r="H71" s="74" t="s">
        <v>3578</v>
      </c>
      <c r="I71" s="74" t="s">
        <v>3729</v>
      </c>
      <c r="J71" s="76">
        <v>9.9049999999999994</v>
      </c>
      <c r="K71" s="77" t="s">
        <v>3573</v>
      </c>
      <c r="L71" s="77">
        <v>100</v>
      </c>
      <c r="M71" s="77">
        <v>24</v>
      </c>
      <c r="N71" s="78">
        <f t="shared" si="7"/>
        <v>237.71999999999997</v>
      </c>
      <c r="O71" s="79">
        <v>2</v>
      </c>
      <c r="P71" s="79">
        <v>4</v>
      </c>
      <c r="Q71" s="79">
        <v>12</v>
      </c>
      <c r="R71" s="79">
        <v>1</v>
      </c>
      <c r="S71" s="79"/>
      <c r="T71" s="79"/>
      <c r="U71" s="79"/>
      <c r="V71" s="79">
        <v>1</v>
      </c>
      <c r="W71" s="79">
        <v>4</v>
      </c>
      <c r="X71" s="79">
        <v>20</v>
      </c>
      <c r="Y71" s="79">
        <v>4</v>
      </c>
      <c r="Z71" s="79">
        <v>0</v>
      </c>
      <c r="AA71" s="76">
        <f t="shared" si="8"/>
        <v>198.1</v>
      </c>
      <c r="AB71" s="76">
        <f t="shared" si="9"/>
        <v>39.619999999999997</v>
      </c>
      <c r="AC71" s="76">
        <f t="shared" si="10"/>
        <v>0</v>
      </c>
      <c r="AD71" s="80">
        <v>37761</v>
      </c>
    </row>
    <row r="72" spans="1:30">
      <c r="A72" s="73" t="s">
        <v>3567</v>
      </c>
      <c r="B72" s="74" t="s">
        <v>3572</v>
      </c>
      <c r="C72" s="74" t="s">
        <v>3546</v>
      </c>
      <c r="D72" s="74" t="s">
        <v>3570</v>
      </c>
      <c r="E72" s="74">
        <v>1000005994</v>
      </c>
      <c r="F72" s="74" t="s">
        <v>3728</v>
      </c>
      <c r="G72" s="75">
        <v>3</v>
      </c>
      <c r="H72" s="74" t="s">
        <v>3729</v>
      </c>
      <c r="I72" s="74" t="s">
        <v>3580</v>
      </c>
      <c r="J72" s="76">
        <v>2.306</v>
      </c>
      <c r="K72" s="77" t="s">
        <v>3573</v>
      </c>
      <c r="L72" s="77">
        <v>100</v>
      </c>
      <c r="M72" s="77">
        <v>48</v>
      </c>
      <c r="N72" s="78">
        <f t="shared" si="7"/>
        <v>110.688</v>
      </c>
      <c r="O72" s="79"/>
      <c r="P72" s="79">
        <v>8</v>
      </c>
      <c r="Q72" s="79">
        <v>16</v>
      </c>
      <c r="R72" s="79"/>
      <c r="S72" s="79"/>
      <c r="T72" s="79"/>
      <c r="U72" s="79"/>
      <c r="V72" s="79"/>
      <c r="W72" s="79"/>
      <c r="X72" s="79">
        <v>24</v>
      </c>
      <c r="Y72" s="79"/>
      <c r="Z72" s="79">
        <v>0</v>
      </c>
      <c r="AA72" s="76">
        <f t="shared" si="8"/>
        <v>55.344000000000001</v>
      </c>
      <c r="AB72" s="76">
        <f t="shared" si="9"/>
        <v>0</v>
      </c>
      <c r="AC72" s="76">
        <f t="shared" si="10"/>
        <v>0</v>
      </c>
      <c r="AD72" s="80">
        <v>40086</v>
      </c>
    </row>
    <row r="73" spans="1:30">
      <c r="A73" s="73" t="s">
        <v>3567</v>
      </c>
      <c r="B73" s="74" t="s">
        <v>3703</v>
      </c>
      <c r="C73" s="74" t="s">
        <v>3576</v>
      </c>
      <c r="D73" s="74" t="s">
        <v>3568</v>
      </c>
      <c r="E73" s="74">
        <v>1000005994</v>
      </c>
      <c r="F73" s="74" t="s">
        <v>3728</v>
      </c>
      <c r="G73" s="75">
        <v>4</v>
      </c>
      <c r="H73" s="74" t="s">
        <v>3580</v>
      </c>
      <c r="I73" s="74" t="s">
        <v>3581</v>
      </c>
      <c r="J73" s="76">
        <v>0.17499999999999999</v>
      </c>
      <c r="K73" s="77" t="s">
        <v>3573</v>
      </c>
      <c r="L73" s="77"/>
      <c r="M73" s="77">
        <v>48</v>
      </c>
      <c r="N73" s="78">
        <f t="shared" si="7"/>
        <v>8.3999999999999986</v>
      </c>
      <c r="O73" s="79"/>
      <c r="P73" s="79">
        <v>8</v>
      </c>
      <c r="Q73" s="79">
        <v>16</v>
      </c>
      <c r="R73" s="79"/>
      <c r="S73" s="79"/>
      <c r="T73" s="79"/>
      <c r="U73" s="79"/>
      <c r="V73" s="79"/>
      <c r="W73" s="79"/>
      <c r="X73" s="79">
        <v>24</v>
      </c>
      <c r="Y73" s="79"/>
      <c r="Z73" s="79">
        <v>0</v>
      </c>
      <c r="AA73" s="76">
        <f t="shared" si="8"/>
        <v>4.1999999999999993</v>
      </c>
      <c r="AB73" s="76">
        <f t="shared" si="9"/>
        <v>0</v>
      </c>
      <c r="AC73" s="76">
        <f t="shared" si="10"/>
        <v>0</v>
      </c>
      <c r="AD73" s="80">
        <v>40086</v>
      </c>
    </row>
    <row r="74" spans="1:30">
      <c r="A74" s="73" t="s">
        <v>3567</v>
      </c>
      <c r="B74" s="74" t="s">
        <v>3572</v>
      </c>
      <c r="C74" s="74" t="s">
        <v>3546</v>
      </c>
      <c r="D74" s="74" t="s">
        <v>3570</v>
      </c>
      <c r="E74" s="74">
        <v>1000005992</v>
      </c>
      <c r="F74" s="74" t="s">
        <v>3730</v>
      </c>
      <c r="G74" s="75">
        <v>2</v>
      </c>
      <c r="H74" s="74" t="s">
        <v>3729</v>
      </c>
      <c r="I74" s="74" t="s">
        <v>3582</v>
      </c>
      <c r="J74" s="76">
        <v>11.417999999999999</v>
      </c>
      <c r="K74" s="77" t="s">
        <v>3573</v>
      </c>
      <c r="L74" s="77">
        <v>100</v>
      </c>
      <c r="M74" s="77">
        <v>24</v>
      </c>
      <c r="N74" s="78">
        <f t="shared" si="7"/>
        <v>274.03199999999998</v>
      </c>
      <c r="O74" s="79">
        <v>2</v>
      </c>
      <c r="P74" s="79">
        <v>4</v>
      </c>
      <c r="Q74" s="79">
        <v>12</v>
      </c>
      <c r="R74" s="79">
        <v>1</v>
      </c>
      <c r="S74" s="79"/>
      <c r="T74" s="79"/>
      <c r="U74" s="79"/>
      <c r="V74" s="79">
        <v>1</v>
      </c>
      <c r="W74" s="79">
        <v>4</v>
      </c>
      <c r="X74" s="79">
        <v>20</v>
      </c>
      <c r="Y74" s="79">
        <v>4</v>
      </c>
      <c r="Z74" s="79">
        <v>0</v>
      </c>
      <c r="AA74" s="76">
        <f t="shared" si="8"/>
        <v>228.35999999999999</v>
      </c>
      <c r="AB74" s="76">
        <f t="shared" si="9"/>
        <v>45.671999999999997</v>
      </c>
      <c r="AC74" s="76">
        <f t="shared" si="10"/>
        <v>0</v>
      </c>
      <c r="AD74" s="80">
        <v>37761</v>
      </c>
    </row>
    <row r="75" spans="1:30">
      <c r="A75" s="73" t="s">
        <v>3567</v>
      </c>
      <c r="B75" s="74" t="s">
        <v>3572</v>
      </c>
      <c r="C75" s="74" t="s">
        <v>3546</v>
      </c>
      <c r="D75" s="74" t="s">
        <v>3570</v>
      </c>
      <c r="E75" s="74">
        <v>1000005992</v>
      </c>
      <c r="F75" s="74" t="s">
        <v>3730</v>
      </c>
      <c r="G75" s="75">
        <v>3</v>
      </c>
      <c r="H75" s="74" t="s">
        <v>3582</v>
      </c>
      <c r="I75" s="74" t="s">
        <v>3583</v>
      </c>
      <c r="J75" s="76">
        <v>1.381</v>
      </c>
      <c r="K75" s="77" t="s">
        <v>3573</v>
      </c>
      <c r="L75" s="77">
        <v>100</v>
      </c>
      <c r="M75" s="77">
        <v>24</v>
      </c>
      <c r="N75" s="78">
        <f t="shared" si="7"/>
        <v>33.143999999999998</v>
      </c>
      <c r="O75" s="79"/>
      <c r="P75" s="79">
        <v>8</v>
      </c>
      <c r="Q75" s="79">
        <v>8</v>
      </c>
      <c r="R75" s="79"/>
      <c r="S75" s="79"/>
      <c r="T75" s="79"/>
      <c r="U75" s="79"/>
      <c r="V75" s="79">
        <v>6</v>
      </c>
      <c r="W75" s="79"/>
      <c r="X75" s="79">
        <v>22</v>
      </c>
      <c r="Y75" s="79"/>
      <c r="Z75" s="79">
        <v>2</v>
      </c>
      <c r="AA75" s="76">
        <f t="shared" si="8"/>
        <v>30.382000000000001</v>
      </c>
      <c r="AB75" s="76">
        <f t="shared" si="9"/>
        <v>0</v>
      </c>
      <c r="AC75" s="76">
        <f t="shared" si="10"/>
        <v>2.762</v>
      </c>
      <c r="AD75" s="80">
        <v>37873</v>
      </c>
    </row>
    <row r="76" spans="1:30">
      <c r="A76" s="73" t="s">
        <v>3567</v>
      </c>
      <c r="B76" s="74" t="s">
        <v>3703</v>
      </c>
      <c r="C76" s="74" t="s">
        <v>3576</v>
      </c>
      <c r="D76" s="74" t="s">
        <v>3568</v>
      </c>
      <c r="E76" s="74">
        <v>1000005992</v>
      </c>
      <c r="F76" s="74" t="s">
        <v>3730</v>
      </c>
      <c r="G76" s="75">
        <v>4</v>
      </c>
      <c r="H76" s="74" t="s">
        <v>3583</v>
      </c>
      <c r="I76" s="74" t="s">
        <v>3584</v>
      </c>
      <c r="J76" s="76">
        <v>0.17499999999999999</v>
      </c>
      <c r="K76" s="77" t="s">
        <v>3573</v>
      </c>
      <c r="L76" s="77"/>
      <c r="M76" s="77">
        <v>24</v>
      </c>
      <c r="N76" s="78">
        <f t="shared" si="7"/>
        <v>4.1999999999999993</v>
      </c>
      <c r="O76" s="79"/>
      <c r="P76" s="79">
        <v>8</v>
      </c>
      <c r="Q76" s="79">
        <v>8</v>
      </c>
      <c r="R76" s="79"/>
      <c r="S76" s="79"/>
      <c r="T76" s="79"/>
      <c r="U76" s="79"/>
      <c r="V76" s="79">
        <v>6</v>
      </c>
      <c r="W76" s="79"/>
      <c r="X76" s="79">
        <v>22</v>
      </c>
      <c r="Y76" s="79"/>
      <c r="Z76" s="79">
        <v>2</v>
      </c>
      <c r="AA76" s="76">
        <f t="shared" si="8"/>
        <v>3.8499999999999996</v>
      </c>
      <c r="AB76" s="76">
        <f t="shared" si="9"/>
        <v>0</v>
      </c>
      <c r="AC76" s="76">
        <f t="shared" si="10"/>
        <v>0.35</v>
      </c>
      <c r="AD76" s="80">
        <v>37761</v>
      </c>
    </row>
    <row r="77" spans="1:30">
      <c r="A77" s="73" t="s">
        <v>3567</v>
      </c>
      <c r="B77" s="74" t="s">
        <v>3572</v>
      </c>
      <c r="C77" s="74" t="s">
        <v>3546</v>
      </c>
      <c r="D77" s="74" t="s">
        <v>3570</v>
      </c>
      <c r="E77" s="74">
        <v>1000001196</v>
      </c>
      <c r="F77" s="74" t="s">
        <v>3731</v>
      </c>
      <c r="G77" s="75">
        <v>2</v>
      </c>
      <c r="H77" s="74" t="s">
        <v>3585</v>
      </c>
      <c r="I77" s="74" t="s">
        <v>3586</v>
      </c>
      <c r="J77" s="76">
        <v>22.257000000000001</v>
      </c>
      <c r="K77" s="77" t="s">
        <v>3573</v>
      </c>
      <c r="L77" s="77">
        <v>100</v>
      </c>
      <c r="M77" s="77">
        <v>24</v>
      </c>
      <c r="N77" s="78">
        <f t="shared" si="7"/>
        <v>534.16800000000001</v>
      </c>
      <c r="O77" s="79">
        <v>2</v>
      </c>
      <c r="P77" s="79">
        <v>4</v>
      </c>
      <c r="Q77" s="79">
        <v>8</v>
      </c>
      <c r="R77" s="79">
        <v>1</v>
      </c>
      <c r="S77" s="79"/>
      <c r="T77" s="79"/>
      <c r="U77" s="79"/>
      <c r="V77" s="79">
        <v>3</v>
      </c>
      <c r="W77" s="79">
        <v>4</v>
      </c>
      <c r="X77" s="79">
        <v>18</v>
      </c>
      <c r="Y77" s="79">
        <v>4</v>
      </c>
      <c r="Z77" s="79">
        <v>2</v>
      </c>
      <c r="AA77" s="76">
        <f t="shared" si="8"/>
        <v>400.62600000000003</v>
      </c>
      <c r="AB77" s="76">
        <f t="shared" si="9"/>
        <v>89.028000000000006</v>
      </c>
      <c r="AC77" s="76">
        <f t="shared" si="10"/>
        <v>44.514000000000003</v>
      </c>
      <c r="AD77" s="80">
        <v>37761</v>
      </c>
    </row>
    <row r="78" spans="1:30">
      <c r="A78" s="73" t="s">
        <v>3567</v>
      </c>
      <c r="B78" s="74" t="s">
        <v>3572</v>
      </c>
      <c r="C78" s="74" t="s">
        <v>3546</v>
      </c>
      <c r="D78" s="74" t="s">
        <v>3570</v>
      </c>
      <c r="E78" s="74">
        <v>1000006883</v>
      </c>
      <c r="F78" s="74" t="s">
        <v>3732</v>
      </c>
      <c r="G78" s="75">
        <v>2</v>
      </c>
      <c r="H78" s="74" t="s">
        <v>3587</v>
      </c>
      <c r="I78" s="74" t="s">
        <v>3733</v>
      </c>
      <c r="J78" s="76">
        <v>10.276999999999999</v>
      </c>
      <c r="K78" s="77" t="s">
        <v>3718</v>
      </c>
      <c r="L78" s="77">
        <v>100</v>
      </c>
      <c r="M78" s="77">
        <v>48</v>
      </c>
      <c r="N78" s="78">
        <f t="shared" si="7"/>
        <v>493.29599999999994</v>
      </c>
      <c r="O78" s="79"/>
      <c r="P78" s="79">
        <v>4</v>
      </c>
      <c r="Q78" s="79">
        <v>2</v>
      </c>
      <c r="R78" s="79"/>
      <c r="S78" s="79"/>
      <c r="T78" s="79"/>
      <c r="U78" s="79"/>
      <c r="V78" s="79"/>
      <c r="W78" s="79"/>
      <c r="X78" s="79">
        <v>6</v>
      </c>
      <c r="Y78" s="79"/>
      <c r="Z78" s="79">
        <v>42</v>
      </c>
      <c r="AA78" s="76">
        <f t="shared" si="8"/>
        <v>61.661999999999992</v>
      </c>
      <c r="AB78" s="76">
        <f t="shared" si="9"/>
        <v>0</v>
      </c>
      <c r="AC78" s="76">
        <f t="shared" si="10"/>
        <v>431.63399999999996</v>
      </c>
      <c r="AD78" s="80">
        <v>40512</v>
      </c>
    </row>
    <row r="79" spans="1:30">
      <c r="A79" s="73" t="s">
        <v>3567</v>
      </c>
      <c r="B79" s="74" t="s">
        <v>3572</v>
      </c>
      <c r="C79" s="74" t="s">
        <v>3546</v>
      </c>
      <c r="D79" s="74" t="s">
        <v>3570</v>
      </c>
      <c r="E79" s="74">
        <v>1000006883</v>
      </c>
      <c r="F79" s="74" t="s">
        <v>3732</v>
      </c>
      <c r="G79" s="75">
        <v>2</v>
      </c>
      <c r="H79" s="74" t="s">
        <v>3733</v>
      </c>
      <c r="I79" s="74" t="s">
        <v>3734</v>
      </c>
      <c r="J79" s="76">
        <v>8.9749999999999996</v>
      </c>
      <c r="K79" s="77" t="s">
        <v>3718</v>
      </c>
      <c r="L79" s="77">
        <v>100</v>
      </c>
      <c r="M79" s="77">
        <v>48</v>
      </c>
      <c r="N79" s="78">
        <f t="shared" si="7"/>
        <v>430.79999999999995</v>
      </c>
      <c r="O79" s="79"/>
      <c r="P79" s="79">
        <v>4</v>
      </c>
      <c r="Q79" s="79">
        <v>2</v>
      </c>
      <c r="R79" s="79"/>
      <c r="S79" s="79"/>
      <c r="T79" s="79"/>
      <c r="U79" s="79"/>
      <c r="V79" s="79"/>
      <c r="W79" s="79"/>
      <c r="X79" s="79">
        <v>6</v>
      </c>
      <c r="Y79" s="79"/>
      <c r="Z79" s="79">
        <v>42</v>
      </c>
      <c r="AA79" s="76">
        <f t="shared" si="8"/>
        <v>53.849999999999994</v>
      </c>
      <c r="AB79" s="76">
        <f t="shared" si="9"/>
        <v>0</v>
      </c>
      <c r="AC79" s="76">
        <f t="shared" si="10"/>
        <v>376.95</v>
      </c>
      <c r="AD79" s="80">
        <v>37873</v>
      </c>
    </row>
    <row r="80" spans="1:30">
      <c r="A80" s="73" t="s">
        <v>3567</v>
      </c>
      <c r="B80" s="74" t="s">
        <v>3703</v>
      </c>
      <c r="C80" s="74" t="s">
        <v>3546</v>
      </c>
      <c r="D80" s="74" t="s">
        <v>3570</v>
      </c>
      <c r="E80" s="74">
        <v>1000006881</v>
      </c>
      <c r="F80" s="74" t="s">
        <v>3735</v>
      </c>
      <c r="G80" s="75">
        <v>2</v>
      </c>
      <c r="H80" s="74" t="s">
        <v>3733</v>
      </c>
      <c r="I80" s="74" t="s">
        <v>3736</v>
      </c>
      <c r="J80" s="76">
        <v>12.356</v>
      </c>
      <c r="K80" s="77" t="s">
        <v>3718</v>
      </c>
      <c r="L80" s="77">
        <v>100</v>
      </c>
      <c r="M80" s="77">
        <v>48</v>
      </c>
      <c r="N80" s="78">
        <f t="shared" si="7"/>
        <v>593.08799999999997</v>
      </c>
      <c r="O80" s="79">
        <v>2</v>
      </c>
      <c r="P80" s="79">
        <v>8</v>
      </c>
      <c r="Q80" s="79">
        <v>8</v>
      </c>
      <c r="R80" s="79">
        <v>1</v>
      </c>
      <c r="S80" s="79"/>
      <c r="T80" s="79"/>
      <c r="U80" s="79"/>
      <c r="V80" s="79">
        <v>1</v>
      </c>
      <c r="W80" s="79">
        <v>6</v>
      </c>
      <c r="X80" s="79"/>
      <c r="Y80" s="79">
        <v>6</v>
      </c>
      <c r="Z80" s="79">
        <v>2</v>
      </c>
      <c r="AA80" s="76">
        <f t="shared" si="8"/>
        <v>0</v>
      </c>
      <c r="AB80" s="76">
        <f t="shared" si="9"/>
        <v>74.135999999999996</v>
      </c>
      <c r="AC80" s="76">
        <f t="shared" si="10"/>
        <v>24.712</v>
      </c>
      <c r="AD80" s="80">
        <v>37761</v>
      </c>
    </row>
    <row r="81" spans="1:30">
      <c r="A81" s="73" t="s">
        <v>3567</v>
      </c>
      <c r="B81" s="74" t="s">
        <v>3703</v>
      </c>
      <c r="C81" s="74" t="s">
        <v>3576</v>
      </c>
      <c r="D81" s="74" t="s">
        <v>3588</v>
      </c>
      <c r="E81" s="74">
        <v>1000000314</v>
      </c>
      <c r="F81" s="74" t="s">
        <v>3737</v>
      </c>
      <c r="G81" s="75">
        <v>1</v>
      </c>
      <c r="H81" s="74" t="s">
        <v>3589</v>
      </c>
      <c r="I81" s="74" t="s">
        <v>3738</v>
      </c>
      <c r="J81" s="76">
        <v>5.8920000000000003</v>
      </c>
      <c r="K81" s="77" t="s">
        <v>3718</v>
      </c>
      <c r="L81" s="77"/>
      <c r="M81" s="77">
        <v>24</v>
      </c>
      <c r="N81" s="78">
        <f t="shared" si="7"/>
        <v>141.40800000000002</v>
      </c>
      <c r="O81" s="79">
        <v>2</v>
      </c>
      <c r="P81" s="79">
        <v>4</v>
      </c>
      <c r="Q81" s="79">
        <v>4</v>
      </c>
      <c r="R81" s="79">
        <v>2</v>
      </c>
      <c r="S81" s="79"/>
      <c r="T81" s="79"/>
      <c r="U81" s="79"/>
      <c r="V81" s="79"/>
      <c r="W81" s="79">
        <v>4</v>
      </c>
      <c r="X81" s="79">
        <v>12</v>
      </c>
      <c r="Y81" s="79">
        <v>4</v>
      </c>
      <c r="Z81" s="79">
        <v>8</v>
      </c>
      <c r="AA81" s="76">
        <f t="shared" si="8"/>
        <v>70.704000000000008</v>
      </c>
      <c r="AB81" s="76">
        <f t="shared" si="9"/>
        <v>23.568000000000001</v>
      </c>
      <c r="AC81" s="76">
        <f t="shared" si="10"/>
        <v>47.136000000000003</v>
      </c>
      <c r="AD81" s="80">
        <v>40086</v>
      </c>
    </row>
    <row r="82" spans="1:30">
      <c r="A82" s="73" t="s">
        <v>3567</v>
      </c>
      <c r="B82" s="74" t="s">
        <v>3572</v>
      </c>
      <c r="C82" s="74" t="s">
        <v>3546</v>
      </c>
      <c r="D82" s="74" t="s">
        <v>3570</v>
      </c>
      <c r="E82" s="74">
        <v>1000000314</v>
      </c>
      <c r="F82" s="74" t="s">
        <v>3737</v>
      </c>
      <c r="G82" s="75">
        <v>2</v>
      </c>
      <c r="H82" s="74" t="s">
        <v>3739</v>
      </c>
      <c r="I82" s="74" t="s">
        <v>3740</v>
      </c>
      <c r="J82" s="76">
        <v>25.692</v>
      </c>
      <c r="K82" s="77" t="s">
        <v>3718</v>
      </c>
      <c r="L82" s="77">
        <v>100</v>
      </c>
      <c r="M82" s="77">
        <v>24</v>
      </c>
      <c r="N82" s="78">
        <f t="shared" si="7"/>
        <v>616.60799999999995</v>
      </c>
      <c r="O82" s="79">
        <v>2</v>
      </c>
      <c r="P82" s="79">
        <v>4</v>
      </c>
      <c r="Q82" s="79">
        <v>4</v>
      </c>
      <c r="R82" s="79">
        <v>2</v>
      </c>
      <c r="S82" s="79"/>
      <c r="T82" s="79"/>
      <c r="U82" s="79"/>
      <c r="V82" s="79"/>
      <c r="W82" s="79">
        <v>4</v>
      </c>
      <c r="X82" s="79">
        <v>12</v>
      </c>
      <c r="Y82" s="79">
        <v>4</v>
      </c>
      <c r="Z82" s="79">
        <v>8</v>
      </c>
      <c r="AA82" s="76">
        <f t="shared" si="8"/>
        <v>308.30399999999997</v>
      </c>
      <c r="AB82" s="76">
        <f t="shared" si="9"/>
        <v>102.768</v>
      </c>
      <c r="AC82" s="76">
        <f t="shared" si="10"/>
        <v>205.536</v>
      </c>
      <c r="AD82" s="80">
        <v>40086</v>
      </c>
    </row>
    <row r="83" spans="1:30">
      <c r="A83" s="73" t="s">
        <v>3567</v>
      </c>
      <c r="B83" s="74" t="s">
        <v>3572</v>
      </c>
      <c r="C83" s="74" t="s">
        <v>3546</v>
      </c>
      <c r="D83" s="74" t="s">
        <v>3570</v>
      </c>
      <c r="E83" s="74">
        <v>1000000313</v>
      </c>
      <c r="F83" s="74" t="s">
        <v>3741</v>
      </c>
      <c r="G83" s="75">
        <v>3</v>
      </c>
      <c r="H83" s="74" t="s">
        <v>3740</v>
      </c>
      <c r="I83" s="74" t="s">
        <v>3742</v>
      </c>
      <c r="J83" s="76">
        <v>1.2709999999999999</v>
      </c>
      <c r="K83" s="77" t="s">
        <v>3718</v>
      </c>
      <c r="L83" s="77">
        <v>100</v>
      </c>
      <c r="M83" s="77">
        <v>48</v>
      </c>
      <c r="N83" s="78">
        <f t="shared" si="7"/>
        <v>61.007999999999996</v>
      </c>
      <c r="O83" s="79">
        <v>2</v>
      </c>
      <c r="P83" s="79">
        <v>4</v>
      </c>
      <c r="Q83" s="79">
        <v>4</v>
      </c>
      <c r="R83" s="79"/>
      <c r="S83" s="79"/>
      <c r="T83" s="79"/>
      <c r="U83" s="79"/>
      <c r="V83" s="79"/>
      <c r="W83" s="79">
        <v>4</v>
      </c>
      <c r="X83" s="79">
        <v>10</v>
      </c>
      <c r="Y83" s="79">
        <v>4</v>
      </c>
      <c r="Z83" s="79">
        <v>34</v>
      </c>
      <c r="AA83" s="76">
        <f t="shared" si="8"/>
        <v>12.709999999999999</v>
      </c>
      <c r="AB83" s="76">
        <f t="shared" si="9"/>
        <v>5.0839999999999996</v>
      </c>
      <c r="AC83" s="76">
        <f t="shared" si="10"/>
        <v>43.213999999999999</v>
      </c>
      <c r="AD83" s="80">
        <v>40086</v>
      </c>
    </row>
    <row r="84" spans="1:30">
      <c r="A84" s="73" t="s">
        <v>3567</v>
      </c>
      <c r="B84" s="74" t="s">
        <v>3572</v>
      </c>
      <c r="C84" s="74" t="s">
        <v>3546</v>
      </c>
      <c r="D84" s="74" t="s">
        <v>3570</v>
      </c>
      <c r="E84" s="74">
        <v>1000000313</v>
      </c>
      <c r="F84" s="74" t="s">
        <v>3741</v>
      </c>
      <c r="G84" s="75">
        <v>2</v>
      </c>
      <c r="H84" s="74" t="s">
        <v>3739</v>
      </c>
      <c r="I84" s="74" t="s">
        <v>3740</v>
      </c>
      <c r="J84" s="76">
        <v>25.707000000000001</v>
      </c>
      <c r="K84" s="77" t="s">
        <v>3743</v>
      </c>
      <c r="L84" s="77">
        <v>100</v>
      </c>
      <c r="M84" s="77">
        <v>12</v>
      </c>
      <c r="N84" s="78">
        <f t="shared" si="7"/>
        <v>308.48400000000004</v>
      </c>
      <c r="O84" s="79"/>
      <c r="P84" s="79"/>
      <c r="Q84" s="79"/>
      <c r="R84" s="79">
        <v>2</v>
      </c>
      <c r="S84" s="79"/>
      <c r="T84" s="79"/>
      <c r="U84" s="79"/>
      <c r="V84" s="79"/>
      <c r="W84" s="79"/>
      <c r="X84" s="79">
        <v>2</v>
      </c>
      <c r="Y84" s="79"/>
      <c r="Z84" s="79">
        <v>10</v>
      </c>
      <c r="AA84" s="76">
        <f t="shared" si="8"/>
        <v>51.414000000000001</v>
      </c>
      <c r="AB84" s="76">
        <f t="shared" si="9"/>
        <v>0</v>
      </c>
      <c r="AC84" s="76">
        <f t="shared" si="10"/>
        <v>257.07</v>
      </c>
      <c r="AD84" s="80">
        <v>35519</v>
      </c>
    </row>
    <row r="85" spans="1:30">
      <c r="A85" s="73" t="s">
        <v>3567</v>
      </c>
      <c r="B85" s="74" t="s">
        <v>3703</v>
      </c>
      <c r="C85" s="79" t="s">
        <v>3576</v>
      </c>
      <c r="D85" s="74" t="s">
        <v>3568</v>
      </c>
      <c r="E85" s="74">
        <v>1000000651</v>
      </c>
      <c r="F85" s="79" t="s">
        <v>3643</v>
      </c>
      <c r="G85" s="75">
        <v>1</v>
      </c>
      <c r="H85" s="79" t="s">
        <v>3744</v>
      </c>
      <c r="I85" s="79" t="s">
        <v>3745</v>
      </c>
      <c r="J85" s="89">
        <v>0.155</v>
      </c>
      <c r="K85" s="77" t="s">
        <v>3646</v>
      </c>
      <c r="L85" s="75"/>
      <c r="M85" s="75">
        <v>48</v>
      </c>
      <c r="N85" s="90">
        <f t="shared" si="7"/>
        <v>7.4399999999999995</v>
      </c>
      <c r="O85" s="79">
        <v>2</v>
      </c>
      <c r="P85" s="79"/>
      <c r="Q85" s="79">
        <v>4</v>
      </c>
      <c r="R85" s="79"/>
      <c r="S85" s="79"/>
      <c r="T85" s="79"/>
      <c r="U85" s="79"/>
      <c r="V85" s="79">
        <v>1</v>
      </c>
      <c r="W85" s="79">
        <v>2</v>
      </c>
      <c r="X85" s="79">
        <f>O85+P85+Q85+R85+S85+T85+U85+V85</f>
        <v>7</v>
      </c>
      <c r="Y85" s="79">
        <f>W85</f>
        <v>2</v>
      </c>
      <c r="Z85" s="79">
        <f>M85-X85-Y85</f>
        <v>39</v>
      </c>
      <c r="AA85" s="89">
        <f t="shared" si="8"/>
        <v>1.085</v>
      </c>
      <c r="AB85" s="89">
        <f t="shared" si="9"/>
        <v>0.31</v>
      </c>
      <c r="AC85" s="89">
        <f t="shared" si="10"/>
        <v>6.0449999999999999</v>
      </c>
      <c r="AD85" s="80">
        <v>35519</v>
      </c>
    </row>
    <row r="86" spans="1:30">
      <c r="A86" s="73" t="s">
        <v>3567</v>
      </c>
      <c r="B86" s="74" t="s">
        <v>3703</v>
      </c>
      <c r="C86" s="79" t="s">
        <v>3546</v>
      </c>
      <c r="D86" s="74" t="s">
        <v>3570</v>
      </c>
      <c r="E86" s="74">
        <v>1000000651</v>
      </c>
      <c r="F86" s="79" t="s">
        <v>3643</v>
      </c>
      <c r="G86" s="75">
        <v>2</v>
      </c>
      <c r="H86" s="79" t="s">
        <v>3745</v>
      </c>
      <c r="I86" s="79" t="s">
        <v>3644</v>
      </c>
      <c r="J86" s="89">
        <v>20.814</v>
      </c>
      <c r="K86" s="77" t="s">
        <v>3646</v>
      </c>
      <c r="L86" s="75">
        <v>100</v>
      </c>
      <c r="M86" s="75">
        <v>48</v>
      </c>
      <c r="N86" s="90">
        <f t="shared" si="7"/>
        <v>999.072</v>
      </c>
      <c r="O86" s="79">
        <v>2</v>
      </c>
      <c r="P86" s="79"/>
      <c r="Q86" s="79">
        <v>4</v>
      </c>
      <c r="R86" s="79"/>
      <c r="S86" s="79"/>
      <c r="T86" s="79"/>
      <c r="U86" s="79"/>
      <c r="V86" s="79">
        <v>1</v>
      </c>
      <c r="W86" s="79">
        <v>2</v>
      </c>
      <c r="X86" s="79">
        <f>O86+P86+Q86+R86+S86+T86+U86+V86</f>
        <v>7</v>
      </c>
      <c r="Y86" s="79">
        <f>W86</f>
        <v>2</v>
      </c>
      <c r="Z86" s="79">
        <f>M86-X86-Y86</f>
        <v>39</v>
      </c>
      <c r="AA86" s="89">
        <f t="shared" si="8"/>
        <v>145.69800000000001</v>
      </c>
      <c r="AB86" s="89">
        <f t="shared" si="9"/>
        <v>41.628</v>
      </c>
      <c r="AC86" s="89">
        <f t="shared" si="10"/>
        <v>811.74599999999998</v>
      </c>
      <c r="AD86" s="80">
        <v>35519</v>
      </c>
    </row>
    <row r="87" spans="1:30">
      <c r="A87" s="73" t="s">
        <v>3567</v>
      </c>
      <c r="B87" s="74" t="s">
        <v>3703</v>
      </c>
      <c r="C87" s="74" t="s">
        <v>3576</v>
      </c>
      <c r="D87" s="74" t="s">
        <v>3568</v>
      </c>
      <c r="E87" s="74">
        <v>1000005459</v>
      </c>
      <c r="F87" s="74" t="s">
        <v>3746</v>
      </c>
      <c r="G87" s="75">
        <v>1</v>
      </c>
      <c r="H87" s="74" t="s">
        <v>3747</v>
      </c>
      <c r="I87" s="74" t="s">
        <v>3587</v>
      </c>
      <c r="J87" s="76">
        <v>0.47</v>
      </c>
      <c r="K87" s="77" t="s">
        <v>3573</v>
      </c>
      <c r="L87" s="77"/>
      <c r="M87" s="77">
        <v>48</v>
      </c>
      <c r="N87" s="78">
        <f t="shared" si="7"/>
        <v>22.56</v>
      </c>
      <c r="O87" s="79"/>
      <c r="P87" s="79">
        <v>4</v>
      </c>
      <c r="Q87" s="79">
        <v>4</v>
      </c>
      <c r="R87" s="79"/>
      <c r="S87" s="79"/>
      <c r="T87" s="79"/>
      <c r="U87" s="79"/>
      <c r="V87" s="79"/>
      <c r="W87" s="79"/>
      <c r="X87" s="79">
        <v>8</v>
      </c>
      <c r="Y87" s="79"/>
      <c r="Z87" s="79">
        <v>40</v>
      </c>
      <c r="AA87" s="76">
        <f t="shared" si="8"/>
        <v>3.76</v>
      </c>
      <c r="AB87" s="76">
        <f t="shared" si="9"/>
        <v>0</v>
      </c>
      <c r="AC87" s="76">
        <f t="shared" si="10"/>
        <v>18.799999999999997</v>
      </c>
      <c r="AD87" s="80">
        <v>40177</v>
      </c>
    </row>
    <row r="88" spans="1:30">
      <c r="A88" s="73" t="s">
        <v>3567</v>
      </c>
      <c r="B88" s="74" t="s">
        <v>3703</v>
      </c>
      <c r="C88" s="74" t="s">
        <v>3546</v>
      </c>
      <c r="D88" s="74" t="s">
        <v>3570</v>
      </c>
      <c r="E88" s="74">
        <v>1000005459</v>
      </c>
      <c r="F88" s="74" t="s">
        <v>3746</v>
      </c>
      <c r="G88" s="75">
        <v>2</v>
      </c>
      <c r="H88" s="74" t="s">
        <v>3587</v>
      </c>
      <c r="I88" s="74" t="s">
        <v>3748</v>
      </c>
      <c r="J88" s="76">
        <v>1.6559999999999999</v>
      </c>
      <c r="K88" s="77" t="s">
        <v>3573</v>
      </c>
      <c r="L88" s="77">
        <v>120</v>
      </c>
      <c r="M88" s="77">
        <v>48</v>
      </c>
      <c r="N88" s="78">
        <f t="shared" si="7"/>
        <v>79.488</v>
      </c>
      <c r="O88" s="79"/>
      <c r="P88" s="79">
        <v>4</v>
      </c>
      <c r="Q88" s="79">
        <v>4</v>
      </c>
      <c r="R88" s="79"/>
      <c r="S88" s="79"/>
      <c r="T88" s="79"/>
      <c r="U88" s="79"/>
      <c r="V88" s="79"/>
      <c r="W88" s="79"/>
      <c r="X88" s="79">
        <v>8</v>
      </c>
      <c r="Y88" s="79"/>
      <c r="Z88" s="79">
        <v>40</v>
      </c>
      <c r="AA88" s="76">
        <f t="shared" si="8"/>
        <v>13.247999999999999</v>
      </c>
      <c r="AB88" s="76">
        <f t="shared" si="9"/>
        <v>0</v>
      </c>
      <c r="AC88" s="76">
        <f t="shared" si="10"/>
        <v>66.239999999999995</v>
      </c>
      <c r="AD88" s="80">
        <v>40177</v>
      </c>
    </row>
    <row r="89" spans="1:30">
      <c r="A89" s="73" t="s">
        <v>3567</v>
      </c>
      <c r="B89" s="74" t="s">
        <v>3703</v>
      </c>
      <c r="C89" s="74" t="s">
        <v>3546</v>
      </c>
      <c r="D89" s="74" t="s">
        <v>3570</v>
      </c>
      <c r="E89" s="74">
        <v>1000005459</v>
      </c>
      <c r="F89" s="74" t="s">
        <v>3746</v>
      </c>
      <c r="G89" s="75">
        <v>3</v>
      </c>
      <c r="H89" s="74" t="s">
        <v>3748</v>
      </c>
      <c r="I89" s="74" t="s">
        <v>3749</v>
      </c>
      <c r="J89" s="76">
        <v>0.66800000000000004</v>
      </c>
      <c r="K89" s="77" t="s">
        <v>3743</v>
      </c>
      <c r="L89" s="77">
        <v>120</v>
      </c>
      <c r="M89" s="77">
        <v>48</v>
      </c>
      <c r="N89" s="78">
        <f t="shared" si="7"/>
        <v>32.064</v>
      </c>
      <c r="O89" s="79"/>
      <c r="P89" s="79">
        <v>4</v>
      </c>
      <c r="Q89" s="79">
        <v>4</v>
      </c>
      <c r="R89" s="79"/>
      <c r="S89" s="79"/>
      <c r="T89" s="79"/>
      <c r="U89" s="79"/>
      <c r="V89" s="79"/>
      <c r="W89" s="79"/>
      <c r="X89" s="79">
        <v>8</v>
      </c>
      <c r="Y89" s="79"/>
      <c r="Z89" s="79">
        <v>40</v>
      </c>
      <c r="AA89" s="76">
        <f t="shared" si="8"/>
        <v>5.3440000000000003</v>
      </c>
      <c r="AB89" s="76">
        <f t="shared" si="9"/>
        <v>0</v>
      </c>
      <c r="AC89" s="76">
        <f t="shared" si="10"/>
        <v>26.720000000000002</v>
      </c>
      <c r="AD89" s="80">
        <v>38700</v>
      </c>
    </row>
    <row r="90" spans="1:30">
      <c r="A90" s="73" t="s">
        <v>3567</v>
      </c>
      <c r="B90" s="74" t="s">
        <v>3703</v>
      </c>
      <c r="C90" s="74" t="s">
        <v>3576</v>
      </c>
      <c r="D90" s="74" t="s">
        <v>3568</v>
      </c>
      <c r="E90" s="74">
        <v>1000005459</v>
      </c>
      <c r="F90" s="74" t="s">
        <v>3746</v>
      </c>
      <c r="G90" s="75">
        <v>4</v>
      </c>
      <c r="H90" s="74" t="s">
        <v>3749</v>
      </c>
      <c r="I90" s="74" t="s">
        <v>3590</v>
      </c>
      <c r="J90" s="76">
        <v>0.125</v>
      </c>
      <c r="K90" s="77" t="s">
        <v>3573</v>
      </c>
      <c r="L90" s="77"/>
      <c r="M90" s="77">
        <v>48</v>
      </c>
      <c r="N90" s="78">
        <f t="shared" si="7"/>
        <v>6</v>
      </c>
      <c r="O90" s="79"/>
      <c r="P90" s="79">
        <v>4</v>
      </c>
      <c r="Q90" s="79">
        <v>4</v>
      </c>
      <c r="R90" s="79"/>
      <c r="S90" s="79"/>
      <c r="T90" s="79"/>
      <c r="U90" s="79"/>
      <c r="V90" s="79"/>
      <c r="W90" s="79"/>
      <c r="X90" s="79">
        <v>8</v>
      </c>
      <c r="Y90" s="79"/>
      <c r="Z90" s="79">
        <v>40</v>
      </c>
      <c r="AA90" s="76">
        <f t="shared" si="8"/>
        <v>1</v>
      </c>
      <c r="AB90" s="76">
        <f t="shared" si="9"/>
        <v>0</v>
      </c>
      <c r="AC90" s="76">
        <f t="shared" si="10"/>
        <v>5</v>
      </c>
      <c r="AD90" s="80">
        <v>38700</v>
      </c>
    </row>
    <row r="91" spans="1:30">
      <c r="A91" s="73" t="s">
        <v>3567</v>
      </c>
      <c r="B91" s="74" t="s">
        <v>3703</v>
      </c>
      <c r="C91" s="74" t="s">
        <v>3546</v>
      </c>
      <c r="D91" s="74" t="s">
        <v>3570</v>
      </c>
      <c r="E91" s="74">
        <v>1000005458</v>
      </c>
      <c r="F91" s="74" t="s">
        <v>3750</v>
      </c>
      <c r="G91" s="75">
        <v>2</v>
      </c>
      <c r="H91" s="74" t="s">
        <v>3587</v>
      </c>
      <c r="I91" s="74" t="s">
        <v>3748</v>
      </c>
      <c r="J91" s="76">
        <v>1.6559999999999999</v>
      </c>
      <c r="K91" s="77" t="s">
        <v>3573</v>
      </c>
      <c r="L91" s="77">
        <v>120</v>
      </c>
      <c r="M91" s="77">
        <v>48</v>
      </c>
      <c r="N91" s="78">
        <f t="shared" si="7"/>
        <v>79.488</v>
      </c>
      <c r="O91" s="79"/>
      <c r="P91" s="79">
        <v>8</v>
      </c>
      <c r="Q91" s="79">
        <v>4</v>
      </c>
      <c r="R91" s="79">
        <v>1</v>
      </c>
      <c r="S91" s="79"/>
      <c r="T91" s="79"/>
      <c r="U91" s="79"/>
      <c r="V91" s="79">
        <v>2</v>
      </c>
      <c r="W91" s="79"/>
      <c r="X91" s="79">
        <v>11</v>
      </c>
      <c r="Y91" s="79"/>
      <c r="Z91" s="79">
        <v>37</v>
      </c>
      <c r="AA91" s="76">
        <f t="shared" si="8"/>
        <v>18.215999999999998</v>
      </c>
      <c r="AB91" s="76">
        <f t="shared" si="9"/>
        <v>0</v>
      </c>
      <c r="AC91" s="76">
        <f t="shared" si="10"/>
        <v>61.271999999999998</v>
      </c>
      <c r="AD91" s="80">
        <v>40177</v>
      </c>
    </row>
    <row r="92" spans="1:30">
      <c r="A92" s="73" t="s">
        <v>3567</v>
      </c>
      <c r="B92" s="74" t="s">
        <v>3703</v>
      </c>
      <c r="C92" s="74" t="s">
        <v>3546</v>
      </c>
      <c r="D92" s="74" t="s">
        <v>3570</v>
      </c>
      <c r="E92" s="74">
        <v>1000005458</v>
      </c>
      <c r="F92" s="74" t="s">
        <v>3751</v>
      </c>
      <c r="G92" s="75">
        <v>3</v>
      </c>
      <c r="H92" s="74" t="s">
        <v>3748</v>
      </c>
      <c r="I92" s="74" t="s">
        <v>3752</v>
      </c>
      <c r="J92" s="76">
        <v>0.69499999999999995</v>
      </c>
      <c r="K92" s="77" t="s">
        <v>3743</v>
      </c>
      <c r="L92" s="77">
        <v>120</v>
      </c>
      <c r="M92" s="77">
        <v>48</v>
      </c>
      <c r="N92" s="78">
        <f t="shared" si="7"/>
        <v>33.36</v>
      </c>
      <c r="O92" s="79"/>
      <c r="P92" s="79">
        <v>8</v>
      </c>
      <c r="Q92" s="79">
        <v>4</v>
      </c>
      <c r="R92" s="79">
        <v>1</v>
      </c>
      <c r="S92" s="79"/>
      <c r="T92" s="79"/>
      <c r="U92" s="79"/>
      <c r="V92" s="79">
        <v>2</v>
      </c>
      <c r="W92" s="79"/>
      <c r="X92" s="79">
        <v>11</v>
      </c>
      <c r="Y92" s="79"/>
      <c r="Z92" s="79">
        <v>37</v>
      </c>
      <c r="AA92" s="76">
        <f t="shared" si="8"/>
        <v>7.6449999999999996</v>
      </c>
      <c r="AB92" s="76">
        <f t="shared" si="9"/>
        <v>0</v>
      </c>
      <c r="AC92" s="76">
        <f t="shared" si="10"/>
        <v>25.715</v>
      </c>
      <c r="AD92" s="80">
        <v>38700</v>
      </c>
    </row>
    <row r="93" spans="1:30">
      <c r="A93" s="73" t="s">
        <v>3567</v>
      </c>
      <c r="B93" s="74" t="s">
        <v>3703</v>
      </c>
      <c r="C93" s="74" t="s">
        <v>3546</v>
      </c>
      <c r="D93" s="74" t="s">
        <v>3570</v>
      </c>
      <c r="E93" s="74">
        <v>1000005458</v>
      </c>
      <c r="F93" s="74" t="s">
        <v>3751</v>
      </c>
      <c r="G93" s="75">
        <v>4</v>
      </c>
      <c r="H93" s="74" t="s">
        <v>3752</v>
      </c>
      <c r="I93" s="74" t="s">
        <v>3753</v>
      </c>
      <c r="J93" s="76">
        <v>75.412000000000006</v>
      </c>
      <c r="K93" s="77" t="s">
        <v>3743</v>
      </c>
      <c r="L93" s="77">
        <v>120</v>
      </c>
      <c r="M93" s="77">
        <v>24</v>
      </c>
      <c r="N93" s="78">
        <f t="shared" si="7"/>
        <v>1809.8880000000001</v>
      </c>
      <c r="O93" s="79"/>
      <c r="P93" s="79">
        <v>4</v>
      </c>
      <c r="Q93" s="79">
        <v>4</v>
      </c>
      <c r="R93" s="79">
        <v>1</v>
      </c>
      <c r="S93" s="79"/>
      <c r="T93" s="79"/>
      <c r="U93" s="79"/>
      <c r="V93" s="79">
        <v>2</v>
      </c>
      <c r="W93" s="79"/>
      <c r="X93" s="79">
        <v>11</v>
      </c>
      <c r="Y93" s="79"/>
      <c r="Z93" s="79">
        <v>13</v>
      </c>
      <c r="AA93" s="76">
        <f t="shared" si="8"/>
        <v>829.53200000000004</v>
      </c>
      <c r="AB93" s="76">
        <f t="shared" si="9"/>
        <v>0</v>
      </c>
      <c r="AC93" s="76">
        <f t="shared" si="10"/>
        <v>980.35600000000011</v>
      </c>
      <c r="AD93" s="80">
        <v>38700</v>
      </c>
    </row>
    <row r="94" spans="1:30">
      <c r="A94" s="73" t="s">
        <v>3567</v>
      </c>
      <c r="B94" s="74" t="s">
        <v>3754</v>
      </c>
      <c r="C94" s="74" t="s">
        <v>3546</v>
      </c>
      <c r="D94" s="74" t="s">
        <v>3570</v>
      </c>
      <c r="E94" s="74">
        <v>1000001203</v>
      </c>
      <c r="F94" s="74" t="s">
        <v>2153</v>
      </c>
      <c r="G94" s="75">
        <v>1</v>
      </c>
      <c r="H94" s="74" t="s">
        <v>3755</v>
      </c>
      <c r="I94" s="74" t="s">
        <v>3756</v>
      </c>
      <c r="J94" s="76">
        <v>34.527999999999999</v>
      </c>
      <c r="K94" s="77" t="s">
        <v>3698</v>
      </c>
      <c r="L94" s="77">
        <v>200</v>
      </c>
      <c r="M94" s="77">
        <v>24</v>
      </c>
      <c r="N94" s="78">
        <f>J94*M94</f>
        <v>828.67200000000003</v>
      </c>
      <c r="O94" s="79"/>
      <c r="P94" s="79"/>
      <c r="Q94" s="79">
        <v>4</v>
      </c>
      <c r="R94" s="79"/>
      <c r="S94" s="79"/>
      <c r="T94" s="79"/>
      <c r="U94" s="79"/>
      <c r="V94" s="79">
        <v>1</v>
      </c>
      <c r="W94" s="79"/>
      <c r="X94" s="79">
        <f>O94+P94+Q94+R94+S94+T94+U94+V94</f>
        <v>5</v>
      </c>
      <c r="Y94" s="79">
        <f>W94</f>
        <v>0</v>
      </c>
      <c r="Z94" s="79">
        <f>M94-X94-Y94</f>
        <v>19</v>
      </c>
      <c r="AA94" s="76">
        <f t="shared" si="8"/>
        <v>172.64</v>
      </c>
      <c r="AB94" s="76">
        <f t="shared" si="9"/>
        <v>0</v>
      </c>
      <c r="AC94" s="76">
        <f t="shared" si="10"/>
        <v>656.03199999999993</v>
      </c>
      <c r="AD94" s="80">
        <v>36707</v>
      </c>
    </row>
    <row r="95" spans="1:30">
      <c r="A95" s="73" t="s">
        <v>3567</v>
      </c>
      <c r="B95" s="74" t="s">
        <v>3754</v>
      </c>
      <c r="C95" s="74" t="s">
        <v>3546</v>
      </c>
      <c r="D95" s="74" t="s">
        <v>3570</v>
      </c>
      <c r="E95" s="74">
        <v>1000001314</v>
      </c>
      <c r="F95" s="74" t="s">
        <v>1995</v>
      </c>
      <c r="G95" s="75">
        <v>1</v>
      </c>
      <c r="H95" s="74" t="s">
        <v>3757</v>
      </c>
      <c r="I95" s="74" t="s">
        <v>3758</v>
      </c>
      <c r="J95" s="76">
        <v>65.453999999999994</v>
      </c>
      <c r="K95" s="77" t="s">
        <v>3573</v>
      </c>
      <c r="L95" s="77">
        <v>120</v>
      </c>
      <c r="M95" s="77">
        <v>24</v>
      </c>
      <c r="N95" s="78">
        <f t="shared" ref="N95:N107" si="11">J95*M95</f>
        <v>1570.8959999999997</v>
      </c>
      <c r="O95" s="79"/>
      <c r="P95" s="79"/>
      <c r="Q95" s="79">
        <v>4</v>
      </c>
      <c r="R95" s="79"/>
      <c r="S95" s="79"/>
      <c r="T95" s="79"/>
      <c r="U95" s="79"/>
      <c r="V95" s="79">
        <v>4</v>
      </c>
      <c r="W95" s="79"/>
      <c r="X95" s="79">
        <f t="shared" ref="X95:X107" si="12">O95+P95+Q95+R95+S95+T95+U95+V95</f>
        <v>8</v>
      </c>
      <c r="Y95" s="79">
        <f t="shared" ref="Y95:Y107" si="13">W95</f>
        <v>0</v>
      </c>
      <c r="Z95" s="79">
        <f t="shared" ref="Z95:Z107" si="14">M95-X95-Y95</f>
        <v>16</v>
      </c>
      <c r="AA95" s="76">
        <f t="shared" si="8"/>
        <v>523.63199999999995</v>
      </c>
      <c r="AB95" s="76">
        <f t="shared" si="9"/>
        <v>0</v>
      </c>
      <c r="AC95" s="76">
        <f t="shared" si="10"/>
        <v>1047.2639999999999</v>
      </c>
      <c r="AD95" s="80">
        <v>38693</v>
      </c>
    </row>
    <row r="96" spans="1:30">
      <c r="A96" s="73" t="s">
        <v>3567</v>
      </c>
      <c r="B96" s="74" t="s">
        <v>3754</v>
      </c>
      <c r="C96" s="74" t="s">
        <v>3576</v>
      </c>
      <c r="D96" s="74" t="s">
        <v>3568</v>
      </c>
      <c r="E96" s="74">
        <v>1000001314</v>
      </c>
      <c r="F96" s="74" t="s">
        <v>1995</v>
      </c>
      <c r="G96" s="75">
        <v>2</v>
      </c>
      <c r="H96" s="74" t="str">
        <f>I95</f>
        <v>동해변전소 S/T</v>
      </c>
      <c r="I96" s="74" t="s">
        <v>3759</v>
      </c>
      <c r="J96" s="76">
        <v>0.159</v>
      </c>
      <c r="K96" s="77" t="s">
        <v>3760</v>
      </c>
      <c r="L96" s="77"/>
      <c r="M96" s="77">
        <v>24</v>
      </c>
      <c r="N96" s="78">
        <f t="shared" si="11"/>
        <v>3.8159999999999998</v>
      </c>
      <c r="O96" s="79"/>
      <c r="P96" s="79"/>
      <c r="Q96" s="79">
        <v>4</v>
      </c>
      <c r="R96" s="79"/>
      <c r="S96" s="79"/>
      <c r="T96" s="79"/>
      <c r="U96" s="79"/>
      <c r="V96" s="79">
        <v>4</v>
      </c>
      <c r="W96" s="79"/>
      <c r="X96" s="79">
        <f t="shared" si="12"/>
        <v>8</v>
      </c>
      <c r="Y96" s="79">
        <f t="shared" si="13"/>
        <v>0</v>
      </c>
      <c r="Z96" s="79">
        <f t="shared" si="14"/>
        <v>16</v>
      </c>
      <c r="AA96" s="76">
        <f t="shared" si="8"/>
        <v>1.272</v>
      </c>
      <c r="AB96" s="76">
        <f t="shared" si="9"/>
        <v>0</v>
      </c>
      <c r="AC96" s="76">
        <f t="shared" si="10"/>
        <v>2.544</v>
      </c>
      <c r="AD96" s="80">
        <v>40176</v>
      </c>
    </row>
    <row r="97" spans="1:30">
      <c r="A97" s="73" t="s">
        <v>3567</v>
      </c>
      <c r="B97" s="74" t="s">
        <v>3754</v>
      </c>
      <c r="C97" s="74" t="s">
        <v>3576</v>
      </c>
      <c r="D97" s="74" t="s">
        <v>3568</v>
      </c>
      <c r="E97" s="74">
        <v>1000000357</v>
      </c>
      <c r="F97" s="74" t="s">
        <v>3053</v>
      </c>
      <c r="G97" s="75">
        <v>1</v>
      </c>
      <c r="H97" s="74" t="s">
        <v>3759</v>
      </c>
      <c r="I97" s="74" t="s">
        <v>3758</v>
      </c>
      <c r="J97" s="76">
        <v>0.23499999999999999</v>
      </c>
      <c r="K97" s="77" t="s">
        <v>3760</v>
      </c>
      <c r="L97" s="77"/>
      <c r="M97" s="77">
        <v>48</v>
      </c>
      <c r="N97" s="78">
        <f>J97*M97</f>
        <v>11.28</v>
      </c>
      <c r="O97" s="79"/>
      <c r="P97" s="79">
        <v>4</v>
      </c>
      <c r="Q97" s="79">
        <v>8</v>
      </c>
      <c r="R97" s="79"/>
      <c r="S97" s="79"/>
      <c r="T97" s="79"/>
      <c r="U97" s="79"/>
      <c r="V97" s="79">
        <v>9</v>
      </c>
      <c r="W97" s="79"/>
      <c r="X97" s="79">
        <f>O97+P97+Q97+R97+S97+T97+U97+V97</f>
        <v>21</v>
      </c>
      <c r="Y97" s="79">
        <f>W97</f>
        <v>0</v>
      </c>
      <c r="Z97" s="79">
        <f>M97-X97-Y97</f>
        <v>27</v>
      </c>
      <c r="AA97" s="76">
        <f t="shared" si="8"/>
        <v>4.9349999999999996</v>
      </c>
      <c r="AB97" s="76">
        <f t="shared" si="9"/>
        <v>0</v>
      </c>
      <c r="AC97" s="76">
        <f t="shared" si="10"/>
        <v>6.3449999999999998</v>
      </c>
      <c r="AD97" s="80">
        <v>40176</v>
      </c>
    </row>
    <row r="98" spans="1:30">
      <c r="A98" s="73" t="s">
        <v>3567</v>
      </c>
      <c r="B98" s="74" t="s">
        <v>3754</v>
      </c>
      <c r="C98" s="74" t="s">
        <v>3546</v>
      </c>
      <c r="D98" s="74" t="s">
        <v>3570</v>
      </c>
      <c r="E98" s="74">
        <v>1000000357</v>
      </c>
      <c r="F98" s="74" t="s">
        <v>3053</v>
      </c>
      <c r="G98" s="75">
        <v>2</v>
      </c>
      <c r="H98" s="74" t="str">
        <f>I97</f>
        <v>동해변전소 S/T</v>
      </c>
      <c r="I98" s="74" t="s">
        <v>3761</v>
      </c>
      <c r="J98" s="76">
        <v>1.6850000000000001</v>
      </c>
      <c r="K98" s="77" t="s">
        <v>3658</v>
      </c>
      <c r="L98" s="77">
        <v>120</v>
      </c>
      <c r="M98" s="77">
        <v>48</v>
      </c>
      <c r="N98" s="78">
        <f t="shared" si="11"/>
        <v>80.88</v>
      </c>
      <c r="O98" s="79"/>
      <c r="P98" s="79">
        <v>4</v>
      </c>
      <c r="Q98" s="79">
        <v>8</v>
      </c>
      <c r="R98" s="79"/>
      <c r="S98" s="79"/>
      <c r="T98" s="79"/>
      <c r="U98" s="79"/>
      <c r="V98" s="79">
        <v>9</v>
      </c>
      <c r="W98" s="79"/>
      <c r="X98" s="79">
        <f t="shared" si="12"/>
        <v>21</v>
      </c>
      <c r="Y98" s="79">
        <f t="shared" si="13"/>
        <v>0</v>
      </c>
      <c r="Z98" s="79">
        <f t="shared" si="14"/>
        <v>27</v>
      </c>
      <c r="AA98" s="76">
        <f t="shared" si="8"/>
        <v>35.384999999999998</v>
      </c>
      <c r="AB98" s="76">
        <f t="shared" si="9"/>
        <v>0</v>
      </c>
      <c r="AC98" s="76">
        <f t="shared" si="10"/>
        <v>45.495000000000005</v>
      </c>
      <c r="AD98" s="80">
        <v>37809</v>
      </c>
    </row>
    <row r="99" spans="1:30">
      <c r="A99" s="73" t="s">
        <v>3567</v>
      </c>
      <c r="B99" s="74" t="s">
        <v>3754</v>
      </c>
      <c r="C99" s="74" t="s">
        <v>3546</v>
      </c>
      <c r="D99" s="74" t="s">
        <v>3570</v>
      </c>
      <c r="E99" s="74">
        <v>1000000357</v>
      </c>
      <c r="F99" s="74" t="s">
        <v>3053</v>
      </c>
      <c r="G99" s="75">
        <v>3</v>
      </c>
      <c r="H99" s="74" t="str">
        <f>I98</f>
        <v>신제천동해#2 T/L 신#6</v>
      </c>
      <c r="I99" s="74" t="s">
        <v>3762</v>
      </c>
      <c r="J99" s="76">
        <v>0.50800000000000001</v>
      </c>
      <c r="K99" s="77" t="s">
        <v>3646</v>
      </c>
      <c r="L99" s="77">
        <v>120</v>
      </c>
      <c r="M99" s="77">
        <v>24</v>
      </c>
      <c r="N99" s="78">
        <f t="shared" si="11"/>
        <v>12.192</v>
      </c>
      <c r="O99" s="79"/>
      <c r="P99" s="79"/>
      <c r="Q99" s="79">
        <v>4</v>
      </c>
      <c r="R99" s="79"/>
      <c r="S99" s="79"/>
      <c r="T99" s="79"/>
      <c r="U99" s="79"/>
      <c r="V99" s="79">
        <v>4</v>
      </c>
      <c r="W99" s="79"/>
      <c r="X99" s="79">
        <f t="shared" si="12"/>
        <v>8</v>
      </c>
      <c r="Y99" s="79">
        <f t="shared" si="13"/>
        <v>0</v>
      </c>
      <c r="Z99" s="79">
        <f t="shared" si="14"/>
        <v>16</v>
      </c>
      <c r="AA99" s="76">
        <f t="shared" si="8"/>
        <v>4.0640000000000001</v>
      </c>
      <c r="AB99" s="76">
        <f t="shared" si="9"/>
        <v>0</v>
      </c>
      <c r="AC99" s="76">
        <f t="shared" si="10"/>
        <v>8.1280000000000001</v>
      </c>
      <c r="AD99" s="80">
        <v>37247</v>
      </c>
    </row>
    <row r="100" spans="1:30">
      <c r="A100" s="73" t="s">
        <v>3567</v>
      </c>
      <c r="B100" s="74" t="s">
        <v>3754</v>
      </c>
      <c r="C100" s="74" t="s">
        <v>3546</v>
      </c>
      <c r="D100" s="74" t="s">
        <v>3570</v>
      </c>
      <c r="E100" s="74">
        <v>1000000357</v>
      </c>
      <c r="F100" s="74" t="s">
        <v>3053</v>
      </c>
      <c r="G100" s="75">
        <v>4</v>
      </c>
      <c r="H100" s="74" t="str">
        <f>I99</f>
        <v>신제천동해#2 T/L #8</v>
      </c>
      <c r="I100" s="74" t="s">
        <v>3763</v>
      </c>
      <c r="J100" s="76">
        <v>59.360999999999997</v>
      </c>
      <c r="K100" s="77" t="s">
        <v>3646</v>
      </c>
      <c r="L100" s="77">
        <v>120</v>
      </c>
      <c r="M100" s="77">
        <v>24</v>
      </c>
      <c r="N100" s="78">
        <f t="shared" si="11"/>
        <v>1424.664</v>
      </c>
      <c r="O100" s="79"/>
      <c r="P100" s="79"/>
      <c r="Q100" s="79">
        <v>4</v>
      </c>
      <c r="R100" s="79"/>
      <c r="S100" s="79"/>
      <c r="T100" s="79"/>
      <c r="U100" s="79"/>
      <c r="V100" s="79">
        <v>4</v>
      </c>
      <c r="W100" s="79"/>
      <c r="X100" s="79">
        <f t="shared" si="12"/>
        <v>8</v>
      </c>
      <c r="Y100" s="79">
        <f t="shared" si="13"/>
        <v>0</v>
      </c>
      <c r="Z100" s="79">
        <f t="shared" si="14"/>
        <v>16</v>
      </c>
      <c r="AA100" s="76">
        <f t="shared" si="8"/>
        <v>474.88799999999998</v>
      </c>
      <c r="AB100" s="76">
        <f t="shared" si="9"/>
        <v>0</v>
      </c>
      <c r="AC100" s="76">
        <f t="shared" si="10"/>
        <v>949.77599999999995</v>
      </c>
      <c r="AD100" s="80">
        <v>37247</v>
      </c>
    </row>
    <row r="101" spans="1:30">
      <c r="A101" s="73" t="s">
        <v>3567</v>
      </c>
      <c r="B101" s="74" t="s">
        <v>3754</v>
      </c>
      <c r="C101" s="74" t="s">
        <v>3546</v>
      </c>
      <c r="D101" s="74" t="s">
        <v>3570</v>
      </c>
      <c r="E101" s="74">
        <v>1000001482</v>
      </c>
      <c r="F101" s="74" t="s">
        <v>1755</v>
      </c>
      <c r="G101" s="75">
        <v>1</v>
      </c>
      <c r="H101" s="74" t="s">
        <v>3764</v>
      </c>
      <c r="I101" s="74" t="s">
        <v>3765</v>
      </c>
      <c r="J101" s="76">
        <v>13.359</v>
      </c>
      <c r="K101" s="77" t="s">
        <v>3698</v>
      </c>
      <c r="L101" s="77">
        <v>120</v>
      </c>
      <c r="M101" s="77">
        <v>24</v>
      </c>
      <c r="N101" s="78">
        <f t="shared" si="11"/>
        <v>320.61599999999999</v>
      </c>
      <c r="O101" s="79"/>
      <c r="P101" s="79">
        <v>4</v>
      </c>
      <c r="Q101" s="79">
        <v>4</v>
      </c>
      <c r="R101" s="79"/>
      <c r="S101" s="79"/>
      <c r="T101" s="79"/>
      <c r="U101" s="79"/>
      <c r="V101" s="79">
        <v>5</v>
      </c>
      <c r="W101" s="79"/>
      <c r="X101" s="79">
        <f t="shared" si="12"/>
        <v>13</v>
      </c>
      <c r="Y101" s="79">
        <f t="shared" si="13"/>
        <v>0</v>
      </c>
      <c r="Z101" s="79">
        <f t="shared" si="14"/>
        <v>11</v>
      </c>
      <c r="AA101" s="76">
        <f t="shared" si="8"/>
        <v>173.667</v>
      </c>
      <c r="AB101" s="76">
        <f t="shared" si="9"/>
        <v>0</v>
      </c>
      <c r="AC101" s="76">
        <f t="shared" si="10"/>
        <v>146.94900000000001</v>
      </c>
      <c r="AD101" s="80">
        <v>38707</v>
      </c>
    </row>
    <row r="102" spans="1:30">
      <c r="A102" s="73" t="s">
        <v>3567</v>
      </c>
      <c r="B102" s="74" t="s">
        <v>3754</v>
      </c>
      <c r="C102" s="74" t="s">
        <v>3576</v>
      </c>
      <c r="D102" s="74" t="s">
        <v>3568</v>
      </c>
      <c r="E102" s="74">
        <v>1000000372</v>
      </c>
      <c r="F102" s="74" t="s">
        <v>3039</v>
      </c>
      <c r="G102" s="75">
        <v>1</v>
      </c>
      <c r="H102" s="74" t="s">
        <v>3766</v>
      </c>
      <c r="I102" s="74" t="s">
        <v>3767</v>
      </c>
      <c r="J102" s="76">
        <v>0.13</v>
      </c>
      <c r="K102" s="77" t="s">
        <v>3573</v>
      </c>
      <c r="L102" s="77"/>
      <c r="M102" s="77">
        <v>24</v>
      </c>
      <c r="N102" s="78">
        <f t="shared" si="11"/>
        <v>3.12</v>
      </c>
      <c r="O102" s="79"/>
      <c r="P102" s="79"/>
      <c r="Q102" s="79">
        <v>8</v>
      </c>
      <c r="R102" s="79"/>
      <c r="S102" s="79"/>
      <c r="T102" s="79">
        <v>2</v>
      </c>
      <c r="U102" s="79"/>
      <c r="V102" s="79">
        <v>2</v>
      </c>
      <c r="W102" s="79"/>
      <c r="X102" s="79">
        <f t="shared" si="12"/>
        <v>12</v>
      </c>
      <c r="Y102" s="79">
        <f t="shared" si="13"/>
        <v>0</v>
      </c>
      <c r="Z102" s="79">
        <f t="shared" si="14"/>
        <v>12</v>
      </c>
      <c r="AA102" s="76">
        <f t="shared" si="8"/>
        <v>1.56</v>
      </c>
      <c r="AB102" s="76">
        <f t="shared" si="9"/>
        <v>0</v>
      </c>
      <c r="AC102" s="76">
        <f t="shared" si="10"/>
        <v>1.56</v>
      </c>
      <c r="AD102" s="80">
        <v>37572</v>
      </c>
    </row>
    <row r="103" spans="1:30">
      <c r="A103" s="73" t="s">
        <v>3567</v>
      </c>
      <c r="B103" s="74" t="s">
        <v>3754</v>
      </c>
      <c r="C103" s="74" t="s">
        <v>3546</v>
      </c>
      <c r="D103" s="74" t="s">
        <v>3570</v>
      </c>
      <c r="E103" s="74">
        <v>1000000372</v>
      </c>
      <c r="F103" s="74" t="s">
        <v>3039</v>
      </c>
      <c r="G103" s="75">
        <v>2</v>
      </c>
      <c r="H103" s="74" t="str">
        <f>I102</f>
        <v>북평변전소 S/T</v>
      </c>
      <c r="I103" s="74" t="s">
        <v>3768</v>
      </c>
      <c r="J103" s="76">
        <v>2.4940000000000002</v>
      </c>
      <c r="K103" s="77" t="s">
        <v>3573</v>
      </c>
      <c r="L103" s="77">
        <v>100</v>
      </c>
      <c r="M103" s="77">
        <v>24</v>
      </c>
      <c r="N103" s="78">
        <f t="shared" si="11"/>
        <v>59.856000000000009</v>
      </c>
      <c r="O103" s="79"/>
      <c r="P103" s="79"/>
      <c r="Q103" s="79">
        <v>8</v>
      </c>
      <c r="R103" s="79"/>
      <c r="S103" s="79"/>
      <c r="T103" s="79">
        <v>2</v>
      </c>
      <c r="U103" s="79"/>
      <c r="V103" s="79">
        <v>2</v>
      </c>
      <c r="W103" s="79"/>
      <c r="X103" s="79">
        <f t="shared" si="12"/>
        <v>12</v>
      </c>
      <c r="Y103" s="79">
        <f t="shared" si="13"/>
        <v>0</v>
      </c>
      <c r="Z103" s="79">
        <f t="shared" si="14"/>
        <v>12</v>
      </c>
      <c r="AA103" s="76">
        <f t="shared" si="8"/>
        <v>29.928000000000004</v>
      </c>
      <c r="AB103" s="76">
        <f t="shared" si="9"/>
        <v>0</v>
      </c>
      <c r="AC103" s="76">
        <f t="shared" si="10"/>
        <v>29.928000000000004</v>
      </c>
      <c r="AD103" s="80">
        <v>37572</v>
      </c>
    </row>
    <row r="104" spans="1:30">
      <c r="A104" s="73" t="s">
        <v>3567</v>
      </c>
      <c r="B104" s="74" t="s">
        <v>3754</v>
      </c>
      <c r="C104" s="74" t="s">
        <v>3546</v>
      </c>
      <c r="D104" s="74" t="s">
        <v>3570</v>
      </c>
      <c r="E104" s="74">
        <v>1000000372</v>
      </c>
      <c r="F104" s="74" t="s">
        <v>3039</v>
      </c>
      <c r="G104" s="75">
        <v>3</v>
      </c>
      <c r="H104" s="74" t="str">
        <f>I103</f>
        <v>동해북평#2 T/L #10(동해분기 #97)</v>
      </c>
      <c r="I104" s="74" t="s">
        <v>3758</v>
      </c>
      <c r="J104" s="76">
        <v>0.38200000000000001</v>
      </c>
      <c r="K104" s="77" t="s">
        <v>3573</v>
      </c>
      <c r="L104" s="77">
        <v>100</v>
      </c>
      <c r="M104" s="77">
        <v>48</v>
      </c>
      <c r="N104" s="78">
        <f t="shared" si="11"/>
        <v>18.335999999999999</v>
      </c>
      <c r="O104" s="79">
        <v>2</v>
      </c>
      <c r="P104" s="79"/>
      <c r="Q104" s="79">
        <v>24</v>
      </c>
      <c r="R104" s="79"/>
      <c r="S104" s="79"/>
      <c r="T104" s="79">
        <v>2</v>
      </c>
      <c r="U104" s="79"/>
      <c r="V104" s="79">
        <v>4</v>
      </c>
      <c r="W104" s="79">
        <v>2</v>
      </c>
      <c r="X104" s="79">
        <f t="shared" si="12"/>
        <v>32</v>
      </c>
      <c r="Y104" s="79">
        <f t="shared" si="13"/>
        <v>2</v>
      </c>
      <c r="Z104" s="79">
        <f t="shared" si="14"/>
        <v>14</v>
      </c>
      <c r="AA104" s="76">
        <f t="shared" si="8"/>
        <v>12.224</v>
      </c>
      <c r="AB104" s="76">
        <f t="shared" si="9"/>
        <v>0.76400000000000001</v>
      </c>
      <c r="AC104" s="76">
        <f t="shared" si="10"/>
        <v>5.3479999999999999</v>
      </c>
      <c r="AD104" s="80">
        <v>37572</v>
      </c>
    </row>
    <row r="105" spans="1:30">
      <c r="A105" s="73" t="s">
        <v>3567</v>
      </c>
      <c r="B105" s="74" t="s">
        <v>3754</v>
      </c>
      <c r="C105" s="74" t="s">
        <v>3576</v>
      </c>
      <c r="D105" s="74" t="s">
        <v>3568</v>
      </c>
      <c r="E105" s="74">
        <v>1000000372</v>
      </c>
      <c r="F105" s="74" t="s">
        <v>3039</v>
      </c>
      <c r="G105" s="75">
        <v>4</v>
      </c>
      <c r="H105" s="74" t="str">
        <f>I104</f>
        <v>동해변전소 S/T</v>
      </c>
      <c r="I105" s="74" t="s">
        <v>3759</v>
      </c>
      <c r="J105" s="76">
        <v>0.38300000000000001</v>
      </c>
      <c r="K105" s="77" t="s">
        <v>3760</v>
      </c>
      <c r="L105" s="77"/>
      <c r="M105" s="77">
        <v>48</v>
      </c>
      <c r="N105" s="78">
        <f t="shared" si="11"/>
        <v>18.384</v>
      </c>
      <c r="O105" s="79">
        <v>2</v>
      </c>
      <c r="P105" s="79"/>
      <c r="Q105" s="79">
        <v>24</v>
      </c>
      <c r="R105" s="79"/>
      <c r="S105" s="79"/>
      <c r="T105" s="79">
        <v>2</v>
      </c>
      <c r="U105" s="79"/>
      <c r="V105" s="79">
        <v>4</v>
      </c>
      <c r="W105" s="79">
        <v>2</v>
      </c>
      <c r="X105" s="79">
        <f t="shared" si="12"/>
        <v>32</v>
      </c>
      <c r="Y105" s="79">
        <f t="shared" si="13"/>
        <v>2</v>
      </c>
      <c r="Z105" s="79">
        <f t="shared" si="14"/>
        <v>14</v>
      </c>
      <c r="AA105" s="76">
        <f t="shared" si="8"/>
        <v>12.256</v>
      </c>
      <c r="AB105" s="76">
        <f t="shared" si="9"/>
        <v>0.76600000000000001</v>
      </c>
      <c r="AC105" s="76">
        <f t="shared" si="10"/>
        <v>5.3620000000000001</v>
      </c>
      <c r="AD105" s="80">
        <v>40176</v>
      </c>
    </row>
    <row r="106" spans="1:30">
      <c r="A106" s="73" t="s">
        <v>3567</v>
      </c>
      <c r="B106" s="74" t="s">
        <v>3754</v>
      </c>
      <c r="C106" s="74" t="s">
        <v>3546</v>
      </c>
      <c r="D106" s="74" t="s">
        <v>3570</v>
      </c>
      <c r="E106" s="74">
        <v>1000000370</v>
      </c>
      <c r="F106" s="74" t="s">
        <v>3041</v>
      </c>
      <c r="G106" s="75">
        <v>1</v>
      </c>
      <c r="H106" s="74" t="s">
        <v>3769</v>
      </c>
      <c r="I106" s="74" t="s">
        <v>3770</v>
      </c>
      <c r="J106" s="76">
        <v>2.5150000000000001</v>
      </c>
      <c r="K106" s="77" t="s">
        <v>3658</v>
      </c>
      <c r="L106" s="77">
        <v>100</v>
      </c>
      <c r="M106" s="77">
        <v>24</v>
      </c>
      <c r="N106" s="78">
        <f t="shared" si="11"/>
        <v>60.36</v>
      </c>
      <c r="O106" s="79">
        <v>2</v>
      </c>
      <c r="P106" s="79"/>
      <c r="Q106" s="79">
        <v>16</v>
      </c>
      <c r="R106" s="79"/>
      <c r="S106" s="79"/>
      <c r="T106" s="79"/>
      <c r="U106" s="79"/>
      <c r="V106" s="79">
        <v>2</v>
      </c>
      <c r="W106" s="79">
        <v>2</v>
      </c>
      <c r="X106" s="79">
        <f t="shared" si="12"/>
        <v>20</v>
      </c>
      <c r="Y106" s="79">
        <f t="shared" si="13"/>
        <v>2</v>
      </c>
      <c r="Z106" s="79">
        <f t="shared" si="14"/>
        <v>2</v>
      </c>
      <c r="AA106" s="76">
        <f t="shared" si="8"/>
        <v>50.300000000000004</v>
      </c>
      <c r="AB106" s="76">
        <f t="shared" si="9"/>
        <v>5.03</v>
      </c>
      <c r="AC106" s="76">
        <f t="shared" si="10"/>
        <v>5.03</v>
      </c>
      <c r="AD106" s="80">
        <v>37809</v>
      </c>
    </row>
    <row r="107" spans="1:30">
      <c r="A107" s="73" t="s">
        <v>3567</v>
      </c>
      <c r="B107" s="74" t="s">
        <v>3754</v>
      </c>
      <c r="C107" s="74" t="s">
        <v>3546</v>
      </c>
      <c r="D107" s="74" t="s">
        <v>3570</v>
      </c>
      <c r="E107" s="74">
        <v>1000000370</v>
      </c>
      <c r="F107" s="74" t="s">
        <v>3041</v>
      </c>
      <c r="G107" s="75">
        <v>2</v>
      </c>
      <c r="H107" s="74" t="str">
        <f>I106</f>
        <v>동해분기 #87</v>
      </c>
      <c r="I107" s="74" t="s">
        <v>3771</v>
      </c>
      <c r="J107" s="76">
        <v>9.8469999999999995</v>
      </c>
      <c r="K107" s="77" t="s">
        <v>3573</v>
      </c>
      <c r="L107" s="77">
        <v>100</v>
      </c>
      <c r="M107" s="77">
        <v>24</v>
      </c>
      <c r="N107" s="78">
        <f t="shared" si="11"/>
        <v>236.32799999999997</v>
      </c>
      <c r="O107" s="79">
        <v>2</v>
      </c>
      <c r="P107" s="79"/>
      <c r="Q107" s="79">
        <v>16</v>
      </c>
      <c r="R107" s="79"/>
      <c r="S107" s="79"/>
      <c r="T107" s="79"/>
      <c r="U107" s="79"/>
      <c r="V107" s="79">
        <v>2</v>
      </c>
      <c r="W107" s="79">
        <v>2</v>
      </c>
      <c r="X107" s="79">
        <f t="shared" si="12"/>
        <v>20</v>
      </c>
      <c r="Y107" s="79">
        <f t="shared" si="13"/>
        <v>2</v>
      </c>
      <c r="Z107" s="79">
        <f t="shared" si="14"/>
        <v>2</v>
      </c>
      <c r="AA107" s="76">
        <f t="shared" si="8"/>
        <v>196.94</v>
      </c>
      <c r="AB107" s="76">
        <f t="shared" si="9"/>
        <v>19.693999999999999</v>
      </c>
      <c r="AC107" s="76">
        <f t="shared" si="10"/>
        <v>19.693999999999999</v>
      </c>
      <c r="AD107" s="80">
        <v>37586</v>
      </c>
    </row>
    <row r="108" spans="1:30">
      <c r="A108" s="73" t="s">
        <v>3567</v>
      </c>
      <c r="B108" s="74" t="s">
        <v>3754</v>
      </c>
      <c r="C108" s="74" t="s">
        <v>3576</v>
      </c>
      <c r="D108" s="74" t="s">
        <v>3568</v>
      </c>
      <c r="E108" s="74">
        <v>1000001198</v>
      </c>
      <c r="F108" s="74" t="s">
        <v>2156</v>
      </c>
      <c r="G108" s="75">
        <v>1</v>
      </c>
      <c r="H108" s="74" t="s">
        <v>3759</v>
      </c>
      <c r="I108" s="74" t="s">
        <v>3758</v>
      </c>
      <c r="J108" s="76">
        <v>0.22800000000000001</v>
      </c>
      <c r="K108" s="77" t="s">
        <v>3760</v>
      </c>
      <c r="L108" s="77"/>
      <c r="M108" s="77">
        <v>24</v>
      </c>
      <c r="N108" s="78">
        <f>J108*M108</f>
        <v>5.4720000000000004</v>
      </c>
      <c r="O108" s="79">
        <v>2</v>
      </c>
      <c r="P108" s="79">
        <v>2</v>
      </c>
      <c r="Q108" s="79">
        <v>8</v>
      </c>
      <c r="R108" s="79"/>
      <c r="S108" s="79"/>
      <c r="T108" s="79"/>
      <c r="U108" s="79"/>
      <c r="V108" s="79">
        <v>6</v>
      </c>
      <c r="W108" s="79">
        <v>4</v>
      </c>
      <c r="X108" s="79">
        <f>O108+P108+Q108+R108+S108+T108+U108+V108</f>
        <v>18</v>
      </c>
      <c r="Y108" s="79">
        <f>W108</f>
        <v>4</v>
      </c>
      <c r="Z108" s="79">
        <f>M108-X108-Y108</f>
        <v>2</v>
      </c>
      <c r="AA108" s="76">
        <f t="shared" si="8"/>
        <v>4.1040000000000001</v>
      </c>
      <c r="AB108" s="76">
        <f t="shared" si="9"/>
        <v>0.91200000000000003</v>
      </c>
      <c r="AC108" s="76">
        <f t="shared" si="10"/>
        <v>0.45600000000000002</v>
      </c>
      <c r="AD108" s="80">
        <v>40176</v>
      </c>
    </row>
    <row r="109" spans="1:30">
      <c r="A109" s="73" t="s">
        <v>3567</v>
      </c>
      <c r="B109" s="74" t="s">
        <v>3754</v>
      </c>
      <c r="C109" s="74" t="s">
        <v>3546</v>
      </c>
      <c r="D109" s="74" t="s">
        <v>3570</v>
      </c>
      <c r="E109" s="74">
        <v>1000001198</v>
      </c>
      <c r="F109" s="74" t="s">
        <v>2156</v>
      </c>
      <c r="G109" s="75">
        <v>2</v>
      </c>
      <c r="H109" s="74" t="str">
        <f>I108</f>
        <v>동해변전소 S/T</v>
      </c>
      <c r="I109" s="74" t="s">
        <v>3772</v>
      </c>
      <c r="J109" s="76">
        <v>7.97</v>
      </c>
      <c r="K109" s="77" t="s">
        <v>3698</v>
      </c>
      <c r="L109" s="77">
        <v>100</v>
      </c>
      <c r="M109" s="77">
        <v>24</v>
      </c>
      <c r="N109" s="78">
        <f>J109*M109</f>
        <v>191.28</v>
      </c>
      <c r="O109" s="79">
        <v>2</v>
      </c>
      <c r="P109" s="79">
        <v>2</v>
      </c>
      <c r="Q109" s="79">
        <v>8</v>
      </c>
      <c r="R109" s="79"/>
      <c r="S109" s="79"/>
      <c r="T109" s="79"/>
      <c r="U109" s="79"/>
      <c r="V109" s="79">
        <v>6</v>
      </c>
      <c r="W109" s="79">
        <v>4</v>
      </c>
      <c r="X109" s="79">
        <f>O109+P109+Q109+R109+S109+T109+U109+V109</f>
        <v>18</v>
      </c>
      <c r="Y109" s="79">
        <f>W109</f>
        <v>4</v>
      </c>
      <c r="Z109" s="79">
        <f>M109-X109-Y109</f>
        <v>2</v>
      </c>
      <c r="AA109" s="76">
        <f t="shared" si="8"/>
        <v>143.46</v>
      </c>
      <c r="AB109" s="76">
        <f t="shared" si="9"/>
        <v>31.88</v>
      </c>
      <c r="AC109" s="76">
        <f t="shared" si="10"/>
        <v>15.94</v>
      </c>
      <c r="AD109" s="80">
        <v>35519</v>
      </c>
    </row>
    <row r="110" spans="1:30">
      <c r="A110" s="73" t="s">
        <v>3567</v>
      </c>
      <c r="B110" s="74" t="s">
        <v>3754</v>
      </c>
      <c r="C110" s="74" t="s">
        <v>3546</v>
      </c>
      <c r="D110" s="74" t="s">
        <v>3570</v>
      </c>
      <c r="E110" s="74">
        <v>1000001198</v>
      </c>
      <c r="F110" s="74" t="s">
        <v>2156</v>
      </c>
      <c r="G110" s="75">
        <v>3</v>
      </c>
      <c r="H110" s="74" t="str">
        <f>I109</f>
        <v>동해이원#2 T/L #27</v>
      </c>
      <c r="I110" s="74" t="s">
        <v>3773</v>
      </c>
      <c r="J110" s="76">
        <v>0.35299999999999998</v>
      </c>
      <c r="K110" s="77" t="s">
        <v>3658</v>
      </c>
      <c r="L110" s="77">
        <v>100</v>
      </c>
      <c r="M110" s="77">
        <v>24</v>
      </c>
      <c r="N110" s="78">
        <f>J110*M110</f>
        <v>8.4719999999999995</v>
      </c>
      <c r="O110" s="79">
        <v>2</v>
      </c>
      <c r="P110" s="79">
        <v>2</v>
      </c>
      <c r="Q110" s="79">
        <v>8</v>
      </c>
      <c r="R110" s="79"/>
      <c r="S110" s="79"/>
      <c r="T110" s="79"/>
      <c r="U110" s="79"/>
      <c r="V110" s="79">
        <v>6</v>
      </c>
      <c r="W110" s="79">
        <v>4</v>
      </c>
      <c r="X110" s="79">
        <f>O110+P110+Q110+R110+S110+T110+U110+V110</f>
        <v>18</v>
      </c>
      <c r="Y110" s="79">
        <f>W110</f>
        <v>4</v>
      </c>
      <c r="Z110" s="79">
        <f>M110-X110-Y110</f>
        <v>2</v>
      </c>
      <c r="AA110" s="76">
        <f t="shared" si="8"/>
        <v>6.3539999999999992</v>
      </c>
      <c r="AB110" s="76">
        <f t="shared" si="9"/>
        <v>1.4119999999999999</v>
      </c>
      <c r="AC110" s="76">
        <f t="shared" si="10"/>
        <v>0.70599999999999996</v>
      </c>
      <c r="AD110" s="80">
        <v>37977</v>
      </c>
    </row>
    <row r="111" spans="1:30">
      <c r="A111" s="73" t="s">
        <v>3567</v>
      </c>
      <c r="B111" s="74" t="s">
        <v>3754</v>
      </c>
      <c r="C111" s="74" t="s">
        <v>3576</v>
      </c>
      <c r="D111" s="74" t="s">
        <v>3568</v>
      </c>
      <c r="E111" s="74">
        <v>1000001198</v>
      </c>
      <c r="F111" s="74" t="s">
        <v>2156</v>
      </c>
      <c r="G111" s="75">
        <v>4</v>
      </c>
      <c r="H111" s="74" t="str">
        <f>I110</f>
        <v>이원변전소 S/T</v>
      </c>
      <c r="I111" s="74" t="s">
        <v>3774</v>
      </c>
      <c r="J111" s="76">
        <v>0.04</v>
      </c>
      <c r="K111" s="77" t="s">
        <v>3658</v>
      </c>
      <c r="L111" s="77"/>
      <c r="M111" s="77">
        <v>24</v>
      </c>
      <c r="N111" s="78">
        <f>J111*M111</f>
        <v>0.96</v>
      </c>
      <c r="O111" s="79">
        <v>2</v>
      </c>
      <c r="P111" s="79">
        <v>2</v>
      </c>
      <c r="Q111" s="79">
        <v>8</v>
      </c>
      <c r="R111" s="79"/>
      <c r="S111" s="79"/>
      <c r="T111" s="79"/>
      <c r="U111" s="79"/>
      <c r="V111" s="79">
        <v>6</v>
      </c>
      <c r="W111" s="79">
        <v>4</v>
      </c>
      <c r="X111" s="79">
        <f>O111+P111+Q111+R111+S111+T111+U111+V111</f>
        <v>18</v>
      </c>
      <c r="Y111" s="79">
        <f>W111</f>
        <v>4</v>
      </c>
      <c r="Z111" s="79">
        <f>M111-X111-Y111</f>
        <v>2</v>
      </c>
      <c r="AA111" s="76">
        <f t="shared" si="8"/>
        <v>0.72</v>
      </c>
      <c r="AB111" s="76">
        <f t="shared" si="9"/>
        <v>0.16</v>
      </c>
      <c r="AC111" s="76">
        <f t="shared" si="10"/>
        <v>0.08</v>
      </c>
      <c r="AD111" s="80">
        <v>37977</v>
      </c>
    </row>
    <row r="112" spans="1:30">
      <c r="A112" s="73" t="s">
        <v>3567</v>
      </c>
      <c r="B112" s="74" t="s">
        <v>3754</v>
      </c>
      <c r="C112" s="74" t="s">
        <v>3576</v>
      </c>
      <c r="D112" s="74" t="s">
        <v>3568</v>
      </c>
      <c r="E112" s="74">
        <v>1000001168</v>
      </c>
      <c r="F112" s="74" t="s">
        <v>2189</v>
      </c>
      <c r="G112" s="75">
        <v>1</v>
      </c>
      <c r="H112" s="74" t="s">
        <v>3774</v>
      </c>
      <c r="I112" s="74" t="s">
        <v>3773</v>
      </c>
      <c r="J112" s="76">
        <v>0.06</v>
      </c>
      <c r="K112" s="77" t="s">
        <v>3658</v>
      </c>
      <c r="L112" s="77"/>
      <c r="M112" s="77">
        <v>24</v>
      </c>
      <c r="N112" s="78">
        <f t="shared" ref="N112:N120" si="15">J112*M112</f>
        <v>1.44</v>
      </c>
      <c r="O112" s="79"/>
      <c r="P112" s="79"/>
      <c r="Q112" s="79">
        <v>8</v>
      </c>
      <c r="R112" s="79"/>
      <c r="S112" s="79"/>
      <c r="T112" s="79">
        <v>4</v>
      </c>
      <c r="U112" s="79"/>
      <c r="V112" s="79">
        <v>2</v>
      </c>
      <c r="W112" s="79">
        <v>2</v>
      </c>
      <c r="X112" s="79">
        <f t="shared" ref="X112:X120" si="16">O112+P112+Q112+R112+S112+T112+U112+V112</f>
        <v>14</v>
      </c>
      <c r="Y112" s="79">
        <f t="shared" ref="Y112:Y120" si="17">W112</f>
        <v>2</v>
      </c>
      <c r="Z112" s="79">
        <f t="shared" ref="Z112:Z120" si="18">M112-X112-Y112</f>
        <v>8</v>
      </c>
      <c r="AA112" s="76">
        <f t="shared" si="8"/>
        <v>0.84</v>
      </c>
      <c r="AB112" s="76">
        <f t="shared" si="9"/>
        <v>0.12</v>
      </c>
      <c r="AC112" s="76">
        <f t="shared" si="10"/>
        <v>0.48</v>
      </c>
      <c r="AD112" s="80">
        <v>37977</v>
      </c>
    </row>
    <row r="113" spans="1:30">
      <c r="A113" s="73" t="s">
        <v>3567</v>
      </c>
      <c r="B113" s="74" t="s">
        <v>3754</v>
      </c>
      <c r="C113" s="74" t="s">
        <v>3546</v>
      </c>
      <c r="D113" s="74" t="s">
        <v>3570</v>
      </c>
      <c r="E113" s="74">
        <v>1000001168</v>
      </c>
      <c r="F113" s="74" t="s">
        <v>2189</v>
      </c>
      <c r="G113" s="75">
        <v>2</v>
      </c>
      <c r="H113" s="74" t="str">
        <f>I112</f>
        <v>이원변전소 S/T</v>
      </c>
      <c r="I113" s="74" t="s">
        <v>3775</v>
      </c>
      <c r="J113" s="76">
        <v>0.40100000000000002</v>
      </c>
      <c r="K113" s="77" t="s">
        <v>3658</v>
      </c>
      <c r="L113" s="77">
        <v>100</v>
      </c>
      <c r="M113" s="77">
        <v>24</v>
      </c>
      <c r="N113" s="78">
        <f t="shared" si="15"/>
        <v>9.6240000000000006</v>
      </c>
      <c r="O113" s="79"/>
      <c r="P113" s="79"/>
      <c r="Q113" s="79">
        <v>8</v>
      </c>
      <c r="R113" s="79"/>
      <c r="S113" s="79"/>
      <c r="T113" s="79">
        <v>4</v>
      </c>
      <c r="U113" s="79"/>
      <c r="V113" s="79">
        <v>2</v>
      </c>
      <c r="W113" s="79">
        <v>2</v>
      </c>
      <c r="X113" s="79">
        <f t="shared" si="16"/>
        <v>14</v>
      </c>
      <c r="Y113" s="79">
        <f t="shared" si="17"/>
        <v>2</v>
      </c>
      <c r="Z113" s="79">
        <f t="shared" si="18"/>
        <v>8</v>
      </c>
      <c r="AA113" s="76">
        <f t="shared" si="8"/>
        <v>5.6140000000000008</v>
      </c>
      <c r="AB113" s="76">
        <f t="shared" si="9"/>
        <v>0.80200000000000005</v>
      </c>
      <c r="AC113" s="76">
        <f t="shared" si="10"/>
        <v>3.2080000000000002</v>
      </c>
      <c r="AD113" s="80">
        <v>37977</v>
      </c>
    </row>
    <row r="114" spans="1:30">
      <c r="A114" s="73" t="s">
        <v>3567</v>
      </c>
      <c r="B114" s="74" t="s">
        <v>3754</v>
      </c>
      <c r="C114" s="74" t="s">
        <v>3546</v>
      </c>
      <c r="D114" s="74" t="s">
        <v>3570</v>
      </c>
      <c r="E114" s="74">
        <v>1000001168</v>
      </c>
      <c r="F114" s="74" t="s">
        <v>2189</v>
      </c>
      <c r="G114" s="75">
        <v>3</v>
      </c>
      <c r="H114" s="74" t="str">
        <f>I113</f>
        <v>이원동해TP T/L #3</v>
      </c>
      <c r="I114" s="74" t="s">
        <v>3776</v>
      </c>
      <c r="J114" s="76">
        <v>2.68</v>
      </c>
      <c r="K114" s="77" t="s">
        <v>3698</v>
      </c>
      <c r="L114" s="77">
        <v>100</v>
      </c>
      <c r="M114" s="77">
        <v>24</v>
      </c>
      <c r="N114" s="78">
        <f t="shared" si="15"/>
        <v>64.320000000000007</v>
      </c>
      <c r="O114" s="79"/>
      <c r="P114" s="79"/>
      <c r="Q114" s="79">
        <v>8</v>
      </c>
      <c r="R114" s="79"/>
      <c r="S114" s="79"/>
      <c r="T114" s="79">
        <v>4</v>
      </c>
      <c r="U114" s="79"/>
      <c r="V114" s="79">
        <v>2</v>
      </c>
      <c r="W114" s="79">
        <v>2</v>
      </c>
      <c r="X114" s="79">
        <f t="shared" si="16"/>
        <v>14</v>
      </c>
      <c r="Y114" s="79">
        <f t="shared" si="17"/>
        <v>2</v>
      </c>
      <c r="Z114" s="79">
        <f t="shared" si="18"/>
        <v>8</v>
      </c>
      <c r="AA114" s="76">
        <f t="shared" si="8"/>
        <v>37.520000000000003</v>
      </c>
      <c r="AB114" s="76">
        <f t="shared" si="9"/>
        <v>5.36</v>
      </c>
      <c r="AC114" s="76">
        <f t="shared" si="10"/>
        <v>21.44</v>
      </c>
      <c r="AD114" s="80">
        <v>35519</v>
      </c>
    </row>
    <row r="115" spans="1:30">
      <c r="A115" s="73" t="s">
        <v>3567</v>
      </c>
      <c r="B115" s="74" t="s">
        <v>3754</v>
      </c>
      <c r="C115" s="74" t="s">
        <v>3546</v>
      </c>
      <c r="D115" s="74" t="s">
        <v>3570</v>
      </c>
      <c r="E115" s="74">
        <v>1000001168</v>
      </c>
      <c r="F115" s="74" t="s">
        <v>2189</v>
      </c>
      <c r="G115" s="75">
        <v>4</v>
      </c>
      <c r="H115" s="74" t="str">
        <f>I114</f>
        <v>이원동해TP T/L #11</v>
      </c>
      <c r="I115" s="74" t="s">
        <v>3777</v>
      </c>
      <c r="J115" s="76">
        <v>6.2919999999999998</v>
      </c>
      <c r="K115" s="77" t="s">
        <v>3698</v>
      </c>
      <c r="L115" s="77">
        <v>100</v>
      </c>
      <c r="M115" s="77">
        <v>24</v>
      </c>
      <c r="N115" s="78">
        <f t="shared" si="15"/>
        <v>151.00799999999998</v>
      </c>
      <c r="O115" s="79"/>
      <c r="P115" s="79"/>
      <c r="Q115" s="79">
        <v>8</v>
      </c>
      <c r="R115" s="79"/>
      <c r="S115" s="79"/>
      <c r="T115" s="79">
        <v>2</v>
      </c>
      <c r="U115" s="79"/>
      <c r="V115" s="79">
        <v>4</v>
      </c>
      <c r="W115" s="79"/>
      <c r="X115" s="79">
        <f t="shared" si="16"/>
        <v>14</v>
      </c>
      <c r="Y115" s="79">
        <f t="shared" si="17"/>
        <v>0</v>
      </c>
      <c r="Z115" s="79">
        <f t="shared" si="18"/>
        <v>10</v>
      </c>
      <c r="AA115" s="76">
        <f t="shared" si="8"/>
        <v>88.087999999999994</v>
      </c>
      <c r="AB115" s="76">
        <f t="shared" si="9"/>
        <v>0</v>
      </c>
      <c r="AC115" s="76">
        <f t="shared" si="10"/>
        <v>62.92</v>
      </c>
      <c r="AD115" s="80">
        <v>35519</v>
      </c>
    </row>
    <row r="116" spans="1:30">
      <c r="A116" s="73" t="s">
        <v>3567</v>
      </c>
      <c r="B116" s="74" t="s">
        <v>3754</v>
      </c>
      <c r="C116" s="74" t="s">
        <v>3576</v>
      </c>
      <c r="D116" s="74" t="s">
        <v>3568</v>
      </c>
      <c r="E116" s="74">
        <v>1000001168</v>
      </c>
      <c r="F116" s="74" t="s">
        <v>2189</v>
      </c>
      <c r="G116" s="75">
        <v>5</v>
      </c>
      <c r="H116" s="74" t="str">
        <f>I115</f>
        <v>동해TP S/T</v>
      </c>
      <c r="I116" s="74" t="s">
        <v>3778</v>
      </c>
      <c r="J116" s="76">
        <v>1.3</v>
      </c>
      <c r="K116" s="77" t="s">
        <v>3698</v>
      </c>
      <c r="L116" s="77"/>
      <c r="M116" s="77">
        <v>24</v>
      </c>
      <c r="N116" s="78">
        <f t="shared" si="15"/>
        <v>31.200000000000003</v>
      </c>
      <c r="O116" s="79"/>
      <c r="P116" s="79"/>
      <c r="Q116" s="79">
        <v>8</v>
      </c>
      <c r="R116" s="79"/>
      <c r="S116" s="79"/>
      <c r="T116" s="79">
        <v>2</v>
      </c>
      <c r="U116" s="79"/>
      <c r="V116" s="79">
        <v>4</v>
      </c>
      <c r="W116" s="79"/>
      <c r="X116" s="79">
        <f t="shared" si="16"/>
        <v>14</v>
      </c>
      <c r="Y116" s="79">
        <f t="shared" si="17"/>
        <v>0</v>
      </c>
      <c r="Z116" s="79">
        <f t="shared" si="18"/>
        <v>10</v>
      </c>
      <c r="AA116" s="76">
        <f t="shared" si="8"/>
        <v>18.2</v>
      </c>
      <c r="AB116" s="76">
        <f t="shared" si="9"/>
        <v>0</v>
      </c>
      <c r="AC116" s="76">
        <f t="shared" si="10"/>
        <v>13</v>
      </c>
      <c r="AD116" s="80">
        <v>35519</v>
      </c>
    </row>
    <row r="117" spans="1:30">
      <c r="A117" s="73" t="s">
        <v>3567</v>
      </c>
      <c r="B117" s="74" t="s">
        <v>3754</v>
      </c>
      <c r="C117" s="74" t="s">
        <v>3546</v>
      </c>
      <c r="D117" s="74" t="s">
        <v>3570</v>
      </c>
      <c r="E117" s="74">
        <v>1000001486</v>
      </c>
      <c r="F117" s="74" t="s">
        <v>1746</v>
      </c>
      <c r="G117" s="75">
        <v>1</v>
      </c>
      <c r="H117" s="74" t="str">
        <f>H115</f>
        <v>이원동해TP T/L #11</v>
      </c>
      <c r="I117" s="74" t="s">
        <v>3779</v>
      </c>
      <c r="J117" s="76">
        <v>5.9290000000000003</v>
      </c>
      <c r="K117" s="77" t="s">
        <v>3646</v>
      </c>
      <c r="L117" s="77">
        <v>100</v>
      </c>
      <c r="M117" s="77">
        <v>24</v>
      </c>
      <c r="N117" s="78">
        <f t="shared" si="15"/>
        <v>142.29599999999999</v>
      </c>
      <c r="O117" s="79"/>
      <c r="P117" s="79"/>
      <c r="Q117" s="79">
        <v>8</v>
      </c>
      <c r="R117" s="79"/>
      <c r="S117" s="79"/>
      <c r="T117" s="79">
        <v>2</v>
      </c>
      <c r="U117" s="79"/>
      <c r="V117" s="79">
        <v>2</v>
      </c>
      <c r="W117" s="79">
        <v>2</v>
      </c>
      <c r="X117" s="79">
        <f t="shared" si="16"/>
        <v>12</v>
      </c>
      <c r="Y117" s="79">
        <f t="shared" si="17"/>
        <v>2</v>
      </c>
      <c r="Z117" s="79">
        <f t="shared" si="18"/>
        <v>10</v>
      </c>
      <c r="AA117" s="76">
        <f t="shared" si="8"/>
        <v>71.147999999999996</v>
      </c>
      <c r="AB117" s="76">
        <f t="shared" si="9"/>
        <v>11.858000000000001</v>
      </c>
      <c r="AC117" s="76">
        <f t="shared" si="10"/>
        <v>59.290000000000006</v>
      </c>
      <c r="AD117" s="80">
        <v>37164</v>
      </c>
    </row>
    <row r="118" spans="1:30">
      <c r="A118" s="73" t="s">
        <v>3567</v>
      </c>
      <c r="B118" s="74" t="s">
        <v>3754</v>
      </c>
      <c r="C118" s="74" t="s">
        <v>3546</v>
      </c>
      <c r="D118" s="74" t="s">
        <v>3570</v>
      </c>
      <c r="E118" s="74">
        <v>1000001486</v>
      </c>
      <c r="F118" s="74" t="s">
        <v>1746</v>
      </c>
      <c r="G118" s="75">
        <v>2</v>
      </c>
      <c r="H118" s="74" t="str">
        <f>I117</f>
        <v>삼척동해TP T/L #19</v>
      </c>
      <c r="I118" s="74" t="s">
        <v>3780</v>
      </c>
      <c r="J118" s="76">
        <v>1.1539999999999999</v>
      </c>
      <c r="K118" s="77" t="s">
        <v>3573</v>
      </c>
      <c r="L118" s="77">
        <v>100</v>
      </c>
      <c r="M118" s="77">
        <v>24</v>
      </c>
      <c r="N118" s="78">
        <f t="shared" si="15"/>
        <v>27.695999999999998</v>
      </c>
      <c r="O118" s="79"/>
      <c r="P118" s="79"/>
      <c r="Q118" s="79">
        <v>8</v>
      </c>
      <c r="R118" s="79"/>
      <c r="S118" s="79"/>
      <c r="T118" s="79">
        <v>2</v>
      </c>
      <c r="U118" s="79"/>
      <c r="V118" s="79">
        <v>2</v>
      </c>
      <c r="W118" s="79">
        <v>2</v>
      </c>
      <c r="X118" s="79">
        <f t="shared" si="16"/>
        <v>12</v>
      </c>
      <c r="Y118" s="79">
        <f t="shared" si="17"/>
        <v>2</v>
      </c>
      <c r="Z118" s="79">
        <f t="shared" si="18"/>
        <v>10</v>
      </c>
      <c r="AA118" s="76">
        <f t="shared" si="8"/>
        <v>13.847999999999999</v>
      </c>
      <c r="AB118" s="76">
        <f t="shared" si="9"/>
        <v>2.3079999999999998</v>
      </c>
      <c r="AC118" s="76">
        <f t="shared" si="10"/>
        <v>11.54</v>
      </c>
      <c r="AD118" s="80">
        <v>39764</v>
      </c>
    </row>
    <row r="119" spans="1:30">
      <c r="A119" s="73" t="s">
        <v>3567</v>
      </c>
      <c r="B119" s="74" t="s">
        <v>3754</v>
      </c>
      <c r="C119" s="74" t="s">
        <v>3546</v>
      </c>
      <c r="D119" s="74" t="s">
        <v>3570</v>
      </c>
      <c r="E119" s="74">
        <v>1000001486</v>
      </c>
      <c r="F119" s="74" t="s">
        <v>1746</v>
      </c>
      <c r="G119" s="75">
        <v>3</v>
      </c>
      <c r="H119" s="74" t="str">
        <f>I118</f>
        <v>삼척동해TP T/L #22</v>
      </c>
      <c r="I119" s="74" t="s">
        <v>3781</v>
      </c>
      <c r="J119" s="76">
        <v>4.8810000000000002</v>
      </c>
      <c r="K119" s="77" t="s">
        <v>3646</v>
      </c>
      <c r="L119" s="77">
        <v>100</v>
      </c>
      <c r="M119" s="77">
        <v>24</v>
      </c>
      <c r="N119" s="78">
        <f t="shared" si="15"/>
        <v>117.14400000000001</v>
      </c>
      <c r="O119" s="79"/>
      <c r="P119" s="79"/>
      <c r="Q119" s="79">
        <v>8</v>
      </c>
      <c r="R119" s="79"/>
      <c r="S119" s="79"/>
      <c r="T119" s="79">
        <v>2</v>
      </c>
      <c r="U119" s="79"/>
      <c r="V119" s="79">
        <v>2</v>
      </c>
      <c r="W119" s="79">
        <v>2</v>
      </c>
      <c r="X119" s="79">
        <f t="shared" si="16"/>
        <v>12</v>
      </c>
      <c r="Y119" s="79">
        <f t="shared" si="17"/>
        <v>2</v>
      </c>
      <c r="Z119" s="79">
        <f t="shared" si="18"/>
        <v>10</v>
      </c>
      <c r="AA119" s="76">
        <f t="shared" si="8"/>
        <v>58.572000000000003</v>
      </c>
      <c r="AB119" s="76">
        <f t="shared" si="9"/>
        <v>9.7620000000000005</v>
      </c>
      <c r="AC119" s="76">
        <f t="shared" si="10"/>
        <v>48.81</v>
      </c>
      <c r="AD119" s="80">
        <v>37164</v>
      </c>
    </row>
    <row r="120" spans="1:30">
      <c r="A120" s="73" t="s">
        <v>3567</v>
      </c>
      <c r="B120" s="74" t="s">
        <v>3754</v>
      </c>
      <c r="C120" s="74" t="s">
        <v>3576</v>
      </c>
      <c r="D120" s="74" t="s">
        <v>3568</v>
      </c>
      <c r="E120" s="74">
        <v>1000001486</v>
      </c>
      <c r="F120" s="74" t="s">
        <v>1746</v>
      </c>
      <c r="G120" s="75">
        <v>4</v>
      </c>
      <c r="H120" s="74" t="str">
        <f>I119</f>
        <v>삼척변전소 S/T</v>
      </c>
      <c r="I120" s="74" t="s">
        <v>3782</v>
      </c>
      <c r="J120" s="76">
        <v>0.06</v>
      </c>
      <c r="K120" s="77" t="s">
        <v>3646</v>
      </c>
      <c r="L120" s="77"/>
      <c r="M120" s="77">
        <v>24</v>
      </c>
      <c r="N120" s="78">
        <f t="shared" si="15"/>
        <v>1.44</v>
      </c>
      <c r="O120" s="79"/>
      <c r="P120" s="79"/>
      <c r="Q120" s="79">
        <v>8</v>
      </c>
      <c r="R120" s="79"/>
      <c r="S120" s="79"/>
      <c r="T120" s="79">
        <v>2</v>
      </c>
      <c r="U120" s="79"/>
      <c r="V120" s="79">
        <v>2</v>
      </c>
      <c r="W120" s="79">
        <v>2</v>
      </c>
      <c r="X120" s="79">
        <f t="shared" si="16"/>
        <v>12</v>
      </c>
      <c r="Y120" s="79">
        <f t="shared" si="17"/>
        <v>2</v>
      </c>
      <c r="Z120" s="79">
        <f t="shared" si="18"/>
        <v>10</v>
      </c>
      <c r="AA120" s="76">
        <f t="shared" si="8"/>
        <v>0.72</v>
      </c>
      <c r="AB120" s="76">
        <f t="shared" si="9"/>
        <v>0.12</v>
      </c>
      <c r="AC120" s="76">
        <f t="shared" si="10"/>
        <v>0.6</v>
      </c>
      <c r="AD120" s="80">
        <v>37164</v>
      </c>
    </row>
    <row r="121" spans="1:30">
      <c r="A121" s="73" t="s">
        <v>3567</v>
      </c>
      <c r="B121" s="74" t="s">
        <v>3754</v>
      </c>
      <c r="C121" s="74" t="s">
        <v>3576</v>
      </c>
      <c r="D121" s="74" t="s">
        <v>3568</v>
      </c>
      <c r="E121" s="74">
        <v>1000005997</v>
      </c>
      <c r="F121" s="74" t="s">
        <v>289</v>
      </c>
      <c r="G121" s="75">
        <v>1</v>
      </c>
      <c r="H121" s="74" t="s">
        <v>3759</v>
      </c>
      <c r="I121" s="74" t="s">
        <v>3758</v>
      </c>
      <c r="J121" s="76">
        <v>0.307</v>
      </c>
      <c r="K121" s="77" t="s">
        <v>3760</v>
      </c>
      <c r="L121" s="77"/>
      <c r="M121" s="77">
        <v>24</v>
      </c>
      <c r="N121" s="78">
        <f>J121*M121</f>
        <v>7.3680000000000003</v>
      </c>
      <c r="O121" s="79"/>
      <c r="P121" s="79">
        <v>2</v>
      </c>
      <c r="Q121" s="79">
        <v>8</v>
      </c>
      <c r="R121" s="79"/>
      <c r="S121" s="79"/>
      <c r="T121" s="79"/>
      <c r="U121" s="79"/>
      <c r="V121" s="79">
        <v>5</v>
      </c>
      <c r="W121" s="79"/>
      <c r="X121" s="79">
        <f>O121+P121+Q121+R121+S121+T121+U121+V121</f>
        <v>15</v>
      </c>
      <c r="Y121" s="79">
        <f>W121</f>
        <v>0</v>
      </c>
      <c r="Z121" s="79">
        <f>M121-X121-Y121</f>
        <v>9</v>
      </c>
      <c r="AA121" s="76">
        <f t="shared" si="8"/>
        <v>4.6049999999999995</v>
      </c>
      <c r="AB121" s="76">
        <f t="shared" si="9"/>
        <v>0</v>
      </c>
      <c r="AC121" s="76">
        <f t="shared" si="10"/>
        <v>2.7629999999999999</v>
      </c>
      <c r="AD121" s="80">
        <v>40176</v>
      </c>
    </row>
    <row r="122" spans="1:30">
      <c r="A122" s="73" t="s">
        <v>3567</v>
      </c>
      <c r="B122" s="74" t="s">
        <v>3754</v>
      </c>
      <c r="C122" s="74" t="s">
        <v>3546</v>
      </c>
      <c r="D122" s="74" t="s">
        <v>3570</v>
      </c>
      <c r="E122" s="74">
        <v>1000005997</v>
      </c>
      <c r="F122" s="74" t="s">
        <v>289</v>
      </c>
      <c r="G122" s="75">
        <v>2</v>
      </c>
      <c r="H122" s="74" t="str">
        <f>I121</f>
        <v>동해변전소 S/T</v>
      </c>
      <c r="I122" s="74" t="s">
        <v>3783</v>
      </c>
      <c r="J122" s="76">
        <v>52.228000000000002</v>
      </c>
      <c r="K122" s="77" t="s">
        <v>3698</v>
      </c>
      <c r="L122" s="77">
        <v>100</v>
      </c>
      <c r="M122" s="77">
        <v>24</v>
      </c>
      <c r="N122" s="78">
        <f>J122*M122</f>
        <v>1253.472</v>
      </c>
      <c r="O122" s="79"/>
      <c r="P122" s="79">
        <v>2</v>
      </c>
      <c r="Q122" s="79">
        <v>8</v>
      </c>
      <c r="R122" s="79"/>
      <c r="S122" s="79"/>
      <c r="T122" s="79"/>
      <c r="U122" s="79"/>
      <c r="V122" s="79">
        <v>5</v>
      </c>
      <c r="W122" s="79"/>
      <c r="X122" s="79">
        <f>O122+P122+Q122+R122+S122+T122+U122+V122</f>
        <v>15</v>
      </c>
      <c r="Y122" s="79">
        <f>W122</f>
        <v>0</v>
      </c>
      <c r="Z122" s="79">
        <f>M122-X122-Y122</f>
        <v>9</v>
      </c>
      <c r="AA122" s="76">
        <f t="shared" si="8"/>
        <v>783.42000000000007</v>
      </c>
      <c r="AB122" s="76">
        <f t="shared" si="9"/>
        <v>0</v>
      </c>
      <c r="AC122" s="76">
        <f t="shared" si="10"/>
        <v>470.05200000000002</v>
      </c>
      <c r="AD122" s="80">
        <v>37954</v>
      </c>
    </row>
    <row r="123" spans="1:30">
      <c r="A123" s="73" t="s">
        <v>3567</v>
      </c>
      <c r="B123" s="74" t="s">
        <v>3754</v>
      </c>
      <c r="C123" s="74" t="s">
        <v>3546</v>
      </c>
      <c r="D123" s="74" t="s">
        <v>3570</v>
      </c>
      <c r="E123" s="74">
        <v>1000005997</v>
      </c>
      <c r="F123" s="74" t="s">
        <v>289</v>
      </c>
      <c r="G123" s="75">
        <v>3</v>
      </c>
      <c r="H123" s="74" t="str">
        <f>I122</f>
        <v>동해동영월 T/L #111</v>
      </c>
      <c r="I123" s="74" t="s">
        <v>3784</v>
      </c>
      <c r="J123" s="76">
        <v>4.97</v>
      </c>
      <c r="K123" s="77" t="s">
        <v>3698</v>
      </c>
      <c r="L123" s="77">
        <v>100</v>
      </c>
      <c r="M123" s="77">
        <v>24</v>
      </c>
      <c r="N123" s="78">
        <f>J123*M123</f>
        <v>119.28</v>
      </c>
      <c r="O123" s="79"/>
      <c r="P123" s="79">
        <v>2</v>
      </c>
      <c r="Q123" s="79">
        <v>8</v>
      </c>
      <c r="R123" s="79"/>
      <c r="S123" s="79"/>
      <c r="T123" s="79"/>
      <c r="U123" s="79"/>
      <c r="V123" s="79">
        <v>3</v>
      </c>
      <c r="W123" s="79">
        <v>2</v>
      </c>
      <c r="X123" s="79">
        <f>O123+P123+Q123+R123+S123+T123+U123+V123</f>
        <v>13</v>
      </c>
      <c r="Y123" s="79">
        <f>W123</f>
        <v>2</v>
      </c>
      <c r="Z123" s="79">
        <f>M123-X123-Y123</f>
        <v>9</v>
      </c>
      <c r="AA123" s="76">
        <f t="shared" si="8"/>
        <v>64.61</v>
      </c>
      <c r="AB123" s="76">
        <f t="shared" si="9"/>
        <v>9.94</v>
      </c>
      <c r="AC123" s="76">
        <f t="shared" si="10"/>
        <v>44.73</v>
      </c>
      <c r="AD123" s="80">
        <v>37954</v>
      </c>
    </row>
    <row r="124" spans="1:30">
      <c r="A124" s="73" t="s">
        <v>3567</v>
      </c>
      <c r="B124" s="74" t="s">
        <v>3754</v>
      </c>
      <c r="C124" s="74" t="s">
        <v>3546</v>
      </c>
      <c r="D124" s="74" t="s">
        <v>3570</v>
      </c>
      <c r="E124" s="74">
        <v>1000006792</v>
      </c>
      <c r="F124" s="74" t="s">
        <v>695</v>
      </c>
      <c r="G124" s="75">
        <v>1</v>
      </c>
      <c r="H124" s="74" t="str">
        <f>I122</f>
        <v>동해동영월 T/L #111</v>
      </c>
      <c r="I124" s="74" t="s">
        <v>3785</v>
      </c>
      <c r="J124" s="76">
        <v>7.9980000000000002</v>
      </c>
      <c r="K124" s="77" t="s">
        <v>3573</v>
      </c>
      <c r="L124" s="77">
        <v>100</v>
      </c>
      <c r="M124" s="77">
        <v>24</v>
      </c>
      <c r="N124" s="78">
        <f>J124*M124</f>
        <v>191.952</v>
      </c>
      <c r="O124" s="79"/>
      <c r="P124" s="79">
        <v>4</v>
      </c>
      <c r="Q124" s="79">
        <v>8</v>
      </c>
      <c r="R124" s="79"/>
      <c r="S124" s="79"/>
      <c r="T124" s="79"/>
      <c r="U124" s="79"/>
      <c r="V124" s="79">
        <v>4</v>
      </c>
      <c r="W124" s="79">
        <v>2</v>
      </c>
      <c r="X124" s="79">
        <f>O124+P124+Q124+R124+S124+T124+U124+V124</f>
        <v>16</v>
      </c>
      <c r="Y124" s="79">
        <f>W124</f>
        <v>2</v>
      </c>
      <c r="Z124" s="79">
        <f>M124-X124-Y124</f>
        <v>6</v>
      </c>
      <c r="AA124" s="76">
        <f t="shared" si="8"/>
        <v>127.968</v>
      </c>
      <c r="AB124" s="76">
        <f t="shared" si="9"/>
        <v>15.996</v>
      </c>
      <c r="AC124" s="76">
        <f t="shared" si="10"/>
        <v>47.988</v>
      </c>
      <c r="AD124" s="80">
        <v>37965</v>
      </c>
    </row>
    <row r="125" spans="1:30">
      <c r="A125" s="73" t="s">
        <v>3567</v>
      </c>
      <c r="B125" s="74" t="s">
        <v>3754</v>
      </c>
      <c r="C125" s="74" t="s">
        <v>3576</v>
      </c>
      <c r="D125" s="74" t="s">
        <v>3568</v>
      </c>
      <c r="E125" s="74">
        <v>1000006792</v>
      </c>
      <c r="F125" s="74" t="s">
        <v>695</v>
      </c>
      <c r="G125" s="75">
        <v>2</v>
      </c>
      <c r="H125" s="74" t="str">
        <f>I124</f>
        <v>정선변전소 S/T</v>
      </c>
      <c r="I125" s="74" t="s">
        <v>3786</v>
      </c>
      <c r="J125" s="76">
        <v>7.0000000000000007E-2</v>
      </c>
      <c r="K125" s="77" t="s">
        <v>3573</v>
      </c>
      <c r="L125" s="77"/>
      <c r="M125" s="77">
        <v>24</v>
      </c>
      <c r="N125" s="78">
        <f>J125*M125</f>
        <v>1.6800000000000002</v>
      </c>
      <c r="O125" s="79"/>
      <c r="P125" s="79">
        <v>4</v>
      </c>
      <c r="Q125" s="79">
        <v>8</v>
      </c>
      <c r="R125" s="79"/>
      <c r="S125" s="79"/>
      <c r="T125" s="79"/>
      <c r="U125" s="79"/>
      <c r="V125" s="79">
        <v>4</v>
      </c>
      <c r="W125" s="79">
        <v>2</v>
      </c>
      <c r="X125" s="79">
        <f>O125+P125+Q125+R125+S125+T125+U125+V125</f>
        <v>16</v>
      </c>
      <c r="Y125" s="79">
        <f>W125</f>
        <v>2</v>
      </c>
      <c r="Z125" s="79">
        <f>M125-X125-Y125</f>
        <v>6</v>
      </c>
      <c r="AA125" s="76">
        <f t="shared" si="8"/>
        <v>1.1200000000000001</v>
      </c>
      <c r="AB125" s="76">
        <f t="shared" si="9"/>
        <v>0.14000000000000001</v>
      </c>
      <c r="AC125" s="76">
        <f t="shared" si="10"/>
        <v>0.42000000000000004</v>
      </c>
      <c r="AD125" s="80">
        <v>37965</v>
      </c>
    </row>
    <row r="126" spans="1:30">
      <c r="A126" s="73" t="s">
        <v>3567</v>
      </c>
      <c r="B126" s="74" t="s">
        <v>3754</v>
      </c>
      <c r="C126" s="74" t="s">
        <v>3576</v>
      </c>
      <c r="D126" s="74" t="s">
        <v>3568</v>
      </c>
      <c r="E126" s="74">
        <v>1000005983</v>
      </c>
      <c r="F126" s="74" t="s">
        <v>3787</v>
      </c>
      <c r="G126" s="75">
        <v>1</v>
      </c>
      <c r="H126" s="74" t="s">
        <v>3774</v>
      </c>
      <c r="I126" s="74" t="s">
        <v>3773</v>
      </c>
      <c r="J126" s="76">
        <v>0.1</v>
      </c>
      <c r="K126" s="77" t="s">
        <v>3658</v>
      </c>
      <c r="L126" s="77"/>
      <c r="M126" s="77">
        <v>24</v>
      </c>
      <c r="N126" s="78">
        <f t="shared" ref="N126:N162" si="19">J126*M126</f>
        <v>2.4000000000000004</v>
      </c>
      <c r="O126" s="79">
        <v>2</v>
      </c>
      <c r="P126" s="79">
        <v>2</v>
      </c>
      <c r="Q126" s="79">
        <v>8</v>
      </c>
      <c r="R126" s="79"/>
      <c r="S126" s="79"/>
      <c r="T126" s="79"/>
      <c r="U126" s="79"/>
      <c r="V126" s="79">
        <v>4</v>
      </c>
      <c r="W126" s="79">
        <v>2</v>
      </c>
      <c r="X126" s="79">
        <f t="shared" ref="X126:X162" si="20">O126+P126+Q126+R126+S126+T126+U126+V126</f>
        <v>16</v>
      </c>
      <c r="Y126" s="79">
        <f t="shared" ref="Y126:Y162" si="21">W126</f>
        <v>2</v>
      </c>
      <c r="Z126" s="79">
        <f t="shared" ref="Z126:Z162" si="22">M126-X126-Y126</f>
        <v>6</v>
      </c>
      <c r="AA126" s="76">
        <f t="shared" si="8"/>
        <v>1.6</v>
      </c>
      <c r="AB126" s="76">
        <f t="shared" si="9"/>
        <v>0.2</v>
      </c>
      <c r="AC126" s="76">
        <f t="shared" si="10"/>
        <v>0.60000000000000009</v>
      </c>
      <c r="AD126" s="80">
        <v>37977</v>
      </c>
    </row>
    <row r="127" spans="1:30">
      <c r="A127" s="73" t="s">
        <v>3567</v>
      </c>
      <c r="B127" s="74" t="s">
        <v>3754</v>
      </c>
      <c r="C127" s="74" t="s">
        <v>3546</v>
      </c>
      <c r="D127" s="74" t="s">
        <v>3570</v>
      </c>
      <c r="E127" s="74">
        <v>1000005983</v>
      </c>
      <c r="F127" s="74" t="s">
        <v>3787</v>
      </c>
      <c r="G127" s="75">
        <v>2</v>
      </c>
      <c r="H127" s="74" t="str">
        <f>I126</f>
        <v>이원변전소 S/T</v>
      </c>
      <c r="I127" s="74" t="s">
        <v>3788</v>
      </c>
      <c r="J127" s="76">
        <v>0.78800000000000003</v>
      </c>
      <c r="K127" s="77" t="s">
        <v>3573</v>
      </c>
      <c r="L127" s="77">
        <v>100</v>
      </c>
      <c r="M127" s="77">
        <v>24</v>
      </c>
      <c r="N127" s="78">
        <f t="shared" si="19"/>
        <v>18.911999999999999</v>
      </c>
      <c r="O127" s="79">
        <v>2</v>
      </c>
      <c r="P127" s="79">
        <v>2</v>
      </c>
      <c r="Q127" s="79">
        <v>8</v>
      </c>
      <c r="R127" s="79"/>
      <c r="S127" s="79"/>
      <c r="T127" s="79"/>
      <c r="U127" s="79"/>
      <c r="V127" s="79">
        <v>4</v>
      </c>
      <c r="W127" s="79">
        <v>2</v>
      </c>
      <c r="X127" s="79">
        <f t="shared" si="20"/>
        <v>16</v>
      </c>
      <c r="Y127" s="79">
        <f t="shared" si="21"/>
        <v>2</v>
      </c>
      <c r="Z127" s="79">
        <f t="shared" si="22"/>
        <v>6</v>
      </c>
      <c r="AA127" s="76">
        <f t="shared" si="8"/>
        <v>12.608000000000001</v>
      </c>
      <c r="AB127" s="76">
        <f t="shared" si="9"/>
        <v>1.5760000000000001</v>
      </c>
      <c r="AC127" s="76">
        <f t="shared" si="10"/>
        <v>4.7279999999999998</v>
      </c>
      <c r="AD127" s="80">
        <v>39801</v>
      </c>
    </row>
    <row r="128" spans="1:30">
      <c r="A128" s="73" t="s">
        <v>3567</v>
      </c>
      <c r="B128" s="74" t="s">
        <v>3754</v>
      </c>
      <c r="C128" s="74" t="s">
        <v>3546</v>
      </c>
      <c r="D128" s="74" t="s">
        <v>3570</v>
      </c>
      <c r="E128" s="74">
        <v>1000005983</v>
      </c>
      <c r="F128" s="74" t="s">
        <v>3787</v>
      </c>
      <c r="G128" s="75">
        <v>3</v>
      </c>
      <c r="H128" s="74" t="str">
        <f>I127</f>
        <v>이원도계 T/L #121</v>
      </c>
      <c r="I128" s="74" t="s">
        <v>3789</v>
      </c>
      <c r="J128" s="76">
        <v>9.5869999999999997</v>
      </c>
      <c r="K128" s="77" t="s">
        <v>3658</v>
      </c>
      <c r="L128" s="77">
        <v>70</v>
      </c>
      <c r="M128" s="77">
        <v>24</v>
      </c>
      <c r="N128" s="78">
        <f t="shared" si="19"/>
        <v>230.08799999999999</v>
      </c>
      <c r="O128" s="79">
        <v>2</v>
      </c>
      <c r="P128" s="79">
        <v>2</v>
      </c>
      <c r="Q128" s="79">
        <v>8</v>
      </c>
      <c r="R128" s="79"/>
      <c r="S128" s="79"/>
      <c r="T128" s="79"/>
      <c r="U128" s="79"/>
      <c r="V128" s="79">
        <v>4</v>
      </c>
      <c r="W128" s="79">
        <v>2</v>
      </c>
      <c r="X128" s="79">
        <f t="shared" si="20"/>
        <v>16</v>
      </c>
      <c r="Y128" s="79">
        <f t="shared" si="21"/>
        <v>2</v>
      </c>
      <c r="Z128" s="79">
        <f t="shared" si="22"/>
        <v>6</v>
      </c>
      <c r="AA128" s="76">
        <f t="shared" si="8"/>
        <v>153.392</v>
      </c>
      <c r="AB128" s="76">
        <f t="shared" si="9"/>
        <v>19.173999999999999</v>
      </c>
      <c r="AC128" s="76">
        <f t="shared" si="10"/>
        <v>57.521999999999998</v>
      </c>
      <c r="AD128" s="80">
        <v>37286</v>
      </c>
    </row>
    <row r="129" spans="1:30">
      <c r="A129" s="73" t="s">
        <v>3567</v>
      </c>
      <c r="B129" s="74" t="s">
        <v>3754</v>
      </c>
      <c r="C129" s="74" t="s">
        <v>3546</v>
      </c>
      <c r="D129" s="74" t="s">
        <v>3570</v>
      </c>
      <c r="E129" s="74">
        <v>1000005983</v>
      </c>
      <c r="F129" s="74" t="s">
        <v>3787</v>
      </c>
      <c r="G129" s="75">
        <v>4</v>
      </c>
      <c r="H129" s="74" t="str">
        <f>I128</f>
        <v>이원도계 T/L #94</v>
      </c>
      <c r="I129" s="74" t="s">
        <v>3790</v>
      </c>
      <c r="J129" s="76">
        <v>2.3090000000000002</v>
      </c>
      <c r="K129" s="77" t="s">
        <v>3573</v>
      </c>
      <c r="L129" s="77">
        <v>70</v>
      </c>
      <c r="M129" s="77">
        <v>24</v>
      </c>
      <c r="N129" s="78">
        <f t="shared" si="19"/>
        <v>55.416000000000004</v>
      </c>
      <c r="O129" s="79">
        <v>2</v>
      </c>
      <c r="P129" s="79">
        <v>2</v>
      </c>
      <c r="Q129" s="79">
        <v>8</v>
      </c>
      <c r="R129" s="79"/>
      <c r="S129" s="79"/>
      <c r="T129" s="79"/>
      <c r="U129" s="79"/>
      <c r="V129" s="79">
        <v>4</v>
      </c>
      <c r="W129" s="79">
        <v>2</v>
      </c>
      <c r="X129" s="79">
        <f t="shared" si="20"/>
        <v>16</v>
      </c>
      <c r="Y129" s="79">
        <f t="shared" si="21"/>
        <v>2</v>
      </c>
      <c r="Z129" s="79">
        <f t="shared" si="22"/>
        <v>6</v>
      </c>
      <c r="AA129" s="76">
        <f t="shared" si="8"/>
        <v>36.944000000000003</v>
      </c>
      <c r="AB129" s="76">
        <f t="shared" si="9"/>
        <v>4.6180000000000003</v>
      </c>
      <c r="AC129" s="76">
        <f t="shared" si="10"/>
        <v>13.854000000000001</v>
      </c>
      <c r="AD129" s="80">
        <v>36980</v>
      </c>
    </row>
    <row r="130" spans="1:30">
      <c r="A130" s="73" t="s">
        <v>3567</v>
      </c>
      <c r="B130" s="74" t="s">
        <v>3754</v>
      </c>
      <c r="C130" s="74" t="s">
        <v>3546</v>
      </c>
      <c r="D130" s="74" t="s">
        <v>3570</v>
      </c>
      <c r="E130" s="74">
        <v>1000005983</v>
      </c>
      <c r="F130" s="74" t="s">
        <v>3787</v>
      </c>
      <c r="G130" s="75">
        <v>5</v>
      </c>
      <c r="H130" s="74" t="str">
        <f>I129</f>
        <v>이원도계 T/L #89</v>
      </c>
      <c r="I130" s="74" t="s">
        <v>3791</v>
      </c>
      <c r="J130" s="76">
        <v>22.042999999999999</v>
      </c>
      <c r="K130" s="77" t="s">
        <v>3658</v>
      </c>
      <c r="L130" s="77">
        <v>70</v>
      </c>
      <c r="M130" s="77">
        <v>24</v>
      </c>
      <c r="N130" s="78">
        <f t="shared" si="19"/>
        <v>529.03199999999993</v>
      </c>
      <c r="O130" s="79">
        <v>2</v>
      </c>
      <c r="P130" s="79">
        <v>2</v>
      </c>
      <c r="Q130" s="79">
        <v>8</v>
      </c>
      <c r="R130" s="79"/>
      <c r="S130" s="79"/>
      <c r="T130" s="79"/>
      <c r="U130" s="79"/>
      <c r="V130" s="79">
        <v>4</v>
      </c>
      <c r="W130" s="79">
        <v>2</v>
      </c>
      <c r="X130" s="79">
        <f t="shared" si="20"/>
        <v>16</v>
      </c>
      <c r="Y130" s="79">
        <f t="shared" si="21"/>
        <v>2</v>
      </c>
      <c r="Z130" s="79">
        <f t="shared" si="22"/>
        <v>6</v>
      </c>
      <c r="AA130" s="76">
        <f t="shared" si="8"/>
        <v>352.68799999999999</v>
      </c>
      <c r="AB130" s="76">
        <f t="shared" si="9"/>
        <v>44.085999999999999</v>
      </c>
      <c r="AC130" s="76">
        <f t="shared" si="10"/>
        <v>132.25799999999998</v>
      </c>
      <c r="AD130" s="80">
        <v>37286</v>
      </c>
    </row>
    <row r="131" spans="1:30">
      <c r="A131" s="73" t="s">
        <v>3567</v>
      </c>
      <c r="B131" s="74" t="s">
        <v>3754</v>
      </c>
      <c r="C131" s="74" t="s">
        <v>3546</v>
      </c>
      <c r="D131" s="74" t="s">
        <v>3570</v>
      </c>
      <c r="E131" s="74">
        <v>1000005983</v>
      </c>
      <c r="F131" s="74" t="s">
        <v>3787</v>
      </c>
      <c r="G131" s="75">
        <v>6</v>
      </c>
      <c r="H131" s="74" t="str">
        <f>I130</f>
        <v>이원도계 T/L #31</v>
      </c>
      <c r="I131" s="74" t="s">
        <v>3792</v>
      </c>
      <c r="J131" s="76">
        <v>0.28999999999999998</v>
      </c>
      <c r="K131" s="77" t="s">
        <v>3658</v>
      </c>
      <c r="L131" s="77">
        <v>70</v>
      </c>
      <c r="M131" s="77">
        <v>24</v>
      </c>
      <c r="N131" s="78">
        <f t="shared" si="19"/>
        <v>6.9599999999999991</v>
      </c>
      <c r="O131" s="79">
        <v>2</v>
      </c>
      <c r="P131" s="79">
        <v>2</v>
      </c>
      <c r="Q131" s="79">
        <v>4</v>
      </c>
      <c r="R131" s="79"/>
      <c r="S131" s="79"/>
      <c r="T131" s="79"/>
      <c r="U131" s="79"/>
      <c r="V131" s="79">
        <v>4</v>
      </c>
      <c r="W131" s="79">
        <v>2</v>
      </c>
      <c r="X131" s="79">
        <f t="shared" si="20"/>
        <v>12</v>
      </c>
      <c r="Y131" s="79">
        <f t="shared" si="21"/>
        <v>2</v>
      </c>
      <c r="Z131" s="79">
        <f t="shared" si="22"/>
        <v>10</v>
      </c>
      <c r="AA131" s="76">
        <f t="shared" si="8"/>
        <v>3.4799999999999995</v>
      </c>
      <c r="AB131" s="76">
        <f t="shared" si="9"/>
        <v>0.57999999999999996</v>
      </c>
      <c r="AC131" s="76">
        <f t="shared" si="10"/>
        <v>2.9</v>
      </c>
      <c r="AD131" s="80">
        <v>37286</v>
      </c>
    </row>
    <row r="132" spans="1:30">
      <c r="A132" s="73" t="s">
        <v>3567</v>
      </c>
      <c r="B132" s="74" t="s">
        <v>3754</v>
      </c>
      <c r="C132" s="74" t="s">
        <v>3546</v>
      </c>
      <c r="D132" s="74" t="s">
        <v>3570</v>
      </c>
      <c r="E132" s="74">
        <v>1000005982</v>
      </c>
      <c r="F132" s="74" t="s">
        <v>301</v>
      </c>
      <c r="G132" s="75">
        <v>1</v>
      </c>
      <c r="H132" s="74" t="str">
        <f>I130</f>
        <v>이원도계 T/L #31</v>
      </c>
      <c r="I132" s="74" t="s">
        <v>3793</v>
      </c>
      <c r="J132" s="76">
        <v>0.30399999999999999</v>
      </c>
      <c r="K132" s="77" t="s">
        <v>3573</v>
      </c>
      <c r="L132" s="77">
        <v>100</v>
      </c>
      <c r="M132" s="77">
        <v>48</v>
      </c>
      <c r="N132" s="78">
        <f t="shared" si="19"/>
        <v>14.591999999999999</v>
      </c>
      <c r="O132" s="79">
        <v>4</v>
      </c>
      <c r="P132" s="79">
        <v>4</v>
      </c>
      <c r="Q132" s="79">
        <v>12</v>
      </c>
      <c r="R132" s="79"/>
      <c r="S132" s="79"/>
      <c r="T132" s="79"/>
      <c r="U132" s="79"/>
      <c r="V132" s="79">
        <v>8</v>
      </c>
      <c r="W132" s="79">
        <v>4</v>
      </c>
      <c r="X132" s="79">
        <f t="shared" si="20"/>
        <v>28</v>
      </c>
      <c r="Y132" s="79">
        <f t="shared" si="21"/>
        <v>4</v>
      </c>
      <c r="Z132" s="79">
        <f t="shared" si="22"/>
        <v>16</v>
      </c>
      <c r="AA132" s="76">
        <f t="shared" si="8"/>
        <v>8.5120000000000005</v>
      </c>
      <c r="AB132" s="76">
        <f t="shared" si="9"/>
        <v>1.216</v>
      </c>
      <c r="AC132" s="76">
        <f t="shared" si="10"/>
        <v>4.8639999999999999</v>
      </c>
      <c r="AD132" s="80">
        <v>39615</v>
      </c>
    </row>
    <row r="133" spans="1:30">
      <c r="A133" s="73" t="s">
        <v>3567</v>
      </c>
      <c r="B133" s="74" t="s">
        <v>3754</v>
      </c>
      <c r="C133" s="74" t="s">
        <v>3576</v>
      </c>
      <c r="D133" s="74" t="s">
        <v>3568</v>
      </c>
      <c r="E133" s="74">
        <v>1000005982</v>
      </c>
      <c r="F133" s="74" t="s">
        <v>301</v>
      </c>
      <c r="G133" s="75">
        <v>2</v>
      </c>
      <c r="H133" s="74" t="str">
        <f>I132</f>
        <v>도계변전소 S/T</v>
      </c>
      <c r="I133" s="74" t="s">
        <v>3794</v>
      </c>
      <c r="J133" s="76">
        <v>9.7000000000000003E-2</v>
      </c>
      <c r="K133" s="77" t="s">
        <v>3573</v>
      </c>
      <c r="L133" s="77"/>
      <c r="M133" s="77">
        <v>48</v>
      </c>
      <c r="N133" s="78">
        <f t="shared" si="19"/>
        <v>4.6560000000000006</v>
      </c>
      <c r="O133" s="79">
        <v>4</v>
      </c>
      <c r="P133" s="79">
        <v>4</v>
      </c>
      <c r="Q133" s="79">
        <v>12</v>
      </c>
      <c r="R133" s="79"/>
      <c r="S133" s="79"/>
      <c r="T133" s="79"/>
      <c r="U133" s="79"/>
      <c r="V133" s="79">
        <v>8</v>
      </c>
      <c r="W133" s="79">
        <v>4</v>
      </c>
      <c r="X133" s="79">
        <f t="shared" si="20"/>
        <v>28</v>
      </c>
      <c r="Y133" s="79">
        <f t="shared" si="21"/>
        <v>4</v>
      </c>
      <c r="Z133" s="79">
        <f t="shared" si="22"/>
        <v>16</v>
      </c>
      <c r="AA133" s="76">
        <f t="shared" ref="AA133:AA199" si="23">J133*X133</f>
        <v>2.7160000000000002</v>
      </c>
      <c r="AB133" s="76">
        <f t="shared" ref="AB133:AB199" si="24">J133*Y133</f>
        <v>0.38800000000000001</v>
      </c>
      <c r="AC133" s="76">
        <f t="shared" si="10"/>
        <v>1.552</v>
      </c>
      <c r="AD133" s="80">
        <v>39615</v>
      </c>
    </row>
    <row r="134" spans="1:30" s="94" customFormat="1" ht="13.5" customHeight="1">
      <c r="A134" s="73" t="s">
        <v>3567</v>
      </c>
      <c r="B134" s="74" t="s">
        <v>3649</v>
      </c>
      <c r="C134" s="79" t="s">
        <v>3576</v>
      </c>
      <c r="D134" s="74" t="s">
        <v>3568</v>
      </c>
      <c r="E134" s="91" t="s">
        <v>3795</v>
      </c>
      <c r="F134" s="74" t="s">
        <v>3796</v>
      </c>
      <c r="G134" s="92">
        <v>1</v>
      </c>
      <c r="H134" s="74" t="s">
        <v>3797</v>
      </c>
      <c r="I134" s="74" t="s">
        <v>3798</v>
      </c>
      <c r="J134" s="93">
        <v>0.06</v>
      </c>
      <c r="K134" s="77" t="s">
        <v>3658</v>
      </c>
      <c r="L134" s="75"/>
      <c r="M134" s="92">
        <v>24</v>
      </c>
      <c r="N134" s="90">
        <f t="shared" si="19"/>
        <v>1.44</v>
      </c>
      <c r="O134" s="79"/>
      <c r="P134" s="79">
        <v>4</v>
      </c>
      <c r="Q134" s="79">
        <v>8</v>
      </c>
      <c r="R134" s="79"/>
      <c r="S134" s="79"/>
      <c r="T134" s="79"/>
      <c r="U134" s="79"/>
      <c r="V134" s="79"/>
      <c r="W134" s="79">
        <v>6</v>
      </c>
      <c r="X134" s="79">
        <f t="shared" si="20"/>
        <v>12</v>
      </c>
      <c r="Y134" s="79">
        <f t="shared" si="21"/>
        <v>6</v>
      </c>
      <c r="Z134" s="79">
        <f t="shared" si="22"/>
        <v>6</v>
      </c>
      <c r="AA134" s="89">
        <f t="shared" si="23"/>
        <v>0.72</v>
      </c>
      <c r="AB134" s="89">
        <f t="shared" si="24"/>
        <v>0.36</v>
      </c>
      <c r="AC134" s="89">
        <f t="shared" ref="AC134:AC200" si="25">J134*Z134</f>
        <v>0.36</v>
      </c>
      <c r="AD134" s="80">
        <v>37973</v>
      </c>
    </row>
    <row r="135" spans="1:30" s="94" customFormat="1" ht="13.5" customHeight="1">
      <c r="A135" s="73" t="s">
        <v>3567</v>
      </c>
      <c r="B135" s="74" t="s">
        <v>3649</v>
      </c>
      <c r="C135" s="79" t="s">
        <v>3546</v>
      </c>
      <c r="D135" s="74" t="s">
        <v>3570</v>
      </c>
      <c r="E135" s="91" t="s">
        <v>3799</v>
      </c>
      <c r="F135" s="74" t="s">
        <v>3796</v>
      </c>
      <c r="G135" s="92">
        <v>2</v>
      </c>
      <c r="H135" s="74" t="s">
        <v>3798</v>
      </c>
      <c r="I135" s="74" t="s">
        <v>3800</v>
      </c>
      <c r="J135" s="92">
        <v>20.667000000000002</v>
      </c>
      <c r="K135" s="77" t="s">
        <v>3658</v>
      </c>
      <c r="L135" s="75">
        <v>100</v>
      </c>
      <c r="M135" s="92">
        <v>24</v>
      </c>
      <c r="N135" s="90">
        <f t="shared" si="19"/>
        <v>496.00800000000004</v>
      </c>
      <c r="O135" s="79"/>
      <c r="P135" s="79"/>
      <c r="Q135" s="79">
        <v>4</v>
      </c>
      <c r="R135" s="79"/>
      <c r="S135" s="79"/>
      <c r="T135" s="79"/>
      <c r="U135" s="79"/>
      <c r="V135" s="79"/>
      <c r="W135" s="79">
        <v>6</v>
      </c>
      <c r="X135" s="79">
        <f t="shared" si="20"/>
        <v>4</v>
      </c>
      <c r="Y135" s="79">
        <f t="shared" si="21"/>
        <v>6</v>
      </c>
      <c r="Z135" s="79">
        <f t="shared" si="22"/>
        <v>14</v>
      </c>
      <c r="AA135" s="89">
        <f t="shared" si="23"/>
        <v>82.668000000000006</v>
      </c>
      <c r="AB135" s="89">
        <f t="shared" si="24"/>
        <v>124.00200000000001</v>
      </c>
      <c r="AC135" s="89">
        <f t="shared" si="25"/>
        <v>289.33800000000002</v>
      </c>
      <c r="AD135" s="80">
        <v>37973</v>
      </c>
    </row>
    <row r="136" spans="1:30" ht="13.5" customHeight="1">
      <c r="A136" s="73" t="s">
        <v>3567</v>
      </c>
      <c r="B136" s="74" t="s">
        <v>3649</v>
      </c>
      <c r="C136" s="79" t="s">
        <v>3576</v>
      </c>
      <c r="D136" s="74" t="s">
        <v>3568</v>
      </c>
      <c r="E136" s="95" t="s">
        <v>3801</v>
      </c>
      <c r="F136" s="74" t="s">
        <v>3802</v>
      </c>
      <c r="G136" s="75">
        <v>1</v>
      </c>
      <c r="H136" s="79" t="s">
        <v>3803</v>
      </c>
      <c r="I136" s="79" t="s">
        <v>3804</v>
      </c>
      <c r="J136" s="89">
        <v>0.14499999999999999</v>
      </c>
      <c r="K136" s="77" t="s">
        <v>3573</v>
      </c>
      <c r="L136" s="75"/>
      <c r="M136" s="75">
        <v>24</v>
      </c>
      <c r="N136" s="90">
        <f t="shared" si="19"/>
        <v>3.4799999999999995</v>
      </c>
      <c r="O136" s="79">
        <v>6</v>
      </c>
      <c r="P136" s="79">
        <v>4</v>
      </c>
      <c r="Q136" s="79">
        <v>8</v>
      </c>
      <c r="R136" s="79"/>
      <c r="S136" s="79"/>
      <c r="T136" s="79"/>
      <c r="U136" s="79"/>
      <c r="V136" s="79">
        <v>2</v>
      </c>
      <c r="W136" s="79"/>
      <c r="X136" s="79">
        <f t="shared" si="20"/>
        <v>20</v>
      </c>
      <c r="Y136" s="79">
        <f t="shared" si="21"/>
        <v>0</v>
      </c>
      <c r="Z136" s="79">
        <f t="shared" si="22"/>
        <v>4</v>
      </c>
      <c r="AA136" s="89">
        <f t="shared" si="23"/>
        <v>2.9</v>
      </c>
      <c r="AB136" s="89">
        <f t="shared" si="24"/>
        <v>0</v>
      </c>
      <c r="AC136" s="89">
        <f t="shared" si="25"/>
        <v>0.57999999999999996</v>
      </c>
      <c r="AD136" s="80">
        <v>34669</v>
      </c>
    </row>
    <row r="137" spans="1:30" ht="13.5" customHeight="1">
      <c r="A137" s="73" t="s">
        <v>3567</v>
      </c>
      <c r="B137" s="74" t="s">
        <v>3649</v>
      </c>
      <c r="C137" s="79" t="s">
        <v>3546</v>
      </c>
      <c r="D137" s="74" t="s">
        <v>3570</v>
      </c>
      <c r="E137" s="95" t="s">
        <v>3801</v>
      </c>
      <c r="F137" s="79" t="s">
        <v>3802</v>
      </c>
      <c r="G137" s="75">
        <v>2</v>
      </c>
      <c r="H137" s="79" t="s">
        <v>3804</v>
      </c>
      <c r="I137" s="79" t="s">
        <v>3805</v>
      </c>
      <c r="J137" s="89">
        <v>6.3559999999999999</v>
      </c>
      <c r="K137" s="77" t="s">
        <v>3658</v>
      </c>
      <c r="L137" s="75">
        <v>100</v>
      </c>
      <c r="M137" s="75">
        <v>24</v>
      </c>
      <c r="N137" s="90">
        <f t="shared" si="19"/>
        <v>152.54399999999998</v>
      </c>
      <c r="O137" s="79">
        <v>6</v>
      </c>
      <c r="P137" s="79">
        <v>4</v>
      </c>
      <c r="Q137" s="79">
        <v>8</v>
      </c>
      <c r="R137" s="79"/>
      <c r="S137" s="79"/>
      <c r="T137" s="79"/>
      <c r="U137" s="79"/>
      <c r="V137" s="79">
        <v>2</v>
      </c>
      <c r="W137" s="79"/>
      <c r="X137" s="79">
        <f t="shared" si="20"/>
        <v>20</v>
      </c>
      <c r="Y137" s="79">
        <f t="shared" si="21"/>
        <v>0</v>
      </c>
      <c r="Z137" s="79">
        <f t="shared" si="22"/>
        <v>4</v>
      </c>
      <c r="AA137" s="89">
        <f t="shared" si="23"/>
        <v>127.12</v>
      </c>
      <c r="AB137" s="89">
        <f t="shared" si="24"/>
        <v>0</v>
      </c>
      <c r="AC137" s="89">
        <f t="shared" si="25"/>
        <v>25.423999999999999</v>
      </c>
      <c r="AD137" s="80">
        <v>37973</v>
      </c>
    </row>
    <row r="138" spans="1:30" ht="13.5" customHeight="1">
      <c r="A138" s="73" t="s">
        <v>3567</v>
      </c>
      <c r="B138" s="74" t="s">
        <v>3649</v>
      </c>
      <c r="C138" s="79" t="s">
        <v>3546</v>
      </c>
      <c r="D138" s="74" t="s">
        <v>3570</v>
      </c>
      <c r="E138" s="95" t="s">
        <v>3801</v>
      </c>
      <c r="F138" s="79" t="s">
        <v>3802</v>
      </c>
      <c r="G138" s="75">
        <v>3</v>
      </c>
      <c r="H138" s="79" t="s">
        <v>3805</v>
      </c>
      <c r="I138" s="79" t="s">
        <v>3806</v>
      </c>
      <c r="J138" s="89">
        <v>1.1850000000000001</v>
      </c>
      <c r="K138" s="77" t="s">
        <v>3573</v>
      </c>
      <c r="L138" s="75">
        <v>100</v>
      </c>
      <c r="M138" s="75">
        <v>48</v>
      </c>
      <c r="N138" s="90">
        <f t="shared" si="19"/>
        <v>56.88</v>
      </c>
      <c r="O138" s="79">
        <v>6</v>
      </c>
      <c r="P138" s="79">
        <v>4</v>
      </c>
      <c r="Q138" s="79">
        <v>8</v>
      </c>
      <c r="R138" s="79"/>
      <c r="S138" s="79"/>
      <c r="T138" s="79"/>
      <c r="U138" s="79"/>
      <c r="V138" s="79">
        <v>2</v>
      </c>
      <c r="W138" s="79"/>
      <c r="X138" s="79">
        <f t="shared" si="20"/>
        <v>20</v>
      </c>
      <c r="Y138" s="79">
        <f t="shared" si="21"/>
        <v>0</v>
      </c>
      <c r="Z138" s="79">
        <f t="shared" si="22"/>
        <v>28</v>
      </c>
      <c r="AA138" s="89">
        <f t="shared" si="23"/>
        <v>23.700000000000003</v>
      </c>
      <c r="AB138" s="89">
        <f t="shared" si="24"/>
        <v>0</v>
      </c>
      <c r="AC138" s="89">
        <f t="shared" si="25"/>
        <v>33.18</v>
      </c>
      <c r="AD138" s="80">
        <v>35916</v>
      </c>
    </row>
    <row r="139" spans="1:30" ht="13.5" customHeight="1">
      <c r="A139" s="73" t="s">
        <v>3567</v>
      </c>
      <c r="B139" s="74" t="s">
        <v>3649</v>
      </c>
      <c r="C139" s="79" t="s">
        <v>3546</v>
      </c>
      <c r="D139" s="74" t="s">
        <v>3570</v>
      </c>
      <c r="E139" s="95" t="s">
        <v>3801</v>
      </c>
      <c r="F139" s="79" t="s">
        <v>3802</v>
      </c>
      <c r="G139" s="75">
        <v>4</v>
      </c>
      <c r="H139" s="79" t="s">
        <v>3806</v>
      </c>
      <c r="I139" s="79" t="s">
        <v>3798</v>
      </c>
      <c r="J139" s="89">
        <v>0.67400000000000004</v>
      </c>
      <c r="K139" s="77" t="s">
        <v>3573</v>
      </c>
      <c r="L139" s="75">
        <v>100</v>
      </c>
      <c r="M139" s="75">
        <v>24</v>
      </c>
      <c r="N139" s="90">
        <f t="shared" si="19"/>
        <v>16.176000000000002</v>
      </c>
      <c r="O139" s="79"/>
      <c r="P139" s="79">
        <v>4</v>
      </c>
      <c r="Q139" s="79">
        <v>4</v>
      </c>
      <c r="R139" s="79"/>
      <c r="S139" s="79"/>
      <c r="T139" s="79"/>
      <c r="U139" s="79"/>
      <c r="V139" s="79"/>
      <c r="W139" s="79"/>
      <c r="X139" s="79">
        <f t="shared" si="20"/>
        <v>8</v>
      </c>
      <c r="Y139" s="79">
        <f t="shared" si="21"/>
        <v>0</v>
      </c>
      <c r="Z139" s="79">
        <f t="shared" si="22"/>
        <v>16</v>
      </c>
      <c r="AA139" s="89">
        <f t="shared" si="23"/>
        <v>5.3920000000000003</v>
      </c>
      <c r="AB139" s="89">
        <f t="shared" si="24"/>
        <v>0</v>
      </c>
      <c r="AC139" s="89">
        <f t="shared" si="25"/>
        <v>10.784000000000001</v>
      </c>
      <c r="AD139" s="80">
        <v>37973</v>
      </c>
    </row>
    <row r="140" spans="1:30" ht="13.5" customHeight="1">
      <c r="A140" s="73" t="s">
        <v>3567</v>
      </c>
      <c r="B140" s="74" t="s">
        <v>3649</v>
      </c>
      <c r="C140" s="79" t="s">
        <v>3576</v>
      </c>
      <c r="D140" s="74" t="s">
        <v>3568</v>
      </c>
      <c r="E140" s="95" t="s">
        <v>3801</v>
      </c>
      <c r="F140" s="79" t="s">
        <v>3802</v>
      </c>
      <c r="G140" s="75">
        <v>5</v>
      </c>
      <c r="H140" s="79" t="s">
        <v>3798</v>
      </c>
      <c r="I140" s="79" t="s">
        <v>3797</v>
      </c>
      <c r="J140" s="89">
        <v>0.06</v>
      </c>
      <c r="K140" s="77" t="s">
        <v>3658</v>
      </c>
      <c r="L140" s="75"/>
      <c r="M140" s="75">
        <v>24</v>
      </c>
      <c r="N140" s="90">
        <f t="shared" si="19"/>
        <v>1.44</v>
      </c>
      <c r="O140" s="79"/>
      <c r="P140" s="79">
        <v>4</v>
      </c>
      <c r="Q140" s="79">
        <v>4</v>
      </c>
      <c r="R140" s="79"/>
      <c r="S140" s="79"/>
      <c r="T140" s="79"/>
      <c r="U140" s="79"/>
      <c r="V140" s="79"/>
      <c r="W140" s="79"/>
      <c r="X140" s="79">
        <f t="shared" si="20"/>
        <v>8</v>
      </c>
      <c r="Y140" s="79">
        <f t="shared" si="21"/>
        <v>0</v>
      </c>
      <c r="Z140" s="79">
        <f t="shared" si="22"/>
        <v>16</v>
      </c>
      <c r="AA140" s="89">
        <f t="shared" si="23"/>
        <v>0.48</v>
      </c>
      <c r="AB140" s="89">
        <f t="shared" si="24"/>
        <v>0</v>
      </c>
      <c r="AC140" s="89">
        <f t="shared" si="25"/>
        <v>0.96</v>
      </c>
      <c r="AD140" s="80">
        <v>37973</v>
      </c>
    </row>
    <row r="141" spans="1:30" ht="13.5" customHeight="1">
      <c r="A141" s="73" t="s">
        <v>3567</v>
      </c>
      <c r="B141" s="74" t="s">
        <v>3649</v>
      </c>
      <c r="C141" s="79" t="s">
        <v>3576</v>
      </c>
      <c r="D141" s="74" t="s">
        <v>3568</v>
      </c>
      <c r="E141" s="95" t="s">
        <v>3807</v>
      </c>
      <c r="F141" s="79" t="s">
        <v>3808</v>
      </c>
      <c r="G141" s="75">
        <v>1</v>
      </c>
      <c r="H141" s="79" t="s">
        <v>3803</v>
      </c>
      <c r="I141" s="79" t="s">
        <v>3804</v>
      </c>
      <c r="J141" s="89">
        <v>0.15</v>
      </c>
      <c r="K141" s="77" t="s">
        <v>3573</v>
      </c>
      <c r="L141" s="75"/>
      <c r="M141" s="75">
        <v>48</v>
      </c>
      <c r="N141" s="90">
        <f t="shared" si="19"/>
        <v>7.1999999999999993</v>
      </c>
      <c r="O141" s="79">
        <v>2</v>
      </c>
      <c r="P141" s="79">
        <v>4</v>
      </c>
      <c r="Q141" s="79">
        <v>12</v>
      </c>
      <c r="R141" s="79"/>
      <c r="S141" s="79"/>
      <c r="T141" s="79"/>
      <c r="U141" s="79"/>
      <c r="V141" s="79">
        <v>4</v>
      </c>
      <c r="W141" s="79">
        <v>2</v>
      </c>
      <c r="X141" s="79">
        <f t="shared" si="20"/>
        <v>22</v>
      </c>
      <c r="Y141" s="79">
        <f t="shared" si="21"/>
        <v>2</v>
      </c>
      <c r="Z141" s="79">
        <f t="shared" si="22"/>
        <v>24</v>
      </c>
      <c r="AA141" s="89">
        <f t="shared" si="23"/>
        <v>3.3</v>
      </c>
      <c r="AB141" s="89">
        <f t="shared" si="24"/>
        <v>0.3</v>
      </c>
      <c r="AC141" s="89">
        <f t="shared" si="25"/>
        <v>3.5999999999999996</v>
      </c>
      <c r="AD141" s="80">
        <v>37012</v>
      </c>
    </row>
    <row r="142" spans="1:30" ht="13.5" customHeight="1">
      <c r="A142" s="73" t="s">
        <v>3567</v>
      </c>
      <c r="B142" s="74" t="s">
        <v>3649</v>
      </c>
      <c r="C142" s="79" t="s">
        <v>3546</v>
      </c>
      <c r="D142" s="74" t="s">
        <v>3570</v>
      </c>
      <c r="E142" s="95" t="s">
        <v>3807</v>
      </c>
      <c r="F142" s="79" t="s">
        <v>3808</v>
      </c>
      <c r="G142" s="75">
        <v>2</v>
      </c>
      <c r="H142" s="79" t="s">
        <v>3804</v>
      </c>
      <c r="I142" s="79" t="s">
        <v>3809</v>
      </c>
      <c r="J142" s="89">
        <v>2.5630000000000002</v>
      </c>
      <c r="K142" s="77" t="s">
        <v>3573</v>
      </c>
      <c r="L142" s="75">
        <v>100</v>
      </c>
      <c r="M142" s="75">
        <v>48</v>
      </c>
      <c r="N142" s="90">
        <f t="shared" si="19"/>
        <v>123.024</v>
      </c>
      <c r="O142" s="79">
        <v>2</v>
      </c>
      <c r="P142" s="79">
        <v>4</v>
      </c>
      <c r="Q142" s="79">
        <v>12</v>
      </c>
      <c r="R142" s="79"/>
      <c r="S142" s="79"/>
      <c r="T142" s="79"/>
      <c r="U142" s="79"/>
      <c r="V142" s="79">
        <v>4</v>
      </c>
      <c r="W142" s="79">
        <v>2</v>
      </c>
      <c r="X142" s="79">
        <f t="shared" si="20"/>
        <v>22</v>
      </c>
      <c r="Y142" s="79">
        <f t="shared" si="21"/>
        <v>2</v>
      </c>
      <c r="Z142" s="79">
        <f t="shared" si="22"/>
        <v>24</v>
      </c>
      <c r="AA142" s="89">
        <f t="shared" si="23"/>
        <v>56.386000000000003</v>
      </c>
      <c r="AB142" s="89">
        <f t="shared" si="24"/>
        <v>5.1260000000000003</v>
      </c>
      <c r="AC142" s="89">
        <f t="shared" si="25"/>
        <v>61.512</v>
      </c>
      <c r="AD142" s="80">
        <v>37012</v>
      </c>
    </row>
    <row r="143" spans="1:30" ht="13.5" customHeight="1">
      <c r="A143" s="73" t="s">
        <v>3567</v>
      </c>
      <c r="B143" s="74" t="s">
        <v>3649</v>
      </c>
      <c r="C143" s="79" t="s">
        <v>3546</v>
      </c>
      <c r="D143" s="74" t="s">
        <v>3570</v>
      </c>
      <c r="E143" s="95" t="s">
        <v>3807</v>
      </c>
      <c r="F143" s="79" t="s">
        <v>3808</v>
      </c>
      <c r="G143" s="75">
        <v>3</v>
      </c>
      <c r="H143" s="79" t="s">
        <v>3809</v>
      </c>
      <c r="I143" s="79" t="s">
        <v>3810</v>
      </c>
      <c r="J143" s="89">
        <v>18.986000000000001</v>
      </c>
      <c r="K143" s="77" t="s">
        <v>3646</v>
      </c>
      <c r="L143" s="75">
        <v>100</v>
      </c>
      <c r="M143" s="75">
        <v>24</v>
      </c>
      <c r="N143" s="90">
        <f t="shared" si="19"/>
        <v>455.66399999999999</v>
      </c>
      <c r="O143" s="79">
        <v>2</v>
      </c>
      <c r="P143" s="79"/>
      <c r="Q143" s="79">
        <v>4</v>
      </c>
      <c r="R143" s="79"/>
      <c r="S143" s="79"/>
      <c r="T143" s="79"/>
      <c r="U143" s="79"/>
      <c r="V143" s="79">
        <v>2</v>
      </c>
      <c r="W143" s="79">
        <v>4</v>
      </c>
      <c r="X143" s="79">
        <f t="shared" si="20"/>
        <v>8</v>
      </c>
      <c r="Y143" s="79">
        <f t="shared" si="21"/>
        <v>4</v>
      </c>
      <c r="Z143" s="79">
        <f t="shared" si="22"/>
        <v>12</v>
      </c>
      <c r="AA143" s="89">
        <f t="shared" si="23"/>
        <v>151.88800000000001</v>
      </c>
      <c r="AB143" s="89">
        <f t="shared" si="24"/>
        <v>75.944000000000003</v>
      </c>
      <c r="AC143" s="89">
        <f t="shared" si="25"/>
        <v>227.83199999999999</v>
      </c>
      <c r="AD143" s="80">
        <v>37347</v>
      </c>
    </row>
    <row r="144" spans="1:30" ht="13.5" customHeight="1">
      <c r="A144" s="73" t="s">
        <v>3567</v>
      </c>
      <c r="B144" s="74" t="s">
        <v>3649</v>
      </c>
      <c r="C144" s="79" t="s">
        <v>3576</v>
      </c>
      <c r="D144" s="74" t="s">
        <v>3568</v>
      </c>
      <c r="E144" s="95" t="s">
        <v>3807</v>
      </c>
      <c r="F144" s="79" t="s">
        <v>3808</v>
      </c>
      <c r="G144" s="75">
        <v>4</v>
      </c>
      <c r="H144" s="79" t="s">
        <v>3810</v>
      </c>
      <c r="I144" s="79" t="s">
        <v>3811</v>
      </c>
      <c r="J144" s="89">
        <v>0.16</v>
      </c>
      <c r="K144" s="77" t="s">
        <v>3646</v>
      </c>
      <c r="L144" s="75"/>
      <c r="M144" s="75">
        <v>24</v>
      </c>
      <c r="N144" s="90">
        <f t="shared" si="19"/>
        <v>3.84</v>
      </c>
      <c r="O144" s="79">
        <v>2</v>
      </c>
      <c r="P144" s="79"/>
      <c r="Q144" s="79">
        <v>4</v>
      </c>
      <c r="R144" s="79"/>
      <c r="S144" s="79"/>
      <c r="T144" s="79"/>
      <c r="U144" s="79"/>
      <c r="V144" s="79">
        <v>2</v>
      </c>
      <c r="W144" s="79">
        <v>4</v>
      </c>
      <c r="X144" s="79">
        <f t="shared" si="20"/>
        <v>8</v>
      </c>
      <c r="Y144" s="79">
        <f t="shared" si="21"/>
        <v>4</v>
      </c>
      <c r="Z144" s="79">
        <f t="shared" si="22"/>
        <v>12</v>
      </c>
      <c r="AA144" s="89">
        <f t="shared" si="23"/>
        <v>1.28</v>
      </c>
      <c r="AB144" s="89">
        <f t="shared" si="24"/>
        <v>0.64</v>
      </c>
      <c r="AC144" s="89">
        <f t="shared" si="25"/>
        <v>1.92</v>
      </c>
      <c r="AD144" s="80">
        <v>37347</v>
      </c>
    </row>
    <row r="145" spans="1:30" ht="13.5" customHeight="1">
      <c r="A145" s="73" t="s">
        <v>3567</v>
      </c>
      <c r="B145" s="74" t="s">
        <v>3649</v>
      </c>
      <c r="C145" s="79" t="s">
        <v>3576</v>
      </c>
      <c r="D145" s="74" t="s">
        <v>3568</v>
      </c>
      <c r="E145" s="95" t="s">
        <v>3812</v>
      </c>
      <c r="F145" s="79" t="s">
        <v>3813</v>
      </c>
      <c r="G145" s="75">
        <v>1</v>
      </c>
      <c r="H145" s="79" t="s">
        <v>3803</v>
      </c>
      <c r="I145" s="79" t="s">
        <v>3804</v>
      </c>
      <c r="J145" s="89">
        <v>0.15</v>
      </c>
      <c r="K145" s="75" t="s">
        <v>3573</v>
      </c>
      <c r="L145" s="75"/>
      <c r="M145" s="75">
        <v>48</v>
      </c>
      <c r="N145" s="90">
        <f t="shared" si="19"/>
        <v>7.1999999999999993</v>
      </c>
      <c r="O145" s="79">
        <v>2</v>
      </c>
      <c r="P145" s="79">
        <v>4</v>
      </c>
      <c r="Q145" s="79">
        <v>12</v>
      </c>
      <c r="R145" s="79"/>
      <c r="S145" s="79"/>
      <c r="T145" s="79"/>
      <c r="U145" s="79"/>
      <c r="V145" s="79">
        <v>4</v>
      </c>
      <c r="W145" s="79">
        <v>2</v>
      </c>
      <c r="X145" s="79">
        <f t="shared" si="20"/>
        <v>22</v>
      </c>
      <c r="Y145" s="79">
        <f t="shared" si="21"/>
        <v>2</v>
      </c>
      <c r="Z145" s="79">
        <f t="shared" si="22"/>
        <v>24</v>
      </c>
      <c r="AA145" s="89">
        <f t="shared" si="23"/>
        <v>3.3</v>
      </c>
      <c r="AB145" s="89">
        <f t="shared" si="24"/>
        <v>0.3</v>
      </c>
      <c r="AC145" s="89">
        <f t="shared" si="25"/>
        <v>3.5999999999999996</v>
      </c>
      <c r="AD145" s="80">
        <v>37012</v>
      </c>
    </row>
    <row r="146" spans="1:30" ht="13.5" customHeight="1">
      <c r="A146" s="73" t="s">
        <v>3567</v>
      </c>
      <c r="B146" s="74" t="s">
        <v>3649</v>
      </c>
      <c r="C146" s="79" t="s">
        <v>3546</v>
      </c>
      <c r="D146" s="74" t="s">
        <v>3570</v>
      </c>
      <c r="E146" s="95" t="s">
        <v>3812</v>
      </c>
      <c r="F146" s="79" t="s">
        <v>3813</v>
      </c>
      <c r="G146" s="75">
        <v>2</v>
      </c>
      <c r="H146" s="79" t="s">
        <v>3804</v>
      </c>
      <c r="I146" s="79" t="s">
        <v>3814</v>
      </c>
      <c r="J146" s="89">
        <v>11.691000000000001</v>
      </c>
      <c r="K146" s="75" t="s">
        <v>3573</v>
      </c>
      <c r="L146" s="75">
        <v>100</v>
      </c>
      <c r="M146" s="75">
        <v>48</v>
      </c>
      <c r="N146" s="90">
        <f t="shared" si="19"/>
        <v>561.16800000000001</v>
      </c>
      <c r="O146" s="79"/>
      <c r="P146" s="79">
        <v>4</v>
      </c>
      <c r="Q146" s="79">
        <v>8</v>
      </c>
      <c r="R146" s="79"/>
      <c r="S146" s="79"/>
      <c r="T146" s="79"/>
      <c r="U146" s="79"/>
      <c r="V146" s="79">
        <v>2</v>
      </c>
      <c r="W146" s="79">
        <v>8</v>
      </c>
      <c r="X146" s="79">
        <f t="shared" si="20"/>
        <v>14</v>
      </c>
      <c r="Y146" s="79">
        <f t="shared" si="21"/>
        <v>8</v>
      </c>
      <c r="Z146" s="79">
        <f t="shared" si="22"/>
        <v>26</v>
      </c>
      <c r="AA146" s="89">
        <f t="shared" si="23"/>
        <v>163.67400000000001</v>
      </c>
      <c r="AB146" s="89">
        <f t="shared" si="24"/>
        <v>93.528000000000006</v>
      </c>
      <c r="AC146" s="89">
        <f t="shared" si="25"/>
        <v>303.96600000000001</v>
      </c>
      <c r="AD146" s="80">
        <v>39434</v>
      </c>
    </row>
    <row r="147" spans="1:30" ht="13.5" customHeight="1">
      <c r="A147" s="73" t="s">
        <v>3567</v>
      </c>
      <c r="B147" s="74" t="s">
        <v>3649</v>
      </c>
      <c r="C147" s="79" t="s">
        <v>3576</v>
      </c>
      <c r="D147" s="74" t="s">
        <v>3568</v>
      </c>
      <c r="E147" s="95" t="s">
        <v>3812</v>
      </c>
      <c r="F147" s="79" t="s">
        <v>3813</v>
      </c>
      <c r="G147" s="75">
        <v>3</v>
      </c>
      <c r="H147" s="79" t="s">
        <v>3814</v>
      </c>
      <c r="I147" s="79" t="s">
        <v>3815</v>
      </c>
      <c r="J147" s="89">
        <v>0.14000000000000001</v>
      </c>
      <c r="K147" s="75" t="s">
        <v>3573</v>
      </c>
      <c r="L147" s="75"/>
      <c r="M147" s="75">
        <v>48</v>
      </c>
      <c r="N147" s="90">
        <f t="shared" si="19"/>
        <v>6.7200000000000006</v>
      </c>
      <c r="O147" s="79">
        <v>6</v>
      </c>
      <c r="P147" s="79">
        <v>8</v>
      </c>
      <c r="Q147" s="79">
        <v>16</v>
      </c>
      <c r="R147" s="79"/>
      <c r="S147" s="79"/>
      <c r="T147" s="79"/>
      <c r="U147" s="79"/>
      <c r="V147" s="79"/>
      <c r="W147" s="79">
        <v>8</v>
      </c>
      <c r="X147" s="79">
        <f t="shared" si="20"/>
        <v>30</v>
      </c>
      <c r="Y147" s="79">
        <f t="shared" si="21"/>
        <v>8</v>
      </c>
      <c r="Z147" s="79">
        <f t="shared" si="22"/>
        <v>10</v>
      </c>
      <c r="AA147" s="89">
        <f t="shared" si="23"/>
        <v>4.2</v>
      </c>
      <c r="AB147" s="89">
        <f t="shared" si="24"/>
        <v>1.1200000000000001</v>
      </c>
      <c r="AC147" s="89">
        <f t="shared" si="25"/>
        <v>1.4000000000000001</v>
      </c>
      <c r="AD147" s="80">
        <v>39434</v>
      </c>
    </row>
    <row r="148" spans="1:30" ht="13.5" customHeight="1">
      <c r="A148" s="73" t="s">
        <v>3567</v>
      </c>
      <c r="B148" s="74" t="s">
        <v>3649</v>
      </c>
      <c r="C148" s="79" t="s">
        <v>3576</v>
      </c>
      <c r="D148" s="74" t="s">
        <v>3568</v>
      </c>
      <c r="E148" s="95" t="s">
        <v>3816</v>
      </c>
      <c r="F148" s="79" t="s">
        <v>3817</v>
      </c>
      <c r="G148" s="75">
        <v>1</v>
      </c>
      <c r="H148" s="79" t="s">
        <v>3815</v>
      </c>
      <c r="I148" s="79" t="s">
        <v>3814</v>
      </c>
      <c r="J148" s="89">
        <v>0.14000000000000001</v>
      </c>
      <c r="K148" s="75" t="s">
        <v>3573</v>
      </c>
      <c r="L148" s="75"/>
      <c r="M148" s="75">
        <v>48</v>
      </c>
      <c r="N148" s="90">
        <f t="shared" si="19"/>
        <v>6.7200000000000006</v>
      </c>
      <c r="O148" s="79">
        <v>6</v>
      </c>
      <c r="P148" s="79">
        <v>8</v>
      </c>
      <c r="Q148" s="79">
        <v>16</v>
      </c>
      <c r="R148" s="79"/>
      <c r="S148" s="79"/>
      <c r="T148" s="79"/>
      <c r="U148" s="79"/>
      <c r="V148" s="79"/>
      <c r="W148" s="79">
        <v>8</v>
      </c>
      <c r="X148" s="79">
        <f t="shared" si="20"/>
        <v>30</v>
      </c>
      <c r="Y148" s="79">
        <f t="shared" si="21"/>
        <v>8</v>
      </c>
      <c r="Z148" s="79">
        <f t="shared" si="22"/>
        <v>10</v>
      </c>
      <c r="AA148" s="89">
        <f t="shared" si="23"/>
        <v>4.2</v>
      </c>
      <c r="AB148" s="89">
        <f t="shared" si="24"/>
        <v>1.1200000000000001</v>
      </c>
      <c r="AC148" s="89">
        <f t="shared" si="25"/>
        <v>1.4000000000000001</v>
      </c>
      <c r="AD148" s="80">
        <v>39434</v>
      </c>
    </row>
    <row r="149" spans="1:30" ht="13.5" customHeight="1">
      <c r="A149" s="73" t="s">
        <v>3567</v>
      </c>
      <c r="B149" s="74" t="s">
        <v>3649</v>
      </c>
      <c r="C149" s="79" t="s">
        <v>3546</v>
      </c>
      <c r="D149" s="74" t="s">
        <v>3570</v>
      </c>
      <c r="E149" s="95" t="s">
        <v>3816</v>
      </c>
      <c r="F149" s="79" t="s">
        <v>3817</v>
      </c>
      <c r="G149" s="75">
        <v>2</v>
      </c>
      <c r="H149" s="79" t="s">
        <v>3814</v>
      </c>
      <c r="I149" s="79" t="s">
        <v>3818</v>
      </c>
      <c r="J149" s="89">
        <v>5.0990000000000002</v>
      </c>
      <c r="K149" s="75" t="s">
        <v>3573</v>
      </c>
      <c r="L149" s="75">
        <v>100</v>
      </c>
      <c r="M149" s="75">
        <v>48</v>
      </c>
      <c r="N149" s="90">
        <f t="shared" si="19"/>
        <v>244.75200000000001</v>
      </c>
      <c r="O149" s="79">
        <v>6</v>
      </c>
      <c r="P149" s="79">
        <v>8</v>
      </c>
      <c r="Q149" s="79">
        <v>16</v>
      </c>
      <c r="R149" s="79"/>
      <c r="S149" s="79"/>
      <c r="T149" s="79"/>
      <c r="U149" s="79"/>
      <c r="V149" s="79"/>
      <c r="W149" s="79">
        <v>8</v>
      </c>
      <c r="X149" s="79">
        <f t="shared" si="20"/>
        <v>30</v>
      </c>
      <c r="Y149" s="79">
        <f t="shared" si="21"/>
        <v>8</v>
      </c>
      <c r="Z149" s="79">
        <f t="shared" si="22"/>
        <v>10</v>
      </c>
      <c r="AA149" s="89">
        <f t="shared" si="23"/>
        <v>152.97</v>
      </c>
      <c r="AB149" s="89">
        <f t="shared" si="24"/>
        <v>40.792000000000002</v>
      </c>
      <c r="AC149" s="89">
        <f t="shared" si="25"/>
        <v>50.99</v>
      </c>
      <c r="AD149" s="80">
        <v>39434</v>
      </c>
    </row>
    <row r="150" spans="1:30" ht="13.5" customHeight="1">
      <c r="A150" s="73" t="s">
        <v>3567</v>
      </c>
      <c r="B150" s="74" t="s">
        <v>3649</v>
      </c>
      <c r="C150" s="79" t="s">
        <v>3546</v>
      </c>
      <c r="D150" s="74" t="s">
        <v>3570</v>
      </c>
      <c r="E150" s="95" t="s">
        <v>3816</v>
      </c>
      <c r="F150" s="79" t="s">
        <v>3817</v>
      </c>
      <c r="G150" s="75">
        <v>3</v>
      </c>
      <c r="H150" s="79" t="s">
        <v>3818</v>
      </c>
      <c r="I150" s="79" t="s">
        <v>3819</v>
      </c>
      <c r="J150" s="89">
        <v>15.727</v>
      </c>
      <c r="K150" s="75" t="s">
        <v>3573</v>
      </c>
      <c r="L150" s="75">
        <v>75</v>
      </c>
      <c r="M150" s="75">
        <v>24</v>
      </c>
      <c r="N150" s="90">
        <f t="shared" si="19"/>
        <v>377.44799999999998</v>
      </c>
      <c r="O150" s="79">
        <v>6</v>
      </c>
      <c r="P150" s="79">
        <v>8</v>
      </c>
      <c r="Q150" s="79">
        <v>16</v>
      </c>
      <c r="R150" s="79"/>
      <c r="S150" s="79"/>
      <c r="T150" s="79"/>
      <c r="U150" s="79"/>
      <c r="V150" s="79"/>
      <c r="W150" s="79">
        <v>8</v>
      </c>
      <c r="X150" s="79">
        <f t="shared" si="20"/>
        <v>30</v>
      </c>
      <c r="Y150" s="79">
        <f t="shared" si="21"/>
        <v>8</v>
      </c>
      <c r="Z150" s="79">
        <f t="shared" si="22"/>
        <v>-14</v>
      </c>
      <c r="AA150" s="89">
        <f t="shared" si="23"/>
        <v>471.81</v>
      </c>
      <c r="AB150" s="89">
        <f t="shared" si="24"/>
        <v>125.816</v>
      </c>
      <c r="AC150" s="89">
        <f t="shared" si="25"/>
        <v>-220.178</v>
      </c>
      <c r="AD150" s="80">
        <v>35612</v>
      </c>
    </row>
    <row r="151" spans="1:30" ht="13.5" customHeight="1">
      <c r="A151" s="73" t="s">
        <v>3567</v>
      </c>
      <c r="B151" s="74" t="s">
        <v>3649</v>
      </c>
      <c r="C151" s="79" t="s">
        <v>3546</v>
      </c>
      <c r="D151" s="74" t="s">
        <v>3570</v>
      </c>
      <c r="E151" s="95" t="s">
        <v>3816</v>
      </c>
      <c r="F151" s="79" t="s">
        <v>3817</v>
      </c>
      <c r="G151" s="75">
        <v>4</v>
      </c>
      <c r="H151" s="79" t="s">
        <v>3819</v>
      </c>
      <c r="I151" s="79" t="s">
        <v>3820</v>
      </c>
      <c r="J151" s="89">
        <v>18.824999999999999</v>
      </c>
      <c r="K151" s="75" t="s">
        <v>3573</v>
      </c>
      <c r="L151" s="75">
        <v>100</v>
      </c>
      <c r="M151" s="75">
        <v>24</v>
      </c>
      <c r="N151" s="90">
        <f t="shared" si="19"/>
        <v>451.79999999999995</v>
      </c>
      <c r="O151" s="79"/>
      <c r="P151" s="79">
        <v>4</v>
      </c>
      <c r="Q151" s="79">
        <v>12</v>
      </c>
      <c r="R151" s="79"/>
      <c r="S151" s="79"/>
      <c r="T151" s="79"/>
      <c r="U151" s="79"/>
      <c r="V151" s="79"/>
      <c r="W151" s="79">
        <v>8</v>
      </c>
      <c r="X151" s="79">
        <f t="shared" si="20"/>
        <v>16</v>
      </c>
      <c r="Y151" s="79">
        <f t="shared" si="21"/>
        <v>8</v>
      </c>
      <c r="Z151" s="79">
        <f t="shared" si="22"/>
        <v>0</v>
      </c>
      <c r="AA151" s="89">
        <f t="shared" si="23"/>
        <v>301.2</v>
      </c>
      <c r="AB151" s="89">
        <f t="shared" si="24"/>
        <v>150.6</v>
      </c>
      <c r="AC151" s="89">
        <f t="shared" si="25"/>
        <v>0</v>
      </c>
      <c r="AD151" s="80">
        <v>35612</v>
      </c>
    </row>
    <row r="152" spans="1:30" ht="13.5" customHeight="1">
      <c r="A152" s="73" t="s">
        <v>3567</v>
      </c>
      <c r="B152" s="74" t="s">
        <v>3649</v>
      </c>
      <c r="C152" s="79" t="s">
        <v>3576</v>
      </c>
      <c r="D152" s="74" t="s">
        <v>3568</v>
      </c>
      <c r="E152" s="95" t="s">
        <v>3816</v>
      </c>
      <c r="F152" s="79" t="s">
        <v>3817</v>
      </c>
      <c r="G152" s="75">
        <v>5</v>
      </c>
      <c r="H152" s="79" t="s">
        <v>3820</v>
      </c>
      <c r="I152" s="79" t="s">
        <v>3821</v>
      </c>
      <c r="J152" s="89">
        <v>0.06</v>
      </c>
      <c r="K152" s="75" t="s">
        <v>3573</v>
      </c>
      <c r="L152" s="75"/>
      <c r="M152" s="75">
        <v>24</v>
      </c>
      <c r="N152" s="90">
        <f t="shared" si="19"/>
        <v>1.44</v>
      </c>
      <c r="O152" s="79"/>
      <c r="P152" s="79">
        <v>4</v>
      </c>
      <c r="Q152" s="79">
        <v>12</v>
      </c>
      <c r="R152" s="79"/>
      <c r="S152" s="79"/>
      <c r="T152" s="79"/>
      <c r="U152" s="79"/>
      <c r="V152" s="79"/>
      <c r="W152" s="79">
        <v>8</v>
      </c>
      <c r="X152" s="79">
        <f t="shared" si="20"/>
        <v>16</v>
      </c>
      <c r="Y152" s="79">
        <f t="shared" si="21"/>
        <v>8</v>
      </c>
      <c r="Z152" s="79">
        <f t="shared" si="22"/>
        <v>0</v>
      </c>
      <c r="AA152" s="89">
        <f t="shared" si="23"/>
        <v>0.96</v>
      </c>
      <c r="AB152" s="89">
        <f t="shared" si="24"/>
        <v>0.48</v>
      </c>
      <c r="AC152" s="89">
        <f t="shared" si="25"/>
        <v>0</v>
      </c>
      <c r="AD152" s="80">
        <v>35612</v>
      </c>
    </row>
    <row r="153" spans="1:30" ht="13.5" customHeight="1">
      <c r="A153" s="73" t="s">
        <v>3567</v>
      </c>
      <c r="B153" s="74" t="s">
        <v>3649</v>
      </c>
      <c r="C153" s="79" t="s">
        <v>3576</v>
      </c>
      <c r="D153" s="74" t="s">
        <v>3568</v>
      </c>
      <c r="E153" s="95" t="s">
        <v>3816</v>
      </c>
      <c r="F153" s="79" t="s">
        <v>3817</v>
      </c>
      <c r="G153" s="75">
        <v>1</v>
      </c>
      <c r="H153" s="79" t="s">
        <v>3821</v>
      </c>
      <c r="I153" s="79" t="s">
        <v>3820</v>
      </c>
      <c r="J153" s="89">
        <v>0.06</v>
      </c>
      <c r="K153" s="75" t="s">
        <v>3573</v>
      </c>
      <c r="L153" s="75"/>
      <c r="M153" s="75">
        <v>24</v>
      </c>
      <c r="N153" s="90">
        <f t="shared" si="19"/>
        <v>1.44</v>
      </c>
      <c r="O153" s="79"/>
      <c r="P153" s="79">
        <v>4</v>
      </c>
      <c r="Q153" s="79">
        <v>12</v>
      </c>
      <c r="R153" s="79"/>
      <c r="S153" s="79"/>
      <c r="T153" s="79"/>
      <c r="U153" s="79"/>
      <c r="V153" s="79"/>
      <c r="W153" s="79">
        <v>8</v>
      </c>
      <c r="X153" s="79">
        <f t="shared" si="20"/>
        <v>16</v>
      </c>
      <c r="Y153" s="79">
        <f t="shared" si="21"/>
        <v>8</v>
      </c>
      <c r="Z153" s="79">
        <f t="shared" si="22"/>
        <v>0</v>
      </c>
      <c r="AA153" s="89">
        <f t="shared" si="23"/>
        <v>0.96</v>
      </c>
      <c r="AB153" s="89">
        <f t="shared" si="24"/>
        <v>0.48</v>
      </c>
      <c r="AC153" s="89">
        <f t="shared" si="25"/>
        <v>0</v>
      </c>
      <c r="AD153" s="80">
        <v>35612</v>
      </c>
    </row>
    <row r="154" spans="1:30" ht="13.5" customHeight="1">
      <c r="A154" s="73" t="s">
        <v>3567</v>
      </c>
      <c r="B154" s="74" t="s">
        <v>3649</v>
      </c>
      <c r="C154" s="79" t="s">
        <v>3546</v>
      </c>
      <c r="D154" s="74" t="s">
        <v>3570</v>
      </c>
      <c r="E154" s="95" t="s">
        <v>3816</v>
      </c>
      <c r="F154" s="79" t="s">
        <v>3817</v>
      </c>
      <c r="G154" s="75">
        <v>2</v>
      </c>
      <c r="H154" s="79" t="s">
        <v>3820</v>
      </c>
      <c r="I154" s="79" t="s">
        <v>3819</v>
      </c>
      <c r="J154" s="89">
        <v>18.824999999999999</v>
      </c>
      <c r="K154" s="77" t="s">
        <v>3573</v>
      </c>
      <c r="L154" s="75">
        <v>100</v>
      </c>
      <c r="M154" s="75">
        <v>24</v>
      </c>
      <c r="N154" s="90">
        <f t="shared" si="19"/>
        <v>451.79999999999995</v>
      </c>
      <c r="O154" s="79"/>
      <c r="P154" s="79">
        <v>4</v>
      </c>
      <c r="Q154" s="79">
        <v>12</v>
      </c>
      <c r="R154" s="79"/>
      <c r="S154" s="79"/>
      <c r="T154" s="79"/>
      <c r="U154" s="79"/>
      <c r="V154" s="79"/>
      <c r="W154" s="79">
        <v>8</v>
      </c>
      <c r="X154" s="79">
        <f t="shared" si="20"/>
        <v>16</v>
      </c>
      <c r="Y154" s="79">
        <f t="shared" si="21"/>
        <v>8</v>
      </c>
      <c r="Z154" s="79">
        <f t="shared" si="22"/>
        <v>0</v>
      </c>
      <c r="AA154" s="89">
        <f t="shared" si="23"/>
        <v>301.2</v>
      </c>
      <c r="AB154" s="89">
        <f t="shared" si="24"/>
        <v>150.6</v>
      </c>
      <c r="AC154" s="89">
        <f t="shared" si="25"/>
        <v>0</v>
      </c>
      <c r="AD154" s="80">
        <v>35612</v>
      </c>
    </row>
    <row r="155" spans="1:30" ht="13.5" customHeight="1">
      <c r="A155" s="73" t="s">
        <v>3567</v>
      </c>
      <c r="B155" s="74" t="s">
        <v>3649</v>
      </c>
      <c r="C155" s="79" t="s">
        <v>3546</v>
      </c>
      <c r="D155" s="74" t="s">
        <v>3570</v>
      </c>
      <c r="E155" s="95" t="s">
        <v>3822</v>
      </c>
      <c r="F155" s="79" t="s">
        <v>2496</v>
      </c>
      <c r="G155" s="75">
        <v>3</v>
      </c>
      <c r="H155" s="79" t="s">
        <v>3823</v>
      </c>
      <c r="I155" s="79" t="s">
        <v>3661</v>
      </c>
      <c r="J155" s="89">
        <v>19.696999999999999</v>
      </c>
      <c r="K155" s="77" t="s">
        <v>3698</v>
      </c>
      <c r="L155" s="75">
        <v>75</v>
      </c>
      <c r="M155" s="75">
        <v>24</v>
      </c>
      <c r="N155" s="90">
        <f t="shared" si="19"/>
        <v>472.72799999999995</v>
      </c>
      <c r="O155" s="79">
        <v>4</v>
      </c>
      <c r="P155" s="79">
        <v>4</v>
      </c>
      <c r="Q155" s="79">
        <v>8</v>
      </c>
      <c r="R155" s="79"/>
      <c r="S155" s="79"/>
      <c r="T155" s="79"/>
      <c r="U155" s="79"/>
      <c r="V155" s="79"/>
      <c r="W155" s="79">
        <v>8</v>
      </c>
      <c r="X155" s="79">
        <f t="shared" si="20"/>
        <v>16</v>
      </c>
      <c r="Y155" s="79">
        <f t="shared" si="21"/>
        <v>8</v>
      </c>
      <c r="Z155" s="79">
        <f t="shared" si="22"/>
        <v>0</v>
      </c>
      <c r="AA155" s="89">
        <f t="shared" si="23"/>
        <v>315.15199999999999</v>
      </c>
      <c r="AB155" s="89">
        <f t="shared" si="24"/>
        <v>157.57599999999999</v>
      </c>
      <c r="AC155" s="89">
        <f t="shared" si="25"/>
        <v>0</v>
      </c>
      <c r="AD155" s="80">
        <v>38160</v>
      </c>
    </row>
    <row r="156" spans="1:30" ht="13.5" customHeight="1">
      <c r="A156" s="73" t="s">
        <v>3567</v>
      </c>
      <c r="B156" s="74" t="s">
        <v>3649</v>
      </c>
      <c r="C156" s="79" t="s">
        <v>3576</v>
      </c>
      <c r="D156" s="74" t="s">
        <v>3568</v>
      </c>
      <c r="E156" s="95" t="s">
        <v>3822</v>
      </c>
      <c r="F156" s="79" t="s">
        <v>2496</v>
      </c>
      <c r="G156" s="75">
        <v>4</v>
      </c>
      <c r="H156" s="79" t="s">
        <v>3661</v>
      </c>
      <c r="I156" s="79" t="s">
        <v>3660</v>
      </c>
      <c r="J156" s="89">
        <v>0.16500000000000001</v>
      </c>
      <c r="K156" s="77" t="s">
        <v>3698</v>
      </c>
      <c r="L156" s="75"/>
      <c r="M156" s="75">
        <v>24</v>
      </c>
      <c r="N156" s="90">
        <f t="shared" si="19"/>
        <v>3.96</v>
      </c>
      <c r="O156" s="79">
        <v>4</v>
      </c>
      <c r="P156" s="79">
        <v>4</v>
      </c>
      <c r="Q156" s="79">
        <v>8</v>
      </c>
      <c r="R156" s="79"/>
      <c r="S156" s="79"/>
      <c r="T156" s="79"/>
      <c r="U156" s="79"/>
      <c r="V156" s="79"/>
      <c r="W156" s="79">
        <v>8</v>
      </c>
      <c r="X156" s="79">
        <f t="shared" si="20"/>
        <v>16</v>
      </c>
      <c r="Y156" s="79">
        <f t="shared" si="21"/>
        <v>8</v>
      </c>
      <c r="Z156" s="79">
        <f t="shared" si="22"/>
        <v>0</v>
      </c>
      <c r="AA156" s="89">
        <f t="shared" si="23"/>
        <v>2.64</v>
      </c>
      <c r="AB156" s="89">
        <f t="shared" si="24"/>
        <v>1.32</v>
      </c>
      <c r="AC156" s="89">
        <f t="shared" si="25"/>
        <v>0</v>
      </c>
      <c r="AD156" s="80">
        <v>38160</v>
      </c>
    </row>
    <row r="157" spans="1:30" ht="13.5" customHeight="1">
      <c r="A157" s="73" t="s">
        <v>3567</v>
      </c>
      <c r="B157" s="74" t="s">
        <v>3649</v>
      </c>
      <c r="C157" s="79" t="s">
        <v>3576</v>
      </c>
      <c r="D157" s="74" t="s">
        <v>3568</v>
      </c>
      <c r="E157" s="95" t="s">
        <v>3822</v>
      </c>
      <c r="F157" s="79" t="s">
        <v>3824</v>
      </c>
      <c r="G157" s="75">
        <v>1</v>
      </c>
      <c r="H157" s="79" t="s">
        <v>3660</v>
      </c>
      <c r="I157" s="79" t="s">
        <v>3661</v>
      </c>
      <c r="J157" s="89">
        <v>0.17199999999999999</v>
      </c>
      <c r="K157" s="77" t="s">
        <v>3698</v>
      </c>
      <c r="L157" s="75"/>
      <c r="M157" s="75">
        <v>48</v>
      </c>
      <c r="N157" s="90">
        <f t="shared" si="19"/>
        <v>8.2560000000000002</v>
      </c>
      <c r="O157" s="79">
        <v>2</v>
      </c>
      <c r="P157" s="79">
        <v>4</v>
      </c>
      <c r="Q157" s="79">
        <v>4</v>
      </c>
      <c r="R157" s="79"/>
      <c r="S157" s="79"/>
      <c r="T157" s="79"/>
      <c r="U157" s="79"/>
      <c r="V157" s="79">
        <v>1</v>
      </c>
      <c r="W157" s="79">
        <v>6</v>
      </c>
      <c r="X157" s="79">
        <f t="shared" si="20"/>
        <v>11</v>
      </c>
      <c r="Y157" s="79">
        <f t="shared" si="21"/>
        <v>6</v>
      </c>
      <c r="Z157" s="79">
        <f t="shared" si="22"/>
        <v>31</v>
      </c>
      <c r="AA157" s="89">
        <f t="shared" si="23"/>
        <v>1.8919999999999999</v>
      </c>
      <c r="AB157" s="89">
        <f t="shared" si="24"/>
        <v>1.032</v>
      </c>
      <c r="AC157" s="89">
        <f t="shared" si="25"/>
        <v>5.3319999999999999</v>
      </c>
      <c r="AD157" s="80">
        <v>36678</v>
      </c>
    </row>
    <row r="158" spans="1:30" ht="13.5" customHeight="1">
      <c r="A158" s="73" t="s">
        <v>3567</v>
      </c>
      <c r="B158" s="74" t="s">
        <v>3649</v>
      </c>
      <c r="C158" s="79" t="s">
        <v>3546</v>
      </c>
      <c r="D158" s="74" t="s">
        <v>3570</v>
      </c>
      <c r="E158" s="95" t="s">
        <v>3822</v>
      </c>
      <c r="F158" s="79" t="s">
        <v>3824</v>
      </c>
      <c r="G158" s="75">
        <v>2</v>
      </c>
      <c r="H158" s="79" t="s">
        <v>3661</v>
      </c>
      <c r="I158" s="79" t="s">
        <v>3652</v>
      </c>
      <c r="J158" s="89">
        <v>45.707999999999998</v>
      </c>
      <c r="K158" s="77" t="s">
        <v>3698</v>
      </c>
      <c r="L158" s="75">
        <v>100</v>
      </c>
      <c r="M158" s="75">
        <v>48</v>
      </c>
      <c r="N158" s="90">
        <f t="shared" si="19"/>
        <v>2193.9839999999999</v>
      </c>
      <c r="O158" s="79">
        <v>2</v>
      </c>
      <c r="P158" s="79">
        <v>4</v>
      </c>
      <c r="Q158" s="79">
        <v>4</v>
      </c>
      <c r="R158" s="79"/>
      <c r="S158" s="79"/>
      <c r="T158" s="79"/>
      <c r="U158" s="79"/>
      <c r="V158" s="79">
        <v>1</v>
      </c>
      <c r="W158" s="79">
        <v>6</v>
      </c>
      <c r="X158" s="79">
        <f t="shared" si="20"/>
        <v>11</v>
      </c>
      <c r="Y158" s="79">
        <f t="shared" si="21"/>
        <v>6</v>
      </c>
      <c r="Z158" s="79">
        <f t="shared" si="22"/>
        <v>31</v>
      </c>
      <c r="AA158" s="89">
        <f t="shared" si="23"/>
        <v>502.78800000000001</v>
      </c>
      <c r="AB158" s="89">
        <f t="shared" si="24"/>
        <v>274.24799999999999</v>
      </c>
      <c r="AC158" s="89">
        <f t="shared" si="25"/>
        <v>1416.9479999999999</v>
      </c>
      <c r="AD158" s="80">
        <v>36678</v>
      </c>
    </row>
    <row r="159" spans="1:30" ht="13.5" customHeight="1">
      <c r="A159" s="73" t="s">
        <v>3567</v>
      </c>
      <c r="B159" s="74" t="s">
        <v>3649</v>
      </c>
      <c r="C159" s="79" t="s">
        <v>3576</v>
      </c>
      <c r="D159" s="74" t="s">
        <v>3568</v>
      </c>
      <c r="E159" s="95" t="s">
        <v>3822</v>
      </c>
      <c r="F159" s="79" t="s">
        <v>3824</v>
      </c>
      <c r="G159" s="75">
        <v>3</v>
      </c>
      <c r="H159" s="79" t="s">
        <v>3652</v>
      </c>
      <c r="I159" s="79" t="s">
        <v>3651</v>
      </c>
      <c r="J159" s="89">
        <v>0.224</v>
      </c>
      <c r="K159" s="77" t="s">
        <v>3698</v>
      </c>
      <c r="L159" s="75"/>
      <c r="M159" s="75">
        <v>48</v>
      </c>
      <c r="N159" s="90">
        <f t="shared" si="19"/>
        <v>10.752000000000001</v>
      </c>
      <c r="O159" s="79">
        <v>2</v>
      </c>
      <c r="P159" s="79">
        <v>4</v>
      </c>
      <c r="Q159" s="79">
        <v>4</v>
      </c>
      <c r="R159" s="79"/>
      <c r="S159" s="79"/>
      <c r="T159" s="79"/>
      <c r="U159" s="79"/>
      <c r="V159" s="79">
        <v>1</v>
      </c>
      <c r="W159" s="79">
        <v>6</v>
      </c>
      <c r="X159" s="79">
        <f t="shared" si="20"/>
        <v>11</v>
      </c>
      <c r="Y159" s="79">
        <f t="shared" si="21"/>
        <v>6</v>
      </c>
      <c r="Z159" s="79">
        <f t="shared" si="22"/>
        <v>31</v>
      </c>
      <c r="AA159" s="89">
        <f t="shared" si="23"/>
        <v>2.464</v>
      </c>
      <c r="AB159" s="89">
        <f t="shared" si="24"/>
        <v>1.3440000000000001</v>
      </c>
      <c r="AC159" s="89">
        <f t="shared" si="25"/>
        <v>6.944</v>
      </c>
      <c r="AD159" s="80">
        <v>36678</v>
      </c>
    </row>
    <row r="160" spans="1:30" ht="13.5" customHeight="1">
      <c r="A160" s="73" t="s">
        <v>3567</v>
      </c>
      <c r="B160" s="74" t="s">
        <v>3649</v>
      </c>
      <c r="C160" s="79" t="s">
        <v>3576</v>
      </c>
      <c r="D160" s="74" t="s">
        <v>3568</v>
      </c>
      <c r="E160" s="95" t="s">
        <v>3825</v>
      </c>
      <c r="F160" s="79" t="s">
        <v>3053</v>
      </c>
      <c r="G160" s="75">
        <v>1</v>
      </c>
      <c r="H160" s="79" t="s">
        <v>3826</v>
      </c>
      <c r="I160" s="79" t="s">
        <v>3827</v>
      </c>
      <c r="J160" s="89">
        <v>0.30499999999999999</v>
      </c>
      <c r="K160" s="77" t="s">
        <v>3646</v>
      </c>
      <c r="L160" s="75"/>
      <c r="M160" s="75">
        <v>24</v>
      </c>
      <c r="N160" s="90">
        <f t="shared" si="19"/>
        <v>7.32</v>
      </c>
      <c r="O160" s="79"/>
      <c r="P160" s="79"/>
      <c r="Q160" s="79">
        <v>4</v>
      </c>
      <c r="R160" s="79"/>
      <c r="S160" s="79"/>
      <c r="T160" s="79"/>
      <c r="U160" s="79"/>
      <c r="V160" s="79"/>
      <c r="W160" s="79"/>
      <c r="X160" s="79">
        <f t="shared" si="20"/>
        <v>4</v>
      </c>
      <c r="Y160" s="79">
        <f t="shared" si="21"/>
        <v>0</v>
      </c>
      <c r="Z160" s="79">
        <f t="shared" si="22"/>
        <v>20</v>
      </c>
      <c r="AA160" s="89">
        <f t="shared" si="23"/>
        <v>1.22</v>
      </c>
      <c r="AB160" s="89">
        <f t="shared" si="24"/>
        <v>0</v>
      </c>
      <c r="AC160" s="89">
        <f t="shared" si="25"/>
        <v>6.1</v>
      </c>
      <c r="AD160" s="80">
        <v>37226</v>
      </c>
    </row>
    <row r="161" spans="1:30" ht="13.5" customHeight="1">
      <c r="A161" s="73" t="s">
        <v>3567</v>
      </c>
      <c r="B161" s="74" t="s">
        <v>3649</v>
      </c>
      <c r="C161" s="79" t="s">
        <v>3546</v>
      </c>
      <c r="D161" s="74" t="s">
        <v>3570</v>
      </c>
      <c r="E161" s="95" t="s">
        <v>3825</v>
      </c>
      <c r="F161" s="79" t="s">
        <v>3053</v>
      </c>
      <c r="G161" s="75">
        <v>2</v>
      </c>
      <c r="H161" s="79" t="s">
        <v>3827</v>
      </c>
      <c r="I161" s="79" t="s">
        <v>3828</v>
      </c>
      <c r="J161" s="89">
        <v>43.627000000000002</v>
      </c>
      <c r="K161" s="77" t="s">
        <v>3646</v>
      </c>
      <c r="L161" s="75">
        <v>120</v>
      </c>
      <c r="M161" s="75">
        <v>24</v>
      </c>
      <c r="N161" s="90">
        <f t="shared" si="19"/>
        <v>1047.048</v>
      </c>
      <c r="O161" s="79"/>
      <c r="P161" s="79"/>
      <c r="Q161" s="79">
        <v>4</v>
      </c>
      <c r="R161" s="79"/>
      <c r="S161" s="79"/>
      <c r="T161" s="79"/>
      <c r="U161" s="79"/>
      <c r="V161" s="79"/>
      <c r="W161" s="79"/>
      <c r="X161" s="79">
        <f t="shared" si="20"/>
        <v>4</v>
      </c>
      <c r="Y161" s="79">
        <f t="shared" si="21"/>
        <v>0</v>
      </c>
      <c r="Z161" s="79">
        <f t="shared" si="22"/>
        <v>20</v>
      </c>
      <c r="AA161" s="89">
        <f t="shared" si="23"/>
        <v>174.50800000000001</v>
      </c>
      <c r="AB161" s="89">
        <f t="shared" si="24"/>
        <v>0</v>
      </c>
      <c r="AC161" s="89">
        <f t="shared" si="25"/>
        <v>872.54000000000008</v>
      </c>
      <c r="AD161" s="80">
        <v>37226</v>
      </c>
    </row>
    <row r="162" spans="1:30" ht="13.5" customHeight="1">
      <c r="A162" s="73" t="s">
        <v>3567</v>
      </c>
      <c r="B162" s="74" t="s">
        <v>3649</v>
      </c>
      <c r="C162" s="79" t="s">
        <v>3576</v>
      </c>
      <c r="D162" s="74" t="s">
        <v>3568</v>
      </c>
      <c r="E162" s="95" t="s">
        <v>3829</v>
      </c>
      <c r="F162" s="79" t="s">
        <v>3830</v>
      </c>
      <c r="G162" s="75">
        <v>1</v>
      </c>
      <c r="H162" s="79" t="s">
        <v>3826</v>
      </c>
      <c r="I162" s="79" t="s">
        <v>3827</v>
      </c>
      <c r="J162" s="89">
        <v>0.307</v>
      </c>
      <c r="K162" s="77" t="s">
        <v>3646</v>
      </c>
      <c r="L162" s="75"/>
      <c r="M162" s="75">
        <v>48</v>
      </c>
      <c r="N162" s="90">
        <f t="shared" si="19"/>
        <v>14.736000000000001</v>
      </c>
      <c r="O162" s="79"/>
      <c r="P162" s="79"/>
      <c r="Q162" s="79">
        <v>4</v>
      </c>
      <c r="R162" s="79"/>
      <c r="S162" s="79"/>
      <c r="T162" s="79"/>
      <c r="U162" s="79"/>
      <c r="V162" s="79"/>
      <c r="W162" s="79">
        <v>4</v>
      </c>
      <c r="X162" s="79">
        <f t="shared" si="20"/>
        <v>4</v>
      </c>
      <c r="Y162" s="79">
        <f t="shared" si="21"/>
        <v>4</v>
      </c>
      <c r="Z162" s="79">
        <f t="shared" si="22"/>
        <v>40</v>
      </c>
      <c r="AA162" s="89">
        <f t="shared" si="23"/>
        <v>1.228</v>
      </c>
      <c r="AB162" s="89">
        <f t="shared" si="24"/>
        <v>1.228</v>
      </c>
      <c r="AC162" s="89">
        <f t="shared" si="25"/>
        <v>12.28</v>
      </c>
      <c r="AD162" s="80">
        <v>36130</v>
      </c>
    </row>
    <row r="163" spans="1:30" ht="13.5" customHeight="1">
      <c r="A163" s="73" t="s">
        <v>3567</v>
      </c>
      <c r="B163" s="74" t="s">
        <v>3649</v>
      </c>
      <c r="C163" s="79" t="s">
        <v>3546</v>
      </c>
      <c r="D163" s="74" t="s">
        <v>3570</v>
      </c>
      <c r="E163" s="95" t="s">
        <v>3829</v>
      </c>
      <c r="F163" s="79" t="s">
        <v>3830</v>
      </c>
      <c r="G163" s="75">
        <v>2</v>
      </c>
      <c r="H163" s="79" t="s">
        <v>3827</v>
      </c>
      <c r="I163" s="79" t="s">
        <v>3831</v>
      </c>
      <c r="J163" s="89">
        <v>39.927999999999997</v>
      </c>
      <c r="K163" s="77" t="s">
        <v>3646</v>
      </c>
      <c r="L163" s="75">
        <v>100</v>
      </c>
      <c r="M163" s="75">
        <v>48</v>
      </c>
      <c r="N163" s="90">
        <f t="shared" ref="N163:N170" si="26">J163*M163</f>
        <v>1916.5439999999999</v>
      </c>
      <c r="O163" s="79"/>
      <c r="P163" s="79"/>
      <c r="Q163" s="79">
        <v>4</v>
      </c>
      <c r="R163" s="79"/>
      <c r="S163" s="79"/>
      <c r="T163" s="79"/>
      <c r="U163" s="79"/>
      <c r="V163" s="79"/>
      <c r="W163" s="79">
        <v>4</v>
      </c>
      <c r="X163" s="79">
        <f t="shared" ref="X163:X170" si="27">O163+P163+Q163+R163+S163+T163+U163+V163</f>
        <v>4</v>
      </c>
      <c r="Y163" s="79">
        <f t="shared" ref="Y163:Y170" si="28">W163</f>
        <v>4</v>
      </c>
      <c r="Z163" s="79">
        <f t="shared" ref="Z163:Z170" si="29">M163-X163-Y163</f>
        <v>40</v>
      </c>
      <c r="AA163" s="89">
        <f t="shared" si="23"/>
        <v>159.71199999999999</v>
      </c>
      <c r="AB163" s="89">
        <f t="shared" si="24"/>
        <v>159.71199999999999</v>
      </c>
      <c r="AC163" s="89">
        <f t="shared" si="25"/>
        <v>1597.12</v>
      </c>
      <c r="AD163" s="80">
        <v>39437</v>
      </c>
    </row>
    <row r="164" spans="1:30" ht="13.5" customHeight="1">
      <c r="A164" s="73" t="s">
        <v>3567</v>
      </c>
      <c r="B164" s="74" t="s">
        <v>3649</v>
      </c>
      <c r="C164" s="79" t="s">
        <v>3576</v>
      </c>
      <c r="D164" s="74" t="s">
        <v>3568</v>
      </c>
      <c r="E164" s="95" t="s">
        <v>3829</v>
      </c>
      <c r="F164" s="79" t="s">
        <v>3830</v>
      </c>
      <c r="G164" s="75">
        <v>3</v>
      </c>
      <c r="H164" s="79" t="s">
        <v>3831</v>
      </c>
      <c r="I164" s="79" t="s">
        <v>3832</v>
      </c>
      <c r="J164" s="89">
        <v>0.15</v>
      </c>
      <c r="K164" s="77" t="s">
        <v>3573</v>
      </c>
      <c r="L164" s="75"/>
      <c r="M164" s="75">
        <v>48</v>
      </c>
      <c r="N164" s="90">
        <f t="shared" si="26"/>
        <v>7.1999999999999993</v>
      </c>
      <c r="O164" s="79"/>
      <c r="P164" s="79"/>
      <c r="Q164" s="79">
        <v>4</v>
      </c>
      <c r="R164" s="79"/>
      <c r="S164" s="79"/>
      <c r="T164" s="79"/>
      <c r="U164" s="79"/>
      <c r="V164" s="79"/>
      <c r="W164" s="79">
        <v>4</v>
      </c>
      <c r="X164" s="79">
        <f t="shared" si="27"/>
        <v>4</v>
      </c>
      <c r="Y164" s="79">
        <f t="shared" si="28"/>
        <v>4</v>
      </c>
      <c r="Z164" s="79">
        <f t="shared" si="29"/>
        <v>40</v>
      </c>
      <c r="AA164" s="89">
        <f t="shared" si="23"/>
        <v>0.6</v>
      </c>
      <c r="AB164" s="89">
        <f t="shared" si="24"/>
        <v>0.6</v>
      </c>
      <c r="AC164" s="89">
        <f t="shared" si="25"/>
        <v>6</v>
      </c>
      <c r="AD164" s="80">
        <v>39437</v>
      </c>
    </row>
    <row r="165" spans="1:30" ht="13.5" customHeight="1">
      <c r="A165" s="73" t="s">
        <v>3567</v>
      </c>
      <c r="B165" s="74" t="s">
        <v>3649</v>
      </c>
      <c r="C165" s="79" t="s">
        <v>3546</v>
      </c>
      <c r="D165" s="74" t="s">
        <v>3570</v>
      </c>
      <c r="E165" s="95" t="s">
        <v>3833</v>
      </c>
      <c r="F165" s="74" t="s">
        <v>3834</v>
      </c>
      <c r="G165" s="75">
        <v>1</v>
      </c>
      <c r="H165" s="79" t="s">
        <v>3835</v>
      </c>
      <c r="I165" s="79" t="s">
        <v>3836</v>
      </c>
      <c r="J165" s="89">
        <v>9.9359999999999999</v>
      </c>
      <c r="K165" s="77" t="s">
        <v>3698</v>
      </c>
      <c r="L165" s="75">
        <v>200</v>
      </c>
      <c r="M165" s="75">
        <v>24</v>
      </c>
      <c r="N165" s="90">
        <f t="shared" si="26"/>
        <v>238.464</v>
      </c>
      <c r="O165" s="79"/>
      <c r="P165" s="79"/>
      <c r="Q165" s="79"/>
      <c r="R165" s="79"/>
      <c r="S165" s="79"/>
      <c r="T165" s="79"/>
      <c r="U165" s="79"/>
      <c r="V165" s="79"/>
      <c r="W165" s="79"/>
      <c r="X165" s="79">
        <f t="shared" si="27"/>
        <v>0</v>
      </c>
      <c r="Y165" s="79">
        <f t="shared" si="28"/>
        <v>0</v>
      </c>
      <c r="Z165" s="79">
        <f t="shared" si="29"/>
        <v>24</v>
      </c>
      <c r="AA165" s="89">
        <f t="shared" si="23"/>
        <v>0</v>
      </c>
      <c r="AB165" s="89">
        <f t="shared" si="24"/>
        <v>0</v>
      </c>
      <c r="AC165" s="89">
        <f t="shared" si="25"/>
        <v>238.464</v>
      </c>
      <c r="AD165" s="80">
        <v>36678</v>
      </c>
    </row>
    <row r="166" spans="1:30" ht="13.5" customHeight="1">
      <c r="A166" s="73" t="s">
        <v>3567</v>
      </c>
      <c r="B166" s="74" t="s">
        <v>3649</v>
      </c>
      <c r="C166" s="79" t="s">
        <v>3576</v>
      </c>
      <c r="D166" s="74" t="s">
        <v>3568</v>
      </c>
      <c r="E166" s="95" t="s">
        <v>3833</v>
      </c>
      <c r="F166" s="74" t="s">
        <v>3834</v>
      </c>
      <c r="G166" s="75">
        <v>2</v>
      </c>
      <c r="H166" s="79" t="s">
        <v>3836</v>
      </c>
      <c r="I166" s="79" t="s">
        <v>3707</v>
      </c>
      <c r="J166" s="89">
        <v>2.74</v>
      </c>
      <c r="K166" s="77" t="s">
        <v>3646</v>
      </c>
      <c r="L166" s="75"/>
      <c r="M166" s="75">
        <v>24</v>
      </c>
      <c r="N166" s="90">
        <f t="shared" si="26"/>
        <v>65.760000000000005</v>
      </c>
      <c r="O166" s="79"/>
      <c r="P166" s="79"/>
      <c r="Q166" s="79"/>
      <c r="R166" s="79"/>
      <c r="S166" s="79"/>
      <c r="T166" s="79"/>
      <c r="U166" s="79"/>
      <c r="V166" s="79"/>
      <c r="W166" s="79"/>
      <c r="X166" s="79">
        <f t="shared" si="27"/>
        <v>0</v>
      </c>
      <c r="Y166" s="79">
        <f t="shared" si="28"/>
        <v>0</v>
      </c>
      <c r="Z166" s="79">
        <f t="shared" si="29"/>
        <v>24</v>
      </c>
      <c r="AA166" s="89">
        <f t="shared" si="23"/>
        <v>0</v>
      </c>
      <c r="AB166" s="89">
        <f t="shared" si="24"/>
        <v>0</v>
      </c>
      <c r="AC166" s="89">
        <f t="shared" si="25"/>
        <v>65.760000000000005</v>
      </c>
      <c r="AD166" s="80">
        <v>36678</v>
      </c>
    </row>
    <row r="167" spans="1:30" ht="13.5" customHeight="1">
      <c r="A167" s="96" t="s">
        <v>3567</v>
      </c>
      <c r="B167" s="97" t="s">
        <v>3649</v>
      </c>
      <c r="C167" s="98" t="s">
        <v>3546</v>
      </c>
      <c r="D167" s="97" t="s">
        <v>3570</v>
      </c>
      <c r="E167" s="99" t="s">
        <v>3833</v>
      </c>
      <c r="F167" s="74" t="s">
        <v>3834</v>
      </c>
      <c r="G167" s="100">
        <v>3</v>
      </c>
      <c r="H167" s="98" t="s">
        <v>3707</v>
      </c>
      <c r="I167" s="98" t="s">
        <v>3837</v>
      </c>
      <c r="J167" s="101">
        <v>55.460999999999999</v>
      </c>
      <c r="K167" s="77" t="s">
        <v>3698</v>
      </c>
      <c r="L167" s="100">
        <v>200</v>
      </c>
      <c r="M167" s="100">
        <v>24</v>
      </c>
      <c r="N167" s="102">
        <f t="shared" si="26"/>
        <v>1331.0639999999999</v>
      </c>
      <c r="O167" s="98"/>
      <c r="P167" s="98"/>
      <c r="Q167" s="98"/>
      <c r="R167" s="98"/>
      <c r="S167" s="98"/>
      <c r="T167" s="98"/>
      <c r="U167" s="98"/>
      <c r="V167" s="98"/>
      <c r="W167" s="98"/>
      <c r="X167" s="98">
        <f t="shared" si="27"/>
        <v>0</v>
      </c>
      <c r="Y167" s="98">
        <f t="shared" si="28"/>
        <v>0</v>
      </c>
      <c r="Z167" s="98">
        <f t="shared" si="29"/>
        <v>24</v>
      </c>
      <c r="AA167" s="101">
        <f t="shared" si="23"/>
        <v>0</v>
      </c>
      <c r="AB167" s="101">
        <f t="shared" si="24"/>
        <v>0</v>
      </c>
      <c r="AC167" s="101">
        <f t="shared" si="25"/>
        <v>1331.0639999999999</v>
      </c>
      <c r="AD167" s="103">
        <v>36678</v>
      </c>
    </row>
    <row r="168" spans="1:30" s="131" customFormat="1" ht="13.5" customHeight="1">
      <c r="A168" s="122" t="s">
        <v>3893</v>
      </c>
      <c r="B168" s="123" t="s">
        <v>3894</v>
      </c>
      <c r="C168" s="124" t="s">
        <v>3895</v>
      </c>
      <c r="D168" s="123" t="s">
        <v>3896</v>
      </c>
      <c r="E168" s="125"/>
      <c r="F168" s="124" t="s">
        <v>3901</v>
      </c>
      <c r="G168" s="126">
        <v>1</v>
      </c>
      <c r="H168" s="124" t="s">
        <v>3902</v>
      </c>
      <c r="I168" s="124" t="s">
        <v>3903</v>
      </c>
      <c r="J168" s="127">
        <v>0.15</v>
      </c>
      <c r="K168" s="128" t="s">
        <v>3897</v>
      </c>
      <c r="L168" s="126"/>
      <c r="M168" s="126">
        <v>24</v>
      </c>
      <c r="N168" s="129">
        <f t="shared" si="26"/>
        <v>3.5999999999999996</v>
      </c>
      <c r="O168" s="124"/>
      <c r="P168" s="124">
        <v>4</v>
      </c>
      <c r="Q168" s="124">
        <v>4</v>
      </c>
      <c r="R168" s="124"/>
      <c r="S168" s="124"/>
      <c r="T168" s="124"/>
      <c r="U168" s="124"/>
      <c r="V168" s="124"/>
      <c r="W168" s="124"/>
      <c r="X168" s="124">
        <f t="shared" si="27"/>
        <v>8</v>
      </c>
      <c r="Y168" s="124">
        <f t="shared" si="28"/>
        <v>0</v>
      </c>
      <c r="Z168" s="124">
        <f t="shared" si="29"/>
        <v>16</v>
      </c>
      <c r="AA168" s="127">
        <f>J168*X168</f>
        <v>1.2</v>
      </c>
      <c r="AB168" s="127">
        <f>J168*Y168</f>
        <v>0</v>
      </c>
      <c r="AC168" s="127">
        <f>J168*Z168</f>
        <v>2.4</v>
      </c>
      <c r="AD168" s="130">
        <v>40878</v>
      </c>
    </row>
    <row r="169" spans="1:30" s="131" customFormat="1" ht="13.5" customHeight="1">
      <c r="A169" s="122" t="s">
        <v>3893</v>
      </c>
      <c r="B169" s="123" t="s">
        <v>3894</v>
      </c>
      <c r="C169" s="124" t="s">
        <v>3898</v>
      </c>
      <c r="D169" s="123" t="s">
        <v>3899</v>
      </c>
      <c r="E169" s="125"/>
      <c r="F169" s="124" t="s">
        <v>3901</v>
      </c>
      <c r="G169" s="126">
        <v>2</v>
      </c>
      <c r="H169" s="124" t="s">
        <v>3904</v>
      </c>
      <c r="I169" s="124" t="s">
        <v>3905</v>
      </c>
      <c r="J169" s="127">
        <v>30.122</v>
      </c>
      <c r="K169" s="128" t="s">
        <v>3897</v>
      </c>
      <c r="L169" s="126">
        <v>100</v>
      </c>
      <c r="M169" s="126">
        <v>24</v>
      </c>
      <c r="N169" s="129">
        <f t="shared" si="26"/>
        <v>722.928</v>
      </c>
      <c r="O169" s="124"/>
      <c r="P169" s="124">
        <v>4</v>
      </c>
      <c r="Q169" s="124">
        <v>4</v>
      </c>
      <c r="R169" s="124"/>
      <c r="S169" s="124"/>
      <c r="T169" s="124"/>
      <c r="U169" s="124"/>
      <c r="V169" s="124"/>
      <c r="W169" s="124"/>
      <c r="X169" s="124">
        <f t="shared" si="27"/>
        <v>8</v>
      </c>
      <c r="Y169" s="124">
        <f t="shared" si="28"/>
        <v>0</v>
      </c>
      <c r="Z169" s="124">
        <f t="shared" si="29"/>
        <v>16</v>
      </c>
      <c r="AA169" s="127">
        <f>J169*X169</f>
        <v>240.976</v>
      </c>
      <c r="AB169" s="127">
        <f>J169*Y169</f>
        <v>0</v>
      </c>
      <c r="AC169" s="127">
        <f>J169*Z169</f>
        <v>481.952</v>
      </c>
      <c r="AD169" s="130">
        <v>40878</v>
      </c>
    </row>
    <row r="170" spans="1:30" s="131" customFormat="1" ht="13.5" customHeight="1">
      <c r="A170" s="122" t="s">
        <v>3893</v>
      </c>
      <c r="B170" s="123" t="s">
        <v>3894</v>
      </c>
      <c r="C170" s="124" t="s">
        <v>3895</v>
      </c>
      <c r="D170" s="123" t="s">
        <v>3896</v>
      </c>
      <c r="E170" s="125"/>
      <c r="F170" s="124" t="s">
        <v>3901</v>
      </c>
      <c r="G170" s="126">
        <v>3</v>
      </c>
      <c r="H170" s="124" t="s">
        <v>3905</v>
      </c>
      <c r="I170" s="124" t="s">
        <v>3900</v>
      </c>
      <c r="J170" s="127">
        <v>0.3</v>
      </c>
      <c r="K170" s="128" t="s">
        <v>3897</v>
      </c>
      <c r="L170" s="126"/>
      <c r="M170" s="126">
        <v>24</v>
      </c>
      <c r="N170" s="129">
        <f t="shared" si="26"/>
        <v>7.1999999999999993</v>
      </c>
      <c r="O170" s="124"/>
      <c r="P170" s="124">
        <v>4</v>
      </c>
      <c r="Q170" s="124">
        <v>4</v>
      </c>
      <c r="R170" s="124"/>
      <c r="S170" s="124"/>
      <c r="T170" s="124"/>
      <c r="U170" s="124"/>
      <c r="V170" s="124"/>
      <c r="W170" s="124"/>
      <c r="X170" s="124">
        <f t="shared" si="27"/>
        <v>8</v>
      </c>
      <c r="Y170" s="124">
        <f t="shared" si="28"/>
        <v>0</v>
      </c>
      <c r="Z170" s="124">
        <f t="shared" si="29"/>
        <v>16</v>
      </c>
      <c r="AA170" s="127">
        <f>J170*X170</f>
        <v>2.4</v>
      </c>
      <c r="AB170" s="127">
        <f>J170*Y170</f>
        <v>0</v>
      </c>
      <c r="AC170" s="127">
        <f>J170*Z170</f>
        <v>4.8</v>
      </c>
      <c r="AD170" s="130">
        <v>40878</v>
      </c>
    </row>
    <row r="171" spans="1:30" s="111" customFormat="1">
      <c r="A171" s="104" t="s">
        <v>3838</v>
      </c>
      <c r="B171" s="105" t="s">
        <v>3839</v>
      </c>
      <c r="C171" s="106" t="s">
        <v>3840</v>
      </c>
      <c r="D171" s="105" t="s">
        <v>3841</v>
      </c>
      <c r="E171" s="105">
        <v>1000000375</v>
      </c>
      <c r="F171" s="74" t="s">
        <v>3842</v>
      </c>
      <c r="G171" s="107">
        <v>1</v>
      </c>
      <c r="H171" s="106" t="s">
        <v>3843</v>
      </c>
      <c r="I171" s="106" t="s">
        <v>3844</v>
      </c>
      <c r="J171" s="108">
        <v>0.14099999999999999</v>
      </c>
      <c r="K171" s="77" t="s">
        <v>3573</v>
      </c>
      <c r="L171" s="107">
        <v>100</v>
      </c>
      <c r="M171" s="107">
        <v>24</v>
      </c>
      <c r="N171" s="109">
        <f t="shared" ref="N171:N200" si="30">J171*M171</f>
        <v>3.3839999999999995</v>
      </c>
      <c r="O171" s="106">
        <v>0</v>
      </c>
      <c r="P171" s="106">
        <v>0</v>
      </c>
      <c r="Q171" s="106">
        <v>4</v>
      </c>
      <c r="R171" s="106"/>
      <c r="S171" s="106"/>
      <c r="T171" s="106"/>
      <c r="U171" s="106"/>
      <c r="V171" s="106">
        <v>1</v>
      </c>
      <c r="W171" s="106">
        <v>4</v>
      </c>
      <c r="X171" s="106">
        <v>5</v>
      </c>
      <c r="Y171" s="106">
        <v>4</v>
      </c>
      <c r="Z171" s="106">
        <v>15</v>
      </c>
      <c r="AA171" s="108">
        <f t="shared" si="23"/>
        <v>0.70499999999999996</v>
      </c>
      <c r="AB171" s="108">
        <f t="shared" si="24"/>
        <v>0.56399999999999995</v>
      </c>
      <c r="AC171" s="108">
        <f t="shared" si="25"/>
        <v>2.1149999999999998</v>
      </c>
      <c r="AD171" s="110">
        <v>38291</v>
      </c>
    </row>
    <row r="172" spans="1:30" s="111" customFormat="1">
      <c r="A172" s="104" t="s">
        <v>3838</v>
      </c>
      <c r="B172" s="105" t="s">
        <v>3839</v>
      </c>
      <c r="C172" s="106" t="s">
        <v>3845</v>
      </c>
      <c r="D172" s="105" t="s">
        <v>3846</v>
      </c>
      <c r="E172" s="105">
        <v>1000000375</v>
      </c>
      <c r="F172" s="74" t="s">
        <v>3842</v>
      </c>
      <c r="G172" s="107">
        <v>2</v>
      </c>
      <c r="H172" s="106" t="s">
        <v>3844</v>
      </c>
      <c r="I172" s="106" t="s">
        <v>3847</v>
      </c>
      <c r="J172" s="108">
        <v>47.040999999999997</v>
      </c>
      <c r="K172" s="77" t="s">
        <v>3573</v>
      </c>
      <c r="L172" s="107">
        <v>100</v>
      </c>
      <c r="M172" s="107">
        <v>24</v>
      </c>
      <c r="N172" s="109">
        <f t="shared" si="30"/>
        <v>1128.9839999999999</v>
      </c>
      <c r="O172" s="106">
        <v>0</v>
      </c>
      <c r="P172" s="106">
        <v>0</v>
      </c>
      <c r="Q172" s="106">
        <v>4</v>
      </c>
      <c r="R172" s="106"/>
      <c r="S172" s="106"/>
      <c r="T172" s="106"/>
      <c r="U172" s="106"/>
      <c r="V172" s="106">
        <v>1</v>
      </c>
      <c r="W172" s="106">
        <v>4</v>
      </c>
      <c r="X172" s="106">
        <v>5</v>
      </c>
      <c r="Y172" s="106">
        <v>4</v>
      </c>
      <c r="Z172" s="106">
        <v>15</v>
      </c>
      <c r="AA172" s="108">
        <f t="shared" si="23"/>
        <v>235.20499999999998</v>
      </c>
      <c r="AB172" s="108">
        <f t="shared" si="24"/>
        <v>188.16399999999999</v>
      </c>
      <c r="AC172" s="108">
        <f t="shared" si="25"/>
        <v>705.61500000000001</v>
      </c>
      <c r="AD172" s="110">
        <v>38291</v>
      </c>
    </row>
    <row r="173" spans="1:30" s="111" customFormat="1">
      <c r="A173" s="104" t="s">
        <v>3838</v>
      </c>
      <c r="B173" s="105" t="s">
        <v>3839</v>
      </c>
      <c r="C173" s="106" t="s">
        <v>3840</v>
      </c>
      <c r="D173" s="105" t="s">
        <v>3841</v>
      </c>
      <c r="E173" s="105">
        <v>1000000375</v>
      </c>
      <c r="F173" s="74" t="s">
        <v>3842</v>
      </c>
      <c r="G173" s="107">
        <v>3</v>
      </c>
      <c r="H173" s="106" t="s">
        <v>3847</v>
      </c>
      <c r="I173" s="106" t="s">
        <v>3848</v>
      </c>
      <c r="J173" s="108">
        <v>0.159</v>
      </c>
      <c r="K173" s="77" t="s">
        <v>3573</v>
      </c>
      <c r="L173" s="107">
        <v>100</v>
      </c>
      <c r="M173" s="107">
        <v>24</v>
      </c>
      <c r="N173" s="109">
        <f t="shared" si="30"/>
        <v>3.8159999999999998</v>
      </c>
      <c r="O173" s="106">
        <v>0</v>
      </c>
      <c r="P173" s="106">
        <v>0</v>
      </c>
      <c r="Q173" s="106">
        <v>4</v>
      </c>
      <c r="R173" s="106"/>
      <c r="S173" s="106"/>
      <c r="T173" s="106"/>
      <c r="U173" s="106"/>
      <c r="V173" s="106">
        <v>1</v>
      </c>
      <c r="W173" s="106">
        <v>4</v>
      </c>
      <c r="X173" s="106">
        <v>5</v>
      </c>
      <c r="Y173" s="106">
        <v>4</v>
      </c>
      <c r="Z173" s="106">
        <v>15</v>
      </c>
      <c r="AA173" s="108">
        <f t="shared" si="23"/>
        <v>0.79500000000000004</v>
      </c>
      <c r="AB173" s="108">
        <f t="shared" si="24"/>
        <v>0.63600000000000001</v>
      </c>
      <c r="AC173" s="108">
        <f t="shared" si="25"/>
        <v>2.3850000000000002</v>
      </c>
      <c r="AD173" s="110">
        <v>38291</v>
      </c>
    </row>
    <row r="174" spans="1:30" s="111" customFormat="1">
      <c r="A174" s="104" t="s">
        <v>3838</v>
      </c>
      <c r="B174" s="105" t="s">
        <v>3839</v>
      </c>
      <c r="C174" s="106" t="s">
        <v>3840</v>
      </c>
      <c r="D174" s="105" t="s">
        <v>3841</v>
      </c>
      <c r="E174" s="105">
        <v>1000005982</v>
      </c>
      <c r="F174" s="74" t="s">
        <v>3849</v>
      </c>
      <c r="G174" s="107">
        <v>1</v>
      </c>
      <c r="H174" s="106" t="s">
        <v>3843</v>
      </c>
      <c r="I174" s="106" t="s">
        <v>3844</v>
      </c>
      <c r="J174" s="108">
        <v>0.15</v>
      </c>
      <c r="K174" s="77" t="s">
        <v>3658</v>
      </c>
      <c r="L174" s="107">
        <v>100</v>
      </c>
      <c r="M174" s="107">
        <v>24</v>
      </c>
      <c r="N174" s="109">
        <f t="shared" si="30"/>
        <v>3.5999999999999996</v>
      </c>
      <c r="O174" s="106">
        <v>2</v>
      </c>
      <c r="P174" s="106">
        <v>2</v>
      </c>
      <c r="Q174" s="106">
        <v>4</v>
      </c>
      <c r="R174" s="106"/>
      <c r="S174" s="106"/>
      <c r="T174" s="106"/>
      <c r="U174" s="106"/>
      <c r="V174" s="106">
        <v>4</v>
      </c>
      <c r="W174" s="106">
        <v>2</v>
      </c>
      <c r="X174" s="106">
        <v>12</v>
      </c>
      <c r="Y174" s="106">
        <v>2</v>
      </c>
      <c r="Z174" s="106">
        <v>10</v>
      </c>
      <c r="AA174" s="108">
        <f t="shared" si="23"/>
        <v>1.7999999999999998</v>
      </c>
      <c r="AB174" s="108">
        <f t="shared" si="24"/>
        <v>0.3</v>
      </c>
      <c r="AC174" s="108">
        <f t="shared" si="25"/>
        <v>1.5</v>
      </c>
      <c r="AD174" s="110">
        <v>37287</v>
      </c>
    </row>
    <row r="175" spans="1:30" s="111" customFormat="1">
      <c r="A175" s="104" t="s">
        <v>3838</v>
      </c>
      <c r="B175" s="105" t="s">
        <v>3839</v>
      </c>
      <c r="C175" s="106" t="s">
        <v>3845</v>
      </c>
      <c r="D175" s="105" t="s">
        <v>3846</v>
      </c>
      <c r="E175" s="105">
        <v>1000005982</v>
      </c>
      <c r="F175" s="74" t="s">
        <v>3849</v>
      </c>
      <c r="G175" s="107">
        <v>2</v>
      </c>
      <c r="H175" s="106" t="s">
        <v>3844</v>
      </c>
      <c r="I175" s="106" t="s">
        <v>3850</v>
      </c>
      <c r="J175" s="108">
        <v>2.3889999999999998</v>
      </c>
      <c r="K175" s="77" t="s">
        <v>3658</v>
      </c>
      <c r="L175" s="107">
        <v>100</v>
      </c>
      <c r="M175" s="107">
        <v>24</v>
      </c>
      <c r="N175" s="109">
        <f t="shared" si="30"/>
        <v>57.335999999999999</v>
      </c>
      <c r="O175" s="106">
        <v>2</v>
      </c>
      <c r="P175" s="106">
        <v>2</v>
      </c>
      <c r="Q175" s="106">
        <v>4</v>
      </c>
      <c r="R175" s="106"/>
      <c r="S175" s="106"/>
      <c r="T175" s="106"/>
      <c r="U175" s="106"/>
      <c r="V175" s="106">
        <v>4</v>
      </c>
      <c r="W175" s="106">
        <v>2</v>
      </c>
      <c r="X175" s="106">
        <v>12</v>
      </c>
      <c r="Y175" s="106">
        <v>2</v>
      </c>
      <c r="Z175" s="106">
        <v>10</v>
      </c>
      <c r="AA175" s="108">
        <f t="shared" si="23"/>
        <v>28.667999999999999</v>
      </c>
      <c r="AB175" s="108">
        <f t="shared" si="24"/>
        <v>4.7779999999999996</v>
      </c>
      <c r="AC175" s="108">
        <f t="shared" si="25"/>
        <v>23.889999999999997</v>
      </c>
      <c r="AD175" s="110">
        <v>37287</v>
      </c>
    </row>
    <row r="176" spans="1:30" s="111" customFormat="1">
      <c r="A176" s="104" t="s">
        <v>3838</v>
      </c>
      <c r="B176" s="105" t="s">
        <v>3839</v>
      </c>
      <c r="C176" s="106" t="s">
        <v>3845</v>
      </c>
      <c r="D176" s="105" t="s">
        <v>3846</v>
      </c>
      <c r="E176" s="105">
        <v>1000005982</v>
      </c>
      <c r="F176" s="74" t="s">
        <v>3849</v>
      </c>
      <c r="G176" s="107">
        <v>3</v>
      </c>
      <c r="H176" s="106" t="s">
        <v>3850</v>
      </c>
      <c r="I176" s="106" t="s">
        <v>3851</v>
      </c>
      <c r="J176" s="108">
        <v>6.5330000000000004</v>
      </c>
      <c r="K176" s="77" t="s">
        <v>3658</v>
      </c>
      <c r="L176" s="107" t="s">
        <v>3852</v>
      </c>
      <c r="M176" s="107">
        <v>24</v>
      </c>
      <c r="N176" s="109">
        <f t="shared" si="30"/>
        <v>156.792</v>
      </c>
      <c r="O176" s="106">
        <v>2</v>
      </c>
      <c r="P176" s="106">
        <v>2</v>
      </c>
      <c r="Q176" s="106">
        <v>4</v>
      </c>
      <c r="R176" s="106"/>
      <c r="S176" s="106"/>
      <c r="T176" s="106"/>
      <c r="U176" s="106"/>
      <c r="V176" s="106">
        <v>4</v>
      </c>
      <c r="W176" s="106">
        <v>2</v>
      </c>
      <c r="X176" s="106">
        <v>12</v>
      </c>
      <c r="Y176" s="106">
        <v>2</v>
      </c>
      <c r="Z176" s="106">
        <v>10</v>
      </c>
      <c r="AA176" s="108">
        <f t="shared" si="23"/>
        <v>78.396000000000001</v>
      </c>
      <c r="AB176" s="108">
        <f t="shared" si="24"/>
        <v>13.066000000000001</v>
      </c>
      <c r="AC176" s="108">
        <f t="shared" si="25"/>
        <v>65.33</v>
      </c>
      <c r="AD176" s="110">
        <v>37287</v>
      </c>
    </row>
    <row r="177" spans="1:30" s="111" customFormat="1">
      <c r="A177" s="104" t="s">
        <v>3838</v>
      </c>
      <c r="B177" s="105" t="s">
        <v>3839</v>
      </c>
      <c r="C177" s="106" t="s">
        <v>3840</v>
      </c>
      <c r="D177" s="105" t="s">
        <v>3841</v>
      </c>
      <c r="E177" s="105">
        <v>1000005961</v>
      </c>
      <c r="F177" s="74" t="s">
        <v>3853</v>
      </c>
      <c r="G177" s="107">
        <v>1</v>
      </c>
      <c r="H177" s="106" t="s">
        <v>3843</v>
      </c>
      <c r="I177" s="106" t="s">
        <v>3844</v>
      </c>
      <c r="J177" s="108">
        <v>0.17</v>
      </c>
      <c r="K177" s="77" t="s">
        <v>3698</v>
      </c>
      <c r="L177" s="107" t="s">
        <v>3852</v>
      </c>
      <c r="M177" s="107">
        <v>24</v>
      </c>
      <c r="N177" s="109">
        <f t="shared" si="30"/>
        <v>4.08</v>
      </c>
      <c r="O177" s="106">
        <v>2</v>
      </c>
      <c r="P177" s="106">
        <v>2</v>
      </c>
      <c r="Q177" s="106">
        <v>8</v>
      </c>
      <c r="R177" s="106"/>
      <c r="S177" s="106"/>
      <c r="T177" s="106"/>
      <c r="U177" s="106"/>
      <c r="V177" s="106">
        <v>5</v>
      </c>
      <c r="W177" s="106">
        <v>4</v>
      </c>
      <c r="X177" s="106">
        <v>17</v>
      </c>
      <c r="Y177" s="106">
        <v>4</v>
      </c>
      <c r="Z177" s="106">
        <v>3</v>
      </c>
      <c r="AA177" s="108">
        <f t="shared" si="23"/>
        <v>2.89</v>
      </c>
      <c r="AB177" s="108">
        <f t="shared" si="24"/>
        <v>0.68</v>
      </c>
      <c r="AC177" s="108">
        <f t="shared" si="25"/>
        <v>0.51</v>
      </c>
      <c r="AD177" s="110">
        <v>37529</v>
      </c>
    </row>
    <row r="178" spans="1:30" s="111" customFormat="1">
      <c r="A178" s="104" t="s">
        <v>3838</v>
      </c>
      <c r="B178" s="105" t="s">
        <v>3839</v>
      </c>
      <c r="C178" s="106" t="s">
        <v>3845</v>
      </c>
      <c r="D178" s="105" t="s">
        <v>3846</v>
      </c>
      <c r="E178" s="105">
        <v>1000005961</v>
      </c>
      <c r="F178" s="74" t="s">
        <v>3853</v>
      </c>
      <c r="G178" s="107">
        <v>2</v>
      </c>
      <c r="H178" s="106" t="s">
        <v>3844</v>
      </c>
      <c r="I178" s="106" t="s">
        <v>3854</v>
      </c>
      <c r="J178" s="108">
        <v>4.1319999999999997</v>
      </c>
      <c r="K178" s="77" t="s">
        <v>3698</v>
      </c>
      <c r="L178" s="107" t="s">
        <v>3852</v>
      </c>
      <c r="M178" s="107">
        <v>24</v>
      </c>
      <c r="N178" s="109">
        <f t="shared" si="30"/>
        <v>99.167999999999992</v>
      </c>
      <c r="O178" s="106">
        <v>2</v>
      </c>
      <c r="P178" s="106">
        <v>2</v>
      </c>
      <c r="Q178" s="106">
        <v>8</v>
      </c>
      <c r="R178" s="106"/>
      <c r="S178" s="106"/>
      <c r="T178" s="106"/>
      <c r="U178" s="106"/>
      <c r="V178" s="106">
        <v>5</v>
      </c>
      <c r="W178" s="106">
        <v>4</v>
      </c>
      <c r="X178" s="106">
        <v>17</v>
      </c>
      <c r="Y178" s="106">
        <v>4</v>
      </c>
      <c r="Z178" s="106">
        <v>3</v>
      </c>
      <c r="AA178" s="108">
        <f t="shared" si="23"/>
        <v>70.244</v>
      </c>
      <c r="AB178" s="108">
        <f t="shared" si="24"/>
        <v>16.527999999999999</v>
      </c>
      <c r="AC178" s="108">
        <f t="shared" si="25"/>
        <v>12.395999999999999</v>
      </c>
      <c r="AD178" s="110">
        <v>37529</v>
      </c>
    </row>
    <row r="179" spans="1:30" s="111" customFormat="1">
      <c r="A179" s="104" t="s">
        <v>3838</v>
      </c>
      <c r="B179" s="105" t="s">
        <v>3839</v>
      </c>
      <c r="C179" s="106" t="s">
        <v>3845</v>
      </c>
      <c r="D179" s="105" t="s">
        <v>3846</v>
      </c>
      <c r="E179" s="105">
        <v>1000005961</v>
      </c>
      <c r="F179" s="74" t="s">
        <v>3853</v>
      </c>
      <c r="G179" s="107">
        <v>3</v>
      </c>
      <c r="H179" s="106" t="s">
        <v>3854</v>
      </c>
      <c r="I179" s="106" t="s">
        <v>3855</v>
      </c>
      <c r="J179" s="108">
        <v>5.5110000000000001</v>
      </c>
      <c r="K179" s="77" t="s">
        <v>3698</v>
      </c>
      <c r="L179" s="107">
        <v>100</v>
      </c>
      <c r="M179" s="107">
        <v>24</v>
      </c>
      <c r="N179" s="109">
        <f t="shared" si="30"/>
        <v>132.26400000000001</v>
      </c>
      <c r="O179" s="106">
        <v>2</v>
      </c>
      <c r="P179" s="106">
        <v>2</v>
      </c>
      <c r="Q179" s="106">
        <v>8</v>
      </c>
      <c r="R179" s="106"/>
      <c r="S179" s="106"/>
      <c r="T179" s="106"/>
      <c r="U179" s="106"/>
      <c r="V179" s="106">
        <v>5</v>
      </c>
      <c r="W179" s="106">
        <v>4</v>
      </c>
      <c r="X179" s="106">
        <v>17</v>
      </c>
      <c r="Y179" s="106">
        <v>4</v>
      </c>
      <c r="Z179" s="106">
        <v>3</v>
      </c>
      <c r="AA179" s="108">
        <f t="shared" si="23"/>
        <v>93.686999999999998</v>
      </c>
      <c r="AB179" s="108">
        <f t="shared" si="24"/>
        <v>22.044</v>
      </c>
      <c r="AC179" s="108">
        <f t="shared" si="25"/>
        <v>16.533000000000001</v>
      </c>
      <c r="AD179" s="110">
        <v>37529</v>
      </c>
    </row>
    <row r="180" spans="1:30" s="111" customFormat="1">
      <c r="A180" s="104" t="s">
        <v>3838</v>
      </c>
      <c r="B180" s="105" t="s">
        <v>3839</v>
      </c>
      <c r="C180" s="106" t="s">
        <v>3845</v>
      </c>
      <c r="D180" s="105" t="s">
        <v>3846</v>
      </c>
      <c r="E180" s="105">
        <v>1000005961</v>
      </c>
      <c r="F180" s="74" t="s">
        <v>3853</v>
      </c>
      <c r="G180" s="107">
        <v>4</v>
      </c>
      <c r="H180" s="106" t="s">
        <v>3855</v>
      </c>
      <c r="I180" s="106" t="s">
        <v>3856</v>
      </c>
      <c r="J180" s="108">
        <v>1.7709999999999999</v>
      </c>
      <c r="K180" s="77" t="s">
        <v>3698</v>
      </c>
      <c r="L180" s="107" t="s">
        <v>3852</v>
      </c>
      <c r="M180" s="107">
        <v>24</v>
      </c>
      <c r="N180" s="109">
        <f t="shared" si="30"/>
        <v>42.503999999999998</v>
      </c>
      <c r="O180" s="106">
        <v>2</v>
      </c>
      <c r="P180" s="106">
        <v>2</v>
      </c>
      <c r="Q180" s="106">
        <v>8</v>
      </c>
      <c r="R180" s="106"/>
      <c r="S180" s="106"/>
      <c r="T180" s="106"/>
      <c r="U180" s="106"/>
      <c r="V180" s="106">
        <v>5</v>
      </c>
      <c r="W180" s="106">
        <v>4</v>
      </c>
      <c r="X180" s="106">
        <v>17</v>
      </c>
      <c r="Y180" s="106">
        <v>4</v>
      </c>
      <c r="Z180" s="106">
        <v>3</v>
      </c>
      <c r="AA180" s="108">
        <f t="shared" si="23"/>
        <v>30.106999999999999</v>
      </c>
      <c r="AB180" s="108">
        <f t="shared" si="24"/>
        <v>7.0839999999999996</v>
      </c>
      <c r="AC180" s="108">
        <f t="shared" si="25"/>
        <v>5.3129999999999997</v>
      </c>
      <c r="AD180" s="110">
        <v>37529</v>
      </c>
    </row>
    <row r="181" spans="1:30" s="111" customFormat="1">
      <c r="A181" s="104" t="s">
        <v>3838</v>
      </c>
      <c r="B181" s="105" t="s">
        <v>3839</v>
      </c>
      <c r="C181" s="106" t="s">
        <v>3845</v>
      </c>
      <c r="D181" s="105" t="s">
        <v>3846</v>
      </c>
      <c r="E181" s="105">
        <v>1000005961</v>
      </c>
      <c r="F181" s="74" t="s">
        <v>3853</v>
      </c>
      <c r="G181" s="107">
        <v>5</v>
      </c>
      <c r="H181" s="106" t="s">
        <v>3856</v>
      </c>
      <c r="I181" s="106" t="s">
        <v>3857</v>
      </c>
      <c r="J181" s="108">
        <v>12.689</v>
      </c>
      <c r="K181" s="77" t="s">
        <v>3646</v>
      </c>
      <c r="L181" s="107">
        <v>100</v>
      </c>
      <c r="M181" s="107">
        <v>24</v>
      </c>
      <c r="N181" s="109">
        <f t="shared" si="30"/>
        <v>304.536</v>
      </c>
      <c r="O181" s="106">
        <v>0</v>
      </c>
      <c r="P181" s="106">
        <v>0</v>
      </c>
      <c r="Q181" s="106">
        <v>12</v>
      </c>
      <c r="R181" s="106"/>
      <c r="S181" s="106"/>
      <c r="T181" s="106"/>
      <c r="U181" s="106"/>
      <c r="V181" s="106">
        <v>5</v>
      </c>
      <c r="W181" s="106">
        <v>0</v>
      </c>
      <c r="X181" s="106">
        <v>17</v>
      </c>
      <c r="Y181" s="106">
        <v>0</v>
      </c>
      <c r="Z181" s="106">
        <v>7</v>
      </c>
      <c r="AA181" s="108">
        <f t="shared" si="23"/>
        <v>215.71299999999999</v>
      </c>
      <c r="AB181" s="108">
        <f t="shared" si="24"/>
        <v>0</v>
      </c>
      <c r="AC181" s="108">
        <f t="shared" si="25"/>
        <v>88.823000000000008</v>
      </c>
      <c r="AD181" s="110">
        <v>39082</v>
      </c>
    </row>
    <row r="182" spans="1:30" s="111" customFormat="1">
      <c r="A182" s="104" t="s">
        <v>3838</v>
      </c>
      <c r="B182" s="105" t="s">
        <v>3839</v>
      </c>
      <c r="C182" s="106" t="s">
        <v>3840</v>
      </c>
      <c r="D182" s="105" t="s">
        <v>3841</v>
      </c>
      <c r="E182" s="105">
        <v>1000005961</v>
      </c>
      <c r="F182" s="74" t="s">
        <v>3853</v>
      </c>
      <c r="G182" s="107">
        <v>6</v>
      </c>
      <c r="H182" s="106" t="s">
        <v>3857</v>
      </c>
      <c r="I182" s="106" t="s">
        <v>3858</v>
      </c>
      <c r="J182" s="108">
        <v>0.06</v>
      </c>
      <c r="K182" s="77" t="s">
        <v>3646</v>
      </c>
      <c r="L182" s="107">
        <v>100</v>
      </c>
      <c r="M182" s="107">
        <v>24</v>
      </c>
      <c r="N182" s="109">
        <f t="shared" si="30"/>
        <v>1.44</v>
      </c>
      <c r="O182" s="106">
        <v>0</v>
      </c>
      <c r="P182" s="106">
        <v>0</v>
      </c>
      <c r="Q182" s="106">
        <v>12</v>
      </c>
      <c r="R182" s="106"/>
      <c r="S182" s="106"/>
      <c r="T182" s="106"/>
      <c r="U182" s="106"/>
      <c r="V182" s="106">
        <v>5</v>
      </c>
      <c r="W182" s="106">
        <v>0</v>
      </c>
      <c r="X182" s="106">
        <v>17</v>
      </c>
      <c r="Y182" s="106">
        <v>0</v>
      </c>
      <c r="Z182" s="106">
        <v>7</v>
      </c>
      <c r="AA182" s="108">
        <f t="shared" si="23"/>
        <v>1.02</v>
      </c>
      <c r="AB182" s="108">
        <f t="shared" si="24"/>
        <v>0</v>
      </c>
      <c r="AC182" s="108">
        <f t="shared" si="25"/>
        <v>0.42</v>
      </c>
      <c r="AD182" s="110">
        <v>39082</v>
      </c>
    </row>
    <row r="183" spans="1:30" s="111" customFormat="1">
      <c r="A183" s="104" t="s">
        <v>3838</v>
      </c>
      <c r="B183" s="105" t="s">
        <v>3839</v>
      </c>
      <c r="C183" s="106" t="s">
        <v>3845</v>
      </c>
      <c r="D183" s="105" t="s">
        <v>3846</v>
      </c>
      <c r="E183" s="105">
        <v>1000005960</v>
      </c>
      <c r="F183" s="74" t="s">
        <v>3859</v>
      </c>
      <c r="G183" s="107">
        <v>1</v>
      </c>
      <c r="H183" s="106" t="s">
        <v>3856</v>
      </c>
      <c r="I183" s="106" t="s">
        <v>3860</v>
      </c>
      <c r="J183" s="108">
        <v>40.56</v>
      </c>
      <c r="K183" s="77" t="s">
        <v>3698</v>
      </c>
      <c r="L183" s="107" t="s">
        <v>3852</v>
      </c>
      <c r="M183" s="107">
        <v>24</v>
      </c>
      <c r="N183" s="109">
        <f t="shared" si="30"/>
        <v>973.44</v>
      </c>
      <c r="O183" s="106">
        <v>2</v>
      </c>
      <c r="P183" s="106">
        <v>2</v>
      </c>
      <c r="Q183" s="106">
        <v>8</v>
      </c>
      <c r="R183" s="106"/>
      <c r="S183" s="106"/>
      <c r="T183" s="106"/>
      <c r="U183" s="106"/>
      <c r="V183" s="106">
        <v>2</v>
      </c>
      <c r="W183" s="106">
        <v>4</v>
      </c>
      <c r="X183" s="106">
        <v>14</v>
      </c>
      <c r="Y183" s="106">
        <v>4</v>
      </c>
      <c r="Z183" s="106">
        <v>6</v>
      </c>
      <c r="AA183" s="108">
        <f t="shared" si="23"/>
        <v>567.84</v>
      </c>
      <c r="AB183" s="108">
        <f t="shared" si="24"/>
        <v>162.24</v>
      </c>
      <c r="AC183" s="108">
        <f t="shared" si="25"/>
        <v>243.36</v>
      </c>
      <c r="AD183" s="110">
        <v>37529</v>
      </c>
    </row>
    <row r="184" spans="1:30" s="111" customFormat="1">
      <c r="A184" s="104" t="s">
        <v>3838</v>
      </c>
      <c r="B184" s="105" t="s">
        <v>3839</v>
      </c>
      <c r="C184" s="106" t="s">
        <v>3840</v>
      </c>
      <c r="D184" s="105" t="s">
        <v>3841</v>
      </c>
      <c r="E184" s="105">
        <v>1000005960</v>
      </c>
      <c r="F184" s="74" t="s">
        <v>3859</v>
      </c>
      <c r="G184" s="107">
        <v>2</v>
      </c>
      <c r="H184" s="106" t="s">
        <v>3860</v>
      </c>
      <c r="I184" s="106" t="s">
        <v>3861</v>
      </c>
      <c r="J184" s="108">
        <v>0.20399999999999999</v>
      </c>
      <c r="K184" s="77" t="s">
        <v>3698</v>
      </c>
      <c r="L184" s="107" t="s">
        <v>3852</v>
      </c>
      <c r="M184" s="107">
        <v>24</v>
      </c>
      <c r="N184" s="109">
        <f t="shared" si="30"/>
        <v>4.8959999999999999</v>
      </c>
      <c r="O184" s="106">
        <v>2</v>
      </c>
      <c r="P184" s="106">
        <v>2</v>
      </c>
      <c r="Q184" s="106">
        <v>8</v>
      </c>
      <c r="R184" s="106"/>
      <c r="S184" s="106"/>
      <c r="T184" s="106"/>
      <c r="U184" s="106"/>
      <c r="V184" s="106">
        <v>2</v>
      </c>
      <c r="W184" s="106">
        <v>4</v>
      </c>
      <c r="X184" s="106">
        <v>14</v>
      </c>
      <c r="Y184" s="106">
        <v>4</v>
      </c>
      <c r="Z184" s="106">
        <v>6</v>
      </c>
      <c r="AA184" s="108">
        <f t="shared" si="23"/>
        <v>2.8559999999999999</v>
      </c>
      <c r="AB184" s="108">
        <f t="shared" si="24"/>
        <v>0.81599999999999995</v>
      </c>
      <c r="AC184" s="108">
        <f t="shared" si="25"/>
        <v>1.224</v>
      </c>
      <c r="AD184" s="110">
        <v>37529</v>
      </c>
    </row>
    <row r="185" spans="1:30" s="111" customFormat="1">
      <c r="A185" s="104" t="s">
        <v>3838</v>
      </c>
      <c r="B185" s="105" t="s">
        <v>3839</v>
      </c>
      <c r="C185" s="106" t="s">
        <v>3840</v>
      </c>
      <c r="D185" s="105" t="s">
        <v>3841</v>
      </c>
      <c r="E185" s="105">
        <v>1000006793</v>
      </c>
      <c r="F185" s="74" t="s">
        <v>3862</v>
      </c>
      <c r="G185" s="107">
        <v>1</v>
      </c>
      <c r="H185" s="106" t="s">
        <v>3863</v>
      </c>
      <c r="I185" s="106" t="s">
        <v>3864</v>
      </c>
      <c r="J185" s="108">
        <v>0.25900000000000001</v>
      </c>
      <c r="K185" s="77" t="s">
        <v>3573</v>
      </c>
      <c r="L185" s="107">
        <v>100</v>
      </c>
      <c r="M185" s="107">
        <v>48</v>
      </c>
      <c r="N185" s="109">
        <f t="shared" si="30"/>
        <v>12.432</v>
      </c>
      <c r="O185" s="106">
        <v>0</v>
      </c>
      <c r="P185" s="106">
        <v>4</v>
      </c>
      <c r="Q185" s="106">
        <v>16</v>
      </c>
      <c r="R185" s="106"/>
      <c r="S185" s="106"/>
      <c r="T185" s="106"/>
      <c r="U185" s="106"/>
      <c r="V185" s="106">
        <v>11</v>
      </c>
      <c r="W185" s="106">
        <v>4</v>
      </c>
      <c r="X185" s="106">
        <v>31</v>
      </c>
      <c r="Y185" s="106">
        <v>4</v>
      </c>
      <c r="Z185" s="106">
        <v>13</v>
      </c>
      <c r="AA185" s="108">
        <f t="shared" si="23"/>
        <v>8.0289999999999999</v>
      </c>
      <c r="AB185" s="108">
        <f t="shared" si="24"/>
        <v>1.036</v>
      </c>
      <c r="AC185" s="108">
        <f t="shared" si="25"/>
        <v>3.367</v>
      </c>
      <c r="AD185" s="110">
        <v>40117</v>
      </c>
    </row>
    <row r="186" spans="1:30" s="111" customFormat="1">
      <c r="A186" s="104" t="s">
        <v>3838</v>
      </c>
      <c r="B186" s="105" t="s">
        <v>3839</v>
      </c>
      <c r="C186" s="106" t="s">
        <v>3845</v>
      </c>
      <c r="D186" s="105" t="s">
        <v>3846</v>
      </c>
      <c r="E186" s="105">
        <v>1000006793</v>
      </c>
      <c r="F186" s="74" t="s">
        <v>3862</v>
      </c>
      <c r="G186" s="107">
        <v>2</v>
      </c>
      <c r="H186" s="106" t="s">
        <v>3865</v>
      </c>
      <c r="I186" s="106" t="s">
        <v>3866</v>
      </c>
      <c r="J186" s="108">
        <v>1.75</v>
      </c>
      <c r="K186" s="77" t="s">
        <v>3573</v>
      </c>
      <c r="L186" s="107">
        <v>100</v>
      </c>
      <c r="M186" s="107">
        <v>48</v>
      </c>
      <c r="N186" s="109">
        <f t="shared" si="30"/>
        <v>84</v>
      </c>
      <c r="O186" s="106">
        <v>0</v>
      </c>
      <c r="P186" s="106">
        <v>4</v>
      </c>
      <c r="Q186" s="106">
        <v>16</v>
      </c>
      <c r="R186" s="106"/>
      <c r="S186" s="106"/>
      <c r="T186" s="106"/>
      <c r="U186" s="106"/>
      <c r="V186" s="106">
        <v>11</v>
      </c>
      <c r="W186" s="106">
        <v>4</v>
      </c>
      <c r="X186" s="106">
        <v>31</v>
      </c>
      <c r="Y186" s="106">
        <v>4</v>
      </c>
      <c r="Z186" s="106">
        <v>13</v>
      </c>
      <c r="AA186" s="108">
        <f t="shared" si="23"/>
        <v>54.25</v>
      </c>
      <c r="AB186" s="108">
        <f t="shared" si="24"/>
        <v>7</v>
      </c>
      <c r="AC186" s="108">
        <f t="shared" si="25"/>
        <v>22.75</v>
      </c>
      <c r="AD186" s="110">
        <v>40117</v>
      </c>
    </row>
    <row r="187" spans="1:30" s="111" customFormat="1">
      <c r="A187" s="104" t="s">
        <v>3838</v>
      </c>
      <c r="B187" s="105" t="s">
        <v>3839</v>
      </c>
      <c r="C187" s="106" t="s">
        <v>3845</v>
      </c>
      <c r="D187" s="105" t="s">
        <v>3846</v>
      </c>
      <c r="E187" s="105">
        <v>1000006793</v>
      </c>
      <c r="F187" s="74" t="s">
        <v>3862</v>
      </c>
      <c r="G187" s="107">
        <v>3</v>
      </c>
      <c r="H187" s="106" t="s">
        <v>3866</v>
      </c>
      <c r="I187" s="106" t="s">
        <v>3867</v>
      </c>
      <c r="J187" s="108">
        <v>13.462</v>
      </c>
      <c r="K187" s="77" t="s">
        <v>3698</v>
      </c>
      <c r="L187" s="107">
        <v>100</v>
      </c>
      <c r="M187" s="107">
        <v>24</v>
      </c>
      <c r="N187" s="109">
        <f t="shared" si="30"/>
        <v>323.08799999999997</v>
      </c>
      <c r="O187" s="106">
        <v>0</v>
      </c>
      <c r="P187" s="106">
        <v>2</v>
      </c>
      <c r="Q187" s="106">
        <v>8</v>
      </c>
      <c r="R187" s="106"/>
      <c r="S187" s="106"/>
      <c r="T187" s="106"/>
      <c r="U187" s="106"/>
      <c r="V187" s="106">
        <v>8</v>
      </c>
      <c r="W187" s="106">
        <v>2</v>
      </c>
      <c r="X187" s="106">
        <v>18</v>
      </c>
      <c r="Y187" s="106">
        <v>2</v>
      </c>
      <c r="Z187" s="106">
        <v>4</v>
      </c>
      <c r="AA187" s="108">
        <f t="shared" si="23"/>
        <v>242.316</v>
      </c>
      <c r="AB187" s="108">
        <f t="shared" si="24"/>
        <v>26.923999999999999</v>
      </c>
      <c r="AC187" s="108">
        <f t="shared" si="25"/>
        <v>53.847999999999999</v>
      </c>
      <c r="AD187" s="110">
        <v>37955</v>
      </c>
    </row>
    <row r="188" spans="1:30" s="111" customFormat="1">
      <c r="A188" s="104" t="s">
        <v>3838</v>
      </c>
      <c r="B188" s="105" t="s">
        <v>3839</v>
      </c>
      <c r="C188" s="106" t="s">
        <v>3840</v>
      </c>
      <c r="D188" s="105" t="s">
        <v>3841</v>
      </c>
      <c r="E188" s="105">
        <v>1000006793</v>
      </c>
      <c r="F188" s="74" t="s">
        <v>3862</v>
      </c>
      <c r="G188" s="107">
        <v>4</v>
      </c>
      <c r="H188" s="106" t="s">
        <v>3860</v>
      </c>
      <c r="I188" s="106" t="s">
        <v>3861</v>
      </c>
      <c r="J188" s="108">
        <v>0.25</v>
      </c>
      <c r="K188" s="77" t="s">
        <v>3698</v>
      </c>
      <c r="L188" s="107">
        <v>100</v>
      </c>
      <c r="M188" s="107">
        <v>24</v>
      </c>
      <c r="N188" s="109">
        <f t="shared" si="30"/>
        <v>6</v>
      </c>
      <c r="O188" s="106">
        <v>0</v>
      </c>
      <c r="P188" s="106">
        <v>2</v>
      </c>
      <c r="Q188" s="106">
        <v>8</v>
      </c>
      <c r="R188" s="106"/>
      <c r="S188" s="106"/>
      <c r="T188" s="106"/>
      <c r="U188" s="106"/>
      <c r="V188" s="106">
        <v>8</v>
      </c>
      <c r="W188" s="106">
        <v>2</v>
      </c>
      <c r="X188" s="106">
        <v>18</v>
      </c>
      <c r="Y188" s="106">
        <v>2</v>
      </c>
      <c r="Z188" s="106">
        <v>4</v>
      </c>
      <c r="AA188" s="108">
        <f t="shared" si="23"/>
        <v>4.5</v>
      </c>
      <c r="AB188" s="108">
        <f t="shared" si="24"/>
        <v>0.5</v>
      </c>
      <c r="AC188" s="108">
        <f t="shared" si="25"/>
        <v>1</v>
      </c>
      <c r="AD188" s="110">
        <v>37955</v>
      </c>
    </row>
    <row r="189" spans="1:30" s="111" customFormat="1">
      <c r="A189" s="104" t="s">
        <v>3838</v>
      </c>
      <c r="B189" s="105" t="s">
        <v>3839</v>
      </c>
      <c r="C189" s="106" t="s">
        <v>3845</v>
      </c>
      <c r="D189" s="105" t="s">
        <v>3846</v>
      </c>
      <c r="E189" s="105">
        <v>1000006792</v>
      </c>
      <c r="F189" s="74" t="s">
        <v>3868</v>
      </c>
      <c r="G189" s="107">
        <v>5</v>
      </c>
      <c r="H189" s="106" t="s">
        <v>3866</v>
      </c>
      <c r="I189" s="106" t="s">
        <v>3869</v>
      </c>
      <c r="J189" s="108">
        <v>19.321999999999999</v>
      </c>
      <c r="K189" s="77" t="s">
        <v>3698</v>
      </c>
      <c r="L189" s="107">
        <v>100</v>
      </c>
      <c r="M189" s="107">
        <v>24</v>
      </c>
      <c r="N189" s="109">
        <f t="shared" si="30"/>
        <v>463.72799999999995</v>
      </c>
      <c r="O189" s="106">
        <v>0</v>
      </c>
      <c r="P189" s="106">
        <v>2</v>
      </c>
      <c r="Q189" s="106">
        <v>8</v>
      </c>
      <c r="R189" s="106"/>
      <c r="S189" s="106"/>
      <c r="T189" s="106"/>
      <c r="U189" s="106"/>
      <c r="V189" s="106">
        <v>3</v>
      </c>
      <c r="W189" s="106">
        <v>2</v>
      </c>
      <c r="X189" s="106">
        <v>13</v>
      </c>
      <c r="Y189" s="106">
        <v>2</v>
      </c>
      <c r="Z189" s="106">
        <v>9</v>
      </c>
      <c r="AA189" s="108">
        <f t="shared" si="23"/>
        <v>251.18599999999998</v>
      </c>
      <c r="AB189" s="108">
        <f t="shared" si="24"/>
        <v>38.643999999999998</v>
      </c>
      <c r="AC189" s="108">
        <f t="shared" si="25"/>
        <v>173.898</v>
      </c>
      <c r="AD189" s="110">
        <v>37955</v>
      </c>
    </row>
    <row r="190" spans="1:30" s="111" customFormat="1">
      <c r="A190" s="104" t="s">
        <v>3838</v>
      </c>
      <c r="B190" s="105" t="s">
        <v>3839</v>
      </c>
      <c r="C190" s="106" t="s">
        <v>3840</v>
      </c>
      <c r="D190" s="105" t="s">
        <v>3841</v>
      </c>
      <c r="E190" s="105">
        <v>1000001202</v>
      </c>
      <c r="F190" s="74" t="s">
        <v>3870</v>
      </c>
      <c r="G190" s="107">
        <v>1</v>
      </c>
      <c r="H190" s="106" t="s">
        <v>3871</v>
      </c>
      <c r="I190" s="106" t="s">
        <v>3872</v>
      </c>
      <c r="J190" s="108">
        <v>0.28999999999999998</v>
      </c>
      <c r="K190" s="77" t="s">
        <v>3698</v>
      </c>
      <c r="L190" s="107">
        <v>200</v>
      </c>
      <c r="M190" s="107">
        <v>24</v>
      </c>
      <c r="N190" s="109">
        <f t="shared" si="30"/>
        <v>6.9599999999999991</v>
      </c>
      <c r="O190" s="106">
        <v>0</v>
      </c>
      <c r="P190" s="106">
        <v>0</v>
      </c>
      <c r="Q190" s="106">
        <v>4</v>
      </c>
      <c r="R190" s="106"/>
      <c r="S190" s="106"/>
      <c r="T190" s="106"/>
      <c r="U190" s="106"/>
      <c r="V190" s="106">
        <v>1</v>
      </c>
      <c r="W190" s="106">
        <v>0</v>
      </c>
      <c r="X190" s="106">
        <v>5</v>
      </c>
      <c r="Y190" s="106">
        <v>0</v>
      </c>
      <c r="Z190" s="106">
        <v>19</v>
      </c>
      <c r="AA190" s="108">
        <f t="shared" si="23"/>
        <v>1.45</v>
      </c>
      <c r="AB190" s="108">
        <f t="shared" si="24"/>
        <v>0</v>
      </c>
      <c r="AC190" s="108">
        <f t="shared" si="25"/>
        <v>5.51</v>
      </c>
      <c r="AD190" s="110">
        <v>36707</v>
      </c>
    </row>
    <row r="191" spans="1:30" s="111" customFormat="1">
      <c r="A191" s="104" t="s">
        <v>3838</v>
      </c>
      <c r="B191" s="105" t="s">
        <v>3839</v>
      </c>
      <c r="C191" s="106" t="s">
        <v>3845</v>
      </c>
      <c r="D191" s="105" t="s">
        <v>3846</v>
      </c>
      <c r="E191" s="105">
        <v>1000001202</v>
      </c>
      <c r="F191" s="74" t="s">
        <v>3870</v>
      </c>
      <c r="G191" s="107">
        <v>2</v>
      </c>
      <c r="H191" s="106" t="s">
        <v>3872</v>
      </c>
      <c r="I191" s="106" t="s">
        <v>3873</v>
      </c>
      <c r="J191" s="108">
        <v>27.634</v>
      </c>
      <c r="K191" s="77" t="s">
        <v>3698</v>
      </c>
      <c r="L191" s="107">
        <v>200</v>
      </c>
      <c r="M191" s="107">
        <v>24</v>
      </c>
      <c r="N191" s="109">
        <f t="shared" si="30"/>
        <v>663.21600000000001</v>
      </c>
      <c r="O191" s="106">
        <v>0</v>
      </c>
      <c r="P191" s="106">
        <v>0</v>
      </c>
      <c r="Q191" s="106">
        <v>4</v>
      </c>
      <c r="R191" s="106"/>
      <c r="S191" s="106"/>
      <c r="T191" s="106"/>
      <c r="U191" s="106"/>
      <c r="V191" s="106">
        <v>1</v>
      </c>
      <c r="W191" s="106">
        <v>0</v>
      </c>
      <c r="X191" s="106">
        <v>5</v>
      </c>
      <c r="Y191" s="106">
        <v>0</v>
      </c>
      <c r="Z191" s="106">
        <v>19</v>
      </c>
      <c r="AA191" s="108">
        <f t="shared" si="23"/>
        <v>138.17000000000002</v>
      </c>
      <c r="AB191" s="108">
        <f t="shared" si="24"/>
        <v>0</v>
      </c>
      <c r="AC191" s="108">
        <f t="shared" si="25"/>
        <v>525.04600000000005</v>
      </c>
      <c r="AD191" s="110">
        <v>36707</v>
      </c>
    </row>
    <row r="192" spans="1:30" s="111" customFormat="1">
      <c r="A192" s="104" t="s">
        <v>3838</v>
      </c>
      <c r="B192" s="105" t="s">
        <v>3839</v>
      </c>
      <c r="C192" s="106" t="s">
        <v>3840</v>
      </c>
      <c r="D192" s="105" t="s">
        <v>3841</v>
      </c>
      <c r="E192" s="105">
        <v>1000001205</v>
      </c>
      <c r="F192" s="74" t="s">
        <v>3874</v>
      </c>
      <c r="G192" s="107">
        <v>1</v>
      </c>
      <c r="H192" s="106" t="s">
        <v>3871</v>
      </c>
      <c r="I192" s="106" t="s">
        <v>3872</v>
      </c>
      <c r="J192" s="108">
        <v>0.40200000000000002</v>
      </c>
      <c r="K192" s="77" t="s">
        <v>3646</v>
      </c>
      <c r="L192" s="107">
        <v>120</v>
      </c>
      <c r="M192" s="107">
        <v>24</v>
      </c>
      <c r="N192" s="109">
        <f t="shared" si="30"/>
        <v>9.6479999999999997</v>
      </c>
      <c r="O192" s="106">
        <v>0</v>
      </c>
      <c r="P192" s="106">
        <v>0</v>
      </c>
      <c r="Q192" s="106">
        <v>8</v>
      </c>
      <c r="R192" s="106"/>
      <c r="S192" s="106"/>
      <c r="T192" s="106"/>
      <c r="U192" s="106"/>
      <c r="V192" s="106">
        <v>1</v>
      </c>
      <c r="W192" s="106">
        <v>0</v>
      </c>
      <c r="X192" s="106">
        <v>9</v>
      </c>
      <c r="Y192" s="106">
        <v>0</v>
      </c>
      <c r="Z192" s="106">
        <v>15</v>
      </c>
      <c r="AA192" s="108">
        <f t="shared" si="23"/>
        <v>3.6180000000000003</v>
      </c>
      <c r="AB192" s="108">
        <f t="shared" si="24"/>
        <v>0</v>
      </c>
      <c r="AC192" s="108">
        <f t="shared" si="25"/>
        <v>6.03</v>
      </c>
      <c r="AD192" s="110">
        <v>36738</v>
      </c>
    </row>
    <row r="193" spans="1:30" s="111" customFormat="1">
      <c r="A193" s="104" t="s">
        <v>3838</v>
      </c>
      <c r="B193" s="105" t="s">
        <v>3839</v>
      </c>
      <c r="C193" s="106" t="s">
        <v>3845</v>
      </c>
      <c r="D193" s="105" t="s">
        <v>3846</v>
      </c>
      <c r="E193" s="105">
        <v>1000001205</v>
      </c>
      <c r="F193" s="74" t="s">
        <v>3874</v>
      </c>
      <c r="G193" s="107">
        <v>2</v>
      </c>
      <c r="H193" s="106" t="s">
        <v>3872</v>
      </c>
      <c r="I193" s="106" t="s">
        <v>3875</v>
      </c>
      <c r="J193" s="108">
        <v>55.988999999999997</v>
      </c>
      <c r="K193" s="77" t="s">
        <v>3646</v>
      </c>
      <c r="L193" s="107">
        <v>120</v>
      </c>
      <c r="M193" s="107">
        <v>24</v>
      </c>
      <c r="N193" s="109">
        <f t="shared" si="30"/>
        <v>1343.7359999999999</v>
      </c>
      <c r="O193" s="106">
        <v>0</v>
      </c>
      <c r="P193" s="106">
        <v>0</v>
      </c>
      <c r="Q193" s="106">
        <v>8</v>
      </c>
      <c r="R193" s="106"/>
      <c r="S193" s="106"/>
      <c r="T193" s="106"/>
      <c r="U193" s="106"/>
      <c r="V193" s="106">
        <v>1</v>
      </c>
      <c r="W193" s="106">
        <v>0</v>
      </c>
      <c r="X193" s="106">
        <v>9</v>
      </c>
      <c r="Y193" s="106">
        <v>0</v>
      </c>
      <c r="Z193" s="106">
        <v>15</v>
      </c>
      <c r="AA193" s="108">
        <f t="shared" si="23"/>
        <v>503.90099999999995</v>
      </c>
      <c r="AB193" s="108">
        <f t="shared" si="24"/>
        <v>0</v>
      </c>
      <c r="AC193" s="108">
        <f t="shared" si="25"/>
        <v>839.83499999999992</v>
      </c>
      <c r="AD193" s="110">
        <v>36738</v>
      </c>
    </row>
    <row r="194" spans="1:30" s="111" customFormat="1">
      <c r="A194" s="104" t="s">
        <v>3838</v>
      </c>
      <c r="B194" s="105" t="s">
        <v>3839</v>
      </c>
      <c r="C194" s="106" t="s">
        <v>3840</v>
      </c>
      <c r="D194" s="105" t="s">
        <v>3841</v>
      </c>
      <c r="E194" s="105">
        <v>1000001205</v>
      </c>
      <c r="F194" s="74" t="s">
        <v>3874</v>
      </c>
      <c r="G194" s="107">
        <v>3</v>
      </c>
      <c r="H194" s="106" t="s">
        <v>3875</v>
      </c>
      <c r="I194" s="106" t="s">
        <v>3876</v>
      </c>
      <c r="J194" s="108">
        <v>0.2</v>
      </c>
      <c r="K194" s="77" t="s">
        <v>3646</v>
      </c>
      <c r="L194" s="107">
        <v>120</v>
      </c>
      <c r="M194" s="107">
        <v>24</v>
      </c>
      <c r="N194" s="109">
        <f t="shared" si="30"/>
        <v>4.8000000000000007</v>
      </c>
      <c r="O194" s="106">
        <v>0</v>
      </c>
      <c r="P194" s="106">
        <v>0</v>
      </c>
      <c r="Q194" s="106">
        <v>8</v>
      </c>
      <c r="R194" s="106"/>
      <c r="S194" s="106"/>
      <c r="T194" s="106"/>
      <c r="U194" s="106"/>
      <c r="V194" s="106">
        <v>1</v>
      </c>
      <c r="W194" s="106">
        <v>0</v>
      </c>
      <c r="X194" s="106">
        <v>9</v>
      </c>
      <c r="Y194" s="106">
        <v>0</v>
      </c>
      <c r="Z194" s="106">
        <v>15</v>
      </c>
      <c r="AA194" s="108">
        <f t="shared" si="23"/>
        <v>1.8</v>
      </c>
      <c r="AB194" s="108">
        <f t="shared" si="24"/>
        <v>0</v>
      </c>
      <c r="AC194" s="108">
        <f t="shared" si="25"/>
        <v>3</v>
      </c>
      <c r="AD194" s="110">
        <v>36738</v>
      </c>
    </row>
    <row r="195" spans="1:30" s="111" customFormat="1">
      <c r="A195" s="104" t="s">
        <v>3838</v>
      </c>
      <c r="B195" s="105" t="s">
        <v>3839</v>
      </c>
      <c r="C195" s="106" t="s">
        <v>3840</v>
      </c>
      <c r="D195" s="105" t="s">
        <v>3841</v>
      </c>
      <c r="E195" s="105">
        <v>1000001621</v>
      </c>
      <c r="F195" s="74" t="s">
        <v>3877</v>
      </c>
      <c r="G195" s="107">
        <v>1</v>
      </c>
      <c r="H195" s="106" t="s">
        <v>3871</v>
      </c>
      <c r="I195" s="106" t="s">
        <v>3872</v>
      </c>
      <c r="J195" s="108">
        <v>0.17699999999999999</v>
      </c>
      <c r="K195" s="77" t="s">
        <v>3646</v>
      </c>
      <c r="L195" s="107">
        <v>120</v>
      </c>
      <c r="M195" s="107">
        <v>24</v>
      </c>
      <c r="N195" s="109">
        <f t="shared" si="30"/>
        <v>4.2479999999999993</v>
      </c>
      <c r="O195" s="106">
        <v>0</v>
      </c>
      <c r="P195" s="106">
        <v>0</v>
      </c>
      <c r="Q195" s="106">
        <v>4</v>
      </c>
      <c r="R195" s="106"/>
      <c r="S195" s="106"/>
      <c r="T195" s="106"/>
      <c r="U195" s="106"/>
      <c r="V195" s="106">
        <v>1</v>
      </c>
      <c r="W195" s="106">
        <v>0</v>
      </c>
      <c r="X195" s="106">
        <v>5</v>
      </c>
      <c r="Y195" s="106">
        <v>0</v>
      </c>
      <c r="Z195" s="106">
        <v>19</v>
      </c>
      <c r="AA195" s="108">
        <f t="shared" si="23"/>
        <v>0.88500000000000001</v>
      </c>
      <c r="AB195" s="108">
        <f t="shared" si="24"/>
        <v>0</v>
      </c>
      <c r="AC195" s="108">
        <f t="shared" si="25"/>
        <v>3.363</v>
      </c>
      <c r="AD195" s="110">
        <v>38868</v>
      </c>
    </row>
    <row r="196" spans="1:30" s="111" customFormat="1">
      <c r="A196" s="104" t="s">
        <v>3838</v>
      </c>
      <c r="B196" s="105" t="s">
        <v>3839</v>
      </c>
      <c r="C196" s="106" t="s">
        <v>3845</v>
      </c>
      <c r="D196" s="105" t="s">
        <v>3846</v>
      </c>
      <c r="E196" s="105">
        <v>1000001621</v>
      </c>
      <c r="F196" s="74" t="s">
        <v>3877</v>
      </c>
      <c r="G196" s="107">
        <v>2</v>
      </c>
      <c r="H196" s="106" t="s">
        <v>3872</v>
      </c>
      <c r="I196" s="106" t="s">
        <v>3878</v>
      </c>
      <c r="J196" s="108">
        <v>0.67</v>
      </c>
      <c r="K196" s="77" t="s">
        <v>3646</v>
      </c>
      <c r="L196" s="107">
        <v>120</v>
      </c>
      <c r="M196" s="107">
        <v>24</v>
      </c>
      <c r="N196" s="109">
        <f t="shared" si="30"/>
        <v>16.080000000000002</v>
      </c>
      <c r="O196" s="106">
        <v>0</v>
      </c>
      <c r="P196" s="106">
        <v>0</v>
      </c>
      <c r="Q196" s="106">
        <v>4</v>
      </c>
      <c r="R196" s="106"/>
      <c r="S196" s="106"/>
      <c r="T196" s="106"/>
      <c r="U196" s="106"/>
      <c r="V196" s="106">
        <v>1</v>
      </c>
      <c r="W196" s="106">
        <v>0</v>
      </c>
      <c r="X196" s="106">
        <v>5</v>
      </c>
      <c r="Y196" s="106">
        <v>0</v>
      </c>
      <c r="Z196" s="106">
        <v>19</v>
      </c>
      <c r="AA196" s="108">
        <f t="shared" si="23"/>
        <v>3.35</v>
      </c>
      <c r="AB196" s="108">
        <f t="shared" si="24"/>
        <v>0</v>
      </c>
      <c r="AC196" s="108">
        <f t="shared" si="25"/>
        <v>12.73</v>
      </c>
      <c r="AD196" s="110">
        <v>38868</v>
      </c>
    </row>
    <row r="197" spans="1:30" s="111" customFormat="1">
      <c r="A197" s="104" t="s">
        <v>3838</v>
      </c>
      <c r="B197" s="105" t="s">
        <v>3839</v>
      </c>
      <c r="C197" s="106" t="s">
        <v>3845</v>
      </c>
      <c r="D197" s="105" t="s">
        <v>3846</v>
      </c>
      <c r="E197" s="105">
        <v>1000001621</v>
      </c>
      <c r="F197" s="74" t="s">
        <v>3877</v>
      </c>
      <c r="G197" s="107">
        <v>3</v>
      </c>
      <c r="H197" s="106" t="s">
        <v>3878</v>
      </c>
      <c r="I197" s="106" t="s">
        <v>3879</v>
      </c>
      <c r="J197" s="108">
        <v>50.244</v>
      </c>
      <c r="K197" s="77" t="s">
        <v>3646</v>
      </c>
      <c r="L197" s="107">
        <v>200</v>
      </c>
      <c r="M197" s="107">
        <v>24</v>
      </c>
      <c r="N197" s="109">
        <f t="shared" si="30"/>
        <v>1205.856</v>
      </c>
      <c r="O197" s="106">
        <v>0</v>
      </c>
      <c r="P197" s="106">
        <v>0</v>
      </c>
      <c r="Q197" s="106">
        <v>4</v>
      </c>
      <c r="R197" s="106"/>
      <c r="S197" s="106"/>
      <c r="T197" s="106"/>
      <c r="U197" s="106"/>
      <c r="V197" s="106">
        <v>1</v>
      </c>
      <c r="W197" s="106">
        <v>0</v>
      </c>
      <c r="X197" s="106">
        <v>5</v>
      </c>
      <c r="Y197" s="106">
        <v>0</v>
      </c>
      <c r="Z197" s="106">
        <v>19</v>
      </c>
      <c r="AA197" s="108">
        <f t="shared" si="23"/>
        <v>251.22</v>
      </c>
      <c r="AB197" s="108">
        <f t="shared" si="24"/>
        <v>0</v>
      </c>
      <c r="AC197" s="108">
        <f t="shared" si="25"/>
        <v>954.63599999999997</v>
      </c>
      <c r="AD197" s="110">
        <v>38868</v>
      </c>
    </row>
    <row r="198" spans="1:30" s="111" customFormat="1">
      <c r="A198" s="104" t="s">
        <v>3838</v>
      </c>
      <c r="B198" s="105" t="s">
        <v>3839</v>
      </c>
      <c r="C198" s="106" t="s">
        <v>3840</v>
      </c>
      <c r="D198" s="105" t="s">
        <v>3880</v>
      </c>
      <c r="E198" s="105"/>
      <c r="F198" s="74" t="s">
        <v>3881</v>
      </c>
      <c r="G198" s="107">
        <v>1</v>
      </c>
      <c r="H198" s="106" t="s">
        <v>3843</v>
      </c>
      <c r="I198" s="106" t="s">
        <v>3844</v>
      </c>
      <c r="J198" s="108">
        <v>0.28999999999999998</v>
      </c>
      <c r="K198" s="77" t="s">
        <v>3698</v>
      </c>
      <c r="L198" s="107" t="s">
        <v>3852</v>
      </c>
      <c r="M198" s="107">
        <v>12</v>
      </c>
      <c r="N198" s="109">
        <f t="shared" si="30"/>
        <v>3.4799999999999995</v>
      </c>
      <c r="O198" s="106">
        <v>0</v>
      </c>
      <c r="P198" s="106">
        <v>0</v>
      </c>
      <c r="Q198" s="106">
        <v>4</v>
      </c>
      <c r="R198" s="106"/>
      <c r="S198" s="106"/>
      <c r="T198" s="106">
        <v>2</v>
      </c>
      <c r="U198" s="106"/>
      <c r="V198" s="106">
        <v>5</v>
      </c>
      <c r="W198" s="106">
        <v>0</v>
      </c>
      <c r="X198" s="106">
        <v>11</v>
      </c>
      <c r="Y198" s="106">
        <v>0</v>
      </c>
      <c r="Z198" s="106">
        <v>1</v>
      </c>
      <c r="AA198" s="108">
        <f t="shared" si="23"/>
        <v>3.19</v>
      </c>
      <c r="AB198" s="108">
        <f t="shared" si="24"/>
        <v>0</v>
      </c>
      <c r="AC198" s="108">
        <f t="shared" si="25"/>
        <v>0.28999999999999998</v>
      </c>
      <c r="AD198" s="110">
        <v>38168</v>
      </c>
    </row>
    <row r="199" spans="1:30" s="111" customFormat="1">
      <c r="A199" s="104" t="s">
        <v>3838</v>
      </c>
      <c r="B199" s="105" t="s">
        <v>3839</v>
      </c>
      <c r="C199" s="106" t="s">
        <v>3840</v>
      </c>
      <c r="D199" s="105" t="s">
        <v>3846</v>
      </c>
      <c r="E199" s="105"/>
      <c r="F199" s="74" t="s">
        <v>3881</v>
      </c>
      <c r="G199" s="107">
        <v>2</v>
      </c>
      <c r="H199" s="106" t="s">
        <v>3844</v>
      </c>
      <c r="I199" s="106" t="s">
        <v>3872</v>
      </c>
      <c r="J199" s="108">
        <v>16.934000000000001</v>
      </c>
      <c r="K199" s="77" t="s">
        <v>3698</v>
      </c>
      <c r="L199" s="107" t="s">
        <v>3852</v>
      </c>
      <c r="M199" s="107">
        <v>12</v>
      </c>
      <c r="N199" s="109">
        <f t="shared" si="30"/>
        <v>203.20800000000003</v>
      </c>
      <c r="O199" s="106">
        <v>0</v>
      </c>
      <c r="P199" s="106">
        <v>0</v>
      </c>
      <c r="Q199" s="106">
        <v>4</v>
      </c>
      <c r="R199" s="106"/>
      <c r="S199" s="106"/>
      <c r="T199" s="106">
        <v>2</v>
      </c>
      <c r="U199" s="106"/>
      <c r="V199" s="106">
        <v>5</v>
      </c>
      <c r="W199" s="106">
        <v>0</v>
      </c>
      <c r="X199" s="106">
        <v>11</v>
      </c>
      <c r="Y199" s="106">
        <v>0</v>
      </c>
      <c r="Z199" s="106">
        <v>1</v>
      </c>
      <c r="AA199" s="108">
        <f t="shared" si="23"/>
        <v>186.274</v>
      </c>
      <c r="AB199" s="108">
        <f t="shared" si="24"/>
        <v>0</v>
      </c>
      <c r="AC199" s="108">
        <f t="shared" si="25"/>
        <v>16.934000000000001</v>
      </c>
      <c r="AD199" s="110">
        <v>38168</v>
      </c>
    </row>
    <row r="200" spans="1:30" s="111" customFormat="1">
      <c r="A200" s="104" t="s">
        <v>3838</v>
      </c>
      <c r="B200" s="105" t="s">
        <v>3839</v>
      </c>
      <c r="C200" s="106" t="s">
        <v>3840</v>
      </c>
      <c r="D200" s="105" t="s">
        <v>3880</v>
      </c>
      <c r="E200" s="105"/>
      <c r="F200" s="74" t="s">
        <v>3881</v>
      </c>
      <c r="G200" s="107">
        <v>3</v>
      </c>
      <c r="H200" s="106" t="s">
        <v>3872</v>
      </c>
      <c r="I200" s="106" t="s">
        <v>3871</v>
      </c>
      <c r="J200" s="108">
        <v>2.0350000000000001</v>
      </c>
      <c r="K200" s="77" t="s">
        <v>3698</v>
      </c>
      <c r="L200" s="107" t="s">
        <v>3852</v>
      </c>
      <c r="M200" s="107">
        <v>12</v>
      </c>
      <c r="N200" s="109">
        <f t="shared" si="30"/>
        <v>24.42</v>
      </c>
      <c r="O200" s="106">
        <v>0</v>
      </c>
      <c r="P200" s="106">
        <v>0</v>
      </c>
      <c r="Q200" s="106">
        <v>4</v>
      </c>
      <c r="R200" s="106"/>
      <c r="S200" s="106"/>
      <c r="T200" s="106">
        <v>2</v>
      </c>
      <c r="U200" s="106"/>
      <c r="V200" s="106">
        <v>5</v>
      </c>
      <c r="W200" s="106">
        <v>0</v>
      </c>
      <c r="X200" s="106">
        <v>11</v>
      </c>
      <c r="Y200" s="106">
        <v>0</v>
      </c>
      <c r="Z200" s="106">
        <v>1</v>
      </c>
      <c r="AA200" s="108">
        <f>J200*X200</f>
        <v>22.385000000000002</v>
      </c>
      <c r="AB200" s="108">
        <f>J200*Y200</f>
        <v>0</v>
      </c>
      <c r="AC200" s="108">
        <f t="shared" si="25"/>
        <v>2.0350000000000001</v>
      </c>
      <c r="AD200" s="110">
        <v>38168</v>
      </c>
    </row>
    <row r="201" spans="1:30" ht="13.5" customHeight="1">
      <c r="A201" s="112"/>
      <c r="B201" s="112"/>
      <c r="C201" s="113"/>
      <c r="D201" s="112"/>
      <c r="E201" s="114"/>
      <c r="F201" s="113"/>
      <c r="G201" s="115"/>
      <c r="H201" s="113"/>
      <c r="I201" s="113" t="s">
        <v>3882</v>
      </c>
      <c r="J201" s="116">
        <f>SUM(J5:J200)</f>
        <v>1686.5830000000001</v>
      </c>
      <c r="K201" s="117"/>
      <c r="L201" s="115"/>
      <c r="M201" s="115"/>
      <c r="N201" s="116">
        <f>SUM(N5:N200)</f>
        <v>47118.696000000004</v>
      </c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6">
        <f>SUM(AA5:AA200)</f>
        <v>16665.078000000001</v>
      </c>
      <c r="AB201" s="116">
        <f>SUM(AB5:AB200)</f>
        <v>3653.0699999999974</v>
      </c>
      <c r="AC201" s="116">
        <f>SUM(AC5:AC200)</f>
        <v>25823.345999999987</v>
      </c>
      <c r="AD201" s="118"/>
    </row>
    <row r="202" spans="1:30" ht="13.5" customHeight="1">
      <c r="A202" s="112"/>
      <c r="B202" s="112"/>
      <c r="C202" s="113"/>
      <c r="D202" s="112"/>
      <c r="E202" s="114"/>
      <c r="F202" s="113"/>
      <c r="G202" s="115"/>
      <c r="H202" s="113"/>
      <c r="I202" s="113"/>
      <c r="J202" s="116"/>
      <c r="K202" s="117"/>
      <c r="L202" s="115"/>
      <c r="M202" s="115"/>
      <c r="N202" s="119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6"/>
      <c r="AB202" s="116"/>
      <c r="AC202" s="116"/>
      <c r="AD202" s="118"/>
    </row>
    <row r="203" spans="1:30" ht="13.5" customHeight="1">
      <c r="A203" s="112"/>
      <c r="B203" s="112"/>
      <c r="C203" s="113"/>
      <c r="D203" s="112"/>
      <c r="E203" s="114"/>
      <c r="F203" s="113"/>
      <c r="G203" s="115"/>
      <c r="H203" s="113"/>
      <c r="I203" s="113"/>
      <c r="J203" s="116"/>
      <c r="K203" s="117"/>
      <c r="L203" s="115"/>
      <c r="M203" s="115"/>
      <c r="N203" s="119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20" t="s">
        <v>3570</v>
      </c>
      <c r="AA203" s="121">
        <f t="shared" ref="AA203:AC206" si="31">SUMIF($D$5:$D$200, $Z203, AA$5:AA$200)</f>
        <v>16328.541000000005</v>
      </c>
      <c r="AB203" s="121">
        <f t="shared" si="31"/>
        <v>3595.9759999999974</v>
      </c>
      <c r="AC203" s="121">
        <f t="shared" si="31"/>
        <v>25320.305</v>
      </c>
      <c r="AD203" s="118"/>
    </row>
    <row r="204" spans="1:30" ht="13.5" customHeight="1">
      <c r="A204" s="112"/>
      <c r="B204" s="112"/>
      <c r="C204" s="113"/>
      <c r="D204" s="112"/>
      <c r="E204" s="114"/>
      <c r="F204" s="113"/>
      <c r="G204" s="115"/>
      <c r="H204" s="113"/>
      <c r="I204" s="113" t="s">
        <v>3883</v>
      </c>
      <c r="J204" s="116">
        <v>1626.5840000000001</v>
      </c>
      <c r="K204" s="117"/>
      <c r="L204" s="115"/>
      <c r="M204" s="115"/>
      <c r="N204" s="119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20" t="s">
        <v>3568</v>
      </c>
      <c r="AA204" s="121">
        <f t="shared" si="31"/>
        <v>192.57699999999997</v>
      </c>
      <c r="AB204" s="121">
        <f t="shared" si="31"/>
        <v>33.52600000000001</v>
      </c>
      <c r="AC204" s="121">
        <f t="shared" si="31"/>
        <v>282.34500000000003</v>
      </c>
      <c r="AD204" s="118"/>
    </row>
    <row r="205" spans="1:30" ht="13.5" customHeight="1">
      <c r="A205" s="112"/>
      <c r="B205" s="112"/>
      <c r="C205" s="113"/>
      <c r="D205" s="112"/>
      <c r="E205" s="114"/>
      <c r="F205" s="113"/>
      <c r="G205" s="115"/>
      <c r="H205" s="113"/>
      <c r="I205" s="113" t="s">
        <v>3884</v>
      </c>
      <c r="J205" s="116">
        <v>13.016999999999999</v>
      </c>
      <c r="K205" s="117"/>
      <c r="L205" s="115"/>
      <c r="M205" s="115"/>
      <c r="N205" s="119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20" t="s">
        <v>3885</v>
      </c>
      <c r="AA205" s="121">
        <f t="shared" si="31"/>
        <v>0</v>
      </c>
      <c r="AB205" s="121">
        <f t="shared" si="31"/>
        <v>0</v>
      </c>
      <c r="AC205" s="121">
        <f t="shared" si="31"/>
        <v>0</v>
      </c>
      <c r="AD205" s="118"/>
    </row>
    <row r="206" spans="1:30" ht="13.5" customHeight="1">
      <c r="A206" s="112"/>
      <c r="B206" s="112"/>
      <c r="C206" s="113"/>
      <c r="D206" s="112"/>
      <c r="E206" s="114"/>
      <c r="F206" s="113"/>
      <c r="G206" s="115"/>
      <c r="H206" s="113"/>
      <c r="I206" s="113" t="s">
        <v>3886</v>
      </c>
      <c r="J206" s="116">
        <v>16.41</v>
      </c>
      <c r="K206" s="117"/>
      <c r="L206" s="115"/>
      <c r="M206" s="115"/>
      <c r="N206" s="119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20" t="s">
        <v>3588</v>
      </c>
      <c r="AA206" s="121">
        <f t="shared" si="31"/>
        <v>143.96</v>
      </c>
      <c r="AB206" s="121">
        <f t="shared" si="31"/>
        <v>23.568000000000001</v>
      </c>
      <c r="AC206" s="121">
        <f t="shared" si="31"/>
        <v>220.69599999999997</v>
      </c>
      <c r="AD206" s="118"/>
    </row>
    <row r="207" spans="1:30" ht="13.5" customHeight="1">
      <c r="A207" s="112"/>
      <c r="B207" s="112"/>
      <c r="C207" s="113"/>
      <c r="D207" s="112"/>
      <c r="E207" s="114"/>
      <c r="F207" s="113"/>
      <c r="G207" s="115"/>
      <c r="H207" s="113"/>
      <c r="I207" s="113"/>
      <c r="J207" s="116"/>
      <c r="K207" s="117"/>
      <c r="L207" s="115"/>
      <c r="M207" s="115"/>
      <c r="N207" s="119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20" t="s">
        <v>3882</v>
      </c>
      <c r="AA207" s="121">
        <f>SUM(AA203:AA206)</f>
        <v>16665.078000000005</v>
      </c>
      <c r="AB207" s="121">
        <f>SUM(AB203:AB206)</f>
        <v>3653.0699999999974</v>
      </c>
      <c r="AC207" s="121">
        <f>SUM(AC203:AC206)</f>
        <v>25823.346000000001</v>
      </c>
      <c r="AD207" s="118"/>
    </row>
    <row r="208" spans="1:30" ht="13.5" customHeight="1">
      <c r="A208" s="112"/>
      <c r="B208" s="112"/>
      <c r="C208" s="113"/>
      <c r="D208" s="112"/>
      <c r="E208" s="114"/>
      <c r="F208" s="113"/>
      <c r="G208" s="115"/>
      <c r="H208" s="113"/>
      <c r="I208" s="113"/>
      <c r="J208" s="116"/>
      <c r="K208" s="117"/>
      <c r="L208" s="115"/>
      <c r="M208" s="115"/>
      <c r="N208" s="119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6"/>
      <c r="AB208" s="116"/>
      <c r="AC208" s="116"/>
      <c r="AD208" s="118"/>
    </row>
    <row r="209" spans="1:30" ht="13.5" customHeight="1">
      <c r="A209" s="112"/>
      <c r="B209" s="112"/>
      <c r="C209" s="113"/>
      <c r="D209" s="112"/>
      <c r="E209" s="114"/>
      <c r="F209" s="113"/>
      <c r="G209" s="115"/>
      <c r="H209" s="113"/>
      <c r="I209" s="113"/>
      <c r="J209" s="116"/>
      <c r="K209" s="117"/>
      <c r="L209" s="115"/>
      <c r="M209" s="115"/>
      <c r="N209" s="119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6"/>
      <c r="AB209" s="116"/>
      <c r="AC209" s="116"/>
      <c r="AD209" s="118"/>
    </row>
    <row r="210" spans="1:30" ht="13.5" customHeight="1">
      <c r="A210" s="112"/>
      <c r="B210" s="112"/>
      <c r="C210" s="113"/>
      <c r="D210" s="112"/>
      <c r="E210" s="114"/>
      <c r="F210" s="113"/>
      <c r="G210" s="115"/>
      <c r="H210" s="113"/>
      <c r="I210" s="113"/>
      <c r="J210" s="116"/>
      <c r="K210" s="117"/>
      <c r="L210" s="115"/>
      <c r="M210" s="115"/>
      <c r="N210" s="119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6"/>
      <c r="AB210" s="116"/>
      <c r="AC210" s="116"/>
      <c r="AD210" s="118"/>
    </row>
    <row r="211" spans="1:30" ht="13.5" customHeight="1">
      <c r="A211" s="112"/>
      <c r="B211" s="112"/>
      <c r="C211" s="113"/>
      <c r="D211" s="112"/>
      <c r="E211" s="114"/>
      <c r="F211" s="113"/>
      <c r="G211" s="115"/>
      <c r="H211" s="113"/>
      <c r="I211" s="113"/>
      <c r="J211" s="116"/>
      <c r="K211" s="117"/>
      <c r="L211" s="115"/>
      <c r="M211" s="115"/>
      <c r="N211" s="119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6"/>
      <c r="AB211" s="116"/>
      <c r="AC211" s="116"/>
      <c r="AD211" s="118"/>
    </row>
    <row r="212" spans="1:30" ht="13.5" customHeight="1">
      <c r="A212" s="112"/>
      <c r="B212" s="112"/>
      <c r="C212" s="113"/>
      <c r="D212" s="112"/>
      <c r="E212" s="114"/>
      <c r="F212" s="113"/>
      <c r="G212" s="115"/>
      <c r="H212" s="113"/>
      <c r="I212" s="113"/>
      <c r="J212" s="116"/>
      <c r="K212" s="117"/>
      <c r="L212" s="115"/>
      <c r="M212" s="115"/>
      <c r="N212" s="119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6"/>
      <c r="AB212" s="116"/>
      <c r="AC212" s="116"/>
      <c r="AD212" s="118"/>
    </row>
    <row r="213" spans="1:30" ht="13.5" customHeight="1">
      <c r="A213" s="112"/>
      <c r="B213" s="112"/>
      <c r="C213" s="113"/>
      <c r="D213" s="112"/>
      <c r="E213" s="114"/>
      <c r="F213" s="113"/>
      <c r="G213" s="115"/>
      <c r="H213" s="113"/>
      <c r="I213" s="113"/>
      <c r="J213" s="116"/>
      <c r="K213" s="117"/>
      <c r="L213" s="115"/>
      <c r="M213" s="115"/>
      <c r="N213" s="119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6"/>
      <c r="AB213" s="116"/>
      <c r="AC213" s="116"/>
      <c r="AD213" s="118"/>
    </row>
    <row r="214" spans="1:30" ht="13.5" customHeight="1">
      <c r="A214" s="112"/>
      <c r="B214" s="112"/>
      <c r="C214" s="113"/>
      <c r="D214" s="112"/>
      <c r="E214" s="114"/>
      <c r="F214" s="113"/>
      <c r="G214" s="115"/>
      <c r="H214" s="113"/>
      <c r="I214" s="113"/>
      <c r="J214" s="116"/>
      <c r="K214" s="117"/>
      <c r="L214" s="115"/>
      <c r="M214" s="115"/>
      <c r="N214" s="119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6"/>
      <c r="AB214" s="116"/>
      <c r="AC214" s="116"/>
      <c r="AD214" s="118"/>
    </row>
    <row r="215" spans="1:30" ht="13.5" customHeight="1">
      <c r="A215" s="112"/>
      <c r="B215" s="112"/>
      <c r="C215" s="113"/>
      <c r="D215" s="112"/>
      <c r="E215" s="114"/>
      <c r="F215" s="113"/>
      <c r="G215" s="115"/>
      <c r="H215" s="113"/>
      <c r="I215" s="113"/>
      <c r="J215" s="116"/>
      <c r="K215" s="117"/>
      <c r="L215" s="115"/>
      <c r="M215" s="115"/>
      <c r="N215" s="119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6"/>
      <c r="AB215" s="116"/>
      <c r="AC215" s="116"/>
      <c r="AD215" s="118"/>
    </row>
    <row r="216" spans="1:30" ht="13.5" customHeight="1">
      <c r="A216" s="112"/>
      <c r="B216" s="112"/>
      <c r="C216" s="113"/>
      <c r="D216" s="112"/>
      <c r="E216" s="114"/>
      <c r="F216" s="113"/>
      <c r="G216" s="115"/>
      <c r="H216" s="113"/>
      <c r="I216" s="113"/>
      <c r="J216" s="116"/>
      <c r="K216" s="117"/>
      <c r="L216" s="115"/>
      <c r="M216" s="115"/>
      <c r="N216" s="119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6"/>
      <c r="AB216" s="116"/>
      <c r="AC216" s="116"/>
      <c r="AD216" s="118"/>
    </row>
    <row r="217" spans="1:30" ht="13.5" customHeight="1">
      <c r="A217" s="112"/>
      <c r="B217" s="112"/>
      <c r="C217" s="113"/>
      <c r="D217" s="112"/>
      <c r="E217" s="114"/>
      <c r="F217" s="113"/>
      <c r="G217" s="115"/>
      <c r="H217" s="113"/>
      <c r="I217" s="113"/>
      <c r="J217" s="116"/>
      <c r="K217" s="117"/>
      <c r="L217" s="115"/>
      <c r="M217" s="115"/>
      <c r="N217" s="119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6"/>
      <c r="AB217" s="116"/>
      <c r="AC217" s="116"/>
      <c r="AD217" s="118"/>
    </row>
    <row r="218" spans="1:30" ht="13.5" customHeight="1">
      <c r="A218" s="112"/>
      <c r="B218" s="112"/>
      <c r="C218" s="113"/>
      <c r="D218" s="112"/>
      <c r="E218" s="114"/>
      <c r="F218" s="113"/>
      <c r="G218" s="115"/>
      <c r="H218" s="113"/>
      <c r="I218" s="113"/>
      <c r="J218" s="116"/>
      <c r="K218" s="117"/>
      <c r="L218" s="115"/>
      <c r="M218" s="115"/>
      <c r="N218" s="119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6"/>
      <c r="AB218" s="116"/>
      <c r="AC218" s="116"/>
      <c r="AD218" s="118"/>
    </row>
    <row r="219" spans="1:30" ht="13.5" customHeight="1">
      <c r="A219" s="112"/>
      <c r="B219" s="112"/>
      <c r="C219" s="113"/>
      <c r="D219" s="112"/>
      <c r="E219" s="114"/>
      <c r="F219" s="113"/>
      <c r="G219" s="115"/>
      <c r="H219" s="113"/>
      <c r="I219" s="113"/>
      <c r="J219" s="116"/>
      <c r="K219" s="117"/>
      <c r="L219" s="115"/>
      <c r="M219" s="115"/>
      <c r="N219" s="119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6"/>
      <c r="AB219" s="116"/>
      <c r="AC219" s="116"/>
      <c r="AD219" s="118"/>
    </row>
    <row r="220" spans="1:30" ht="13.5" customHeight="1">
      <c r="A220" s="112"/>
      <c r="B220" s="112"/>
      <c r="C220" s="113"/>
      <c r="D220" s="112"/>
      <c r="E220" s="114"/>
      <c r="F220" s="113"/>
      <c r="G220" s="115"/>
      <c r="H220" s="113"/>
      <c r="I220" s="113"/>
      <c r="J220" s="116"/>
      <c r="K220" s="117"/>
      <c r="L220" s="115"/>
      <c r="M220" s="115"/>
      <c r="N220" s="119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6"/>
      <c r="AB220" s="116"/>
      <c r="AC220" s="116"/>
      <c r="AD220" s="118"/>
    </row>
    <row r="221" spans="1:30">
      <c r="A221" s="112"/>
      <c r="B221" s="112"/>
      <c r="C221" s="113"/>
      <c r="D221" s="112"/>
      <c r="E221" s="112"/>
      <c r="F221" s="113"/>
      <c r="G221" s="115"/>
      <c r="H221" s="113"/>
      <c r="I221" s="113"/>
      <c r="J221" s="116"/>
      <c r="K221" s="117"/>
      <c r="L221" s="115"/>
      <c r="M221" s="115"/>
      <c r="N221" s="119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6"/>
      <c r="AB221" s="116"/>
      <c r="AC221" s="116"/>
      <c r="AD221" s="118"/>
    </row>
    <row r="222" spans="1:30">
      <c r="A222" s="112"/>
      <c r="B222" s="112"/>
      <c r="C222" s="113"/>
      <c r="D222" s="112"/>
      <c r="E222" s="112"/>
      <c r="F222" s="113"/>
      <c r="G222" s="115"/>
      <c r="H222" s="113"/>
      <c r="I222" s="113"/>
      <c r="J222" s="116"/>
      <c r="K222" s="117"/>
      <c r="L222" s="115"/>
      <c r="M222" s="115"/>
      <c r="N222" s="119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6"/>
      <c r="AB222" s="116"/>
      <c r="AC222" s="116"/>
      <c r="AD222" s="118"/>
    </row>
    <row r="223" spans="1:30">
      <c r="A223" s="112"/>
      <c r="B223" s="112"/>
      <c r="C223" s="113"/>
      <c r="D223" s="112"/>
      <c r="E223" s="112"/>
      <c r="F223" s="113"/>
      <c r="G223" s="115"/>
      <c r="H223" s="113"/>
      <c r="I223" s="113"/>
      <c r="J223" s="116"/>
      <c r="K223" s="117"/>
      <c r="L223" s="115"/>
      <c r="M223" s="115"/>
      <c r="N223" s="119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6"/>
      <c r="AB223" s="116"/>
      <c r="AC223" s="116"/>
      <c r="AD223" s="118"/>
    </row>
    <row r="224" spans="1:30">
      <c r="A224" s="112"/>
      <c r="B224" s="112"/>
      <c r="C224" s="113"/>
      <c r="D224" s="112"/>
      <c r="E224" s="112"/>
      <c r="F224" s="113"/>
      <c r="G224" s="115"/>
      <c r="H224" s="113"/>
      <c r="I224" s="113"/>
      <c r="J224" s="116"/>
      <c r="K224" s="117"/>
      <c r="L224" s="115"/>
      <c r="M224" s="115"/>
      <c r="N224" s="119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6"/>
      <c r="AB224" s="116"/>
      <c r="AC224" s="116"/>
      <c r="AD224" s="118"/>
    </row>
    <row r="225" spans="1:30">
      <c r="A225" s="112"/>
      <c r="B225" s="112"/>
      <c r="C225" s="113"/>
      <c r="D225" s="112"/>
      <c r="E225" s="112"/>
      <c r="F225" s="113"/>
      <c r="G225" s="115"/>
      <c r="H225" s="113"/>
      <c r="I225" s="113"/>
      <c r="J225" s="116"/>
      <c r="K225" s="117"/>
      <c r="L225" s="115"/>
      <c r="M225" s="115"/>
      <c r="N225" s="119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6"/>
      <c r="AB225" s="116"/>
      <c r="AC225" s="116"/>
      <c r="AD225" s="118"/>
    </row>
    <row r="226" spans="1:30">
      <c r="A226" s="112"/>
      <c r="B226" s="112"/>
      <c r="C226" s="113"/>
      <c r="D226" s="112"/>
      <c r="E226" s="112"/>
      <c r="F226" s="113"/>
      <c r="G226" s="115"/>
      <c r="H226" s="113"/>
      <c r="I226" s="113"/>
      <c r="J226" s="116"/>
      <c r="K226" s="117"/>
      <c r="L226" s="115"/>
      <c r="M226" s="115"/>
      <c r="N226" s="119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6"/>
      <c r="AB226" s="116"/>
      <c r="AC226" s="116"/>
      <c r="AD226" s="118"/>
    </row>
    <row r="227" spans="1:30">
      <c r="A227" s="112"/>
      <c r="B227" s="112"/>
      <c r="C227" s="113"/>
      <c r="D227" s="112"/>
      <c r="E227" s="112"/>
      <c r="F227" s="113"/>
      <c r="G227" s="115"/>
      <c r="H227" s="113"/>
      <c r="I227" s="113"/>
      <c r="J227" s="116"/>
      <c r="K227" s="117"/>
      <c r="L227" s="115"/>
      <c r="M227" s="115"/>
      <c r="N227" s="119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6"/>
      <c r="AB227" s="116"/>
      <c r="AC227" s="116"/>
      <c r="AD227" s="118"/>
    </row>
    <row r="228" spans="1:30">
      <c r="A228" s="112"/>
      <c r="B228" s="112"/>
      <c r="C228" s="113"/>
      <c r="D228" s="112"/>
      <c r="E228" s="112"/>
      <c r="F228" s="113"/>
      <c r="G228" s="115"/>
      <c r="H228" s="113"/>
      <c r="I228" s="113"/>
      <c r="J228" s="116"/>
      <c r="K228" s="117"/>
      <c r="L228" s="115"/>
      <c r="M228" s="115"/>
      <c r="N228" s="119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6"/>
      <c r="AB228" s="116"/>
      <c r="AC228" s="116"/>
      <c r="AD228" s="118"/>
    </row>
    <row r="229" spans="1:30">
      <c r="A229" s="112"/>
      <c r="B229" s="112"/>
      <c r="C229" s="113"/>
      <c r="D229" s="112"/>
      <c r="E229" s="112"/>
      <c r="F229" s="113"/>
      <c r="G229" s="115"/>
      <c r="H229" s="113"/>
      <c r="I229" s="113"/>
      <c r="J229" s="116"/>
      <c r="K229" s="117"/>
      <c r="L229" s="115"/>
      <c r="M229" s="115"/>
      <c r="N229" s="119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6"/>
      <c r="AB229" s="116"/>
      <c r="AC229" s="116"/>
      <c r="AD229" s="118"/>
    </row>
    <row r="230" spans="1:30">
      <c r="A230" s="112"/>
      <c r="B230" s="112"/>
      <c r="C230" s="113"/>
      <c r="D230" s="112"/>
      <c r="E230" s="112"/>
      <c r="F230" s="113"/>
      <c r="G230" s="115"/>
      <c r="H230" s="113"/>
      <c r="I230" s="113"/>
      <c r="J230" s="116"/>
      <c r="K230" s="117"/>
      <c r="L230" s="115"/>
      <c r="M230" s="115"/>
      <c r="N230" s="119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6"/>
      <c r="AB230" s="116"/>
      <c r="AC230" s="116"/>
      <c r="AD230" s="118"/>
    </row>
    <row r="232" spans="1:30" ht="17.25">
      <c r="A232" s="81" t="s">
        <v>3591</v>
      </c>
    </row>
    <row r="233" spans="1:30" s="82" customFormat="1" ht="17.100000000000001" customHeight="1">
      <c r="A233" s="83" t="s">
        <v>3592</v>
      </c>
    </row>
    <row r="234" spans="1:30" s="82" customFormat="1" ht="17.100000000000001" customHeight="1">
      <c r="A234" s="83" t="s">
        <v>3593</v>
      </c>
    </row>
    <row r="235" spans="1:30" s="82" customFormat="1" ht="17.100000000000001" customHeight="1">
      <c r="A235" s="83" t="s">
        <v>3594</v>
      </c>
    </row>
    <row r="236" spans="1:30" s="82" customFormat="1" ht="17.100000000000001" customHeight="1">
      <c r="A236" s="83" t="s">
        <v>3887</v>
      </c>
    </row>
    <row r="237" spans="1:30" s="82" customFormat="1" ht="17.100000000000001" customHeight="1">
      <c r="A237" s="83"/>
    </row>
    <row r="238" spans="1:30" ht="14.25">
      <c r="A238" s="83" t="s">
        <v>3595</v>
      </c>
    </row>
    <row r="239" spans="1:30" ht="14.25">
      <c r="A239" s="83"/>
    </row>
    <row r="240" spans="1:30" ht="17.25">
      <c r="A240" s="84" t="s">
        <v>3596</v>
      </c>
    </row>
    <row r="241" spans="1:1" ht="17.25">
      <c r="A241" s="84"/>
    </row>
    <row r="242" spans="1:1" ht="17.25">
      <c r="A242" s="84" t="s">
        <v>3597</v>
      </c>
    </row>
    <row r="243" spans="1:1" ht="17.25">
      <c r="A243" s="84"/>
    </row>
    <row r="244" spans="1:1" ht="17.25">
      <c r="A244" s="84" t="s">
        <v>3598</v>
      </c>
    </row>
    <row r="245" spans="1:1">
      <c r="A245" s="70" t="s">
        <v>3599</v>
      </c>
    </row>
    <row r="246" spans="1:1" ht="17.25">
      <c r="A246" s="84"/>
    </row>
    <row r="247" spans="1:1" ht="17.25">
      <c r="A247" s="84" t="s">
        <v>3600</v>
      </c>
    </row>
    <row r="248" spans="1:1">
      <c r="A248" s="70" t="s">
        <v>3601</v>
      </c>
    </row>
    <row r="249" spans="1:1">
      <c r="A249" s="70" t="s">
        <v>3599</v>
      </c>
    </row>
    <row r="251" spans="1:1" ht="17.25">
      <c r="A251" s="84" t="s">
        <v>3602</v>
      </c>
    </row>
    <row r="252" spans="1:1">
      <c r="A252" s="70" t="s">
        <v>3603</v>
      </c>
    </row>
    <row r="253" spans="1:1">
      <c r="A253" s="70" t="s">
        <v>3604</v>
      </c>
    </row>
    <row r="254" spans="1:1">
      <c r="A254" s="70" t="s">
        <v>3605</v>
      </c>
    </row>
    <row r="256" spans="1:1" ht="17.25">
      <c r="A256" s="85" t="s">
        <v>3606</v>
      </c>
    </row>
    <row r="257" spans="1:1" ht="17.25">
      <c r="A257" s="86"/>
    </row>
    <row r="258" spans="1:1" ht="17.25">
      <c r="A258" s="85" t="s">
        <v>3607</v>
      </c>
    </row>
    <row r="259" spans="1:1" ht="17.25">
      <c r="A259" s="86"/>
    </row>
    <row r="260" spans="1:1" ht="17.25">
      <c r="A260" s="84" t="s">
        <v>3608</v>
      </c>
    </row>
    <row r="261" spans="1:1" ht="17.25">
      <c r="A261" s="84"/>
    </row>
    <row r="262" spans="1:1" ht="17.25">
      <c r="A262" s="84" t="s">
        <v>3609</v>
      </c>
    </row>
    <row r="263" spans="1:1" ht="17.25">
      <c r="A263" s="84"/>
    </row>
    <row r="264" spans="1:1" ht="17.25">
      <c r="A264" s="84" t="s">
        <v>3610</v>
      </c>
    </row>
    <row r="265" spans="1:1" ht="17.25">
      <c r="A265" s="84"/>
    </row>
    <row r="266" spans="1:1" ht="17.25">
      <c r="A266" s="84" t="s">
        <v>3611</v>
      </c>
    </row>
  </sheetData>
  <autoFilter ref="B1:B266" xr:uid="{00000000-0009-0000-0000-00000E000000}"/>
  <mergeCells count="17">
    <mergeCell ref="M3:M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L3"/>
    <mergeCell ref="N3:N4"/>
    <mergeCell ref="O3:W3"/>
    <mergeCell ref="X3:Z3"/>
    <mergeCell ref="AA3:AC3"/>
    <mergeCell ref="AD3:AD4"/>
  </mergeCells>
  <phoneticPr fontId="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D1896"/>
  <sheetViews>
    <sheetView topLeftCell="A1156" workbookViewId="0">
      <selection activeCell="K1073" sqref="K1073"/>
    </sheetView>
  </sheetViews>
  <sheetFormatPr defaultRowHeight="16.5"/>
  <cols>
    <col min="1" max="1" width="15.33203125" style="19" bestFit="1" customWidth="1"/>
    <col min="2" max="2" width="0" style="18" hidden="1" customWidth="1"/>
    <col min="3" max="3" width="27.33203125" style="18" customWidth="1"/>
    <col min="4" max="17" width="8.88671875" style="17"/>
    <col min="18" max="82" width="0" style="17" hidden="1" customWidth="1"/>
    <col min="83" max="16384" width="8.88671875" style="17"/>
  </cols>
  <sheetData>
    <row r="1" spans="1:82" s="31" customFormat="1">
      <c r="A1" s="35" t="s">
        <v>3476</v>
      </c>
      <c r="B1" s="34" t="s">
        <v>3475</v>
      </c>
      <c r="C1" s="34" t="s">
        <v>3474</v>
      </c>
      <c r="D1" s="33" t="s">
        <v>3473</v>
      </c>
      <c r="E1" s="33" t="s">
        <v>3472</v>
      </c>
      <c r="F1" s="33" t="s">
        <v>3471</v>
      </c>
      <c r="G1" s="33" t="s">
        <v>3470</v>
      </c>
      <c r="H1" s="33" t="s">
        <v>3469</v>
      </c>
      <c r="I1" s="33" t="s">
        <v>3468</v>
      </c>
      <c r="J1" s="33" t="s">
        <v>3467</v>
      </c>
      <c r="K1" s="33" t="s">
        <v>3466</v>
      </c>
      <c r="L1" s="33" t="s">
        <v>3465</v>
      </c>
      <c r="M1" s="33" t="s">
        <v>3464</v>
      </c>
      <c r="N1" s="33" t="s">
        <v>3463</v>
      </c>
      <c r="O1" s="33" t="s">
        <v>3462</v>
      </c>
      <c r="P1" s="33" t="s">
        <v>3461</v>
      </c>
      <c r="Q1" s="32" t="s">
        <v>3460</v>
      </c>
      <c r="R1" s="31" t="s">
        <v>3459</v>
      </c>
      <c r="S1" s="31" t="s">
        <v>3458</v>
      </c>
      <c r="T1" s="31" t="s">
        <v>3457</v>
      </c>
      <c r="U1" s="31" t="s">
        <v>3456</v>
      </c>
      <c r="V1" s="31" t="s">
        <v>3455</v>
      </c>
      <c r="W1" s="31" t="s">
        <v>3454</v>
      </c>
      <c r="X1" s="31" t="s">
        <v>3453</v>
      </c>
      <c r="Y1" s="31" t="s">
        <v>3452</v>
      </c>
      <c r="Z1" s="31" t="s">
        <v>3451</v>
      </c>
      <c r="AA1" s="31" t="s">
        <v>3450</v>
      </c>
      <c r="AB1" s="31" t="s">
        <v>3449</v>
      </c>
      <c r="AC1" s="31" t="s">
        <v>3448</v>
      </c>
      <c r="AD1" s="31" t="s">
        <v>3447</v>
      </c>
      <c r="AE1" s="31" t="s">
        <v>3446</v>
      </c>
      <c r="AF1" s="31" t="s">
        <v>3445</v>
      </c>
      <c r="AG1" s="31" t="s">
        <v>3444</v>
      </c>
      <c r="AH1" s="31" t="s">
        <v>3443</v>
      </c>
      <c r="AI1" s="31" t="s">
        <v>3442</v>
      </c>
      <c r="AJ1" s="31" t="s">
        <v>3441</v>
      </c>
      <c r="AK1" s="31" t="s">
        <v>3440</v>
      </c>
      <c r="AL1" s="31" t="s">
        <v>3439</v>
      </c>
      <c r="AM1" s="31" t="s">
        <v>3438</v>
      </c>
      <c r="AN1" s="31" t="s">
        <v>3437</v>
      </c>
      <c r="AO1" s="31" t="s">
        <v>3436</v>
      </c>
      <c r="AP1" s="31" t="s">
        <v>3435</v>
      </c>
      <c r="AQ1" s="31" t="s">
        <v>3434</v>
      </c>
      <c r="AR1" s="31" t="s">
        <v>3433</v>
      </c>
      <c r="AS1" s="31" t="s">
        <v>3432</v>
      </c>
      <c r="AT1" s="31" t="s">
        <v>3431</v>
      </c>
      <c r="AU1" s="31" t="s">
        <v>3430</v>
      </c>
      <c r="AV1" s="31" t="s">
        <v>3429</v>
      </c>
      <c r="AW1" s="31" t="s">
        <v>3428</v>
      </c>
      <c r="AX1" s="31" t="s">
        <v>3427</v>
      </c>
      <c r="AY1" s="31" t="s">
        <v>3426</v>
      </c>
      <c r="AZ1" s="31" t="s">
        <v>3425</v>
      </c>
      <c r="BA1" s="31" t="s">
        <v>3424</v>
      </c>
      <c r="BB1" s="31" t="s">
        <v>3423</v>
      </c>
      <c r="BC1" s="31" t="s">
        <v>3422</v>
      </c>
      <c r="BD1" s="31" t="s">
        <v>3421</v>
      </c>
      <c r="BE1" s="31" t="s">
        <v>3420</v>
      </c>
      <c r="BF1" s="31" t="s">
        <v>3419</v>
      </c>
      <c r="BG1" s="31" t="s">
        <v>3418</v>
      </c>
      <c r="BH1" s="31" t="s">
        <v>3417</v>
      </c>
      <c r="BI1" s="31" t="s">
        <v>3416</v>
      </c>
      <c r="BJ1" s="31" t="s">
        <v>3415</v>
      </c>
      <c r="BK1" s="31" t="s">
        <v>3414</v>
      </c>
      <c r="BL1" s="31" t="s">
        <v>3413</v>
      </c>
      <c r="BM1" s="31" t="s">
        <v>3412</v>
      </c>
      <c r="BN1" s="31" t="s">
        <v>3411</v>
      </c>
      <c r="BO1" s="31" t="s">
        <v>3410</v>
      </c>
      <c r="BP1" s="31" t="s">
        <v>3409</v>
      </c>
      <c r="BQ1" s="31" t="s">
        <v>3408</v>
      </c>
      <c r="BR1" s="31" t="s">
        <v>3407</v>
      </c>
      <c r="BS1" s="31" t="s">
        <v>3406</v>
      </c>
      <c r="BT1" s="31" t="s">
        <v>3405</v>
      </c>
      <c r="BU1" s="31" t="s">
        <v>3404</v>
      </c>
      <c r="BV1" s="31" t="s">
        <v>3403</v>
      </c>
      <c r="BW1" s="31" t="s">
        <v>3402</v>
      </c>
      <c r="BX1" s="31" t="s">
        <v>3401</v>
      </c>
      <c r="BY1" s="31" t="s">
        <v>3400</v>
      </c>
      <c r="BZ1" s="31" t="s">
        <v>3399</v>
      </c>
      <c r="CA1" s="31" t="s">
        <v>3398</v>
      </c>
      <c r="CB1" s="31" t="s">
        <v>3397</v>
      </c>
      <c r="CC1" s="31" t="s">
        <v>3396</v>
      </c>
      <c r="CD1" s="31" t="s">
        <v>3395</v>
      </c>
    </row>
    <row r="2" spans="1:82">
      <c r="A2" s="27">
        <v>1000000003</v>
      </c>
      <c r="B2" s="26">
        <v>0</v>
      </c>
      <c r="C2" s="26" t="s">
        <v>3394</v>
      </c>
      <c r="D2" s="25">
        <v>301740</v>
      </c>
      <c r="E2" s="25" t="s">
        <v>3391</v>
      </c>
      <c r="F2" s="25">
        <v>301555</v>
      </c>
      <c r="G2" s="25" t="s">
        <v>825</v>
      </c>
      <c r="H2" s="25">
        <v>1</v>
      </c>
      <c r="I2" s="25">
        <v>1996.01</v>
      </c>
      <c r="J2" s="25">
        <v>2015.04</v>
      </c>
      <c r="K2" s="25" t="s">
        <v>505</v>
      </c>
      <c r="L2" s="25"/>
      <c r="M2" s="25" t="s">
        <v>505</v>
      </c>
      <c r="N2" s="25" t="s">
        <v>412</v>
      </c>
      <c r="O2" s="25" t="s">
        <v>498</v>
      </c>
      <c r="P2" s="25" t="s">
        <v>426</v>
      </c>
      <c r="Q2" s="24">
        <v>2717</v>
      </c>
      <c r="R2" s="17">
        <v>9.5000000000000001E-2</v>
      </c>
      <c r="U2" s="17">
        <v>0</v>
      </c>
      <c r="V2" s="17">
        <v>0</v>
      </c>
      <c r="Y2" s="17">
        <v>0</v>
      </c>
      <c r="Z2" s="17">
        <v>0</v>
      </c>
      <c r="AC2" s="17">
        <v>0</v>
      </c>
      <c r="AD2" s="17">
        <v>0</v>
      </c>
      <c r="AG2" s="17">
        <v>0</v>
      </c>
      <c r="AH2" s="17">
        <v>0</v>
      </c>
      <c r="AK2" s="17">
        <v>0</v>
      </c>
      <c r="AL2" s="17">
        <v>0</v>
      </c>
      <c r="AO2" s="17">
        <v>0</v>
      </c>
      <c r="AP2" s="17">
        <v>0</v>
      </c>
      <c r="AQ2" s="17">
        <v>9.5000000000000001E-2</v>
      </c>
      <c r="AR2" s="17">
        <v>3.0000000000000001E-3</v>
      </c>
      <c r="AS2" s="17">
        <v>2.12E-4</v>
      </c>
      <c r="AT2" s="17">
        <v>2.7490000000000001E-3</v>
      </c>
      <c r="AU2" s="17">
        <v>0.12461999999999999</v>
      </c>
      <c r="AV2" s="17">
        <v>181</v>
      </c>
      <c r="AW2" s="17">
        <v>217.2</v>
      </c>
      <c r="AX2" s="17">
        <v>271.5</v>
      </c>
      <c r="AY2" s="17">
        <v>0</v>
      </c>
      <c r="AZ2" s="17">
        <v>0</v>
      </c>
      <c r="BA2" s="17">
        <v>0</v>
      </c>
      <c r="BB2" s="17">
        <v>0</v>
      </c>
      <c r="BC2" s="17">
        <v>1</v>
      </c>
      <c r="BD2" s="17">
        <v>2.72</v>
      </c>
      <c r="BE2" s="17">
        <v>1</v>
      </c>
      <c r="BF2" s="17">
        <v>1</v>
      </c>
      <c r="BH2" s="17">
        <v>0</v>
      </c>
      <c r="BJ2" s="17">
        <v>0</v>
      </c>
      <c r="BL2" s="17">
        <v>0</v>
      </c>
      <c r="BM2" s="17">
        <v>8.7000000000000001E-4</v>
      </c>
      <c r="BN2" s="17">
        <v>7.3099999999999999E-4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 t="s">
        <v>409</v>
      </c>
      <c r="BU2" s="17" t="s">
        <v>409</v>
      </c>
      <c r="BV2" s="17" t="s">
        <v>409</v>
      </c>
      <c r="BW2" s="17" t="s">
        <v>592</v>
      </c>
      <c r="CA2" s="17">
        <v>88106466</v>
      </c>
      <c r="CB2" s="17" t="s">
        <v>1845</v>
      </c>
      <c r="CC2" s="17">
        <v>4104935</v>
      </c>
      <c r="CD2" s="17" t="s">
        <v>1833</v>
      </c>
    </row>
    <row r="3" spans="1:82">
      <c r="A3" s="27">
        <v>1000000004</v>
      </c>
      <c r="B3" s="26">
        <v>0</v>
      </c>
      <c r="C3" s="26" t="s">
        <v>3393</v>
      </c>
      <c r="D3" s="25">
        <v>301700</v>
      </c>
      <c r="E3" s="25" t="s">
        <v>2984</v>
      </c>
      <c r="F3" s="25">
        <v>301740</v>
      </c>
      <c r="G3" s="25" t="s">
        <v>3391</v>
      </c>
      <c r="H3" s="25">
        <v>1</v>
      </c>
      <c r="I3" s="25">
        <v>1996.01</v>
      </c>
      <c r="J3" s="25">
        <v>2500.12</v>
      </c>
      <c r="K3" s="25" t="s">
        <v>505</v>
      </c>
      <c r="L3" s="25"/>
      <c r="M3" s="25" t="s">
        <v>505</v>
      </c>
      <c r="N3" s="25" t="s">
        <v>412</v>
      </c>
      <c r="O3" s="25" t="s">
        <v>498</v>
      </c>
      <c r="P3" s="25" t="s">
        <v>426</v>
      </c>
      <c r="Q3" s="24">
        <v>5703</v>
      </c>
      <c r="R3" s="17">
        <v>0.53800000000000003</v>
      </c>
      <c r="U3" s="17">
        <v>0</v>
      </c>
      <c r="V3" s="17">
        <v>0</v>
      </c>
      <c r="Y3" s="17">
        <v>0</v>
      </c>
      <c r="Z3" s="17">
        <v>0</v>
      </c>
      <c r="AC3" s="17">
        <v>0</v>
      </c>
      <c r="AD3" s="17">
        <v>0</v>
      </c>
      <c r="AG3" s="17">
        <v>0</v>
      </c>
      <c r="AH3" s="17">
        <v>0</v>
      </c>
      <c r="AK3" s="17">
        <v>0</v>
      </c>
      <c r="AL3" s="17">
        <v>0</v>
      </c>
      <c r="AO3" s="17">
        <v>0</v>
      </c>
      <c r="AP3" s="17">
        <v>0</v>
      </c>
      <c r="AQ3" s="17">
        <v>0.53800000000000003</v>
      </c>
      <c r="AR3" s="17">
        <v>3.0000000000000001E-3</v>
      </c>
      <c r="AS3" s="17">
        <v>4.1100000000000002E-4</v>
      </c>
      <c r="AT3" s="17">
        <v>3.277E-3</v>
      </c>
      <c r="AU3" s="17">
        <v>0.18024599999999999</v>
      </c>
      <c r="AV3" s="17">
        <v>194</v>
      </c>
      <c r="AW3" s="17">
        <v>232.8</v>
      </c>
      <c r="AX3" s="17">
        <v>291</v>
      </c>
      <c r="AY3" s="17">
        <v>0</v>
      </c>
      <c r="AZ3" s="17">
        <v>0</v>
      </c>
      <c r="BA3" s="17">
        <v>0</v>
      </c>
      <c r="BB3" s="17">
        <v>0</v>
      </c>
      <c r="BC3" s="17">
        <v>1</v>
      </c>
      <c r="BD3" s="17">
        <v>5.7</v>
      </c>
      <c r="BE3" s="17">
        <v>1</v>
      </c>
      <c r="BF3" s="17">
        <v>1</v>
      </c>
      <c r="BH3" s="17">
        <v>0</v>
      </c>
      <c r="BJ3" s="17">
        <v>0</v>
      </c>
      <c r="BL3" s="17">
        <v>0</v>
      </c>
      <c r="BM3" s="17">
        <v>1.732E-3</v>
      </c>
      <c r="BN3" s="17">
        <v>1.3849999999999999E-3</v>
      </c>
      <c r="BO3" s="17">
        <v>0</v>
      </c>
      <c r="BP3" s="17">
        <v>0</v>
      </c>
      <c r="BQ3" s="17">
        <v>0</v>
      </c>
      <c r="BR3" s="17">
        <v>0</v>
      </c>
      <c r="BS3" s="17">
        <v>0</v>
      </c>
      <c r="BT3" s="17" t="s">
        <v>409</v>
      </c>
      <c r="BU3" s="17" t="s">
        <v>409</v>
      </c>
      <c r="BV3" s="17" t="s">
        <v>409</v>
      </c>
      <c r="BX3" s="17" t="s">
        <v>607</v>
      </c>
      <c r="CA3" s="17">
        <v>88106466</v>
      </c>
      <c r="CB3" s="17" t="s">
        <v>1848</v>
      </c>
      <c r="CC3" s="17">
        <v>4104935</v>
      </c>
      <c r="CD3" s="17" t="s">
        <v>1833</v>
      </c>
    </row>
    <row r="4" spans="1:82">
      <c r="A4" s="27">
        <v>1000000005</v>
      </c>
      <c r="B4" s="26">
        <v>0</v>
      </c>
      <c r="C4" s="26" t="s">
        <v>3392</v>
      </c>
      <c r="D4" s="25">
        <v>301700</v>
      </c>
      <c r="E4" s="25" t="s">
        <v>2984</v>
      </c>
      <c r="F4" s="25">
        <v>301740</v>
      </c>
      <c r="G4" s="25" t="s">
        <v>3391</v>
      </c>
      <c r="H4" s="25">
        <v>2</v>
      </c>
      <c r="I4" s="25">
        <v>2002.01</v>
      </c>
      <c r="J4" s="25">
        <v>2500.12</v>
      </c>
      <c r="K4" s="25" t="s">
        <v>1698</v>
      </c>
      <c r="L4" s="25"/>
      <c r="M4" s="25" t="s">
        <v>1698</v>
      </c>
      <c r="N4" s="25" t="s">
        <v>412</v>
      </c>
      <c r="O4" s="25" t="s">
        <v>498</v>
      </c>
      <c r="P4" s="25" t="s">
        <v>426</v>
      </c>
      <c r="Q4" s="24">
        <v>5703</v>
      </c>
      <c r="R4" s="17">
        <v>0.53800000000000003</v>
      </c>
      <c r="U4" s="17">
        <v>0</v>
      </c>
      <c r="V4" s="17">
        <v>0</v>
      </c>
      <c r="Y4" s="17">
        <v>0</v>
      </c>
      <c r="Z4" s="17">
        <v>0</v>
      </c>
      <c r="AC4" s="17">
        <v>0</v>
      </c>
      <c r="AD4" s="17">
        <v>0</v>
      </c>
      <c r="AG4" s="17">
        <v>0</v>
      </c>
      <c r="AH4" s="17">
        <v>0</v>
      </c>
      <c r="AK4" s="17">
        <v>0</v>
      </c>
      <c r="AL4" s="17">
        <v>0</v>
      </c>
      <c r="AO4" s="17">
        <v>0</v>
      </c>
      <c r="AP4" s="17">
        <v>0</v>
      </c>
      <c r="AQ4" s="17">
        <v>0.53800000000000003</v>
      </c>
      <c r="AR4" s="17">
        <v>3.0000000000000001E-3</v>
      </c>
      <c r="AS4" s="17">
        <v>4.1100000000000002E-4</v>
      </c>
      <c r="AT4" s="17">
        <v>3.277E-3</v>
      </c>
      <c r="AU4" s="17">
        <v>0.18024599999999999</v>
      </c>
      <c r="AV4" s="17">
        <v>194</v>
      </c>
      <c r="AW4" s="17">
        <v>232.8</v>
      </c>
      <c r="AX4" s="17">
        <v>291</v>
      </c>
      <c r="AY4" s="17">
        <v>0</v>
      </c>
      <c r="AZ4" s="17">
        <v>0</v>
      </c>
      <c r="BA4" s="17">
        <v>0</v>
      </c>
      <c r="BB4" s="17">
        <v>0</v>
      </c>
      <c r="BC4" s="17">
        <v>1</v>
      </c>
      <c r="BD4" s="17">
        <v>5.7</v>
      </c>
      <c r="BE4" s="17">
        <v>1</v>
      </c>
      <c r="BF4" s="17">
        <v>1</v>
      </c>
      <c r="BH4" s="17">
        <v>0</v>
      </c>
      <c r="BJ4" s="17">
        <v>0</v>
      </c>
      <c r="BL4" s="17">
        <v>0</v>
      </c>
      <c r="BM4" s="17">
        <v>1.732E-3</v>
      </c>
      <c r="BN4" s="17">
        <v>1.3849999999999999E-3</v>
      </c>
      <c r="BO4" s="17">
        <v>0</v>
      </c>
      <c r="BP4" s="17">
        <v>0</v>
      </c>
      <c r="BQ4" s="17">
        <v>0</v>
      </c>
      <c r="BR4" s="17">
        <v>0</v>
      </c>
      <c r="BS4" s="17">
        <v>0</v>
      </c>
      <c r="BT4" s="17" t="s">
        <v>409</v>
      </c>
      <c r="BU4" s="17" t="s">
        <v>409</v>
      </c>
      <c r="BV4" s="17" t="s">
        <v>409</v>
      </c>
      <c r="BX4" s="17" t="s">
        <v>607</v>
      </c>
      <c r="CA4" s="17">
        <v>88106466</v>
      </c>
      <c r="CB4" s="17" t="s">
        <v>1848</v>
      </c>
      <c r="CC4" s="17">
        <v>4104935</v>
      </c>
      <c r="CD4" s="17" t="s">
        <v>1833</v>
      </c>
    </row>
    <row r="5" spans="1:82">
      <c r="A5" s="27">
        <v>1000000006</v>
      </c>
      <c r="B5" s="26">
        <v>0</v>
      </c>
      <c r="C5" s="26" t="s">
        <v>3390</v>
      </c>
      <c r="D5" s="25">
        <v>301766</v>
      </c>
      <c r="E5" s="25" t="s">
        <v>2317</v>
      </c>
      <c r="F5" s="25">
        <v>302436</v>
      </c>
      <c r="G5" s="25" t="s">
        <v>1713</v>
      </c>
      <c r="H5" s="25">
        <v>1</v>
      </c>
      <c r="I5" s="25">
        <v>2003.01</v>
      </c>
      <c r="J5" s="25">
        <v>2500.12</v>
      </c>
      <c r="K5" s="25" t="s">
        <v>1715</v>
      </c>
      <c r="L5" s="25"/>
      <c r="M5" s="25" t="s">
        <v>1715</v>
      </c>
      <c r="N5" s="25" t="s">
        <v>412</v>
      </c>
      <c r="O5" s="25" t="s">
        <v>411</v>
      </c>
      <c r="P5" s="25" t="s">
        <v>516</v>
      </c>
      <c r="Q5" s="24">
        <v>4573</v>
      </c>
      <c r="R5" s="17">
        <v>0</v>
      </c>
      <c r="U5" s="17">
        <v>0</v>
      </c>
      <c r="V5" s="17">
        <v>0</v>
      </c>
      <c r="Y5" s="17">
        <v>0</v>
      </c>
      <c r="Z5" s="17">
        <v>0</v>
      </c>
      <c r="AC5" s="17">
        <v>0</v>
      </c>
      <c r="AD5" s="17">
        <v>0</v>
      </c>
      <c r="AG5" s="17">
        <v>0</v>
      </c>
      <c r="AH5" s="17">
        <v>0</v>
      </c>
      <c r="AK5" s="17">
        <v>0</v>
      </c>
      <c r="AL5" s="17">
        <v>0</v>
      </c>
      <c r="AO5" s="17">
        <v>0</v>
      </c>
      <c r="AP5" s="17">
        <v>0</v>
      </c>
      <c r="AQ5" s="17">
        <v>0</v>
      </c>
      <c r="AR5" s="17">
        <v>1E-3</v>
      </c>
      <c r="AS5" s="17">
        <v>2.8059999999999999E-4</v>
      </c>
      <c r="AT5" s="17">
        <v>3.7431000000000001E-3</v>
      </c>
      <c r="AU5" s="17">
        <v>0.1218412</v>
      </c>
      <c r="AV5" s="17">
        <v>320</v>
      </c>
      <c r="AW5" s="17">
        <v>384</v>
      </c>
      <c r="AX5" s="17">
        <v>480</v>
      </c>
      <c r="AY5" s="17">
        <v>0</v>
      </c>
      <c r="AZ5" s="17">
        <v>0</v>
      </c>
      <c r="BA5" s="17">
        <v>0</v>
      </c>
      <c r="BB5" s="17">
        <v>0</v>
      </c>
      <c r="BC5" s="17">
        <v>1</v>
      </c>
      <c r="BD5" s="17">
        <v>4.57</v>
      </c>
      <c r="BE5" s="17">
        <v>1</v>
      </c>
      <c r="BF5" s="17">
        <v>1</v>
      </c>
      <c r="BH5" s="17">
        <v>0</v>
      </c>
      <c r="BJ5" s="17">
        <v>0</v>
      </c>
      <c r="BL5" s="17">
        <v>0</v>
      </c>
      <c r="BM5" s="17">
        <v>2.2341000000000001E-3</v>
      </c>
      <c r="BN5" s="17">
        <v>1.9199999999999998E-2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 t="s">
        <v>409</v>
      </c>
      <c r="BU5" s="17" t="s">
        <v>409</v>
      </c>
      <c r="BV5" s="17" t="s">
        <v>409</v>
      </c>
      <c r="BW5" s="17" t="s">
        <v>592</v>
      </c>
      <c r="CA5" s="17">
        <v>88106466</v>
      </c>
      <c r="CB5" s="17" t="s">
        <v>1848</v>
      </c>
      <c r="CC5" s="17">
        <v>2101165</v>
      </c>
      <c r="CD5" s="17" t="s">
        <v>1213</v>
      </c>
    </row>
    <row r="6" spans="1:82">
      <c r="A6" s="27">
        <v>1000000007</v>
      </c>
      <c r="B6" s="26">
        <v>0</v>
      </c>
      <c r="C6" s="26" t="s">
        <v>3389</v>
      </c>
      <c r="D6" s="25">
        <v>301766</v>
      </c>
      <c r="E6" s="25" t="s">
        <v>2317</v>
      </c>
      <c r="F6" s="25">
        <v>302410</v>
      </c>
      <c r="G6" s="25" t="s">
        <v>1338</v>
      </c>
      <c r="H6" s="25">
        <v>1</v>
      </c>
      <c r="I6" s="25">
        <v>1997.01</v>
      </c>
      <c r="J6" s="25">
        <v>2500.12</v>
      </c>
      <c r="K6" s="25" t="s">
        <v>562</v>
      </c>
      <c r="L6" s="25"/>
      <c r="M6" s="25" t="s">
        <v>562</v>
      </c>
      <c r="N6" s="25" t="s">
        <v>412</v>
      </c>
      <c r="O6" s="25" t="s">
        <v>541</v>
      </c>
      <c r="P6" s="25" t="s">
        <v>427</v>
      </c>
      <c r="Q6" s="24">
        <v>1470</v>
      </c>
      <c r="R6" s="17">
        <v>0</v>
      </c>
      <c r="S6" s="17" t="s">
        <v>498</v>
      </c>
      <c r="T6" s="17" t="s">
        <v>516</v>
      </c>
      <c r="U6" s="29">
        <v>3661</v>
      </c>
      <c r="V6" s="17">
        <v>0.90500000000000003</v>
      </c>
      <c r="W6" s="17" t="s">
        <v>411</v>
      </c>
      <c r="X6" s="17" t="s">
        <v>516</v>
      </c>
      <c r="Y6" s="29">
        <v>2880</v>
      </c>
      <c r="Z6" s="17">
        <v>0.87670000000000003</v>
      </c>
      <c r="AC6" s="17">
        <v>0</v>
      </c>
      <c r="AD6" s="17">
        <v>0</v>
      </c>
      <c r="AG6" s="17">
        <v>0</v>
      </c>
      <c r="AH6" s="17">
        <v>0</v>
      </c>
      <c r="AK6" s="17">
        <v>0</v>
      </c>
      <c r="AL6" s="17">
        <v>0</v>
      </c>
      <c r="AO6" s="17">
        <v>0</v>
      </c>
      <c r="AP6" s="17">
        <v>0</v>
      </c>
      <c r="AQ6" s="17">
        <v>0.30943652500000002</v>
      </c>
      <c r="AR6" s="17">
        <v>2.4314919999999999E-3</v>
      </c>
      <c r="AS6" s="17">
        <v>1.431E-3</v>
      </c>
      <c r="AT6" s="17">
        <v>7.3800000000000003E-3</v>
      </c>
      <c r="AU6" s="17">
        <v>0.14727599999999999</v>
      </c>
      <c r="AV6" s="17">
        <v>354</v>
      </c>
      <c r="AW6" s="17">
        <v>424.8</v>
      </c>
      <c r="AX6" s="17">
        <v>531</v>
      </c>
      <c r="AY6" s="17">
        <v>0</v>
      </c>
      <c r="AZ6" s="17">
        <v>0</v>
      </c>
      <c r="BA6" s="17">
        <v>0</v>
      </c>
      <c r="BB6" s="17">
        <v>0</v>
      </c>
      <c r="BC6" s="17">
        <v>1</v>
      </c>
      <c r="BD6" s="17">
        <v>8.01</v>
      </c>
      <c r="BE6" s="17">
        <v>1</v>
      </c>
      <c r="BF6" s="17">
        <v>1</v>
      </c>
      <c r="BH6" s="17">
        <v>0</v>
      </c>
      <c r="BJ6" s="17">
        <v>0</v>
      </c>
      <c r="BL6" s="17">
        <v>0</v>
      </c>
      <c r="BM6" s="17">
        <v>4.8110000000000002E-3</v>
      </c>
      <c r="BN6" s="17">
        <v>1.5960999999999999E-2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 t="s">
        <v>409</v>
      </c>
      <c r="BU6" s="17" t="s">
        <v>409</v>
      </c>
      <c r="BV6" s="17" t="s">
        <v>409</v>
      </c>
      <c r="BW6" s="17" t="s">
        <v>592</v>
      </c>
      <c r="CA6" s="17">
        <v>88106466</v>
      </c>
      <c r="CB6" s="17" t="s">
        <v>1848</v>
      </c>
      <c r="CC6" s="17">
        <v>7200072</v>
      </c>
      <c r="CD6" s="17" t="s">
        <v>1692</v>
      </c>
    </row>
    <row r="7" spans="1:82">
      <c r="A7" s="27">
        <v>1000000008</v>
      </c>
      <c r="B7" s="26">
        <v>0</v>
      </c>
      <c r="C7" s="26" t="s">
        <v>3388</v>
      </c>
      <c r="D7" s="25">
        <v>301766</v>
      </c>
      <c r="E7" s="25" t="s">
        <v>2317</v>
      </c>
      <c r="F7" s="25">
        <v>302410</v>
      </c>
      <c r="G7" s="25" t="s">
        <v>1338</v>
      </c>
      <c r="H7" s="25">
        <v>2</v>
      </c>
      <c r="I7" s="25">
        <v>1997.01</v>
      </c>
      <c r="J7" s="25">
        <v>2500.12</v>
      </c>
      <c r="K7" s="25" t="s">
        <v>562</v>
      </c>
      <c r="L7" s="25"/>
      <c r="M7" s="25" t="s">
        <v>562</v>
      </c>
      <c r="N7" s="25" t="s">
        <v>412</v>
      </c>
      <c r="O7" s="25" t="s">
        <v>541</v>
      </c>
      <c r="P7" s="25" t="s">
        <v>427</v>
      </c>
      <c r="Q7" s="24">
        <v>1470</v>
      </c>
      <c r="R7" s="17">
        <v>0</v>
      </c>
      <c r="S7" s="17" t="s">
        <v>498</v>
      </c>
      <c r="T7" s="17" t="s">
        <v>516</v>
      </c>
      <c r="U7" s="29">
        <v>3661</v>
      </c>
      <c r="V7" s="17">
        <v>0.90500000000000003</v>
      </c>
      <c r="W7" s="17" t="s">
        <v>411</v>
      </c>
      <c r="X7" s="17" t="s">
        <v>516</v>
      </c>
      <c r="Y7" s="29">
        <v>2880</v>
      </c>
      <c r="Z7" s="17">
        <v>0.87670000000000003</v>
      </c>
      <c r="AC7" s="17">
        <v>0</v>
      </c>
      <c r="AD7" s="17">
        <v>0</v>
      </c>
      <c r="AG7" s="17">
        <v>0</v>
      </c>
      <c r="AH7" s="17">
        <v>0</v>
      </c>
      <c r="AK7" s="17">
        <v>0</v>
      </c>
      <c r="AL7" s="17">
        <v>0</v>
      </c>
      <c r="AO7" s="17">
        <v>0</v>
      </c>
      <c r="AP7" s="17">
        <v>0</v>
      </c>
      <c r="AQ7" s="17">
        <v>0.30943652500000002</v>
      </c>
      <c r="AR7" s="17">
        <v>2.4314919999999999E-3</v>
      </c>
      <c r="AS7" s="17">
        <v>1.431E-3</v>
      </c>
      <c r="AT7" s="17">
        <v>7.3800000000000003E-3</v>
      </c>
      <c r="AU7" s="17">
        <v>0.14727599999999999</v>
      </c>
      <c r="AV7" s="17">
        <v>354</v>
      </c>
      <c r="AW7" s="17">
        <v>424.8</v>
      </c>
      <c r="AX7" s="17">
        <v>531</v>
      </c>
      <c r="AY7" s="17">
        <v>0</v>
      </c>
      <c r="AZ7" s="17">
        <v>0</v>
      </c>
      <c r="BA7" s="17">
        <v>0</v>
      </c>
      <c r="BB7" s="17">
        <v>0</v>
      </c>
      <c r="BC7" s="17">
        <v>1</v>
      </c>
      <c r="BD7" s="17">
        <v>8.01</v>
      </c>
      <c r="BE7" s="17">
        <v>1</v>
      </c>
      <c r="BF7" s="17">
        <v>1</v>
      </c>
      <c r="BH7" s="17">
        <v>0</v>
      </c>
      <c r="BJ7" s="17">
        <v>0</v>
      </c>
      <c r="BL7" s="17">
        <v>0</v>
      </c>
      <c r="BM7" s="17">
        <v>4.8110000000000002E-3</v>
      </c>
      <c r="BN7" s="17">
        <v>1.5960999999999999E-2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 t="s">
        <v>409</v>
      </c>
      <c r="BU7" s="17" t="s">
        <v>409</v>
      </c>
      <c r="BV7" s="17" t="s">
        <v>409</v>
      </c>
      <c r="BW7" s="17" t="s">
        <v>592</v>
      </c>
      <c r="CA7" s="17">
        <v>88106466</v>
      </c>
      <c r="CB7" s="17" t="s">
        <v>1848</v>
      </c>
      <c r="CC7" s="17">
        <v>7200072</v>
      </c>
      <c r="CD7" s="17" t="s">
        <v>1692</v>
      </c>
    </row>
    <row r="8" spans="1:82">
      <c r="A8" s="27">
        <v>1000000011</v>
      </c>
      <c r="B8" s="26">
        <v>0</v>
      </c>
      <c r="C8" s="26" t="s">
        <v>3387</v>
      </c>
      <c r="D8" s="25">
        <v>301345</v>
      </c>
      <c r="E8" s="25" t="s">
        <v>3337</v>
      </c>
      <c r="F8" s="25">
        <v>301121</v>
      </c>
      <c r="G8" s="25" t="s">
        <v>2354</v>
      </c>
      <c r="H8" s="25">
        <v>1</v>
      </c>
      <c r="I8" s="25">
        <v>1996.01</v>
      </c>
      <c r="J8" s="25">
        <v>2012.06</v>
      </c>
      <c r="K8" s="25" t="s">
        <v>505</v>
      </c>
      <c r="L8" s="25"/>
      <c r="M8" s="25" t="s">
        <v>505</v>
      </c>
      <c r="N8" s="25" t="s">
        <v>412</v>
      </c>
      <c r="O8" s="25" t="s">
        <v>541</v>
      </c>
      <c r="P8" s="25" t="s">
        <v>427</v>
      </c>
      <c r="Q8" s="24">
        <v>8256</v>
      </c>
      <c r="R8" s="17">
        <v>0</v>
      </c>
      <c r="U8" s="17">
        <v>0</v>
      </c>
      <c r="V8" s="17">
        <v>0</v>
      </c>
      <c r="Y8" s="17">
        <v>0</v>
      </c>
      <c r="Z8" s="17">
        <v>0</v>
      </c>
      <c r="AC8" s="17">
        <v>0</v>
      </c>
      <c r="AD8" s="17">
        <v>0</v>
      </c>
      <c r="AG8" s="17">
        <v>0</v>
      </c>
      <c r="AH8" s="17">
        <v>0</v>
      </c>
      <c r="AK8" s="17">
        <v>0</v>
      </c>
      <c r="AL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3.382E-3</v>
      </c>
      <c r="AT8" s="17">
        <v>1.5681E-2</v>
      </c>
      <c r="AU8" s="17">
        <v>6.7000000000000002E-3</v>
      </c>
      <c r="AV8" s="17">
        <v>354</v>
      </c>
      <c r="AW8" s="17">
        <v>424.8</v>
      </c>
      <c r="AX8" s="17">
        <v>531</v>
      </c>
      <c r="AY8" s="17">
        <v>0</v>
      </c>
      <c r="AZ8" s="17">
        <v>0</v>
      </c>
      <c r="BA8" s="17">
        <v>0</v>
      </c>
      <c r="BB8" s="17">
        <v>0</v>
      </c>
      <c r="BC8" s="17">
        <v>1</v>
      </c>
      <c r="BD8" s="17">
        <v>8.26</v>
      </c>
      <c r="BE8" s="17">
        <v>1</v>
      </c>
      <c r="BF8" s="17">
        <v>1</v>
      </c>
      <c r="BH8" s="17">
        <v>0</v>
      </c>
      <c r="BJ8" s="17">
        <v>0</v>
      </c>
      <c r="BL8" s="17">
        <v>0</v>
      </c>
      <c r="BM8" s="17">
        <v>1.0342E-2</v>
      </c>
      <c r="BN8" s="17">
        <v>4.4393000000000002E-2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 t="s">
        <v>409</v>
      </c>
      <c r="BU8" s="17" t="s">
        <v>409</v>
      </c>
      <c r="BV8" s="17" t="s">
        <v>409</v>
      </c>
      <c r="BW8" s="17" t="s">
        <v>592</v>
      </c>
      <c r="CA8" s="17">
        <v>88106466</v>
      </c>
      <c r="CB8" s="17" t="s">
        <v>1845</v>
      </c>
      <c r="CC8" s="17">
        <v>98102434</v>
      </c>
      <c r="CD8" s="17" t="s">
        <v>620</v>
      </c>
    </row>
    <row r="9" spans="1:82">
      <c r="A9" s="27">
        <v>1000000012</v>
      </c>
      <c r="B9" s="26">
        <v>0</v>
      </c>
      <c r="C9" s="26" t="s">
        <v>3386</v>
      </c>
      <c r="D9" s="25">
        <v>301345</v>
      </c>
      <c r="E9" s="25" t="s">
        <v>3337</v>
      </c>
      <c r="F9" s="25">
        <v>301121</v>
      </c>
      <c r="G9" s="25" t="s">
        <v>2354</v>
      </c>
      <c r="H9" s="25">
        <v>2</v>
      </c>
      <c r="I9" s="25">
        <v>2000.01</v>
      </c>
      <c r="J9" s="25">
        <v>2012.06</v>
      </c>
      <c r="K9" s="25" t="s">
        <v>557</v>
      </c>
      <c r="L9" s="25"/>
      <c r="M9" s="25" t="s">
        <v>557</v>
      </c>
      <c r="N9" s="25" t="s">
        <v>412</v>
      </c>
      <c r="O9" s="25" t="s">
        <v>541</v>
      </c>
      <c r="P9" s="25" t="s">
        <v>427</v>
      </c>
      <c r="Q9" s="24">
        <v>8256</v>
      </c>
      <c r="R9" s="17">
        <v>0</v>
      </c>
      <c r="U9" s="17">
        <v>0</v>
      </c>
      <c r="V9" s="17">
        <v>0</v>
      </c>
      <c r="Y9" s="17">
        <v>0</v>
      </c>
      <c r="Z9" s="17">
        <v>0</v>
      </c>
      <c r="AC9" s="17">
        <v>0</v>
      </c>
      <c r="AD9" s="17">
        <v>0</v>
      </c>
      <c r="AG9" s="17">
        <v>0</v>
      </c>
      <c r="AH9" s="17">
        <v>0</v>
      </c>
      <c r="AK9" s="17">
        <v>0</v>
      </c>
      <c r="AL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3.382E-3</v>
      </c>
      <c r="AT9" s="17">
        <v>1.5681E-2</v>
      </c>
      <c r="AU9" s="17">
        <v>6.7000000000000002E-3</v>
      </c>
      <c r="AV9" s="17">
        <v>354</v>
      </c>
      <c r="AW9" s="17">
        <v>424.8</v>
      </c>
      <c r="AX9" s="17">
        <v>531</v>
      </c>
      <c r="AY9" s="17">
        <v>0</v>
      </c>
      <c r="AZ9" s="17">
        <v>0</v>
      </c>
      <c r="BA9" s="17">
        <v>0</v>
      </c>
      <c r="BB9" s="17">
        <v>0</v>
      </c>
      <c r="BC9" s="17">
        <v>1</v>
      </c>
      <c r="BD9" s="17">
        <v>8.26</v>
      </c>
      <c r="BE9" s="17">
        <v>1</v>
      </c>
      <c r="BF9" s="17">
        <v>1</v>
      </c>
      <c r="BH9" s="17">
        <v>0</v>
      </c>
      <c r="BJ9" s="17">
        <v>0</v>
      </c>
      <c r="BL9" s="17">
        <v>0</v>
      </c>
      <c r="BM9" s="17">
        <v>1.0342E-2</v>
      </c>
      <c r="BN9" s="17">
        <v>4.4393000000000002E-2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 t="s">
        <v>409</v>
      </c>
      <c r="BU9" s="17" t="s">
        <v>409</v>
      </c>
      <c r="BV9" s="17" t="s">
        <v>409</v>
      </c>
      <c r="BW9" s="17" t="s">
        <v>592</v>
      </c>
      <c r="CA9" s="17">
        <v>88106466</v>
      </c>
      <c r="CB9" s="17" t="s">
        <v>1845</v>
      </c>
      <c r="CC9" s="17">
        <v>98102434</v>
      </c>
      <c r="CD9" s="17" t="s">
        <v>620</v>
      </c>
    </row>
    <row r="10" spans="1:82">
      <c r="A10" s="27">
        <v>1000000013</v>
      </c>
      <c r="B10" s="26">
        <v>0</v>
      </c>
      <c r="C10" s="26" t="s">
        <v>3385</v>
      </c>
      <c r="D10" s="25">
        <v>301120</v>
      </c>
      <c r="E10" s="25" t="s">
        <v>2354</v>
      </c>
      <c r="F10" s="25">
        <v>301125</v>
      </c>
      <c r="G10" s="25" t="s">
        <v>1839</v>
      </c>
      <c r="H10" s="25">
        <v>1</v>
      </c>
      <c r="I10" s="25">
        <v>2003.01</v>
      </c>
      <c r="J10" s="25">
        <v>2500.12</v>
      </c>
      <c r="K10" s="25" t="s">
        <v>1715</v>
      </c>
      <c r="L10" s="25"/>
      <c r="M10" s="25" t="s">
        <v>1715</v>
      </c>
      <c r="N10" s="25" t="s">
        <v>412</v>
      </c>
      <c r="O10" s="25" t="s">
        <v>411</v>
      </c>
      <c r="P10" s="25" t="s">
        <v>516</v>
      </c>
      <c r="Q10" s="24">
        <v>2580</v>
      </c>
      <c r="R10" s="17">
        <v>0.2382</v>
      </c>
      <c r="U10" s="17">
        <v>0</v>
      </c>
      <c r="V10" s="17">
        <v>0</v>
      </c>
      <c r="Y10" s="17">
        <v>0</v>
      </c>
      <c r="Z10" s="17">
        <v>0</v>
      </c>
      <c r="AC10" s="17">
        <v>0</v>
      </c>
      <c r="AD10" s="17">
        <v>0</v>
      </c>
      <c r="AG10" s="17">
        <v>0</v>
      </c>
      <c r="AH10" s="17">
        <v>0</v>
      </c>
      <c r="AK10" s="17">
        <v>0</v>
      </c>
      <c r="AL10" s="17">
        <v>0</v>
      </c>
      <c r="AO10" s="17">
        <v>0</v>
      </c>
      <c r="AP10" s="17">
        <v>0</v>
      </c>
      <c r="AQ10" s="17">
        <v>0.2382</v>
      </c>
      <c r="AR10" s="17">
        <v>1E-3</v>
      </c>
      <c r="AS10" s="17">
        <v>1.5300000000000001E-4</v>
      </c>
      <c r="AT10" s="17">
        <v>1.717E-3</v>
      </c>
      <c r="AU10" s="17">
        <v>4.9181999999999997E-2</v>
      </c>
      <c r="AV10" s="17">
        <v>297</v>
      </c>
      <c r="AW10" s="17">
        <v>356.4</v>
      </c>
      <c r="AX10" s="17">
        <v>445.5</v>
      </c>
      <c r="AY10" s="17">
        <v>0</v>
      </c>
      <c r="AZ10" s="17">
        <v>0</v>
      </c>
      <c r="BA10" s="17">
        <v>0</v>
      </c>
      <c r="BB10" s="17">
        <v>0</v>
      </c>
      <c r="BC10" s="17">
        <v>1</v>
      </c>
      <c r="BD10" s="17">
        <v>2.58</v>
      </c>
      <c r="BE10" s="17">
        <v>1</v>
      </c>
      <c r="BF10" s="17">
        <v>1</v>
      </c>
      <c r="BH10" s="17">
        <v>0</v>
      </c>
      <c r="BJ10" s="17">
        <v>0</v>
      </c>
      <c r="BL10" s="17">
        <v>0</v>
      </c>
      <c r="BM10" s="17">
        <v>5.1999999999999995E-4</v>
      </c>
      <c r="BN10" s="17">
        <v>6.8199999999999999E-4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 t="s">
        <v>409</v>
      </c>
      <c r="BU10" s="17" t="s">
        <v>409</v>
      </c>
      <c r="BV10" s="17" t="s">
        <v>409</v>
      </c>
      <c r="BW10" s="17" t="s">
        <v>592</v>
      </c>
      <c r="CA10" s="17">
        <v>88106466</v>
      </c>
      <c r="CB10" s="17" t="s">
        <v>1848</v>
      </c>
      <c r="CC10" s="17">
        <v>4104935</v>
      </c>
      <c r="CD10" s="17" t="s">
        <v>1833</v>
      </c>
    </row>
    <row r="11" spans="1:82">
      <c r="A11" s="27">
        <v>1000000014</v>
      </c>
      <c r="B11" s="26">
        <v>0</v>
      </c>
      <c r="C11" s="26" t="s">
        <v>3384</v>
      </c>
      <c r="D11" s="25">
        <v>301120</v>
      </c>
      <c r="E11" s="25" t="s">
        <v>2354</v>
      </c>
      <c r="F11" s="25">
        <v>301125</v>
      </c>
      <c r="G11" s="25" t="s">
        <v>1839</v>
      </c>
      <c r="H11" s="25">
        <v>2</v>
      </c>
      <c r="I11" s="25">
        <v>2003.01</v>
      </c>
      <c r="J11" s="25">
        <v>2500.12</v>
      </c>
      <c r="K11" s="25" t="s">
        <v>1715</v>
      </c>
      <c r="L11" s="25"/>
      <c r="M11" s="25" t="s">
        <v>1715</v>
      </c>
      <c r="N11" s="25" t="s">
        <v>412</v>
      </c>
      <c r="O11" s="25" t="s">
        <v>498</v>
      </c>
      <c r="P11" s="25" t="s">
        <v>516</v>
      </c>
      <c r="Q11" s="24">
        <v>2580</v>
      </c>
      <c r="R11" s="17">
        <v>0.2382</v>
      </c>
      <c r="U11" s="17">
        <v>0</v>
      </c>
      <c r="V11" s="17">
        <v>0</v>
      </c>
      <c r="Y11" s="17">
        <v>0</v>
      </c>
      <c r="Z11" s="17">
        <v>0</v>
      </c>
      <c r="AC11" s="17">
        <v>0</v>
      </c>
      <c r="AD11" s="17">
        <v>0</v>
      </c>
      <c r="AG11" s="17">
        <v>0</v>
      </c>
      <c r="AH11" s="17">
        <v>0</v>
      </c>
      <c r="AK11" s="17">
        <v>0</v>
      </c>
      <c r="AL11" s="17">
        <v>0</v>
      </c>
      <c r="AO11" s="17">
        <v>0</v>
      </c>
      <c r="AP11" s="17">
        <v>0</v>
      </c>
      <c r="AQ11" s="17">
        <v>0.2382</v>
      </c>
      <c r="AR11" s="17">
        <v>3.0000000000000001E-3</v>
      </c>
      <c r="AS11" s="17">
        <v>1.5300000000000001E-4</v>
      </c>
      <c r="AT11" s="17">
        <v>1.717E-3</v>
      </c>
      <c r="AU11" s="17">
        <v>4.9181999999999997E-2</v>
      </c>
      <c r="AV11" s="17">
        <v>297</v>
      </c>
      <c r="AW11" s="17">
        <v>356.4</v>
      </c>
      <c r="AX11" s="17">
        <v>445.5</v>
      </c>
      <c r="AY11" s="17">
        <v>0</v>
      </c>
      <c r="AZ11" s="17">
        <v>0</v>
      </c>
      <c r="BA11" s="17">
        <v>0</v>
      </c>
      <c r="BB11" s="17">
        <v>0</v>
      </c>
      <c r="BC11" s="17">
        <v>1</v>
      </c>
      <c r="BD11" s="17">
        <v>2.58</v>
      </c>
      <c r="BE11" s="17">
        <v>1</v>
      </c>
      <c r="BF11" s="17">
        <v>1</v>
      </c>
      <c r="BH11" s="17">
        <v>0</v>
      </c>
      <c r="BJ11" s="17">
        <v>0</v>
      </c>
      <c r="BL11" s="17">
        <v>0</v>
      </c>
      <c r="BM11" s="17">
        <v>5.1999999999999995E-4</v>
      </c>
      <c r="BN11" s="17">
        <v>6.8199999999999999E-4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 t="s">
        <v>409</v>
      </c>
      <c r="BU11" s="17" t="s">
        <v>409</v>
      </c>
      <c r="BV11" s="17" t="s">
        <v>409</v>
      </c>
      <c r="BW11" s="17" t="s">
        <v>592</v>
      </c>
      <c r="CA11" s="17">
        <v>88106466</v>
      </c>
      <c r="CB11" s="17" t="s">
        <v>1848</v>
      </c>
      <c r="CC11" s="17">
        <v>98200088</v>
      </c>
      <c r="CD11" s="17" t="s">
        <v>743</v>
      </c>
    </row>
    <row r="12" spans="1:82">
      <c r="A12" s="27">
        <v>1000000015</v>
      </c>
      <c r="B12" s="26">
        <v>0</v>
      </c>
      <c r="C12" s="26" t="s">
        <v>3383</v>
      </c>
      <c r="D12" s="25">
        <v>311525</v>
      </c>
      <c r="E12" s="25" t="s">
        <v>2707</v>
      </c>
      <c r="F12" s="25">
        <v>311315</v>
      </c>
      <c r="G12" s="25" t="s">
        <v>1855</v>
      </c>
      <c r="H12" s="25">
        <v>1</v>
      </c>
      <c r="I12" s="25">
        <v>1997.01</v>
      </c>
      <c r="J12" s="25">
        <v>2012.06</v>
      </c>
      <c r="K12" s="25" t="s">
        <v>562</v>
      </c>
      <c r="L12" s="25"/>
      <c r="M12" s="25" t="s">
        <v>562</v>
      </c>
      <c r="N12" s="25" t="s">
        <v>412</v>
      </c>
      <c r="O12" s="25" t="s">
        <v>428</v>
      </c>
      <c r="P12" s="25" t="s">
        <v>499</v>
      </c>
      <c r="Q12" s="24">
        <v>9096</v>
      </c>
      <c r="R12" s="17">
        <v>0</v>
      </c>
      <c r="S12" s="17" t="s">
        <v>411</v>
      </c>
      <c r="T12" s="17" t="s">
        <v>792</v>
      </c>
      <c r="U12" s="17">
        <v>113</v>
      </c>
      <c r="V12" s="17">
        <v>0.23499999999999999</v>
      </c>
      <c r="Y12" s="17">
        <v>0</v>
      </c>
      <c r="Z12" s="17">
        <v>0</v>
      </c>
      <c r="AC12" s="17">
        <v>0</v>
      </c>
      <c r="AD12" s="17">
        <v>0</v>
      </c>
      <c r="AG12" s="17">
        <v>0</v>
      </c>
      <c r="AH12" s="17">
        <v>0</v>
      </c>
      <c r="AK12" s="17">
        <v>0</v>
      </c>
      <c r="AL12" s="17">
        <v>0</v>
      </c>
      <c r="AO12" s="17">
        <v>0</v>
      </c>
      <c r="AP12" s="17">
        <v>0</v>
      </c>
      <c r="AQ12" s="17">
        <v>5.1020000000000004E-4</v>
      </c>
      <c r="AR12" s="17">
        <v>3.1786999999999999E-4</v>
      </c>
      <c r="AS12" s="17">
        <v>1.6050000000000001E-3</v>
      </c>
      <c r="AT12" s="17">
        <v>1.2572E-2</v>
      </c>
      <c r="AU12" s="17">
        <v>1.0593E-2</v>
      </c>
      <c r="AV12" s="17">
        <v>452</v>
      </c>
      <c r="AW12" s="17">
        <v>542.4</v>
      </c>
      <c r="AX12" s="17">
        <v>678</v>
      </c>
      <c r="AY12" s="17">
        <v>0</v>
      </c>
      <c r="AZ12" s="17">
        <v>0</v>
      </c>
      <c r="BA12" s="17">
        <v>0</v>
      </c>
      <c r="BB12" s="17">
        <v>0</v>
      </c>
      <c r="BC12" s="17">
        <v>1</v>
      </c>
      <c r="BD12" s="17">
        <v>9.2100000000000009</v>
      </c>
      <c r="BE12" s="17">
        <v>1</v>
      </c>
      <c r="BF12" s="17">
        <v>1</v>
      </c>
      <c r="BH12" s="17">
        <v>0</v>
      </c>
      <c r="BJ12" s="17">
        <v>0</v>
      </c>
      <c r="BL12" s="17">
        <v>0</v>
      </c>
      <c r="BM12" s="17">
        <v>8.8599999999999998E-3</v>
      </c>
      <c r="BN12" s="17">
        <v>3.7597999999999999E-2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 t="s">
        <v>409</v>
      </c>
      <c r="BU12" s="17" t="s">
        <v>409</v>
      </c>
      <c r="BV12" s="17" t="s">
        <v>409</v>
      </c>
      <c r="BW12" s="17" t="s">
        <v>592</v>
      </c>
      <c r="CA12" s="17">
        <v>88106466</v>
      </c>
      <c r="CB12" s="17" t="s">
        <v>1845</v>
      </c>
      <c r="CC12" s="17">
        <v>91113074</v>
      </c>
      <c r="CD12" s="17" t="s">
        <v>1833</v>
      </c>
    </row>
    <row r="13" spans="1:82">
      <c r="A13" s="27">
        <v>1000000016</v>
      </c>
      <c r="B13" s="26">
        <v>0</v>
      </c>
      <c r="C13" s="26" t="s">
        <v>3382</v>
      </c>
      <c r="D13" s="25">
        <v>311525</v>
      </c>
      <c r="E13" s="25" t="s">
        <v>2707</v>
      </c>
      <c r="F13" s="25">
        <v>311315</v>
      </c>
      <c r="G13" s="25" t="s">
        <v>1855</v>
      </c>
      <c r="H13" s="25">
        <v>2</v>
      </c>
      <c r="I13" s="25">
        <v>2004.01</v>
      </c>
      <c r="J13" s="25">
        <v>2012.06</v>
      </c>
      <c r="K13" s="25" t="s">
        <v>1642</v>
      </c>
      <c r="L13" s="25"/>
      <c r="M13" s="25" t="s">
        <v>1642</v>
      </c>
      <c r="N13" s="25" t="s">
        <v>412</v>
      </c>
      <c r="O13" s="25" t="s">
        <v>428</v>
      </c>
      <c r="P13" s="25" t="s">
        <v>499</v>
      </c>
      <c r="Q13" s="24">
        <v>9096</v>
      </c>
      <c r="R13" s="17">
        <v>0</v>
      </c>
      <c r="S13" s="17" t="s">
        <v>411</v>
      </c>
      <c r="T13" s="17" t="s">
        <v>792</v>
      </c>
      <c r="U13" s="17">
        <v>113</v>
      </c>
      <c r="V13" s="17">
        <v>0.23499999999999999</v>
      </c>
      <c r="Y13" s="17">
        <v>0</v>
      </c>
      <c r="Z13" s="17">
        <v>0</v>
      </c>
      <c r="AC13" s="17">
        <v>0</v>
      </c>
      <c r="AD13" s="17">
        <v>0</v>
      </c>
      <c r="AG13" s="17">
        <v>0</v>
      </c>
      <c r="AH13" s="17">
        <v>0</v>
      </c>
      <c r="AK13" s="17">
        <v>0</v>
      </c>
      <c r="AL13" s="17">
        <v>0</v>
      </c>
      <c r="AO13" s="17">
        <v>0</v>
      </c>
      <c r="AP13" s="17">
        <v>0</v>
      </c>
      <c r="AQ13" s="17">
        <v>5.1020000000000004E-4</v>
      </c>
      <c r="AR13" s="17">
        <v>3.1786999999999999E-4</v>
      </c>
      <c r="AS13" s="17">
        <v>1.6050000000000001E-3</v>
      </c>
      <c r="AT13" s="17">
        <v>1.2572E-2</v>
      </c>
      <c r="AU13" s="17">
        <v>1.0593E-2</v>
      </c>
      <c r="AV13" s="17">
        <v>452</v>
      </c>
      <c r="AW13" s="17">
        <v>542.4</v>
      </c>
      <c r="AX13" s="17">
        <v>678</v>
      </c>
      <c r="AY13" s="17">
        <v>0</v>
      </c>
      <c r="AZ13" s="17">
        <v>0</v>
      </c>
      <c r="BA13" s="17">
        <v>0</v>
      </c>
      <c r="BB13" s="17">
        <v>0</v>
      </c>
      <c r="BC13" s="17">
        <v>1</v>
      </c>
      <c r="BD13" s="17">
        <v>9.2100000000000009</v>
      </c>
      <c r="BE13" s="17">
        <v>1</v>
      </c>
      <c r="BF13" s="17">
        <v>1</v>
      </c>
      <c r="BH13" s="17">
        <v>0</v>
      </c>
      <c r="BJ13" s="17">
        <v>0</v>
      </c>
      <c r="BL13" s="17">
        <v>0</v>
      </c>
      <c r="BM13" s="17">
        <v>8.8599999999999998E-3</v>
      </c>
      <c r="BN13" s="17">
        <v>3.7597999999999999E-2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 t="s">
        <v>409</v>
      </c>
      <c r="BU13" s="17" t="s">
        <v>409</v>
      </c>
      <c r="BV13" s="17" t="s">
        <v>409</v>
      </c>
      <c r="BW13" s="17" t="s">
        <v>592</v>
      </c>
      <c r="CA13" s="17">
        <v>88106466</v>
      </c>
      <c r="CB13" s="17" t="s">
        <v>1845</v>
      </c>
      <c r="CC13" s="17">
        <v>91113074</v>
      </c>
      <c r="CD13" s="17" t="s">
        <v>1833</v>
      </c>
    </row>
    <row r="14" spans="1:82">
      <c r="A14" s="27">
        <v>1000000017</v>
      </c>
      <c r="B14" s="26">
        <v>0</v>
      </c>
      <c r="C14" s="26" t="s">
        <v>3381</v>
      </c>
      <c r="D14" s="25">
        <v>301700</v>
      </c>
      <c r="E14" s="25" t="s">
        <v>2984</v>
      </c>
      <c r="F14" s="25">
        <v>301745</v>
      </c>
      <c r="G14" s="25" t="s">
        <v>1835</v>
      </c>
      <c r="H14" s="25">
        <v>1</v>
      </c>
      <c r="I14" s="25">
        <v>1996.01</v>
      </c>
      <c r="J14" s="25">
        <v>2500.12</v>
      </c>
      <c r="K14" s="25" t="s">
        <v>505</v>
      </c>
      <c r="L14" s="25"/>
      <c r="M14" s="25" t="s">
        <v>505</v>
      </c>
      <c r="N14" s="25" t="s">
        <v>412</v>
      </c>
      <c r="O14" s="25" t="s">
        <v>411</v>
      </c>
      <c r="P14" s="25" t="s">
        <v>516</v>
      </c>
      <c r="Q14" s="24">
        <v>6847</v>
      </c>
      <c r="R14" s="17">
        <v>1.169</v>
      </c>
      <c r="U14" s="17">
        <v>0</v>
      </c>
      <c r="V14" s="17">
        <v>0</v>
      </c>
      <c r="Y14" s="17">
        <v>0</v>
      </c>
      <c r="Z14" s="17">
        <v>0</v>
      </c>
      <c r="AC14" s="17">
        <v>0</v>
      </c>
      <c r="AD14" s="17">
        <v>0</v>
      </c>
      <c r="AG14" s="17">
        <v>0</v>
      </c>
      <c r="AH14" s="17">
        <v>0</v>
      </c>
      <c r="AK14" s="17">
        <v>0</v>
      </c>
      <c r="AL14" s="17">
        <v>0</v>
      </c>
      <c r="AO14" s="17">
        <v>0</v>
      </c>
      <c r="AP14" s="17">
        <v>0</v>
      </c>
      <c r="AQ14" s="17">
        <v>1.169</v>
      </c>
      <c r="AR14" s="17">
        <v>1E-3</v>
      </c>
      <c r="AS14" s="17">
        <v>1.55E-4</v>
      </c>
      <c r="AT14" s="17">
        <v>1.129E-3</v>
      </c>
      <c r="AU14" s="17">
        <v>0.106118</v>
      </c>
      <c r="AV14" s="17">
        <v>320</v>
      </c>
      <c r="AW14" s="17">
        <v>384</v>
      </c>
      <c r="AX14" s="17">
        <v>480</v>
      </c>
      <c r="AY14" s="17">
        <v>0</v>
      </c>
      <c r="AZ14" s="17">
        <v>0</v>
      </c>
      <c r="BA14" s="17">
        <v>0</v>
      </c>
      <c r="BB14" s="17">
        <v>0</v>
      </c>
      <c r="BC14" s="17">
        <v>1</v>
      </c>
      <c r="BD14" s="17">
        <v>6.85</v>
      </c>
      <c r="BE14" s="17">
        <v>1</v>
      </c>
      <c r="BF14" s="17">
        <v>1</v>
      </c>
      <c r="BH14" s="17">
        <v>0</v>
      </c>
      <c r="BJ14" s="17">
        <v>0</v>
      </c>
      <c r="BL14" s="17">
        <v>0</v>
      </c>
      <c r="BM14" s="17">
        <v>2.3280000000000002E-3</v>
      </c>
      <c r="BN14" s="17">
        <v>2.5708999999999999E-2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 t="s">
        <v>409</v>
      </c>
      <c r="BU14" s="17" t="s">
        <v>409</v>
      </c>
      <c r="BV14" s="17" t="s">
        <v>409</v>
      </c>
      <c r="BX14" s="17" t="s">
        <v>607</v>
      </c>
      <c r="CA14" s="17">
        <v>88106466</v>
      </c>
      <c r="CB14" s="17" t="s">
        <v>1848</v>
      </c>
      <c r="CC14" s="17">
        <v>4104935</v>
      </c>
      <c r="CD14" s="17" t="s">
        <v>1833</v>
      </c>
    </row>
    <row r="15" spans="1:82">
      <c r="A15" s="27">
        <v>1000000019</v>
      </c>
      <c r="B15" s="26">
        <v>0</v>
      </c>
      <c r="C15" s="26" t="s">
        <v>3380</v>
      </c>
      <c r="D15" s="25">
        <v>306645</v>
      </c>
      <c r="E15" s="25" t="s">
        <v>1110</v>
      </c>
      <c r="F15" s="25">
        <v>306640</v>
      </c>
      <c r="G15" s="25" t="s">
        <v>2075</v>
      </c>
      <c r="H15" s="25">
        <v>2</v>
      </c>
      <c r="I15" s="25">
        <v>1996.01</v>
      </c>
      <c r="J15" s="25">
        <v>2500.12</v>
      </c>
      <c r="K15" s="25" t="s">
        <v>505</v>
      </c>
      <c r="L15" s="25"/>
      <c r="M15" s="25" t="s">
        <v>505</v>
      </c>
      <c r="N15" s="25" t="s">
        <v>412</v>
      </c>
      <c r="O15" s="25" t="s">
        <v>428</v>
      </c>
      <c r="P15" s="25" t="s">
        <v>499</v>
      </c>
      <c r="Q15" s="24">
        <v>25076</v>
      </c>
      <c r="R15" s="17">
        <v>0</v>
      </c>
      <c r="U15" s="17">
        <v>0</v>
      </c>
      <c r="V15" s="17">
        <v>0</v>
      </c>
      <c r="Y15" s="17">
        <v>0</v>
      </c>
      <c r="Z15" s="17">
        <v>0</v>
      </c>
      <c r="AC15" s="17">
        <v>0</v>
      </c>
      <c r="AD15" s="17">
        <v>0</v>
      </c>
      <c r="AG15" s="17">
        <v>0</v>
      </c>
      <c r="AH15" s="17">
        <v>0</v>
      </c>
      <c r="AK15" s="17">
        <v>0</v>
      </c>
      <c r="AL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4.4349999999999997E-3</v>
      </c>
      <c r="AT15" s="17">
        <v>3.5106999999999999E-2</v>
      </c>
      <c r="AU15" s="17">
        <v>2.7210000000000002E-2</v>
      </c>
      <c r="AV15" s="17">
        <v>452</v>
      </c>
      <c r="AW15" s="17">
        <v>542.4</v>
      </c>
      <c r="AX15" s="17">
        <v>678</v>
      </c>
      <c r="AY15" s="17">
        <v>0</v>
      </c>
      <c r="AZ15" s="17">
        <v>0</v>
      </c>
      <c r="BA15" s="17">
        <v>0</v>
      </c>
      <c r="BB15" s="17">
        <v>0</v>
      </c>
      <c r="BC15" s="17">
        <v>1</v>
      </c>
      <c r="BD15" s="17">
        <v>25.08</v>
      </c>
      <c r="BE15" s="17">
        <v>1</v>
      </c>
      <c r="BF15" s="17">
        <v>1</v>
      </c>
      <c r="BH15" s="17">
        <v>0</v>
      </c>
      <c r="BJ15" s="17">
        <v>0</v>
      </c>
      <c r="BL15" s="17">
        <v>0</v>
      </c>
      <c r="BM15" s="17">
        <v>2.3914000000000001E-2</v>
      </c>
      <c r="BN15" s="17">
        <v>0.108321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 t="s">
        <v>409</v>
      </c>
      <c r="BU15" s="17" t="s">
        <v>409</v>
      </c>
      <c r="BV15" s="17" t="s">
        <v>409</v>
      </c>
      <c r="BW15" s="17" t="s">
        <v>592</v>
      </c>
      <c r="CA15" s="17">
        <v>88106466</v>
      </c>
      <c r="CB15" s="17" t="s">
        <v>1848</v>
      </c>
      <c r="CC15" s="17">
        <v>5103347</v>
      </c>
      <c r="CD15" s="17" t="s">
        <v>1106</v>
      </c>
    </row>
    <row r="16" spans="1:82">
      <c r="A16" s="27">
        <v>1000000020</v>
      </c>
      <c r="B16" s="26">
        <v>0</v>
      </c>
      <c r="C16" s="26" t="s">
        <v>3379</v>
      </c>
      <c r="D16" s="25">
        <v>306645</v>
      </c>
      <c r="E16" s="25" t="s">
        <v>1110</v>
      </c>
      <c r="F16" s="25">
        <v>306600</v>
      </c>
      <c r="G16" s="25" t="s">
        <v>2621</v>
      </c>
      <c r="H16" s="25">
        <v>1</v>
      </c>
      <c r="I16" s="25">
        <v>1997.01</v>
      </c>
      <c r="J16" s="25">
        <v>2500.12</v>
      </c>
      <c r="K16" s="25" t="s">
        <v>562</v>
      </c>
      <c r="L16" s="25"/>
      <c r="M16" s="25" t="s">
        <v>562</v>
      </c>
      <c r="N16" s="25" t="s">
        <v>412</v>
      </c>
      <c r="O16" s="25" t="s">
        <v>541</v>
      </c>
      <c r="P16" s="25" t="s">
        <v>427</v>
      </c>
      <c r="Q16" s="24">
        <v>17658</v>
      </c>
      <c r="R16" s="17">
        <v>0</v>
      </c>
      <c r="U16" s="17">
        <v>0</v>
      </c>
      <c r="V16" s="17">
        <v>0</v>
      </c>
      <c r="Y16" s="17">
        <v>0</v>
      </c>
      <c r="Z16" s="17">
        <v>0</v>
      </c>
      <c r="AC16" s="17">
        <v>0</v>
      </c>
      <c r="AD16" s="17">
        <v>0</v>
      </c>
      <c r="AG16" s="17">
        <v>0</v>
      </c>
      <c r="AH16" s="17">
        <v>0</v>
      </c>
      <c r="AK16" s="17">
        <v>0</v>
      </c>
      <c r="AL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7.136E-3</v>
      </c>
      <c r="AT16" s="17">
        <v>3.4396000000000003E-2</v>
      </c>
      <c r="AU16" s="17">
        <v>1.5018999999999999E-2</v>
      </c>
      <c r="AV16" s="17">
        <v>354</v>
      </c>
      <c r="AW16" s="17">
        <v>424.8</v>
      </c>
      <c r="AX16" s="17">
        <v>531</v>
      </c>
      <c r="AY16" s="17">
        <v>0</v>
      </c>
      <c r="AZ16" s="17">
        <v>0</v>
      </c>
      <c r="BA16" s="17">
        <v>0</v>
      </c>
      <c r="BB16" s="17">
        <v>0</v>
      </c>
      <c r="BC16" s="17">
        <v>1</v>
      </c>
      <c r="BD16" s="17">
        <v>17.66</v>
      </c>
      <c r="BE16" s="17">
        <v>1</v>
      </c>
      <c r="BF16" s="17">
        <v>1</v>
      </c>
      <c r="BH16" s="17">
        <v>0</v>
      </c>
      <c r="BJ16" s="17">
        <v>0</v>
      </c>
      <c r="BL16" s="17">
        <v>0</v>
      </c>
      <c r="BM16" s="17">
        <v>2.1061E-2</v>
      </c>
      <c r="BN16" s="17">
        <v>8.4983000000000003E-2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 t="s">
        <v>409</v>
      </c>
      <c r="BU16" s="17" t="s">
        <v>409</v>
      </c>
      <c r="BV16" s="17" t="s">
        <v>409</v>
      </c>
      <c r="BW16" s="17" t="s">
        <v>592</v>
      </c>
      <c r="CA16" s="17">
        <v>88106466</v>
      </c>
      <c r="CB16" s="17" t="s">
        <v>1848</v>
      </c>
      <c r="CC16" s="17">
        <v>5103347</v>
      </c>
      <c r="CD16" s="17" t="s">
        <v>1106</v>
      </c>
    </row>
    <row r="17" spans="1:82">
      <c r="A17" s="27">
        <v>1000000021</v>
      </c>
      <c r="B17" s="26">
        <v>0</v>
      </c>
      <c r="C17" s="26" t="s">
        <v>3378</v>
      </c>
      <c r="D17" s="25">
        <v>306645</v>
      </c>
      <c r="E17" s="25" t="s">
        <v>1110</v>
      </c>
      <c r="F17" s="25">
        <v>306600</v>
      </c>
      <c r="G17" s="25" t="s">
        <v>2621</v>
      </c>
      <c r="H17" s="25">
        <v>2</v>
      </c>
      <c r="I17" s="25">
        <v>1997.01</v>
      </c>
      <c r="J17" s="25">
        <v>2500.12</v>
      </c>
      <c r="K17" s="25" t="s">
        <v>562</v>
      </c>
      <c r="L17" s="25"/>
      <c r="M17" s="25" t="s">
        <v>562</v>
      </c>
      <c r="N17" s="25" t="s">
        <v>412</v>
      </c>
      <c r="O17" s="25" t="s">
        <v>541</v>
      </c>
      <c r="P17" s="25" t="s">
        <v>427</v>
      </c>
      <c r="Q17" s="24">
        <v>17658</v>
      </c>
      <c r="R17" s="17">
        <v>0</v>
      </c>
      <c r="U17" s="17">
        <v>0</v>
      </c>
      <c r="V17" s="17">
        <v>0</v>
      </c>
      <c r="Y17" s="17">
        <v>0</v>
      </c>
      <c r="Z17" s="17">
        <v>0</v>
      </c>
      <c r="AC17" s="17">
        <v>0</v>
      </c>
      <c r="AD17" s="17">
        <v>0</v>
      </c>
      <c r="AG17" s="17">
        <v>0</v>
      </c>
      <c r="AH17" s="17">
        <v>0</v>
      </c>
      <c r="AK17" s="17">
        <v>0</v>
      </c>
      <c r="AL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7.136E-3</v>
      </c>
      <c r="AT17" s="17">
        <v>3.4396000000000003E-2</v>
      </c>
      <c r="AU17" s="17">
        <v>1.5018999999999999E-2</v>
      </c>
      <c r="AV17" s="17">
        <v>354</v>
      </c>
      <c r="AW17" s="17">
        <v>424.8</v>
      </c>
      <c r="AX17" s="17">
        <v>531</v>
      </c>
      <c r="AY17" s="17">
        <v>0</v>
      </c>
      <c r="AZ17" s="17">
        <v>0</v>
      </c>
      <c r="BA17" s="17">
        <v>0</v>
      </c>
      <c r="BB17" s="17">
        <v>0</v>
      </c>
      <c r="BC17" s="17">
        <v>1</v>
      </c>
      <c r="BD17" s="17">
        <v>17.66</v>
      </c>
      <c r="BE17" s="17">
        <v>1</v>
      </c>
      <c r="BF17" s="17">
        <v>1</v>
      </c>
      <c r="BH17" s="17">
        <v>0</v>
      </c>
      <c r="BJ17" s="17">
        <v>0</v>
      </c>
      <c r="BL17" s="17">
        <v>0</v>
      </c>
      <c r="BM17" s="17">
        <v>2.1061E-2</v>
      </c>
      <c r="BN17" s="17">
        <v>8.4983000000000003E-2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 t="s">
        <v>409</v>
      </c>
      <c r="BU17" s="17" t="s">
        <v>409</v>
      </c>
      <c r="BV17" s="17" t="s">
        <v>409</v>
      </c>
      <c r="BW17" s="17" t="s">
        <v>592</v>
      </c>
      <c r="CA17" s="17">
        <v>88106466</v>
      </c>
      <c r="CB17" s="17" t="s">
        <v>1848</v>
      </c>
      <c r="CC17" s="17">
        <v>5103347</v>
      </c>
      <c r="CD17" s="17" t="s">
        <v>1106</v>
      </c>
    </row>
    <row r="18" spans="1:82">
      <c r="A18" s="27">
        <v>1000000022</v>
      </c>
      <c r="B18" s="26">
        <v>0</v>
      </c>
      <c r="C18" s="26" t="s">
        <v>3377</v>
      </c>
      <c r="D18" s="25">
        <v>309920</v>
      </c>
      <c r="E18" s="25" t="s">
        <v>3373</v>
      </c>
      <c r="F18" s="25">
        <v>309165</v>
      </c>
      <c r="G18" s="25" t="s">
        <v>2727</v>
      </c>
      <c r="H18" s="25">
        <v>1</v>
      </c>
      <c r="I18" s="25">
        <v>1996.01</v>
      </c>
      <c r="J18" s="25">
        <v>2011.1</v>
      </c>
      <c r="K18" s="25" t="s">
        <v>505</v>
      </c>
      <c r="L18" s="25"/>
      <c r="M18" s="25" t="s">
        <v>505</v>
      </c>
      <c r="N18" s="25" t="s">
        <v>412</v>
      </c>
      <c r="O18" s="25" t="s">
        <v>428</v>
      </c>
      <c r="P18" s="25" t="s">
        <v>427</v>
      </c>
      <c r="Q18" s="24">
        <v>46660</v>
      </c>
      <c r="R18" s="17">
        <v>0</v>
      </c>
      <c r="U18" s="17">
        <v>0</v>
      </c>
      <c r="V18" s="17">
        <v>0</v>
      </c>
      <c r="Y18" s="17">
        <v>0</v>
      </c>
      <c r="Z18" s="17">
        <v>0</v>
      </c>
      <c r="AC18" s="17">
        <v>0</v>
      </c>
      <c r="AD18" s="17">
        <v>0</v>
      </c>
      <c r="AG18" s="17">
        <v>0</v>
      </c>
      <c r="AH18" s="17">
        <v>0</v>
      </c>
      <c r="AK18" s="17">
        <v>0</v>
      </c>
      <c r="AL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1.9716000000000001E-2</v>
      </c>
      <c r="AT18" s="17">
        <v>9.3354999999999994E-2</v>
      </c>
      <c r="AU18" s="17">
        <v>3.7782999999999997E-2</v>
      </c>
      <c r="AV18" s="17">
        <v>200</v>
      </c>
      <c r="AW18" s="17">
        <v>240</v>
      </c>
      <c r="AX18" s="17">
        <v>300</v>
      </c>
      <c r="AY18" s="17">
        <v>0</v>
      </c>
      <c r="AZ18" s="17">
        <v>0</v>
      </c>
      <c r="BA18" s="17">
        <v>0</v>
      </c>
      <c r="BB18" s="17">
        <v>0</v>
      </c>
      <c r="BC18" s="17">
        <v>1</v>
      </c>
      <c r="BD18" s="17">
        <v>46.66</v>
      </c>
      <c r="BE18" s="17">
        <v>1</v>
      </c>
      <c r="BF18" s="17">
        <v>1</v>
      </c>
      <c r="BH18" s="17">
        <v>0</v>
      </c>
      <c r="BJ18" s="17">
        <v>0</v>
      </c>
      <c r="BL18" s="17">
        <v>0</v>
      </c>
      <c r="BM18" s="17">
        <v>5.4081999999999998E-2</v>
      </c>
      <c r="BN18" s="17">
        <v>0.22267200000000001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 t="s">
        <v>409</v>
      </c>
      <c r="BU18" s="17" t="s">
        <v>409</v>
      </c>
      <c r="BV18" s="17" t="s">
        <v>409</v>
      </c>
      <c r="BW18" s="17" t="s">
        <v>592</v>
      </c>
      <c r="CA18" s="17">
        <v>88106466</v>
      </c>
      <c r="CB18" s="17" t="s">
        <v>1848</v>
      </c>
      <c r="CC18" s="17">
        <v>4102126</v>
      </c>
      <c r="CD18" s="17" t="s">
        <v>734</v>
      </c>
    </row>
    <row r="19" spans="1:82">
      <c r="A19" s="27">
        <v>1000000023</v>
      </c>
      <c r="B19" s="26">
        <v>0</v>
      </c>
      <c r="C19" s="26" t="s">
        <v>3376</v>
      </c>
      <c r="D19" s="25">
        <v>309920</v>
      </c>
      <c r="E19" s="25" t="s">
        <v>3373</v>
      </c>
      <c r="F19" s="25">
        <v>309165</v>
      </c>
      <c r="G19" s="25" t="s">
        <v>2727</v>
      </c>
      <c r="H19" s="25">
        <v>2</v>
      </c>
      <c r="I19" s="25">
        <v>1996.01</v>
      </c>
      <c r="J19" s="25">
        <v>2500.12</v>
      </c>
      <c r="K19" s="25" t="s">
        <v>505</v>
      </c>
      <c r="L19" s="25"/>
      <c r="M19" s="25" t="s">
        <v>505</v>
      </c>
      <c r="N19" s="25" t="s">
        <v>412</v>
      </c>
      <c r="O19" s="25" t="s">
        <v>428</v>
      </c>
      <c r="P19" s="25" t="s">
        <v>427</v>
      </c>
      <c r="Q19" s="24">
        <v>46660</v>
      </c>
      <c r="R19" s="17">
        <v>0</v>
      </c>
      <c r="U19" s="17">
        <v>0</v>
      </c>
      <c r="V19" s="17">
        <v>0</v>
      </c>
      <c r="Y19" s="17">
        <v>0</v>
      </c>
      <c r="Z19" s="17">
        <v>0</v>
      </c>
      <c r="AC19" s="17">
        <v>0</v>
      </c>
      <c r="AD19" s="17">
        <v>0</v>
      </c>
      <c r="AG19" s="17">
        <v>0</v>
      </c>
      <c r="AH19" s="17">
        <v>0</v>
      </c>
      <c r="AK19" s="17">
        <v>0</v>
      </c>
      <c r="AL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1.9716000000000001E-2</v>
      </c>
      <c r="AT19" s="17">
        <v>9.3354999999999994E-2</v>
      </c>
      <c r="AU19" s="17">
        <v>3.7782999999999997E-2</v>
      </c>
      <c r="AV19" s="17">
        <v>200</v>
      </c>
      <c r="AW19" s="17">
        <v>240</v>
      </c>
      <c r="AX19" s="17">
        <v>300</v>
      </c>
      <c r="AY19" s="17">
        <v>0</v>
      </c>
      <c r="AZ19" s="17">
        <v>0</v>
      </c>
      <c r="BA19" s="17">
        <v>0</v>
      </c>
      <c r="BB19" s="17">
        <v>0</v>
      </c>
      <c r="BC19" s="17">
        <v>1</v>
      </c>
      <c r="BD19" s="17">
        <v>46.66</v>
      </c>
      <c r="BE19" s="17">
        <v>1</v>
      </c>
      <c r="BF19" s="17">
        <v>1</v>
      </c>
      <c r="BH19" s="17">
        <v>0</v>
      </c>
      <c r="BJ19" s="17">
        <v>0</v>
      </c>
      <c r="BL19" s="17">
        <v>0</v>
      </c>
      <c r="BM19" s="17">
        <v>5.4081999999999998E-2</v>
      </c>
      <c r="BN19" s="17">
        <v>0.22267200000000001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 t="s">
        <v>409</v>
      </c>
      <c r="BU19" s="17" t="s">
        <v>409</v>
      </c>
      <c r="BV19" s="17" t="s">
        <v>409</v>
      </c>
      <c r="BW19" s="17" t="s">
        <v>592</v>
      </c>
      <c r="CA19" s="17">
        <v>88106466</v>
      </c>
      <c r="CB19" s="17" t="s">
        <v>1848</v>
      </c>
      <c r="CC19" s="17">
        <v>4102126</v>
      </c>
      <c r="CD19" s="17" t="s">
        <v>734</v>
      </c>
    </row>
    <row r="20" spans="1:82">
      <c r="A20" s="27">
        <v>1000000024</v>
      </c>
      <c r="B20" s="26">
        <v>0</v>
      </c>
      <c r="C20" s="26" t="s">
        <v>3375</v>
      </c>
      <c r="D20" s="25">
        <v>309920</v>
      </c>
      <c r="E20" s="25" t="s">
        <v>3373</v>
      </c>
      <c r="F20" s="25">
        <v>309915</v>
      </c>
      <c r="G20" s="25" t="s">
        <v>1997</v>
      </c>
      <c r="H20" s="25">
        <v>1</v>
      </c>
      <c r="I20" s="25">
        <v>1996.01</v>
      </c>
      <c r="J20" s="25">
        <v>2500.12</v>
      </c>
      <c r="K20" s="25" t="s">
        <v>505</v>
      </c>
      <c r="L20" s="25"/>
      <c r="M20" s="25" t="s">
        <v>505</v>
      </c>
      <c r="N20" s="25" t="s">
        <v>412</v>
      </c>
      <c r="O20" s="25" t="s">
        <v>428</v>
      </c>
      <c r="P20" s="25" t="s">
        <v>499</v>
      </c>
      <c r="Q20" s="24">
        <v>35628</v>
      </c>
      <c r="R20" s="17">
        <v>0</v>
      </c>
      <c r="U20" s="17">
        <v>0</v>
      </c>
      <c r="V20" s="17">
        <v>0</v>
      </c>
      <c r="Y20" s="17">
        <v>0</v>
      </c>
      <c r="Z20" s="17">
        <v>0</v>
      </c>
      <c r="AC20" s="17">
        <v>0</v>
      </c>
      <c r="AD20" s="17">
        <v>0</v>
      </c>
      <c r="AG20" s="17">
        <v>0</v>
      </c>
      <c r="AH20" s="17">
        <v>0</v>
      </c>
      <c r="AK20" s="17">
        <v>0</v>
      </c>
      <c r="AL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6.3010000000000002E-3</v>
      </c>
      <c r="AT20" s="17">
        <v>4.9785999999999997E-2</v>
      </c>
      <c r="AU20" s="17">
        <v>4.1199E-2</v>
      </c>
      <c r="AV20" s="17">
        <v>465</v>
      </c>
      <c r="AW20" s="17">
        <v>558</v>
      </c>
      <c r="AX20" s="17">
        <v>697.5</v>
      </c>
      <c r="AY20" s="17">
        <v>0</v>
      </c>
      <c r="AZ20" s="17">
        <v>0</v>
      </c>
      <c r="BA20" s="17">
        <v>0</v>
      </c>
      <c r="BB20" s="17">
        <v>0</v>
      </c>
      <c r="BC20" s="17">
        <v>1</v>
      </c>
      <c r="BD20" s="17">
        <v>35.630000000000003</v>
      </c>
      <c r="BE20" s="17">
        <v>1</v>
      </c>
      <c r="BF20" s="17">
        <v>1</v>
      </c>
      <c r="BH20" s="17">
        <v>0</v>
      </c>
      <c r="BJ20" s="17">
        <v>0</v>
      </c>
      <c r="BL20" s="17">
        <v>0</v>
      </c>
      <c r="BM20" s="17">
        <v>3.4336999999999999E-2</v>
      </c>
      <c r="BN20" s="17">
        <v>0.152033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 t="s">
        <v>409</v>
      </c>
      <c r="BU20" s="17" t="s">
        <v>409</v>
      </c>
      <c r="BV20" s="17" t="s">
        <v>409</v>
      </c>
      <c r="BW20" s="17" t="s">
        <v>592</v>
      </c>
      <c r="CA20" s="17">
        <v>88106466</v>
      </c>
      <c r="CB20" s="17" t="s">
        <v>1848</v>
      </c>
      <c r="CC20" s="17">
        <v>4102126</v>
      </c>
      <c r="CD20" s="17" t="s">
        <v>734</v>
      </c>
    </row>
    <row r="21" spans="1:82">
      <c r="A21" s="27">
        <v>1000000025</v>
      </c>
      <c r="B21" s="26">
        <v>0</v>
      </c>
      <c r="C21" s="26" t="s">
        <v>3374</v>
      </c>
      <c r="D21" s="25">
        <v>309920</v>
      </c>
      <c r="E21" s="25" t="s">
        <v>3373</v>
      </c>
      <c r="F21" s="25">
        <v>309915</v>
      </c>
      <c r="G21" s="25" t="s">
        <v>1997</v>
      </c>
      <c r="H21" s="25">
        <v>2</v>
      </c>
      <c r="I21" s="25">
        <v>1996.01</v>
      </c>
      <c r="J21" s="25">
        <v>2500.12</v>
      </c>
      <c r="K21" s="25" t="s">
        <v>505</v>
      </c>
      <c r="L21" s="25"/>
      <c r="M21" s="25" t="s">
        <v>505</v>
      </c>
      <c r="N21" s="25" t="s">
        <v>412</v>
      </c>
      <c r="O21" s="25" t="s">
        <v>428</v>
      </c>
      <c r="P21" s="25" t="s">
        <v>499</v>
      </c>
      <c r="Q21" s="24">
        <v>35628</v>
      </c>
      <c r="R21" s="17">
        <v>0</v>
      </c>
      <c r="U21" s="17">
        <v>0</v>
      </c>
      <c r="V21" s="17">
        <v>0</v>
      </c>
      <c r="Y21" s="17">
        <v>0</v>
      </c>
      <c r="Z21" s="17">
        <v>0</v>
      </c>
      <c r="AC21" s="17">
        <v>0</v>
      </c>
      <c r="AD21" s="17">
        <v>0</v>
      </c>
      <c r="AG21" s="17">
        <v>0</v>
      </c>
      <c r="AH21" s="17">
        <v>0</v>
      </c>
      <c r="AK21" s="17">
        <v>0</v>
      </c>
      <c r="AL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6.3010000000000002E-3</v>
      </c>
      <c r="AT21" s="17">
        <v>4.9875999999999997E-2</v>
      </c>
      <c r="AU21" s="17">
        <v>4.1199E-2</v>
      </c>
      <c r="AV21" s="17">
        <v>465</v>
      </c>
      <c r="AW21" s="17">
        <v>558</v>
      </c>
      <c r="AX21" s="17">
        <v>697.5</v>
      </c>
      <c r="AY21" s="17">
        <v>0</v>
      </c>
      <c r="AZ21" s="17">
        <v>0</v>
      </c>
      <c r="BA21" s="17">
        <v>0</v>
      </c>
      <c r="BB21" s="17">
        <v>0</v>
      </c>
      <c r="BC21" s="17">
        <v>1</v>
      </c>
      <c r="BD21" s="17">
        <v>35.630000000000003</v>
      </c>
      <c r="BE21" s="17">
        <v>1</v>
      </c>
      <c r="BF21" s="17">
        <v>1</v>
      </c>
      <c r="BH21" s="17">
        <v>0</v>
      </c>
      <c r="BJ21" s="17">
        <v>0</v>
      </c>
      <c r="BL21" s="17">
        <v>0</v>
      </c>
      <c r="BM21" s="17">
        <v>3.4336999999999999E-2</v>
      </c>
      <c r="BN21" s="17">
        <v>0.152033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 t="s">
        <v>409</v>
      </c>
      <c r="BU21" s="17" t="s">
        <v>409</v>
      </c>
      <c r="BV21" s="17" t="s">
        <v>409</v>
      </c>
      <c r="BW21" s="17" t="s">
        <v>592</v>
      </c>
      <c r="CA21" s="17">
        <v>88106466</v>
      </c>
      <c r="CB21" s="17" t="s">
        <v>1848</v>
      </c>
      <c r="CC21" s="17">
        <v>4102126</v>
      </c>
      <c r="CD21" s="17" t="s">
        <v>734</v>
      </c>
    </row>
    <row r="22" spans="1:82">
      <c r="A22" s="27">
        <v>1000000026</v>
      </c>
      <c r="B22" s="26">
        <v>0</v>
      </c>
      <c r="C22" s="26" t="s">
        <v>3372</v>
      </c>
      <c r="D22" s="25">
        <v>301655</v>
      </c>
      <c r="E22" s="25" t="s">
        <v>3366</v>
      </c>
      <c r="F22" s="25">
        <v>301570</v>
      </c>
      <c r="G22" s="25" t="s">
        <v>1435</v>
      </c>
      <c r="H22" s="25">
        <v>1</v>
      </c>
      <c r="I22" s="25">
        <v>2001.01</v>
      </c>
      <c r="J22" s="25">
        <v>2500.12</v>
      </c>
      <c r="K22" s="25" t="s">
        <v>1625</v>
      </c>
      <c r="L22" s="25"/>
      <c r="M22" s="25" t="s">
        <v>1625</v>
      </c>
      <c r="N22" s="25" t="s">
        <v>412</v>
      </c>
      <c r="O22" s="25" t="s">
        <v>541</v>
      </c>
      <c r="P22" s="25" t="s">
        <v>556</v>
      </c>
      <c r="Q22" s="24">
        <v>3595</v>
      </c>
      <c r="R22" s="17">
        <v>0</v>
      </c>
      <c r="U22" s="17">
        <v>0</v>
      </c>
      <c r="V22" s="17">
        <v>0</v>
      </c>
      <c r="Y22" s="17">
        <v>0</v>
      </c>
      <c r="Z22" s="17">
        <v>0</v>
      </c>
      <c r="AC22" s="17">
        <v>0</v>
      </c>
      <c r="AD22" s="17">
        <v>0</v>
      </c>
      <c r="AG22" s="17">
        <v>0</v>
      </c>
      <c r="AH22" s="17">
        <v>0</v>
      </c>
      <c r="AK22" s="17">
        <v>0</v>
      </c>
      <c r="AL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1.2719999999999999E-3</v>
      </c>
      <c r="AT22" s="17">
        <v>6.953E-3</v>
      </c>
      <c r="AU22" s="17">
        <v>3.029E-3</v>
      </c>
      <c r="AV22" s="17">
        <v>316</v>
      </c>
      <c r="AW22" s="17">
        <v>379.2</v>
      </c>
      <c r="AX22" s="17">
        <v>474</v>
      </c>
      <c r="AY22" s="17">
        <v>0</v>
      </c>
      <c r="AZ22" s="17">
        <v>0</v>
      </c>
      <c r="BA22" s="17">
        <v>0</v>
      </c>
      <c r="BB22" s="17">
        <v>0</v>
      </c>
      <c r="BC22" s="17">
        <v>1</v>
      </c>
      <c r="BD22" s="17">
        <v>3.6</v>
      </c>
      <c r="BE22" s="17">
        <v>1</v>
      </c>
      <c r="BF22" s="17">
        <v>1</v>
      </c>
      <c r="BH22" s="17">
        <v>0</v>
      </c>
      <c r="BJ22" s="17">
        <v>0</v>
      </c>
      <c r="BL22" s="17">
        <v>0</v>
      </c>
      <c r="BM22" s="17">
        <v>4.3810000000000003E-3</v>
      </c>
      <c r="BN22" s="17">
        <v>1.9923E-2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 t="s">
        <v>409</v>
      </c>
      <c r="BU22" s="17" t="s">
        <v>409</v>
      </c>
      <c r="BV22" s="17" t="s">
        <v>409</v>
      </c>
      <c r="BW22" s="17" t="s">
        <v>592</v>
      </c>
      <c r="CA22" s="17">
        <v>88106466</v>
      </c>
      <c r="CB22" s="17" t="s">
        <v>1848</v>
      </c>
      <c r="CC22" s="17">
        <v>98200088</v>
      </c>
      <c r="CD22" s="17" t="s">
        <v>743</v>
      </c>
    </row>
    <row r="23" spans="1:82">
      <c r="A23" s="27">
        <v>1000000027</v>
      </c>
      <c r="B23" s="26">
        <v>0</v>
      </c>
      <c r="C23" s="26" t="s">
        <v>3371</v>
      </c>
      <c r="D23" s="25">
        <v>301656</v>
      </c>
      <c r="E23" s="25" t="s">
        <v>3366</v>
      </c>
      <c r="F23" s="25">
        <v>301580</v>
      </c>
      <c r="G23" s="25" t="s">
        <v>1430</v>
      </c>
      <c r="H23" s="25">
        <v>1</v>
      </c>
      <c r="I23" s="25">
        <v>1996.01</v>
      </c>
      <c r="J23" s="25">
        <v>2500.12</v>
      </c>
      <c r="K23" s="25" t="s">
        <v>505</v>
      </c>
      <c r="L23" s="25"/>
      <c r="M23" s="25" t="s">
        <v>505</v>
      </c>
      <c r="N23" s="25" t="s">
        <v>412</v>
      </c>
      <c r="O23" s="25" t="s">
        <v>498</v>
      </c>
      <c r="P23" s="25" t="s">
        <v>426</v>
      </c>
      <c r="Q23" s="24">
        <v>3792</v>
      </c>
      <c r="R23" s="17">
        <v>0.57799999999999996</v>
      </c>
      <c r="U23" s="17">
        <v>0</v>
      </c>
      <c r="V23" s="17">
        <v>0</v>
      </c>
      <c r="Y23" s="17">
        <v>0</v>
      </c>
      <c r="Z23" s="17">
        <v>0</v>
      </c>
      <c r="AC23" s="17">
        <v>0</v>
      </c>
      <c r="AD23" s="17">
        <v>0</v>
      </c>
      <c r="AG23" s="17">
        <v>0</v>
      </c>
      <c r="AH23" s="17">
        <v>0</v>
      </c>
      <c r="AK23" s="17">
        <v>0</v>
      </c>
      <c r="AL23" s="17">
        <v>0</v>
      </c>
      <c r="AO23" s="17">
        <v>0</v>
      </c>
      <c r="AP23" s="17">
        <v>0</v>
      </c>
      <c r="AQ23" s="17">
        <v>0.57799999999999996</v>
      </c>
      <c r="AR23" s="17">
        <v>3.0000000000000001E-3</v>
      </c>
      <c r="AS23" s="17">
        <v>2.7399999999999999E-4</v>
      </c>
      <c r="AT23" s="17">
        <v>2.029E-3</v>
      </c>
      <c r="AU23" s="17">
        <v>0.15254999999999999</v>
      </c>
      <c r="AV23" s="17">
        <v>156</v>
      </c>
      <c r="AW23" s="17">
        <v>187.2</v>
      </c>
      <c r="AX23" s="17">
        <v>234</v>
      </c>
      <c r="AY23" s="17">
        <v>0</v>
      </c>
      <c r="AZ23" s="17">
        <v>0</v>
      </c>
      <c r="BA23" s="17">
        <v>0</v>
      </c>
      <c r="BB23" s="17">
        <v>0</v>
      </c>
      <c r="BC23" s="17">
        <v>1</v>
      </c>
      <c r="BD23" s="17">
        <v>3.79</v>
      </c>
      <c r="BE23" s="17">
        <v>1</v>
      </c>
      <c r="BF23" s="17">
        <v>1</v>
      </c>
      <c r="BH23" s="17">
        <v>0</v>
      </c>
      <c r="BJ23" s="17">
        <v>0</v>
      </c>
      <c r="BL23" s="17">
        <v>0</v>
      </c>
      <c r="BM23" s="17">
        <v>1.1869999999999999E-3</v>
      </c>
      <c r="BN23" s="17">
        <v>9.0399999999999996E-4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 t="s">
        <v>409</v>
      </c>
      <c r="BU23" s="17" t="s">
        <v>409</v>
      </c>
      <c r="BV23" s="17" t="s">
        <v>409</v>
      </c>
      <c r="BW23" s="17" t="s">
        <v>592</v>
      </c>
      <c r="CA23" s="17">
        <v>88106466</v>
      </c>
      <c r="CB23" s="17" t="s">
        <v>1848</v>
      </c>
      <c r="CC23" s="17">
        <v>4104935</v>
      </c>
      <c r="CD23" s="17" t="s">
        <v>1833</v>
      </c>
    </row>
    <row r="24" spans="1:82">
      <c r="A24" s="27">
        <v>1000000028</v>
      </c>
      <c r="B24" s="26">
        <v>0</v>
      </c>
      <c r="C24" s="26" t="s">
        <v>3370</v>
      </c>
      <c r="D24" s="25">
        <v>301656</v>
      </c>
      <c r="E24" s="25" t="s">
        <v>3366</v>
      </c>
      <c r="F24" s="25">
        <v>301580</v>
      </c>
      <c r="G24" s="25" t="s">
        <v>1430</v>
      </c>
      <c r="H24" s="25">
        <v>2</v>
      </c>
      <c r="I24" s="25">
        <v>1996.01</v>
      </c>
      <c r="J24" s="25">
        <v>2500.12</v>
      </c>
      <c r="K24" s="25" t="s">
        <v>505</v>
      </c>
      <c r="L24" s="25"/>
      <c r="M24" s="25" t="s">
        <v>505</v>
      </c>
      <c r="N24" s="25" t="s">
        <v>412</v>
      </c>
      <c r="O24" s="25" t="s">
        <v>498</v>
      </c>
      <c r="P24" s="25" t="s">
        <v>426</v>
      </c>
      <c r="Q24" s="24">
        <v>3792</v>
      </c>
      <c r="R24" s="17">
        <v>0.57799999999999996</v>
      </c>
      <c r="U24" s="17">
        <v>0</v>
      </c>
      <c r="V24" s="17">
        <v>0</v>
      </c>
      <c r="Y24" s="17">
        <v>0</v>
      </c>
      <c r="Z24" s="17">
        <v>0</v>
      </c>
      <c r="AC24" s="17">
        <v>0</v>
      </c>
      <c r="AD24" s="17">
        <v>0</v>
      </c>
      <c r="AG24" s="17">
        <v>0</v>
      </c>
      <c r="AH24" s="17">
        <v>0</v>
      </c>
      <c r="AK24" s="17">
        <v>0</v>
      </c>
      <c r="AL24" s="17">
        <v>0</v>
      </c>
      <c r="AO24" s="17">
        <v>0</v>
      </c>
      <c r="AP24" s="17">
        <v>0</v>
      </c>
      <c r="AQ24" s="17">
        <v>0.57799999999999996</v>
      </c>
      <c r="AR24" s="17">
        <v>3.0000000000000001E-3</v>
      </c>
      <c r="AS24" s="17">
        <v>2.7399999999999999E-4</v>
      </c>
      <c r="AT24" s="17">
        <v>2.029E-3</v>
      </c>
      <c r="AU24" s="17">
        <v>0.15254999999999999</v>
      </c>
      <c r="AV24" s="17">
        <v>156</v>
      </c>
      <c r="AW24" s="17">
        <v>187.2</v>
      </c>
      <c r="AX24" s="17">
        <v>234</v>
      </c>
      <c r="AY24" s="17">
        <v>0</v>
      </c>
      <c r="AZ24" s="17">
        <v>0</v>
      </c>
      <c r="BA24" s="17">
        <v>0</v>
      </c>
      <c r="BB24" s="17">
        <v>0</v>
      </c>
      <c r="BC24" s="17">
        <v>1</v>
      </c>
      <c r="BD24" s="17">
        <v>3.79</v>
      </c>
      <c r="BE24" s="17">
        <v>1</v>
      </c>
      <c r="BF24" s="17">
        <v>1</v>
      </c>
      <c r="BH24" s="17">
        <v>0</v>
      </c>
      <c r="BJ24" s="17">
        <v>0</v>
      </c>
      <c r="BL24" s="17">
        <v>0</v>
      </c>
      <c r="BM24" s="17">
        <v>1.1869999999999999E-3</v>
      </c>
      <c r="BN24" s="17">
        <v>9.0399999999999996E-4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 t="s">
        <v>409</v>
      </c>
      <c r="BU24" s="17" t="s">
        <v>409</v>
      </c>
      <c r="BV24" s="17" t="s">
        <v>409</v>
      </c>
      <c r="BW24" s="17" t="s">
        <v>592</v>
      </c>
      <c r="CA24" s="17">
        <v>88106466</v>
      </c>
      <c r="CB24" s="17" t="s">
        <v>1848</v>
      </c>
      <c r="CC24" s="17">
        <v>4104935</v>
      </c>
      <c r="CD24" s="17" t="s">
        <v>1833</v>
      </c>
    </row>
    <row r="25" spans="1:82">
      <c r="A25" s="27">
        <v>1000000029</v>
      </c>
      <c r="B25" s="26">
        <v>0</v>
      </c>
      <c r="C25" s="26" t="s">
        <v>3369</v>
      </c>
      <c r="D25" s="25">
        <v>301600</v>
      </c>
      <c r="E25" s="25" t="s">
        <v>1829</v>
      </c>
      <c r="F25" s="25">
        <v>301655</v>
      </c>
      <c r="G25" s="25" t="s">
        <v>3366</v>
      </c>
      <c r="H25" s="25">
        <v>1</v>
      </c>
      <c r="I25" s="25">
        <v>2001.01</v>
      </c>
      <c r="J25" s="25">
        <v>2500.12</v>
      </c>
      <c r="K25" s="25" t="s">
        <v>1625</v>
      </c>
      <c r="L25" s="25"/>
      <c r="M25" s="25" t="s">
        <v>1625</v>
      </c>
      <c r="N25" s="25" t="s">
        <v>412</v>
      </c>
      <c r="O25" s="25" t="s">
        <v>541</v>
      </c>
      <c r="P25" s="25" t="s">
        <v>556</v>
      </c>
      <c r="Q25" s="24">
        <v>14734</v>
      </c>
      <c r="R25" s="17">
        <v>0</v>
      </c>
      <c r="U25" s="17">
        <v>0</v>
      </c>
      <c r="V25" s="17">
        <v>0</v>
      </c>
      <c r="Y25" s="17">
        <v>0</v>
      </c>
      <c r="Z25" s="17">
        <v>0</v>
      </c>
      <c r="AC25" s="17">
        <v>0</v>
      </c>
      <c r="AD25" s="17">
        <v>0</v>
      </c>
      <c r="AG25" s="17">
        <v>0</v>
      </c>
      <c r="AH25" s="17">
        <v>0</v>
      </c>
      <c r="AK25" s="17">
        <v>0</v>
      </c>
      <c r="AL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5.2110000000000004E-3</v>
      </c>
      <c r="AT25" s="17">
        <v>2.8500000000000001E-2</v>
      </c>
      <c r="AU25" s="17">
        <v>1.2415000000000001E-2</v>
      </c>
      <c r="AV25" s="17">
        <v>414</v>
      </c>
      <c r="AW25" s="17">
        <v>496.8</v>
      </c>
      <c r="AX25" s="17">
        <v>621</v>
      </c>
      <c r="AY25" s="17">
        <v>0</v>
      </c>
      <c r="AZ25" s="17">
        <v>0</v>
      </c>
      <c r="BA25" s="17">
        <v>0</v>
      </c>
      <c r="BB25" s="17">
        <v>0</v>
      </c>
      <c r="BC25" s="17">
        <v>1</v>
      </c>
      <c r="BD25" s="17">
        <v>14.73</v>
      </c>
      <c r="BE25" s="17">
        <v>1</v>
      </c>
      <c r="BF25" s="17">
        <v>1</v>
      </c>
      <c r="BH25" s="17">
        <v>0</v>
      </c>
      <c r="BJ25" s="17">
        <v>0</v>
      </c>
      <c r="BL25" s="17">
        <v>0</v>
      </c>
      <c r="BM25" s="17">
        <v>1.7953E-2</v>
      </c>
      <c r="BN25" s="17">
        <v>8.1656000000000006E-2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 t="s">
        <v>409</v>
      </c>
      <c r="BU25" s="17" t="s">
        <v>409</v>
      </c>
      <c r="BV25" s="17" t="s">
        <v>409</v>
      </c>
      <c r="BW25" s="17" t="s">
        <v>592</v>
      </c>
      <c r="CA25" s="17">
        <v>88106466</v>
      </c>
      <c r="CB25" s="17" t="s">
        <v>1848</v>
      </c>
      <c r="CC25" s="17">
        <v>98102434</v>
      </c>
      <c r="CD25" s="17" t="s">
        <v>620</v>
      </c>
    </row>
    <row r="26" spans="1:82">
      <c r="A26" s="27">
        <v>1000000030</v>
      </c>
      <c r="B26" s="26">
        <v>0</v>
      </c>
      <c r="C26" s="26" t="s">
        <v>3368</v>
      </c>
      <c r="D26" s="25">
        <v>301656</v>
      </c>
      <c r="E26" s="25" t="s">
        <v>3366</v>
      </c>
      <c r="F26" s="25">
        <v>301660</v>
      </c>
      <c r="G26" s="25" t="s">
        <v>1846</v>
      </c>
      <c r="H26" s="25">
        <v>1</v>
      </c>
      <c r="I26" s="25">
        <v>1997.06</v>
      </c>
      <c r="J26" s="25">
        <v>2500.12</v>
      </c>
      <c r="K26" s="25" t="s">
        <v>2118</v>
      </c>
      <c r="L26" s="25"/>
      <c r="M26" s="25" t="s">
        <v>562</v>
      </c>
      <c r="N26" s="25" t="s">
        <v>412</v>
      </c>
      <c r="O26" s="25" t="s">
        <v>498</v>
      </c>
      <c r="P26" s="25" t="s">
        <v>516</v>
      </c>
      <c r="Q26" s="24">
        <v>2460</v>
      </c>
      <c r="R26" s="17">
        <v>0.22700000000000001</v>
      </c>
      <c r="U26" s="17">
        <v>0</v>
      </c>
      <c r="V26" s="17">
        <v>0</v>
      </c>
      <c r="Y26" s="17">
        <v>0</v>
      </c>
      <c r="Z26" s="17">
        <v>0</v>
      </c>
      <c r="AC26" s="17">
        <v>0</v>
      </c>
      <c r="AD26" s="17">
        <v>0</v>
      </c>
      <c r="AG26" s="17">
        <v>0</v>
      </c>
      <c r="AH26" s="17">
        <v>0</v>
      </c>
      <c r="AK26" s="17">
        <v>0</v>
      </c>
      <c r="AL26" s="17">
        <v>0</v>
      </c>
      <c r="AO26" s="17">
        <v>0</v>
      </c>
      <c r="AP26" s="17">
        <v>0</v>
      </c>
      <c r="AQ26" s="17">
        <v>0.22700000000000001</v>
      </c>
      <c r="AR26" s="17">
        <v>3.0000000000000001E-3</v>
      </c>
      <c r="AS26" s="17">
        <v>1.3899999999999999E-4</v>
      </c>
      <c r="AT26" s="17">
        <v>2.104E-3</v>
      </c>
      <c r="AU26" s="17">
        <v>8.8084999999999997E-2</v>
      </c>
      <c r="AV26" s="17">
        <v>158</v>
      </c>
      <c r="AW26" s="17">
        <v>189.6</v>
      </c>
      <c r="AX26" s="17">
        <v>237</v>
      </c>
      <c r="AY26" s="17">
        <v>0</v>
      </c>
      <c r="AZ26" s="17">
        <v>0</v>
      </c>
      <c r="BA26" s="17">
        <v>0</v>
      </c>
      <c r="BB26" s="17">
        <v>0</v>
      </c>
      <c r="BC26" s="17">
        <v>1</v>
      </c>
      <c r="BD26" s="17">
        <v>2.46</v>
      </c>
      <c r="BE26" s="17">
        <v>1</v>
      </c>
      <c r="BF26" s="17">
        <v>1</v>
      </c>
      <c r="BH26" s="17">
        <v>0</v>
      </c>
      <c r="BJ26" s="17">
        <v>0</v>
      </c>
      <c r="BL26" s="17">
        <v>0</v>
      </c>
      <c r="BM26" s="17">
        <v>5.8100000000000003E-4</v>
      </c>
      <c r="BN26" s="17">
        <v>5.1099999999999995E-4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 t="s">
        <v>409</v>
      </c>
      <c r="BU26" s="17" t="s">
        <v>409</v>
      </c>
      <c r="BV26" s="17" t="s">
        <v>409</v>
      </c>
      <c r="BW26" s="17" t="s">
        <v>592</v>
      </c>
      <c r="CA26" s="17">
        <v>88106466</v>
      </c>
      <c r="CB26" s="17" t="s">
        <v>1848</v>
      </c>
      <c r="CC26" s="17">
        <v>4104935</v>
      </c>
      <c r="CD26" s="17" t="s">
        <v>1833</v>
      </c>
    </row>
    <row r="27" spans="1:82">
      <c r="A27" s="27">
        <v>1000000031</v>
      </c>
      <c r="B27" s="26">
        <v>0</v>
      </c>
      <c r="C27" s="26" t="s">
        <v>3367</v>
      </c>
      <c r="D27" s="25">
        <v>301656</v>
      </c>
      <c r="E27" s="25" t="s">
        <v>3366</v>
      </c>
      <c r="F27" s="25">
        <v>301660</v>
      </c>
      <c r="G27" s="25" t="s">
        <v>1846</v>
      </c>
      <c r="H27" s="25">
        <v>2</v>
      </c>
      <c r="I27" s="25">
        <v>2006.01</v>
      </c>
      <c r="J27" s="25">
        <v>2500.12</v>
      </c>
      <c r="K27" s="25" t="s">
        <v>787</v>
      </c>
      <c r="L27" s="25"/>
      <c r="M27" s="25" t="s">
        <v>787</v>
      </c>
      <c r="N27" s="25" t="s">
        <v>412</v>
      </c>
      <c r="O27" s="25" t="s">
        <v>498</v>
      </c>
      <c r="P27" s="25" t="s">
        <v>516</v>
      </c>
      <c r="Q27" s="24">
        <v>2473</v>
      </c>
      <c r="R27" s="17">
        <v>0.27360000000000001</v>
      </c>
      <c r="U27" s="17">
        <v>0</v>
      </c>
      <c r="V27" s="17">
        <v>0</v>
      </c>
      <c r="Y27" s="17">
        <v>0</v>
      </c>
      <c r="Z27" s="17">
        <v>0</v>
      </c>
      <c r="AC27" s="17">
        <v>0</v>
      </c>
      <c r="AD27" s="17">
        <v>0</v>
      </c>
      <c r="AG27" s="17">
        <v>0</v>
      </c>
      <c r="AH27" s="17">
        <v>0</v>
      </c>
      <c r="AK27" s="17">
        <v>0</v>
      </c>
      <c r="AL27" s="17">
        <v>0</v>
      </c>
      <c r="AO27" s="17">
        <v>0</v>
      </c>
      <c r="AP27" s="17">
        <v>0</v>
      </c>
      <c r="AQ27" s="17">
        <v>0.27360000000000001</v>
      </c>
      <c r="AR27" s="17">
        <v>3.0000000000000001E-3</v>
      </c>
      <c r="AS27" s="17">
        <v>1.37E-4</v>
      </c>
      <c r="AT27" s="17">
        <v>2.1069999999999999E-3</v>
      </c>
      <c r="AU27" s="17">
        <v>8.831E-2</v>
      </c>
      <c r="AV27" s="17">
        <v>158</v>
      </c>
      <c r="AW27" s="17">
        <v>189.6</v>
      </c>
      <c r="AX27" s="17">
        <v>237</v>
      </c>
      <c r="AY27" s="17">
        <v>0</v>
      </c>
      <c r="AZ27" s="17">
        <v>0</v>
      </c>
      <c r="BA27" s="17">
        <v>0</v>
      </c>
      <c r="BB27" s="17">
        <v>0</v>
      </c>
      <c r="BC27" s="17">
        <v>1</v>
      </c>
      <c r="BD27" s="17">
        <v>2.4700000000000002</v>
      </c>
      <c r="BE27" s="17">
        <v>1</v>
      </c>
      <c r="BF27" s="17">
        <v>1</v>
      </c>
      <c r="BH27" s="17">
        <v>0</v>
      </c>
      <c r="BJ27" s="17">
        <v>0</v>
      </c>
      <c r="BL27" s="17">
        <v>0</v>
      </c>
      <c r="BM27" s="17">
        <v>5.6899999999999995E-4</v>
      </c>
      <c r="BN27" s="17">
        <v>5.1099999999999995E-4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 t="s">
        <v>409</v>
      </c>
      <c r="BU27" s="17" t="s">
        <v>409</v>
      </c>
      <c r="BV27" s="17" t="s">
        <v>409</v>
      </c>
      <c r="BW27" s="17" t="s">
        <v>592</v>
      </c>
      <c r="CA27" s="17">
        <v>88106466</v>
      </c>
      <c r="CB27" s="17" t="s">
        <v>1845</v>
      </c>
      <c r="CC27" s="17">
        <v>4104935</v>
      </c>
      <c r="CD27" s="17" t="s">
        <v>1833</v>
      </c>
    </row>
    <row r="28" spans="1:82">
      <c r="A28" s="27">
        <v>1000000032</v>
      </c>
      <c r="B28" s="26">
        <v>0</v>
      </c>
      <c r="C28" s="26" t="s">
        <v>3365</v>
      </c>
      <c r="D28" s="25">
        <v>302635</v>
      </c>
      <c r="E28" s="25" t="s">
        <v>1152</v>
      </c>
      <c r="F28" s="25">
        <v>304655</v>
      </c>
      <c r="G28" s="25" t="s">
        <v>1156</v>
      </c>
      <c r="H28" s="25">
        <v>1</v>
      </c>
      <c r="I28" s="25">
        <v>1996.01</v>
      </c>
      <c r="J28" s="25">
        <v>2009.1</v>
      </c>
      <c r="K28" s="25" t="s">
        <v>505</v>
      </c>
      <c r="L28" s="25"/>
      <c r="M28" s="25" t="s">
        <v>505</v>
      </c>
      <c r="N28" s="25" t="s">
        <v>412</v>
      </c>
      <c r="O28" s="25" t="s">
        <v>428</v>
      </c>
      <c r="P28" s="25" t="s">
        <v>499</v>
      </c>
      <c r="Q28" s="24">
        <v>30209</v>
      </c>
      <c r="R28" s="17">
        <v>0</v>
      </c>
      <c r="U28" s="17">
        <v>0</v>
      </c>
      <c r="V28" s="17">
        <v>0</v>
      </c>
      <c r="Y28" s="17">
        <v>0</v>
      </c>
      <c r="Z28" s="17">
        <v>0</v>
      </c>
      <c r="AC28" s="17">
        <v>0</v>
      </c>
      <c r="AD28" s="17">
        <v>0</v>
      </c>
      <c r="AG28" s="17">
        <v>0</v>
      </c>
      <c r="AH28" s="17">
        <v>0</v>
      </c>
      <c r="AK28" s="17">
        <v>0</v>
      </c>
      <c r="AL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5.3429999999999997E-3</v>
      </c>
      <c r="AT28" s="17">
        <v>4.1808999999999999E-2</v>
      </c>
      <c r="AU28" s="17">
        <v>3.5279999999999999E-2</v>
      </c>
      <c r="AV28" s="17">
        <v>452</v>
      </c>
      <c r="AW28" s="17">
        <v>542.4</v>
      </c>
      <c r="AX28" s="17">
        <v>678</v>
      </c>
      <c r="AY28" s="17">
        <v>0</v>
      </c>
      <c r="AZ28" s="17">
        <v>0</v>
      </c>
      <c r="BA28" s="17">
        <v>0</v>
      </c>
      <c r="BB28" s="17">
        <v>0</v>
      </c>
      <c r="BC28" s="17">
        <v>1</v>
      </c>
      <c r="BD28" s="17">
        <v>30.21</v>
      </c>
      <c r="BE28" s="17">
        <v>1</v>
      </c>
      <c r="BF28" s="17">
        <v>1</v>
      </c>
      <c r="BH28" s="17">
        <v>0</v>
      </c>
      <c r="BJ28" s="17">
        <v>0</v>
      </c>
      <c r="BL28" s="17">
        <v>0</v>
      </c>
      <c r="BM28" s="17">
        <v>2.8937000000000001E-2</v>
      </c>
      <c r="BN28" s="17">
        <v>0.13039100000000001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 t="s">
        <v>409</v>
      </c>
      <c r="BU28" s="17" t="s">
        <v>409</v>
      </c>
      <c r="BV28" s="17" t="s">
        <v>409</v>
      </c>
      <c r="BX28" s="17" t="s">
        <v>607</v>
      </c>
      <c r="CA28" s="17">
        <v>88106466</v>
      </c>
      <c r="CB28" s="17" t="s">
        <v>1845</v>
      </c>
      <c r="CC28" s="17">
        <v>4200250</v>
      </c>
      <c r="CD28" s="17" t="s">
        <v>782</v>
      </c>
    </row>
    <row r="29" spans="1:82">
      <c r="A29" s="27">
        <v>1000000033</v>
      </c>
      <c r="B29" s="26">
        <v>0</v>
      </c>
      <c r="C29" s="26" t="s">
        <v>3364</v>
      </c>
      <c r="D29" s="25">
        <v>304500</v>
      </c>
      <c r="E29" s="25" t="s">
        <v>1482</v>
      </c>
      <c r="F29" s="25">
        <v>304655</v>
      </c>
      <c r="G29" s="25" t="s">
        <v>1156</v>
      </c>
      <c r="H29" s="25">
        <v>1</v>
      </c>
      <c r="I29" s="25">
        <v>1998.01</v>
      </c>
      <c r="J29" s="25">
        <v>2500.12</v>
      </c>
      <c r="K29" s="25" t="s">
        <v>1687</v>
      </c>
      <c r="L29" s="25"/>
      <c r="M29" s="25" t="s">
        <v>1687</v>
      </c>
      <c r="N29" s="25" t="s">
        <v>412</v>
      </c>
      <c r="O29" s="25" t="s">
        <v>428</v>
      </c>
      <c r="P29" s="25" t="s">
        <v>499</v>
      </c>
      <c r="Q29" s="24">
        <v>7710</v>
      </c>
      <c r="R29" s="17">
        <v>0</v>
      </c>
      <c r="U29" s="17">
        <v>0</v>
      </c>
      <c r="V29" s="17">
        <v>0</v>
      </c>
      <c r="Y29" s="17">
        <v>0</v>
      </c>
      <c r="Z29" s="17">
        <v>0</v>
      </c>
      <c r="AC29" s="17">
        <v>0</v>
      </c>
      <c r="AD29" s="17">
        <v>0</v>
      </c>
      <c r="AG29" s="17">
        <v>0</v>
      </c>
      <c r="AH29" s="17">
        <v>0</v>
      </c>
      <c r="AK29" s="17">
        <v>0</v>
      </c>
      <c r="AL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1.279E-3</v>
      </c>
      <c r="AT29" s="17">
        <v>1.0734E-2</v>
      </c>
      <c r="AU29" s="17">
        <v>8.0129999999999993E-3</v>
      </c>
      <c r="AV29" s="17">
        <v>452</v>
      </c>
      <c r="AW29" s="17">
        <v>542.4</v>
      </c>
      <c r="AX29" s="17">
        <v>678</v>
      </c>
      <c r="AY29" s="17">
        <v>0</v>
      </c>
      <c r="AZ29" s="17">
        <v>0</v>
      </c>
      <c r="BA29" s="17">
        <v>0</v>
      </c>
      <c r="BB29" s="17">
        <v>0</v>
      </c>
      <c r="BC29" s="17">
        <v>1</v>
      </c>
      <c r="BD29" s="17">
        <v>7.71</v>
      </c>
      <c r="BE29" s="17">
        <v>1</v>
      </c>
      <c r="BF29" s="17">
        <v>1</v>
      </c>
      <c r="BH29" s="17">
        <v>0</v>
      </c>
      <c r="BJ29" s="17">
        <v>0</v>
      </c>
      <c r="BL29" s="17">
        <v>0</v>
      </c>
      <c r="BM29" s="17">
        <v>7.1939999999999999E-3</v>
      </c>
      <c r="BN29" s="17">
        <v>3.3099999999999997E-2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 t="s">
        <v>409</v>
      </c>
      <c r="BU29" s="17" t="s">
        <v>409</v>
      </c>
      <c r="BV29" s="17" t="s">
        <v>409</v>
      </c>
      <c r="BW29" s="17" t="s">
        <v>592</v>
      </c>
      <c r="CA29" s="17">
        <v>88106466</v>
      </c>
      <c r="CB29" s="17" t="s">
        <v>1848</v>
      </c>
      <c r="CC29" s="17">
        <v>4104765</v>
      </c>
      <c r="CD29" s="17" t="s">
        <v>3362</v>
      </c>
    </row>
    <row r="30" spans="1:82">
      <c r="A30" s="27">
        <v>1000000034</v>
      </c>
      <c r="B30" s="26">
        <v>0</v>
      </c>
      <c r="C30" s="26" t="s">
        <v>3363</v>
      </c>
      <c r="D30" s="25">
        <v>304500</v>
      </c>
      <c r="E30" s="25" t="s">
        <v>1482</v>
      </c>
      <c r="F30" s="25">
        <v>304655</v>
      </c>
      <c r="G30" s="25" t="s">
        <v>1156</v>
      </c>
      <c r="H30" s="25">
        <v>2</v>
      </c>
      <c r="I30" s="25">
        <v>1998.01</v>
      </c>
      <c r="J30" s="25">
        <v>2500.12</v>
      </c>
      <c r="K30" s="25" t="s">
        <v>1687</v>
      </c>
      <c r="L30" s="25"/>
      <c r="M30" s="25" t="s">
        <v>1687</v>
      </c>
      <c r="N30" s="25" t="s">
        <v>412</v>
      </c>
      <c r="O30" s="25" t="s">
        <v>428</v>
      </c>
      <c r="P30" s="25" t="s">
        <v>499</v>
      </c>
      <c r="Q30" s="24">
        <v>7710</v>
      </c>
      <c r="R30" s="17">
        <v>0</v>
      </c>
      <c r="U30" s="17">
        <v>0</v>
      </c>
      <c r="V30" s="17">
        <v>0</v>
      </c>
      <c r="Y30" s="17">
        <v>0</v>
      </c>
      <c r="Z30" s="17">
        <v>0</v>
      </c>
      <c r="AC30" s="17">
        <v>0</v>
      </c>
      <c r="AD30" s="17">
        <v>0</v>
      </c>
      <c r="AG30" s="17">
        <v>0</v>
      </c>
      <c r="AH30" s="17">
        <v>0</v>
      </c>
      <c r="AK30" s="17">
        <v>0</v>
      </c>
      <c r="AL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1.279E-3</v>
      </c>
      <c r="AT30" s="17">
        <v>1.0734E-2</v>
      </c>
      <c r="AU30" s="17">
        <v>8.0129999999999993E-3</v>
      </c>
      <c r="AV30" s="17">
        <v>452</v>
      </c>
      <c r="AW30" s="17">
        <v>542.4</v>
      </c>
      <c r="AX30" s="17">
        <v>678</v>
      </c>
      <c r="AY30" s="17">
        <v>0</v>
      </c>
      <c r="AZ30" s="17">
        <v>0</v>
      </c>
      <c r="BA30" s="17">
        <v>0</v>
      </c>
      <c r="BB30" s="17">
        <v>0</v>
      </c>
      <c r="BC30" s="17">
        <v>1</v>
      </c>
      <c r="BD30" s="17">
        <v>7.71</v>
      </c>
      <c r="BE30" s="17">
        <v>1</v>
      </c>
      <c r="BF30" s="17">
        <v>1</v>
      </c>
      <c r="BH30" s="17">
        <v>0</v>
      </c>
      <c r="BJ30" s="17">
        <v>0</v>
      </c>
      <c r="BL30" s="17">
        <v>0</v>
      </c>
      <c r="BM30" s="17">
        <v>7.1939999999999999E-3</v>
      </c>
      <c r="BN30" s="17">
        <v>3.3099999999999997E-2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 t="s">
        <v>409</v>
      </c>
      <c r="BU30" s="17" t="s">
        <v>409</v>
      </c>
      <c r="BV30" s="17" t="s">
        <v>409</v>
      </c>
      <c r="BW30" s="17" t="s">
        <v>592</v>
      </c>
      <c r="CA30" s="17">
        <v>88106466</v>
      </c>
      <c r="CB30" s="17" t="s">
        <v>1848</v>
      </c>
      <c r="CC30" s="17">
        <v>4104765</v>
      </c>
      <c r="CD30" s="17" t="s">
        <v>3362</v>
      </c>
    </row>
    <row r="31" spans="1:82">
      <c r="A31" s="27">
        <v>1000000035</v>
      </c>
      <c r="B31" s="26">
        <v>0</v>
      </c>
      <c r="C31" s="26" t="s">
        <v>3361</v>
      </c>
      <c r="D31" s="25">
        <v>306575</v>
      </c>
      <c r="E31" s="25" t="s">
        <v>1109</v>
      </c>
      <c r="F31" s="25">
        <v>306620</v>
      </c>
      <c r="G31" s="25" t="s">
        <v>2827</v>
      </c>
      <c r="H31" s="25">
        <v>1</v>
      </c>
      <c r="I31" s="25">
        <v>1996.01</v>
      </c>
      <c r="J31" s="25">
        <v>2012.04</v>
      </c>
      <c r="K31" s="25" t="s">
        <v>505</v>
      </c>
      <c r="L31" s="25"/>
      <c r="M31" s="25" t="s">
        <v>505</v>
      </c>
      <c r="N31" s="25" t="s">
        <v>412</v>
      </c>
      <c r="O31" s="25" t="s">
        <v>428</v>
      </c>
      <c r="P31" s="25" t="s">
        <v>499</v>
      </c>
      <c r="Q31" s="24">
        <v>20846</v>
      </c>
      <c r="R31" s="17">
        <v>0</v>
      </c>
      <c r="U31" s="17">
        <v>0</v>
      </c>
      <c r="V31" s="17">
        <v>0</v>
      </c>
      <c r="Y31" s="17">
        <v>0</v>
      </c>
      <c r="Z31" s="17">
        <v>0</v>
      </c>
      <c r="AC31" s="17">
        <v>0</v>
      </c>
      <c r="AD31" s="17">
        <v>0</v>
      </c>
      <c r="AG31" s="17">
        <v>0</v>
      </c>
      <c r="AH31" s="17">
        <v>0</v>
      </c>
      <c r="AK31" s="17">
        <v>0</v>
      </c>
      <c r="AL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3.6870000000000002E-3</v>
      </c>
      <c r="AT31" s="17">
        <v>2.945E-2</v>
      </c>
      <c r="AU31" s="17">
        <v>2.4590000000000001E-2</v>
      </c>
      <c r="AV31" s="17">
        <v>452</v>
      </c>
      <c r="AW31" s="17">
        <v>542.4</v>
      </c>
      <c r="AX31" s="17">
        <v>678</v>
      </c>
      <c r="AY31" s="17">
        <v>0</v>
      </c>
      <c r="AZ31" s="17">
        <v>0</v>
      </c>
      <c r="BA31" s="17">
        <v>0</v>
      </c>
      <c r="BB31" s="17">
        <v>0</v>
      </c>
      <c r="BC31" s="17">
        <v>1</v>
      </c>
      <c r="BD31" s="17">
        <v>20.85</v>
      </c>
      <c r="BE31" s="17">
        <v>1</v>
      </c>
      <c r="BF31" s="17">
        <v>1</v>
      </c>
      <c r="BH31" s="17">
        <v>0</v>
      </c>
      <c r="BJ31" s="17">
        <v>0</v>
      </c>
      <c r="BL31" s="17">
        <v>0</v>
      </c>
      <c r="BM31" s="17">
        <v>2.0206999999999999E-2</v>
      </c>
      <c r="BN31" s="17">
        <v>8.7776999999999994E-2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 t="s">
        <v>409</v>
      </c>
      <c r="BU31" s="17" t="s">
        <v>409</v>
      </c>
      <c r="BV31" s="17" t="s">
        <v>409</v>
      </c>
      <c r="BW31" s="17" t="s">
        <v>592</v>
      </c>
      <c r="CA31" s="17">
        <v>88106466</v>
      </c>
      <c r="CB31" s="17" t="s">
        <v>1848</v>
      </c>
      <c r="CC31" s="17">
        <v>5103347</v>
      </c>
      <c r="CD31" s="17" t="s">
        <v>1106</v>
      </c>
    </row>
    <row r="32" spans="1:82">
      <c r="A32" s="27">
        <v>1000000036</v>
      </c>
      <c r="B32" s="26">
        <v>0</v>
      </c>
      <c r="C32" s="26" t="s">
        <v>3360</v>
      </c>
      <c r="D32" s="25">
        <v>301330</v>
      </c>
      <c r="E32" s="25" t="s">
        <v>873</v>
      </c>
      <c r="F32" s="25">
        <v>301320</v>
      </c>
      <c r="G32" s="25" t="s">
        <v>872</v>
      </c>
      <c r="H32" s="25">
        <v>1</v>
      </c>
      <c r="I32" s="25">
        <v>1996.01</v>
      </c>
      <c r="J32" s="25">
        <v>2500.12</v>
      </c>
      <c r="K32" s="25" t="s">
        <v>505</v>
      </c>
      <c r="L32" s="25"/>
      <c r="M32" s="25" t="s">
        <v>505</v>
      </c>
      <c r="N32" s="25" t="s">
        <v>412</v>
      </c>
      <c r="O32" s="25" t="s">
        <v>498</v>
      </c>
      <c r="P32" s="25" t="s">
        <v>516</v>
      </c>
      <c r="Q32" s="24">
        <v>1540</v>
      </c>
      <c r="R32" s="17">
        <v>0.90600000000000003</v>
      </c>
      <c r="U32" s="17">
        <v>0</v>
      </c>
      <c r="V32" s="17">
        <v>0</v>
      </c>
      <c r="Y32" s="17">
        <v>0</v>
      </c>
      <c r="Z32" s="17">
        <v>0</v>
      </c>
      <c r="AC32" s="17">
        <v>0</v>
      </c>
      <c r="AD32" s="17">
        <v>0</v>
      </c>
      <c r="AG32" s="17">
        <v>0</v>
      </c>
      <c r="AH32" s="17">
        <v>0</v>
      </c>
      <c r="AK32" s="17">
        <v>0</v>
      </c>
      <c r="AL32" s="17">
        <v>0</v>
      </c>
      <c r="AO32" s="17">
        <v>0</v>
      </c>
      <c r="AP32" s="17">
        <v>0</v>
      </c>
      <c r="AQ32" s="17">
        <v>0.90600000000000003</v>
      </c>
      <c r="AR32" s="17">
        <v>3.0000000000000001E-3</v>
      </c>
      <c r="AS32" s="17">
        <v>7.2999999999999999E-5</v>
      </c>
      <c r="AT32" s="17">
        <v>8.0400000000000003E-4</v>
      </c>
      <c r="AU32" s="17">
        <v>7.3630000000000001E-2</v>
      </c>
      <c r="AV32" s="17">
        <v>169</v>
      </c>
      <c r="AW32" s="17">
        <v>202.8</v>
      </c>
      <c r="AX32" s="17">
        <v>253.5</v>
      </c>
      <c r="AY32" s="17">
        <v>0</v>
      </c>
      <c r="AZ32" s="17">
        <v>0</v>
      </c>
      <c r="BA32" s="17">
        <v>0</v>
      </c>
      <c r="BB32" s="17">
        <v>0</v>
      </c>
      <c r="BC32" s="17">
        <v>1</v>
      </c>
      <c r="BD32" s="17">
        <v>1.54</v>
      </c>
      <c r="BE32" s="17">
        <v>1</v>
      </c>
      <c r="BF32" s="17">
        <v>1</v>
      </c>
      <c r="BH32" s="17">
        <v>0</v>
      </c>
      <c r="BJ32" s="17">
        <v>0</v>
      </c>
      <c r="BL32" s="17">
        <v>0</v>
      </c>
      <c r="BM32" s="17">
        <v>3.57E-4</v>
      </c>
      <c r="BN32" s="17">
        <v>3.5799999999999997E-4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 t="s">
        <v>409</v>
      </c>
      <c r="BU32" s="17" t="s">
        <v>409</v>
      </c>
      <c r="BV32" s="17" t="s">
        <v>409</v>
      </c>
      <c r="BW32" s="17" t="s">
        <v>592</v>
      </c>
      <c r="CA32" s="17">
        <v>88106466</v>
      </c>
      <c r="CB32" s="17" t="s">
        <v>1848</v>
      </c>
      <c r="CC32" s="17">
        <v>98200088</v>
      </c>
      <c r="CD32" s="17" t="s">
        <v>743</v>
      </c>
    </row>
    <row r="33" spans="1:82">
      <c r="A33" s="27">
        <v>1000000037</v>
      </c>
      <c r="B33" s="26">
        <v>0</v>
      </c>
      <c r="C33" s="26" t="s">
        <v>3359</v>
      </c>
      <c r="D33" s="25">
        <v>301330</v>
      </c>
      <c r="E33" s="25" t="s">
        <v>873</v>
      </c>
      <c r="F33" s="25">
        <v>301320</v>
      </c>
      <c r="G33" s="25" t="s">
        <v>872</v>
      </c>
      <c r="H33" s="25">
        <v>2</v>
      </c>
      <c r="I33" s="25">
        <v>1996.01</v>
      </c>
      <c r="J33" s="25">
        <v>2500.12</v>
      </c>
      <c r="K33" s="25" t="s">
        <v>505</v>
      </c>
      <c r="L33" s="25"/>
      <c r="M33" s="25" t="s">
        <v>505</v>
      </c>
      <c r="N33" s="25" t="s">
        <v>412</v>
      </c>
      <c r="O33" s="25" t="s">
        <v>498</v>
      </c>
      <c r="P33" s="25" t="s">
        <v>516</v>
      </c>
      <c r="Q33" s="24">
        <v>1540</v>
      </c>
      <c r="R33" s="17">
        <v>0.90600000000000003</v>
      </c>
      <c r="U33" s="17">
        <v>0</v>
      </c>
      <c r="V33" s="17">
        <v>0</v>
      </c>
      <c r="Y33" s="17">
        <v>0</v>
      </c>
      <c r="Z33" s="17">
        <v>0</v>
      </c>
      <c r="AC33" s="17">
        <v>0</v>
      </c>
      <c r="AD33" s="17">
        <v>0</v>
      </c>
      <c r="AG33" s="17">
        <v>0</v>
      </c>
      <c r="AH33" s="17">
        <v>0</v>
      </c>
      <c r="AK33" s="17">
        <v>0</v>
      </c>
      <c r="AL33" s="17">
        <v>0</v>
      </c>
      <c r="AO33" s="17">
        <v>0</v>
      </c>
      <c r="AP33" s="17">
        <v>0</v>
      </c>
      <c r="AQ33" s="17">
        <v>0.90600000000000003</v>
      </c>
      <c r="AR33" s="17">
        <v>3.0000000000000001E-3</v>
      </c>
      <c r="AS33" s="17">
        <v>7.2999999999999999E-5</v>
      </c>
      <c r="AT33" s="17">
        <v>8.0400000000000003E-4</v>
      </c>
      <c r="AU33" s="17">
        <v>7.3630000000000001E-2</v>
      </c>
      <c r="AV33" s="17">
        <v>169</v>
      </c>
      <c r="AW33" s="17">
        <v>202.8</v>
      </c>
      <c r="AX33" s="17">
        <v>253.5</v>
      </c>
      <c r="AY33" s="17">
        <v>0</v>
      </c>
      <c r="AZ33" s="17">
        <v>0</v>
      </c>
      <c r="BA33" s="17">
        <v>0</v>
      </c>
      <c r="BB33" s="17">
        <v>0</v>
      </c>
      <c r="BC33" s="17">
        <v>1</v>
      </c>
      <c r="BD33" s="17">
        <v>1.54</v>
      </c>
      <c r="BE33" s="17">
        <v>1</v>
      </c>
      <c r="BF33" s="17">
        <v>1</v>
      </c>
      <c r="BH33" s="17">
        <v>0</v>
      </c>
      <c r="BJ33" s="17">
        <v>0</v>
      </c>
      <c r="BL33" s="17">
        <v>0</v>
      </c>
      <c r="BM33" s="17">
        <v>3.57E-4</v>
      </c>
      <c r="BN33" s="17">
        <v>3.5799999999999997E-4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 t="s">
        <v>409</v>
      </c>
      <c r="BU33" s="17" t="s">
        <v>409</v>
      </c>
      <c r="BV33" s="17" t="s">
        <v>409</v>
      </c>
      <c r="BW33" s="17" t="s">
        <v>592</v>
      </c>
      <c r="CA33" s="17">
        <v>88106466</v>
      </c>
      <c r="CB33" s="17" t="s">
        <v>1848</v>
      </c>
      <c r="CC33" s="17">
        <v>98200088</v>
      </c>
      <c r="CD33" s="17" t="s">
        <v>743</v>
      </c>
    </row>
    <row r="34" spans="1:82">
      <c r="A34" s="27">
        <v>1000000038</v>
      </c>
      <c r="B34" s="26">
        <v>0</v>
      </c>
      <c r="C34" s="26" t="s">
        <v>3358</v>
      </c>
      <c r="D34" s="25">
        <v>301325</v>
      </c>
      <c r="E34" s="25" t="s">
        <v>2916</v>
      </c>
      <c r="F34" s="25">
        <v>301320</v>
      </c>
      <c r="G34" s="25" t="s">
        <v>872</v>
      </c>
      <c r="H34" s="25">
        <v>1</v>
      </c>
      <c r="I34" s="25">
        <v>1996.01</v>
      </c>
      <c r="J34" s="25">
        <v>2500.12</v>
      </c>
      <c r="K34" s="25" t="s">
        <v>505</v>
      </c>
      <c r="L34" s="25"/>
      <c r="M34" s="25" t="s">
        <v>505</v>
      </c>
      <c r="N34" s="25" t="s">
        <v>412</v>
      </c>
      <c r="O34" s="25" t="s">
        <v>498</v>
      </c>
      <c r="P34" s="25" t="s">
        <v>426</v>
      </c>
      <c r="Q34" s="24">
        <v>3050</v>
      </c>
      <c r="R34" s="17">
        <v>0.498</v>
      </c>
      <c r="U34" s="17">
        <v>0</v>
      </c>
      <c r="V34" s="17">
        <v>0</v>
      </c>
      <c r="Y34" s="17">
        <v>0</v>
      </c>
      <c r="Z34" s="17">
        <v>0</v>
      </c>
      <c r="AC34" s="17">
        <v>0</v>
      </c>
      <c r="AD34" s="17">
        <v>0</v>
      </c>
      <c r="AG34" s="17">
        <v>0</v>
      </c>
      <c r="AH34" s="17">
        <v>0</v>
      </c>
      <c r="AK34" s="17">
        <v>0</v>
      </c>
      <c r="AL34" s="17">
        <v>0</v>
      </c>
      <c r="AO34" s="17">
        <v>0</v>
      </c>
      <c r="AP34" s="17">
        <v>0</v>
      </c>
      <c r="AQ34" s="17">
        <v>0.498</v>
      </c>
      <c r="AR34" s="17">
        <v>3.0000000000000001E-3</v>
      </c>
      <c r="AS34" s="17">
        <v>2.2800000000000001E-4</v>
      </c>
      <c r="AT34" s="17">
        <v>1.65E-3</v>
      </c>
      <c r="AU34" s="17">
        <v>0.12261</v>
      </c>
      <c r="AV34" s="17">
        <v>152</v>
      </c>
      <c r="AW34" s="17">
        <v>182.4</v>
      </c>
      <c r="AX34" s="17">
        <v>228</v>
      </c>
      <c r="AY34" s="17">
        <v>0</v>
      </c>
      <c r="AZ34" s="17">
        <v>0</v>
      </c>
      <c r="BA34" s="17">
        <v>0</v>
      </c>
      <c r="BB34" s="17">
        <v>0</v>
      </c>
      <c r="BC34" s="17">
        <v>1</v>
      </c>
      <c r="BD34" s="17">
        <v>3.05</v>
      </c>
      <c r="BE34" s="17">
        <v>1</v>
      </c>
      <c r="BF34" s="17">
        <v>1</v>
      </c>
      <c r="BH34" s="17">
        <v>0</v>
      </c>
      <c r="BJ34" s="17">
        <v>0</v>
      </c>
      <c r="BL34" s="17">
        <v>0</v>
      </c>
      <c r="BM34" s="17">
        <v>9.2100000000000005E-4</v>
      </c>
      <c r="BN34" s="17">
        <v>7.6599999999999997E-4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 t="s">
        <v>409</v>
      </c>
      <c r="BU34" s="17" t="s">
        <v>409</v>
      </c>
      <c r="BV34" s="17" t="s">
        <v>409</v>
      </c>
      <c r="BW34" s="17" t="s">
        <v>592</v>
      </c>
      <c r="CA34" s="17">
        <v>88106466</v>
      </c>
      <c r="CB34" s="17" t="s">
        <v>1848</v>
      </c>
      <c r="CC34" s="17">
        <v>4104935</v>
      </c>
      <c r="CD34" s="17" t="s">
        <v>1833</v>
      </c>
    </row>
    <row r="35" spans="1:82">
      <c r="A35" s="27">
        <v>1000000039</v>
      </c>
      <c r="B35" s="26">
        <v>0</v>
      </c>
      <c r="C35" s="26" t="s">
        <v>3357</v>
      </c>
      <c r="D35" s="25">
        <v>301325</v>
      </c>
      <c r="E35" s="25" t="s">
        <v>2916</v>
      </c>
      <c r="F35" s="25">
        <v>301320</v>
      </c>
      <c r="G35" s="25" t="s">
        <v>872</v>
      </c>
      <c r="H35" s="25">
        <v>2</v>
      </c>
      <c r="I35" s="25">
        <v>1996.01</v>
      </c>
      <c r="J35" s="25">
        <v>2500.12</v>
      </c>
      <c r="K35" s="25" t="s">
        <v>505</v>
      </c>
      <c r="L35" s="25"/>
      <c r="M35" s="25" t="s">
        <v>505</v>
      </c>
      <c r="N35" s="25" t="s">
        <v>412</v>
      </c>
      <c r="O35" s="25" t="s">
        <v>498</v>
      </c>
      <c r="P35" s="25" t="s">
        <v>426</v>
      </c>
      <c r="Q35" s="24">
        <v>3050</v>
      </c>
      <c r="R35" s="17">
        <v>0.498</v>
      </c>
      <c r="U35" s="17">
        <v>0</v>
      </c>
      <c r="V35" s="17">
        <v>0</v>
      </c>
      <c r="Y35" s="17">
        <v>0</v>
      </c>
      <c r="Z35" s="17">
        <v>0</v>
      </c>
      <c r="AC35" s="17">
        <v>0</v>
      </c>
      <c r="AD35" s="17">
        <v>0</v>
      </c>
      <c r="AG35" s="17">
        <v>0</v>
      </c>
      <c r="AH35" s="17">
        <v>0</v>
      </c>
      <c r="AK35" s="17">
        <v>0</v>
      </c>
      <c r="AL35" s="17">
        <v>0</v>
      </c>
      <c r="AO35" s="17">
        <v>0</v>
      </c>
      <c r="AP35" s="17">
        <v>0</v>
      </c>
      <c r="AQ35" s="17">
        <v>0.498</v>
      </c>
      <c r="AR35" s="17">
        <v>3.0000000000000001E-3</v>
      </c>
      <c r="AS35" s="17">
        <v>2.2800000000000001E-4</v>
      </c>
      <c r="AT35" s="17">
        <v>1.65E-3</v>
      </c>
      <c r="AU35" s="17">
        <v>0.12261</v>
      </c>
      <c r="AV35" s="17">
        <v>152</v>
      </c>
      <c r="AW35" s="17">
        <v>182.4</v>
      </c>
      <c r="AX35" s="17">
        <v>228</v>
      </c>
      <c r="AY35" s="17">
        <v>0</v>
      </c>
      <c r="AZ35" s="17">
        <v>0</v>
      </c>
      <c r="BA35" s="17">
        <v>0</v>
      </c>
      <c r="BB35" s="17">
        <v>0</v>
      </c>
      <c r="BC35" s="17">
        <v>1</v>
      </c>
      <c r="BD35" s="17">
        <v>3.05</v>
      </c>
      <c r="BE35" s="17">
        <v>1</v>
      </c>
      <c r="BF35" s="17">
        <v>1</v>
      </c>
      <c r="BH35" s="17">
        <v>0</v>
      </c>
      <c r="BJ35" s="17">
        <v>0</v>
      </c>
      <c r="BL35" s="17">
        <v>0</v>
      </c>
      <c r="BM35" s="17">
        <v>9.2100000000000005E-4</v>
      </c>
      <c r="BN35" s="17">
        <v>7.6599999999999997E-4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 t="s">
        <v>409</v>
      </c>
      <c r="BU35" s="17" t="s">
        <v>409</v>
      </c>
      <c r="BV35" s="17" t="s">
        <v>409</v>
      </c>
      <c r="BW35" s="17" t="s">
        <v>592</v>
      </c>
      <c r="CA35" s="17">
        <v>88106466</v>
      </c>
      <c r="CB35" s="17" t="s">
        <v>1848</v>
      </c>
      <c r="CC35" s="17">
        <v>98200088</v>
      </c>
      <c r="CD35" s="17" t="s">
        <v>743</v>
      </c>
    </row>
    <row r="36" spans="1:82">
      <c r="A36" s="27">
        <v>1000000040</v>
      </c>
      <c r="B36" s="26">
        <v>0</v>
      </c>
      <c r="C36" s="26" t="s">
        <v>3356</v>
      </c>
      <c r="D36" s="25">
        <v>206300</v>
      </c>
      <c r="E36" s="25" t="s">
        <v>2423</v>
      </c>
      <c r="F36" s="25">
        <v>207400</v>
      </c>
      <c r="G36" s="25" t="s">
        <v>1912</v>
      </c>
      <c r="H36" s="25">
        <v>1</v>
      </c>
      <c r="I36" s="25">
        <v>2001.01</v>
      </c>
      <c r="J36" s="25">
        <v>2500.12</v>
      </c>
      <c r="K36" s="25" t="s">
        <v>1625</v>
      </c>
      <c r="L36" s="25"/>
      <c r="M36" s="25" t="s">
        <v>1625</v>
      </c>
      <c r="N36" s="25" t="s">
        <v>609</v>
      </c>
      <c r="O36" s="25" t="s">
        <v>541</v>
      </c>
      <c r="P36" s="25" t="s">
        <v>499</v>
      </c>
      <c r="Q36" s="24">
        <v>96337</v>
      </c>
      <c r="R36" s="17">
        <v>0</v>
      </c>
      <c r="U36" s="17">
        <v>0</v>
      </c>
      <c r="V36" s="17">
        <v>0</v>
      </c>
      <c r="Y36" s="17">
        <v>0</v>
      </c>
      <c r="Z36" s="17">
        <v>0</v>
      </c>
      <c r="AC36" s="17">
        <v>0</v>
      </c>
      <c r="AD36" s="17">
        <v>0</v>
      </c>
      <c r="AG36" s="17">
        <v>0</v>
      </c>
      <c r="AH36" s="17">
        <v>0</v>
      </c>
      <c r="AK36" s="17">
        <v>0</v>
      </c>
      <c r="AL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2.7759999999999998E-3</v>
      </c>
      <c r="AT36" s="17">
        <v>3.0055999999999999E-2</v>
      </c>
      <c r="AU36" s="17">
        <v>0.49959500000000001</v>
      </c>
      <c r="AV36" s="30">
        <v>1890</v>
      </c>
      <c r="AW36" s="30">
        <v>2268</v>
      </c>
      <c r="AX36" s="30">
        <v>2835</v>
      </c>
      <c r="AY36" s="17">
        <v>0</v>
      </c>
      <c r="AZ36" s="17">
        <v>0</v>
      </c>
      <c r="BA36" s="17">
        <v>0</v>
      </c>
      <c r="BB36" s="17">
        <v>0</v>
      </c>
      <c r="BC36" s="17">
        <v>1</v>
      </c>
      <c r="BD36" s="17">
        <v>96.34</v>
      </c>
      <c r="BE36" s="17">
        <v>1</v>
      </c>
      <c r="BF36" s="17">
        <v>1</v>
      </c>
      <c r="BH36" s="17">
        <v>0</v>
      </c>
      <c r="BJ36" s="17">
        <v>0</v>
      </c>
      <c r="BL36" s="17">
        <v>0</v>
      </c>
      <c r="BM36" s="17">
        <v>1.6140000000000002E-2</v>
      </c>
      <c r="BN36" s="17">
        <v>7.5699000000000002E-2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 t="s">
        <v>409</v>
      </c>
      <c r="BU36" s="17" t="s">
        <v>409</v>
      </c>
      <c r="BV36" s="17" t="s">
        <v>409</v>
      </c>
      <c r="BW36" s="17" t="s">
        <v>592</v>
      </c>
      <c r="CA36" s="17">
        <v>88106466</v>
      </c>
      <c r="CB36" s="17" t="s">
        <v>1848</v>
      </c>
      <c r="CC36" s="17">
        <v>4200322</v>
      </c>
      <c r="CD36" s="17" t="s">
        <v>1405</v>
      </c>
    </row>
    <row r="37" spans="1:82">
      <c r="A37" s="27">
        <v>1000000041</v>
      </c>
      <c r="B37" s="26">
        <v>0</v>
      </c>
      <c r="C37" s="26" t="s">
        <v>3355</v>
      </c>
      <c r="D37" s="25">
        <v>206300</v>
      </c>
      <c r="E37" s="25" t="s">
        <v>2423</v>
      </c>
      <c r="F37" s="25">
        <v>207401</v>
      </c>
      <c r="G37" s="25" t="s">
        <v>1912</v>
      </c>
      <c r="H37" s="25">
        <v>2</v>
      </c>
      <c r="I37" s="25">
        <v>2001.01</v>
      </c>
      <c r="J37" s="25">
        <v>2500.12</v>
      </c>
      <c r="K37" s="25" t="s">
        <v>1625</v>
      </c>
      <c r="L37" s="25"/>
      <c r="M37" s="25" t="s">
        <v>1625</v>
      </c>
      <c r="N37" s="25" t="s">
        <v>609</v>
      </c>
      <c r="O37" s="25" t="s">
        <v>541</v>
      </c>
      <c r="P37" s="25" t="s">
        <v>499</v>
      </c>
      <c r="Q37" s="24">
        <v>96337</v>
      </c>
      <c r="R37" s="17">
        <v>0</v>
      </c>
      <c r="U37" s="17">
        <v>0</v>
      </c>
      <c r="V37" s="17">
        <v>0</v>
      </c>
      <c r="Y37" s="17">
        <v>0</v>
      </c>
      <c r="Z37" s="17">
        <v>0</v>
      </c>
      <c r="AC37" s="17">
        <v>0</v>
      </c>
      <c r="AD37" s="17">
        <v>0</v>
      </c>
      <c r="AG37" s="17">
        <v>0</v>
      </c>
      <c r="AH37" s="17">
        <v>0</v>
      </c>
      <c r="AK37" s="17">
        <v>0</v>
      </c>
      <c r="AL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2.7759999999999998E-3</v>
      </c>
      <c r="AT37" s="17">
        <v>3.0055999999999999E-2</v>
      </c>
      <c r="AU37" s="17">
        <v>0.49959500000000001</v>
      </c>
      <c r="AV37" s="30">
        <v>1890</v>
      </c>
      <c r="AW37" s="30">
        <v>2268</v>
      </c>
      <c r="AX37" s="30">
        <v>2835</v>
      </c>
      <c r="AY37" s="17">
        <v>0</v>
      </c>
      <c r="AZ37" s="17">
        <v>0</v>
      </c>
      <c r="BA37" s="17">
        <v>0</v>
      </c>
      <c r="BB37" s="17">
        <v>0</v>
      </c>
      <c r="BC37" s="17">
        <v>1</v>
      </c>
      <c r="BD37" s="17">
        <v>96.34</v>
      </c>
      <c r="BE37" s="17">
        <v>1</v>
      </c>
      <c r="BF37" s="17">
        <v>1</v>
      </c>
      <c r="BH37" s="17">
        <v>0</v>
      </c>
      <c r="BJ37" s="17">
        <v>0</v>
      </c>
      <c r="BL37" s="17">
        <v>0</v>
      </c>
      <c r="BM37" s="17">
        <v>1.6140000000000002E-2</v>
      </c>
      <c r="BN37" s="17">
        <v>7.5699000000000002E-2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 t="s">
        <v>409</v>
      </c>
      <c r="BU37" s="17" t="s">
        <v>409</v>
      </c>
      <c r="BV37" s="17" t="s">
        <v>409</v>
      </c>
      <c r="BW37" s="17" t="s">
        <v>592</v>
      </c>
      <c r="CA37" s="17">
        <v>88106466</v>
      </c>
      <c r="CB37" s="17" t="s">
        <v>1848</v>
      </c>
      <c r="CC37" s="17">
        <v>4200322</v>
      </c>
      <c r="CD37" s="17" t="s">
        <v>786</v>
      </c>
    </row>
    <row r="38" spans="1:82">
      <c r="A38" s="27">
        <v>1000000042</v>
      </c>
      <c r="B38" s="26">
        <v>0</v>
      </c>
      <c r="C38" s="26" t="s">
        <v>3354</v>
      </c>
      <c r="D38" s="25">
        <v>207401</v>
      </c>
      <c r="E38" s="25" t="s">
        <v>1912</v>
      </c>
      <c r="F38" s="25">
        <v>208600</v>
      </c>
      <c r="G38" s="25" t="s">
        <v>715</v>
      </c>
      <c r="H38" s="25">
        <v>2</v>
      </c>
      <c r="I38" s="25">
        <v>1996.01</v>
      </c>
      <c r="J38" s="25">
        <v>2500.12</v>
      </c>
      <c r="K38" s="25" t="s">
        <v>505</v>
      </c>
      <c r="L38" s="25"/>
      <c r="M38" s="25" t="s">
        <v>505</v>
      </c>
      <c r="N38" s="25" t="s">
        <v>609</v>
      </c>
      <c r="O38" s="25" t="s">
        <v>428</v>
      </c>
      <c r="P38" s="25" t="s">
        <v>712</v>
      </c>
      <c r="Q38" s="24">
        <v>65206</v>
      </c>
      <c r="R38" s="17">
        <v>0</v>
      </c>
      <c r="U38" s="17">
        <v>0</v>
      </c>
      <c r="V38" s="17">
        <v>0</v>
      </c>
      <c r="Y38" s="17">
        <v>0</v>
      </c>
      <c r="Z38" s="17">
        <v>0</v>
      </c>
      <c r="AC38" s="17">
        <v>0</v>
      </c>
      <c r="AD38" s="17">
        <v>0</v>
      </c>
      <c r="AG38" s="17">
        <v>0</v>
      </c>
      <c r="AH38" s="17">
        <v>0</v>
      </c>
      <c r="AK38" s="17">
        <v>0</v>
      </c>
      <c r="AL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1.923E-3</v>
      </c>
      <c r="AT38" s="17">
        <v>2.0319E-2</v>
      </c>
      <c r="AU38" s="17">
        <v>0.337781</v>
      </c>
      <c r="AV38" s="30">
        <v>1086</v>
      </c>
      <c r="AW38" s="30">
        <v>1303.2</v>
      </c>
      <c r="AX38" s="30">
        <v>1629</v>
      </c>
      <c r="AY38" s="17">
        <v>0</v>
      </c>
      <c r="AZ38" s="17">
        <v>0</v>
      </c>
      <c r="BA38" s="17">
        <v>0</v>
      </c>
      <c r="BB38" s="17">
        <v>0</v>
      </c>
      <c r="BC38" s="17">
        <v>1</v>
      </c>
      <c r="BD38" s="17">
        <v>65.209999999999994</v>
      </c>
      <c r="BE38" s="17">
        <v>1</v>
      </c>
      <c r="BF38" s="17">
        <v>1</v>
      </c>
      <c r="BH38" s="17">
        <v>0</v>
      </c>
      <c r="BJ38" s="17">
        <v>0</v>
      </c>
      <c r="BL38" s="17">
        <v>0</v>
      </c>
      <c r="BM38" s="17">
        <v>1.2760000000000001E-2</v>
      </c>
      <c r="BN38" s="17">
        <v>5.5690000000000003E-2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 t="s">
        <v>409</v>
      </c>
      <c r="BU38" s="17" t="s">
        <v>409</v>
      </c>
      <c r="BV38" s="17" t="s">
        <v>409</v>
      </c>
      <c r="BW38" s="17" t="s">
        <v>592</v>
      </c>
      <c r="CA38" s="17">
        <v>88106466</v>
      </c>
      <c r="CB38" s="17" t="s">
        <v>1848</v>
      </c>
      <c r="CC38" s="17">
        <v>2101106</v>
      </c>
      <c r="CD38" s="17" t="s">
        <v>676</v>
      </c>
    </row>
    <row r="39" spans="1:82">
      <c r="A39" s="27">
        <v>1000000043</v>
      </c>
      <c r="B39" s="26">
        <v>0</v>
      </c>
      <c r="C39" s="26" t="s">
        <v>3353</v>
      </c>
      <c r="D39" s="25">
        <v>207400</v>
      </c>
      <c r="E39" s="25" t="s">
        <v>1912</v>
      </c>
      <c r="F39" s="25">
        <v>208500</v>
      </c>
      <c r="G39" s="25" t="s">
        <v>2051</v>
      </c>
      <c r="H39" s="25">
        <v>1</v>
      </c>
      <c r="I39" s="25">
        <v>1996.01</v>
      </c>
      <c r="J39" s="25">
        <v>2500.12</v>
      </c>
      <c r="K39" s="25" t="s">
        <v>505</v>
      </c>
      <c r="L39" s="25"/>
      <c r="M39" s="25" t="s">
        <v>505</v>
      </c>
      <c r="N39" s="25" t="s">
        <v>609</v>
      </c>
      <c r="O39" s="25" t="s">
        <v>428</v>
      </c>
      <c r="P39" s="25" t="s">
        <v>608</v>
      </c>
      <c r="Q39" s="24">
        <v>59863</v>
      </c>
      <c r="R39" s="17">
        <v>0</v>
      </c>
      <c r="U39" s="17">
        <v>0</v>
      </c>
      <c r="V39" s="17">
        <v>0</v>
      </c>
      <c r="Y39" s="17">
        <v>0</v>
      </c>
      <c r="Z39" s="17">
        <v>0</v>
      </c>
      <c r="AC39" s="17">
        <v>0</v>
      </c>
      <c r="AD39" s="17">
        <v>0</v>
      </c>
      <c r="AG39" s="17">
        <v>0</v>
      </c>
      <c r="AH39" s="17">
        <v>0</v>
      </c>
      <c r="AK39" s="17">
        <v>0</v>
      </c>
      <c r="AL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8.2700000000000004E-4</v>
      </c>
      <c r="AT39" s="17">
        <v>1.5289000000000001E-2</v>
      </c>
      <c r="AU39" s="17">
        <v>0.37512000000000001</v>
      </c>
      <c r="AV39" s="30">
        <v>2173</v>
      </c>
      <c r="AW39" s="30">
        <v>2607.6</v>
      </c>
      <c r="AX39" s="30">
        <v>3259.5</v>
      </c>
      <c r="AY39" s="17">
        <v>0</v>
      </c>
      <c r="AZ39" s="17">
        <v>0</v>
      </c>
      <c r="BA39" s="17">
        <v>0</v>
      </c>
      <c r="BB39" s="17">
        <v>0</v>
      </c>
      <c r="BC39" s="17">
        <v>1</v>
      </c>
      <c r="BD39" s="17">
        <v>59.86</v>
      </c>
      <c r="BE39" s="17">
        <v>1</v>
      </c>
      <c r="BF39" s="17">
        <v>1</v>
      </c>
      <c r="BH39" s="17">
        <v>0</v>
      </c>
      <c r="BJ39" s="17">
        <v>0</v>
      </c>
      <c r="BL39" s="17">
        <v>0</v>
      </c>
      <c r="BM39" s="17">
        <v>7.3299999999999997E-3</v>
      </c>
      <c r="BN39" s="17">
        <v>4.4380000000000003E-2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 t="s">
        <v>409</v>
      </c>
      <c r="BU39" s="17" t="s">
        <v>409</v>
      </c>
      <c r="BV39" s="17" t="s">
        <v>409</v>
      </c>
      <c r="BW39" s="17" t="s">
        <v>592</v>
      </c>
      <c r="CA39" s="17">
        <v>88106466</v>
      </c>
      <c r="CB39" s="17" t="s">
        <v>1848</v>
      </c>
      <c r="CC39" s="17">
        <v>5200857</v>
      </c>
      <c r="CD39" s="17" t="s">
        <v>3073</v>
      </c>
    </row>
    <row r="40" spans="1:82">
      <c r="A40" s="27">
        <v>1000000044</v>
      </c>
      <c r="B40" s="26">
        <v>0</v>
      </c>
      <c r="C40" s="26" t="s">
        <v>3352</v>
      </c>
      <c r="D40" s="25">
        <v>207401</v>
      </c>
      <c r="E40" s="25" t="s">
        <v>1912</v>
      </c>
      <c r="F40" s="25">
        <v>208350</v>
      </c>
      <c r="G40" s="25" t="s">
        <v>771</v>
      </c>
      <c r="H40" s="25">
        <v>2</v>
      </c>
      <c r="I40" s="25">
        <v>1999.01</v>
      </c>
      <c r="J40" s="25">
        <v>2500.12</v>
      </c>
      <c r="K40" s="25" t="s">
        <v>1774</v>
      </c>
      <c r="L40" s="25"/>
      <c r="M40" s="25" t="s">
        <v>1774</v>
      </c>
      <c r="N40" s="25" t="s">
        <v>609</v>
      </c>
      <c r="O40" s="25" t="s">
        <v>428</v>
      </c>
      <c r="P40" s="25" t="s">
        <v>608</v>
      </c>
      <c r="Q40" s="24">
        <v>108801</v>
      </c>
      <c r="R40" s="17">
        <v>0</v>
      </c>
      <c r="U40" s="17">
        <v>0</v>
      </c>
      <c r="V40" s="17">
        <v>0</v>
      </c>
      <c r="Y40" s="17">
        <v>0</v>
      </c>
      <c r="Z40" s="17">
        <v>0</v>
      </c>
      <c r="AC40" s="17">
        <v>0</v>
      </c>
      <c r="AD40" s="17">
        <v>0</v>
      </c>
      <c r="AG40" s="17">
        <v>0</v>
      </c>
      <c r="AH40" s="17">
        <v>0</v>
      </c>
      <c r="AK40" s="17">
        <v>0</v>
      </c>
      <c r="AL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1.604E-3</v>
      </c>
      <c r="AT40" s="17">
        <v>2.7604E-2</v>
      </c>
      <c r="AU40" s="17">
        <v>0.686361</v>
      </c>
      <c r="AV40" s="30">
        <v>2173</v>
      </c>
      <c r="AW40" s="30">
        <v>2607.6</v>
      </c>
      <c r="AX40" s="30">
        <v>3259.5</v>
      </c>
      <c r="AY40" s="17">
        <v>0</v>
      </c>
      <c r="AZ40" s="17">
        <v>0</v>
      </c>
      <c r="BA40" s="17">
        <v>0</v>
      </c>
      <c r="BB40" s="17">
        <v>0</v>
      </c>
      <c r="BC40" s="17">
        <v>1</v>
      </c>
      <c r="BD40" s="17">
        <v>108.8</v>
      </c>
      <c r="BE40" s="17">
        <v>1</v>
      </c>
      <c r="BF40" s="17">
        <v>1</v>
      </c>
      <c r="BH40" s="17">
        <v>0</v>
      </c>
      <c r="BJ40" s="17">
        <v>0</v>
      </c>
      <c r="BL40" s="17">
        <v>0</v>
      </c>
      <c r="BM40" s="17">
        <v>1.321E-2</v>
      </c>
      <c r="BN40" s="17">
        <v>8.2479999999999998E-2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 t="s">
        <v>409</v>
      </c>
      <c r="BU40" s="17" t="s">
        <v>409</v>
      </c>
      <c r="BV40" s="17" t="s">
        <v>409</v>
      </c>
      <c r="BW40" s="17" t="s">
        <v>592</v>
      </c>
      <c r="CA40" s="17">
        <v>88106466</v>
      </c>
      <c r="CB40" s="17" t="s">
        <v>1848</v>
      </c>
      <c r="CC40" s="17">
        <v>2101106</v>
      </c>
      <c r="CD40" s="17" t="s">
        <v>1245</v>
      </c>
    </row>
    <row r="41" spans="1:82">
      <c r="A41" s="27">
        <v>1000000045</v>
      </c>
      <c r="B41" s="26">
        <v>0</v>
      </c>
      <c r="C41" s="26" t="s">
        <v>3351</v>
      </c>
      <c r="D41" s="25">
        <v>207401</v>
      </c>
      <c r="E41" s="25" t="s">
        <v>1912</v>
      </c>
      <c r="F41" s="25">
        <v>211200</v>
      </c>
      <c r="G41" s="25" t="s">
        <v>1883</v>
      </c>
      <c r="H41" s="25">
        <v>2</v>
      </c>
      <c r="I41" s="25">
        <v>2000.01</v>
      </c>
      <c r="J41" s="25">
        <v>2500.12</v>
      </c>
      <c r="K41" s="25" t="s">
        <v>557</v>
      </c>
      <c r="L41" s="25"/>
      <c r="M41" s="25" t="s">
        <v>557</v>
      </c>
      <c r="N41" s="25" t="s">
        <v>609</v>
      </c>
      <c r="O41" s="25" t="s">
        <v>428</v>
      </c>
      <c r="P41" s="25" t="s">
        <v>608</v>
      </c>
      <c r="Q41" s="24">
        <v>65681</v>
      </c>
      <c r="R41" s="17">
        <v>0</v>
      </c>
      <c r="U41" s="17">
        <v>0</v>
      </c>
      <c r="V41" s="17">
        <v>0</v>
      </c>
      <c r="Y41" s="17">
        <v>0</v>
      </c>
      <c r="Z41" s="17">
        <v>0</v>
      </c>
      <c r="AC41" s="17">
        <v>0</v>
      </c>
      <c r="AD41" s="17">
        <v>0</v>
      </c>
      <c r="AG41" s="17">
        <v>0</v>
      </c>
      <c r="AH41" s="17">
        <v>0</v>
      </c>
      <c r="AK41" s="17">
        <v>0</v>
      </c>
      <c r="AL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9.6900000000000003E-4</v>
      </c>
      <c r="AT41" s="17">
        <v>1.6541E-2</v>
      </c>
      <c r="AU41" s="17">
        <v>0.41835899999999998</v>
      </c>
      <c r="AV41" s="30">
        <v>2173</v>
      </c>
      <c r="AW41" s="30">
        <v>2607.6</v>
      </c>
      <c r="AX41" s="30">
        <v>3259.5</v>
      </c>
      <c r="AY41" s="17">
        <v>0</v>
      </c>
      <c r="AZ41" s="17">
        <v>0</v>
      </c>
      <c r="BA41" s="17">
        <v>0</v>
      </c>
      <c r="BB41" s="17">
        <v>0</v>
      </c>
      <c r="BC41" s="17">
        <v>1</v>
      </c>
      <c r="BD41" s="17">
        <v>65.680000000000007</v>
      </c>
      <c r="BE41" s="17">
        <v>1</v>
      </c>
      <c r="BF41" s="17">
        <v>1</v>
      </c>
      <c r="BH41" s="17">
        <v>0</v>
      </c>
      <c r="BJ41" s="17">
        <v>0</v>
      </c>
      <c r="BL41" s="17">
        <v>0</v>
      </c>
      <c r="BM41" s="17">
        <v>8.9589999999999999E-3</v>
      </c>
      <c r="BN41" s="17">
        <v>4.5321E-2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 t="s">
        <v>409</v>
      </c>
      <c r="BU41" s="17" t="s">
        <v>409</v>
      </c>
      <c r="BV41" s="17" t="s">
        <v>409</v>
      </c>
      <c r="BW41" s="17" t="s">
        <v>592</v>
      </c>
      <c r="CA41" s="17">
        <v>88106466</v>
      </c>
      <c r="CB41" s="17" t="s">
        <v>1845</v>
      </c>
      <c r="CC41" s="17">
        <v>2200481</v>
      </c>
      <c r="CD41" s="17" t="s">
        <v>1574</v>
      </c>
    </row>
    <row r="42" spans="1:82">
      <c r="A42" s="27">
        <v>1000000046</v>
      </c>
      <c r="B42" s="26">
        <v>10</v>
      </c>
      <c r="C42" s="26" t="s">
        <v>3350</v>
      </c>
      <c r="D42" s="25">
        <v>311400</v>
      </c>
      <c r="E42" s="25" t="s">
        <v>603</v>
      </c>
      <c r="F42" s="25">
        <v>311470</v>
      </c>
      <c r="G42" s="25" t="s">
        <v>3169</v>
      </c>
      <c r="H42" s="25">
        <v>1</v>
      </c>
      <c r="I42" s="25">
        <v>2009.12</v>
      </c>
      <c r="J42" s="25">
        <v>2500.12</v>
      </c>
      <c r="K42" s="25" t="s">
        <v>3349</v>
      </c>
      <c r="L42" s="25"/>
      <c r="M42" s="25" t="s">
        <v>859</v>
      </c>
      <c r="N42" s="25" t="s">
        <v>412</v>
      </c>
      <c r="O42" s="25" t="s">
        <v>600</v>
      </c>
      <c r="P42" s="25" t="s">
        <v>427</v>
      </c>
      <c r="Q42" s="24">
        <v>12852</v>
      </c>
      <c r="R42" s="17">
        <v>0</v>
      </c>
      <c r="S42" s="17" t="s">
        <v>411</v>
      </c>
      <c r="T42" s="17" t="s">
        <v>3266</v>
      </c>
      <c r="U42" s="17">
        <v>963</v>
      </c>
      <c r="V42" s="17">
        <v>0.26860000000000001</v>
      </c>
      <c r="Y42" s="17">
        <v>0</v>
      </c>
      <c r="Z42" s="17">
        <v>0</v>
      </c>
      <c r="AC42" s="17">
        <v>0</v>
      </c>
      <c r="AD42" s="17">
        <v>0</v>
      </c>
      <c r="AG42" s="17">
        <v>0</v>
      </c>
      <c r="AH42" s="17">
        <v>0</v>
      </c>
      <c r="AK42" s="17">
        <v>0</v>
      </c>
      <c r="AL42" s="17">
        <v>0</v>
      </c>
      <c r="AO42" s="17">
        <v>0</v>
      </c>
      <c r="AP42" s="17">
        <v>0</v>
      </c>
      <c r="AQ42" s="17">
        <v>1.5667260000000001E-3</v>
      </c>
      <c r="AR42" s="17">
        <v>7.7402799999999996E-4</v>
      </c>
      <c r="AS42" s="17">
        <v>4.7450000000000001E-3</v>
      </c>
      <c r="AT42" s="17">
        <v>2.6086000000000002E-2</v>
      </c>
      <c r="AU42" s="17">
        <v>4.0625000000000001E-2</v>
      </c>
      <c r="AV42" s="17">
        <v>360</v>
      </c>
      <c r="AW42" s="17">
        <v>432</v>
      </c>
      <c r="AX42" s="17">
        <v>540</v>
      </c>
      <c r="AY42" s="17">
        <v>0</v>
      </c>
      <c r="AZ42" s="17">
        <v>0</v>
      </c>
      <c r="BA42" s="17">
        <v>0</v>
      </c>
      <c r="BB42" s="17">
        <v>0</v>
      </c>
      <c r="BC42" s="17">
        <v>1</v>
      </c>
      <c r="BD42" s="17">
        <v>13.82</v>
      </c>
      <c r="BE42" s="17">
        <v>1</v>
      </c>
      <c r="BF42" s="17">
        <v>1</v>
      </c>
      <c r="BH42" s="17">
        <v>0</v>
      </c>
      <c r="BJ42" s="17">
        <v>0</v>
      </c>
      <c r="BL42" s="17">
        <v>0</v>
      </c>
      <c r="BM42" s="17">
        <v>1.6244000000000001E-2</v>
      </c>
      <c r="BN42" s="17">
        <v>7.0913000000000004E-2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 t="s">
        <v>409</v>
      </c>
      <c r="BU42" s="17" t="s">
        <v>409</v>
      </c>
      <c r="BV42" s="17" t="s">
        <v>409</v>
      </c>
      <c r="BW42" s="17" t="s">
        <v>592</v>
      </c>
      <c r="CA42" s="17">
        <v>92104729</v>
      </c>
      <c r="CB42" s="17" t="s">
        <v>3347</v>
      </c>
      <c r="CC42" s="17">
        <v>2200481</v>
      </c>
      <c r="CD42" s="17" t="s">
        <v>649</v>
      </c>
    </row>
    <row r="43" spans="1:82">
      <c r="A43" s="27">
        <v>1000000047</v>
      </c>
      <c r="B43" s="26">
        <v>10</v>
      </c>
      <c r="C43" s="26" t="s">
        <v>3348</v>
      </c>
      <c r="D43" s="25">
        <v>311400</v>
      </c>
      <c r="E43" s="25" t="s">
        <v>603</v>
      </c>
      <c r="F43" s="25">
        <v>311470</v>
      </c>
      <c r="G43" s="25" t="s">
        <v>3169</v>
      </c>
      <c r="H43" s="25">
        <v>2</v>
      </c>
      <c r="I43" s="25">
        <v>2009.12</v>
      </c>
      <c r="J43" s="25">
        <v>2500.12</v>
      </c>
      <c r="K43" s="25" t="s">
        <v>1001</v>
      </c>
      <c r="L43" s="25"/>
      <c r="M43" s="25" t="s">
        <v>859</v>
      </c>
      <c r="N43" s="25" t="s">
        <v>412</v>
      </c>
      <c r="O43" s="25" t="s">
        <v>600</v>
      </c>
      <c r="P43" s="25" t="s">
        <v>427</v>
      </c>
      <c r="Q43" s="24">
        <v>12852</v>
      </c>
      <c r="R43" s="17">
        <v>0</v>
      </c>
      <c r="S43" s="17" t="s">
        <v>411</v>
      </c>
      <c r="T43" s="17" t="s">
        <v>3266</v>
      </c>
      <c r="U43" s="17">
        <v>963</v>
      </c>
      <c r="V43" s="17">
        <v>0.26860000000000001</v>
      </c>
      <c r="Y43" s="17">
        <v>0</v>
      </c>
      <c r="Z43" s="17">
        <v>0</v>
      </c>
      <c r="AC43" s="17">
        <v>0</v>
      </c>
      <c r="AD43" s="17">
        <v>0</v>
      </c>
      <c r="AG43" s="17">
        <v>0</v>
      </c>
      <c r="AH43" s="17">
        <v>0</v>
      </c>
      <c r="AK43" s="17">
        <v>0</v>
      </c>
      <c r="AL43" s="17">
        <v>0</v>
      </c>
      <c r="AO43" s="17">
        <v>0</v>
      </c>
      <c r="AP43" s="17">
        <v>0</v>
      </c>
      <c r="AQ43" s="17">
        <v>1.5667260000000001E-3</v>
      </c>
      <c r="AR43" s="17">
        <v>7.7402799999999996E-4</v>
      </c>
      <c r="AS43" s="17">
        <v>4.7450000000000001E-3</v>
      </c>
      <c r="AT43" s="17">
        <v>2.6086000000000002E-2</v>
      </c>
      <c r="AU43" s="17">
        <v>4.0625000000000001E-2</v>
      </c>
      <c r="AV43" s="17">
        <v>360</v>
      </c>
      <c r="AW43" s="17">
        <v>432</v>
      </c>
      <c r="AX43" s="17">
        <v>540</v>
      </c>
      <c r="AY43" s="17">
        <v>0</v>
      </c>
      <c r="AZ43" s="17">
        <v>0</v>
      </c>
      <c r="BA43" s="17">
        <v>0</v>
      </c>
      <c r="BB43" s="17">
        <v>0</v>
      </c>
      <c r="BC43" s="17">
        <v>1</v>
      </c>
      <c r="BD43" s="17">
        <v>13.82</v>
      </c>
      <c r="BE43" s="17">
        <v>1</v>
      </c>
      <c r="BF43" s="17">
        <v>1</v>
      </c>
      <c r="BH43" s="17">
        <v>0</v>
      </c>
      <c r="BJ43" s="17">
        <v>0</v>
      </c>
      <c r="BL43" s="17">
        <v>0</v>
      </c>
      <c r="BM43" s="17">
        <v>1.6244000000000001E-2</v>
      </c>
      <c r="BN43" s="17">
        <v>7.0913000000000004E-2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 t="s">
        <v>409</v>
      </c>
      <c r="BU43" s="17" t="s">
        <v>409</v>
      </c>
      <c r="BV43" s="17" t="s">
        <v>409</v>
      </c>
      <c r="BW43" s="17" t="s">
        <v>592</v>
      </c>
      <c r="CA43" s="17">
        <v>92104729</v>
      </c>
      <c r="CB43" s="17" t="s">
        <v>3347</v>
      </c>
      <c r="CC43" s="17">
        <v>2200481</v>
      </c>
      <c r="CD43" s="17" t="s">
        <v>649</v>
      </c>
    </row>
    <row r="44" spans="1:82">
      <c r="A44" s="27">
        <v>1000000048</v>
      </c>
      <c r="B44" s="26">
        <v>0</v>
      </c>
      <c r="C44" s="26" t="s">
        <v>3346</v>
      </c>
      <c r="D44" s="25">
        <v>311115</v>
      </c>
      <c r="E44" s="25" t="s">
        <v>2716</v>
      </c>
      <c r="F44" s="25">
        <v>311400</v>
      </c>
      <c r="G44" s="25" t="s">
        <v>603</v>
      </c>
      <c r="H44" s="25">
        <v>1</v>
      </c>
      <c r="I44" s="25">
        <v>1998.01</v>
      </c>
      <c r="J44" s="25">
        <v>2012.06</v>
      </c>
      <c r="K44" s="25" t="s">
        <v>1687</v>
      </c>
      <c r="L44" s="25"/>
      <c r="M44" s="25" t="s">
        <v>1687</v>
      </c>
      <c r="N44" s="25" t="s">
        <v>412</v>
      </c>
      <c r="O44" s="25" t="s">
        <v>428</v>
      </c>
      <c r="P44" s="25" t="s">
        <v>515</v>
      </c>
      <c r="Q44" s="24">
        <v>29689</v>
      </c>
      <c r="R44" s="17">
        <v>0</v>
      </c>
      <c r="U44" s="17">
        <v>0</v>
      </c>
      <c r="V44" s="17">
        <v>0</v>
      </c>
      <c r="Y44" s="17">
        <v>0</v>
      </c>
      <c r="Z44" s="17">
        <v>0</v>
      </c>
      <c r="AC44" s="17">
        <v>0</v>
      </c>
      <c r="AD44" s="17">
        <v>0</v>
      </c>
      <c r="AG44" s="17">
        <v>0</v>
      </c>
      <c r="AH44" s="17">
        <v>0</v>
      </c>
      <c r="AK44" s="17">
        <v>0</v>
      </c>
      <c r="AL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6.2500000000000003E-3</v>
      </c>
      <c r="AT44" s="17">
        <v>4.2105999999999998E-2</v>
      </c>
      <c r="AU44" s="17">
        <v>3.3882000000000002E-2</v>
      </c>
      <c r="AV44" s="17">
        <v>390</v>
      </c>
      <c r="AW44" s="17">
        <v>468</v>
      </c>
      <c r="AX44" s="17">
        <v>585</v>
      </c>
      <c r="AY44" s="17">
        <v>0</v>
      </c>
      <c r="AZ44" s="17">
        <v>0</v>
      </c>
      <c r="BA44" s="17">
        <v>0</v>
      </c>
      <c r="BB44" s="17">
        <v>0</v>
      </c>
      <c r="BC44" s="17">
        <v>1</v>
      </c>
      <c r="BD44" s="17">
        <v>29.69</v>
      </c>
      <c r="BE44" s="17">
        <v>1</v>
      </c>
      <c r="BF44" s="17">
        <v>1</v>
      </c>
      <c r="BH44" s="17">
        <v>0</v>
      </c>
      <c r="BJ44" s="17">
        <v>0</v>
      </c>
      <c r="BL44" s="17">
        <v>0</v>
      </c>
      <c r="BM44" s="17">
        <v>3.0197000000000002E-2</v>
      </c>
      <c r="BN44" s="17">
        <v>0.14003699999999999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 t="s">
        <v>409</v>
      </c>
      <c r="BU44" s="17" t="s">
        <v>409</v>
      </c>
      <c r="BV44" s="17" t="s">
        <v>409</v>
      </c>
      <c r="BW44" s="17" t="s">
        <v>592</v>
      </c>
      <c r="CA44" s="17">
        <v>88106466</v>
      </c>
      <c r="CB44" s="17" t="s">
        <v>1845</v>
      </c>
      <c r="CC44" s="17">
        <v>1101099</v>
      </c>
      <c r="CD44" s="17" t="s">
        <v>1578</v>
      </c>
    </row>
    <row r="45" spans="1:82">
      <c r="A45" s="27">
        <v>1000000049</v>
      </c>
      <c r="B45" s="26">
        <v>0</v>
      </c>
      <c r="C45" s="26" t="s">
        <v>3345</v>
      </c>
      <c r="D45" s="25">
        <v>311400</v>
      </c>
      <c r="E45" s="25" t="s">
        <v>603</v>
      </c>
      <c r="F45" s="25">
        <v>311415</v>
      </c>
      <c r="G45" s="25" t="s">
        <v>2640</v>
      </c>
      <c r="H45" s="25">
        <v>1</v>
      </c>
      <c r="I45" s="25">
        <v>1997.01</v>
      </c>
      <c r="J45" s="25">
        <v>2017.04</v>
      </c>
      <c r="K45" s="25" t="s">
        <v>562</v>
      </c>
      <c r="L45" s="25"/>
      <c r="M45" s="25" t="s">
        <v>562</v>
      </c>
      <c r="N45" s="25" t="s">
        <v>412</v>
      </c>
      <c r="O45" s="25" t="s">
        <v>428</v>
      </c>
      <c r="P45" s="25" t="s">
        <v>499</v>
      </c>
      <c r="Q45" s="24">
        <v>13204</v>
      </c>
      <c r="R45" s="17">
        <v>0</v>
      </c>
      <c r="U45" s="17">
        <v>0</v>
      </c>
      <c r="V45" s="17">
        <v>0</v>
      </c>
      <c r="Y45" s="17">
        <v>0</v>
      </c>
      <c r="Z45" s="17">
        <v>0</v>
      </c>
      <c r="AC45" s="17">
        <v>0</v>
      </c>
      <c r="AD45" s="17">
        <v>0</v>
      </c>
      <c r="AG45" s="17">
        <v>0</v>
      </c>
      <c r="AH45" s="17">
        <v>0</v>
      </c>
      <c r="AK45" s="17">
        <v>0</v>
      </c>
      <c r="AL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2.336E-3</v>
      </c>
      <c r="AT45" s="17">
        <v>1.8291999999999999E-2</v>
      </c>
      <c r="AU45" s="17">
        <v>1.5186E-2</v>
      </c>
      <c r="AV45" s="17">
        <v>452</v>
      </c>
      <c r="AW45" s="17">
        <v>542.4</v>
      </c>
      <c r="AX45" s="17">
        <v>678</v>
      </c>
      <c r="AY45" s="17">
        <v>0</v>
      </c>
      <c r="AZ45" s="17">
        <v>0</v>
      </c>
      <c r="BA45" s="17">
        <v>0</v>
      </c>
      <c r="BB45" s="17">
        <v>0</v>
      </c>
      <c r="BC45" s="17">
        <v>1</v>
      </c>
      <c r="BD45" s="17">
        <v>13.2</v>
      </c>
      <c r="BE45" s="17">
        <v>1</v>
      </c>
      <c r="BF45" s="17">
        <v>1</v>
      </c>
      <c r="BH45" s="17">
        <v>0</v>
      </c>
      <c r="BJ45" s="17">
        <v>0</v>
      </c>
      <c r="BL45" s="17">
        <v>0</v>
      </c>
      <c r="BM45" s="17">
        <v>1.3565000000000001E-2</v>
      </c>
      <c r="BN45" s="17">
        <v>6.1260000000000002E-2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 t="s">
        <v>409</v>
      </c>
      <c r="BU45" s="17" t="s">
        <v>409</v>
      </c>
      <c r="BV45" s="17" t="s">
        <v>409</v>
      </c>
      <c r="BW45" s="17" t="s">
        <v>592</v>
      </c>
      <c r="CA45" s="17">
        <v>88106466</v>
      </c>
      <c r="CB45" s="17" t="s">
        <v>1848</v>
      </c>
      <c r="CC45" s="17">
        <v>91113074</v>
      </c>
      <c r="CD45" s="17" t="s">
        <v>1864</v>
      </c>
    </row>
    <row r="46" spans="1:82">
      <c r="A46" s="27">
        <v>1000000050</v>
      </c>
      <c r="B46" s="26">
        <v>10</v>
      </c>
      <c r="C46" s="26" t="s">
        <v>3344</v>
      </c>
      <c r="D46" s="25">
        <v>311400</v>
      </c>
      <c r="E46" s="25" t="s">
        <v>603</v>
      </c>
      <c r="F46" s="25">
        <v>311445</v>
      </c>
      <c r="G46" s="25" t="s">
        <v>1915</v>
      </c>
      <c r="H46" s="25">
        <v>1</v>
      </c>
      <c r="I46" s="25">
        <v>2009.12</v>
      </c>
      <c r="J46" s="25">
        <v>2500.12</v>
      </c>
      <c r="K46" s="25" t="s">
        <v>859</v>
      </c>
      <c r="L46" s="25"/>
      <c r="M46" s="25" t="s">
        <v>859</v>
      </c>
      <c r="N46" s="25" t="s">
        <v>412</v>
      </c>
      <c r="O46" s="25" t="s">
        <v>428</v>
      </c>
      <c r="P46" s="25" t="s">
        <v>515</v>
      </c>
      <c r="Q46" s="24">
        <v>11856</v>
      </c>
      <c r="R46" s="17">
        <v>0</v>
      </c>
      <c r="S46" s="17" t="s">
        <v>411</v>
      </c>
      <c r="T46" s="17" t="s">
        <v>726</v>
      </c>
      <c r="U46" s="29">
        <v>3287</v>
      </c>
      <c r="V46" s="17">
        <v>3.9300000000000002E-2</v>
      </c>
      <c r="Y46" s="17">
        <v>0</v>
      </c>
      <c r="Z46" s="17">
        <v>0</v>
      </c>
      <c r="AC46" s="17">
        <v>0</v>
      </c>
      <c r="AD46" s="17">
        <v>0</v>
      </c>
      <c r="AG46" s="17">
        <v>0</v>
      </c>
      <c r="AH46" s="17">
        <v>0</v>
      </c>
      <c r="AK46" s="17">
        <v>0</v>
      </c>
      <c r="AL46" s="17">
        <v>0</v>
      </c>
      <c r="AO46" s="17">
        <v>0</v>
      </c>
      <c r="AP46" s="17">
        <v>0</v>
      </c>
      <c r="AQ46" s="17">
        <v>2.0531149999999999E-3</v>
      </c>
      <c r="AR46" s="17">
        <v>9.0267199999999998E-4</v>
      </c>
      <c r="AS46" s="17">
        <v>2.366E-3</v>
      </c>
      <c r="AT46" s="17">
        <v>1.9067000000000001E-2</v>
      </c>
      <c r="AU46" s="17">
        <v>0.1018</v>
      </c>
      <c r="AV46" s="17">
        <v>386</v>
      </c>
      <c r="AW46" s="17">
        <v>463.2</v>
      </c>
      <c r="AX46" s="17">
        <v>579</v>
      </c>
      <c r="AY46" s="17">
        <v>0</v>
      </c>
      <c r="AZ46" s="17">
        <v>0</v>
      </c>
      <c r="BA46" s="17">
        <v>0</v>
      </c>
      <c r="BB46" s="17">
        <v>0</v>
      </c>
      <c r="BC46" s="17">
        <v>1</v>
      </c>
      <c r="BD46" s="17">
        <v>15.14</v>
      </c>
      <c r="BE46" s="17">
        <v>1</v>
      </c>
      <c r="BF46" s="17">
        <v>1</v>
      </c>
      <c r="BH46" s="17">
        <v>0</v>
      </c>
      <c r="BJ46" s="17">
        <v>0</v>
      </c>
      <c r="BL46" s="17">
        <v>0</v>
      </c>
      <c r="BM46" s="17">
        <v>1.2345999999999999E-2</v>
      </c>
      <c r="BN46" s="17">
        <v>5.1186000000000002E-2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 t="s">
        <v>409</v>
      </c>
      <c r="BU46" s="17" t="s">
        <v>409</v>
      </c>
      <c r="BV46" s="17" t="s">
        <v>409</v>
      </c>
      <c r="BW46" s="17" t="s">
        <v>592</v>
      </c>
      <c r="CA46" s="17">
        <v>93104820</v>
      </c>
      <c r="CB46" s="17" t="s">
        <v>978</v>
      </c>
      <c r="CC46" s="17">
        <v>2200481</v>
      </c>
      <c r="CD46" s="17" t="s">
        <v>649</v>
      </c>
    </row>
    <row r="47" spans="1:82">
      <c r="A47" s="27">
        <v>1000000051</v>
      </c>
      <c r="B47" s="26">
        <v>0</v>
      </c>
      <c r="C47" s="26" t="s">
        <v>3343</v>
      </c>
      <c r="D47" s="25">
        <v>211200</v>
      </c>
      <c r="E47" s="25" t="s">
        <v>1883</v>
      </c>
      <c r="F47" s="25">
        <v>211400</v>
      </c>
      <c r="G47" s="25" t="s">
        <v>1546</v>
      </c>
      <c r="H47" s="25">
        <v>1</v>
      </c>
      <c r="I47" s="25">
        <v>2000.01</v>
      </c>
      <c r="J47" s="25">
        <v>2500.12</v>
      </c>
      <c r="K47" s="25" t="s">
        <v>557</v>
      </c>
      <c r="L47" s="25"/>
      <c r="M47" s="25" t="s">
        <v>557</v>
      </c>
      <c r="N47" s="25" t="s">
        <v>609</v>
      </c>
      <c r="O47" s="25" t="s">
        <v>428</v>
      </c>
      <c r="P47" s="25" t="s">
        <v>608</v>
      </c>
      <c r="Q47" s="24">
        <v>43891</v>
      </c>
      <c r="R47" s="17">
        <v>0</v>
      </c>
      <c r="U47" s="17">
        <v>0</v>
      </c>
      <c r="V47" s="17">
        <v>0</v>
      </c>
      <c r="Y47" s="17">
        <v>0</v>
      </c>
      <c r="Z47" s="17">
        <v>0</v>
      </c>
      <c r="AC47" s="17">
        <v>0</v>
      </c>
      <c r="AD47" s="17">
        <v>0</v>
      </c>
      <c r="AG47" s="17">
        <v>0</v>
      </c>
      <c r="AH47" s="17">
        <v>0</v>
      </c>
      <c r="AK47" s="17">
        <v>0</v>
      </c>
      <c r="AL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6.4700000000000001E-4</v>
      </c>
      <c r="AT47" s="17">
        <v>1.1025E-2</v>
      </c>
      <c r="AU47" s="17">
        <v>0.28025800000000001</v>
      </c>
      <c r="AV47" s="30">
        <v>2173</v>
      </c>
      <c r="AW47" s="30">
        <v>2607.6</v>
      </c>
      <c r="AX47" s="30">
        <v>3259.5</v>
      </c>
      <c r="AY47" s="17">
        <v>0</v>
      </c>
      <c r="AZ47" s="17">
        <v>0</v>
      </c>
      <c r="BA47" s="17">
        <v>0</v>
      </c>
      <c r="BB47" s="17">
        <v>0</v>
      </c>
      <c r="BC47" s="17">
        <v>1</v>
      </c>
      <c r="BD47" s="17">
        <v>43.89</v>
      </c>
      <c r="BE47" s="17">
        <v>1</v>
      </c>
      <c r="BF47" s="17">
        <v>1</v>
      </c>
      <c r="BH47" s="17">
        <v>0</v>
      </c>
      <c r="BJ47" s="17">
        <v>0</v>
      </c>
      <c r="BL47" s="17">
        <v>0</v>
      </c>
      <c r="BM47" s="17">
        <v>5.9849999999999999E-3</v>
      </c>
      <c r="BN47" s="17">
        <v>3.0422000000000001E-2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 t="s">
        <v>409</v>
      </c>
      <c r="BU47" s="17" t="s">
        <v>409</v>
      </c>
      <c r="BV47" s="17" t="s">
        <v>409</v>
      </c>
      <c r="BW47" s="17" t="s">
        <v>592</v>
      </c>
      <c r="CA47" s="17">
        <v>88106466</v>
      </c>
      <c r="CB47" s="17" t="s">
        <v>1848</v>
      </c>
      <c r="CC47" s="17">
        <v>91113074</v>
      </c>
      <c r="CD47" s="17" t="s">
        <v>1544</v>
      </c>
    </row>
    <row r="48" spans="1:82">
      <c r="A48" s="27">
        <v>1000000052</v>
      </c>
      <c r="B48" s="26">
        <v>0</v>
      </c>
      <c r="C48" s="26" t="s">
        <v>3342</v>
      </c>
      <c r="D48" s="25">
        <v>301700</v>
      </c>
      <c r="E48" s="25" t="s">
        <v>2984</v>
      </c>
      <c r="F48" s="25">
        <v>301715</v>
      </c>
      <c r="G48" s="25" t="s">
        <v>1836</v>
      </c>
      <c r="H48" s="25">
        <v>2</v>
      </c>
      <c r="I48" s="25">
        <v>1999.01</v>
      </c>
      <c r="J48" s="25">
        <v>2500.12</v>
      </c>
      <c r="K48" s="25" t="s">
        <v>1774</v>
      </c>
      <c r="L48" s="25"/>
      <c r="M48" s="25" t="s">
        <v>1774</v>
      </c>
      <c r="N48" s="25" t="s">
        <v>412</v>
      </c>
      <c r="O48" s="25" t="s">
        <v>411</v>
      </c>
      <c r="P48" s="25" t="s">
        <v>516</v>
      </c>
      <c r="Q48" s="24">
        <v>4457</v>
      </c>
      <c r="R48" s="17">
        <v>1.1499999999999999</v>
      </c>
      <c r="U48" s="17">
        <v>0</v>
      </c>
      <c r="V48" s="17">
        <v>0</v>
      </c>
      <c r="Y48" s="17">
        <v>0</v>
      </c>
      <c r="Z48" s="17">
        <v>0</v>
      </c>
      <c r="AC48" s="17">
        <v>0</v>
      </c>
      <c r="AD48" s="17">
        <v>0</v>
      </c>
      <c r="AG48" s="17">
        <v>0</v>
      </c>
      <c r="AH48" s="17">
        <v>0</v>
      </c>
      <c r="AK48" s="17">
        <v>0</v>
      </c>
      <c r="AL48" s="17">
        <v>0</v>
      </c>
      <c r="AO48" s="17">
        <v>0</v>
      </c>
      <c r="AP48" s="17">
        <v>0</v>
      </c>
      <c r="AQ48" s="17">
        <v>1.1499999999999999</v>
      </c>
      <c r="AR48" s="17">
        <v>1E-3</v>
      </c>
      <c r="AS48" s="17">
        <v>2.81E-4</v>
      </c>
      <c r="AT48" s="17">
        <v>2.5869999999999999E-3</v>
      </c>
      <c r="AU48" s="17">
        <v>7.1152000000000007E-2</v>
      </c>
      <c r="AV48" s="17">
        <v>336</v>
      </c>
      <c r="AW48" s="17">
        <v>403.2</v>
      </c>
      <c r="AX48" s="17">
        <v>504</v>
      </c>
      <c r="AY48" s="17">
        <v>0</v>
      </c>
      <c r="AZ48" s="17">
        <v>0</v>
      </c>
      <c r="BA48" s="17">
        <v>0</v>
      </c>
      <c r="BB48" s="17">
        <v>0</v>
      </c>
      <c r="BC48" s="17">
        <v>1</v>
      </c>
      <c r="BD48" s="17">
        <v>4.46</v>
      </c>
      <c r="BE48" s="17">
        <v>1</v>
      </c>
      <c r="BF48" s="17">
        <v>1</v>
      </c>
      <c r="BH48" s="17">
        <v>0</v>
      </c>
      <c r="BJ48" s="17">
        <v>0</v>
      </c>
      <c r="BL48" s="17">
        <v>0</v>
      </c>
      <c r="BM48" s="17">
        <v>8.0900000000000004E-4</v>
      </c>
      <c r="BN48" s="17">
        <v>1.4040000000000001E-3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 t="s">
        <v>409</v>
      </c>
      <c r="BU48" s="17" t="s">
        <v>409</v>
      </c>
      <c r="BV48" s="17" t="s">
        <v>409</v>
      </c>
      <c r="BX48" s="17" t="s">
        <v>607</v>
      </c>
      <c r="CA48" s="17">
        <v>88106466</v>
      </c>
      <c r="CB48" s="17" t="s">
        <v>1848</v>
      </c>
      <c r="CC48" s="17">
        <v>4104935</v>
      </c>
      <c r="CD48" s="17" t="s">
        <v>1833</v>
      </c>
    </row>
    <row r="49" spans="1:82">
      <c r="A49" s="27">
        <v>1000000053</v>
      </c>
      <c r="B49" s="26">
        <v>0</v>
      </c>
      <c r="C49" s="26" t="s">
        <v>3341</v>
      </c>
      <c r="D49" s="25">
        <v>301715</v>
      </c>
      <c r="E49" s="25" t="s">
        <v>1836</v>
      </c>
      <c r="F49" s="25">
        <v>301730</v>
      </c>
      <c r="G49" s="25" t="s">
        <v>2673</v>
      </c>
      <c r="H49" s="25">
        <v>1</v>
      </c>
      <c r="I49" s="25">
        <v>1996.01</v>
      </c>
      <c r="J49" s="25">
        <v>2500.12</v>
      </c>
      <c r="K49" s="25" t="s">
        <v>505</v>
      </c>
      <c r="L49" s="25"/>
      <c r="M49" s="25" t="s">
        <v>505</v>
      </c>
      <c r="N49" s="25" t="s">
        <v>412</v>
      </c>
      <c r="O49" s="25" t="s">
        <v>411</v>
      </c>
      <c r="P49" s="25" t="s">
        <v>516</v>
      </c>
      <c r="Q49" s="24">
        <v>3238</v>
      </c>
      <c r="R49" s="17">
        <v>0.17</v>
      </c>
      <c r="U49" s="17">
        <v>0</v>
      </c>
      <c r="V49" s="17">
        <v>0</v>
      </c>
      <c r="Y49" s="17">
        <v>0</v>
      </c>
      <c r="Z49" s="17">
        <v>0</v>
      </c>
      <c r="AC49" s="17">
        <v>0</v>
      </c>
      <c r="AD49" s="17">
        <v>0</v>
      </c>
      <c r="AG49" s="17">
        <v>0</v>
      </c>
      <c r="AH49" s="17">
        <v>0</v>
      </c>
      <c r="AK49" s="17">
        <v>0</v>
      </c>
      <c r="AL49" s="17">
        <v>0</v>
      </c>
      <c r="AO49" s="17">
        <v>0</v>
      </c>
      <c r="AP49" s="17">
        <v>0</v>
      </c>
      <c r="AQ49" s="17">
        <v>0.17</v>
      </c>
      <c r="AR49" s="17">
        <v>1E-3</v>
      </c>
      <c r="AS49" s="17">
        <v>1.9900000000000001E-4</v>
      </c>
      <c r="AT49" s="17">
        <v>1.833E-3</v>
      </c>
      <c r="AU49" s="17">
        <v>8.4599999999999995E-2</v>
      </c>
      <c r="AV49" s="17">
        <v>398</v>
      </c>
      <c r="AW49" s="17">
        <v>477.6</v>
      </c>
      <c r="AX49" s="17">
        <v>597</v>
      </c>
      <c r="AY49" s="17">
        <v>0</v>
      </c>
      <c r="AZ49" s="17">
        <v>0</v>
      </c>
      <c r="BA49" s="17">
        <v>0</v>
      </c>
      <c r="BB49" s="17">
        <v>0</v>
      </c>
      <c r="BC49" s="17">
        <v>1</v>
      </c>
      <c r="BD49" s="17">
        <v>3.24</v>
      </c>
      <c r="BE49" s="17">
        <v>1</v>
      </c>
      <c r="BF49" s="17">
        <v>1</v>
      </c>
      <c r="BH49" s="17">
        <v>0</v>
      </c>
      <c r="BJ49" s="17">
        <v>0</v>
      </c>
      <c r="BL49" s="17">
        <v>0</v>
      </c>
      <c r="BM49" s="17">
        <v>5.7499999999999999E-4</v>
      </c>
      <c r="BN49" s="17">
        <v>9.990000000000001E-4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 t="s">
        <v>409</v>
      </c>
      <c r="BU49" s="17" t="s">
        <v>409</v>
      </c>
      <c r="BV49" s="17" t="s">
        <v>409</v>
      </c>
      <c r="BW49" s="17" t="s">
        <v>592</v>
      </c>
      <c r="CA49" s="17">
        <v>88106466</v>
      </c>
      <c r="CB49" s="17" t="s">
        <v>1848</v>
      </c>
      <c r="CC49" s="17">
        <v>4104935</v>
      </c>
      <c r="CD49" s="17" t="s">
        <v>1833</v>
      </c>
    </row>
    <row r="50" spans="1:82">
      <c r="A50" s="27">
        <v>1000000054</v>
      </c>
      <c r="B50" s="26">
        <v>0</v>
      </c>
      <c r="C50" s="26" t="s">
        <v>3340</v>
      </c>
      <c r="D50" s="25">
        <v>301710</v>
      </c>
      <c r="E50" s="25" t="s">
        <v>2983</v>
      </c>
      <c r="F50" s="25">
        <v>301715</v>
      </c>
      <c r="G50" s="25" t="s">
        <v>1836</v>
      </c>
      <c r="H50" s="25">
        <v>1</v>
      </c>
      <c r="I50" s="25">
        <v>2003.06</v>
      </c>
      <c r="J50" s="25">
        <v>2500.12</v>
      </c>
      <c r="K50" s="25" t="s">
        <v>1560</v>
      </c>
      <c r="L50" s="25"/>
      <c r="M50" s="25" t="s">
        <v>1715</v>
      </c>
      <c r="N50" s="25" t="s">
        <v>412</v>
      </c>
      <c r="O50" s="25" t="s">
        <v>411</v>
      </c>
      <c r="P50" s="25" t="s">
        <v>516</v>
      </c>
      <c r="Q50" s="24">
        <v>2813</v>
      </c>
      <c r="R50" s="17">
        <v>0.28999999999999998</v>
      </c>
      <c r="U50" s="17">
        <v>0</v>
      </c>
      <c r="V50" s="17">
        <v>0</v>
      </c>
      <c r="Y50" s="17">
        <v>0</v>
      </c>
      <c r="Z50" s="17">
        <v>0</v>
      </c>
      <c r="AC50" s="17">
        <v>0</v>
      </c>
      <c r="AD50" s="17">
        <v>0</v>
      </c>
      <c r="AG50" s="17">
        <v>0</v>
      </c>
      <c r="AH50" s="17">
        <v>0</v>
      </c>
      <c r="AK50" s="17">
        <v>0</v>
      </c>
      <c r="AL50" s="17">
        <v>0</v>
      </c>
      <c r="AO50" s="17">
        <v>0</v>
      </c>
      <c r="AP50" s="17">
        <v>0</v>
      </c>
      <c r="AQ50" s="17">
        <v>0.28999999999999998</v>
      </c>
      <c r="AR50" s="17">
        <v>1E-3</v>
      </c>
      <c r="AS50" s="17">
        <v>1.54E-4</v>
      </c>
      <c r="AT50" s="17">
        <v>1.5269999999999999E-3</v>
      </c>
      <c r="AU50" s="17">
        <v>4.0910000000000002E-2</v>
      </c>
      <c r="AV50" s="17">
        <v>296</v>
      </c>
      <c r="AW50" s="17">
        <v>355.2</v>
      </c>
      <c r="AX50" s="17">
        <v>444</v>
      </c>
      <c r="AY50" s="17">
        <v>0</v>
      </c>
      <c r="AZ50" s="17">
        <v>0</v>
      </c>
      <c r="BA50" s="17">
        <v>0</v>
      </c>
      <c r="BB50" s="17">
        <v>0</v>
      </c>
      <c r="BC50" s="17">
        <v>1</v>
      </c>
      <c r="BD50" s="17">
        <v>2.81</v>
      </c>
      <c r="BE50" s="17">
        <v>1</v>
      </c>
      <c r="BF50" s="17">
        <v>1</v>
      </c>
      <c r="BH50" s="17">
        <v>0</v>
      </c>
      <c r="BJ50" s="17">
        <v>0</v>
      </c>
      <c r="BL50" s="17">
        <v>0</v>
      </c>
      <c r="BM50" s="17">
        <v>7.5299999999999998E-4</v>
      </c>
      <c r="BN50" s="17">
        <v>7.85E-4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 t="s">
        <v>409</v>
      </c>
      <c r="BU50" s="17" t="s">
        <v>409</v>
      </c>
      <c r="BV50" s="17" t="s">
        <v>409</v>
      </c>
      <c r="BW50" s="17" t="s">
        <v>592</v>
      </c>
      <c r="CA50" s="17">
        <v>88106466</v>
      </c>
      <c r="CB50" s="17" t="s">
        <v>1848</v>
      </c>
      <c r="CC50" s="17">
        <v>4104935</v>
      </c>
      <c r="CD50" s="17" t="s">
        <v>1833</v>
      </c>
    </row>
    <row r="51" spans="1:82">
      <c r="A51" s="27">
        <v>1000000057</v>
      </c>
      <c r="B51" s="26">
        <v>0</v>
      </c>
      <c r="C51" s="26" t="s">
        <v>3339</v>
      </c>
      <c r="D51" s="25">
        <v>301300</v>
      </c>
      <c r="E51" s="25" t="s">
        <v>2567</v>
      </c>
      <c r="F51" s="25">
        <v>301345</v>
      </c>
      <c r="G51" s="25" t="s">
        <v>3337</v>
      </c>
      <c r="H51" s="25">
        <v>1</v>
      </c>
      <c r="I51" s="25">
        <v>1996.01</v>
      </c>
      <c r="J51" s="25">
        <v>2500.12</v>
      </c>
      <c r="K51" s="25" t="s">
        <v>505</v>
      </c>
      <c r="L51" s="25"/>
      <c r="M51" s="25" t="s">
        <v>505</v>
      </c>
      <c r="N51" s="25" t="s">
        <v>412</v>
      </c>
      <c r="O51" s="25" t="s">
        <v>541</v>
      </c>
      <c r="P51" s="25" t="s">
        <v>427</v>
      </c>
      <c r="Q51" s="24">
        <v>5080</v>
      </c>
      <c r="R51" s="17">
        <v>0</v>
      </c>
      <c r="U51" s="17">
        <v>0</v>
      </c>
      <c r="V51" s="17">
        <v>0</v>
      </c>
      <c r="Y51" s="17">
        <v>0</v>
      </c>
      <c r="Z51" s="17">
        <v>0</v>
      </c>
      <c r="AC51" s="17">
        <v>0</v>
      </c>
      <c r="AD51" s="17">
        <v>0</v>
      </c>
      <c r="AG51" s="17">
        <v>0</v>
      </c>
      <c r="AH51" s="17">
        <v>0</v>
      </c>
      <c r="AK51" s="17">
        <v>0</v>
      </c>
      <c r="AL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2.1549999999999998E-3</v>
      </c>
      <c r="AT51" s="17">
        <v>1.0063000000000001E-2</v>
      </c>
      <c r="AU51" s="17">
        <v>4.4000000000000003E-3</v>
      </c>
      <c r="AV51" s="17">
        <v>354</v>
      </c>
      <c r="AW51" s="17">
        <v>424.8</v>
      </c>
      <c r="AX51" s="17">
        <v>531</v>
      </c>
      <c r="AY51" s="17">
        <v>0</v>
      </c>
      <c r="AZ51" s="17">
        <v>0</v>
      </c>
      <c r="BA51" s="17">
        <v>0</v>
      </c>
      <c r="BB51" s="17">
        <v>0</v>
      </c>
      <c r="BC51" s="17">
        <v>1</v>
      </c>
      <c r="BD51" s="17">
        <v>5.08</v>
      </c>
      <c r="BE51" s="17">
        <v>1</v>
      </c>
      <c r="BF51" s="17">
        <v>1</v>
      </c>
      <c r="BH51" s="17">
        <v>0</v>
      </c>
      <c r="BJ51" s="17">
        <v>0</v>
      </c>
      <c r="BL51" s="17">
        <v>0</v>
      </c>
      <c r="BM51" s="17">
        <v>6.0350000000000004E-3</v>
      </c>
      <c r="BN51" s="17">
        <v>2.7564000000000002E-2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 t="s">
        <v>409</v>
      </c>
      <c r="BU51" s="17" t="s">
        <v>409</v>
      </c>
      <c r="BV51" s="17" t="s">
        <v>409</v>
      </c>
      <c r="BW51" s="17" t="s">
        <v>592</v>
      </c>
      <c r="CA51" s="17">
        <v>88106466</v>
      </c>
      <c r="CB51" s="17" t="s">
        <v>1848</v>
      </c>
      <c r="CC51" s="17">
        <v>98102434</v>
      </c>
      <c r="CD51" s="17" t="s">
        <v>620</v>
      </c>
    </row>
    <row r="52" spans="1:82">
      <c r="A52" s="27">
        <v>1000000058</v>
      </c>
      <c r="B52" s="26">
        <v>0</v>
      </c>
      <c r="C52" s="26" t="s">
        <v>3338</v>
      </c>
      <c r="D52" s="25">
        <v>301301</v>
      </c>
      <c r="E52" s="25" t="s">
        <v>2567</v>
      </c>
      <c r="F52" s="25">
        <v>301345</v>
      </c>
      <c r="G52" s="25" t="s">
        <v>3337</v>
      </c>
      <c r="H52" s="25">
        <v>2</v>
      </c>
      <c r="I52" s="25">
        <v>2000.01</v>
      </c>
      <c r="J52" s="25">
        <v>2500.12</v>
      </c>
      <c r="K52" s="25" t="s">
        <v>557</v>
      </c>
      <c r="L52" s="25"/>
      <c r="M52" s="25" t="s">
        <v>557</v>
      </c>
      <c r="N52" s="25" t="s">
        <v>412</v>
      </c>
      <c r="O52" s="25" t="s">
        <v>541</v>
      </c>
      <c r="P52" s="25" t="s">
        <v>427</v>
      </c>
      <c r="Q52" s="24">
        <v>5080</v>
      </c>
      <c r="R52" s="17">
        <v>0</v>
      </c>
      <c r="U52" s="17">
        <v>0</v>
      </c>
      <c r="V52" s="17">
        <v>0</v>
      </c>
      <c r="Y52" s="17">
        <v>0</v>
      </c>
      <c r="Z52" s="17">
        <v>0</v>
      </c>
      <c r="AC52" s="17">
        <v>0</v>
      </c>
      <c r="AD52" s="17">
        <v>0</v>
      </c>
      <c r="AG52" s="17">
        <v>0</v>
      </c>
      <c r="AH52" s="17">
        <v>0</v>
      </c>
      <c r="AK52" s="17">
        <v>0</v>
      </c>
      <c r="AL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2.1549999999999998E-3</v>
      </c>
      <c r="AT52" s="17">
        <v>1.0063000000000001E-2</v>
      </c>
      <c r="AU52" s="17">
        <v>4.4000000000000003E-3</v>
      </c>
      <c r="AV52" s="17">
        <v>354</v>
      </c>
      <c r="AW52" s="17">
        <v>424.8</v>
      </c>
      <c r="AX52" s="17">
        <v>531</v>
      </c>
      <c r="AY52" s="17">
        <v>0</v>
      </c>
      <c r="AZ52" s="17">
        <v>0</v>
      </c>
      <c r="BA52" s="17">
        <v>0</v>
      </c>
      <c r="BB52" s="17">
        <v>0</v>
      </c>
      <c r="BC52" s="17">
        <v>1</v>
      </c>
      <c r="BD52" s="17">
        <v>5.08</v>
      </c>
      <c r="BE52" s="17">
        <v>1</v>
      </c>
      <c r="BF52" s="17">
        <v>1</v>
      </c>
      <c r="BH52" s="17">
        <v>0</v>
      </c>
      <c r="BJ52" s="17">
        <v>0</v>
      </c>
      <c r="BL52" s="17">
        <v>0</v>
      </c>
      <c r="BM52" s="17">
        <v>6.0350000000000004E-3</v>
      </c>
      <c r="BN52" s="17">
        <v>2.7564000000000002E-2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 t="s">
        <v>409</v>
      </c>
      <c r="BU52" s="17" t="s">
        <v>409</v>
      </c>
      <c r="BV52" s="17" t="s">
        <v>409</v>
      </c>
      <c r="BW52" s="17" t="s">
        <v>592</v>
      </c>
      <c r="CA52" s="17">
        <v>88106466</v>
      </c>
      <c r="CB52" s="17" t="s">
        <v>1848</v>
      </c>
      <c r="CC52" s="17">
        <v>98102434</v>
      </c>
      <c r="CD52" s="17" t="s">
        <v>620</v>
      </c>
    </row>
    <row r="53" spans="1:82">
      <c r="A53" s="27">
        <v>1000000059</v>
      </c>
      <c r="B53" s="26">
        <v>0</v>
      </c>
      <c r="C53" s="26" t="s">
        <v>3336</v>
      </c>
      <c r="D53" s="25">
        <v>301635</v>
      </c>
      <c r="E53" s="25" t="s">
        <v>875</v>
      </c>
      <c r="F53" s="25">
        <v>301640</v>
      </c>
      <c r="G53" s="25" t="s">
        <v>2886</v>
      </c>
      <c r="H53" s="25">
        <v>1</v>
      </c>
      <c r="I53" s="25">
        <v>1996.01</v>
      </c>
      <c r="J53" s="25">
        <v>2500.12</v>
      </c>
      <c r="K53" s="25" t="s">
        <v>505</v>
      </c>
      <c r="L53" s="25"/>
      <c r="M53" s="25" t="s">
        <v>505</v>
      </c>
      <c r="N53" s="25" t="s">
        <v>412</v>
      </c>
      <c r="O53" s="25" t="s">
        <v>498</v>
      </c>
      <c r="P53" s="25" t="s">
        <v>426</v>
      </c>
      <c r="Q53" s="24">
        <v>3180</v>
      </c>
      <c r="R53" s="17">
        <v>0.55300000000000005</v>
      </c>
      <c r="U53" s="17">
        <v>0</v>
      </c>
      <c r="V53" s="17">
        <v>0</v>
      </c>
      <c r="Y53" s="17">
        <v>0</v>
      </c>
      <c r="Z53" s="17">
        <v>0</v>
      </c>
      <c r="AC53" s="17">
        <v>0</v>
      </c>
      <c r="AD53" s="17">
        <v>0</v>
      </c>
      <c r="AG53" s="17">
        <v>0</v>
      </c>
      <c r="AH53" s="17">
        <v>0</v>
      </c>
      <c r="AK53" s="17">
        <v>0</v>
      </c>
      <c r="AL53" s="17">
        <v>0</v>
      </c>
      <c r="AO53" s="17">
        <v>0</v>
      </c>
      <c r="AP53" s="17">
        <v>0</v>
      </c>
      <c r="AQ53" s="17">
        <v>0.55300000000000005</v>
      </c>
      <c r="AR53" s="17">
        <v>3.0000000000000001E-3</v>
      </c>
      <c r="AS53" s="17">
        <v>2.32E-4</v>
      </c>
      <c r="AT53" s="17">
        <v>2.6450000000000002E-3</v>
      </c>
      <c r="AU53" s="17">
        <v>0.12889999999999999</v>
      </c>
      <c r="AV53" s="17">
        <v>191</v>
      </c>
      <c r="AW53" s="17">
        <v>229.2</v>
      </c>
      <c r="AX53" s="17">
        <v>286.5</v>
      </c>
      <c r="AY53" s="17">
        <v>0</v>
      </c>
      <c r="AZ53" s="17">
        <v>0</v>
      </c>
      <c r="BA53" s="17">
        <v>0</v>
      </c>
      <c r="BB53" s="17">
        <v>0</v>
      </c>
      <c r="BC53" s="17">
        <v>1</v>
      </c>
      <c r="BD53" s="17">
        <v>3.18</v>
      </c>
      <c r="BE53" s="17">
        <v>1</v>
      </c>
      <c r="BF53" s="17">
        <v>1</v>
      </c>
      <c r="BH53" s="17">
        <v>0</v>
      </c>
      <c r="BJ53" s="17">
        <v>0</v>
      </c>
      <c r="BL53" s="17">
        <v>0</v>
      </c>
      <c r="BM53" s="17">
        <v>9.6100000000000005E-4</v>
      </c>
      <c r="BN53" s="17">
        <v>8.0099999999999995E-4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 t="s">
        <v>409</v>
      </c>
      <c r="BU53" s="17" t="s">
        <v>409</v>
      </c>
      <c r="BV53" s="17" t="s">
        <v>409</v>
      </c>
      <c r="BW53" s="17" t="s">
        <v>592</v>
      </c>
      <c r="CA53" s="17">
        <v>88106466</v>
      </c>
      <c r="CB53" s="17" t="s">
        <v>1848</v>
      </c>
      <c r="CC53" s="17">
        <v>98200088</v>
      </c>
      <c r="CD53" s="17" t="s">
        <v>743</v>
      </c>
    </row>
    <row r="54" spans="1:82">
      <c r="A54" s="27">
        <v>1000000060</v>
      </c>
      <c r="B54" s="26">
        <v>0</v>
      </c>
      <c r="C54" s="26" t="s">
        <v>3335</v>
      </c>
      <c r="D54" s="25">
        <v>301635</v>
      </c>
      <c r="E54" s="25" t="s">
        <v>875</v>
      </c>
      <c r="F54" s="25">
        <v>301640</v>
      </c>
      <c r="G54" s="25" t="s">
        <v>2886</v>
      </c>
      <c r="H54" s="25">
        <v>2</v>
      </c>
      <c r="I54" s="25">
        <v>1996.01</v>
      </c>
      <c r="J54" s="25">
        <v>2500.12</v>
      </c>
      <c r="K54" s="25" t="s">
        <v>505</v>
      </c>
      <c r="L54" s="25"/>
      <c r="M54" s="25" t="s">
        <v>505</v>
      </c>
      <c r="N54" s="25" t="s">
        <v>412</v>
      </c>
      <c r="O54" s="25" t="s">
        <v>498</v>
      </c>
      <c r="P54" s="25" t="s">
        <v>426</v>
      </c>
      <c r="Q54" s="24">
        <v>3180</v>
      </c>
      <c r="R54" s="17">
        <v>0.55300000000000005</v>
      </c>
      <c r="U54" s="17">
        <v>0</v>
      </c>
      <c r="V54" s="17">
        <v>0</v>
      </c>
      <c r="Y54" s="17">
        <v>0</v>
      </c>
      <c r="Z54" s="17">
        <v>0</v>
      </c>
      <c r="AC54" s="17">
        <v>0</v>
      </c>
      <c r="AD54" s="17">
        <v>0</v>
      </c>
      <c r="AG54" s="17">
        <v>0</v>
      </c>
      <c r="AH54" s="17">
        <v>0</v>
      </c>
      <c r="AK54" s="17">
        <v>0</v>
      </c>
      <c r="AL54" s="17">
        <v>0</v>
      </c>
      <c r="AO54" s="17">
        <v>0</v>
      </c>
      <c r="AP54" s="17">
        <v>0</v>
      </c>
      <c r="AQ54" s="17">
        <v>0.55300000000000005</v>
      </c>
      <c r="AR54" s="17">
        <v>3.0000000000000001E-3</v>
      </c>
      <c r="AS54" s="17">
        <v>2.32E-4</v>
      </c>
      <c r="AT54" s="17">
        <v>2.6450000000000002E-3</v>
      </c>
      <c r="AU54" s="17">
        <v>0.12889999999999999</v>
      </c>
      <c r="AV54" s="17">
        <v>191</v>
      </c>
      <c r="AW54" s="17">
        <v>229.2</v>
      </c>
      <c r="AX54" s="17">
        <v>286.5</v>
      </c>
      <c r="AY54" s="17">
        <v>0</v>
      </c>
      <c r="AZ54" s="17">
        <v>0</v>
      </c>
      <c r="BA54" s="17">
        <v>0</v>
      </c>
      <c r="BB54" s="17">
        <v>0</v>
      </c>
      <c r="BC54" s="17">
        <v>1</v>
      </c>
      <c r="BD54" s="17">
        <v>3.18</v>
      </c>
      <c r="BE54" s="17">
        <v>1</v>
      </c>
      <c r="BF54" s="17">
        <v>1</v>
      </c>
      <c r="BH54" s="17">
        <v>0</v>
      </c>
      <c r="BJ54" s="17">
        <v>0</v>
      </c>
      <c r="BL54" s="17">
        <v>0</v>
      </c>
      <c r="BM54" s="17">
        <v>9.6100000000000005E-4</v>
      </c>
      <c r="BN54" s="17">
        <v>8.0099999999999995E-4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 t="s">
        <v>409</v>
      </c>
      <c r="BU54" s="17" t="s">
        <v>409</v>
      </c>
      <c r="BV54" s="17" t="s">
        <v>409</v>
      </c>
      <c r="BW54" s="17" t="s">
        <v>592</v>
      </c>
      <c r="CA54" s="17">
        <v>88106466</v>
      </c>
      <c r="CB54" s="17" t="s">
        <v>1848</v>
      </c>
      <c r="CC54" s="17">
        <v>98200088</v>
      </c>
      <c r="CD54" s="17" t="s">
        <v>743</v>
      </c>
    </row>
    <row r="55" spans="1:82">
      <c r="A55" s="27">
        <v>1000000061</v>
      </c>
      <c r="B55" s="26">
        <v>0</v>
      </c>
      <c r="C55" s="26" t="s">
        <v>3334</v>
      </c>
      <c r="D55" s="25">
        <v>301500</v>
      </c>
      <c r="E55" s="25" t="s">
        <v>3323</v>
      </c>
      <c r="F55" s="25">
        <v>301510</v>
      </c>
      <c r="G55" s="25" t="s">
        <v>881</v>
      </c>
      <c r="H55" s="25">
        <v>1</v>
      </c>
      <c r="I55" s="25">
        <v>1998.01</v>
      </c>
      <c r="J55" s="25">
        <v>2500.12</v>
      </c>
      <c r="K55" s="25" t="s">
        <v>1687</v>
      </c>
      <c r="L55" s="25"/>
      <c r="M55" s="25" t="s">
        <v>1687</v>
      </c>
      <c r="N55" s="25" t="s">
        <v>412</v>
      </c>
      <c r="O55" s="25" t="s">
        <v>411</v>
      </c>
      <c r="P55" s="25" t="s">
        <v>516</v>
      </c>
      <c r="Q55" s="24">
        <v>4383</v>
      </c>
      <c r="R55" s="17">
        <v>0.17</v>
      </c>
      <c r="U55" s="17">
        <v>0</v>
      </c>
      <c r="V55" s="17">
        <v>0</v>
      </c>
      <c r="Y55" s="17">
        <v>0</v>
      </c>
      <c r="Z55" s="17">
        <v>0</v>
      </c>
      <c r="AC55" s="17">
        <v>0</v>
      </c>
      <c r="AD55" s="17">
        <v>0</v>
      </c>
      <c r="AG55" s="17">
        <v>0</v>
      </c>
      <c r="AH55" s="17">
        <v>0</v>
      </c>
      <c r="AK55" s="17">
        <v>0</v>
      </c>
      <c r="AL55" s="17">
        <v>0</v>
      </c>
      <c r="AO55" s="17">
        <v>0</v>
      </c>
      <c r="AP55" s="17">
        <v>0</v>
      </c>
      <c r="AQ55" s="17">
        <v>0.17</v>
      </c>
      <c r="AR55" s="17">
        <v>1E-3</v>
      </c>
      <c r="AS55" s="17">
        <v>2.7099999999999997E-4</v>
      </c>
      <c r="AT55" s="17">
        <v>2.5000000000000001E-3</v>
      </c>
      <c r="AU55" s="17">
        <v>6.3272999999999996E-2</v>
      </c>
      <c r="AV55" s="17">
        <v>393</v>
      </c>
      <c r="AW55" s="17">
        <v>471.6</v>
      </c>
      <c r="AX55" s="17">
        <v>589.5</v>
      </c>
      <c r="AY55" s="17">
        <v>0</v>
      </c>
      <c r="AZ55" s="17">
        <v>0</v>
      </c>
      <c r="BA55" s="17">
        <v>0</v>
      </c>
      <c r="BB55" s="17">
        <v>0</v>
      </c>
      <c r="BC55" s="17">
        <v>1</v>
      </c>
      <c r="BD55" s="17">
        <v>4.38</v>
      </c>
      <c r="BE55" s="17">
        <v>1</v>
      </c>
      <c r="BF55" s="17">
        <v>1</v>
      </c>
      <c r="BH55" s="17">
        <v>0</v>
      </c>
      <c r="BJ55" s="17">
        <v>0</v>
      </c>
      <c r="BL55" s="17">
        <v>0</v>
      </c>
      <c r="BM55" s="17">
        <v>7.8200000000000003E-4</v>
      </c>
      <c r="BN55" s="17">
        <v>1.3569999999999999E-3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 t="s">
        <v>409</v>
      </c>
      <c r="BU55" s="17" t="s">
        <v>409</v>
      </c>
      <c r="BV55" s="17" t="s">
        <v>409</v>
      </c>
      <c r="BW55" s="17" t="s">
        <v>592</v>
      </c>
      <c r="CA55" s="17">
        <v>88106466</v>
      </c>
      <c r="CB55" s="17" t="s">
        <v>1848</v>
      </c>
      <c r="CC55" s="17">
        <v>4104935</v>
      </c>
      <c r="CD55" s="17" t="s">
        <v>1833</v>
      </c>
    </row>
    <row r="56" spans="1:82">
      <c r="A56" s="27">
        <v>1000000063</v>
      </c>
      <c r="B56" s="26">
        <v>0</v>
      </c>
      <c r="C56" s="26" t="s">
        <v>3333</v>
      </c>
      <c r="D56" s="25">
        <v>301500</v>
      </c>
      <c r="E56" s="25" t="s">
        <v>3323</v>
      </c>
      <c r="F56" s="25">
        <v>301585</v>
      </c>
      <c r="G56" s="25" t="s">
        <v>622</v>
      </c>
      <c r="H56" s="25">
        <v>2</v>
      </c>
      <c r="I56" s="25">
        <v>1996.01</v>
      </c>
      <c r="J56" s="25">
        <v>2009.1</v>
      </c>
      <c r="K56" s="25" t="s">
        <v>505</v>
      </c>
      <c r="L56" s="25"/>
      <c r="M56" s="25" t="s">
        <v>505</v>
      </c>
      <c r="N56" s="25" t="s">
        <v>412</v>
      </c>
      <c r="O56" s="25" t="s">
        <v>411</v>
      </c>
      <c r="P56" s="25" t="s">
        <v>426</v>
      </c>
      <c r="Q56" s="28">
        <v>150</v>
      </c>
      <c r="R56" s="17">
        <v>0.56499999999999995</v>
      </c>
      <c r="U56" s="17">
        <v>0</v>
      </c>
      <c r="V56" s="17">
        <v>0</v>
      </c>
      <c r="Y56" s="17">
        <v>0</v>
      </c>
      <c r="Z56" s="17">
        <v>0</v>
      </c>
      <c r="AC56" s="17">
        <v>0</v>
      </c>
      <c r="AD56" s="17">
        <v>0</v>
      </c>
      <c r="AG56" s="17">
        <v>0</v>
      </c>
      <c r="AH56" s="17">
        <v>0</v>
      </c>
      <c r="AK56" s="17">
        <v>0</v>
      </c>
      <c r="AL56" s="17">
        <v>0</v>
      </c>
      <c r="AO56" s="17">
        <v>0</v>
      </c>
      <c r="AP56" s="17">
        <v>0</v>
      </c>
      <c r="AQ56" s="17">
        <v>0.56499999999999995</v>
      </c>
      <c r="AR56" s="17">
        <v>1E-3</v>
      </c>
      <c r="AS56" s="17">
        <v>1.26E-5</v>
      </c>
      <c r="AT56" s="17">
        <v>9.5099999999999994E-5</v>
      </c>
      <c r="AU56" s="17">
        <v>6.7454999999999998E-3</v>
      </c>
      <c r="AV56" s="17">
        <v>354</v>
      </c>
      <c r="AW56" s="17">
        <v>424.8</v>
      </c>
      <c r="AX56" s="17">
        <v>531</v>
      </c>
      <c r="AY56" s="17">
        <v>0</v>
      </c>
      <c r="AZ56" s="17">
        <v>0</v>
      </c>
      <c r="BA56" s="17">
        <v>0</v>
      </c>
      <c r="BB56" s="17">
        <v>0</v>
      </c>
      <c r="BC56" s="17">
        <v>1</v>
      </c>
      <c r="BD56" s="17">
        <v>0.15</v>
      </c>
      <c r="BE56" s="17">
        <v>1</v>
      </c>
      <c r="BF56" s="17">
        <v>1</v>
      </c>
      <c r="BH56" s="17">
        <v>0</v>
      </c>
      <c r="BJ56" s="17">
        <v>0</v>
      </c>
      <c r="BL56" s="17">
        <v>0</v>
      </c>
      <c r="BM56" s="17">
        <v>3.4700000000000003E-5</v>
      </c>
      <c r="BN56" s="17">
        <v>5.4700000000000001E-5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 t="s">
        <v>409</v>
      </c>
      <c r="BU56" s="17" t="s">
        <v>409</v>
      </c>
      <c r="BV56" s="17" t="s">
        <v>409</v>
      </c>
      <c r="BW56" s="17" t="s">
        <v>592</v>
      </c>
      <c r="CA56" s="17">
        <v>88106466</v>
      </c>
      <c r="CB56" s="17" t="s">
        <v>1848</v>
      </c>
      <c r="CC56" s="17">
        <v>98200088</v>
      </c>
      <c r="CD56" s="17" t="s">
        <v>743</v>
      </c>
    </row>
    <row r="57" spans="1:82">
      <c r="A57" s="27">
        <v>1000000064</v>
      </c>
      <c r="B57" s="26">
        <v>0</v>
      </c>
      <c r="C57" s="26" t="s">
        <v>3332</v>
      </c>
      <c r="D57" s="25">
        <v>301500</v>
      </c>
      <c r="E57" s="25" t="s">
        <v>3323</v>
      </c>
      <c r="F57" s="25">
        <v>301540</v>
      </c>
      <c r="G57" s="25" t="s">
        <v>747</v>
      </c>
      <c r="H57" s="25">
        <v>1</v>
      </c>
      <c r="I57" s="25">
        <v>1997.01</v>
      </c>
      <c r="J57" s="25">
        <v>2500.12</v>
      </c>
      <c r="K57" s="25" t="s">
        <v>562</v>
      </c>
      <c r="L57" s="25"/>
      <c r="M57" s="25" t="s">
        <v>562</v>
      </c>
      <c r="N57" s="25" t="s">
        <v>412</v>
      </c>
      <c r="O57" s="25" t="s">
        <v>411</v>
      </c>
      <c r="P57" s="25" t="s">
        <v>516</v>
      </c>
      <c r="Q57" s="28">
        <v>876</v>
      </c>
      <c r="R57" s="17">
        <v>1.17</v>
      </c>
      <c r="U57" s="17">
        <v>0</v>
      </c>
      <c r="V57" s="17">
        <v>0</v>
      </c>
      <c r="Y57" s="17">
        <v>0</v>
      </c>
      <c r="Z57" s="17">
        <v>0</v>
      </c>
      <c r="AC57" s="17">
        <v>0</v>
      </c>
      <c r="AD57" s="17">
        <v>0</v>
      </c>
      <c r="AG57" s="17">
        <v>0</v>
      </c>
      <c r="AH57" s="17">
        <v>0</v>
      </c>
      <c r="AK57" s="17">
        <v>0</v>
      </c>
      <c r="AL57" s="17">
        <v>0</v>
      </c>
      <c r="AO57" s="17">
        <v>0</v>
      </c>
      <c r="AP57" s="17">
        <v>0</v>
      </c>
      <c r="AQ57" s="17">
        <v>1.17</v>
      </c>
      <c r="AR57" s="17">
        <v>1E-3</v>
      </c>
      <c r="AS57" s="17">
        <v>5.5000000000000002E-5</v>
      </c>
      <c r="AT57" s="17">
        <v>5.0699999999999996E-4</v>
      </c>
      <c r="AU57" s="17">
        <v>4.4592E-2</v>
      </c>
      <c r="AV57" s="17">
        <v>421</v>
      </c>
      <c r="AW57" s="17">
        <v>505.2</v>
      </c>
      <c r="AX57" s="17">
        <v>631.5</v>
      </c>
      <c r="AY57" s="17">
        <v>0</v>
      </c>
      <c r="AZ57" s="17">
        <v>0</v>
      </c>
      <c r="BA57" s="17">
        <v>0</v>
      </c>
      <c r="BB57" s="17">
        <v>0</v>
      </c>
      <c r="BC57" s="17">
        <v>1</v>
      </c>
      <c r="BD57" s="17">
        <v>0.88</v>
      </c>
      <c r="BE57" s="17">
        <v>1</v>
      </c>
      <c r="BF57" s="17">
        <v>1</v>
      </c>
      <c r="BH57" s="17">
        <v>0</v>
      </c>
      <c r="BJ57" s="17">
        <v>0</v>
      </c>
      <c r="BL57" s="17">
        <v>0</v>
      </c>
      <c r="BM57" s="17">
        <v>1.5799999999999999E-4</v>
      </c>
      <c r="BN57" s="17">
        <v>2.7500000000000002E-4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 t="s">
        <v>409</v>
      </c>
      <c r="BU57" s="17" t="s">
        <v>409</v>
      </c>
      <c r="BV57" s="17" t="s">
        <v>409</v>
      </c>
      <c r="BW57" s="17" t="s">
        <v>592</v>
      </c>
      <c r="CA57" s="17">
        <v>88106466</v>
      </c>
      <c r="CB57" s="17" t="s">
        <v>1848</v>
      </c>
      <c r="CC57" s="17">
        <v>98200088</v>
      </c>
      <c r="CD57" s="17" t="s">
        <v>743</v>
      </c>
    </row>
    <row r="58" spans="1:82">
      <c r="A58" s="27">
        <v>1000000065</v>
      </c>
      <c r="B58" s="26">
        <v>0</v>
      </c>
      <c r="C58" s="26" t="s">
        <v>3331</v>
      </c>
      <c r="D58" s="25">
        <v>301500</v>
      </c>
      <c r="E58" s="25" t="s">
        <v>3323</v>
      </c>
      <c r="F58" s="25">
        <v>301540</v>
      </c>
      <c r="G58" s="25" t="s">
        <v>747</v>
      </c>
      <c r="H58" s="25">
        <v>2</v>
      </c>
      <c r="I58" s="25">
        <v>1997.01</v>
      </c>
      <c r="J58" s="25">
        <v>2500.12</v>
      </c>
      <c r="K58" s="25" t="s">
        <v>562</v>
      </c>
      <c r="L58" s="25"/>
      <c r="M58" s="25" t="s">
        <v>562</v>
      </c>
      <c r="N58" s="25" t="s">
        <v>412</v>
      </c>
      <c r="O58" s="25" t="s">
        <v>411</v>
      </c>
      <c r="P58" s="25" t="s">
        <v>516</v>
      </c>
      <c r="Q58" s="28">
        <v>876</v>
      </c>
      <c r="R58" s="17">
        <v>1.17</v>
      </c>
      <c r="U58" s="17">
        <v>0</v>
      </c>
      <c r="V58" s="17">
        <v>0</v>
      </c>
      <c r="Y58" s="17">
        <v>0</v>
      </c>
      <c r="Z58" s="17">
        <v>0</v>
      </c>
      <c r="AC58" s="17">
        <v>0</v>
      </c>
      <c r="AD58" s="17">
        <v>0</v>
      </c>
      <c r="AG58" s="17">
        <v>0</v>
      </c>
      <c r="AH58" s="17">
        <v>0</v>
      </c>
      <c r="AK58" s="17">
        <v>0</v>
      </c>
      <c r="AL58" s="17">
        <v>0</v>
      </c>
      <c r="AO58" s="17">
        <v>0</v>
      </c>
      <c r="AP58" s="17">
        <v>0</v>
      </c>
      <c r="AQ58" s="17">
        <v>1.17</v>
      </c>
      <c r="AR58" s="17">
        <v>1E-3</v>
      </c>
      <c r="AS58" s="17">
        <v>5.5000000000000002E-5</v>
      </c>
      <c r="AT58" s="17">
        <v>5.0699999999999996E-4</v>
      </c>
      <c r="AU58" s="17">
        <v>4.4592E-2</v>
      </c>
      <c r="AV58" s="17">
        <v>409</v>
      </c>
      <c r="AW58" s="17">
        <v>490.8</v>
      </c>
      <c r="AX58" s="17">
        <v>613.5</v>
      </c>
      <c r="AY58" s="17">
        <v>0</v>
      </c>
      <c r="AZ58" s="17">
        <v>0</v>
      </c>
      <c r="BA58" s="17">
        <v>0</v>
      </c>
      <c r="BB58" s="17">
        <v>0</v>
      </c>
      <c r="BC58" s="17">
        <v>1</v>
      </c>
      <c r="BD58" s="17">
        <v>0.88</v>
      </c>
      <c r="BE58" s="17">
        <v>1</v>
      </c>
      <c r="BF58" s="17">
        <v>1</v>
      </c>
      <c r="BH58" s="17">
        <v>0</v>
      </c>
      <c r="BJ58" s="17">
        <v>0</v>
      </c>
      <c r="BL58" s="17">
        <v>0</v>
      </c>
      <c r="BM58" s="17">
        <v>1.5799999999999999E-4</v>
      </c>
      <c r="BN58" s="17">
        <v>2.7500000000000002E-4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 t="s">
        <v>409</v>
      </c>
      <c r="BU58" s="17" t="s">
        <v>409</v>
      </c>
      <c r="BV58" s="17" t="s">
        <v>409</v>
      </c>
      <c r="BW58" s="17" t="s">
        <v>592</v>
      </c>
      <c r="CA58" s="17">
        <v>88106466</v>
      </c>
      <c r="CB58" s="17" t="s">
        <v>1848</v>
      </c>
      <c r="CC58" s="17">
        <v>98200088</v>
      </c>
      <c r="CD58" s="17" t="s">
        <v>743</v>
      </c>
    </row>
    <row r="59" spans="1:82">
      <c r="A59" s="27">
        <v>1000000066</v>
      </c>
      <c r="B59" s="26">
        <v>0</v>
      </c>
      <c r="C59" s="26" t="s">
        <v>3330</v>
      </c>
      <c r="D59" s="25">
        <v>301500</v>
      </c>
      <c r="E59" s="25" t="s">
        <v>3323</v>
      </c>
      <c r="F59" s="25">
        <v>301540</v>
      </c>
      <c r="G59" s="25" t="s">
        <v>747</v>
      </c>
      <c r="H59" s="25">
        <v>3</v>
      </c>
      <c r="I59" s="25">
        <v>2005.01</v>
      </c>
      <c r="J59" s="25">
        <v>2500.12</v>
      </c>
      <c r="K59" s="25" t="s">
        <v>1566</v>
      </c>
      <c r="L59" s="25"/>
      <c r="M59" s="25" t="s">
        <v>1566</v>
      </c>
      <c r="N59" s="25" t="s">
        <v>412</v>
      </c>
      <c r="O59" s="25" t="s">
        <v>411</v>
      </c>
      <c r="P59" s="25" t="s">
        <v>516</v>
      </c>
      <c r="Q59" s="28">
        <v>876</v>
      </c>
      <c r="R59" s="17">
        <v>0.87549999999999994</v>
      </c>
      <c r="U59" s="17">
        <v>0</v>
      </c>
      <c r="V59" s="17">
        <v>0</v>
      </c>
      <c r="Y59" s="17">
        <v>0</v>
      </c>
      <c r="Z59" s="17">
        <v>0</v>
      </c>
      <c r="AC59" s="17">
        <v>0</v>
      </c>
      <c r="AD59" s="17">
        <v>0</v>
      </c>
      <c r="AG59" s="17">
        <v>0</v>
      </c>
      <c r="AH59" s="17">
        <v>0</v>
      </c>
      <c r="AK59" s="17">
        <v>0</v>
      </c>
      <c r="AL59" s="17">
        <v>0</v>
      </c>
      <c r="AO59" s="17">
        <v>0</v>
      </c>
      <c r="AP59" s="17">
        <v>0</v>
      </c>
      <c r="AQ59" s="17">
        <v>0.87549999999999994</v>
      </c>
      <c r="AR59" s="17">
        <v>1E-3</v>
      </c>
      <c r="AS59" s="17">
        <v>5.3000000000000001E-5</v>
      </c>
      <c r="AT59" s="17">
        <v>4.8000000000000001E-4</v>
      </c>
      <c r="AU59" s="17">
        <v>1.5768999999999998E-2</v>
      </c>
      <c r="AV59" s="17">
        <v>413</v>
      </c>
      <c r="AW59" s="17">
        <v>495.6</v>
      </c>
      <c r="AX59" s="17">
        <v>619.5</v>
      </c>
      <c r="AY59" s="17">
        <v>0</v>
      </c>
      <c r="AZ59" s="17">
        <v>0</v>
      </c>
      <c r="BA59" s="17">
        <v>0</v>
      </c>
      <c r="BB59" s="17">
        <v>0</v>
      </c>
      <c r="BC59" s="17">
        <v>1</v>
      </c>
      <c r="BD59" s="17">
        <v>0.88</v>
      </c>
      <c r="BE59" s="17">
        <v>1</v>
      </c>
      <c r="BF59" s="17">
        <v>1</v>
      </c>
      <c r="BH59" s="17">
        <v>0</v>
      </c>
      <c r="BJ59" s="17">
        <v>0</v>
      </c>
      <c r="BL59" s="17">
        <v>0</v>
      </c>
      <c r="BM59" s="17">
        <v>1.7100000000000001E-4</v>
      </c>
      <c r="BN59" s="17">
        <v>2.4800000000000001E-4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 t="s">
        <v>409</v>
      </c>
      <c r="BU59" s="17" t="s">
        <v>409</v>
      </c>
      <c r="BV59" s="17" t="s">
        <v>409</v>
      </c>
      <c r="BW59" s="17" t="s">
        <v>592</v>
      </c>
      <c r="CA59" s="17">
        <v>88106466</v>
      </c>
      <c r="CB59" s="17" t="s">
        <v>1845</v>
      </c>
      <c r="CC59" s="17">
        <v>98200088</v>
      </c>
      <c r="CD59" s="17" t="s">
        <v>743</v>
      </c>
    </row>
    <row r="60" spans="1:82">
      <c r="A60" s="27">
        <v>1000000067</v>
      </c>
      <c r="B60" s="26">
        <v>0</v>
      </c>
      <c r="C60" s="26" t="s">
        <v>3329</v>
      </c>
      <c r="D60" s="25">
        <v>301500</v>
      </c>
      <c r="E60" s="25" t="s">
        <v>3323</v>
      </c>
      <c r="F60" s="25">
        <v>301565</v>
      </c>
      <c r="G60" s="25" t="s">
        <v>1437</v>
      </c>
      <c r="H60" s="25">
        <v>1</v>
      </c>
      <c r="I60" s="25">
        <v>1996.01</v>
      </c>
      <c r="J60" s="25">
        <v>2500.12</v>
      </c>
      <c r="K60" s="25" t="s">
        <v>505</v>
      </c>
      <c r="L60" s="25"/>
      <c r="M60" s="25" t="s">
        <v>505</v>
      </c>
      <c r="N60" s="25" t="s">
        <v>412</v>
      </c>
      <c r="O60" s="25" t="s">
        <v>498</v>
      </c>
      <c r="P60" s="25" t="s">
        <v>426</v>
      </c>
      <c r="Q60" s="24">
        <v>2791</v>
      </c>
      <c r="R60" s="17">
        <v>0.17</v>
      </c>
      <c r="U60" s="17">
        <v>0</v>
      </c>
      <c r="V60" s="17">
        <v>0</v>
      </c>
      <c r="Y60" s="17">
        <v>0</v>
      </c>
      <c r="Z60" s="17">
        <v>0</v>
      </c>
      <c r="AC60" s="17">
        <v>0</v>
      </c>
      <c r="AD60" s="17">
        <v>0</v>
      </c>
      <c r="AG60" s="17">
        <v>0</v>
      </c>
      <c r="AH60" s="17">
        <v>0</v>
      </c>
      <c r="AK60" s="17">
        <v>0</v>
      </c>
      <c r="AL60" s="17">
        <v>0</v>
      </c>
      <c r="AO60" s="17">
        <v>0</v>
      </c>
      <c r="AP60" s="17">
        <v>0</v>
      </c>
      <c r="AQ60" s="17">
        <v>0.17</v>
      </c>
      <c r="AR60" s="17">
        <v>3.0000000000000001E-3</v>
      </c>
      <c r="AS60" s="17">
        <v>2.1800000000000001E-4</v>
      </c>
      <c r="AT60" s="17">
        <v>2.3059999999999999E-3</v>
      </c>
      <c r="AU60" s="17">
        <v>0.114172</v>
      </c>
      <c r="AV60" s="17">
        <v>206</v>
      </c>
      <c r="AW60" s="17">
        <v>247.2</v>
      </c>
      <c r="AX60" s="17">
        <v>309</v>
      </c>
      <c r="AY60" s="17">
        <v>0</v>
      </c>
      <c r="AZ60" s="17">
        <v>0</v>
      </c>
      <c r="BA60" s="17">
        <v>0</v>
      </c>
      <c r="BB60" s="17">
        <v>0</v>
      </c>
      <c r="BC60" s="17">
        <v>1</v>
      </c>
      <c r="BD60" s="17">
        <v>2.79</v>
      </c>
      <c r="BE60" s="17">
        <v>1</v>
      </c>
      <c r="BF60" s="17">
        <v>1</v>
      </c>
      <c r="BH60" s="17">
        <v>0</v>
      </c>
      <c r="BJ60" s="17">
        <v>0</v>
      </c>
      <c r="BL60" s="17">
        <v>0</v>
      </c>
      <c r="BM60" s="17">
        <v>8.8500000000000004E-4</v>
      </c>
      <c r="BN60" s="17">
        <v>6.8000000000000005E-4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 t="s">
        <v>409</v>
      </c>
      <c r="BU60" s="17" t="s">
        <v>409</v>
      </c>
      <c r="BV60" s="17" t="s">
        <v>409</v>
      </c>
      <c r="BW60" s="17" t="s">
        <v>592</v>
      </c>
      <c r="CA60" s="17">
        <v>88106466</v>
      </c>
      <c r="CB60" s="17" t="s">
        <v>1848</v>
      </c>
      <c r="CC60" s="17">
        <v>98200088</v>
      </c>
      <c r="CD60" s="17" t="s">
        <v>743</v>
      </c>
    </row>
    <row r="61" spans="1:82">
      <c r="A61" s="27">
        <v>1000000068</v>
      </c>
      <c r="B61" s="26">
        <v>0</v>
      </c>
      <c r="C61" s="26" t="s">
        <v>3328</v>
      </c>
      <c r="D61" s="25">
        <v>301500</v>
      </c>
      <c r="E61" s="25" t="s">
        <v>3323</v>
      </c>
      <c r="F61" s="25">
        <v>301565</v>
      </c>
      <c r="G61" s="25" t="s">
        <v>1437</v>
      </c>
      <c r="H61" s="25">
        <v>2</v>
      </c>
      <c r="I61" s="25">
        <v>1996.01</v>
      </c>
      <c r="J61" s="25">
        <v>2500.12</v>
      </c>
      <c r="K61" s="25" t="s">
        <v>505</v>
      </c>
      <c r="L61" s="25"/>
      <c r="M61" s="25" t="s">
        <v>505</v>
      </c>
      <c r="N61" s="25" t="s">
        <v>412</v>
      </c>
      <c r="O61" s="25" t="s">
        <v>498</v>
      </c>
      <c r="P61" s="25" t="s">
        <v>426</v>
      </c>
      <c r="Q61" s="24">
        <v>2791</v>
      </c>
      <c r="R61" s="17">
        <v>0.17</v>
      </c>
      <c r="U61" s="17">
        <v>0</v>
      </c>
      <c r="V61" s="17">
        <v>0</v>
      </c>
      <c r="Y61" s="17">
        <v>0</v>
      </c>
      <c r="Z61" s="17">
        <v>0</v>
      </c>
      <c r="AC61" s="17">
        <v>0</v>
      </c>
      <c r="AD61" s="17">
        <v>0</v>
      </c>
      <c r="AG61" s="17">
        <v>0</v>
      </c>
      <c r="AH61" s="17">
        <v>0</v>
      </c>
      <c r="AK61" s="17">
        <v>0</v>
      </c>
      <c r="AL61" s="17">
        <v>0</v>
      </c>
      <c r="AO61" s="17">
        <v>0</v>
      </c>
      <c r="AP61" s="17">
        <v>0</v>
      </c>
      <c r="AQ61" s="17">
        <v>0.17</v>
      </c>
      <c r="AR61" s="17">
        <v>3.0000000000000001E-3</v>
      </c>
      <c r="AS61" s="17">
        <v>2.1800000000000001E-4</v>
      </c>
      <c r="AT61" s="17">
        <v>2.3059999999999999E-3</v>
      </c>
      <c r="AU61" s="17">
        <v>0.114172</v>
      </c>
      <c r="AV61" s="17">
        <v>206</v>
      </c>
      <c r="AW61" s="17">
        <v>247.2</v>
      </c>
      <c r="AX61" s="17">
        <v>309</v>
      </c>
      <c r="AY61" s="17">
        <v>0</v>
      </c>
      <c r="AZ61" s="17">
        <v>0</v>
      </c>
      <c r="BA61" s="17">
        <v>0</v>
      </c>
      <c r="BB61" s="17">
        <v>0</v>
      </c>
      <c r="BC61" s="17">
        <v>1</v>
      </c>
      <c r="BD61" s="17">
        <v>2.79</v>
      </c>
      <c r="BE61" s="17">
        <v>1</v>
      </c>
      <c r="BF61" s="17">
        <v>1</v>
      </c>
      <c r="BH61" s="17">
        <v>0</v>
      </c>
      <c r="BJ61" s="17">
        <v>0</v>
      </c>
      <c r="BL61" s="17">
        <v>0</v>
      </c>
      <c r="BM61" s="17">
        <v>8.8500000000000004E-4</v>
      </c>
      <c r="BN61" s="17">
        <v>6.8000000000000005E-4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 t="s">
        <v>409</v>
      </c>
      <c r="BU61" s="17" t="s">
        <v>409</v>
      </c>
      <c r="BV61" s="17" t="s">
        <v>409</v>
      </c>
      <c r="BW61" s="17" t="s">
        <v>592</v>
      </c>
      <c r="CA61" s="17">
        <v>88106466</v>
      </c>
      <c r="CB61" s="17" t="s">
        <v>1848</v>
      </c>
      <c r="CC61" s="17">
        <v>98200088</v>
      </c>
      <c r="CD61" s="17" t="s">
        <v>743</v>
      </c>
    </row>
    <row r="62" spans="1:82">
      <c r="A62" s="27">
        <v>1000000069</v>
      </c>
      <c r="B62" s="26">
        <v>0</v>
      </c>
      <c r="C62" s="26" t="s">
        <v>3327</v>
      </c>
      <c r="D62" s="25">
        <v>301500</v>
      </c>
      <c r="E62" s="25" t="s">
        <v>3323</v>
      </c>
      <c r="F62" s="25">
        <v>301565</v>
      </c>
      <c r="G62" s="25" t="s">
        <v>1437</v>
      </c>
      <c r="H62" s="25">
        <v>3</v>
      </c>
      <c r="I62" s="25">
        <v>2006.01</v>
      </c>
      <c r="J62" s="25">
        <v>2500.12</v>
      </c>
      <c r="K62" s="25" t="s">
        <v>787</v>
      </c>
      <c r="L62" s="25"/>
      <c r="M62" s="25" t="s">
        <v>787</v>
      </c>
      <c r="N62" s="25" t="s">
        <v>412</v>
      </c>
      <c r="O62" s="25" t="s">
        <v>411</v>
      </c>
      <c r="P62" s="25" t="s">
        <v>426</v>
      </c>
      <c r="Q62" s="24">
        <v>2768</v>
      </c>
      <c r="R62" s="17">
        <v>0.49580000000000002</v>
      </c>
      <c r="U62" s="17">
        <v>0</v>
      </c>
      <c r="V62" s="17">
        <v>0</v>
      </c>
      <c r="Y62" s="17">
        <v>0</v>
      </c>
      <c r="Z62" s="17">
        <v>0</v>
      </c>
      <c r="AC62" s="17">
        <v>0</v>
      </c>
      <c r="AD62" s="17">
        <v>0</v>
      </c>
      <c r="AG62" s="17">
        <v>0</v>
      </c>
      <c r="AH62" s="17">
        <v>0</v>
      </c>
      <c r="AK62" s="17">
        <v>0</v>
      </c>
      <c r="AL62" s="17">
        <v>0</v>
      </c>
      <c r="AO62" s="17">
        <v>0</v>
      </c>
      <c r="AP62" s="17">
        <v>0</v>
      </c>
      <c r="AQ62" s="17">
        <v>0.49580000000000002</v>
      </c>
      <c r="AR62" s="17">
        <v>1E-3</v>
      </c>
      <c r="AS62" s="17">
        <v>2.2599999999999999E-4</v>
      </c>
      <c r="AT62" s="17">
        <v>2.3249999999999998E-3</v>
      </c>
      <c r="AU62" s="17">
        <v>4.0496999999999998E-2</v>
      </c>
      <c r="AV62" s="17">
        <v>206</v>
      </c>
      <c r="AW62" s="17">
        <v>247.2</v>
      </c>
      <c r="AX62" s="17">
        <v>309</v>
      </c>
      <c r="AY62" s="17">
        <v>0</v>
      </c>
      <c r="AZ62" s="17">
        <v>0</v>
      </c>
      <c r="BA62" s="17">
        <v>0</v>
      </c>
      <c r="BB62" s="17">
        <v>0</v>
      </c>
      <c r="BC62" s="17">
        <v>1</v>
      </c>
      <c r="BD62" s="17">
        <v>2.77</v>
      </c>
      <c r="BE62" s="17">
        <v>1</v>
      </c>
      <c r="BF62" s="17">
        <v>1</v>
      </c>
      <c r="BH62" s="17">
        <v>0</v>
      </c>
      <c r="BJ62" s="17">
        <v>0</v>
      </c>
      <c r="BL62" s="17">
        <v>0</v>
      </c>
      <c r="BM62" s="17">
        <v>7.0600000000000003E-4</v>
      </c>
      <c r="BN62" s="17">
        <v>8.8699999999999998E-4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 t="s">
        <v>409</v>
      </c>
      <c r="BU62" s="17" t="s">
        <v>409</v>
      </c>
      <c r="BV62" s="17" t="s">
        <v>409</v>
      </c>
      <c r="BW62" s="17" t="s">
        <v>592</v>
      </c>
      <c r="CA62" s="17">
        <v>88106466</v>
      </c>
      <c r="CB62" s="17" t="s">
        <v>1845</v>
      </c>
      <c r="CC62" s="17">
        <v>4104935</v>
      </c>
      <c r="CD62" s="17" t="s">
        <v>1833</v>
      </c>
    </row>
    <row r="63" spans="1:82">
      <c r="A63" s="27">
        <v>1000000070</v>
      </c>
      <c r="B63" s="26">
        <v>0</v>
      </c>
      <c r="C63" s="26" t="s">
        <v>3326</v>
      </c>
      <c r="D63" s="25">
        <v>301500</v>
      </c>
      <c r="E63" s="25" t="s">
        <v>3323</v>
      </c>
      <c r="F63" s="25">
        <v>301635</v>
      </c>
      <c r="G63" s="25" t="s">
        <v>875</v>
      </c>
      <c r="H63" s="25">
        <v>1</v>
      </c>
      <c r="I63" s="25">
        <v>1997.01</v>
      </c>
      <c r="J63" s="25">
        <v>2500.12</v>
      </c>
      <c r="K63" s="25" t="s">
        <v>562</v>
      </c>
      <c r="L63" s="25"/>
      <c r="M63" s="25" t="s">
        <v>562</v>
      </c>
      <c r="N63" s="25" t="s">
        <v>412</v>
      </c>
      <c r="O63" s="25" t="s">
        <v>411</v>
      </c>
      <c r="P63" s="25" t="s">
        <v>516</v>
      </c>
      <c r="Q63" s="24">
        <v>5324</v>
      </c>
      <c r="R63" s="17">
        <v>0.17</v>
      </c>
      <c r="U63" s="17">
        <v>0</v>
      </c>
      <c r="V63" s="17">
        <v>0</v>
      </c>
      <c r="Y63" s="17">
        <v>0</v>
      </c>
      <c r="Z63" s="17">
        <v>0</v>
      </c>
      <c r="AC63" s="17">
        <v>0</v>
      </c>
      <c r="AD63" s="17">
        <v>0</v>
      </c>
      <c r="AG63" s="17">
        <v>0</v>
      </c>
      <c r="AH63" s="17">
        <v>0</v>
      </c>
      <c r="AK63" s="17">
        <v>0</v>
      </c>
      <c r="AL63" s="17">
        <v>0</v>
      </c>
      <c r="AO63" s="17">
        <v>0</v>
      </c>
      <c r="AP63" s="17">
        <v>0</v>
      </c>
      <c r="AQ63" s="17">
        <v>0.17</v>
      </c>
      <c r="AR63" s="17">
        <v>1E-3</v>
      </c>
      <c r="AS63" s="17">
        <v>3.28E-4</v>
      </c>
      <c r="AT63" s="17">
        <v>3.026E-3</v>
      </c>
      <c r="AU63" s="17">
        <v>0.26636700000000002</v>
      </c>
      <c r="AV63" s="17">
        <v>407</v>
      </c>
      <c r="AW63" s="17">
        <v>488.4</v>
      </c>
      <c r="AX63" s="17">
        <v>610.5</v>
      </c>
      <c r="AY63" s="17">
        <v>0</v>
      </c>
      <c r="AZ63" s="17">
        <v>0</v>
      </c>
      <c r="BA63" s="17">
        <v>0</v>
      </c>
      <c r="BB63" s="17">
        <v>0</v>
      </c>
      <c r="BC63" s="17">
        <v>1</v>
      </c>
      <c r="BD63" s="17">
        <v>5.32</v>
      </c>
      <c r="BE63" s="17">
        <v>1</v>
      </c>
      <c r="BF63" s="17">
        <v>1</v>
      </c>
      <c r="BH63" s="17">
        <v>0</v>
      </c>
      <c r="BJ63" s="17">
        <v>0</v>
      </c>
      <c r="BL63" s="17">
        <v>0</v>
      </c>
      <c r="BM63" s="17">
        <v>9.4600000000000001E-4</v>
      </c>
      <c r="BN63" s="17">
        <v>1.6429999999999999E-3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 t="s">
        <v>409</v>
      </c>
      <c r="BU63" s="17" t="s">
        <v>409</v>
      </c>
      <c r="BV63" s="17" t="s">
        <v>409</v>
      </c>
      <c r="BW63" s="17" t="s">
        <v>592</v>
      </c>
      <c r="CA63" s="17">
        <v>88106466</v>
      </c>
      <c r="CB63" s="17" t="s">
        <v>1848</v>
      </c>
      <c r="CC63" s="17">
        <v>4104935</v>
      </c>
      <c r="CD63" s="17" t="s">
        <v>1833</v>
      </c>
    </row>
    <row r="64" spans="1:82">
      <c r="A64" s="27">
        <v>1000000071</v>
      </c>
      <c r="B64" s="26">
        <v>0</v>
      </c>
      <c r="C64" s="26" t="s">
        <v>3325</v>
      </c>
      <c r="D64" s="25">
        <v>301500</v>
      </c>
      <c r="E64" s="25" t="s">
        <v>3323</v>
      </c>
      <c r="F64" s="25">
        <v>301635</v>
      </c>
      <c r="G64" s="25" t="s">
        <v>875</v>
      </c>
      <c r="H64" s="25">
        <v>2</v>
      </c>
      <c r="I64" s="25">
        <v>1997.01</v>
      </c>
      <c r="J64" s="25">
        <v>2500.12</v>
      </c>
      <c r="K64" s="25" t="s">
        <v>562</v>
      </c>
      <c r="L64" s="25"/>
      <c r="M64" s="25" t="s">
        <v>562</v>
      </c>
      <c r="N64" s="25" t="s">
        <v>412</v>
      </c>
      <c r="O64" s="25" t="s">
        <v>411</v>
      </c>
      <c r="P64" s="25" t="s">
        <v>516</v>
      </c>
      <c r="Q64" s="24">
        <v>5324</v>
      </c>
      <c r="R64" s="17">
        <v>0.17</v>
      </c>
      <c r="U64" s="17">
        <v>0</v>
      </c>
      <c r="V64" s="17">
        <v>0</v>
      </c>
      <c r="Y64" s="17">
        <v>0</v>
      </c>
      <c r="Z64" s="17">
        <v>0</v>
      </c>
      <c r="AC64" s="17">
        <v>0</v>
      </c>
      <c r="AD64" s="17">
        <v>0</v>
      </c>
      <c r="AG64" s="17">
        <v>0</v>
      </c>
      <c r="AH64" s="17">
        <v>0</v>
      </c>
      <c r="AK64" s="17">
        <v>0</v>
      </c>
      <c r="AL64" s="17">
        <v>0</v>
      </c>
      <c r="AO64" s="17">
        <v>0</v>
      </c>
      <c r="AP64" s="17">
        <v>0</v>
      </c>
      <c r="AQ64" s="17">
        <v>0.17</v>
      </c>
      <c r="AR64" s="17">
        <v>1E-3</v>
      </c>
      <c r="AS64" s="17">
        <v>3.28E-4</v>
      </c>
      <c r="AT64" s="17">
        <v>3.026E-3</v>
      </c>
      <c r="AU64" s="17">
        <v>0.26636700000000002</v>
      </c>
      <c r="AV64" s="17">
        <v>398</v>
      </c>
      <c r="AW64" s="17">
        <v>477.6</v>
      </c>
      <c r="AX64" s="17">
        <v>597</v>
      </c>
      <c r="AY64" s="17">
        <v>0</v>
      </c>
      <c r="AZ64" s="17">
        <v>0</v>
      </c>
      <c r="BA64" s="17">
        <v>0</v>
      </c>
      <c r="BB64" s="17">
        <v>0</v>
      </c>
      <c r="BC64" s="17">
        <v>1</v>
      </c>
      <c r="BD64" s="17">
        <v>5.32</v>
      </c>
      <c r="BE64" s="17">
        <v>1</v>
      </c>
      <c r="BF64" s="17">
        <v>1</v>
      </c>
      <c r="BH64" s="17">
        <v>0</v>
      </c>
      <c r="BJ64" s="17">
        <v>0</v>
      </c>
      <c r="BL64" s="17">
        <v>0</v>
      </c>
      <c r="BM64" s="17">
        <v>9.4600000000000001E-4</v>
      </c>
      <c r="BN64" s="17">
        <v>1.6429999999999999E-3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 t="s">
        <v>409</v>
      </c>
      <c r="BU64" s="17" t="s">
        <v>409</v>
      </c>
      <c r="BV64" s="17" t="s">
        <v>409</v>
      </c>
      <c r="BW64" s="17" t="s">
        <v>592</v>
      </c>
      <c r="CA64" s="17">
        <v>88106466</v>
      </c>
      <c r="CB64" s="17" t="s">
        <v>1848</v>
      </c>
      <c r="CC64" s="17">
        <v>4104935</v>
      </c>
      <c r="CD64" s="17" t="s">
        <v>1833</v>
      </c>
    </row>
    <row r="65" spans="1:82">
      <c r="A65" s="27">
        <v>1000000073</v>
      </c>
      <c r="B65" s="26">
        <v>0</v>
      </c>
      <c r="C65" s="26" t="s">
        <v>3324</v>
      </c>
      <c r="D65" s="25">
        <v>301515</v>
      </c>
      <c r="E65" s="25" t="s">
        <v>882</v>
      </c>
      <c r="F65" s="25">
        <v>301500</v>
      </c>
      <c r="G65" s="25" t="s">
        <v>3323</v>
      </c>
      <c r="H65" s="25">
        <v>1</v>
      </c>
      <c r="I65" s="25">
        <v>2005.05</v>
      </c>
      <c r="J65" s="25">
        <v>2500.12</v>
      </c>
      <c r="K65" s="25" t="s">
        <v>2914</v>
      </c>
      <c r="L65" s="25"/>
      <c r="M65" s="25" t="s">
        <v>1566</v>
      </c>
      <c r="N65" s="25" t="s">
        <v>412</v>
      </c>
      <c r="O65" s="25" t="s">
        <v>411</v>
      </c>
      <c r="P65" s="25" t="s">
        <v>516</v>
      </c>
      <c r="Q65" s="24">
        <v>5803</v>
      </c>
      <c r="R65" s="17">
        <v>1.0051000000000001</v>
      </c>
      <c r="U65" s="17">
        <v>0</v>
      </c>
      <c r="V65" s="17">
        <v>0</v>
      </c>
      <c r="Y65" s="17">
        <v>0</v>
      </c>
      <c r="Z65" s="17">
        <v>0</v>
      </c>
      <c r="AC65" s="17">
        <v>0</v>
      </c>
      <c r="AD65" s="17">
        <v>0</v>
      </c>
      <c r="AG65" s="17">
        <v>0</v>
      </c>
      <c r="AH65" s="17">
        <v>0</v>
      </c>
      <c r="AK65" s="17">
        <v>0</v>
      </c>
      <c r="AL65" s="17">
        <v>0</v>
      </c>
      <c r="AO65" s="17">
        <v>0</v>
      </c>
      <c r="AP65" s="17">
        <v>0</v>
      </c>
      <c r="AQ65" s="17">
        <v>1.0051000000000001</v>
      </c>
      <c r="AR65" s="17">
        <v>1E-3</v>
      </c>
      <c r="AS65" s="17">
        <v>3.5199999999999999E-4</v>
      </c>
      <c r="AT65" s="17">
        <v>3.0709999999999999E-3</v>
      </c>
      <c r="AU65" s="17">
        <v>0.11121300000000001</v>
      </c>
      <c r="AV65" s="17">
        <v>413</v>
      </c>
      <c r="AW65" s="17">
        <v>495.6</v>
      </c>
      <c r="AX65" s="17">
        <v>619.5</v>
      </c>
      <c r="AY65" s="17">
        <v>0</v>
      </c>
      <c r="AZ65" s="17">
        <v>0</v>
      </c>
      <c r="BA65" s="17">
        <v>0</v>
      </c>
      <c r="BB65" s="17">
        <v>0</v>
      </c>
      <c r="BC65" s="17">
        <v>1</v>
      </c>
      <c r="BD65" s="17">
        <v>5.8</v>
      </c>
      <c r="BE65" s="17">
        <v>1</v>
      </c>
      <c r="BF65" s="17">
        <v>1</v>
      </c>
      <c r="BH65" s="17">
        <v>0</v>
      </c>
      <c r="BJ65" s="17">
        <v>0</v>
      </c>
      <c r="BL65" s="17">
        <v>0</v>
      </c>
      <c r="BM65" s="17">
        <v>1.204E-3</v>
      </c>
      <c r="BN65" s="17">
        <v>1.5449999999999999E-3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 t="s">
        <v>409</v>
      </c>
      <c r="BU65" s="17" t="s">
        <v>409</v>
      </c>
      <c r="BV65" s="17" t="s">
        <v>409</v>
      </c>
      <c r="BW65" s="17" t="s">
        <v>592</v>
      </c>
      <c r="CA65" s="17">
        <v>88106466</v>
      </c>
      <c r="CB65" s="17" t="s">
        <v>1845</v>
      </c>
      <c r="CC65" s="17">
        <v>4104935</v>
      </c>
      <c r="CD65" s="17" t="s">
        <v>1833</v>
      </c>
    </row>
    <row r="66" spans="1:82">
      <c r="A66" s="27">
        <v>1000000075</v>
      </c>
      <c r="B66" s="26">
        <v>0</v>
      </c>
      <c r="C66" s="26" t="s">
        <v>3322</v>
      </c>
      <c r="D66" s="25">
        <v>301565</v>
      </c>
      <c r="E66" s="25" t="s">
        <v>1437</v>
      </c>
      <c r="F66" s="25">
        <v>301570</v>
      </c>
      <c r="G66" s="25" t="s">
        <v>1435</v>
      </c>
      <c r="H66" s="25">
        <v>1</v>
      </c>
      <c r="I66" s="25">
        <v>1996.01</v>
      </c>
      <c r="J66" s="25">
        <v>2500.12</v>
      </c>
      <c r="K66" s="25" t="s">
        <v>505</v>
      </c>
      <c r="L66" s="25"/>
      <c r="M66" s="25" t="s">
        <v>505</v>
      </c>
      <c r="N66" s="25" t="s">
        <v>412</v>
      </c>
      <c r="O66" s="25" t="s">
        <v>498</v>
      </c>
      <c r="P66" s="25" t="s">
        <v>426</v>
      </c>
      <c r="Q66" s="24">
        <v>3720</v>
      </c>
      <c r="R66" s="17">
        <v>0.1132</v>
      </c>
      <c r="U66" s="17">
        <v>0</v>
      </c>
      <c r="V66" s="17">
        <v>0</v>
      </c>
      <c r="Y66" s="17">
        <v>0</v>
      </c>
      <c r="Z66" s="17">
        <v>0</v>
      </c>
      <c r="AC66" s="17">
        <v>0</v>
      </c>
      <c r="AD66" s="17">
        <v>0</v>
      </c>
      <c r="AG66" s="17">
        <v>0</v>
      </c>
      <c r="AH66" s="17">
        <v>0</v>
      </c>
      <c r="AK66" s="17">
        <v>0</v>
      </c>
      <c r="AL66" s="17">
        <v>0</v>
      </c>
      <c r="AO66" s="17">
        <v>0</v>
      </c>
      <c r="AP66" s="17">
        <v>0</v>
      </c>
      <c r="AQ66" s="17">
        <v>0.1132</v>
      </c>
      <c r="AR66" s="17">
        <v>3.0000000000000001E-3</v>
      </c>
      <c r="AS66" s="17">
        <v>2.8800000000000001E-4</v>
      </c>
      <c r="AT66" s="17">
        <v>3.1510000000000002E-3</v>
      </c>
      <c r="AU66" s="17">
        <v>0.14821000000000001</v>
      </c>
      <c r="AV66" s="17">
        <v>221</v>
      </c>
      <c r="AW66" s="17">
        <v>265.2</v>
      </c>
      <c r="AX66" s="17">
        <v>331.5</v>
      </c>
      <c r="AY66" s="17">
        <v>0</v>
      </c>
      <c r="AZ66" s="17">
        <v>0</v>
      </c>
      <c r="BA66" s="17">
        <v>0</v>
      </c>
      <c r="BB66" s="17">
        <v>0</v>
      </c>
      <c r="BC66" s="17">
        <v>1</v>
      </c>
      <c r="BD66" s="17">
        <v>3.72</v>
      </c>
      <c r="BE66" s="17">
        <v>1</v>
      </c>
      <c r="BF66" s="17">
        <v>1</v>
      </c>
      <c r="BH66" s="17">
        <v>0</v>
      </c>
      <c r="BJ66" s="17">
        <v>0</v>
      </c>
      <c r="BL66" s="17">
        <v>0</v>
      </c>
      <c r="BM66" s="17">
        <v>1.1689999999999999E-3</v>
      </c>
      <c r="BN66" s="17">
        <v>8.9700000000000001E-4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 t="s">
        <v>409</v>
      </c>
      <c r="BU66" s="17" t="s">
        <v>409</v>
      </c>
      <c r="BV66" s="17" t="s">
        <v>409</v>
      </c>
      <c r="BW66" s="17" t="s">
        <v>592</v>
      </c>
      <c r="CA66" s="17">
        <v>88106466</v>
      </c>
      <c r="CB66" s="17" t="s">
        <v>1848</v>
      </c>
      <c r="CC66" s="17">
        <v>4104935</v>
      </c>
      <c r="CD66" s="17" t="s">
        <v>1833</v>
      </c>
    </row>
    <row r="67" spans="1:82">
      <c r="A67" s="27">
        <v>1000000076</v>
      </c>
      <c r="B67" s="26">
        <v>0</v>
      </c>
      <c r="C67" s="26" t="s">
        <v>3321</v>
      </c>
      <c r="D67" s="25">
        <v>301565</v>
      </c>
      <c r="E67" s="25" t="s">
        <v>1437</v>
      </c>
      <c r="F67" s="25">
        <v>301570</v>
      </c>
      <c r="G67" s="25" t="s">
        <v>1435</v>
      </c>
      <c r="H67" s="25">
        <v>2</v>
      </c>
      <c r="I67" s="25">
        <v>1996.01</v>
      </c>
      <c r="J67" s="25">
        <v>2500.12</v>
      </c>
      <c r="K67" s="25" t="s">
        <v>505</v>
      </c>
      <c r="L67" s="25"/>
      <c r="M67" s="25" t="s">
        <v>505</v>
      </c>
      <c r="N67" s="25" t="s">
        <v>412</v>
      </c>
      <c r="O67" s="25" t="s">
        <v>498</v>
      </c>
      <c r="P67" s="25" t="s">
        <v>426</v>
      </c>
      <c r="Q67" s="24">
        <v>3720</v>
      </c>
      <c r="R67" s="17">
        <v>0.1132</v>
      </c>
      <c r="U67" s="17">
        <v>0</v>
      </c>
      <c r="V67" s="17">
        <v>0</v>
      </c>
      <c r="Y67" s="17">
        <v>0</v>
      </c>
      <c r="Z67" s="17">
        <v>0</v>
      </c>
      <c r="AC67" s="17">
        <v>0</v>
      </c>
      <c r="AD67" s="17">
        <v>0</v>
      </c>
      <c r="AG67" s="17">
        <v>0</v>
      </c>
      <c r="AH67" s="17">
        <v>0</v>
      </c>
      <c r="AK67" s="17">
        <v>0</v>
      </c>
      <c r="AL67" s="17">
        <v>0</v>
      </c>
      <c r="AO67" s="17">
        <v>0</v>
      </c>
      <c r="AP67" s="17">
        <v>0</v>
      </c>
      <c r="AQ67" s="17">
        <v>0.1132</v>
      </c>
      <c r="AR67" s="17">
        <v>3.0000000000000001E-3</v>
      </c>
      <c r="AS67" s="17">
        <v>2.8800000000000001E-4</v>
      </c>
      <c r="AT67" s="17">
        <v>3.1510000000000002E-3</v>
      </c>
      <c r="AU67" s="17">
        <v>0.14821000000000001</v>
      </c>
      <c r="AV67" s="17">
        <v>221</v>
      </c>
      <c r="AW67" s="17">
        <v>265.2</v>
      </c>
      <c r="AX67" s="17">
        <v>331.5</v>
      </c>
      <c r="AY67" s="17">
        <v>0</v>
      </c>
      <c r="AZ67" s="17">
        <v>0</v>
      </c>
      <c r="BA67" s="17">
        <v>0</v>
      </c>
      <c r="BB67" s="17">
        <v>0</v>
      </c>
      <c r="BC67" s="17">
        <v>1</v>
      </c>
      <c r="BD67" s="17">
        <v>3.72</v>
      </c>
      <c r="BE67" s="17">
        <v>1</v>
      </c>
      <c r="BF67" s="17">
        <v>1</v>
      </c>
      <c r="BH67" s="17">
        <v>0</v>
      </c>
      <c r="BJ67" s="17">
        <v>0</v>
      </c>
      <c r="BL67" s="17">
        <v>0</v>
      </c>
      <c r="BM67" s="17">
        <v>1.1689999999999999E-3</v>
      </c>
      <c r="BN67" s="17">
        <v>8.9700000000000001E-4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 t="s">
        <v>409</v>
      </c>
      <c r="BU67" s="17" t="s">
        <v>409</v>
      </c>
      <c r="BV67" s="17" t="s">
        <v>409</v>
      </c>
      <c r="BW67" s="17" t="s">
        <v>592</v>
      </c>
      <c r="CA67" s="17">
        <v>88106466</v>
      </c>
      <c r="CB67" s="17" t="s">
        <v>1848</v>
      </c>
      <c r="CC67" s="17">
        <v>4104935</v>
      </c>
      <c r="CD67" s="17" t="s">
        <v>1833</v>
      </c>
    </row>
    <row r="68" spans="1:82">
      <c r="A68" s="27">
        <v>1000000077</v>
      </c>
      <c r="B68" s="26">
        <v>0</v>
      </c>
      <c r="C68" s="26" t="s">
        <v>3320</v>
      </c>
      <c r="D68" s="25">
        <v>301400</v>
      </c>
      <c r="E68" s="25" t="s">
        <v>2366</v>
      </c>
      <c r="F68" s="25">
        <v>301461</v>
      </c>
      <c r="G68" s="25" t="s">
        <v>2901</v>
      </c>
      <c r="H68" s="25">
        <v>1</v>
      </c>
      <c r="I68" s="25">
        <v>1996.01</v>
      </c>
      <c r="J68" s="25">
        <v>2012.12</v>
      </c>
      <c r="K68" s="25" t="s">
        <v>505</v>
      </c>
      <c r="L68" s="25"/>
      <c r="M68" s="25" t="s">
        <v>505</v>
      </c>
      <c r="N68" s="25" t="s">
        <v>412</v>
      </c>
      <c r="O68" s="25" t="s">
        <v>428</v>
      </c>
      <c r="P68" s="25" t="s">
        <v>499</v>
      </c>
      <c r="Q68" s="24">
        <v>10488</v>
      </c>
      <c r="R68" s="17">
        <v>0</v>
      </c>
      <c r="U68" s="17">
        <v>0</v>
      </c>
      <c r="V68" s="17">
        <v>0</v>
      </c>
      <c r="Y68" s="17">
        <v>0</v>
      </c>
      <c r="Z68" s="17">
        <v>0</v>
      </c>
      <c r="AC68" s="17">
        <v>0</v>
      </c>
      <c r="AD68" s="17">
        <v>0</v>
      </c>
      <c r="AG68" s="17">
        <v>0</v>
      </c>
      <c r="AH68" s="17">
        <v>0</v>
      </c>
      <c r="AK68" s="17">
        <v>0</v>
      </c>
      <c r="AL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1.8550000000000001E-3</v>
      </c>
      <c r="AT68" s="17">
        <v>1.4589E-2</v>
      </c>
      <c r="AU68" s="17">
        <v>1.175E-2</v>
      </c>
      <c r="AV68" s="17">
        <v>452</v>
      </c>
      <c r="AW68" s="17">
        <v>542.4</v>
      </c>
      <c r="AX68" s="17">
        <v>678</v>
      </c>
      <c r="AY68" s="17">
        <v>0</v>
      </c>
      <c r="AZ68" s="17">
        <v>0</v>
      </c>
      <c r="BA68" s="17">
        <v>0</v>
      </c>
      <c r="BB68" s="17">
        <v>0</v>
      </c>
      <c r="BC68" s="17">
        <v>1</v>
      </c>
      <c r="BD68" s="17">
        <v>10.49</v>
      </c>
      <c r="BE68" s="17">
        <v>1</v>
      </c>
      <c r="BF68" s="17">
        <v>1</v>
      </c>
      <c r="BH68" s="17">
        <v>0</v>
      </c>
      <c r="BJ68" s="17">
        <v>0</v>
      </c>
      <c r="BL68" s="17">
        <v>0</v>
      </c>
      <c r="BM68" s="17">
        <v>9.1470000000000006E-3</v>
      </c>
      <c r="BN68" s="17">
        <v>4.9759999999999999E-2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 t="s">
        <v>409</v>
      </c>
      <c r="BU68" s="17" t="s">
        <v>409</v>
      </c>
      <c r="BV68" s="17" t="s">
        <v>409</v>
      </c>
      <c r="BW68" s="17" t="s">
        <v>592</v>
      </c>
      <c r="CA68" s="17">
        <v>88106466</v>
      </c>
      <c r="CB68" s="17" t="s">
        <v>1848</v>
      </c>
      <c r="CC68" s="17">
        <v>98102434</v>
      </c>
      <c r="CD68" s="17" t="s">
        <v>620</v>
      </c>
    </row>
    <row r="69" spans="1:82">
      <c r="A69" s="27">
        <v>1000000078</v>
      </c>
      <c r="B69" s="26">
        <v>0</v>
      </c>
      <c r="C69" s="26" t="s">
        <v>3319</v>
      </c>
      <c r="D69" s="25">
        <v>301400</v>
      </c>
      <c r="E69" s="25" t="s">
        <v>2366</v>
      </c>
      <c r="F69" s="25">
        <v>301461</v>
      </c>
      <c r="G69" s="25" t="s">
        <v>2901</v>
      </c>
      <c r="H69" s="25">
        <v>2</v>
      </c>
      <c r="I69" s="25">
        <v>1996.01</v>
      </c>
      <c r="J69" s="25">
        <v>2012.12</v>
      </c>
      <c r="K69" s="25" t="s">
        <v>505</v>
      </c>
      <c r="L69" s="25"/>
      <c r="M69" s="25" t="s">
        <v>505</v>
      </c>
      <c r="N69" s="25" t="s">
        <v>412</v>
      </c>
      <c r="O69" s="25" t="s">
        <v>428</v>
      </c>
      <c r="P69" s="25" t="s">
        <v>499</v>
      </c>
      <c r="Q69" s="24">
        <v>10488</v>
      </c>
      <c r="R69" s="17">
        <v>0</v>
      </c>
      <c r="U69" s="17">
        <v>0</v>
      </c>
      <c r="V69" s="17">
        <v>0</v>
      </c>
      <c r="Y69" s="17">
        <v>0</v>
      </c>
      <c r="Z69" s="17">
        <v>0</v>
      </c>
      <c r="AC69" s="17">
        <v>0</v>
      </c>
      <c r="AD69" s="17">
        <v>0</v>
      </c>
      <c r="AG69" s="17">
        <v>0</v>
      </c>
      <c r="AH69" s="17">
        <v>0</v>
      </c>
      <c r="AK69" s="17">
        <v>0</v>
      </c>
      <c r="AL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1.8550000000000001E-3</v>
      </c>
      <c r="AT69" s="17">
        <v>1.4589E-2</v>
      </c>
      <c r="AU69" s="17">
        <v>1.175E-2</v>
      </c>
      <c r="AV69" s="17">
        <v>452</v>
      </c>
      <c r="AW69" s="17">
        <v>542.4</v>
      </c>
      <c r="AX69" s="17">
        <v>678</v>
      </c>
      <c r="AY69" s="17">
        <v>0</v>
      </c>
      <c r="AZ69" s="17">
        <v>0</v>
      </c>
      <c r="BA69" s="17">
        <v>0</v>
      </c>
      <c r="BB69" s="17">
        <v>0</v>
      </c>
      <c r="BC69" s="17">
        <v>1</v>
      </c>
      <c r="BD69" s="17">
        <v>10.49</v>
      </c>
      <c r="BE69" s="17">
        <v>1</v>
      </c>
      <c r="BF69" s="17">
        <v>1</v>
      </c>
      <c r="BH69" s="17">
        <v>0</v>
      </c>
      <c r="BJ69" s="17">
        <v>0</v>
      </c>
      <c r="BL69" s="17">
        <v>0</v>
      </c>
      <c r="BM69" s="17">
        <v>9.1470000000000006E-3</v>
      </c>
      <c r="BN69" s="17">
        <v>4.9759999999999999E-2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 t="s">
        <v>409</v>
      </c>
      <c r="BU69" s="17" t="s">
        <v>409</v>
      </c>
      <c r="BV69" s="17" t="s">
        <v>409</v>
      </c>
      <c r="BW69" s="17" t="s">
        <v>592</v>
      </c>
      <c r="CA69" s="17">
        <v>88106466</v>
      </c>
      <c r="CB69" s="17" t="s">
        <v>1848</v>
      </c>
      <c r="CC69" s="17">
        <v>98102434</v>
      </c>
      <c r="CD69" s="17" t="s">
        <v>620</v>
      </c>
    </row>
    <row r="70" spans="1:82">
      <c r="A70" s="27">
        <v>1000000079</v>
      </c>
      <c r="B70" s="26">
        <v>0</v>
      </c>
      <c r="C70" s="26" t="s">
        <v>3318</v>
      </c>
      <c r="D70" s="25">
        <v>301461</v>
      </c>
      <c r="E70" s="25" t="s">
        <v>2901</v>
      </c>
      <c r="F70" s="25">
        <v>301685</v>
      </c>
      <c r="G70" s="25" t="s">
        <v>2363</v>
      </c>
      <c r="H70" s="25">
        <v>1</v>
      </c>
      <c r="I70" s="25">
        <v>2002.12</v>
      </c>
      <c r="J70" s="25">
        <v>2500.12</v>
      </c>
      <c r="K70" s="25" t="s">
        <v>1984</v>
      </c>
      <c r="L70" s="25"/>
      <c r="M70" s="25" t="s">
        <v>1984</v>
      </c>
      <c r="N70" s="25" t="s">
        <v>412</v>
      </c>
      <c r="O70" s="25" t="s">
        <v>428</v>
      </c>
      <c r="P70" s="25" t="s">
        <v>427</v>
      </c>
      <c r="Q70" s="24">
        <v>13598</v>
      </c>
      <c r="R70" s="17">
        <v>0</v>
      </c>
      <c r="U70" s="17">
        <v>0</v>
      </c>
      <c r="V70" s="17">
        <v>0</v>
      </c>
      <c r="Y70" s="17">
        <v>0</v>
      </c>
      <c r="Z70" s="17">
        <v>0</v>
      </c>
      <c r="AC70" s="17">
        <v>0</v>
      </c>
      <c r="AD70" s="17">
        <v>0</v>
      </c>
      <c r="AG70" s="17">
        <v>0</v>
      </c>
      <c r="AH70" s="17">
        <v>0</v>
      </c>
      <c r="AK70" s="17">
        <v>0</v>
      </c>
      <c r="AL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5.7720000000000002E-3</v>
      </c>
      <c r="AT70" s="17">
        <v>2.7102000000000001E-2</v>
      </c>
      <c r="AU70" s="17">
        <v>1.1117999999999999E-2</v>
      </c>
      <c r="AV70" s="17">
        <v>195</v>
      </c>
      <c r="AW70" s="17">
        <v>234</v>
      </c>
      <c r="AX70" s="17">
        <v>292.5</v>
      </c>
      <c r="AY70" s="17">
        <v>0</v>
      </c>
      <c r="AZ70" s="17">
        <v>0</v>
      </c>
      <c r="BA70" s="17">
        <v>0</v>
      </c>
      <c r="BB70" s="17">
        <v>0</v>
      </c>
      <c r="BC70" s="17">
        <v>1</v>
      </c>
      <c r="BD70" s="17">
        <v>13.6</v>
      </c>
      <c r="BE70" s="17">
        <v>1</v>
      </c>
      <c r="BF70" s="17">
        <v>1</v>
      </c>
      <c r="BH70" s="17">
        <v>0</v>
      </c>
      <c r="BJ70" s="17">
        <v>0</v>
      </c>
      <c r="BL70" s="17">
        <v>0</v>
      </c>
      <c r="BM70" s="17">
        <v>1.6628E-2</v>
      </c>
      <c r="BN70" s="17">
        <v>6.4426999999999998E-2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 t="s">
        <v>409</v>
      </c>
      <c r="BU70" s="17" t="s">
        <v>409</v>
      </c>
      <c r="BV70" s="17" t="s">
        <v>409</v>
      </c>
      <c r="BW70" s="17" t="s">
        <v>592</v>
      </c>
      <c r="CA70" s="17">
        <v>88106466</v>
      </c>
      <c r="CB70" s="17" t="s">
        <v>1848</v>
      </c>
      <c r="CC70" s="17">
        <v>98102434</v>
      </c>
      <c r="CD70" s="17" t="s">
        <v>620</v>
      </c>
    </row>
    <row r="71" spans="1:82">
      <c r="A71" s="27">
        <v>1000000082</v>
      </c>
      <c r="B71" s="26">
        <v>0</v>
      </c>
      <c r="C71" s="26" t="s">
        <v>3317</v>
      </c>
      <c r="D71" s="25">
        <v>302160</v>
      </c>
      <c r="E71" s="25" t="s">
        <v>635</v>
      </c>
      <c r="F71" s="25">
        <v>302410</v>
      </c>
      <c r="G71" s="25" t="s">
        <v>1338</v>
      </c>
      <c r="H71" s="25">
        <v>2</v>
      </c>
      <c r="I71" s="25">
        <v>1996.01</v>
      </c>
      <c r="J71" s="25">
        <v>2500.12</v>
      </c>
      <c r="K71" s="25" t="s">
        <v>505</v>
      </c>
      <c r="L71" s="25"/>
      <c r="M71" s="25" t="s">
        <v>505</v>
      </c>
      <c r="N71" s="25" t="s">
        <v>412</v>
      </c>
      <c r="O71" s="25" t="s">
        <v>633</v>
      </c>
      <c r="P71" s="25" t="s">
        <v>410</v>
      </c>
      <c r="Q71" s="24">
        <v>2950</v>
      </c>
      <c r="R71" s="17">
        <v>6.3E-2</v>
      </c>
      <c r="U71" s="17">
        <v>0</v>
      </c>
      <c r="V71" s="17">
        <v>0</v>
      </c>
      <c r="Y71" s="17">
        <v>0</v>
      </c>
      <c r="Z71" s="17">
        <v>0</v>
      </c>
      <c r="AC71" s="17">
        <v>0</v>
      </c>
      <c r="AD71" s="17">
        <v>0</v>
      </c>
      <c r="AG71" s="17">
        <v>0</v>
      </c>
      <c r="AH71" s="17">
        <v>0</v>
      </c>
      <c r="AK71" s="17">
        <v>0</v>
      </c>
      <c r="AL71" s="17">
        <v>0</v>
      </c>
      <c r="AO71" s="17">
        <v>0</v>
      </c>
      <c r="AP71" s="17">
        <v>0</v>
      </c>
      <c r="AQ71" s="17">
        <v>6.3E-2</v>
      </c>
      <c r="AR71" s="17">
        <v>0</v>
      </c>
      <c r="AS71" s="17">
        <v>4.2200000000000001E-4</v>
      </c>
      <c r="AT71" s="17">
        <v>1.67E-3</v>
      </c>
      <c r="AU71" s="17">
        <v>0.10369</v>
      </c>
      <c r="AV71" s="17">
        <v>139</v>
      </c>
      <c r="AW71" s="17">
        <v>166.8</v>
      </c>
      <c r="AX71" s="17">
        <v>208.5</v>
      </c>
      <c r="AY71" s="17">
        <v>0</v>
      </c>
      <c r="AZ71" s="17">
        <v>0</v>
      </c>
      <c r="BA71" s="17">
        <v>0</v>
      </c>
      <c r="BB71" s="17">
        <v>0</v>
      </c>
      <c r="BC71" s="17">
        <v>1</v>
      </c>
      <c r="BD71" s="17">
        <v>2.95</v>
      </c>
      <c r="BE71" s="17">
        <v>1</v>
      </c>
      <c r="BF71" s="17">
        <v>1</v>
      </c>
      <c r="BH71" s="17">
        <v>0</v>
      </c>
      <c r="BJ71" s="17">
        <v>0</v>
      </c>
      <c r="BL71" s="17">
        <v>0</v>
      </c>
      <c r="BM71" s="17">
        <v>4.1300000000000001E-4</v>
      </c>
      <c r="BN71" s="17">
        <v>1.2359999999999999E-3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 t="s">
        <v>409</v>
      </c>
      <c r="BU71" s="17" t="s">
        <v>409</v>
      </c>
      <c r="BV71" s="17" t="s">
        <v>409</v>
      </c>
      <c r="BW71" s="17" t="s">
        <v>592</v>
      </c>
      <c r="CA71" s="17">
        <v>88106466</v>
      </c>
      <c r="CB71" s="17" t="s">
        <v>1848</v>
      </c>
      <c r="CC71" s="17">
        <v>87106144</v>
      </c>
      <c r="CD71" s="17" t="s">
        <v>1692</v>
      </c>
    </row>
    <row r="72" spans="1:82">
      <c r="A72" s="27">
        <v>1000000083</v>
      </c>
      <c r="B72" s="26">
        <v>0</v>
      </c>
      <c r="C72" s="26" t="s">
        <v>3316</v>
      </c>
      <c r="D72" s="25">
        <v>302420</v>
      </c>
      <c r="E72" s="25" t="s">
        <v>1708</v>
      </c>
      <c r="F72" s="25">
        <v>302415</v>
      </c>
      <c r="G72" s="25" t="s">
        <v>3064</v>
      </c>
      <c r="H72" s="25">
        <v>1</v>
      </c>
      <c r="I72" s="25">
        <v>2001.06</v>
      </c>
      <c r="J72" s="25">
        <v>2500.12</v>
      </c>
      <c r="K72" s="25" t="s">
        <v>2195</v>
      </c>
      <c r="L72" s="25"/>
      <c r="M72" s="25" t="s">
        <v>1707</v>
      </c>
      <c r="N72" s="25" t="s">
        <v>412</v>
      </c>
      <c r="O72" s="25" t="s">
        <v>498</v>
      </c>
      <c r="P72" s="25" t="s">
        <v>726</v>
      </c>
      <c r="Q72" s="24">
        <v>2426</v>
      </c>
      <c r="R72" s="17">
        <v>0.43269999999999997</v>
      </c>
      <c r="U72" s="17">
        <v>0</v>
      </c>
      <c r="V72" s="17">
        <v>0</v>
      </c>
      <c r="Y72" s="17">
        <v>0</v>
      </c>
      <c r="Z72" s="17">
        <v>0</v>
      </c>
      <c r="AC72" s="17">
        <v>0</v>
      </c>
      <c r="AD72" s="17">
        <v>0</v>
      </c>
      <c r="AG72" s="17">
        <v>0</v>
      </c>
      <c r="AH72" s="17">
        <v>0</v>
      </c>
      <c r="AK72" s="17">
        <v>0</v>
      </c>
      <c r="AL72" s="17">
        <v>0</v>
      </c>
      <c r="AO72" s="17">
        <v>0</v>
      </c>
      <c r="AP72" s="17">
        <v>0</v>
      </c>
      <c r="AQ72" s="17">
        <v>0.43269999999999997</v>
      </c>
      <c r="AR72" s="17">
        <v>3.0000000000000001E-3</v>
      </c>
      <c r="AS72" s="17">
        <v>1.4770000000000001E-4</v>
      </c>
      <c r="AT72" s="17">
        <v>5.3529999999999995E-4</v>
      </c>
      <c r="AU72" s="17">
        <v>0.17709900000000001</v>
      </c>
      <c r="AV72" s="17">
        <v>302</v>
      </c>
      <c r="AW72" s="17">
        <v>362.4</v>
      </c>
      <c r="AX72" s="17">
        <v>453</v>
      </c>
      <c r="AY72" s="17">
        <v>0</v>
      </c>
      <c r="AZ72" s="17">
        <v>0</v>
      </c>
      <c r="BA72" s="17">
        <v>0</v>
      </c>
      <c r="BB72" s="17">
        <v>0</v>
      </c>
      <c r="BC72" s="17">
        <v>1</v>
      </c>
      <c r="BD72" s="17">
        <v>2.4300000000000002</v>
      </c>
      <c r="BE72" s="17">
        <v>1</v>
      </c>
      <c r="BF72" s="17">
        <v>1</v>
      </c>
      <c r="BH72" s="17">
        <v>0</v>
      </c>
      <c r="BJ72" s="17">
        <v>0</v>
      </c>
      <c r="BL72" s="17">
        <v>0</v>
      </c>
      <c r="BM72" s="17">
        <v>4.6860000000000001E-4</v>
      </c>
      <c r="BN72" s="17">
        <v>1.9943000000000001E-3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 t="s">
        <v>409</v>
      </c>
      <c r="BU72" s="17" t="s">
        <v>409</v>
      </c>
      <c r="BV72" s="17" t="s">
        <v>409</v>
      </c>
      <c r="BW72" s="17" t="s">
        <v>592</v>
      </c>
      <c r="CA72" s="17">
        <v>88106466</v>
      </c>
      <c r="CB72" s="17" t="s">
        <v>1848</v>
      </c>
      <c r="CC72" s="17">
        <v>3201431</v>
      </c>
      <c r="CD72" s="17" t="s">
        <v>3314</v>
      </c>
    </row>
    <row r="73" spans="1:82">
      <c r="A73" s="27">
        <v>1000000084</v>
      </c>
      <c r="B73" s="26">
        <v>0</v>
      </c>
      <c r="C73" s="26" t="s">
        <v>3315</v>
      </c>
      <c r="D73" s="25">
        <v>302420</v>
      </c>
      <c r="E73" s="25" t="s">
        <v>1708</v>
      </c>
      <c r="F73" s="25">
        <v>302415</v>
      </c>
      <c r="G73" s="25" t="s">
        <v>3064</v>
      </c>
      <c r="H73" s="25">
        <v>2</v>
      </c>
      <c r="I73" s="25">
        <v>2003.01</v>
      </c>
      <c r="J73" s="25">
        <v>2500.12</v>
      </c>
      <c r="K73" s="25" t="s">
        <v>1715</v>
      </c>
      <c r="L73" s="25"/>
      <c r="M73" s="25" t="s">
        <v>1707</v>
      </c>
      <c r="N73" s="25" t="s">
        <v>412</v>
      </c>
      <c r="O73" s="25" t="s">
        <v>498</v>
      </c>
      <c r="P73" s="25" t="s">
        <v>726</v>
      </c>
      <c r="Q73" s="24">
        <v>2426</v>
      </c>
      <c r="R73" s="17">
        <v>0.43269999999999997</v>
      </c>
      <c r="U73" s="17">
        <v>0</v>
      </c>
      <c r="V73" s="17">
        <v>0</v>
      </c>
      <c r="Y73" s="17">
        <v>0</v>
      </c>
      <c r="Z73" s="17">
        <v>0</v>
      </c>
      <c r="AC73" s="17">
        <v>0</v>
      </c>
      <c r="AD73" s="17">
        <v>0</v>
      </c>
      <c r="AG73" s="17">
        <v>0</v>
      </c>
      <c r="AH73" s="17">
        <v>0</v>
      </c>
      <c r="AK73" s="17">
        <v>0</v>
      </c>
      <c r="AL73" s="17">
        <v>0</v>
      </c>
      <c r="AO73" s="17">
        <v>0</v>
      </c>
      <c r="AP73" s="17">
        <v>0</v>
      </c>
      <c r="AQ73" s="17">
        <v>0.43269999999999997</v>
      </c>
      <c r="AR73" s="17">
        <v>3.0000000000000001E-3</v>
      </c>
      <c r="AS73" s="17">
        <v>1.4770000000000001E-4</v>
      </c>
      <c r="AT73" s="17">
        <v>5.3529999999999995E-4</v>
      </c>
      <c r="AU73" s="17">
        <v>0.17709900000000001</v>
      </c>
      <c r="AV73" s="17">
        <v>302</v>
      </c>
      <c r="AW73" s="17">
        <v>362.4</v>
      </c>
      <c r="AX73" s="17">
        <v>453</v>
      </c>
      <c r="AY73" s="17">
        <v>0</v>
      </c>
      <c r="AZ73" s="17">
        <v>0</v>
      </c>
      <c r="BA73" s="17">
        <v>0</v>
      </c>
      <c r="BB73" s="17">
        <v>0</v>
      </c>
      <c r="BC73" s="17">
        <v>1</v>
      </c>
      <c r="BD73" s="17">
        <v>2.4300000000000002</v>
      </c>
      <c r="BE73" s="17">
        <v>1</v>
      </c>
      <c r="BF73" s="17">
        <v>1</v>
      </c>
      <c r="BH73" s="17">
        <v>0</v>
      </c>
      <c r="BJ73" s="17">
        <v>0</v>
      </c>
      <c r="BL73" s="17">
        <v>0</v>
      </c>
      <c r="BM73" s="17">
        <v>4.6860000000000001E-4</v>
      </c>
      <c r="BN73" s="17">
        <v>1.9943000000000001E-3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 t="s">
        <v>409</v>
      </c>
      <c r="BU73" s="17" t="s">
        <v>409</v>
      </c>
      <c r="BV73" s="17" t="s">
        <v>409</v>
      </c>
      <c r="BW73" s="17" t="s">
        <v>592</v>
      </c>
      <c r="CA73" s="17">
        <v>88106466</v>
      </c>
      <c r="CB73" s="17" t="s">
        <v>1848</v>
      </c>
      <c r="CC73" s="17">
        <v>3201431</v>
      </c>
      <c r="CD73" s="17" t="s">
        <v>3314</v>
      </c>
    </row>
    <row r="74" spans="1:82">
      <c r="A74" s="27">
        <v>1000000085</v>
      </c>
      <c r="B74" s="26">
        <v>0</v>
      </c>
      <c r="C74" s="26" t="s">
        <v>3313</v>
      </c>
      <c r="D74" s="25">
        <v>302440</v>
      </c>
      <c r="E74" s="25" t="s">
        <v>1704</v>
      </c>
      <c r="F74" s="25">
        <v>302435</v>
      </c>
      <c r="G74" s="25" t="s">
        <v>1713</v>
      </c>
      <c r="H74" s="25">
        <v>1</v>
      </c>
      <c r="I74" s="25">
        <v>1996.01</v>
      </c>
      <c r="J74" s="25">
        <v>2500.12</v>
      </c>
      <c r="K74" s="25" t="s">
        <v>505</v>
      </c>
      <c r="L74" s="25"/>
      <c r="M74" s="25" t="s">
        <v>505</v>
      </c>
      <c r="N74" s="25" t="s">
        <v>412</v>
      </c>
      <c r="O74" s="25" t="s">
        <v>633</v>
      </c>
      <c r="P74" s="25" t="s">
        <v>410</v>
      </c>
      <c r="Q74" s="24">
        <v>3664</v>
      </c>
      <c r="R74" s="17">
        <v>0.24299999999999999</v>
      </c>
      <c r="U74" s="17">
        <v>0</v>
      </c>
      <c r="V74" s="17">
        <v>0</v>
      </c>
      <c r="Y74" s="17">
        <v>0</v>
      </c>
      <c r="Z74" s="17">
        <v>0</v>
      </c>
      <c r="AC74" s="17">
        <v>0</v>
      </c>
      <c r="AD74" s="17">
        <v>0</v>
      </c>
      <c r="AG74" s="17">
        <v>0</v>
      </c>
      <c r="AH74" s="17">
        <v>0</v>
      </c>
      <c r="AK74" s="17">
        <v>0</v>
      </c>
      <c r="AL74" s="17">
        <v>0</v>
      </c>
      <c r="AO74" s="17">
        <v>0</v>
      </c>
      <c r="AP74" s="17">
        <v>0</v>
      </c>
      <c r="AQ74" s="17">
        <v>0.24299999999999999</v>
      </c>
      <c r="AR74" s="17">
        <v>0</v>
      </c>
      <c r="AS74" s="17">
        <v>5.2400000000000005E-4</v>
      </c>
      <c r="AT74" s="17">
        <v>2.0339999999999998E-3</v>
      </c>
      <c r="AU74" s="17">
        <v>0.1275</v>
      </c>
      <c r="AV74" s="17">
        <v>127</v>
      </c>
      <c r="AW74" s="17">
        <v>152.4</v>
      </c>
      <c r="AX74" s="17">
        <v>190.5</v>
      </c>
      <c r="AY74" s="17">
        <v>0</v>
      </c>
      <c r="AZ74" s="17">
        <v>0</v>
      </c>
      <c r="BA74" s="17">
        <v>0</v>
      </c>
      <c r="BB74" s="17">
        <v>0</v>
      </c>
      <c r="BC74" s="17">
        <v>1</v>
      </c>
      <c r="BD74" s="17">
        <v>3.66</v>
      </c>
      <c r="BE74" s="17">
        <v>1</v>
      </c>
      <c r="BF74" s="17">
        <v>1</v>
      </c>
      <c r="BH74" s="17">
        <v>0</v>
      </c>
      <c r="BJ74" s="17">
        <v>0</v>
      </c>
      <c r="BL74" s="17">
        <v>0</v>
      </c>
      <c r="BM74" s="17">
        <v>1.3669999999999999E-3</v>
      </c>
      <c r="BN74" s="17">
        <v>1.1980000000000001E-3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 t="s">
        <v>409</v>
      </c>
      <c r="BU74" s="17" t="s">
        <v>409</v>
      </c>
      <c r="BV74" s="17" t="s">
        <v>409</v>
      </c>
      <c r="BW74" s="17" t="s">
        <v>592</v>
      </c>
      <c r="CA74" s="17">
        <v>88106466</v>
      </c>
      <c r="CB74" s="17" t="s">
        <v>1848</v>
      </c>
      <c r="CC74" s="17">
        <v>7200072</v>
      </c>
      <c r="CD74" s="17" t="s">
        <v>1692</v>
      </c>
    </row>
    <row r="75" spans="1:82">
      <c r="A75" s="27">
        <v>1000000086</v>
      </c>
      <c r="B75" s="26">
        <v>0</v>
      </c>
      <c r="C75" s="26" t="s">
        <v>3312</v>
      </c>
      <c r="D75" s="25">
        <v>302345</v>
      </c>
      <c r="E75" s="25" t="s">
        <v>666</v>
      </c>
      <c r="F75" s="25">
        <v>302625</v>
      </c>
      <c r="G75" s="25" t="s">
        <v>2634</v>
      </c>
      <c r="H75" s="25">
        <v>1</v>
      </c>
      <c r="I75" s="25">
        <v>1997.04</v>
      </c>
      <c r="J75" s="25">
        <v>2500.12</v>
      </c>
      <c r="K75" s="25" t="s">
        <v>2579</v>
      </c>
      <c r="L75" s="25"/>
      <c r="M75" s="25" t="s">
        <v>2579</v>
      </c>
      <c r="N75" s="25" t="s">
        <v>412</v>
      </c>
      <c r="O75" s="25" t="s">
        <v>541</v>
      </c>
      <c r="P75" s="25" t="s">
        <v>427</v>
      </c>
      <c r="Q75" s="24">
        <v>5970</v>
      </c>
      <c r="R75" s="17">
        <v>0</v>
      </c>
      <c r="U75" s="17">
        <v>0</v>
      </c>
      <c r="V75" s="17">
        <v>0</v>
      </c>
      <c r="Y75" s="17">
        <v>0</v>
      </c>
      <c r="Z75" s="17">
        <v>0</v>
      </c>
      <c r="AC75" s="17">
        <v>0</v>
      </c>
      <c r="AD75" s="17">
        <v>0</v>
      </c>
      <c r="AG75" s="17">
        <v>0</v>
      </c>
      <c r="AH75" s="17">
        <v>0</v>
      </c>
      <c r="AK75" s="17">
        <v>0</v>
      </c>
      <c r="AL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2.529E-3</v>
      </c>
      <c r="AT75" s="17">
        <v>1.1620999999999999E-2</v>
      </c>
      <c r="AU75" s="17">
        <v>3.1289999999999998E-3</v>
      </c>
      <c r="AV75" s="17">
        <v>354</v>
      </c>
      <c r="AW75" s="17">
        <v>424.8</v>
      </c>
      <c r="AX75" s="17">
        <v>531</v>
      </c>
      <c r="AY75" s="17">
        <v>0</v>
      </c>
      <c r="AZ75" s="17">
        <v>0</v>
      </c>
      <c r="BA75" s="17">
        <v>0</v>
      </c>
      <c r="BB75" s="17">
        <v>0</v>
      </c>
      <c r="BC75" s="17">
        <v>1</v>
      </c>
      <c r="BD75" s="17">
        <v>5.97</v>
      </c>
      <c r="BE75" s="17">
        <v>1</v>
      </c>
      <c r="BF75" s="17">
        <v>1</v>
      </c>
      <c r="BH75" s="17">
        <v>0</v>
      </c>
      <c r="BJ75" s="17">
        <v>0</v>
      </c>
      <c r="BL75" s="17">
        <v>0</v>
      </c>
      <c r="BM75" s="17">
        <v>7.5789999999999998E-3</v>
      </c>
      <c r="BN75" s="17">
        <v>3.2023999999999997E-2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 t="s">
        <v>409</v>
      </c>
      <c r="BU75" s="17" t="s">
        <v>409</v>
      </c>
      <c r="BV75" s="17" t="s">
        <v>409</v>
      </c>
      <c r="BW75" s="17" t="s">
        <v>592</v>
      </c>
      <c r="CA75" s="17">
        <v>88106466</v>
      </c>
      <c r="CB75" s="17" t="s">
        <v>1848</v>
      </c>
      <c r="CC75" s="17">
        <v>87106144</v>
      </c>
      <c r="CD75" s="17" t="s">
        <v>1692</v>
      </c>
    </row>
    <row r="76" spans="1:82">
      <c r="A76" s="27">
        <v>1000000087</v>
      </c>
      <c r="B76" s="26">
        <v>0</v>
      </c>
      <c r="C76" s="26" t="s">
        <v>3311</v>
      </c>
      <c r="D76" s="25">
        <v>302130</v>
      </c>
      <c r="E76" s="25" t="s">
        <v>2841</v>
      </c>
      <c r="F76" s="25">
        <v>302125</v>
      </c>
      <c r="G76" s="25" t="s">
        <v>3307</v>
      </c>
      <c r="H76" s="25">
        <v>1</v>
      </c>
      <c r="I76" s="25">
        <v>1996.01</v>
      </c>
      <c r="J76" s="25">
        <v>2500.12</v>
      </c>
      <c r="K76" s="25" t="s">
        <v>505</v>
      </c>
      <c r="L76" s="25"/>
      <c r="M76" s="25" t="s">
        <v>505</v>
      </c>
      <c r="N76" s="25" t="s">
        <v>412</v>
      </c>
      <c r="O76" s="25" t="s">
        <v>498</v>
      </c>
      <c r="P76" s="25" t="s">
        <v>426</v>
      </c>
      <c r="Q76" s="24">
        <v>4910</v>
      </c>
      <c r="R76" s="17">
        <v>0.54</v>
      </c>
      <c r="U76" s="17">
        <v>0</v>
      </c>
      <c r="V76" s="17">
        <v>0</v>
      </c>
      <c r="Y76" s="17">
        <v>0</v>
      </c>
      <c r="Z76" s="17">
        <v>0</v>
      </c>
      <c r="AC76" s="17">
        <v>0</v>
      </c>
      <c r="AD76" s="17">
        <v>0</v>
      </c>
      <c r="AG76" s="17">
        <v>0</v>
      </c>
      <c r="AH76" s="17">
        <v>0</v>
      </c>
      <c r="AK76" s="17">
        <v>0</v>
      </c>
      <c r="AL76" s="17">
        <v>0</v>
      </c>
      <c r="AO76" s="17">
        <v>0</v>
      </c>
      <c r="AP76" s="17">
        <v>0</v>
      </c>
      <c r="AQ76" s="17">
        <v>0.54</v>
      </c>
      <c r="AR76" s="17">
        <v>3.0000000000000001E-3</v>
      </c>
      <c r="AS76" s="17">
        <v>3.4969999999999999E-4</v>
      </c>
      <c r="AT76" s="17">
        <v>2.8846000000000002E-3</v>
      </c>
      <c r="AU76" s="17">
        <v>0.1791864</v>
      </c>
      <c r="AV76" s="17">
        <v>187</v>
      </c>
      <c r="AW76" s="17">
        <v>224.4</v>
      </c>
      <c r="AX76" s="17">
        <v>280.5</v>
      </c>
      <c r="AY76" s="17">
        <v>0</v>
      </c>
      <c r="AZ76" s="17">
        <v>0</v>
      </c>
      <c r="BA76" s="17">
        <v>0</v>
      </c>
      <c r="BB76" s="17">
        <v>0</v>
      </c>
      <c r="BC76" s="17">
        <v>1</v>
      </c>
      <c r="BD76" s="17">
        <v>4.91</v>
      </c>
      <c r="BE76" s="17">
        <v>1</v>
      </c>
      <c r="BF76" s="17">
        <v>1</v>
      </c>
      <c r="BH76" s="17">
        <v>0</v>
      </c>
      <c r="BJ76" s="17">
        <v>0</v>
      </c>
      <c r="BL76" s="17">
        <v>0</v>
      </c>
      <c r="BM76" s="17">
        <v>2.2531000000000001E-3</v>
      </c>
      <c r="BN76" s="17">
        <v>1.4856400000000001E-2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 t="s">
        <v>409</v>
      </c>
      <c r="BU76" s="17" t="s">
        <v>409</v>
      </c>
      <c r="BV76" s="17" t="s">
        <v>409</v>
      </c>
      <c r="BW76" s="17" t="s">
        <v>592</v>
      </c>
      <c r="CA76" s="17">
        <v>88106466</v>
      </c>
      <c r="CB76" s="17" t="s">
        <v>1848</v>
      </c>
      <c r="CC76" s="17">
        <v>4104951</v>
      </c>
      <c r="CD76" s="17" t="s">
        <v>1700</v>
      </c>
    </row>
    <row r="77" spans="1:82">
      <c r="A77" s="27">
        <v>1000000088</v>
      </c>
      <c r="B77" s="26">
        <v>0</v>
      </c>
      <c r="C77" s="26" t="s">
        <v>3310</v>
      </c>
      <c r="D77" s="25">
        <v>302130</v>
      </c>
      <c r="E77" s="25" t="s">
        <v>2841</v>
      </c>
      <c r="F77" s="25">
        <v>302125</v>
      </c>
      <c r="G77" s="25" t="s">
        <v>3307</v>
      </c>
      <c r="H77" s="25">
        <v>2</v>
      </c>
      <c r="I77" s="25">
        <v>1996.01</v>
      </c>
      <c r="J77" s="25">
        <v>2500.12</v>
      </c>
      <c r="K77" s="25" t="s">
        <v>505</v>
      </c>
      <c r="L77" s="25"/>
      <c r="M77" s="25" t="s">
        <v>505</v>
      </c>
      <c r="N77" s="25" t="s">
        <v>412</v>
      </c>
      <c r="O77" s="25" t="s">
        <v>498</v>
      </c>
      <c r="P77" s="25" t="s">
        <v>426</v>
      </c>
      <c r="Q77" s="24">
        <v>4910</v>
      </c>
      <c r="R77" s="17">
        <v>0.54</v>
      </c>
      <c r="U77" s="17">
        <v>0</v>
      </c>
      <c r="V77" s="17">
        <v>0</v>
      </c>
      <c r="Y77" s="17">
        <v>0</v>
      </c>
      <c r="Z77" s="17">
        <v>0</v>
      </c>
      <c r="AC77" s="17">
        <v>0</v>
      </c>
      <c r="AD77" s="17">
        <v>0</v>
      </c>
      <c r="AG77" s="17">
        <v>0</v>
      </c>
      <c r="AH77" s="17">
        <v>0</v>
      </c>
      <c r="AK77" s="17">
        <v>0</v>
      </c>
      <c r="AL77" s="17">
        <v>0</v>
      </c>
      <c r="AO77" s="17">
        <v>0</v>
      </c>
      <c r="AP77" s="17">
        <v>0</v>
      </c>
      <c r="AQ77" s="17">
        <v>0.54</v>
      </c>
      <c r="AR77" s="17">
        <v>3.0000000000000001E-3</v>
      </c>
      <c r="AS77" s="17">
        <v>6.1379999999999996E-4</v>
      </c>
      <c r="AT77" s="17">
        <v>2.5481000000000002E-3</v>
      </c>
      <c r="AU77" s="17">
        <v>0.1791864</v>
      </c>
      <c r="AV77" s="17">
        <v>187</v>
      </c>
      <c r="AW77" s="17">
        <v>224.4</v>
      </c>
      <c r="AX77" s="17">
        <v>280.5</v>
      </c>
      <c r="AY77" s="17">
        <v>0</v>
      </c>
      <c r="AZ77" s="17">
        <v>0</v>
      </c>
      <c r="BA77" s="17">
        <v>0</v>
      </c>
      <c r="BB77" s="17">
        <v>0</v>
      </c>
      <c r="BC77" s="17">
        <v>1</v>
      </c>
      <c r="BD77" s="17">
        <v>4.91</v>
      </c>
      <c r="BE77" s="17">
        <v>1</v>
      </c>
      <c r="BF77" s="17">
        <v>1</v>
      </c>
      <c r="BH77" s="17">
        <v>0</v>
      </c>
      <c r="BJ77" s="17">
        <v>0</v>
      </c>
      <c r="BL77" s="17">
        <v>0</v>
      </c>
      <c r="BM77" s="17">
        <v>1.9786000000000001E-3</v>
      </c>
      <c r="BN77" s="17">
        <v>9.7695999999999998E-3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 t="s">
        <v>409</v>
      </c>
      <c r="BU77" s="17" t="s">
        <v>409</v>
      </c>
      <c r="BV77" s="17" t="s">
        <v>409</v>
      </c>
      <c r="BW77" s="17" t="s">
        <v>592</v>
      </c>
      <c r="CA77" s="17">
        <v>88106466</v>
      </c>
      <c r="CB77" s="17" t="s">
        <v>1848</v>
      </c>
      <c r="CC77" s="17">
        <v>4104951</v>
      </c>
      <c r="CD77" s="17" t="s">
        <v>1700</v>
      </c>
    </row>
    <row r="78" spans="1:82">
      <c r="A78" s="27">
        <v>1000000089</v>
      </c>
      <c r="B78" s="26">
        <v>0</v>
      </c>
      <c r="C78" s="26" t="s">
        <v>3309</v>
      </c>
      <c r="D78" s="25">
        <v>302125</v>
      </c>
      <c r="E78" s="25" t="s">
        <v>3307</v>
      </c>
      <c r="F78" s="25">
        <v>302120</v>
      </c>
      <c r="G78" s="25" t="s">
        <v>2287</v>
      </c>
      <c r="H78" s="25">
        <v>1</v>
      </c>
      <c r="I78" s="25">
        <v>2002.12</v>
      </c>
      <c r="J78" s="25">
        <v>2500.12</v>
      </c>
      <c r="K78" s="25" t="s">
        <v>1984</v>
      </c>
      <c r="L78" s="25"/>
      <c r="M78" s="25" t="s">
        <v>1984</v>
      </c>
      <c r="N78" s="25" t="s">
        <v>412</v>
      </c>
      <c r="O78" s="25" t="s">
        <v>411</v>
      </c>
      <c r="P78" s="25" t="s">
        <v>516</v>
      </c>
      <c r="Q78" s="24">
        <v>3760</v>
      </c>
      <c r="R78" s="17">
        <v>0.2505</v>
      </c>
      <c r="U78" s="17">
        <v>0</v>
      </c>
      <c r="V78" s="17">
        <v>0</v>
      </c>
      <c r="Y78" s="17">
        <v>0</v>
      </c>
      <c r="Z78" s="17">
        <v>0</v>
      </c>
      <c r="AC78" s="17">
        <v>0</v>
      </c>
      <c r="AD78" s="17">
        <v>0</v>
      </c>
      <c r="AG78" s="17">
        <v>0</v>
      </c>
      <c r="AH78" s="17">
        <v>0</v>
      </c>
      <c r="AK78" s="17">
        <v>0</v>
      </c>
      <c r="AL78" s="17">
        <v>0</v>
      </c>
      <c r="AO78" s="17">
        <v>0</v>
      </c>
      <c r="AP78" s="17">
        <v>0</v>
      </c>
      <c r="AQ78" s="17">
        <v>0.2505</v>
      </c>
      <c r="AR78" s="17">
        <v>1E-3</v>
      </c>
      <c r="AS78" s="17">
        <v>2.2699999999999999E-4</v>
      </c>
      <c r="AT78" s="17">
        <v>2.336E-3</v>
      </c>
      <c r="AU78" s="17">
        <v>0.114686</v>
      </c>
      <c r="AV78" s="17">
        <v>342</v>
      </c>
      <c r="AW78" s="17">
        <v>410.4</v>
      </c>
      <c r="AX78" s="17">
        <v>513</v>
      </c>
      <c r="AY78" s="17">
        <v>0</v>
      </c>
      <c r="AZ78" s="17">
        <v>0</v>
      </c>
      <c r="BA78" s="17">
        <v>0</v>
      </c>
      <c r="BB78" s="17">
        <v>0</v>
      </c>
      <c r="BC78" s="17">
        <v>1</v>
      </c>
      <c r="BD78" s="17">
        <v>3.76</v>
      </c>
      <c r="BE78" s="17">
        <v>1</v>
      </c>
      <c r="BF78" s="17">
        <v>1</v>
      </c>
      <c r="BH78" s="17">
        <v>0</v>
      </c>
      <c r="BJ78" s="17">
        <v>0</v>
      </c>
      <c r="BL78" s="17">
        <v>0</v>
      </c>
      <c r="BM78" s="17">
        <v>7.76E-4</v>
      </c>
      <c r="BN78" s="17">
        <v>9.9599999999999992E-4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 t="s">
        <v>409</v>
      </c>
      <c r="BU78" s="17" t="s">
        <v>409</v>
      </c>
      <c r="BV78" s="17" t="s">
        <v>409</v>
      </c>
      <c r="BW78" s="17" t="s">
        <v>592</v>
      </c>
      <c r="CA78" s="17">
        <v>88106466</v>
      </c>
      <c r="CB78" s="17" t="s">
        <v>1848</v>
      </c>
      <c r="CC78" s="17">
        <v>7200072</v>
      </c>
      <c r="CD78" s="17" t="s">
        <v>1692</v>
      </c>
    </row>
    <row r="79" spans="1:82">
      <c r="A79" s="27">
        <v>1000000090</v>
      </c>
      <c r="B79" s="26">
        <v>0</v>
      </c>
      <c r="C79" s="26" t="s">
        <v>3308</v>
      </c>
      <c r="D79" s="25">
        <v>302125</v>
      </c>
      <c r="E79" s="25" t="s">
        <v>3307</v>
      </c>
      <c r="F79" s="25">
        <v>302120</v>
      </c>
      <c r="G79" s="25" t="s">
        <v>2287</v>
      </c>
      <c r="H79" s="25">
        <v>2</v>
      </c>
      <c r="I79" s="25">
        <v>2002.12</v>
      </c>
      <c r="J79" s="25">
        <v>2500.12</v>
      </c>
      <c r="K79" s="25" t="s">
        <v>1984</v>
      </c>
      <c r="L79" s="25"/>
      <c r="M79" s="25" t="s">
        <v>1984</v>
      </c>
      <c r="N79" s="25" t="s">
        <v>412</v>
      </c>
      <c r="O79" s="25" t="s">
        <v>411</v>
      </c>
      <c r="P79" s="25" t="s">
        <v>516</v>
      </c>
      <c r="Q79" s="24">
        <v>3760</v>
      </c>
      <c r="R79" s="17">
        <v>0.2505</v>
      </c>
      <c r="U79" s="17">
        <v>0</v>
      </c>
      <c r="V79" s="17">
        <v>0</v>
      </c>
      <c r="Y79" s="17">
        <v>0</v>
      </c>
      <c r="Z79" s="17">
        <v>0</v>
      </c>
      <c r="AC79" s="17">
        <v>0</v>
      </c>
      <c r="AD79" s="17">
        <v>0</v>
      </c>
      <c r="AG79" s="17">
        <v>0</v>
      </c>
      <c r="AH79" s="17">
        <v>0</v>
      </c>
      <c r="AK79" s="17">
        <v>0</v>
      </c>
      <c r="AL79" s="17">
        <v>0</v>
      </c>
      <c r="AO79" s="17">
        <v>0</v>
      </c>
      <c r="AP79" s="17">
        <v>0</v>
      </c>
      <c r="AQ79" s="17">
        <v>0.2505</v>
      </c>
      <c r="AR79" s="17">
        <v>1E-3</v>
      </c>
      <c r="AS79" s="17">
        <v>2.2699999999999999E-4</v>
      </c>
      <c r="AT79" s="17">
        <v>2.336E-3</v>
      </c>
      <c r="AU79" s="17">
        <v>0.114686</v>
      </c>
      <c r="AV79" s="17">
        <v>342</v>
      </c>
      <c r="AW79" s="17">
        <v>410.4</v>
      </c>
      <c r="AX79" s="17">
        <v>513</v>
      </c>
      <c r="AY79" s="17">
        <v>0</v>
      </c>
      <c r="AZ79" s="17">
        <v>0</v>
      </c>
      <c r="BA79" s="17">
        <v>0</v>
      </c>
      <c r="BB79" s="17">
        <v>0</v>
      </c>
      <c r="BC79" s="17">
        <v>1</v>
      </c>
      <c r="BD79" s="17">
        <v>3.76</v>
      </c>
      <c r="BE79" s="17">
        <v>1</v>
      </c>
      <c r="BF79" s="17">
        <v>1</v>
      </c>
      <c r="BH79" s="17">
        <v>0</v>
      </c>
      <c r="BJ79" s="17">
        <v>0</v>
      </c>
      <c r="BL79" s="17">
        <v>0</v>
      </c>
      <c r="BM79" s="17">
        <v>7.76E-4</v>
      </c>
      <c r="BN79" s="17">
        <v>9.9599999999999992E-4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 t="s">
        <v>409</v>
      </c>
      <c r="BU79" s="17" t="s">
        <v>409</v>
      </c>
      <c r="BV79" s="17" t="s">
        <v>409</v>
      </c>
      <c r="BW79" s="17" t="s">
        <v>592</v>
      </c>
      <c r="CA79" s="17">
        <v>88106466</v>
      </c>
      <c r="CB79" s="17" t="s">
        <v>1848</v>
      </c>
      <c r="CC79" s="17">
        <v>7200072</v>
      </c>
      <c r="CD79" s="17" t="s">
        <v>1692</v>
      </c>
    </row>
    <row r="80" spans="1:82">
      <c r="A80" s="27">
        <v>1000000091</v>
      </c>
      <c r="B80" s="26">
        <v>0</v>
      </c>
      <c r="C80" s="26" t="s">
        <v>3306</v>
      </c>
      <c r="D80" s="25">
        <v>302140</v>
      </c>
      <c r="E80" s="25" t="s">
        <v>575</v>
      </c>
      <c r="F80" s="25">
        <v>302120</v>
      </c>
      <c r="G80" s="25" t="s">
        <v>2287</v>
      </c>
      <c r="H80" s="25">
        <v>1</v>
      </c>
      <c r="I80" s="25">
        <v>2003.01</v>
      </c>
      <c r="J80" s="25">
        <v>2500.12</v>
      </c>
      <c r="K80" s="25" t="s">
        <v>1715</v>
      </c>
      <c r="L80" s="25"/>
      <c r="M80" s="25" t="s">
        <v>1715</v>
      </c>
      <c r="N80" s="25" t="s">
        <v>412</v>
      </c>
      <c r="O80" s="25" t="s">
        <v>411</v>
      </c>
      <c r="P80" s="25" t="s">
        <v>516</v>
      </c>
      <c r="Q80" s="24">
        <v>3000</v>
      </c>
      <c r="R80" s="17">
        <v>0.90549999999999997</v>
      </c>
      <c r="U80" s="17">
        <v>0</v>
      </c>
      <c r="V80" s="17">
        <v>0</v>
      </c>
      <c r="Y80" s="17">
        <v>0</v>
      </c>
      <c r="Z80" s="17">
        <v>0</v>
      </c>
      <c r="AC80" s="17">
        <v>0</v>
      </c>
      <c r="AD80" s="17">
        <v>0</v>
      </c>
      <c r="AG80" s="17">
        <v>0</v>
      </c>
      <c r="AH80" s="17">
        <v>0</v>
      </c>
      <c r="AK80" s="17">
        <v>0</v>
      </c>
      <c r="AL80" s="17">
        <v>0</v>
      </c>
      <c r="AO80" s="17">
        <v>0</v>
      </c>
      <c r="AP80" s="17">
        <v>0</v>
      </c>
      <c r="AQ80" s="17">
        <v>0.90549999999999997</v>
      </c>
      <c r="AR80" s="17">
        <v>1E-3</v>
      </c>
      <c r="AS80" s="17">
        <v>1.8540000000000001E-4</v>
      </c>
      <c r="AT80" s="17">
        <v>1.3988E-3</v>
      </c>
      <c r="AU80" s="17">
        <v>6.4026E-2</v>
      </c>
      <c r="AV80" s="17">
        <v>413</v>
      </c>
      <c r="AW80" s="17">
        <v>495.6</v>
      </c>
      <c r="AX80" s="17">
        <v>619.5</v>
      </c>
      <c r="AY80" s="17">
        <v>0</v>
      </c>
      <c r="AZ80" s="17">
        <v>0</v>
      </c>
      <c r="BA80" s="17">
        <v>0</v>
      </c>
      <c r="BB80" s="17">
        <v>0</v>
      </c>
      <c r="BC80" s="17">
        <v>1</v>
      </c>
      <c r="BD80" s="17">
        <v>3</v>
      </c>
      <c r="BE80" s="17">
        <v>1</v>
      </c>
      <c r="BF80" s="17">
        <v>1</v>
      </c>
      <c r="BH80" s="17">
        <v>0</v>
      </c>
      <c r="BJ80" s="17">
        <v>0</v>
      </c>
      <c r="BL80" s="17">
        <v>0</v>
      </c>
      <c r="BM80" s="17">
        <v>5.3479999999999999E-4</v>
      </c>
      <c r="BN80" s="17">
        <v>9.2829999999999996E-4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 t="s">
        <v>409</v>
      </c>
      <c r="BU80" s="17" t="s">
        <v>409</v>
      </c>
      <c r="BV80" s="17" t="s">
        <v>409</v>
      </c>
      <c r="BW80" s="17" t="s">
        <v>592</v>
      </c>
      <c r="CA80" s="17">
        <v>88106466</v>
      </c>
      <c r="CB80" s="17" t="s">
        <v>1848</v>
      </c>
      <c r="CC80" s="17">
        <v>7200072</v>
      </c>
      <c r="CD80" s="17" t="s">
        <v>1692</v>
      </c>
    </row>
    <row r="81" spans="1:82">
      <c r="A81" s="27">
        <v>1000000092</v>
      </c>
      <c r="B81" s="26">
        <v>0</v>
      </c>
      <c r="C81" s="26" t="s">
        <v>353</v>
      </c>
      <c r="D81" s="25">
        <v>302140</v>
      </c>
      <c r="E81" s="25" t="s">
        <v>575</v>
      </c>
      <c r="F81" s="25">
        <v>302135</v>
      </c>
      <c r="G81" s="25" t="s">
        <v>2288</v>
      </c>
      <c r="H81" s="25">
        <v>1</v>
      </c>
      <c r="I81" s="25">
        <v>2006.04</v>
      </c>
      <c r="J81" s="25">
        <v>2500.12</v>
      </c>
      <c r="K81" s="25" t="s">
        <v>1969</v>
      </c>
      <c r="L81" s="25"/>
      <c r="M81" s="25" t="s">
        <v>1969</v>
      </c>
      <c r="N81" s="25" t="s">
        <v>412</v>
      </c>
      <c r="O81" s="25" t="s">
        <v>411</v>
      </c>
      <c r="P81" s="25" t="s">
        <v>516</v>
      </c>
      <c r="Q81" s="24">
        <v>5284</v>
      </c>
      <c r="R81" s="17">
        <v>0.879</v>
      </c>
      <c r="U81" s="17">
        <v>0</v>
      </c>
      <c r="V81" s="17">
        <v>0</v>
      </c>
      <c r="Y81" s="17">
        <v>0</v>
      </c>
      <c r="Z81" s="17">
        <v>0</v>
      </c>
      <c r="AC81" s="17">
        <v>0</v>
      </c>
      <c r="AD81" s="17">
        <v>0</v>
      </c>
      <c r="AG81" s="17">
        <v>0</v>
      </c>
      <c r="AH81" s="17">
        <v>0</v>
      </c>
      <c r="AK81" s="17">
        <v>0</v>
      </c>
      <c r="AL81" s="17">
        <v>0</v>
      </c>
      <c r="AO81" s="17">
        <v>0</v>
      </c>
      <c r="AP81" s="17">
        <v>0</v>
      </c>
      <c r="AQ81" s="17">
        <v>0.879</v>
      </c>
      <c r="AR81" s="17">
        <v>1E-3</v>
      </c>
      <c r="AS81" s="17">
        <v>3.2400000000000001E-4</v>
      </c>
      <c r="AT81" s="17">
        <v>2.7200000000000002E-3</v>
      </c>
      <c r="AU81" s="17">
        <v>0.17588699999999999</v>
      </c>
      <c r="AV81" s="17">
        <v>432</v>
      </c>
      <c r="AW81" s="17">
        <v>518.4</v>
      </c>
      <c r="AX81" s="17">
        <v>648</v>
      </c>
      <c r="AY81" s="17">
        <v>0</v>
      </c>
      <c r="AZ81" s="17">
        <v>0</v>
      </c>
      <c r="BA81" s="17">
        <v>0</v>
      </c>
      <c r="BB81" s="17">
        <v>0</v>
      </c>
      <c r="BC81" s="17">
        <v>1</v>
      </c>
      <c r="BD81" s="17">
        <v>5.28</v>
      </c>
      <c r="BE81" s="17">
        <v>1</v>
      </c>
      <c r="BF81" s="17">
        <v>1</v>
      </c>
      <c r="BH81" s="17">
        <v>0</v>
      </c>
      <c r="BJ81" s="17">
        <v>0</v>
      </c>
      <c r="BL81" s="17">
        <v>0</v>
      </c>
      <c r="BM81" s="17">
        <v>7.0200000000000004E-4</v>
      </c>
      <c r="BN81" s="17">
        <v>1.3309999999999999E-3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 t="s">
        <v>409</v>
      </c>
      <c r="BU81" s="17" t="s">
        <v>409</v>
      </c>
      <c r="BV81" s="17" t="s">
        <v>409</v>
      </c>
      <c r="BW81" s="17" t="s">
        <v>592</v>
      </c>
      <c r="CA81" s="17">
        <v>88106466</v>
      </c>
      <c r="CB81" s="17" t="s">
        <v>1453</v>
      </c>
      <c r="CC81" s="17">
        <v>4201523</v>
      </c>
      <c r="CD81" s="17" t="s">
        <v>1697</v>
      </c>
    </row>
    <row r="82" spans="1:82">
      <c r="A82" s="27">
        <v>1000000093</v>
      </c>
      <c r="B82" s="26">
        <v>0</v>
      </c>
      <c r="C82" s="26" t="s">
        <v>3305</v>
      </c>
      <c r="D82" s="25">
        <v>303100</v>
      </c>
      <c r="E82" s="25" t="s">
        <v>491</v>
      </c>
      <c r="F82" s="25">
        <v>303135</v>
      </c>
      <c r="G82" s="25" t="s">
        <v>30</v>
      </c>
      <c r="H82" s="25">
        <v>1</v>
      </c>
      <c r="I82" s="25">
        <v>1996.01</v>
      </c>
      <c r="J82" s="25">
        <v>2500.12</v>
      </c>
      <c r="K82" s="25" t="s">
        <v>505</v>
      </c>
      <c r="L82" s="25"/>
      <c r="M82" s="25" t="s">
        <v>505</v>
      </c>
      <c r="N82" s="25" t="s">
        <v>412</v>
      </c>
      <c r="O82" s="25" t="s">
        <v>498</v>
      </c>
      <c r="P82" s="25" t="s">
        <v>426</v>
      </c>
      <c r="Q82" s="24">
        <v>3316</v>
      </c>
      <c r="R82" s="17">
        <v>0.55300000000000005</v>
      </c>
      <c r="S82" s="17" t="s">
        <v>411</v>
      </c>
      <c r="T82" s="17" t="s">
        <v>426</v>
      </c>
      <c r="U82" s="29">
        <v>4234</v>
      </c>
      <c r="V82" s="17">
        <v>0.58640000000000003</v>
      </c>
      <c r="Y82" s="17">
        <v>0</v>
      </c>
      <c r="Z82" s="17">
        <v>0</v>
      </c>
      <c r="AC82" s="17">
        <v>0</v>
      </c>
      <c r="AD82" s="17">
        <v>0</v>
      </c>
      <c r="AG82" s="17">
        <v>0</v>
      </c>
      <c r="AH82" s="17">
        <v>0</v>
      </c>
      <c r="AK82" s="17">
        <v>0</v>
      </c>
      <c r="AL82" s="17">
        <v>0</v>
      </c>
      <c r="AO82" s="17">
        <v>0</v>
      </c>
      <c r="AP82" s="17">
        <v>0</v>
      </c>
      <c r="AQ82" s="17">
        <v>0.57290225500000003</v>
      </c>
      <c r="AR82" s="17">
        <v>2.2549750000000002E-3</v>
      </c>
      <c r="AS82" s="17">
        <v>5.6499999999999996E-4</v>
      </c>
      <c r="AT82" s="17">
        <v>5.5170000000000002E-3</v>
      </c>
      <c r="AU82" s="17">
        <v>0.30351</v>
      </c>
      <c r="AV82" s="17">
        <v>133</v>
      </c>
      <c r="AW82" s="17">
        <v>159.6</v>
      </c>
      <c r="AX82" s="17">
        <v>199.5</v>
      </c>
      <c r="AY82" s="17">
        <v>0</v>
      </c>
      <c r="AZ82" s="17">
        <v>0</v>
      </c>
      <c r="BA82" s="17">
        <v>0</v>
      </c>
      <c r="BB82" s="17">
        <v>0</v>
      </c>
      <c r="BC82" s="17">
        <v>1</v>
      </c>
      <c r="BD82" s="17">
        <v>7.55</v>
      </c>
      <c r="BE82" s="17">
        <v>1</v>
      </c>
      <c r="BF82" s="17">
        <v>1</v>
      </c>
      <c r="BH82" s="17">
        <v>0</v>
      </c>
      <c r="BJ82" s="17">
        <v>0</v>
      </c>
      <c r="BL82" s="17">
        <v>0</v>
      </c>
      <c r="BM82" s="17">
        <v>1.3339999999999999E-3</v>
      </c>
      <c r="BN82" s="17">
        <v>1.524E-3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 t="s">
        <v>409</v>
      </c>
      <c r="BU82" s="17" t="s">
        <v>409</v>
      </c>
      <c r="BV82" s="17" t="s">
        <v>409</v>
      </c>
      <c r="BW82" s="17" t="s">
        <v>592</v>
      </c>
      <c r="CA82" s="17">
        <v>88106466</v>
      </c>
      <c r="CB82" s="17" t="s">
        <v>1848</v>
      </c>
      <c r="CC82" s="17">
        <v>6102301</v>
      </c>
      <c r="CD82" s="17" t="s">
        <v>775</v>
      </c>
    </row>
    <row r="83" spans="1:82">
      <c r="A83" s="27">
        <v>1000000094</v>
      </c>
      <c r="B83" s="26">
        <v>0</v>
      </c>
      <c r="C83" s="26" t="s">
        <v>3304</v>
      </c>
      <c r="D83" s="25">
        <v>303100</v>
      </c>
      <c r="E83" s="25" t="s">
        <v>491</v>
      </c>
      <c r="F83" s="25">
        <v>303135</v>
      </c>
      <c r="G83" s="25" t="s">
        <v>30</v>
      </c>
      <c r="H83" s="25">
        <v>2</v>
      </c>
      <c r="I83" s="25">
        <v>1996.01</v>
      </c>
      <c r="J83" s="25">
        <v>2500.12</v>
      </c>
      <c r="K83" s="25" t="s">
        <v>505</v>
      </c>
      <c r="L83" s="25"/>
      <c r="M83" s="25" t="s">
        <v>505</v>
      </c>
      <c r="N83" s="25" t="s">
        <v>412</v>
      </c>
      <c r="O83" s="25" t="s">
        <v>498</v>
      </c>
      <c r="P83" s="25" t="s">
        <v>426</v>
      </c>
      <c r="Q83" s="24">
        <v>3316</v>
      </c>
      <c r="R83" s="17">
        <v>0.55300000000000005</v>
      </c>
      <c r="S83" s="17" t="s">
        <v>411</v>
      </c>
      <c r="T83" s="17" t="s">
        <v>426</v>
      </c>
      <c r="U83" s="29">
        <v>4234</v>
      </c>
      <c r="V83" s="17">
        <v>0.58640000000000003</v>
      </c>
      <c r="Y83" s="17">
        <v>0</v>
      </c>
      <c r="Z83" s="17">
        <v>0</v>
      </c>
      <c r="AC83" s="17">
        <v>0</v>
      </c>
      <c r="AD83" s="17">
        <v>0</v>
      </c>
      <c r="AG83" s="17">
        <v>0</v>
      </c>
      <c r="AH83" s="17">
        <v>0</v>
      </c>
      <c r="AK83" s="17">
        <v>0</v>
      </c>
      <c r="AL83" s="17">
        <v>0</v>
      </c>
      <c r="AO83" s="17">
        <v>0</v>
      </c>
      <c r="AP83" s="17">
        <v>0</v>
      </c>
      <c r="AQ83" s="17">
        <v>0.57290225500000003</v>
      </c>
      <c r="AR83" s="17">
        <v>2.2549750000000002E-3</v>
      </c>
      <c r="AS83" s="17">
        <v>5.6499999999999996E-4</v>
      </c>
      <c r="AT83" s="17">
        <v>5.5170000000000002E-3</v>
      </c>
      <c r="AU83" s="17">
        <v>0.30351</v>
      </c>
      <c r="AV83" s="17">
        <v>133</v>
      </c>
      <c r="AW83" s="17">
        <v>159.6</v>
      </c>
      <c r="AX83" s="17">
        <v>199.5</v>
      </c>
      <c r="AY83" s="17">
        <v>0</v>
      </c>
      <c r="AZ83" s="17">
        <v>0</v>
      </c>
      <c r="BA83" s="17">
        <v>0</v>
      </c>
      <c r="BB83" s="17">
        <v>0</v>
      </c>
      <c r="BC83" s="17">
        <v>1</v>
      </c>
      <c r="BD83" s="17">
        <v>7.55</v>
      </c>
      <c r="BE83" s="17">
        <v>1</v>
      </c>
      <c r="BF83" s="17">
        <v>1</v>
      </c>
      <c r="BH83" s="17">
        <v>0</v>
      </c>
      <c r="BJ83" s="17">
        <v>0</v>
      </c>
      <c r="BL83" s="17">
        <v>0</v>
      </c>
      <c r="BM83" s="17">
        <v>1.3339999999999999E-3</v>
      </c>
      <c r="BN83" s="17">
        <v>1.524E-3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 t="s">
        <v>409</v>
      </c>
      <c r="BU83" s="17" t="s">
        <v>409</v>
      </c>
      <c r="BV83" s="17" t="s">
        <v>409</v>
      </c>
      <c r="BW83" s="17" t="s">
        <v>592</v>
      </c>
      <c r="CA83" s="17">
        <v>88106466</v>
      </c>
      <c r="CB83" s="17" t="s">
        <v>1848</v>
      </c>
      <c r="CC83" s="17">
        <v>6102301</v>
      </c>
      <c r="CD83" s="17" t="s">
        <v>775</v>
      </c>
    </row>
    <row r="84" spans="1:82">
      <c r="A84" s="27">
        <v>1000000095</v>
      </c>
      <c r="B84" s="26">
        <v>0</v>
      </c>
      <c r="C84" s="26" t="s">
        <v>3303</v>
      </c>
      <c r="D84" s="25">
        <v>303100</v>
      </c>
      <c r="E84" s="25" t="s">
        <v>491</v>
      </c>
      <c r="F84" s="25">
        <v>303135</v>
      </c>
      <c r="G84" s="25" t="s">
        <v>30</v>
      </c>
      <c r="H84" s="25">
        <v>3</v>
      </c>
      <c r="I84" s="25">
        <v>1997.01</v>
      </c>
      <c r="J84" s="25">
        <v>2020.04</v>
      </c>
      <c r="K84" s="25" t="s">
        <v>562</v>
      </c>
      <c r="L84" s="25"/>
      <c r="M84" s="25" t="s">
        <v>562</v>
      </c>
      <c r="N84" s="25" t="s">
        <v>412</v>
      </c>
      <c r="O84" s="25" t="s">
        <v>498</v>
      </c>
      <c r="P84" s="25" t="s">
        <v>426</v>
      </c>
      <c r="Q84" s="24">
        <v>7750</v>
      </c>
      <c r="R84" s="17">
        <v>0.115</v>
      </c>
      <c r="U84" s="17">
        <v>0</v>
      </c>
      <c r="V84" s="17">
        <v>0</v>
      </c>
      <c r="Y84" s="17">
        <v>0</v>
      </c>
      <c r="Z84" s="17">
        <v>0</v>
      </c>
      <c r="AC84" s="17">
        <v>0</v>
      </c>
      <c r="AD84" s="17">
        <v>0</v>
      </c>
      <c r="AG84" s="17">
        <v>0</v>
      </c>
      <c r="AH84" s="17">
        <v>0</v>
      </c>
      <c r="AK84" s="17">
        <v>0</v>
      </c>
      <c r="AL84" s="17">
        <v>0</v>
      </c>
      <c r="AO84" s="17">
        <v>0</v>
      </c>
      <c r="AP84" s="17">
        <v>0</v>
      </c>
      <c r="AQ84" s="17">
        <v>0.115</v>
      </c>
      <c r="AR84" s="17">
        <v>3.0000000000000001E-3</v>
      </c>
      <c r="AS84" s="17">
        <v>5.5999999999999995E-4</v>
      </c>
      <c r="AT84" s="17">
        <v>5.0530000000000002E-3</v>
      </c>
      <c r="AU84" s="17">
        <v>0</v>
      </c>
      <c r="AV84" s="17">
        <v>133</v>
      </c>
      <c r="AW84" s="17">
        <v>159.6</v>
      </c>
      <c r="AX84" s="17">
        <v>199.5</v>
      </c>
      <c r="AY84" s="17">
        <v>0</v>
      </c>
      <c r="AZ84" s="17">
        <v>0</v>
      </c>
      <c r="BA84" s="17">
        <v>0</v>
      </c>
      <c r="BB84" s="17">
        <v>0</v>
      </c>
      <c r="BC84" s="17">
        <v>1</v>
      </c>
      <c r="BD84" s="17">
        <v>7.75</v>
      </c>
      <c r="BE84" s="17">
        <v>1</v>
      </c>
      <c r="BF84" s="17">
        <v>1</v>
      </c>
      <c r="BH84" s="17">
        <v>0</v>
      </c>
      <c r="BJ84" s="17">
        <v>0</v>
      </c>
      <c r="BL84" s="17">
        <v>0</v>
      </c>
      <c r="BM84" s="17">
        <v>2.3579999999999999E-3</v>
      </c>
      <c r="BN84" s="17">
        <v>1.9949999999999998E-3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 t="s">
        <v>409</v>
      </c>
      <c r="BU84" s="17" t="s">
        <v>409</v>
      </c>
      <c r="BV84" s="17" t="s">
        <v>409</v>
      </c>
      <c r="BW84" s="17" t="s">
        <v>592</v>
      </c>
      <c r="CA84" s="17">
        <v>88106466</v>
      </c>
      <c r="CB84" s="17" t="s">
        <v>1845</v>
      </c>
      <c r="CC84" s="17">
        <v>6102301</v>
      </c>
      <c r="CD84" s="17" t="s">
        <v>775</v>
      </c>
    </row>
    <row r="85" spans="1:82">
      <c r="A85" s="27">
        <v>1000000096</v>
      </c>
      <c r="B85" s="26">
        <v>0</v>
      </c>
      <c r="C85" s="26" t="s">
        <v>3302</v>
      </c>
      <c r="D85" s="25">
        <v>203100</v>
      </c>
      <c r="E85" s="25" t="s">
        <v>2258</v>
      </c>
      <c r="F85" s="25">
        <v>204700</v>
      </c>
      <c r="G85" s="25" t="s">
        <v>1509</v>
      </c>
      <c r="H85" s="25">
        <v>2</v>
      </c>
      <c r="I85" s="25">
        <v>2002.01</v>
      </c>
      <c r="J85" s="25">
        <v>2500.12</v>
      </c>
      <c r="K85" s="25" t="s">
        <v>1698</v>
      </c>
      <c r="L85" s="25"/>
      <c r="M85" s="25" t="s">
        <v>2765</v>
      </c>
      <c r="N85" s="25" t="s">
        <v>609</v>
      </c>
      <c r="O85" s="25" t="s">
        <v>541</v>
      </c>
      <c r="P85" s="25" t="s">
        <v>712</v>
      </c>
      <c r="Q85" s="24">
        <v>14665</v>
      </c>
      <c r="R85" s="17">
        <v>0</v>
      </c>
      <c r="S85" s="17" t="s">
        <v>428</v>
      </c>
      <c r="T85" s="17" t="s">
        <v>608</v>
      </c>
      <c r="U85" s="29">
        <v>12585</v>
      </c>
      <c r="V85" s="17">
        <v>0</v>
      </c>
      <c r="Y85" s="17">
        <v>0</v>
      </c>
      <c r="Z85" s="17">
        <v>0</v>
      </c>
      <c r="AC85" s="17">
        <v>0</v>
      </c>
      <c r="AD85" s="17">
        <v>0</v>
      </c>
      <c r="AG85" s="17">
        <v>0</v>
      </c>
      <c r="AH85" s="17">
        <v>0</v>
      </c>
      <c r="AK85" s="17">
        <v>0</v>
      </c>
      <c r="AL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5.2499999999999997E-4</v>
      </c>
      <c r="AT85" s="17">
        <v>7.7330000000000003E-3</v>
      </c>
      <c r="AU85" s="17">
        <v>0.15659200000000001</v>
      </c>
      <c r="AV85" s="30">
        <v>1986</v>
      </c>
      <c r="AW85" s="30">
        <v>2383.1999999999998</v>
      </c>
      <c r="AX85" s="30">
        <v>2979</v>
      </c>
      <c r="AY85" s="17">
        <v>0</v>
      </c>
      <c r="AZ85" s="17">
        <v>0</v>
      </c>
      <c r="BA85" s="17">
        <v>0</v>
      </c>
      <c r="BB85" s="17">
        <v>0</v>
      </c>
      <c r="BC85" s="17">
        <v>1</v>
      </c>
      <c r="BD85" s="17">
        <v>27.25</v>
      </c>
      <c r="BE85" s="17">
        <v>1</v>
      </c>
      <c r="BF85" s="17">
        <v>1</v>
      </c>
      <c r="BH85" s="17">
        <v>0</v>
      </c>
      <c r="BJ85" s="17">
        <v>0</v>
      </c>
      <c r="BL85" s="17">
        <v>0</v>
      </c>
      <c r="BM85" s="17">
        <v>4.2220000000000001E-3</v>
      </c>
      <c r="BN85" s="17">
        <v>2.2672999999999999E-2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 t="s">
        <v>409</v>
      </c>
      <c r="BU85" s="17" t="s">
        <v>409</v>
      </c>
      <c r="BV85" s="17" t="s">
        <v>409</v>
      </c>
      <c r="BW85" s="17" t="s">
        <v>592</v>
      </c>
      <c r="CA85" s="17">
        <v>88106466</v>
      </c>
      <c r="CB85" s="17" t="s">
        <v>1848</v>
      </c>
      <c r="CC85" s="17">
        <v>3100588</v>
      </c>
      <c r="CD85" s="17" t="s">
        <v>2764</v>
      </c>
    </row>
    <row r="86" spans="1:82">
      <c r="A86" s="27">
        <v>1000000097</v>
      </c>
      <c r="B86" s="26">
        <v>0</v>
      </c>
      <c r="C86" s="26" t="s">
        <v>3301</v>
      </c>
      <c r="D86" s="25">
        <v>203101</v>
      </c>
      <c r="E86" s="25" t="s">
        <v>2258</v>
      </c>
      <c r="F86" s="25">
        <v>203351</v>
      </c>
      <c r="G86" s="25" t="s">
        <v>1513</v>
      </c>
      <c r="H86" s="25">
        <v>1</v>
      </c>
      <c r="I86" s="25">
        <v>1996.01</v>
      </c>
      <c r="J86" s="25">
        <v>2500.12</v>
      </c>
      <c r="K86" s="25" t="s">
        <v>505</v>
      </c>
      <c r="L86" s="25"/>
      <c r="M86" s="25" t="s">
        <v>505</v>
      </c>
      <c r="N86" s="25" t="s">
        <v>609</v>
      </c>
      <c r="O86" s="25" t="s">
        <v>541</v>
      </c>
      <c r="P86" s="25" t="s">
        <v>712</v>
      </c>
      <c r="Q86" s="24">
        <v>12297</v>
      </c>
      <c r="R86" s="17">
        <v>0</v>
      </c>
      <c r="U86" s="17">
        <v>0</v>
      </c>
      <c r="V86" s="17">
        <v>0</v>
      </c>
      <c r="Y86" s="17">
        <v>0</v>
      </c>
      <c r="Z86" s="17">
        <v>0</v>
      </c>
      <c r="AC86" s="17">
        <v>0</v>
      </c>
      <c r="AD86" s="17">
        <v>0</v>
      </c>
      <c r="AG86" s="17">
        <v>0</v>
      </c>
      <c r="AH86" s="17">
        <v>0</v>
      </c>
      <c r="AK86" s="17">
        <v>0</v>
      </c>
      <c r="AL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3.3399999999999999E-4</v>
      </c>
      <c r="AT86" s="17">
        <v>3.846E-3</v>
      </c>
      <c r="AU86" s="17">
        <v>3.7269999999999998E-2</v>
      </c>
      <c r="AV86" s="30">
        <v>1986</v>
      </c>
      <c r="AW86" s="30">
        <v>2383.1999999999998</v>
      </c>
      <c r="AX86" s="30">
        <v>2979</v>
      </c>
      <c r="AY86" s="17">
        <v>0</v>
      </c>
      <c r="AZ86" s="17">
        <v>0</v>
      </c>
      <c r="BA86" s="17">
        <v>0</v>
      </c>
      <c r="BB86" s="17">
        <v>0</v>
      </c>
      <c r="BC86" s="17">
        <v>1</v>
      </c>
      <c r="BD86" s="17">
        <v>12.3</v>
      </c>
      <c r="BE86" s="17">
        <v>1</v>
      </c>
      <c r="BF86" s="17">
        <v>1</v>
      </c>
      <c r="BH86" s="17">
        <v>0</v>
      </c>
      <c r="BJ86" s="17">
        <v>0</v>
      </c>
      <c r="BL86" s="17">
        <v>0</v>
      </c>
      <c r="BM86" s="17">
        <v>2.0830000000000002E-3</v>
      </c>
      <c r="BN86" s="17">
        <v>1.022E-2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 t="s">
        <v>409</v>
      </c>
      <c r="BU86" s="17" t="s">
        <v>409</v>
      </c>
      <c r="BV86" s="17" t="s">
        <v>409</v>
      </c>
      <c r="BX86" s="17" t="s">
        <v>607</v>
      </c>
      <c r="CA86" s="17">
        <v>88106466</v>
      </c>
      <c r="CB86" s="17" t="s">
        <v>1848</v>
      </c>
      <c r="CC86" s="17">
        <v>6102301</v>
      </c>
      <c r="CD86" s="17" t="s">
        <v>888</v>
      </c>
    </row>
    <row r="87" spans="1:82">
      <c r="A87" s="27">
        <v>1000000098</v>
      </c>
      <c r="B87" s="26">
        <v>10</v>
      </c>
      <c r="C87" s="26" t="s">
        <v>71</v>
      </c>
      <c r="D87" s="25">
        <v>303360</v>
      </c>
      <c r="E87" s="25" t="s">
        <v>480</v>
      </c>
      <c r="F87" s="25">
        <v>302220</v>
      </c>
      <c r="G87" s="25" t="s">
        <v>1349</v>
      </c>
      <c r="H87" s="25">
        <v>2</v>
      </c>
      <c r="I87" s="25">
        <v>2008.06</v>
      </c>
      <c r="J87" s="25">
        <v>2500.12</v>
      </c>
      <c r="K87" s="25" t="s">
        <v>1078</v>
      </c>
      <c r="L87" s="25"/>
      <c r="M87" s="25" t="s">
        <v>1055</v>
      </c>
      <c r="N87" s="25" t="s">
        <v>412</v>
      </c>
      <c r="O87" s="25" t="s">
        <v>541</v>
      </c>
      <c r="P87" s="25" t="s">
        <v>456</v>
      </c>
      <c r="Q87" s="24">
        <v>4526</v>
      </c>
      <c r="R87" s="17">
        <v>0</v>
      </c>
      <c r="S87" s="17" t="s">
        <v>411</v>
      </c>
      <c r="T87" s="17" t="s">
        <v>426</v>
      </c>
      <c r="U87" s="29">
        <v>3280</v>
      </c>
      <c r="V87" s="17">
        <v>0.17069999999999999</v>
      </c>
      <c r="Y87" s="17">
        <v>0</v>
      </c>
      <c r="Z87" s="17">
        <v>0</v>
      </c>
      <c r="AC87" s="17">
        <v>0</v>
      </c>
      <c r="AD87" s="17">
        <v>0</v>
      </c>
      <c r="AG87" s="17">
        <v>0</v>
      </c>
      <c r="AH87" s="17">
        <v>0</v>
      </c>
      <c r="AK87" s="17">
        <v>0</v>
      </c>
      <c r="AL87" s="17">
        <v>0</v>
      </c>
      <c r="AO87" s="17">
        <v>0</v>
      </c>
      <c r="AP87" s="17">
        <v>0</v>
      </c>
      <c r="AQ87" s="17">
        <v>1.6629871000000001E-2</v>
      </c>
      <c r="AR87" s="17">
        <v>9.4327199999999999E-4</v>
      </c>
      <c r="AS87" s="17">
        <v>2.4983000000000002E-3</v>
      </c>
      <c r="AT87" s="17">
        <v>1.21656E-2</v>
      </c>
      <c r="AU87" s="17">
        <v>4.9240399999999997E-2</v>
      </c>
      <c r="AV87" s="17">
        <v>213</v>
      </c>
      <c r="AW87" s="17">
        <v>255.6</v>
      </c>
      <c r="AX87" s="17">
        <v>319.5</v>
      </c>
      <c r="AY87" s="17">
        <v>0</v>
      </c>
      <c r="AZ87" s="17">
        <v>0</v>
      </c>
      <c r="BA87" s="17">
        <v>0</v>
      </c>
      <c r="BB87" s="17">
        <v>0</v>
      </c>
      <c r="BC87" s="17">
        <v>1</v>
      </c>
      <c r="BD87" s="17">
        <v>7.81</v>
      </c>
      <c r="BE87" s="17">
        <v>1</v>
      </c>
      <c r="BF87" s="17">
        <v>1</v>
      </c>
      <c r="BH87" s="17">
        <v>0</v>
      </c>
      <c r="BJ87" s="17">
        <v>0</v>
      </c>
      <c r="BL87" s="17">
        <v>0</v>
      </c>
      <c r="BM87" s="17">
        <v>7.6371E-3</v>
      </c>
      <c r="BN87" s="17">
        <v>2.66231E-2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 t="s">
        <v>409</v>
      </c>
      <c r="BU87" s="17" t="s">
        <v>409</v>
      </c>
      <c r="BV87" s="17" t="s">
        <v>409</v>
      </c>
      <c r="BX87" s="17" t="s">
        <v>607</v>
      </c>
      <c r="CA87" s="17">
        <v>93101618</v>
      </c>
      <c r="CB87" s="17" t="s">
        <v>1125</v>
      </c>
      <c r="CC87" s="17">
        <v>87106144</v>
      </c>
      <c r="CD87" s="17" t="s">
        <v>894</v>
      </c>
    </row>
    <row r="88" spans="1:82">
      <c r="A88" s="27">
        <v>1000000099</v>
      </c>
      <c r="B88" s="26">
        <v>0</v>
      </c>
      <c r="C88" s="26" t="s">
        <v>3300</v>
      </c>
      <c r="D88" s="25">
        <v>302220</v>
      </c>
      <c r="E88" s="25" t="s">
        <v>1349</v>
      </c>
      <c r="F88" s="25">
        <v>302230</v>
      </c>
      <c r="G88" s="25" t="s">
        <v>567</v>
      </c>
      <c r="H88" s="25">
        <v>1</v>
      </c>
      <c r="I88" s="25">
        <v>2002.01</v>
      </c>
      <c r="J88" s="25">
        <v>2013.03</v>
      </c>
      <c r="K88" s="25" t="s">
        <v>1698</v>
      </c>
      <c r="L88" s="25"/>
      <c r="M88" s="25" t="s">
        <v>1698</v>
      </c>
      <c r="N88" s="25" t="s">
        <v>412</v>
      </c>
      <c r="O88" s="25" t="s">
        <v>411</v>
      </c>
      <c r="P88" s="25" t="s">
        <v>516</v>
      </c>
      <c r="Q88" s="24">
        <v>5700</v>
      </c>
      <c r="R88" s="17">
        <v>0.2361</v>
      </c>
      <c r="U88" s="17">
        <v>0</v>
      </c>
      <c r="V88" s="17">
        <v>0</v>
      </c>
      <c r="Y88" s="17">
        <v>0</v>
      </c>
      <c r="Z88" s="17">
        <v>0</v>
      </c>
      <c r="AC88" s="17">
        <v>0</v>
      </c>
      <c r="AD88" s="17">
        <v>0</v>
      </c>
      <c r="AG88" s="17">
        <v>0</v>
      </c>
      <c r="AH88" s="17">
        <v>0</v>
      </c>
      <c r="AK88" s="17">
        <v>0</v>
      </c>
      <c r="AL88" s="17">
        <v>0</v>
      </c>
      <c r="AO88" s="17">
        <v>0</v>
      </c>
      <c r="AP88" s="17">
        <v>0</v>
      </c>
      <c r="AQ88" s="17">
        <v>0.2361</v>
      </c>
      <c r="AR88" s="17">
        <v>1E-3</v>
      </c>
      <c r="AS88" s="17">
        <v>3.3500000000000001E-4</v>
      </c>
      <c r="AT88" s="17">
        <v>4.8260000000000004E-3</v>
      </c>
      <c r="AU88" s="17">
        <v>9.9968000000000001E-2</v>
      </c>
      <c r="AV88" s="17">
        <v>247</v>
      </c>
      <c r="AW88" s="17">
        <v>296.39999999999998</v>
      </c>
      <c r="AX88" s="17">
        <v>370.5</v>
      </c>
      <c r="AY88" s="17">
        <v>0</v>
      </c>
      <c r="AZ88" s="17">
        <v>0</v>
      </c>
      <c r="BA88" s="17">
        <v>0</v>
      </c>
      <c r="BB88" s="17">
        <v>0</v>
      </c>
      <c r="BC88" s="17">
        <v>1</v>
      </c>
      <c r="BD88" s="17">
        <v>5.7</v>
      </c>
      <c r="BE88" s="17">
        <v>1</v>
      </c>
      <c r="BF88" s="17">
        <v>1</v>
      </c>
      <c r="BH88" s="17">
        <v>0</v>
      </c>
      <c r="BJ88" s="17">
        <v>0</v>
      </c>
      <c r="BL88" s="17">
        <v>0</v>
      </c>
      <c r="BM88" s="17">
        <v>8.1499999999999997E-4</v>
      </c>
      <c r="BN88" s="17">
        <v>1.4940000000000001E-3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 t="s">
        <v>409</v>
      </c>
      <c r="BU88" s="17" t="s">
        <v>409</v>
      </c>
      <c r="BV88" s="17" t="s">
        <v>409</v>
      </c>
      <c r="BW88" s="17" t="s">
        <v>592</v>
      </c>
      <c r="CA88" s="17">
        <v>88106466</v>
      </c>
      <c r="CB88" s="17" t="s">
        <v>1848</v>
      </c>
      <c r="CC88" s="17">
        <v>7200072</v>
      </c>
      <c r="CD88" s="17" t="s">
        <v>1692</v>
      </c>
    </row>
    <row r="89" spans="1:82">
      <c r="A89" s="27">
        <v>1000000100</v>
      </c>
      <c r="B89" s="26">
        <v>0</v>
      </c>
      <c r="C89" s="26" t="s">
        <v>3299</v>
      </c>
      <c r="D89" s="25">
        <v>302220</v>
      </c>
      <c r="E89" s="25" t="s">
        <v>1349</v>
      </c>
      <c r="F89" s="25">
        <v>302230</v>
      </c>
      <c r="G89" s="25" t="s">
        <v>567</v>
      </c>
      <c r="H89" s="25">
        <v>2</v>
      </c>
      <c r="I89" s="25">
        <v>2002.01</v>
      </c>
      <c r="J89" s="25">
        <v>2013.03</v>
      </c>
      <c r="K89" s="25" t="s">
        <v>1698</v>
      </c>
      <c r="L89" s="25"/>
      <c r="M89" s="25" t="s">
        <v>1698</v>
      </c>
      <c r="N89" s="25" t="s">
        <v>412</v>
      </c>
      <c r="O89" s="25" t="s">
        <v>411</v>
      </c>
      <c r="P89" s="25" t="s">
        <v>516</v>
      </c>
      <c r="Q89" s="24">
        <v>5700</v>
      </c>
      <c r="R89" s="17">
        <v>0.2361</v>
      </c>
      <c r="U89" s="17">
        <v>0</v>
      </c>
      <c r="V89" s="17">
        <v>0</v>
      </c>
      <c r="Y89" s="17">
        <v>0</v>
      </c>
      <c r="Z89" s="17">
        <v>0</v>
      </c>
      <c r="AC89" s="17">
        <v>0</v>
      </c>
      <c r="AD89" s="17">
        <v>0</v>
      </c>
      <c r="AG89" s="17">
        <v>0</v>
      </c>
      <c r="AH89" s="17">
        <v>0</v>
      </c>
      <c r="AK89" s="17">
        <v>0</v>
      </c>
      <c r="AL89" s="17">
        <v>0</v>
      </c>
      <c r="AO89" s="17">
        <v>0</v>
      </c>
      <c r="AP89" s="17">
        <v>0</v>
      </c>
      <c r="AQ89" s="17">
        <v>0.2361</v>
      </c>
      <c r="AR89" s="17">
        <v>1E-3</v>
      </c>
      <c r="AS89" s="17">
        <v>3.3500000000000001E-4</v>
      </c>
      <c r="AT89" s="17">
        <v>4.8260000000000004E-3</v>
      </c>
      <c r="AU89" s="17">
        <v>9.9968000000000001E-2</v>
      </c>
      <c r="AV89" s="17">
        <v>247</v>
      </c>
      <c r="AW89" s="17">
        <v>296.39999999999998</v>
      </c>
      <c r="AX89" s="17">
        <v>370.5</v>
      </c>
      <c r="AY89" s="17">
        <v>0</v>
      </c>
      <c r="AZ89" s="17">
        <v>0</v>
      </c>
      <c r="BA89" s="17">
        <v>0</v>
      </c>
      <c r="BB89" s="17">
        <v>0</v>
      </c>
      <c r="BC89" s="17">
        <v>1</v>
      </c>
      <c r="BD89" s="17">
        <v>5.7</v>
      </c>
      <c r="BE89" s="17">
        <v>1</v>
      </c>
      <c r="BF89" s="17">
        <v>1</v>
      </c>
      <c r="BH89" s="17">
        <v>0</v>
      </c>
      <c r="BJ89" s="17">
        <v>0</v>
      </c>
      <c r="BL89" s="17">
        <v>0</v>
      </c>
      <c r="BM89" s="17">
        <v>8.1499999999999997E-4</v>
      </c>
      <c r="BN89" s="17">
        <v>1.4940000000000001E-3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 t="s">
        <v>409</v>
      </c>
      <c r="BU89" s="17" t="s">
        <v>409</v>
      </c>
      <c r="BV89" s="17" t="s">
        <v>409</v>
      </c>
      <c r="BW89" s="17" t="s">
        <v>592</v>
      </c>
      <c r="CA89" s="17">
        <v>88106466</v>
      </c>
      <c r="CB89" s="17" t="s">
        <v>1845</v>
      </c>
      <c r="CC89" s="17">
        <v>7200072</v>
      </c>
      <c r="CD89" s="17" t="s">
        <v>1692</v>
      </c>
    </row>
    <row r="90" spans="1:82">
      <c r="A90" s="27">
        <v>1000000102</v>
      </c>
      <c r="B90" s="26">
        <v>0</v>
      </c>
      <c r="C90" s="26" t="s">
        <v>3298</v>
      </c>
      <c r="D90" s="25">
        <v>303135</v>
      </c>
      <c r="E90" s="25" t="s">
        <v>30</v>
      </c>
      <c r="F90" s="25">
        <v>303130</v>
      </c>
      <c r="G90" s="25" t="s">
        <v>1806</v>
      </c>
      <c r="H90" s="25">
        <v>1</v>
      </c>
      <c r="I90" s="25">
        <v>1996.01</v>
      </c>
      <c r="J90" s="25">
        <v>2500.12</v>
      </c>
      <c r="K90" s="25" t="s">
        <v>505</v>
      </c>
      <c r="L90" s="25"/>
      <c r="M90" s="25" t="s">
        <v>505</v>
      </c>
      <c r="N90" s="25" t="s">
        <v>412</v>
      </c>
      <c r="O90" s="25" t="s">
        <v>498</v>
      </c>
      <c r="P90" s="25" t="s">
        <v>426</v>
      </c>
      <c r="Q90" s="24">
        <v>3130</v>
      </c>
      <c r="R90" s="17">
        <v>0.5</v>
      </c>
      <c r="U90" s="17">
        <v>0</v>
      </c>
      <c r="V90" s="17">
        <v>0</v>
      </c>
      <c r="Y90" s="17">
        <v>0</v>
      </c>
      <c r="Z90" s="17">
        <v>0</v>
      </c>
      <c r="AC90" s="17">
        <v>0</v>
      </c>
      <c r="AD90" s="17">
        <v>0</v>
      </c>
      <c r="AG90" s="17">
        <v>0</v>
      </c>
      <c r="AH90" s="17">
        <v>0</v>
      </c>
      <c r="AK90" s="17">
        <v>0</v>
      </c>
      <c r="AL90" s="17">
        <v>0</v>
      </c>
      <c r="AO90" s="17">
        <v>0</v>
      </c>
      <c r="AP90" s="17">
        <v>0</v>
      </c>
      <c r="AQ90" s="17">
        <v>0.5</v>
      </c>
      <c r="AR90" s="17">
        <v>3.0000000000000001E-3</v>
      </c>
      <c r="AS90" s="17">
        <v>2.33E-4</v>
      </c>
      <c r="AT90" s="17">
        <v>1.7149999999999999E-3</v>
      </c>
      <c r="AU90" s="17">
        <v>0.12581999999999999</v>
      </c>
      <c r="AV90" s="17">
        <v>136</v>
      </c>
      <c r="AW90" s="17">
        <v>163.19999999999999</v>
      </c>
      <c r="AX90" s="17">
        <v>204</v>
      </c>
      <c r="AY90" s="17">
        <v>0</v>
      </c>
      <c r="AZ90" s="17">
        <v>0</v>
      </c>
      <c r="BA90" s="17">
        <v>0</v>
      </c>
      <c r="BB90" s="17">
        <v>0</v>
      </c>
      <c r="BC90" s="17">
        <v>1</v>
      </c>
      <c r="BD90" s="17">
        <v>3.13</v>
      </c>
      <c r="BE90" s="17">
        <v>1</v>
      </c>
      <c r="BF90" s="17">
        <v>1</v>
      </c>
      <c r="BH90" s="17">
        <v>0</v>
      </c>
      <c r="BJ90" s="17">
        <v>0</v>
      </c>
      <c r="BL90" s="17">
        <v>0</v>
      </c>
      <c r="BM90" s="17">
        <v>9.8799999999999995E-4</v>
      </c>
      <c r="BN90" s="17">
        <v>7.4299999999999995E-4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 t="s">
        <v>409</v>
      </c>
      <c r="BU90" s="17" t="s">
        <v>409</v>
      </c>
      <c r="BV90" s="17" t="s">
        <v>409</v>
      </c>
      <c r="BW90" s="17" t="s">
        <v>592</v>
      </c>
      <c r="CA90" s="17">
        <v>88106466</v>
      </c>
      <c r="CB90" s="17" t="s">
        <v>1848</v>
      </c>
      <c r="CC90" s="17">
        <v>6102301</v>
      </c>
      <c r="CD90" s="17" t="s">
        <v>775</v>
      </c>
    </row>
    <row r="91" spans="1:82">
      <c r="A91" s="27">
        <v>1000000103</v>
      </c>
      <c r="B91" s="26">
        <v>0</v>
      </c>
      <c r="C91" s="26" t="s">
        <v>3297</v>
      </c>
      <c r="D91" s="25">
        <v>303135</v>
      </c>
      <c r="E91" s="25" t="s">
        <v>30</v>
      </c>
      <c r="F91" s="25">
        <v>303130</v>
      </c>
      <c r="G91" s="25" t="s">
        <v>1806</v>
      </c>
      <c r="H91" s="25">
        <v>2</v>
      </c>
      <c r="I91" s="25">
        <v>1996.01</v>
      </c>
      <c r="J91" s="25">
        <v>2500.12</v>
      </c>
      <c r="K91" s="25" t="s">
        <v>505</v>
      </c>
      <c r="L91" s="25"/>
      <c r="M91" s="25" t="s">
        <v>505</v>
      </c>
      <c r="N91" s="25" t="s">
        <v>412</v>
      </c>
      <c r="O91" s="25" t="s">
        <v>498</v>
      </c>
      <c r="P91" s="25" t="s">
        <v>426</v>
      </c>
      <c r="Q91" s="24">
        <v>3130</v>
      </c>
      <c r="R91" s="17">
        <v>0.5</v>
      </c>
      <c r="U91" s="17">
        <v>0</v>
      </c>
      <c r="V91" s="17">
        <v>0</v>
      </c>
      <c r="Y91" s="17">
        <v>0</v>
      </c>
      <c r="Z91" s="17">
        <v>0</v>
      </c>
      <c r="AC91" s="17">
        <v>0</v>
      </c>
      <c r="AD91" s="17">
        <v>0</v>
      </c>
      <c r="AG91" s="17">
        <v>0</v>
      </c>
      <c r="AH91" s="17">
        <v>0</v>
      </c>
      <c r="AK91" s="17">
        <v>0</v>
      </c>
      <c r="AL91" s="17">
        <v>0</v>
      </c>
      <c r="AO91" s="17">
        <v>0</v>
      </c>
      <c r="AP91" s="17">
        <v>0</v>
      </c>
      <c r="AQ91" s="17">
        <v>0.5</v>
      </c>
      <c r="AR91" s="17">
        <v>3.0000000000000001E-3</v>
      </c>
      <c r="AS91" s="17">
        <v>2.33E-4</v>
      </c>
      <c r="AT91" s="17">
        <v>1.7149999999999999E-3</v>
      </c>
      <c r="AU91" s="17">
        <v>0.12581999999999999</v>
      </c>
      <c r="AV91" s="17">
        <v>136</v>
      </c>
      <c r="AW91" s="17">
        <v>163.19999999999999</v>
      </c>
      <c r="AX91" s="17">
        <v>204</v>
      </c>
      <c r="AY91" s="17">
        <v>0</v>
      </c>
      <c r="AZ91" s="17">
        <v>0</v>
      </c>
      <c r="BA91" s="17">
        <v>0</v>
      </c>
      <c r="BB91" s="17">
        <v>0</v>
      </c>
      <c r="BC91" s="17">
        <v>1</v>
      </c>
      <c r="BD91" s="17">
        <v>3.13</v>
      </c>
      <c r="BE91" s="17">
        <v>1</v>
      </c>
      <c r="BF91" s="17">
        <v>1</v>
      </c>
      <c r="BH91" s="17">
        <v>0</v>
      </c>
      <c r="BJ91" s="17">
        <v>0</v>
      </c>
      <c r="BL91" s="17">
        <v>0</v>
      </c>
      <c r="BM91" s="17">
        <v>9.8799999999999995E-4</v>
      </c>
      <c r="BN91" s="17">
        <v>7.4299999999999995E-4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 t="s">
        <v>409</v>
      </c>
      <c r="BU91" s="17" t="s">
        <v>409</v>
      </c>
      <c r="BV91" s="17" t="s">
        <v>409</v>
      </c>
      <c r="BW91" s="17" t="s">
        <v>592</v>
      </c>
      <c r="CA91" s="17">
        <v>88106466</v>
      </c>
      <c r="CB91" s="17" t="s">
        <v>1848</v>
      </c>
      <c r="CC91" s="17">
        <v>6102301</v>
      </c>
      <c r="CD91" s="17" t="s">
        <v>775</v>
      </c>
    </row>
    <row r="92" spans="1:82">
      <c r="A92" s="27">
        <v>1000000104</v>
      </c>
      <c r="B92" s="26">
        <v>0</v>
      </c>
      <c r="C92" s="26" t="s">
        <v>3296</v>
      </c>
      <c r="D92" s="25">
        <v>303120</v>
      </c>
      <c r="E92" s="25" t="s">
        <v>510</v>
      </c>
      <c r="F92" s="25">
        <v>303131</v>
      </c>
      <c r="G92" s="25" t="s">
        <v>1806</v>
      </c>
      <c r="H92" s="25">
        <v>1</v>
      </c>
      <c r="I92" s="25">
        <v>2002.01</v>
      </c>
      <c r="J92" s="25">
        <v>2500.12</v>
      </c>
      <c r="K92" s="25" t="s">
        <v>1698</v>
      </c>
      <c r="L92" s="25"/>
      <c r="M92" s="25" t="s">
        <v>1698</v>
      </c>
      <c r="N92" s="25" t="s">
        <v>412</v>
      </c>
      <c r="O92" s="25" t="s">
        <v>411</v>
      </c>
      <c r="P92" s="25" t="s">
        <v>426</v>
      </c>
      <c r="Q92" s="24">
        <v>4613</v>
      </c>
      <c r="R92" s="17">
        <v>0.56810000000000005</v>
      </c>
      <c r="U92" s="17">
        <v>0</v>
      </c>
      <c r="V92" s="17">
        <v>0</v>
      </c>
      <c r="Y92" s="17">
        <v>0</v>
      </c>
      <c r="Z92" s="17">
        <v>0</v>
      </c>
      <c r="AC92" s="17">
        <v>0</v>
      </c>
      <c r="AD92" s="17">
        <v>0</v>
      </c>
      <c r="AG92" s="17">
        <v>0</v>
      </c>
      <c r="AH92" s="17">
        <v>0</v>
      </c>
      <c r="AK92" s="17">
        <v>0</v>
      </c>
      <c r="AL92" s="17">
        <v>0</v>
      </c>
      <c r="AO92" s="17">
        <v>0</v>
      </c>
      <c r="AP92" s="17">
        <v>0</v>
      </c>
      <c r="AQ92" s="17">
        <v>0.56810000000000005</v>
      </c>
      <c r="AR92" s="17">
        <v>1E-3</v>
      </c>
      <c r="AS92" s="17">
        <v>3.77E-4</v>
      </c>
      <c r="AT92" s="17">
        <v>2.8440000000000002E-3</v>
      </c>
      <c r="AU92" s="17">
        <v>7.2400000000000006E-2</v>
      </c>
      <c r="AV92" s="17">
        <v>202</v>
      </c>
      <c r="AW92" s="17">
        <v>242.4</v>
      </c>
      <c r="AX92" s="17">
        <v>303</v>
      </c>
      <c r="AY92" s="17">
        <v>0</v>
      </c>
      <c r="AZ92" s="17">
        <v>0</v>
      </c>
      <c r="BA92" s="17">
        <v>0</v>
      </c>
      <c r="BB92" s="17">
        <v>0</v>
      </c>
      <c r="BC92" s="17">
        <v>1</v>
      </c>
      <c r="BD92" s="17">
        <v>4.6100000000000003</v>
      </c>
      <c r="BE92" s="17">
        <v>1</v>
      </c>
      <c r="BF92" s="17">
        <v>1</v>
      </c>
      <c r="BH92" s="17">
        <v>0</v>
      </c>
      <c r="BJ92" s="17">
        <v>0</v>
      </c>
      <c r="BL92" s="17">
        <v>0</v>
      </c>
      <c r="BM92" s="17">
        <v>6.11E-4</v>
      </c>
      <c r="BN92" s="17">
        <v>1.4350000000000001E-3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 t="s">
        <v>409</v>
      </c>
      <c r="BU92" s="17" t="s">
        <v>409</v>
      </c>
      <c r="BV92" s="17" t="s">
        <v>409</v>
      </c>
      <c r="BW92" s="17" t="s">
        <v>592</v>
      </c>
      <c r="CA92" s="17">
        <v>88106466</v>
      </c>
      <c r="CB92" s="17" t="s">
        <v>1848</v>
      </c>
      <c r="CC92" s="17">
        <v>6102301</v>
      </c>
      <c r="CD92" s="17" t="s">
        <v>775</v>
      </c>
    </row>
    <row r="93" spans="1:82">
      <c r="A93" s="27">
        <v>1000000105</v>
      </c>
      <c r="B93" s="26">
        <v>0</v>
      </c>
      <c r="C93" s="26" t="s">
        <v>3295</v>
      </c>
      <c r="D93" s="25">
        <v>303120</v>
      </c>
      <c r="E93" s="25" t="s">
        <v>510</v>
      </c>
      <c r="F93" s="25">
        <v>303125</v>
      </c>
      <c r="G93" s="25" t="s">
        <v>507</v>
      </c>
      <c r="H93" s="25">
        <v>1</v>
      </c>
      <c r="I93" s="25">
        <v>1996.01</v>
      </c>
      <c r="J93" s="25">
        <v>2500.12</v>
      </c>
      <c r="K93" s="25" t="s">
        <v>505</v>
      </c>
      <c r="L93" s="25"/>
      <c r="M93" s="25" t="s">
        <v>505</v>
      </c>
      <c r="N93" s="25" t="s">
        <v>412</v>
      </c>
      <c r="O93" s="25" t="s">
        <v>498</v>
      </c>
      <c r="P93" s="25" t="s">
        <v>726</v>
      </c>
      <c r="Q93" s="24">
        <v>2201</v>
      </c>
      <c r="R93" s="17">
        <v>0.13289999999999999</v>
      </c>
      <c r="U93" s="17">
        <v>0</v>
      </c>
      <c r="V93" s="17">
        <v>0</v>
      </c>
      <c r="Y93" s="17">
        <v>0</v>
      </c>
      <c r="Z93" s="17">
        <v>0</v>
      </c>
      <c r="AC93" s="17">
        <v>0</v>
      </c>
      <c r="AD93" s="17">
        <v>0</v>
      </c>
      <c r="AG93" s="17">
        <v>0</v>
      </c>
      <c r="AH93" s="17">
        <v>0</v>
      </c>
      <c r="AK93" s="17">
        <v>0</v>
      </c>
      <c r="AL93" s="17">
        <v>0</v>
      </c>
      <c r="AO93" s="17">
        <v>0</v>
      </c>
      <c r="AP93" s="17">
        <v>0</v>
      </c>
      <c r="AQ93" s="17">
        <v>0.13289999999999999</v>
      </c>
      <c r="AR93" s="17">
        <v>3.0000000000000001E-3</v>
      </c>
      <c r="AS93" s="17">
        <v>8.2000000000000001E-5</v>
      </c>
      <c r="AT93" s="17">
        <v>9.4899999999999997E-4</v>
      </c>
      <c r="AU93" s="17">
        <v>0.19722999999999999</v>
      </c>
      <c r="AV93" s="17">
        <v>360</v>
      </c>
      <c r="AW93" s="17">
        <v>432</v>
      </c>
      <c r="AX93" s="17">
        <v>540</v>
      </c>
      <c r="AY93" s="17">
        <v>0</v>
      </c>
      <c r="AZ93" s="17">
        <v>0</v>
      </c>
      <c r="BA93" s="17">
        <v>0</v>
      </c>
      <c r="BB93" s="17">
        <v>0</v>
      </c>
      <c r="BC93" s="17">
        <v>1</v>
      </c>
      <c r="BD93" s="17">
        <v>2.2000000000000002</v>
      </c>
      <c r="BE93" s="17">
        <v>1</v>
      </c>
      <c r="BF93" s="17">
        <v>1</v>
      </c>
      <c r="BH93" s="17">
        <v>0</v>
      </c>
      <c r="BJ93" s="17">
        <v>0</v>
      </c>
      <c r="BL93" s="17">
        <v>0</v>
      </c>
      <c r="BM93" s="17">
        <v>3.3599999999999998E-4</v>
      </c>
      <c r="BN93" s="17">
        <v>2.81E-4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 t="s">
        <v>409</v>
      </c>
      <c r="BU93" s="17" t="s">
        <v>409</v>
      </c>
      <c r="BV93" s="17" t="s">
        <v>409</v>
      </c>
      <c r="BW93" s="17" t="s">
        <v>592</v>
      </c>
      <c r="CA93" s="17">
        <v>88106466</v>
      </c>
      <c r="CB93" s="17" t="s">
        <v>1848</v>
      </c>
      <c r="CC93" s="17">
        <v>6102301</v>
      </c>
      <c r="CD93" s="17" t="s">
        <v>775</v>
      </c>
    </row>
    <row r="94" spans="1:82">
      <c r="A94" s="27">
        <v>1000000106</v>
      </c>
      <c r="B94" s="26">
        <v>0</v>
      </c>
      <c r="C94" s="26" t="s">
        <v>3294</v>
      </c>
      <c r="D94" s="25">
        <v>303120</v>
      </c>
      <c r="E94" s="25" t="s">
        <v>510</v>
      </c>
      <c r="F94" s="25">
        <v>303125</v>
      </c>
      <c r="G94" s="25" t="s">
        <v>507</v>
      </c>
      <c r="H94" s="25">
        <v>2</v>
      </c>
      <c r="I94" s="25">
        <v>2000.01</v>
      </c>
      <c r="J94" s="25">
        <v>2500.12</v>
      </c>
      <c r="K94" s="25" t="s">
        <v>557</v>
      </c>
      <c r="L94" s="25"/>
      <c r="M94" s="25" t="s">
        <v>557</v>
      </c>
      <c r="N94" s="25" t="s">
        <v>412</v>
      </c>
      <c r="O94" s="25" t="s">
        <v>498</v>
      </c>
      <c r="P94" s="25" t="s">
        <v>726</v>
      </c>
      <c r="Q94" s="24">
        <v>2239</v>
      </c>
      <c r="R94" s="17">
        <v>0.13289999999999999</v>
      </c>
      <c r="U94" s="17">
        <v>0</v>
      </c>
      <c r="V94" s="17">
        <v>0</v>
      </c>
      <c r="Y94" s="17">
        <v>0</v>
      </c>
      <c r="Z94" s="17">
        <v>0</v>
      </c>
      <c r="AC94" s="17">
        <v>0</v>
      </c>
      <c r="AD94" s="17">
        <v>0</v>
      </c>
      <c r="AG94" s="17">
        <v>0</v>
      </c>
      <c r="AH94" s="17">
        <v>0</v>
      </c>
      <c r="AK94" s="17">
        <v>0</v>
      </c>
      <c r="AL94" s="17">
        <v>0</v>
      </c>
      <c r="AO94" s="17">
        <v>0</v>
      </c>
      <c r="AP94" s="17">
        <v>0</v>
      </c>
      <c r="AQ94" s="17">
        <v>0.13289999999999999</v>
      </c>
      <c r="AR94" s="17">
        <v>3.0000000000000001E-3</v>
      </c>
      <c r="AS94" s="17">
        <v>7.7000000000000001E-5</v>
      </c>
      <c r="AT94" s="17">
        <v>8.1999999999999998E-4</v>
      </c>
      <c r="AU94" s="17">
        <v>0.14296700000000001</v>
      </c>
      <c r="AV94" s="17">
        <v>360</v>
      </c>
      <c r="AW94" s="17">
        <v>432</v>
      </c>
      <c r="AX94" s="17">
        <v>540</v>
      </c>
      <c r="AY94" s="17">
        <v>0</v>
      </c>
      <c r="AZ94" s="17">
        <v>0</v>
      </c>
      <c r="BA94" s="17">
        <v>0</v>
      </c>
      <c r="BB94" s="17">
        <v>0</v>
      </c>
      <c r="BC94" s="17">
        <v>1</v>
      </c>
      <c r="BD94" s="17">
        <v>2.2400000000000002</v>
      </c>
      <c r="BE94" s="17">
        <v>1</v>
      </c>
      <c r="BF94" s="17">
        <v>1</v>
      </c>
      <c r="BH94" s="17">
        <v>0</v>
      </c>
      <c r="BJ94" s="17">
        <v>0</v>
      </c>
      <c r="BL94" s="17">
        <v>0</v>
      </c>
      <c r="BM94" s="17">
        <v>3.1799999999999998E-4</v>
      </c>
      <c r="BN94" s="17">
        <v>2.6899999999999998E-4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 t="s">
        <v>409</v>
      </c>
      <c r="BU94" s="17" t="s">
        <v>409</v>
      </c>
      <c r="BV94" s="17" t="s">
        <v>409</v>
      </c>
      <c r="BW94" s="17" t="s">
        <v>592</v>
      </c>
      <c r="CA94" s="17">
        <v>88106466</v>
      </c>
      <c r="CB94" s="17" t="s">
        <v>1848</v>
      </c>
      <c r="CC94" s="17">
        <v>6102301</v>
      </c>
      <c r="CD94" s="17" t="s">
        <v>775</v>
      </c>
    </row>
    <row r="95" spans="1:82">
      <c r="A95" s="27">
        <v>1000000107</v>
      </c>
      <c r="B95" s="26">
        <v>0</v>
      </c>
      <c r="C95" s="26" t="s">
        <v>3293</v>
      </c>
      <c r="D95" s="25">
        <v>303115</v>
      </c>
      <c r="E95" s="25" t="s">
        <v>513</v>
      </c>
      <c r="F95" s="25">
        <v>303120</v>
      </c>
      <c r="G95" s="25" t="s">
        <v>510</v>
      </c>
      <c r="H95" s="25">
        <v>1</v>
      </c>
      <c r="I95" s="25">
        <v>2004.01</v>
      </c>
      <c r="J95" s="25">
        <v>2500.12</v>
      </c>
      <c r="K95" s="25" t="s">
        <v>1642</v>
      </c>
      <c r="L95" s="25"/>
      <c r="M95" s="25" t="s">
        <v>1642</v>
      </c>
      <c r="N95" s="25" t="s">
        <v>412</v>
      </c>
      <c r="O95" s="25" t="s">
        <v>411</v>
      </c>
      <c r="P95" s="25" t="s">
        <v>516</v>
      </c>
      <c r="Q95" s="24">
        <v>2808</v>
      </c>
      <c r="R95" s="17">
        <v>0.28339999999999999</v>
      </c>
      <c r="U95" s="17">
        <v>0</v>
      </c>
      <c r="V95" s="17">
        <v>0</v>
      </c>
      <c r="Y95" s="17">
        <v>0</v>
      </c>
      <c r="Z95" s="17">
        <v>0</v>
      </c>
      <c r="AC95" s="17">
        <v>0</v>
      </c>
      <c r="AD95" s="17">
        <v>0</v>
      </c>
      <c r="AG95" s="17">
        <v>0</v>
      </c>
      <c r="AH95" s="17">
        <v>0</v>
      </c>
      <c r="AK95" s="17">
        <v>0</v>
      </c>
      <c r="AL95" s="17">
        <v>0</v>
      </c>
      <c r="AO95" s="17">
        <v>0</v>
      </c>
      <c r="AP95" s="17">
        <v>0</v>
      </c>
      <c r="AQ95" s="17">
        <v>0.28339999999999999</v>
      </c>
      <c r="AR95" s="17">
        <v>1E-3</v>
      </c>
      <c r="AS95" s="17">
        <v>1.8100000000000001E-4</v>
      </c>
      <c r="AT95" s="17">
        <v>1.9989999999999999E-3</v>
      </c>
      <c r="AU95" s="17">
        <v>5.3705000000000003E-2</v>
      </c>
      <c r="AV95" s="17">
        <v>248</v>
      </c>
      <c r="AW95" s="17">
        <v>297.60000000000002</v>
      </c>
      <c r="AX95" s="17">
        <v>372</v>
      </c>
      <c r="AY95" s="17">
        <v>0</v>
      </c>
      <c r="AZ95" s="17">
        <v>0</v>
      </c>
      <c r="BA95" s="17">
        <v>0</v>
      </c>
      <c r="BB95" s="17">
        <v>0</v>
      </c>
      <c r="BC95" s="17">
        <v>1</v>
      </c>
      <c r="BD95" s="17">
        <v>2.81</v>
      </c>
      <c r="BE95" s="17">
        <v>1</v>
      </c>
      <c r="BF95" s="17">
        <v>1</v>
      </c>
      <c r="BH95" s="17">
        <v>0</v>
      </c>
      <c r="BJ95" s="17">
        <v>0</v>
      </c>
      <c r="BL95" s="17">
        <v>0</v>
      </c>
      <c r="BM95" s="17">
        <v>3.0299999999999999E-4</v>
      </c>
      <c r="BN95" s="17">
        <v>7.2300000000000001E-4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 t="s">
        <v>409</v>
      </c>
      <c r="BU95" s="17" t="s">
        <v>409</v>
      </c>
      <c r="BV95" s="17" t="s">
        <v>409</v>
      </c>
      <c r="BW95" s="17" t="s">
        <v>592</v>
      </c>
      <c r="CA95" s="17">
        <v>88106466</v>
      </c>
      <c r="CB95" s="17" t="s">
        <v>1848</v>
      </c>
      <c r="CC95" s="17">
        <v>6102301</v>
      </c>
      <c r="CD95" s="17" t="s">
        <v>775</v>
      </c>
    </row>
    <row r="96" spans="1:82">
      <c r="A96" s="27">
        <v>1000000108</v>
      </c>
      <c r="B96" s="26">
        <v>0</v>
      </c>
      <c r="C96" s="26" t="s">
        <v>3292</v>
      </c>
      <c r="D96" s="25">
        <v>303115</v>
      </c>
      <c r="E96" s="25" t="s">
        <v>513</v>
      </c>
      <c r="F96" s="25">
        <v>303120</v>
      </c>
      <c r="G96" s="25" t="s">
        <v>510</v>
      </c>
      <c r="H96" s="25">
        <v>2</v>
      </c>
      <c r="I96" s="25">
        <v>2004.01</v>
      </c>
      <c r="J96" s="25">
        <v>2500.12</v>
      </c>
      <c r="K96" s="25" t="s">
        <v>1642</v>
      </c>
      <c r="L96" s="25"/>
      <c r="M96" s="25" t="s">
        <v>1642</v>
      </c>
      <c r="N96" s="25" t="s">
        <v>412</v>
      </c>
      <c r="O96" s="25" t="s">
        <v>411</v>
      </c>
      <c r="P96" s="25" t="s">
        <v>516</v>
      </c>
      <c r="Q96" s="24">
        <v>2808</v>
      </c>
      <c r="R96" s="17">
        <v>0.28339999999999999</v>
      </c>
      <c r="U96" s="17">
        <v>0</v>
      </c>
      <c r="V96" s="17">
        <v>0</v>
      </c>
      <c r="Y96" s="17">
        <v>0</v>
      </c>
      <c r="Z96" s="17">
        <v>0</v>
      </c>
      <c r="AC96" s="17">
        <v>0</v>
      </c>
      <c r="AD96" s="17">
        <v>0</v>
      </c>
      <c r="AG96" s="17">
        <v>0</v>
      </c>
      <c r="AH96" s="17">
        <v>0</v>
      </c>
      <c r="AK96" s="17">
        <v>0</v>
      </c>
      <c r="AL96" s="17">
        <v>0</v>
      </c>
      <c r="AO96" s="17">
        <v>0</v>
      </c>
      <c r="AP96" s="17">
        <v>0</v>
      </c>
      <c r="AQ96" s="17">
        <v>0.28339999999999999</v>
      </c>
      <c r="AR96" s="17">
        <v>1E-3</v>
      </c>
      <c r="AS96" s="17">
        <v>1.8100000000000001E-4</v>
      </c>
      <c r="AT96" s="17">
        <v>1.9989999999999999E-3</v>
      </c>
      <c r="AU96" s="17">
        <v>5.3705000000000003E-2</v>
      </c>
      <c r="AV96" s="17">
        <v>248</v>
      </c>
      <c r="AW96" s="17">
        <v>297.60000000000002</v>
      </c>
      <c r="AX96" s="17">
        <v>372</v>
      </c>
      <c r="AY96" s="17">
        <v>0</v>
      </c>
      <c r="AZ96" s="17">
        <v>0</v>
      </c>
      <c r="BA96" s="17">
        <v>0</v>
      </c>
      <c r="BB96" s="17">
        <v>0</v>
      </c>
      <c r="BC96" s="17">
        <v>1</v>
      </c>
      <c r="BD96" s="17">
        <v>2.81</v>
      </c>
      <c r="BE96" s="17">
        <v>1</v>
      </c>
      <c r="BF96" s="17">
        <v>1</v>
      </c>
      <c r="BH96" s="17">
        <v>0</v>
      </c>
      <c r="BJ96" s="17">
        <v>0</v>
      </c>
      <c r="BL96" s="17">
        <v>0</v>
      </c>
      <c r="BM96" s="17">
        <v>3.0299999999999999E-4</v>
      </c>
      <c r="BN96" s="17">
        <v>7.2300000000000001E-4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 t="s">
        <v>409</v>
      </c>
      <c r="BU96" s="17" t="s">
        <v>409</v>
      </c>
      <c r="BV96" s="17" t="s">
        <v>409</v>
      </c>
      <c r="BW96" s="17" t="s">
        <v>592</v>
      </c>
      <c r="CA96" s="17">
        <v>88106466</v>
      </c>
      <c r="CB96" s="17" t="s">
        <v>1848</v>
      </c>
      <c r="CC96" s="17">
        <v>6102301</v>
      </c>
      <c r="CD96" s="17" t="s">
        <v>775</v>
      </c>
    </row>
    <row r="97" spans="1:82">
      <c r="A97" s="27">
        <v>1000000109</v>
      </c>
      <c r="B97" s="26">
        <v>0</v>
      </c>
      <c r="C97" s="26" t="s">
        <v>3291</v>
      </c>
      <c r="D97" s="25">
        <v>303320</v>
      </c>
      <c r="E97" s="25" t="s">
        <v>484</v>
      </c>
      <c r="F97" s="25">
        <v>303325</v>
      </c>
      <c r="G97" s="25" t="s">
        <v>3289</v>
      </c>
      <c r="H97" s="25">
        <v>1</v>
      </c>
      <c r="I97" s="25">
        <v>2004.08</v>
      </c>
      <c r="J97" s="25">
        <v>2500.12</v>
      </c>
      <c r="K97" s="25" t="s">
        <v>3288</v>
      </c>
      <c r="L97" s="25"/>
      <c r="M97" s="25" t="s">
        <v>3288</v>
      </c>
      <c r="N97" s="25" t="s">
        <v>412</v>
      </c>
      <c r="O97" s="25" t="s">
        <v>411</v>
      </c>
      <c r="P97" s="25" t="s">
        <v>516</v>
      </c>
      <c r="Q97" s="24">
        <v>5320</v>
      </c>
      <c r="R97" s="17">
        <v>0.2505</v>
      </c>
      <c r="U97" s="17">
        <v>0</v>
      </c>
      <c r="V97" s="17">
        <v>0</v>
      </c>
      <c r="Y97" s="17">
        <v>0</v>
      </c>
      <c r="Z97" s="17">
        <v>0</v>
      </c>
      <c r="AC97" s="17">
        <v>0</v>
      </c>
      <c r="AD97" s="17">
        <v>0</v>
      </c>
      <c r="AG97" s="17">
        <v>0</v>
      </c>
      <c r="AH97" s="17">
        <v>0</v>
      </c>
      <c r="AK97" s="17">
        <v>0</v>
      </c>
      <c r="AL97" s="17">
        <v>0</v>
      </c>
      <c r="AO97" s="17">
        <v>0</v>
      </c>
      <c r="AP97" s="17">
        <v>0</v>
      </c>
      <c r="AQ97" s="17">
        <v>0.2505</v>
      </c>
      <c r="AR97" s="17">
        <v>1E-3</v>
      </c>
      <c r="AS97" s="17">
        <v>7.1699999999999997E-4</v>
      </c>
      <c r="AT97" s="17">
        <v>4.0689999999999997E-3</v>
      </c>
      <c r="AU97" s="17">
        <v>0.13290399999999999</v>
      </c>
      <c r="AV97" s="17">
        <v>224</v>
      </c>
      <c r="AW97" s="17">
        <v>268.8</v>
      </c>
      <c r="AX97" s="17">
        <v>336</v>
      </c>
      <c r="AY97" s="17">
        <v>0</v>
      </c>
      <c r="AZ97" s="17">
        <v>0</v>
      </c>
      <c r="BA97" s="17">
        <v>0</v>
      </c>
      <c r="BB97" s="17">
        <v>0</v>
      </c>
      <c r="BC97" s="17">
        <v>1</v>
      </c>
      <c r="BD97" s="17">
        <v>5.32</v>
      </c>
      <c r="BE97" s="17">
        <v>1</v>
      </c>
      <c r="BF97" s="17">
        <v>1</v>
      </c>
      <c r="BH97" s="17">
        <v>0</v>
      </c>
      <c r="BJ97" s="17">
        <v>0</v>
      </c>
      <c r="BL97" s="17">
        <v>0</v>
      </c>
      <c r="BM97" s="17">
        <v>3.6849999999999999E-3</v>
      </c>
      <c r="BN97" s="17">
        <v>3.8539999999999998E-3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 t="s">
        <v>409</v>
      </c>
      <c r="BU97" s="17" t="s">
        <v>409</v>
      </c>
      <c r="BV97" s="17" t="s">
        <v>409</v>
      </c>
      <c r="BW97" s="17" t="s">
        <v>592</v>
      </c>
      <c r="CA97" s="17">
        <v>88106466</v>
      </c>
      <c r="CB97" s="17" t="s">
        <v>1848</v>
      </c>
      <c r="CC97" s="17">
        <v>98100911</v>
      </c>
      <c r="CD97" s="17" t="s">
        <v>1235</v>
      </c>
    </row>
    <row r="98" spans="1:82">
      <c r="A98" s="27">
        <v>1000000110</v>
      </c>
      <c r="B98" s="26">
        <v>0</v>
      </c>
      <c r="C98" s="26" t="s">
        <v>3290</v>
      </c>
      <c r="D98" s="25">
        <v>303320</v>
      </c>
      <c r="E98" s="25" t="s">
        <v>484</v>
      </c>
      <c r="F98" s="25">
        <v>303325</v>
      </c>
      <c r="G98" s="25" t="s">
        <v>3289</v>
      </c>
      <c r="H98" s="25">
        <v>2</v>
      </c>
      <c r="I98" s="25">
        <v>2004.08</v>
      </c>
      <c r="J98" s="25">
        <v>2500.12</v>
      </c>
      <c r="K98" s="25" t="s">
        <v>3288</v>
      </c>
      <c r="L98" s="25"/>
      <c r="M98" s="25" t="s">
        <v>3288</v>
      </c>
      <c r="N98" s="25" t="s">
        <v>412</v>
      </c>
      <c r="O98" s="25" t="s">
        <v>411</v>
      </c>
      <c r="P98" s="25" t="s">
        <v>516</v>
      </c>
      <c r="Q98" s="24">
        <v>5320</v>
      </c>
      <c r="R98" s="17">
        <v>0.2505</v>
      </c>
      <c r="U98" s="17">
        <v>0</v>
      </c>
      <c r="V98" s="17">
        <v>0</v>
      </c>
      <c r="Y98" s="17">
        <v>0</v>
      </c>
      <c r="Z98" s="17">
        <v>0</v>
      </c>
      <c r="AC98" s="17">
        <v>0</v>
      </c>
      <c r="AD98" s="17">
        <v>0</v>
      </c>
      <c r="AG98" s="17">
        <v>0</v>
      </c>
      <c r="AH98" s="17">
        <v>0</v>
      </c>
      <c r="AK98" s="17">
        <v>0</v>
      </c>
      <c r="AL98" s="17">
        <v>0</v>
      </c>
      <c r="AO98" s="17">
        <v>0</v>
      </c>
      <c r="AP98" s="17">
        <v>0</v>
      </c>
      <c r="AQ98" s="17">
        <v>0.2505</v>
      </c>
      <c r="AR98" s="17">
        <v>1E-3</v>
      </c>
      <c r="AS98" s="17">
        <v>3.2000000000000003E-4</v>
      </c>
      <c r="AT98" s="17">
        <v>4.3319999999999999E-3</v>
      </c>
      <c r="AU98" s="17">
        <v>8.0610000000000001E-2</v>
      </c>
      <c r="AV98" s="17">
        <v>224</v>
      </c>
      <c r="AW98" s="17">
        <v>268.8</v>
      </c>
      <c r="AX98" s="17">
        <v>336</v>
      </c>
      <c r="AY98" s="17">
        <v>0</v>
      </c>
      <c r="AZ98" s="17">
        <v>0</v>
      </c>
      <c r="BA98" s="17">
        <v>0</v>
      </c>
      <c r="BB98" s="17">
        <v>0</v>
      </c>
      <c r="BC98" s="17">
        <v>1</v>
      </c>
      <c r="BD98" s="17">
        <v>5.32</v>
      </c>
      <c r="BE98" s="17">
        <v>1</v>
      </c>
      <c r="BF98" s="17">
        <v>1</v>
      </c>
      <c r="BH98" s="17">
        <v>0</v>
      </c>
      <c r="BJ98" s="17">
        <v>0</v>
      </c>
      <c r="BL98" s="17">
        <v>0</v>
      </c>
      <c r="BM98" s="17">
        <v>9.4700000000000003E-4</v>
      </c>
      <c r="BN98" s="17">
        <v>1.5790000000000001E-3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 t="s">
        <v>409</v>
      </c>
      <c r="BU98" s="17" t="s">
        <v>409</v>
      </c>
      <c r="BV98" s="17" t="s">
        <v>409</v>
      </c>
      <c r="BW98" s="17" t="s">
        <v>592</v>
      </c>
      <c r="CA98" s="17">
        <v>88106466</v>
      </c>
      <c r="CB98" s="17" t="s">
        <v>1848</v>
      </c>
      <c r="CC98" s="17">
        <v>6102301</v>
      </c>
      <c r="CD98" s="17" t="s">
        <v>775</v>
      </c>
    </row>
    <row r="99" spans="1:82">
      <c r="A99" s="27">
        <v>1000000111</v>
      </c>
      <c r="B99" s="26">
        <v>0</v>
      </c>
      <c r="C99" s="26" t="s">
        <v>3287</v>
      </c>
      <c r="D99" s="25">
        <v>304210</v>
      </c>
      <c r="E99" s="25" t="s">
        <v>3261</v>
      </c>
      <c r="F99" s="25">
        <v>304525</v>
      </c>
      <c r="G99" s="25" t="s">
        <v>2626</v>
      </c>
      <c r="H99" s="25">
        <v>1</v>
      </c>
      <c r="I99" s="25">
        <v>1996.01</v>
      </c>
      <c r="J99" s="25">
        <v>2012.04</v>
      </c>
      <c r="K99" s="25" t="s">
        <v>505</v>
      </c>
      <c r="L99" s="25"/>
      <c r="M99" s="25" t="s">
        <v>2625</v>
      </c>
      <c r="N99" s="25" t="s">
        <v>412</v>
      </c>
      <c r="O99" s="25" t="s">
        <v>428</v>
      </c>
      <c r="P99" s="25" t="s">
        <v>427</v>
      </c>
      <c r="Q99" s="24">
        <v>14729</v>
      </c>
      <c r="R99" s="17">
        <v>0</v>
      </c>
      <c r="S99" s="17" t="s">
        <v>498</v>
      </c>
      <c r="T99" s="17" t="s">
        <v>426</v>
      </c>
      <c r="U99" s="29">
        <v>2100</v>
      </c>
      <c r="V99" s="17">
        <v>0.10100000000000001</v>
      </c>
      <c r="W99" s="17" t="s">
        <v>411</v>
      </c>
      <c r="X99" s="17" t="s">
        <v>426</v>
      </c>
      <c r="Y99" s="29">
        <v>2294</v>
      </c>
      <c r="Z99" s="17">
        <v>0</v>
      </c>
      <c r="AC99" s="17">
        <v>0</v>
      </c>
      <c r="AD99" s="17">
        <v>0</v>
      </c>
      <c r="AG99" s="17">
        <v>0</v>
      </c>
      <c r="AH99" s="17">
        <v>0</v>
      </c>
      <c r="AK99" s="17">
        <v>0</v>
      </c>
      <c r="AL99" s="17">
        <v>0</v>
      </c>
      <c r="AO99" s="17">
        <v>0</v>
      </c>
      <c r="AP99" s="17">
        <v>0</v>
      </c>
      <c r="AQ99" s="17">
        <v>2.3488799999999998E-3</v>
      </c>
      <c r="AR99" s="17">
        <v>2.123055E-3</v>
      </c>
      <c r="AS99" s="17">
        <v>6.5139999999999998E-3</v>
      </c>
      <c r="AT99" s="17">
        <v>3.1230000000000001E-2</v>
      </c>
      <c r="AU99" s="17">
        <v>4.5199999999999997E-2</v>
      </c>
      <c r="AV99" s="17">
        <v>143</v>
      </c>
      <c r="AW99" s="17">
        <v>171.6</v>
      </c>
      <c r="AX99" s="17">
        <v>214.5</v>
      </c>
      <c r="AY99" s="17">
        <v>0</v>
      </c>
      <c r="AZ99" s="17">
        <v>0</v>
      </c>
      <c r="BA99" s="17">
        <v>0</v>
      </c>
      <c r="BB99" s="17">
        <v>0</v>
      </c>
      <c r="BC99" s="17">
        <v>1</v>
      </c>
      <c r="BD99" s="17">
        <v>19.12</v>
      </c>
      <c r="BE99" s="17">
        <v>1</v>
      </c>
      <c r="BF99" s="17">
        <v>1</v>
      </c>
      <c r="BH99" s="17">
        <v>0</v>
      </c>
      <c r="BJ99" s="17">
        <v>0</v>
      </c>
      <c r="BL99" s="17">
        <v>0</v>
      </c>
      <c r="BM99" s="17">
        <v>1.9982E-2</v>
      </c>
      <c r="BN99" s="17">
        <v>8.6499999999999994E-2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 t="s">
        <v>409</v>
      </c>
      <c r="BU99" s="17" t="s">
        <v>409</v>
      </c>
      <c r="BV99" s="17" t="s">
        <v>409</v>
      </c>
      <c r="BW99" s="17" t="s">
        <v>592</v>
      </c>
      <c r="CA99" s="17">
        <v>88106466</v>
      </c>
      <c r="CB99" s="17" t="s">
        <v>1845</v>
      </c>
      <c r="CC99" s="17">
        <v>5103045</v>
      </c>
      <c r="CD99" s="17" t="s">
        <v>986</v>
      </c>
    </row>
    <row r="100" spans="1:82">
      <c r="A100" s="27">
        <v>1000000112</v>
      </c>
      <c r="B100" s="26">
        <v>0</v>
      </c>
      <c r="C100" s="26" t="s">
        <v>3286</v>
      </c>
      <c r="D100" s="25">
        <v>304210</v>
      </c>
      <c r="E100" s="25" t="s">
        <v>3261</v>
      </c>
      <c r="F100" s="25">
        <v>304525</v>
      </c>
      <c r="G100" s="25" t="s">
        <v>2626</v>
      </c>
      <c r="H100" s="25">
        <v>2</v>
      </c>
      <c r="I100" s="25">
        <v>1996.01</v>
      </c>
      <c r="J100" s="25">
        <v>2012.04</v>
      </c>
      <c r="K100" s="25" t="s">
        <v>505</v>
      </c>
      <c r="L100" s="25"/>
      <c r="M100" s="25" t="s">
        <v>2625</v>
      </c>
      <c r="N100" s="25" t="s">
        <v>412</v>
      </c>
      <c r="O100" s="25" t="s">
        <v>428</v>
      </c>
      <c r="P100" s="25" t="s">
        <v>427</v>
      </c>
      <c r="Q100" s="24">
        <v>14729</v>
      </c>
      <c r="R100" s="17">
        <v>0</v>
      </c>
      <c r="S100" s="17" t="s">
        <v>498</v>
      </c>
      <c r="T100" s="17" t="s">
        <v>426</v>
      </c>
      <c r="U100" s="29">
        <v>2100</v>
      </c>
      <c r="V100" s="17">
        <v>0.10100000000000001</v>
      </c>
      <c r="W100" s="17" t="s">
        <v>411</v>
      </c>
      <c r="X100" s="17" t="s">
        <v>426</v>
      </c>
      <c r="Y100" s="29">
        <v>2294</v>
      </c>
      <c r="Z100" s="17">
        <v>0</v>
      </c>
      <c r="AC100" s="17">
        <v>0</v>
      </c>
      <c r="AD100" s="17">
        <v>0</v>
      </c>
      <c r="AG100" s="17">
        <v>0</v>
      </c>
      <c r="AH100" s="17">
        <v>0</v>
      </c>
      <c r="AK100" s="17">
        <v>0</v>
      </c>
      <c r="AL100" s="17">
        <v>0</v>
      </c>
      <c r="AO100" s="17">
        <v>0</v>
      </c>
      <c r="AP100" s="17">
        <v>0</v>
      </c>
      <c r="AQ100" s="17">
        <v>2.3488799999999998E-3</v>
      </c>
      <c r="AR100" s="17">
        <v>2.123055E-3</v>
      </c>
      <c r="AS100" s="17">
        <v>6.5139999999999998E-3</v>
      </c>
      <c r="AT100" s="17">
        <v>3.1230000000000001E-2</v>
      </c>
      <c r="AU100" s="17">
        <v>4.5199999999999997E-2</v>
      </c>
      <c r="AV100" s="17">
        <v>143</v>
      </c>
      <c r="AW100" s="17">
        <v>171.6</v>
      </c>
      <c r="AX100" s="17">
        <v>214.5</v>
      </c>
      <c r="AY100" s="17">
        <v>0</v>
      </c>
      <c r="AZ100" s="17">
        <v>0</v>
      </c>
      <c r="BA100" s="17">
        <v>0</v>
      </c>
      <c r="BB100" s="17">
        <v>0</v>
      </c>
      <c r="BC100" s="17">
        <v>1</v>
      </c>
      <c r="BD100" s="17">
        <v>19.12</v>
      </c>
      <c r="BE100" s="17">
        <v>1</v>
      </c>
      <c r="BF100" s="17">
        <v>1</v>
      </c>
      <c r="BH100" s="17">
        <v>0</v>
      </c>
      <c r="BJ100" s="17">
        <v>0</v>
      </c>
      <c r="BL100" s="17">
        <v>0</v>
      </c>
      <c r="BM100" s="17">
        <v>1.9982E-2</v>
      </c>
      <c r="BN100" s="17">
        <v>8.6499999999999994E-2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 t="s">
        <v>409</v>
      </c>
      <c r="BU100" s="17" t="s">
        <v>409</v>
      </c>
      <c r="BV100" s="17" t="s">
        <v>409</v>
      </c>
      <c r="BW100" s="17" t="s">
        <v>592</v>
      </c>
      <c r="CA100" s="17">
        <v>88106466</v>
      </c>
      <c r="CB100" s="17" t="s">
        <v>1845</v>
      </c>
      <c r="CC100" s="17">
        <v>5103045</v>
      </c>
      <c r="CD100" s="17" t="s">
        <v>986</v>
      </c>
    </row>
    <row r="101" spans="1:82">
      <c r="A101" s="27">
        <v>1000000113</v>
      </c>
      <c r="B101" s="26">
        <v>0</v>
      </c>
      <c r="C101" s="26" t="s">
        <v>3285</v>
      </c>
      <c r="D101" s="25">
        <v>304101</v>
      </c>
      <c r="E101" s="25" t="s">
        <v>2274</v>
      </c>
      <c r="F101" s="25">
        <v>304210</v>
      </c>
      <c r="G101" s="25" t="s">
        <v>3261</v>
      </c>
      <c r="H101" s="25">
        <v>2</v>
      </c>
      <c r="I101" s="25">
        <v>1996.01</v>
      </c>
      <c r="J101" s="25">
        <v>2500.12</v>
      </c>
      <c r="K101" s="25" t="s">
        <v>505</v>
      </c>
      <c r="L101" s="25"/>
      <c r="M101" s="25" t="s">
        <v>505</v>
      </c>
      <c r="N101" s="25" t="s">
        <v>412</v>
      </c>
      <c r="O101" s="25" t="s">
        <v>541</v>
      </c>
      <c r="P101" s="25" t="s">
        <v>456</v>
      </c>
      <c r="Q101" s="24">
        <v>4727</v>
      </c>
      <c r="R101" s="17">
        <v>0</v>
      </c>
      <c r="U101" s="17">
        <v>0</v>
      </c>
      <c r="V101" s="17">
        <v>0</v>
      </c>
      <c r="Y101" s="17">
        <v>0</v>
      </c>
      <c r="Z101" s="17">
        <v>0</v>
      </c>
      <c r="AC101" s="17">
        <v>0</v>
      </c>
      <c r="AD101" s="17">
        <v>0</v>
      </c>
      <c r="AG101" s="17">
        <v>0</v>
      </c>
      <c r="AH101" s="17">
        <v>0</v>
      </c>
      <c r="AK101" s="17">
        <v>0</v>
      </c>
      <c r="AL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2.6749999999999999E-3</v>
      </c>
      <c r="AT101" s="17">
        <v>9.6360000000000005E-3</v>
      </c>
      <c r="AU101" s="17">
        <v>4.1799999999999997E-3</v>
      </c>
      <c r="AV101" s="17">
        <v>301</v>
      </c>
      <c r="AW101" s="17">
        <v>361.2</v>
      </c>
      <c r="AX101" s="17">
        <v>451.5</v>
      </c>
      <c r="AY101" s="17">
        <v>0</v>
      </c>
      <c r="AZ101" s="17">
        <v>0</v>
      </c>
      <c r="BA101" s="17">
        <v>0</v>
      </c>
      <c r="BB101" s="17">
        <v>0</v>
      </c>
      <c r="BC101" s="17">
        <v>1</v>
      </c>
      <c r="BD101" s="17">
        <v>4.7300000000000004</v>
      </c>
      <c r="BE101" s="17">
        <v>1</v>
      </c>
      <c r="BF101" s="17">
        <v>1</v>
      </c>
      <c r="BH101" s="17">
        <v>0</v>
      </c>
      <c r="BJ101" s="17">
        <v>0</v>
      </c>
      <c r="BL101" s="17">
        <v>0</v>
      </c>
      <c r="BM101" s="17">
        <v>6.6280000000000002E-3</v>
      </c>
      <c r="BN101" s="17">
        <v>2.5839999999999998E-2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 t="s">
        <v>409</v>
      </c>
      <c r="BU101" s="17" t="s">
        <v>409</v>
      </c>
      <c r="BV101" s="17" t="s">
        <v>409</v>
      </c>
      <c r="BW101" s="17" t="s">
        <v>592</v>
      </c>
      <c r="CA101" s="17">
        <v>88106466</v>
      </c>
      <c r="CB101" s="17" t="s">
        <v>1845</v>
      </c>
      <c r="CC101" s="17">
        <v>1101099</v>
      </c>
      <c r="CD101" s="17" t="s">
        <v>3251</v>
      </c>
    </row>
    <row r="102" spans="1:82">
      <c r="A102" s="27">
        <v>1000000114</v>
      </c>
      <c r="B102" s="26">
        <v>0</v>
      </c>
      <c r="C102" s="26" t="s">
        <v>3284</v>
      </c>
      <c r="D102" s="25">
        <v>311515</v>
      </c>
      <c r="E102" s="25" t="s">
        <v>1870</v>
      </c>
      <c r="F102" s="25">
        <v>311520</v>
      </c>
      <c r="G102" s="25" t="s">
        <v>3007</v>
      </c>
      <c r="H102" s="25">
        <v>1</v>
      </c>
      <c r="I102" s="25">
        <v>2004.01</v>
      </c>
      <c r="J102" s="25">
        <v>2014.04</v>
      </c>
      <c r="K102" s="25" t="s">
        <v>1642</v>
      </c>
      <c r="L102" s="25"/>
      <c r="M102" s="25" t="s">
        <v>1642</v>
      </c>
      <c r="N102" s="25" t="s">
        <v>412</v>
      </c>
      <c r="O102" s="25" t="s">
        <v>600</v>
      </c>
      <c r="P102" s="25" t="s">
        <v>427</v>
      </c>
      <c r="Q102" s="24">
        <v>9795</v>
      </c>
      <c r="R102" s="17">
        <v>0</v>
      </c>
      <c r="U102" s="17">
        <v>0</v>
      </c>
      <c r="V102" s="17">
        <v>0</v>
      </c>
      <c r="Y102" s="17">
        <v>0</v>
      </c>
      <c r="Z102" s="17">
        <v>0</v>
      </c>
      <c r="AC102" s="17">
        <v>0</v>
      </c>
      <c r="AD102" s="17">
        <v>0</v>
      </c>
      <c r="AG102" s="17">
        <v>0</v>
      </c>
      <c r="AH102" s="17">
        <v>0</v>
      </c>
      <c r="AK102" s="17">
        <v>0</v>
      </c>
      <c r="AL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3.5899999999999999E-3</v>
      </c>
      <c r="AT102" s="17">
        <v>1.9546000000000001E-2</v>
      </c>
      <c r="AU102" s="17">
        <v>8.0300000000000007E-3</v>
      </c>
      <c r="AV102" s="17">
        <v>360</v>
      </c>
      <c r="AW102" s="17">
        <v>432</v>
      </c>
      <c r="AX102" s="17">
        <v>540</v>
      </c>
      <c r="AY102" s="17">
        <v>0</v>
      </c>
      <c r="AZ102" s="17">
        <v>0</v>
      </c>
      <c r="BA102" s="17">
        <v>0</v>
      </c>
      <c r="BB102" s="17">
        <v>0</v>
      </c>
      <c r="BC102" s="17">
        <v>1</v>
      </c>
      <c r="BD102" s="17">
        <v>9.8000000000000007</v>
      </c>
      <c r="BE102" s="17">
        <v>1</v>
      </c>
      <c r="BF102" s="17">
        <v>1</v>
      </c>
      <c r="BH102" s="17">
        <v>0</v>
      </c>
      <c r="BJ102" s="17">
        <v>0</v>
      </c>
      <c r="BL102" s="17">
        <v>0</v>
      </c>
      <c r="BM102" s="17">
        <v>1.1495E-2</v>
      </c>
      <c r="BN102" s="17">
        <v>4.6359999999999998E-2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 t="s">
        <v>409</v>
      </c>
      <c r="BU102" s="17" t="s">
        <v>409</v>
      </c>
      <c r="BV102" s="17" t="s">
        <v>409</v>
      </c>
      <c r="BW102" s="17" t="s">
        <v>592</v>
      </c>
      <c r="CA102" s="17">
        <v>88106466</v>
      </c>
      <c r="CB102" s="17" t="s">
        <v>1848</v>
      </c>
      <c r="CC102" s="17">
        <v>91113074</v>
      </c>
      <c r="CD102" s="17" t="s">
        <v>1833</v>
      </c>
    </row>
    <row r="103" spans="1:82">
      <c r="A103" s="27">
        <v>1000000115</v>
      </c>
      <c r="B103" s="26">
        <v>10</v>
      </c>
      <c r="C103" s="26" t="s">
        <v>3283</v>
      </c>
      <c r="D103" s="25">
        <v>311310</v>
      </c>
      <c r="E103" s="25" t="s">
        <v>1856</v>
      </c>
      <c r="F103" s="25">
        <v>311520</v>
      </c>
      <c r="G103" s="25" t="s">
        <v>3007</v>
      </c>
      <c r="H103" s="25">
        <v>1</v>
      </c>
      <c r="I103" s="25">
        <v>2006.11</v>
      </c>
      <c r="J103" s="25">
        <v>2012.06</v>
      </c>
      <c r="K103" s="25" t="s">
        <v>3001</v>
      </c>
      <c r="L103" s="25"/>
      <c r="M103" s="25" t="s">
        <v>3001</v>
      </c>
      <c r="N103" s="25" t="s">
        <v>412</v>
      </c>
      <c r="O103" s="25" t="s">
        <v>600</v>
      </c>
      <c r="P103" s="25" t="s">
        <v>427</v>
      </c>
      <c r="Q103" s="24">
        <v>6556</v>
      </c>
      <c r="R103" s="17">
        <v>0</v>
      </c>
      <c r="S103" s="17" t="s">
        <v>428</v>
      </c>
      <c r="T103" s="17" t="s">
        <v>499</v>
      </c>
      <c r="U103" s="17">
        <v>862</v>
      </c>
      <c r="V103" s="17">
        <v>0</v>
      </c>
      <c r="W103" s="17" t="s">
        <v>411</v>
      </c>
      <c r="X103" s="17" t="s">
        <v>426</v>
      </c>
      <c r="Y103" s="29">
        <v>2063</v>
      </c>
      <c r="Z103" s="17">
        <v>0.52129999999999999</v>
      </c>
      <c r="AC103" s="17">
        <v>0</v>
      </c>
      <c r="AD103" s="17">
        <v>0</v>
      </c>
      <c r="AG103" s="17">
        <v>0</v>
      </c>
      <c r="AH103" s="17">
        <v>0</v>
      </c>
      <c r="AK103" s="17">
        <v>0</v>
      </c>
      <c r="AL103" s="17">
        <v>0</v>
      </c>
      <c r="AO103" s="17">
        <v>0</v>
      </c>
      <c r="AP103" s="17">
        <v>0</v>
      </c>
      <c r="AQ103" s="17">
        <v>2.9186436E-2</v>
      </c>
      <c r="AR103" s="17">
        <v>8.5695599999999997E-4</v>
      </c>
      <c r="AS103" s="17">
        <v>2.6909999999999998E-3</v>
      </c>
      <c r="AT103" s="17">
        <v>1.5608E-2</v>
      </c>
      <c r="AU103" s="17">
        <v>1.9384999999999999E-2</v>
      </c>
      <c r="AV103" s="17">
        <v>193</v>
      </c>
      <c r="AW103" s="17">
        <v>231.6</v>
      </c>
      <c r="AX103" s="17">
        <v>289.5</v>
      </c>
      <c r="AY103" s="17">
        <v>0</v>
      </c>
      <c r="AZ103" s="17">
        <v>0</v>
      </c>
      <c r="BA103" s="17">
        <v>0</v>
      </c>
      <c r="BB103" s="17">
        <v>0</v>
      </c>
      <c r="BC103" s="17">
        <v>1</v>
      </c>
      <c r="BD103" s="17">
        <v>9.48</v>
      </c>
      <c r="BE103" s="17">
        <v>1</v>
      </c>
      <c r="BF103" s="17">
        <v>1</v>
      </c>
      <c r="BH103" s="17">
        <v>0</v>
      </c>
      <c r="BJ103" s="17">
        <v>0</v>
      </c>
      <c r="BL103" s="17">
        <v>0</v>
      </c>
      <c r="BM103" s="17">
        <v>8.8400000000000006E-3</v>
      </c>
      <c r="BN103" s="17">
        <v>3.9361E-2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 t="s">
        <v>409</v>
      </c>
      <c r="BU103" s="17" t="s">
        <v>409</v>
      </c>
      <c r="BV103" s="17" t="s">
        <v>409</v>
      </c>
      <c r="BW103" s="17" t="s">
        <v>592</v>
      </c>
      <c r="CA103" s="17">
        <v>93104820</v>
      </c>
      <c r="CB103" s="17" t="s">
        <v>978</v>
      </c>
      <c r="CC103" s="17">
        <v>91113074</v>
      </c>
      <c r="CD103" s="17" t="s">
        <v>1833</v>
      </c>
    </row>
    <row r="104" spans="1:82">
      <c r="A104" s="27">
        <v>1000000116</v>
      </c>
      <c r="B104" s="26">
        <v>10</v>
      </c>
      <c r="C104" s="26" t="s">
        <v>3282</v>
      </c>
      <c r="D104" s="25">
        <v>311310</v>
      </c>
      <c r="E104" s="25" t="s">
        <v>1856</v>
      </c>
      <c r="F104" s="25">
        <v>311520</v>
      </c>
      <c r="G104" s="25" t="s">
        <v>3007</v>
      </c>
      <c r="H104" s="25">
        <v>2</v>
      </c>
      <c r="I104" s="25">
        <v>2006.11</v>
      </c>
      <c r="J104" s="25">
        <v>2012.06</v>
      </c>
      <c r="K104" s="25" t="s">
        <v>3001</v>
      </c>
      <c r="L104" s="25"/>
      <c r="M104" s="25" t="s">
        <v>3001</v>
      </c>
      <c r="N104" s="25" t="s">
        <v>412</v>
      </c>
      <c r="O104" s="25" t="s">
        <v>600</v>
      </c>
      <c r="P104" s="25" t="s">
        <v>427</v>
      </c>
      <c r="Q104" s="24">
        <v>6556</v>
      </c>
      <c r="R104" s="17">
        <v>0</v>
      </c>
      <c r="S104" s="17" t="s">
        <v>428</v>
      </c>
      <c r="T104" s="17" t="s">
        <v>499</v>
      </c>
      <c r="U104" s="17">
        <v>862</v>
      </c>
      <c r="V104" s="17">
        <v>0</v>
      </c>
      <c r="W104" s="17" t="s">
        <v>411</v>
      </c>
      <c r="X104" s="17" t="s">
        <v>426</v>
      </c>
      <c r="Y104" s="29">
        <v>2063</v>
      </c>
      <c r="Z104" s="17">
        <v>0.52129999999999999</v>
      </c>
      <c r="AC104" s="17">
        <v>0</v>
      </c>
      <c r="AD104" s="17">
        <v>0</v>
      </c>
      <c r="AG104" s="17">
        <v>0</v>
      </c>
      <c r="AH104" s="17">
        <v>0</v>
      </c>
      <c r="AK104" s="17">
        <v>0</v>
      </c>
      <c r="AL104" s="17">
        <v>0</v>
      </c>
      <c r="AO104" s="17">
        <v>0</v>
      </c>
      <c r="AP104" s="17">
        <v>0</v>
      </c>
      <c r="AQ104" s="17">
        <v>2.9186436E-2</v>
      </c>
      <c r="AR104" s="17">
        <v>8.5695599999999997E-4</v>
      </c>
      <c r="AS104" s="17">
        <v>2.6909999999999998E-3</v>
      </c>
      <c r="AT104" s="17">
        <v>1.5608E-2</v>
      </c>
      <c r="AU104" s="17">
        <v>1.9384999999999999E-2</v>
      </c>
      <c r="AV104" s="17">
        <v>193</v>
      </c>
      <c r="AW104" s="17">
        <v>231.6</v>
      </c>
      <c r="AX104" s="17">
        <v>289.5</v>
      </c>
      <c r="AY104" s="17">
        <v>0</v>
      </c>
      <c r="AZ104" s="17">
        <v>0</v>
      </c>
      <c r="BA104" s="17">
        <v>0</v>
      </c>
      <c r="BB104" s="17">
        <v>0</v>
      </c>
      <c r="BC104" s="17">
        <v>1</v>
      </c>
      <c r="BD104" s="17">
        <v>9.48</v>
      </c>
      <c r="BE104" s="17">
        <v>1</v>
      </c>
      <c r="BF104" s="17">
        <v>1</v>
      </c>
      <c r="BH104" s="17">
        <v>0</v>
      </c>
      <c r="BJ104" s="17">
        <v>0</v>
      </c>
      <c r="BL104" s="17">
        <v>0</v>
      </c>
      <c r="BM104" s="17">
        <v>8.8400000000000006E-3</v>
      </c>
      <c r="BN104" s="17">
        <v>3.9361E-2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 t="s">
        <v>409</v>
      </c>
      <c r="BU104" s="17" t="s">
        <v>409</v>
      </c>
      <c r="BV104" s="17" t="s">
        <v>409</v>
      </c>
      <c r="BW104" s="17" t="s">
        <v>592</v>
      </c>
      <c r="CA104" s="17">
        <v>93104820</v>
      </c>
      <c r="CB104" s="17" t="s">
        <v>978</v>
      </c>
      <c r="CC104" s="17">
        <v>91113074</v>
      </c>
      <c r="CD104" s="17" t="s">
        <v>1833</v>
      </c>
    </row>
    <row r="105" spans="1:82">
      <c r="A105" s="27">
        <v>1000000117</v>
      </c>
      <c r="B105" s="26">
        <v>0</v>
      </c>
      <c r="C105" s="26" t="s">
        <v>3281</v>
      </c>
      <c r="D105" s="25">
        <v>304670</v>
      </c>
      <c r="E105" s="25" t="s">
        <v>1176</v>
      </c>
      <c r="F105" s="25">
        <v>304780</v>
      </c>
      <c r="G105" s="25" t="s">
        <v>1219</v>
      </c>
      <c r="H105" s="25">
        <v>1</v>
      </c>
      <c r="I105" s="25">
        <v>1996.01</v>
      </c>
      <c r="J105" s="25">
        <v>2018.04</v>
      </c>
      <c r="K105" s="25" t="s">
        <v>505</v>
      </c>
      <c r="L105" s="25"/>
      <c r="M105" s="25" t="s">
        <v>505</v>
      </c>
      <c r="N105" s="25" t="s">
        <v>412</v>
      </c>
      <c r="O105" s="25" t="s">
        <v>428</v>
      </c>
      <c r="P105" s="25" t="s">
        <v>427</v>
      </c>
      <c r="Q105" s="24">
        <v>21511</v>
      </c>
      <c r="R105" s="17">
        <v>0</v>
      </c>
      <c r="U105" s="17">
        <v>0</v>
      </c>
      <c r="V105" s="17">
        <v>0</v>
      </c>
      <c r="Y105" s="17">
        <v>0</v>
      </c>
      <c r="Z105" s="17">
        <v>0</v>
      </c>
      <c r="AC105" s="17">
        <v>0</v>
      </c>
      <c r="AD105" s="17">
        <v>0</v>
      </c>
      <c r="AG105" s="17">
        <v>0</v>
      </c>
      <c r="AH105" s="17">
        <v>0</v>
      </c>
      <c r="AK105" s="17">
        <v>0</v>
      </c>
      <c r="AL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9.1299999999999992E-3</v>
      </c>
      <c r="AT105" s="17">
        <v>4.2839000000000002E-2</v>
      </c>
      <c r="AU105" s="17">
        <v>1.7665E-2</v>
      </c>
      <c r="AV105" s="17">
        <v>195</v>
      </c>
      <c r="AW105" s="17">
        <v>234</v>
      </c>
      <c r="AX105" s="17">
        <v>292.5</v>
      </c>
      <c r="AY105" s="17">
        <v>0</v>
      </c>
      <c r="AZ105" s="17">
        <v>0</v>
      </c>
      <c r="BA105" s="17">
        <v>0</v>
      </c>
      <c r="BB105" s="17">
        <v>0</v>
      </c>
      <c r="BC105" s="17">
        <v>1</v>
      </c>
      <c r="BD105" s="17">
        <v>21.51</v>
      </c>
      <c r="BE105" s="17">
        <v>1</v>
      </c>
      <c r="BF105" s="17">
        <v>1</v>
      </c>
      <c r="BH105" s="17">
        <v>0</v>
      </c>
      <c r="BJ105" s="17">
        <v>0</v>
      </c>
      <c r="BL105" s="17">
        <v>0</v>
      </c>
      <c r="BM105" s="17">
        <v>2.5832000000000001E-2</v>
      </c>
      <c r="BN105" s="17">
        <v>0.11897000000000001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 t="s">
        <v>409</v>
      </c>
      <c r="BU105" s="17" t="s">
        <v>409</v>
      </c>
      <c r="BV105" s="17" t="s">
        <v>409</v>
      </c>
      <c r="BW105" s="17" t="s">
        <v>592</v>
      </c>
      <c r="CA105" s="17">
        <v>88106466</v>
      </c>
      <c r="CB105" s="17" t="s">
        <v>1848</v>
      </c>
      <c r="CC105" s="17">
        <v>4200250</v>
      </c>
      <c r="CD105" s="17" t="s">
        <v>782</v>
      </c>
    </row>
    <row r="106" spans="1:82">
      <c r="A106" s="27">
        <v>1000000118</v>
      </c>
      <c r="B106" s="26">
        <v>0</v>
      </c>
      <c r="C106" s="26" t="s">
        <v>3280</v>
      </c>
      <c r="D106" s="25">
        <v>304665</v>
      </c>
      <c r="E106" s="25" t="s">
        <v>2263</v>
      </c>
      <c r="F106" s="25">
        <v>304670</v>
      </c>
      <c r="G106" s="25" t="s">
        <v>1176</v>
      </c>
      <c r="H106" s="25">
        <v>2</v>
      </c>
      <c r="I106" s="25">
        <v>2001.01</v>
      </c>
      <c r="J106" s="25">
        <v>2014.04</v>
      </c>
      <c r="K106" s="25" t="s">
        <v>1625</v>
      </c>
      <c r="L106" s="25"/>
      <c r="M106" s="25" t="s">
        <v>1625</v>
      </c>
      <c r="N106" s="25" t="s">
        <v>412</v>
      </c>
      <c r="O106" s="25" t="s">
        <v>428</v>
      </c>
      <c r="P106" s="25" t="s">
        <v>499</v>
      </c>
      <c r="Q106" s="24">
        <v>12653</v>
      </c>
      <c r="R106" s="17">
        <v>0</v>
      </c>
      <c r="U106" s="17">
        <v>0</v>
      </c>
      <c r="V106" s="17">
        <v>0</v>
      </c>
      <c r="Y106" s="17">
        <v>0</v>
      </c>
      <c r="Z106" s="17">
        <v>0</v>
      </c>
      <c r="AC106" s="17">
        <v>0</v>
      </c>
      <c r="AD106" s="17">
        <v>0</v>
      </c>
      <c r="AG106" s="17">
        <v>0</v>
      </c>
      <c r="AH106" s="17">
        <v>0</v>
      </c>
      <c r="AK106" s="17">
        <v>0</v>
      </c>
      <c r="AL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2.238E-3</v>
      </c>
      <c r="AT106" s="17">
        <v>1.7593999999999999E-2</v>
      </c>
      <c r="AU106" s="17">
        <v>1.4707E-2</v>
      </c>
      <c r="AV106" s="17">
        <v>452</v>
      </c>
      <c r="AW106" s="17">
        <v>542.4</v>
      </c>
      <c r="AX106" s="17">
        <v>678</v>
      </c>
      <c r="AY106" s="17">
        <v>0</v>
      </c>
      <c r="AZ106" s="17">
        <v>0</v>
      </c>
      <c r="BA106" s="17">
        <v>0</v>
      </c>
      <c r="BB106" s="17">
        <v>0</v>
      </c>
      <c r="BC106" s="17">
        <v>1</v>
      </c>
      <c r="BD106" s="17">
        <v>12.65</v>
      </c>
      <c r="BE106" s="17">
        <v>1</v>
      </c>
      <c r="BF106" s="17">
        <v>1</v>
      </c>
      <c r="BH106" s="17">
        <v>0</v>
      </c>
      <c r="BJ106" s="17">
        <v>0</v>
      </c>
      <c r="BL106" s="17">
        <v>0</v>
      </c>
      <c r="BM106" s="17">
        <v>1.2525E-2</v>
      </c>
      <c r="BN106" s="17">
        <v>5.2585E-2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 t="s">
        <v>409</v>
      </c>
      <c r="BU106" s="17" t="s">
        <v>409</v>
      </c>
      <c r="BV106" s="17" t="s">
        <v>409</v>
      </c>
      <c r="BW106" s="17" t="s">
        <v>592</v>
      </c>
      <c r="CA106" s="17">
        <v>88106466</v>
      </c>
      <c r="CB106" s="17" t="s">
        <v>1848</v>
      </c>
      <c r="CC106" s="17">
        <v>4200250</v>
      </c>
      <c r="CD106" s="17" t="s">
        <v>782</v>
      </c>
    </row>
    <row r="107" spans="1:82">
      <c r="A107" s="27">
        <v>1000000119</v>
      </c>
      <c r="B107" s="26">
        <v>0</v>
      </c>
      <c r="C107" s="26" t="s">
        <v>3279</v>
      </c>
      <c r="D107" s="25">
        <v>304670</v>
      </c>
      <c r="E107" s="25" t="s">
        <v>1176</v>
      </c>
      <c r="F107" s="25">
        <v>304780</v>
      </c>
      <c r="G107" s="25" t="s">
        <v>1219</v>
      </c>
      <c r="H107" s="25">
        <v>2</v>
      </c>
      <c r="I107" s="25">
        <v>1996.01</v>
      </c>
      <c r="J107" s="25">
        <v>2018.04</v>
      </c>
      <c r="K107" s="25" t="s">
        <v>505</v>
      </c>
      <c r="L107" s="25"/>
      <c r="M107" s="25" t="s">
        <v>505</v>
      </c>
      <c r="N107" s="25" t="s">
        <v>412</v>
      </c>
      <c r="O107" s="25" t="s">
        <v>428</v>
      </c>
      <c r="P107" s="25" t="s">
        <v>427</v>
      </c>
      <c r="Q107" s="24">
        <v>21511</v>
      </c>
      <c r="R107" s="17">
        <v>0</v>
      </c>
      <c r="U107" s="17">
        <v>0</v>
      </c>
      <c r="V107" s="17">
        <v>0</v>
      </c>
      <c r="Y107" s="17">
        <v>0</v>
      </c>
      <c r="Z107" s="17">
        <v>0</v>
      </c>
      <c r="AC107" s="17">
        <v>0</v>
      </c>
      <c r="AD107" s="17">
        <v>0</v>
      </c>
      <c r="AG107" s="17">
        <v>0</v>
      </c>
      <c r="AH107" s="17">
        <v>0</v>
      </c>
      <c r="AK107" s="17">
        <v>0</v>
      </c>
      <c r="AL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9.1299999999999992E-3</v>
      </c>
      <c r="AT107" s="17">
        <v>4.2839000000000002E-2</v>
      </c>
      <c r="AU107" s="17">
        <v>1.7665E-2</v>
      </c>
      <c r="AV107" s="17">
        <v>195</v>
      </c>
      <c r="AW107" s="17">
        <v>234</v>
      </c>
      <c r="AX107" s="17">
        <v>292.5</v>
      </c>
      <c r="AY107" s="17">
        <v>0</v>
      </c>
      <c r="AZ107" s="17">
        <v>0</v>
      </c>
      <c r="BA107" s="17">
        <v>0</v>
      </c>
      <c r="BB107" s="17">
        <v>0</v>
      </c>
      <c r="BC107" s="17">
        <v>1</v>
      </c>
      <c r="BD107" s="17">
        <v>21.51</v>
      </c>
      <c r="BE107" s="17">
        <v>1</v>
      </c>
      <c r="BF107" s="17">
        <v>1</v>
      </c>
      <c r="BH107" s="17">
        <v>0</v>
      </c>
      <c r="BJ107" s="17">
        <v>0</v>
      </c>
      <c r="BL107" s="17">
        <v>0</v>
      </c>
      <c r="BM107" s="17">
        <v>2.5832000000000001E-2</v>
      </c>
      <c r="BN107" s="17">
        <v>0.11897000000000001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 t="s">
        <v>409</v>
      </c>
      <c r="BU107" s="17" t="s">
        <v>409</v>
      </c>
      <c r="BV107" s="17" t="s">
        <v>409</v>
      </c>
      <c r="BW107" s="17" t="s">
        <v>592</v>
      </c>
      <c r="CA107" s="17">
        <v>88106466</v>
      </c>
      <c r="CB107" s="17" t="s">
        <v>1848</v>
      </c>
      <c r="CC107" s="17">
        <v>4200250</v>
      </c>
      <c r="CD107" s="17" t="s">
        <v>782</v>
      </c>
    </row>
    <row r="108" spans="1:82">
      <c r="A108" s="27">
        <v>1000000120</v>
      </c>
      <c r="B108" s="26">
        <v>0</v>
      </c>
      <c r="C108" s="26" t="s">
        <v>3278</v>
      </c>
      <c r="D108" s="25">
        <v>304625</v>
      </c>
      <c r="E108" s="25" t="s">
        <v>3273</v>
      </c>
      <c r="F108" s="25">
        <v>304780</v>
      </c>
      <c r="G108" s="25" t="s">
        <v>1219</v>
      </c>
      <c r="H108" s="25">
        <v>1</v>
      </c>
      <c r="I108" s="25">
        <v>1996.01</v>
      </c>
      <c r="J108" s="25">
        <v>2500.12</v>
      </c>
      <c r="K108" s="25" t="s">
        <v>505</v>
      </c>
      <c r="L108" s="25"/>
      <c r="M108" s="25" t="s">
        <v>505</v>
      </c>
      <c r="N108" s="25" t="s">
        <v>412</v>
      </c>
      <c r="O108" s="25" t="s">
        <v>428</v>
      </c>
      <c r="P108" s="25" t="s">
        <v>499</v>
      </c>
      <c r="Q108" s="24">
        <v>7838</v>
      </c>
      <c r="R108" s="17">
        <v>0</v>
      </c>
      <c r="U108" s="17">
        <v>0</v>
      </c>
      <c r="V108" s="17">
        <v>0</v>
      </c>
      <c r="Y108" s="17">
        <v>0</v>
      </c>
      <c r="Z108" s="17">
        <v>0</v>
      </c>
      <c r="AC108" s="17">
        <v>0</v>
      </c>
      <c r="AD108" s="17">
        <v>0</v>
      </c>
      <c r="AG108" s="17">
        <v>0</v>
      </c>
      <c r="AH108" s="17">
        <v>0</v>
      </c>
      <c r="AK108" s="17">
        <v>0</v>
      </c>
      <c r="AL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1.3860000000000001E-3</v>
      </c>
      <c r="AT108" s="17">
        <v>1.0984000000000001E-2</v>
      </c>
      <c r="AU108" s="17">
        <v>8.8100000000000001E-3</v>
      </c>
      <c r="AV108" s="17">
        <v>452</v>
      </c>
      <c r="AW108" s="17">
        <v>542.4</v>
      </c>
      <c r="AX108" s="17">
        <v>678</v>
      </c>
      <c r="AY108" s="17">
        <v>0</v>
      </c>
      <c r="AZ108" s="17">
        <v>0</v>
      </c>
      <c r="BA108" s="17">
        <v>0</v>
      </c>
      <c r="BB108" s="17">
        <v>0</v>
      </c>
      <c r="BC108" s="17">
        <v>1</v>
      </c>
      <c r="BD108" s="17">
        <v>7.84</v>
      </c>
      <c r="BE108" s="17">
        <v>1</v>
      </c>
      <c r="BF108" s="17">
        <v>1</v>
      </c>
      <c r="BH108" s="17">
        <v>0</v>
      </c>
      <c r="BJ108" s="17">
        <v>0</v>
      </c>
      <c r="BL108" s="17">
        <v>0</v>
      </c>
      <c r="BM108" s="17">
        <v>7.5849999999999997E-3</v>
      </c>
      <c r="BN108" s="17">
        <v>3.3251000000000003E-2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 t="s">
        <v>409</v>
      </c>
      <c r="BU108" s="17" t="s">
        <v>409</v>
      </c>
      <c r="BV108" s="17" t="s">
        <v>409</v>
      </c>
      <c r="BW108" s="17" t="s">
        <v>592</v>
      </c>
      <c r="CA108" s="17">
        <v>88106466</v>
      </c>
      <c r="CB108" s="17" t="s">
        <v>1848</v>
      </c>
      <c r="CC108" s="17">
        <v>4200250</v>
      </c>
      <c r="CD108" s="17" t="s">
        <v>782</v>
      </c>
    </row>
    <row r="109" spans="1:82">
      <c r="A109" s="27">
        <v>1000000122</v>
      </c>
      <c r="B109" s="26">
        <v>0</v>
      </c>
      <c r="C109" s="26" t="s">
        <v>3277</v>
      </c>
      <c r="D109" s="25">
        <v>304785</v>
      </c>
      <c r="E109" s="25" t="s">
        <v>2131</v>
      </c>
      <c r="F109" s="25">
        <v>304781</v>
      </c>
      <c r="G109" s="25" t="s">
        <v>1219</v>
      </c>
      <c r="H109" s="25">
        <v>1</v>
      </c>
      <c r="I109" s="25">
        <v>2001.01</v>
      </c>
      <c r="J109" s="25">
        <v>2500.12</v>
      </c>
      <c r="K109" s="25" t="s">
        <v>1625</v>
      </c>
      <c r="L109" s="25"/>
      <c r="M109" s="25" t="s">
        <v>1625</v>
      </c>
      <c r="N109" s="25" t="s">
        <v>412</v>
      </c>
      <c r="O109" s="25" t="s">
        <v>428</v>
      </c>
      <c r="P109" s="25" t="s">
        <v>427</v>
      </c>
      <c r="Q109" s="24">
        <v>11919</v>
      </c>
      <c r="R109" s="17">
        <v>0</v>
      </c>
      <c r="U109" s="17">
        <v>0</v>
      </c>
      <c r="V109" s="17">
        <v>0</v>
      </c>
      <c r="Y109" s="17">
        <v>0</v>
      </c>
      <c r="Z109" s="17">
        <v>0</v>
      </c>
      <c r="AC109" s="17">
        <v>0</v>
      </c>
      <c r="AD109" s="17">
        <v>0</v>
      </c>
      <c r="AG109" s="17">
        <v>0</v>
      </c>
      <c r="AH109" s="17">
        <v>0</v>
      </c>
      <c r="AK109" s="17">
        <v>0</v>
      </c>
      <c r="AL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5.0590000000000001E-3</v>
      </c>
      <c r="AT109" s="17">
        <v>2.3682999999999999E-2</v>
      </c>
      <c r="AU109" s="17">
        <v>9.8160000000000001E-3</v>
      </c>
      <c r="AV109" s="17">
        <v>195</v>
      </c>
      <c r="AW109" s="17">
        <v>234</v>
      </c>
      <c r="AX109" s="17">
        <v>292.5</v>
      </c>
      <c r="AY109" s="17">
        <v>0</v>
      </c>
      <c r="AZ109" s="17">
        <v>0</v>
      </c>
      <c r="BA109" s="17">
        <v>0</v>
      </c>
      <c r="BB109" s="17">
        <v>0</v>
      </c>
      <c r="BC109" s="17">
        <v>1</v>
      </c>
      <c r="BD109" s="17">
        <v>11.92</v>
      </c>
      <c r="BE109" s="17">
        <v>1</v>
      </c>
      <c r="BF109" s="17">
        <v>1</v>
      </c>
      <c r="BH109" s="17">
        <v>0</v>
      </c>
      <c r="BJ109" s="17">
        <v>0</v>
      </c>
      <c r="BL109" s="17">
        <v>0</v>
      </c>
      <c r="BM109" s="17">
        <v>1.6796999999999999E-2</v>
      </c>
      <c r="BN109" s="17">
        <v>6.2880000000000005E-2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 t="s">
        <v>409</v>
      </c>
      <c r="BU109" s="17" t="s">
        <v>409</v>
      </c>
      <c r="BV109" s="17" t="s">
        <v>409</v>
      </c>
      <c r="BW109" s="17" t="s">
        <v>592</v>
      </c>
      <c r="CA109" s="17">
        <v>88106466</v>
      </c>
      <c r="CB109" s="17" t="s">
        <v>1848</v>
      </c>
      <c r="CC109" s="17">
        <v>4200250</v>
      </c>
      <c r="CD109" s="17" t="s">
        <v>782</v>
      </c>
    </row>
    <row r="110" spans="1:82">
      <c r="A110" s="27">
        <v>1000000123</v>
      </c>
      <c r="B110" s="26">
        <v>0</v>
      </c>
      <c r="C110" s="26" t="s">
        <v>3276</v>
      </c>
      <c r="D110" s="25">
        <v>304625</v>
      </c>
      <c r="E110" s="25" t="s">
        <v>3273</v>
      </c>
      <c r="F110" s="25">
        <v>304780</v>
      </c>
      <c r="G110" s="25" t="s">
        <v>1219</v>
      </c>
      <c r="H110" s="25">
        <v>2</v>
      </c>
      <c r="I110" s="25">
        <v>1996.01</v>
      </c>
      <c r="J110" s="25">
        <v>2500.12</v>
      </c>
      <c r="K110" s="25" t="s">
        <v>505</v>
      </c>
      <c r="L110" s="25"/>
      <c r="M110" s="25" t="s">
        <v>505</v>
      </c>
      <c r="N110" s="25" t="s">
        <v>412</v>
      </c>
      <c r="O110" s="25" t="s">
        <v>428</v>
      </c>
      <c r="P110" s="25" t="s">
        <v>499</v>
      </c>
      <c r="Q110" s="24">
        <v>7838</v>
      </c>
      <c r="R110" s="17">
        <v>0</v>
      </c>
      <c r="U110" s="17">
        <v>0</v>
      </c>
      <c r="V110" s="17">
        <v>0</v>
      </c>
      <c r="Y110" s="17">
        <v>0</v>
      </c>
      <c r="Z110" s="17">
        <v>0</v>
      </c>
      <c r="AC110" s="17">
        <v>0</v>
      </c>
      <c r="AD110" s="17">
        <v>0</v>
      </c>
      <c r="AG110" s="17">
        <v>0</v>
      </c>
      <c r="AH110" s="17">
        <v>0</v>
      </c>
      <c r="AK110" s="17">
        <v>0</v>
      </c>
      <c r="AL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1.3860000000000001E-3</v>
      </c>
      <c r="AT110" s="17">
        <v>1.0984000000000001E-2</v>
      </c>
      <c r="AU110" s="17">
        <v>8.8100000000000001E-3</v>
      </c>
      <c r="AV110" s="17">
        <v>452</v>
      </c>
      <c r="AW110" s="17">
        <v>542.4</v>
      </c>
      <c r="AX110" s="17">
        <v>678</v>
      </c>
      <c r="AY110" s="17">
        <v>0</v>
      </c>
      <c r="AZ110" s="17">
        <v>0</v>
      </c>
      <c r="BA110" s="17">
        <v>0</v>
      </c>
      <c r="BB110" s="17">
        <v>0</v>
      </c>
      <c r="BC110" s="17">
        <v>1</v>
      </c>
      <c r="BD110" s="17">
        <v>7.84</v>
      </c>
      <c r="BE110" s="17">
        <v>1</v>
      </c>
      <c r="BF110" s="17">
        <v>1</v>
      </c>
      <c r="BH110" s="17">
        <v>0</v>
      </c>
      <c r="BJ110" s="17">
        <v>0</v>
      </c>
      <c r="BL110" s="17">
        <v>0</v>
      </c>
      <c r="BM110" s="17">
        <v>7.5849999999999997E-3</v>
      </c>
      <c r="BN110" s="17">
        <v>3.3251000000000003E-2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 t="s">
        <v>409</v>
      </c>
      <c r="BU110" s="17" t="s">
        <v>409</v>
      </c>
      <c r="BV110" s="17" t="s">
        <v>409</v>
      </c>
      <c r="BW110" s="17" t="s">
        <v>592</v>
      </c>
      <c r="CA110" s="17">
        <v>88106466</v>
      </c>
      <c r="CB110" s="17" t="s">
        <v>1848</v>
      </c>
      <c r="CC110" s="17">
        <v>4200250</v>
      </c>
      <c r="CD110" s="17" t="s">
        <v>782</v>
      </c>
    </row>
    <row r="111" spans="1:82">
      <c r="A111" s="27">
        <v>1000000124</v>
      </c>
      <c r="B111" s="26">
        <v>0</v>
      </c>
      <c r="C111" s="26" t="s">
        <v>3275</v>
      </c>
      <c r="D111" s="25">
        <v>304625</v>
      </c>
      <c r="E111" s="25" t="s">
        <v>3273</v>
      </c>
      <c r="F111" s="25">
        <v>304610</v>
      </c>
      <c r="G111" s="25" t="s">
        <v>1143</v>
      </c>
      <c r="H111" s="25">
        <v>1</v>
      </c>
      <c r="I111" s="25">
        <v>1996.01</v>
      </c>
      <c r="J111" s="25">
        <v>2012.04</v>
      </c>
      <c r="K111" s="25" t="s">
        <v>505</v>
      </c>
      <c r="L111" s="25"/>
      <c r="M111" s="25" t="s">
        <v>505</v>
      </c>
      <c r="N111" s="25" t="s">
        <v>412</v>
      </c>
      <c r="O111" s="25" t="s">
        <v>428</v>
      </c>
      <c r="P111" s="25" t="s">
        <v>499</v>
      </c>
      <c r="Q111" s="24">
        <v>16018</v>
      </c>
      <c r="R111" s="17">
        <v>0</v>
      </c>
      <c r="U111" s="17">
        <v>0</v>
      </c>
      <c r="V111" s="17">
        <v>0</v>
      </c>
      <c r="Y111" s="17">
        <v>0</v>
      </c>
      <c r="Z111" s="17">
        <v>0</v>
      </c>
      <c r="AC111" s="17">
        <v>0</v>
      </c>
      <c r="AD111" s="17">
        <v>0</v>
      </c>
      <c r="AG111" s="17">
        <v>0</v>
      </c>
      <c r="AH111" s="17">
        <v>0</v>
      </c>
      <c r="AK111" s="17">
        <v>0</v>
      </c>
      <c r="AL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2.833E-3</v>
      </c>
      <c r="AT111" s="17">
        <v>2.2450000000000001E-2</v>
      </c>
      <c r="AU111" s="17">
        <v>1.9259999999999999E-2</v>
      </c>
      <c r="AV111" s="17">
        <v>452</v>
      </c>
      <c r="AW111" s="17">
        <v>542.4</v>
      </c>
      <c r="AX111" s="17">
        <v>678</v>
      </c>
      <c r="AY111" s="17">
        <v>0</v>
      </c>
      <c r="AZ111" s="17">
        <v>0</v>
      </c>
      <c r="BA111" s="17">
        <v>0</v>
      </c>
      <c r="BB111" s="17">
        <v>0</v>
      </c>
      <c r="BC111" s="17">
        <v>1</v>
      </c>
      <c r="BD111" s="17">
        <v>16.02</v>
      </c>
      <c r="BE111" s="17">
        <v>1</v>
      </c>
      <c r="BF111" s="17">
        <v>1</v>
      </c>
      <c r="BH111" s="17">
        <v>0</v>
      </c>
      <c r="BJ111" s="17">
        <v>0</v>
      </c>
      <c r="BL111" s="17">
        <v>0</v>
      </c>
      <c r="BM111" s="17">
        <v>1.5678000000000001E-2</v>
      </c>
      <c r="BN111" s="17">
        <v>6.7293000000000006E-2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 t="s">
        <v>409</v>
      </c>
      <c r="BU111" s="17" t="s">
        <v>409</v>
      </c>
      <c r="BV111" s="17" t="s">
        <v>409</v>
      </c>
      <c r="BW111" s="17" t="s">
        <v>592</v>
      </c>
      <c r="CA111" s="17">
        <v>88106466</v>
      </c>
      <c r="CB111" s="17" t="s">
        <v>1848</v>
      </c>
      <c r="CC111" s="17">
        <v>4200250</v>
      </c>
      <c r="CD111" s="17" t="s">
        <v>782</v>
      </c>
    </row>
    <row r="112" spans="1:82">
      <c r="A112" s="27">
        <v>1000000125</v>
      </c>
      <c r="B112" s="26">
        <v>0</v>
      </c>
      <c r="C112" s="26" t="s">
        <v>3274</v>
      </c>
      <c r="D112" s="25">
        <v>304625</v>
      </c>
      <c r="E112" s="25" t="s">
        <v>3273</v>
      </c>
      <c r="F112" s="25">
        <v>304610</v>
      </c>
      <c r="G112" s="25" t="s">
        <v>1143</v>
      </c>
      <c r="H112" s="25">
        <v>2</v>
      </c>
      <c r="I112" s="25">
        <v>1996.01</v>
      </c>
      <c r="J112" s="25">
        <v>2012.04</v>
      </c>
      <c r="K112" s="25" t="s">
        <v>505</v>
      </c>
      <c r="L112" s="25"/>
      <c r="M112" s="25" t="s">
        <v>505</v>
      </c>
      <c r="N112" s="25" t="s">
        <v>412</v>
      </c>
      <c r="O112" s="25" t="s">
        <v>428</v>
      </c>
      <c r="P112" s="25" t="s">
        <v>499</v>
      </c>
      <c r="Q112" s="24">
        <v>16018</v>
      </c>
      <c r="R112" s="17">
        <v>0</v>
      </c>
      <c r="U112" s="17">
        <v>0</v>
      </c>
      <c r="V112" s="17">
        <v>0</v>
      </c>
      <c r="Y112" s="17">
        <v>0</v>
      </c>
      <c r="Z112" s="17">
        <v>0</v>
      </c>
      <c r="AC112" s="17">
        <v>0</v>
      </c>
      <c r="AD112" s="17">
        <v>0</v>
      </c>
      <c r="AG112" s="17">
        <v>0</v>
      </c>
      <c r="AH112" s="17">
        <v>0</v>
      </c>
      <c r="AK112" s="17">
        <v>0</v>
      </c>
      <c r="AL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2.833E-3</v>
      </c>
      <c r="AT112" s="17">
        <v>2.2450000000000001E-2</v>
      </c>
      <c r="AU112" s="17">
        <v>1.9259999999999999E-2</v>
      </c>
      <c r="AV112" s="17">
        <v>452</v>
      </c>
      <c r="AW112" s="17">
        <v>542.4</v>
      </c>
      <c r="AX112" s="17">
        <v>678</v>
      </c>
      <c r="AY112" s="17">
        <v>0</v>
      </c>
      <c r="AZ112" s="17">
        <v>0</v>
      </c>
      <c r="BA112" s="17">
        <v>0</v>
      </c>
      <c r="BB112" s="17">
        <v>0</v>
      </c>
      <c r="BC112" s="17">
        <v>1</v>
      </c>
      <c r="BD112" s="17">
        <v>16.02</v>
      </c>
      <c r="BE112" s="17">
        <v>1</v>
      </c>
      <c r="BF112" s="17">
        <v>1</v>
      </c>
      <c r="BH112" s="17">
        <v>0</v>
      </c>
      <c r="BJ112" s="17">
        <v>0</v>
      </c>
      <c r="BL112" s="17">
        <v>0</v>
      </c>
      <c r="BM112" s="17">
        <v>1.5678000000000001E-2</v>
      </c>
      <c r="BN112" s="17">
        <v>6.7293000000000006E-2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 t="s">
        <v>409</v>
      </c>
      <c r="BU112" s="17" t="s">
        <v>409</v>
      </c>
      <c r="BV112" s="17" t="s">
        <v>409</v>
      </c>
      <c r="BW112" s="17" t="s">
        <v>592</v>
      </c>
      <c r="CA112" s="17">
        <v>88106466</v>
      </c>
      <c r="CB112" s="17" t="s">
        <v>1848</v>
      </c>
      <c r="CC112" s="17">
        <v>4200250</v>
      </c>
      <c r="CD112" s="17" t="s">
        <v>782</v>
      </c>
    </row>
    <row r="113" spans="1:82">
      <c r="A113" s="27">
        <v>1000000126</v>
      </c>
      <c r="B113" s="26">
        <v>0</v>
      </c>
      <c r="C113" s="26" t="s">
        <v>3272</v>
      </c>
      <c r="D113" s="25">
        <v>304310</v>
      </c>
      <c r="E113" s="25" t="s">
        <v>2692</v>
      </c>
      <c r="F113" s="25">
        <v>304125</v>
      </c>
      <c r="G113" s="25" t="s">
        <v>2873</v>
      </c>
      <c r="H113" s="25">
        <v>1</v>
      </c>
      <c r="I113" s="25">
        <v>2003.07</v>
      </c>
      <c r="J113" s="25">
        <v>2017.04</v>
      </c>
      <c r="K113" s="25" t="s">
        <v>3270</v>
      </c>
      <c r="L113" s="25"/>
      <c r="M113" s="25" t="s">
        <v>3269</v>
      </c>
      <c r="N113" s="25" t="s">
        <v>412</v>
      </c>
      <c r="O113" s="25" t="s">
        <v>428</v>
      </c>
      <c r="P113" s="25" t="s">
        <v>499</v>
      </c>
      <c r="Q113" s="24">
        <v>4773</v>
      </c>
      <c r="R113" s="17">
        <v>0</v>
      </c>
      <c r="S113" s="17" t="s">
        <v>411</v>
      </c>
      <c r="T113" s="17" t="s">
        <v>516</v>
      </c>
      <c r="U113" s="29">
        <v>1540</v>
      </c>
      <c r="V113" s="17">
        <v>0</v>
      </c>
      <c r="W113" s="17" t="s">
        <v>411</v>
      </c>
      <c r="X113" s="17" t="s">
        <v>792</v>
      </c>
      <c r="Y113" s="29">
        <v>1204</v>
      </c>
      <c r="Z113" s="17">
        <v>0</v>
      </c>
      <c r="AC113" s="17">
        <v>0</v>
      </c>
      <c r="AD113" s="17">
        <v>0</v>
      </c>
      <c r="AG113" s="17">
        <v>0</v>
      </c>
      <c r="AH113" s="17">
        <v>0</v>
      </c>
      <c r="AK113" s="17">
        <v>0</v>
      </c>
      <c r="AL113" s="17">
        <v>0</v>
      </c>
      <c r="AO113" s="17">
        <v>0</v>
      </c>
      <c r="AP113" s="17">
        <v>0</v>
      </c>
      <c r="AQ113" s="17">
        <v>0</v>
      </c>
      <c r="AR113" s="17">
        <v>9.39444E-4</v>
      </c>
      <c r="AS113" s="17">
        <v>9.8799999999999995E-4</v>
      </c>
      <c r="AT113" s="17">
        <v>8.4169999999999991E-3</v>
      </c>
      <c r="AU113" s="17">
        <v>5.9521999999999999E-2</v>
      </c>
      <c r="AV113" s="17">
        <v>295</v>
      </c>
      <c r="AW113" s="17">
        <v>354</v>
      </c>
      <c r="AX113" s="17">
        <v>442.5</v>
      </c>
      <c r="AY113" s="17">
        <v>0</v>
      </c>
      <c r="AZ113" s="17">
        <v>0</v>
      </c>
      <c r="BA113" s="17">
        <v>0</v>
      </c>
      <c r="BB113" s="17">
        <v>0</v>
      </c>
      <c r="BC113" s="17">
        <v>1</v>
      </c>
      <c r="BD113" s="17">
        <v>7.52</v>
      </c>
      <c r="BE113" s="17">
        <v>1</v>
      </c>
      <c r="BF113" s="17">
        <v>1</v>
      </c>
      <c r="BH113" s="17">
        <v>0</v>
      </c>
      <c r="BJ113" s="17">
        <v>0</v>
      </c>
      <c r="BL113" s="17">
        <v>0</v>
      </c>
      <c r="BM113" s="17">
        <v>5.2560000000000003E-3</v>
      </c>
      <c r="BN113" s="17">
        <v>2.5701999999999999E-2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 t="s">
        <v>409</v>
      </c>
      <c r="BU113" s="17" t="s">
        <v>409</v>
      </c>
      <c r="BV113" s="17" t="s">
        <v>409</v>
      </c>
      <c r="BW113" s="17" t="s">
        <v>592</v>
      </c>
      <c r="CA113" s="17">
        <v>88106466</v>
      </c>
      <c r="CB113" s="17" t="s">
        <v>1845</v>
      </c>
      <c r="CC113" s="17">
        <v>4104765</v>
      </c>
      <c r="CD113" s="17" t="s">
        <v>2454</v>
      </c>
    </row>
    <row r="114" spans="1:82">
      <c r="A114" s="27">
        <v>1000000127</v>
      </c>
      <c r="B114" s="26">
        <v>0</v>
      </c>
      <c r="C114" s="26" t="s">
        <v>3271</v>
      </c>
      <c r="D114" s="25">
        <v>304310</v>
      </c>
      <c r="E114" s="25" t="s">
        <v>2692</v>
      </c>
      <c r="F114" s="25">
        <v>304125</v>
      </c>
      <c r="G114" s="25" t="s">
        <v>2873</v>
      </c>
      <c r="H114" s="25">
        <v>2</v>
      </c>
      <c r="I114" s="25">
        <v>2003.07</v>
      </c>
      <c r="J114" s="25">
        <v>2017.04</v>
      </c>
      <c r="K114" s="25" t="s">
        <v>3270</v>
      </c>
      <c r="L114" s="25"/>
      <c r="M114" s="25" t="s">
        <v>3269</v>
      </c>
      <c r="N114" s="25" t="s">
        <v>412</v>
      </c>
      <c r="O114" s="25" t="s">
        <v>428</v>
      </c>
      <c r="P114" s="25" t="s">
        <v>499</v>
      </c>
      <c r="Q114" s="24">
        <v>4773</v>
      </c>
      <c r="R114" s="17">
        <v>0</v>
      </c>
      <c r="S114" s="17" t="s">
        <v>411</v>
      </c>
      <c r="T114" s="17" t="s">
        <v>516</v>
      </c>
      <c r="U114" s="29">
        <v>1540</v>
      </c>
      <c r="V114" s="17">
        <v>0</v>
      </c>
      <c r="W114" s="17" t="s">
        <v>411</v>
      </c>
      <c r="X114" s="17" t="s">
        <v>792</v>
      </c>
      <c r="Y114" s="29">
        <v>1204</v>
      </c>
      <c r="Z114" s="17">
        <v>0</v>
      </c>
      <c r="AC114" s="17">
        <v>0</v>
      </c>
      <c r="AD114" s="17">
        <v>0</v>
      </c>
      <c r="AG114" s="17">
        <v>0</v>
      </c>
      <c r="AH114" s="17">
        <v>0</v>
      </c>
      <c r="AK114" s="17">
        <v>0</v>
      </c>
      <c r="AL114" s="17">
        <v>0</v>
      </c>
      <c r="AO114" s="17">
        <v>0</v>
      </c>
      <c r="AP114" s="17">
        <v>0</v>
      </c>
      <c r="AQ114" s="17">
        <v>0</v>
      </c>
      <c r="AR114" s="17">
        <v>9.39444E-4</v>
      </c>
      <c r="AS114" s="17">
        <v>9.8799999999999995E-4</v>
      </c>
      <c r="AT114" s="17">
        <v>8.4169999999999991E-3</v>
      </c>
      <c r="AU114" s="17">
        <v>5.9521999999999999E-2</v>
      </c>
      <c r="AV114" s="17">
        <v>295</v>
      </c>
      <c r="AW114" s="17">
        <v>354</v>
      </c>
      <c r="AX114" s="17">
        <v>442.5</v>
      </c>
      <c r="AY114" s="17">
        <v>0</v>
      </c>
      <c r="AZ114" s="17">
        <v>0</v>
      </c>
      <c r="BA114" s="17">
        <v>0</v>
      </c>
      <c r="BB114" s="17">
        <v>0</v>
      </c>
      <c r="BC114" s="17">
        <v>1</v>
      </c>
      <c r="BD114" s="17">
        <v>7.52</v>
      </c>
      <c r="BE114" s="17">
        <v>1</v>
      </c>
      <c r="BF114" s="17">
        <v>1</v>
      </c>
      <c r="BH114" s="17">
        <v>0</v>
      </c>
      <c r="BJ114" s="17">
        <v>0</v>
      </c>
      <c r="BL114" s="17">
        <v>0</v>
      </c>
      <c r="BM114" s="17">
        <v>5.2560000000000003E-3</v>
      </c>
      <c r="BN114" s="17">
        <v>2.5701999999999999E-2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 t="s">
        <v>409</v>
      </c>
      <c r="BU114" s="17" t="s">
        <v>409</v>
      </c>
      <c r="BV114" s="17" t="s">
        <v>409</v>
      </c>
      <c r="BW114" s="17" t="s">
        <v>592</v>
      </c>
      <c r="CA114" s="17">
        <v>88106466</v>
      </c>
      <c r="CB114" s="17" t="s">
        <v>1845</v>
      </c>
      <c r="CC114" s="17">
        <v>4104765</v>
      </c>
      <c r="CD114" s="17" t="s">
        <v>2454</v>
      </c>
    </row>
    <row r="115" spans="1:82">
      <c r="A115" s="27">
        <v>1000000128</v>
      </c>
      <c r="B115" s="26">
        <v>0</v>
      </c>
      <c r="C115" s="26" t="s">
        <v>3268</v>
      </c>
      <c r="D115" s="25">
        <v>302500</v>
      </c>
      <c r="E115" s="25" t="s">
        <v>1309</v>
      </c>
      <c r="F115" s="25">
        <v>304310</v>
      </c>
      <c r="G115" s="25" t="s">
        <v>2692</v>
      </c>
      <c r="H115" s="25">
        <v>1</v>
      </c>
      <c r="I115" s="25">
        <v>2001.01</v>
      </c>
      <c r="J115" s="25">
        <v>2500.12</v>
      </c>
      <c r="K115" s="25" t="s">
        <v>1625</v>
      </c>
      <c r="L115" s="25"/>
      <c r="M115" s="25" t="s">
        <v>1625</v>
      </c>
      <c r="N115" s="25" t="s">
        <v>412</v>
      </c>
      <c r="O115" s="25" t="s">
        <v>428</v>
      </c>
      <c r="P115" s="25" t="s">
        <v>499</v>
      </c>
      <c r="Q115" s="24">
        <v>5650</v>
      </c>
      <c r="R115" s="17">
        <v>0</v>
      </c>
      <c r="S115" s="17" t="s">
        <v>411</v>
      </c>
      <c r="T115" s="17" t="s">
        <v>516</v>
      </c>
      <c r="U115" s="17">
        <v>815</v>
      </c>
      <c r="V115" s="17">
        <v>0.1971</v>
      </c>
      <c r="W115" s="17" t="s">
        <v>411</v>
      </c>
      <c r="X115" s="17" t="s">
        <v>3266</v>
      </c>
      <c r="Y115" s="29">
        <v>1410</v>
      </c>
      <c r="Z115" s="17">
        <v>8.9099999999999999E-2</v>
      </c>
      <c r="AA115" s="17" t="s">
        <v>411</v>
      </c>
      <c r="AB115" s="17" t="s">
        <v>704</v>
      </c>
      <c r="AC115" s="17">
        <v>888</v>
      </c>
      <c r="AD115" s="17">
        <v>0.99192000000000002</v>
      </c>
      <c r="AG115" s="17">
        <v>0</v>
      </c>
      <c r="AH115" s="17">
        <v>0</v>
      </c>
      <c r="AK115" s="17">
        <v>0</v>
      </c>
      <c r="AL115" s="17">
        <v>0</v>
      </c>
      <c r="AO115" s="17">
        <v>0</v>
      </c>
      <c r="AP115" s="17">
        <v>0</v>
      </c>
      <c r="AQ115" s="17">
        <v>6.3938542000000001E-2</v>
      </c>
      <c r="AR115" s="17">
        <v>9.3569200000000001E-4</v>
      </c>
      <c r="AS115" s="17">
        <v>1.175E-3</v>
      </c>
      <c r="AT115" s="17">
        <v>8.7969999999999993E-3</v>
      </c>
      <c r="AU115" s="17">
        <v>0.122194</v>
      </c>
      <c r="AV115" s="17">
        <v>413</v>
      </c>
      <c r="AW115" s="17">
        <v>495.6</v>
      </c>
      <c r="AX115" s="17">
        <v>619.5</v>
      </c>
      <c r="AY115" s="17">
        <v>0</v>
      </c>
      <c r="AZ115" s="17">
        <v>0</v>
      </c>
      <c r="BA115" s="17">
        <v>0</v>
      </c>
      <c r="BB115" s="17">
        <v>0</v>
      </c>
      <c r="BC115" s="17">
        <v>1</v>
      </c>
      <c r="BD115" s="17">
        <v>8.76</v>
      </c>
      <c r="BE115" s="17">
        <v>1</v>
      </c>
      <c r="BF115" s="17">
        <v>1</v>
      </c>
      <c r="BH115" s="17">
        <v>0</v>
      </c>
      <c r="BJ115" s="17">
        <v>0</v>
      </c>
      <c r="BL115" s="17">
        <v>0</v>
      </c>
      <c r="BM115" s="17">
        <v>6.6870000000000002E-3</v>
      </c>
      <c r="BN115" s="17">
        <v>2.8480999999999999E-2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 t="s">
        <v>409</v>
      </c>
      <c r="BU115" s="17" t="s">
        <v>409</v>
      </c>
      <c r="BV115" s="17" t="s">
        <v>409</v>
      </c>
      <c r="BW115" s="17" t="s">
        <v>592</v>
      </c>
      <c r="CA115" s="17">
        <v>88106466</v>
      </c>
      <c r="CB115" s="17" t="s">
        <v>1848</v>
      </c>
      <c r="CC115" s="17">
        <v>4201523</v>
      </c>
      <c r="CD115" s="17" t="s">
        <v>1442</v>
      </c>
    </row>
    <row r="116" spans="1:82">
      <c r="A116" s="27">
        <v>1000000129</v>
      </c>
      <c r="B116" s="26">
        <v>0</v>
      </c>
      <c r="C116" s="26" t="s">
        <v>3267</v>
      </c>
      <c r="D116" s="25">
        <v>302500</v>
      </c>
      <c r="E116" s="25" t="s">
        <v>1309</v>
      </c>
      <c r="F116" s="25">
        <v>304310</v>
      </c>
      <c r="G116" s="25" t="s">
        <v>2692</v>
      </c>
      <c r="H116" s="25">
        <v>2</v>
      </c>
      <c r="I116" s="25">
        <v>2001.01</v>
      </c>
      <c r="J116" s="25">
        <v>2500.12</v>
      </c>
      <c r="K116" s="25" t="s">
        <v>1625</v>
      </c>
      <c r="L116" s="25"/>
      <c r="M116" s="25" t="s">
        <v>1625</v>
      </c>
      <c r="N116" s="25" t="s">
        <v>412</v>
      </c>
      <c r="O116" s="25" t="s">
        <v>428</v>
      </c>
      <c r="P116" s="25" t="s">
        <v>499</v>
      </c>
      <c r="Q116" s="24">
        <v>5650</v>
      </c>
      <c r="R116" s="17">
        <v>0</v>
      </c>
      <c r="S116" s="17" t="s">
        <v>411</v>
      </c>
      <c r="T116" s="17" t="s">
        <v>516</v>
      </c>
      <c r="U116" s="17">
        <v>815</v>
      </c>
      <c r="V116" s="17">
        <v>0.1971</v>
      </c>
      <c r="W116" s="17" t="s">
        <v>411</v>
      </c>
      <c r="X116" s="17" t="s">
        <v>3266</v>
      </c>
      <c r="Y116" s="29">
        <v>1410</v>
      </c>
      <c r="Z116" s="17">
        <v>8.9099999999999999E-2</v>
      </c>
      <c r="AA116" s="17" t="s">
        <v>411</v>
      </c>
      <c r="AB116" s="17" t="s">
        <v>704</v>
      </c>
      <c r="AC116" s="17">
        <v>888</v>
      </c>
      <c r="AD116" s="17">
        <v>0.99192000000000002</v>
      </c>
      <c r="AG116" s="17">
        <v>0</v>
      </c>
      <c r="AH116" s="17">
        <v>0</v>
      </c>
      <c r="AK116" s="17">
        <v>0</v>
      </c>
      <c r="AL116" s="17">
        <v>0</v>
      </c>
      <c r="AO116" s="17">
        <v>0</v>
      </c>
      <c r="AP116" s="17">
        <v>0</v>
      </c>
      <c r="AQ116" s="17">
        <v>6.3938542000000001E-2</v>
      </c>
      <c r="AR116" s="17">
        <v>9.3569200000000001E-4</v>
      </c>
      <c r="AS116" s="17">
        <v>1.175E-3</v>
      </c>
      <c r="AT116" s="17">
        <v>8.7969999999999993E-3</v>
      </c>
      <c r="AU116" s="17">
        <v>0.122194</v>
      </c>
      <c r="AV116" s="17">
        <v>413</v>
      </c>
      <c r="AW116" s="17">
        <v>495.6</v>
      </c>
      <c r="AX116" s="17">
        <v>619.5</v>
      </c>
      <c r="AY116" s="17">
        <v>0</v>
      </c>
      <c r="AZ116" s="17">
        <v>0</v>
      </c>
      <c r="BA116" s="17">
        <v>0</v>
      </c>
      <c r="BB116" s="17">
        <v>0</v>
      </c>
      <c r="BC116" s="17">
        <v>1</v>
      </c>
      <c r="BD116" s="17">
        <v>8.76</v>
      </c>
      <c r="BE116" s="17">
        <v>1</v>
      </c>
      <c r="BF116" s="17">
        <v>1</v>
      </c>
      <c r="BH116" s="17">
        <v>0</v>
      </c>
      <c r="BJ116" s="17">
        <v>0</v>
      </c>
      <c r="BL116" s="17">
        <v>0</v>
      </c>
      <c r="BM116" s="17">
        <v>6.6870000000000002E-3</v>
      </c>
      <c r="BN116" s="17">
        <v>2.8480999999999999E-2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 t="s">
        <v>409</v>
      </c>
      <c r="BU116" s="17" t="s">
        <v>409</v>
      </c>
      <c r="BV116" s="17" t="s">
        <v>409</v>
      </c>
      <c r="BW116" s="17" t="s">
        <v>592</v>
      </c>
      <c r="CA116" s="17">
        <v>88106466</v>
      </c>
      <c r="CB116" s="17" t="s">
        <v>1848</v>
      </c>
      <c r="CC116" s="17">
        <v>4201523</v>
      </c>
      <c r="CD116" s="17" t="s">
        <v>1442</v>
      </c>
    </row>
    <row r="117" spans="1:82">
      <c r="A117" s="27">
        <v>1000000130</v>
      </c>
      <c r="B117" s="26">
        <v>0</v>
      </c>
      <c r="C117" s="26" t="s">
        <v>3265</v>
      </c>
      <c r="D117" s="25">
        <v>304525</v>
      </c>
      <c r="E117" s="25" t="s">
        <v>2626</v>
      </c>
      <c r="F117" s="25">
        <v>304401</v>
      </c>
      <c r="G117" s="25" t="s">
        <v>1286</v>
      </c>
      <c r="H117" s="25">
        <v>1</v>
      </c>
      <c r="I117" s="25">
        <v>1996.01</v>
      </c>
      <c r="J117" s="25">
        <v>2010.04</v>
      </c>
      <c r="K117" s="25" t="s">
        <v>505</v>
      </c>
      <c r="L117" s="25"/>
      <c r="M117" s="25" t="s">
        <v>505</v>
      </c>
      <c r="N117" s="25" t="s">
        <v>412</v>
      </c>
      <c r="O117" s="25" t="s">
        <v>428</v>
      </c>
      <c r="P117" s="25" t="s">
        <v>499</v>
      </c>
      <c r="Q117" s="24">
        <v>5306</v>
      </c>
      <c r="R117" s="17">
        <v>0</v>
      </c>
      <c r="S117" s="17" t="s">
        <v>411</v>
      </c>
      <c r="T117" s="17" t="s">
        <v>792</v>
      </c>
      <c r="U117" s="29">
        <v>2480</v>
      </c>
      <c r="V117" s="17">
        <v>0.28499999999999998</v>
      </c>
      <c r="Y117" s="17">
        <v>0</v>
      </c>
      <c r="Z117" s="17">
        <v>0</v>
      </c>
      <c r="AC117" s="17">
        <v>0</v>
      </c>
      <c r="AD117" s="17">
        <v>0</v>
      </c>
      <c r="AG117" s="17">
        <v>0</v>
      </c>
      <c r="AH117" s="17">
        <v>0</v>
      </c>
      <c r="AK117" s="17">
        <v>0</v>
      </c>
      <c r="AL117" s="17">
        <v>0</v>
      </c>
      <c r="AO117" s="17">
        <v>0</v>
      </c>
      <c r="AP117" s="17">
        <v>0</v>
      </c>
      <c r="AQ117" s="17">
        <v>2.1564857E-2</v>
      </c>
      <c r="AR117" s="17">
        <v>9.4603999999999999E-4</v>
      </c>
      <c r="AS117" s="17">
        <v>9.8499999999999998E-4</v>
      </c>
      <c r="AT117" s="17">
        <v>7.9590000000000008E-3</v>
      </c>
      <c r="AU117" s="17">
        <v>6.1659999999999996E-3</v>
      </c>
      <c r="AV117" s="17">
        <v>452</v>
      </c>
      <c r="AW117" s="17">
        <v>542.4</v>
      </c>
      <c r="AX117" s="17">
        <v>678</v>
      </c>
      <c r="AY117" s="17">
        <v>0</v>
      </c>
      <c r="AZ117" s="17">
        <v>0</v>
      </c>
      <c r="BA117" s="17">
        <v>0</v>
      </c>
      <c r="BB117" s="17">
        <v>0</v>
      </c>
      <c r="BC117" s="17">
        <v>1</v>
      </c>
      <c r="BD117" s="17">
        <v>7.79</v>
      </c>
      <c r="BE117" s="17">
        <v>1</v>
      </c>
      <c r="BF117" s="17">
        <v>1</v>
      </c>
      <c r="BH117" s="17">
        <v>0</v>
      </c>
      <c r="BJ117" s="17">
        <v>0</v>
      </c>
      <c r="BL117" s="17">
        <v>0</v>
      </c>
      <c r="BM117" s="17">
        <v>4.6049999999999997E-3</v>
      </c>
      <c r="BN117" s="17">
        <v>2.5812999999999999E-2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 t="s">
        <v>409</v>
      </c>
      <c r="BU117" s="17" t="s">
        <v>409</v>
      </c>
      <c r="BV117" s="17" t="s">
        <v>409</v>
      </c>
      <c r="BW117" s="17" t="s">
        <v>592</v>
      </c>
      <c r="CA117" s="17">
        <v>88106466</v>
      </c>
      <c r="CB117" s="17" t="s">
        <v>1848</v>
      </c>
      <c r="CC117" s="17">
        <v>5103045</v>
      </c>
      <c r="CD117" s="17" t="s">
        <v>3263</v>
      </c>
    </row>
    <row r="118" spans="1:82">
      <c r="A118" s="27">
        <v>1000000131</v>
      </c>
      <c r="B118" s="26">
        <v>0</v>
      </c>
      <c r="C118" s="26" t="s">
        <v>3264</v>
      </c>
      <c r="D118" s="25">
        <v>304525</v>
      </c>
      <c r="E118" s="25" t="s">
        <v>2626</v>
      </c>
      <c r="F118" s="25">
        <v>304401</v>
      </c>
      <c r="G118" s="25" t="s">
        <v>1286</v>
      </c>
      <c r="H118" s="25">
        <v>2</v>
      </c>
      <c r="I118" s="25">
        <v>1996.01</v>
      </c>
      <c r="J118" s="25">
        <v>2010.04</v>
      </c>
      <c r="K118" s="25" t="s">
        <v>505</v>
      </c>
      <c r="L118" s="25"/>
      <c r="M118" s="25" t="s">
        <v>505</v>
      </c>
      <c r="N118" s="25" t="s">
        <v>412</v>
      </c>
      <c r="O118" s="25" t="s">
        <v>428</v>
      </c>
      <c r="P118" s="25" t="s">
        <v>499</v>
      </c>
      <c r="Q118" s="24">
        <v>5306</v>
      </c>
      <c r="R118" s="17">
        <v>0</v>
      </c>
      <c r="S118" s="17" t="s">
        <v>411</v>
      </c>
      <c r="T118" s="17" t="s">
        <v>792</v>
      </c>
      <c r="U118" s="29">
        <v>2480</v>
      </c>
      <c r="V118" s="17">
        <v>0.28499999999999998</v>
      </c>
      <c r="Y118" s="17">
        <v>0</v>
      </c>
      <c r="Z118" s="17">
        <v>0</v>
      </c>
      <c r="AC118" s="17">
        <v>0</v>
      </c>
      <c r="AD118" s="17">
        <v>0</v>
      </c>
      <c r="AG118" s="17">
        <v>0</v>
      </c>
      <c r="AH118" s="17">
        <v>0</v>
      </c>
      <c r="AK118" s="17">
        <v>0</v>
      </c>
      <c r="AL118" s="17">
        <v>0</v>
      </c>
      <c r="AO118" s="17">
        <v>0</v>
      </c>
      <c r="AP118" s="17">
        <v>0</v>
      </c>
      <c r="AQ118" s="17">
        <v>2.1564857E-2</v>
      </c>
      <c r="AR118" s="17">
        <v>9.4603999999999999E-4</v>
      </c>
      <c r="AS118" s="17">
        <v>9.8499999999999998E-4</v>
      </c>
      <c r="AT118" s="17">
        <v>7.9590000000000008E-3</v>
      </c>
      <c r="AU118" s="17">
        <v>6.1659999999999996E-3</v>
      </c>
      <c r="AV118" s="17">
        <v>452</v>
      </c>
      <c r="AW118" s="17">
        <v>542.4</v>
      </c>
      <c r="AX118" s="17">
        <v>678</v>
      </c>
      <c r="AY118" s="17">
        <v>0</v>
      </c>
      <c r="AZ118" s="17">
        <v>0</v>
      </c>
      <c r="BA118" s="17">
        <v>0</v>
      </c>
      <c r="BB118" s="17">
        <v>0</v>
      </c>
      <c r="BC118" s="17">
        <v>1</v>
      </c>
      <c r="BD118" s="17">
        <v>7.79</v>
      </c>
      <c r="BE118" s="17">
        <v>1</v>
      </c>
      <c r="BF118" s="17">
        <v>1</v>
      </c>
      <c r="BH118" s="17">
        <v>0</v>
      </c>
      <c r="BJ118" s="17">
        <v>0</v>
      </c>
      <c r="BL118" s="17">
        <v>0</v>
      </c>
      <c r="BM118" s="17">
        <v>4.6049999999999997E-3</v>
      </c>
      <c r="BN118" s="17">
        <v>2.5812999999999999E-2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 t="s">
        <v>409</v>
      </c>
      <c r="BU118" s="17" t="s">
        <v>409</v>
      </c>
      <c r="BV118" s="17" t="s">
        <v>409</v>
      </c>
      <c r="BW118" s="17" t="s">
        <v>592</v>
      </c>
      <c r="CA118" s="17">
        <v>88106466</v>
      </c>
      <c r="CB118" s="17" t="s">
        <v>1848</v>
      </c>
      <c r="CC118" s="17">
        <v>5103045</v>
      </c>
      <c r="CD118" s="17" t="s">
        <v>3263</v>
      </c>
    </row>
    <row r="119" spans="1:82">
      <c r="A119" s="27">
        <v>1000000132</v>
      </c>
      <c r="B119" s="26">
        <v>0</v>
      </c>
      <c r="C119" s="26" t="s">
        <v>3262</v>
      </c>
      <c r="D119" s="25">
        <v>304100</v>
      </c>
      <c r="E119" s="25" t="s">
        <v>2274</v>
      </c>
      <c r="F119" s="25">
        <v>304210</v>
      </c>
      <c r="G119" s="25" t="s">
        <v>3261</v>
      </c>
      <c r="H119" s="25">
        <v>1</v>
      </c>
      <c r="I119" s="25">
        <v>1996.01</v>
      </c>
      <c r="J119" s="25">
        <v>2500.12</v>
      </c>
      <c r="K119" s="25" t="s">
        <v>505</v>
      </c>
      <c r="L119" s="25"/>
      <c r="M119" s="25" t="s">
        <v>505</v>
      </c>
      <c r="N119" s="25" t="s">
        <v>412</v>
      </c>
      <c r="O119" s="25" t="s">
        <v>541</v>
      </c>
      <c r="P119" s="25" t="s">
        <v>456</v>
      </c>
      <c r="Q119" s="24">
        <v>4727</v>
      </c>
      <c r="R119" s="17">
        <v>0</v>
      </c>
      <c r="U119" s="17">
        <v>0</v>
      </c>
      <c r="V119" s="17">
        <v>0</v>
      </c>
      <c r="Y119" s="17">
        <v>0</v>
      </c>
      <c r="Z119" s="17">
        <v>0</v>
      </c>
      <c r="AC119" s="17">
        <v>0</v>
      </c>
      <c r="AD119" s="17">
        <v>0</v>
      </c>
      <c r="AG119" s="17">
        <v>0</v>
      </c>
      <c r="AH119" s="17">
        <v>0</v>
      </c>
      <c r="AK119" s="17">
        <v>0</v>
      </c>
      <c r="AL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2.6749999999999999E-3</v>
      </c>
      <c r="AT119" s="17">
        <v>9.6360000000000005E-3</v>
      </c>
      <c r="AU119" s="17">
        <v>4.1799999999999997E-3</v>
      </c>
      <c r="AV119" s="17">
        <v>301</v>
      </c>
      <c r="AW119" s="17">
        <v>361.2</v>
      </c>
      <c r="AX119" s="17">
        <v>451.5</v>
      </c>
      <c r="AY119" s="17">
        <v>0</v>
      </c>
      <c r="AZ119" s="17">
        <v>0</v>
      </c>
      <c r="BA119" s="17">
        <v>0</v>
      </c>
      <c r="BB119" s="17">
        <v>0</v>
      </c>
      <c r="BC119" s="17">
        <v>1</v>
      </c>
      <c r="BD119" s="17">
        <v>4.7300000000000004</v>
      </c>
      <c r="BE119" s="17">
        <v>1</v>
      </c>
      <c r="BF119" s="17">
        <v>1</v>
      </c>
      <c r="BH119" s="17">
        <v>0</v>
      </c>
      <c r="BJ119" s="17">
        <v>0</v>
      </c>
      <c r="BL119" s="17">
        <v>0</v>
      </c>
      <c r="BM119" s="17">
        <v>6.6280000000000002E-3</v>
      </c>
      <c r="BN119" s="17">
        <v>2.5839999999999998E-2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 t="s">
        <v>409</v>
      </c>
      <c r="BU119" s="17" t="s">
        <v>409</v>
      </c>
      <c r="BV119" s="17" t="s">
        <v>409</v>
      </c>
      <c r="BW119" s="17" t="s">
        <v>592</v>
      </c>
      <c r="CA119" s="17">
        <v>88106466</v>
      </c>
      <c r="CB119" s="17" t="s">
        <v>1845</v>
      </c>
      <c r="CC119" s="17">
        <v>1101099</v>
      </c>
      <c r="CD119" s="17" t="s">
        <v>3251</v>
      </c>
    </row>
    <row r="120" spans="1:82">
      <c r="A120" s="27">
        <v>1000000133</v>
      </c>
      <c r="B120" s="26">
        <v>0</v>
      </c>
      <c r="C120" s="26" t="s">
        <v>3260</v>
      </c>
      <c r="D120" s="25">
        <v>202100</v>
      </c>
      <c r="E120" s="25" t="s">
        <v>1728</v>
      </c>
      <c r="F120" s="25">
        <v>204100</v>
      </c>
      <c r="G120" s="25" t="s">
        <v>1406</v>
      </c>
      <c r="H120" s="25">
        <v>1</v>
      </c>
      <c r="I120" s="25">
        <v>2000.01</v>
      </c>
      <c r="J120" s="25">
        <v>2500.12</v>
      </c>
      <c r="K120" s="25" t="s">
        <v>557</v>
      </c>
      <c r="L120" s="25"/>
      <c r="M120" s="25" t="s">
        <v>557</v>
      </c>
      <c r="N120" s="25" t="s">
        <v>609</v>
      </c>
      <c r="O120" s="25" t="s">
        <v>541</v>
      </c>
      <c r="P120" s="25" t="s">
        <v>712</v>
      </c>
      <c r="Q120" s="24">
        <v>17527</v>
      </c>
      <c r="R120" s="17">
        <v>0</v>
      </c>
      <c r="U120" s="17">
        <v>0</v>
      </c>
      <c r="V120" s="17">
        <v>0</v>
      </c>
      <c r="Y120" s="17">
        <v>0</v>
      </c>
      <c r="Z120" s="17">
        <v>0</v>
      </c>
      <c r="AC120" s="17">
        <v>0</v>
      </c>
      <c r="AD120" s="17">
        <v>0</v>
      </c>
      <c r="AG120" s="17">
        <v>0</v>
      </c>
      <c r="AH120" s="17">
        <v>0</v>
      </c>
      <c r="AK120" s="17">
        <v>0</v>
      </c>
      <c r="AL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5.1599999999999997E-4</v>
      </c>
      <c r="AT120" s="17">
        <v>5.3309999999999998E-3</v>
      </c>
      <c r="AU120" s="17">
        <v>9.1999999999999998E-2</v>
      </c>
      <c r="AV120" s="30">
        <v>1986</v>
      </c>
      <c r="AW120" s="30">
        <v>2383.1999999999998</v>
      </c>
      <c r="AX120" s="30">
        <v>2979</v>
      </c>
      <c r="AY120" s="17">
        <v>0</v>
      </c>
      <c r="AZ120" s="17">
        <v>0</v>
      </c>
      <c r="BA120" s="17">
        <v>0</v>
      </c>
      <c r="BB120" s="17">
        <v>0</v>
      </c>
      <c r="BC120" s="17">
        <v>1</v>
      </c>
      <c r="BD120" s="17">
        <v>17.53</v>
      </c>
      <c r="BE120" s="17">
        <v>1</v>
      </c>
      <c r="BF120" s="17">
        <v>1</v>
      </c>
      <c r="BH120" s="17">
        <v>0</v>
      </c>
      <c r="BJ120" s="17">
        <v>0</v>
      </c>
      <c r="BL120" s="17">
        <v>0</v>
      </c>
      <c r="BM120" s="17">
        <v>3.5430000000000001E-3</v>
      </c>
      <c r="BN120" s="17">
        <v>1.5025999999999999E-2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 t="s">
        <v>409</v>
      </c>
      <c r="BU120" s="17" t="s">
        <v>409</v>
      </c>
      <c r="BV120" s="17" t="s">
        <v>409</v>
      </c>
      <c r="BW120" s="17" t="s">
        <v>592</v>
      </c>
      <c r="CA120" s="17">
        <v>88106466</v>
      </c>
      <c r="CB120" s="17" t="s">
        <v>1848</v>
      </c>
      <c r="CC120" s="17">
        <v>87106144</v>
      </c>
      <c r="CD120" s="17" t="s">
        <v>1692</v>
      </c>
    </row>
    <row r="121" spans="1:82">
      <c r="A121" s="27">
        <v>1000000134</v>
      </c>
      <c r="B121" s="26">
        <v>0</v>
      </c>
      <c r="C121" s="26" t="s">
        <v>3259</v>
      </c>
      <c r="D121" s="25">
        <v>304160</v>
      </c>
      <c r="E121" s="25" t="s">
        <v>1716</v>
      </c>
      <c r="F121" s="25">
        <v>304100</v>
      </c>
      <c r="G121" s="25" t="s">
        <v>2274</v>
      </c>
      <c r="H121" s="25">
        <v>2</v>
      </c>
      <c r="I121" s="25">
        <v>1996.01</v>
      </c>
      <c r="J121" s="25">
        <v>2015.04</v>
      </c>
      <c r="K121" s="25" t="s">
        <v>505</v>
      </c>
      <c r="L121" s="25"/>
      <c r="M121" s="25" t="s">
        <v>505</v>
      </c>
      <c r="N121" s="25" t="s">
        <v>412</v>
      </c>
      <c r="O121" s="25" t="s">
        <v>411</v>
      </c>
      <c r="P121" s="25" t="s">
        <v>426</v>
      </c>
      <c r="Q121" s="28">
        <v>300</v>
      </c>
      <c r="R121" s="17">
        <v>9.2999999999999999E-2</v>
      </c>
      <c r="S121" s="17" t="s">
        <v>428</v>
      </c>
      <c r="T121" s="17" t="s">
        <v>427</v>
      </c>
      <c r="U121" s="29">
        <v>26095</v>
      </c>
      <c r="V121" s="17">
        <v>0</v>
      </c>
      <c r="Y121" s="17">
        <v>0</v>
      </c>
      <c r="Z121" s="17">
        <v>0</v>
      </c>
      <c r="AC121" s="17">
        <v>0</v>
      </c>
      <c r="AD121" s="17">
        <v>0</v>
      </c>
      <c r="AG121" s="17">
        <v>0</v>
      </c>
      <c r="AH121" s="17">
        <v>0</v>
      </c>
      <c r="AK121" s="17">
        <v>0</v>
      </c>
      <c r="AL121" s="17">
        <v>0</v>
      </c>
      <c r="AO121" s="17">
        <v>0</v>
      </c>
      <c r="AP121" s="17">
        <v>0</v>
      </c>
      <c r="AQ121" s="17">
        <v>2.1208800000000001E-4</v>
      </c>
      <c r="AR121" s="17">
        <v>2.0612399999999999E-4</v>
      </c>
      <c r="AS121" s="17">
        <v>1.1115E-2</v>
      </c>
      <c r="AT121" s="17">
        <v>5.2381999999999998E-2</v>
      </c>
      <c r="AU121" s="17">
        <v>3.5015999999999999E-2</v>
      </c>
      <c r="AV121" s="17">
        <v>195</v>
      </c>
      <c r="AW121" s="17">
        <v>234</v>
      </c>
      <c r="AX121" s="17">
        <v>292.5</v>
      </c>
      <c r="AY121" s="17">
        <v>0</v>
      </c>
      <c r="AZ121" s="17">
        <v>0</v>
      </c>
      <c r="BA121" s="17">
        <v>0</v>
      </c>
      <c r="BB121" s="17">
        <v>0</v>
      </c>
      <c r="BC121" s="17">
        <v>1</v>
      </c>
      <c r="BD121" s="17">
        <v>26.4</v>
      </c>
      <c r="BE121" s="17">
        <v>1</v>
      </c>
      <c r="BF121" s="17">
        <v>1</v>
      </c>
      <c r="BH121" s="17">
        <v>0</v>
      </c>
      <c r="BJ121" s="17">
        <v>0</v>
      </c>
      <c r="BL121" s="17">
        <v>0</v>
      </c>
      <c r="BM121" s="17">
        <v>3.6984000000000003E-2</v>
      </c>
      <c r="BN121" s="17">
        <v>0.13755899999999999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 t="s">
        <v>409</v>
      </c>
      <c r="BU121" s="17" t="s">
        <v>409</v>
      </c>
      <c r="BV121" s="17" t="s">
        <v>409</v>
      </c>
      <c r="BW121" s="17" t="s">
        <v>592</v>
      </c>
      <c r="CA121" s="17">
        <v>88106466</v>
      </c>
      <c r="CB121" s="17" t="s">
        <v>1845</v>
      </c>
      <c r="CC121" s="17">
        <v>1101099</v>
      </c>
      <c r="CD121" s="17" t="s">
        <v>2273</v>
      </c>
    </row>
    <row r="122" spans="1:82">
      <c r="A122" s="27">
        <v>1000000135</v>
      </c>
      <c r="B122" s="26">
        <v>0</v>
      </c>
      <c r="C122" s="26" t="s">
        <v>3258</v>
      </c>
      <c r="D122" s="25">
        <v>304910</v>
      </c>
      <c r="E122" s="25" t="s">
        <v>1203</v>
      </c>
      <c r="F122" s="25">
        <v>304100</v>
      </c>
      <c r="G122" s="25" t="s">
        <v>2274</v>
      </c>
      <c r="H122" s="25">
        <v>1</v>
      </c>
      <c r="I122" s="25">
        <v>1996.01</v>
      </c>
      <c r="J122" s="25">
        <v>2015.04</v>
      </c>
      <c r="K122" s="25" t="s">
        <v>505</v>
      </c>
      <c r="L122" s="25"/>
      <c r="M122" s="25" t="s">
        <v>505</v>
      </c>
      <c r="N122" s="25" t="s">
        <v>412</v>
      </c>
      <c r="O122" s="25" t="s">
        <v>428</v>
      </c>
      <c r="P122" s="25" t="s">
        <v>515</v>
      </c>
      <c r="Q122" s="24">
        <v>7340</v>
      </c>
      <c r="R122" s="17">
        <v>0</v>
      </c>
      <c r="U122" s="17">
        <v>0</v>
      </c>
      <c r="V122" s="17">
        <v>0</v>
      </c>
      <c r="Y122" s="17">
        <v>0</v>
      </c>
      <c r="Z122" s="17">
        <v>0</v>
      </c>
      <c r="AC122" s="17">
        <v>0</v>
      </c>
      <c r="AD122" s="17">
        <v>0</v>
      </c>
      <c r="AG122" s="17">
        <v>0</v>
      </c>
      <c r="AH122" s="17">
        <v>0</v>
      </c>
      <c r="AK122" s="17">
        <v>0</v>
      </c>
      <c r="AL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1.5510000000000001E-3</v>
      </c>
      <c r="AT122" s="17">
        <v>1.0236E-2</v>
      </c>
      <c r="AU122" s="17">
        <v>8.2000000000000007E-3</v>
      </c>
      <c r="AV122" s="17">
        <v>390</v>
      </c>
      <c r="AW122" s="17">
        <v>468</v>
      </c>
      <c r="AX122" s="17">
        <v>585</v>
      </c>
      <c r="AY122" s="17">
        <v>0</v>
      </c>
      <c r="AZ122" s="17">
        <v>0</v>
      </c>
      <c r="BA122" s="17">
        <v>0</v>
      </c>
      <c r="BB122" s="17">
        <v>0</v>
      </c>
      <c r="BC122" s="17">
        <v>1</v>
      </c>
      <c r="BD122" s="17">
        <v>7.34</v>
      </c>
      <c r="BE122" s="17">
        <v>1</v>
      </c>
      <c r="BF122" s="17">
        <v>1</v>
      </c>
      <c r="BH122" s="17">
        <v>0</v>
      </c>
      <c r="BJ122" s="17">
        <v>0</v>
      </c>
      <c r="BL122" s="17">
        <v>0</v>
      </c>
      <c r="BM122" s="17">
        <v>7.2839999999999997E-3</v>
      </c>
      <c r="BN122" s="17">
        <v>3.6027000000000003E-2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 t="s">
        <v>409</v>
      </c>
      <c r="BU122" s="17" t="s">
        <v>409</v>
      </c>
      <c r="BV122" s="17" t="s">
        <v>409</v>
      </c>
      <c r="BW122" s="17" t="s">
        <v>592</v>
      </c>
      <c r="CA122" s="17">
        <v>88106466</v>
      </c>
      <c r="CB122" s="17" t="s">
        <v>1845</v>
      </c>
      <c r="CC122" s="17">
        <v>4200250</v>
      </c>
      <c r="CD122" s="17" t="s">
        <v>782</v>
      </c>
    </row>
    <row r="123" spans="1:82">
      <c r="A123" s="27">
        <v>1000000136</v>
      </c>
      <c r="B123" s="26">
        <v>0</v>
      </c>
      <c r="C123" s="26" t="s">
        <v>3257</v>
      </c>
      <c r="D123" s="25">
        <v>304100</v>
      </c>
      <c r="E123" s="25" t="s">
        <v>2274</v>
      </c>
      <c r="F123" s="25">
        <v>304165</v>
      </c>
      <c r="G123" s="25" t="s">
        <v>2837</v>
      </c>
      <c r="H123" s="25">
        <v>1</v>
      </c>
      <c r="I123" s="25">
        <v>1996.01</v>
      </c>
      <c r="J123" s="25">
        <v>2500.12</v>
      </c>
      <c r="K123" s="25" t="s">
        <v>505</v>
      </c>
      <c r="L123" s="25"/>
      <c r="M123" s="25" t="s">
        <v>505</v>
      </c>
      <c r="N123" s="25" t="s">
        <v>412</v>
      </c>
      <c r="O123" s="25" t="s">
        <v>541</v>
      </c>
      <c r="P123" s="25" t="s">
        <v>456</v>
      </c>
      <c r="Q123" s="24">
        <v>6512</v>
      </c>
      <c r="R123" s="17">
        <v>0</v>
      </c>
      <c r="U123" s="17">
        <v>0</v>
      </c>
      <c r="V123" s="17">
        <v>0</v>
      </c>
      <c r="Y123" s="17">
        <v>0</v>
      </c>
      <c r="Z123" s="17">
        <v>0</v>
      </c>
      <c r="AC123" s="17">
        <v>0</v>
      </c>
      <c r="AD123" s="17">
        <v>0</v>
      </c>
      <c r="AG123" s="17">
        <v>0</v>
      </c>
      <c r="AH123" s="17">
        <v>0</v>
      </c>
      <c r="AK123" s="17">
        <v>0</v>
      </c>
      <c r="AL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3.6849999999999999E-3</v>
      </c>
      <c r="AT123" s="17">
        <v>1.316E-2</v>
      </c>
      <c r="AU123" s="17">
        <v>5.3600000000000002E-3</v>
      </c>
      <c r="AV123" s="17">
        <v>293</v>
      </c>
      <c r="AW123" s="17">
        <v>351.6</v>
      </c>
      <c r="AX123" s="17">
        <v>439.5</v>
      </c>
      <c r="AY123" s="17">
        <v>0</v>
      </c>
      <c r="AZ123" s="17">
        <v>0</v>
      </c>
      <c r="BA123" s="17">
        <v>0</v>
      </c>
      <c r="BB123" s="17">
        <v>0</v>
      </c>
      <c r="BC123" s="17">
        <v>1</v>
      </c>
      <c r="BD123" s="17">
        <v>6.51</v>
      </c>
      <c r="BE123" s="17">
        <v>1</v>
      </c>
      <c r="BF123" s="17">
        <v>1</v>
      </c>
      <c r="BH123" s="17">
        <v>0</v>
      </c>
      <c r="BJ123" s="17">
        <v>0</v>
      </c>
      <c r="BL123" s="17">
        <v>0</v>
      </c>
      <c r="BM123" s="17">
        <v>9.3830000000000007E-3</v>
      </c>
      <c r="BN123" s="17">
        <v>3.6162E-2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 t="s">
        <v>409</v>
      </c>
      <c r="BU123" s="17" t="s">
        <v>409</v>
      </c>
      <c r="BV123" s="17" t="s">
        <v>409</v>
      </c>
      <c r="BW123" s="17" t="s">
        <v>592</v>
      </c>
      <c r="CA123" s="17">
        <v>88106466</v>
      </c>
      <c r="CB123" s="17" t="s">
        <v>1848</v>
      </c>
      <c r="CC123" s="17">
        <v>1101099</v>
      </c>
      <c r="CD123" s="17" t="s">
        <v>3256</v>
      </c>
    </row>
    <row r="124" spans="1:82">
      <c r="A124" s="27">
        <v>1000000137</v>
      </c>
      <c r="B124" s="26">
        <v>0</v>
      </c>
      <c r="C124" s="26" t="s">
        <v>3255</v>
      </c>
      <c r="D124" s="25">
        <v>304100</v>
      </c>
      <c r="E124" s="25" t="s">
        <v>2274</v>
      </c>
      <c r="F124" s="25">
        <v>304225</v>
      </c>
      <c r="G124" s="25" t="s">
        <v>2266</v>
      </c>
      <c r="H124" s="25">
        <v>1</v>
      </c>
      <c r="I124" s="25">
        <v>1996.01</v>
      </c>
      <c r="J124" s="25">
        <v>2015.04</v>
      </c>
      <c r="K124" s="25" t="s">
        <v>505</v>
      </c>
      <c r="L124" s="25"/>
      <c r="M124" s="25" t="s">
        <v>505</v>
      </c>
      <c r="N124" s="25" t="s">
        <v>412</v>
      </c>
      <c r="O124" s="25" t="s">
        <v>428</v>
      </c>
      <c r="P124" s="25" t="s">
        <v>427</v>
      </c>
      <c r="Q124" s="24">
        <v>19844</v>
      </c>
      <c r="R124" s="17">
        <v>0</v>
      </c>
      <c r="U124" s="17">
        <v>0</v>
      </c>
      <c r="V124" s="17">
        <v>0</v>
      </c>
      <c r="Y124" s="17">
        <v>0</v>
      </c>
      <c r="Z124" s="17">
        <v>0</v>
      </c>
      <c r="AC124" s="17">
        <v>0</v>
      </c>
      <c r="AD124" s="17">
        <v>0</v>
      </c>
      <c r="AG124" s="17">
        <v>0</v>
      </c>
      <c r="AH124" s="17">
        <v>0</v>
      </c>
      <c r="AK124" s="17">
        <v>0</v>
      </c>
      <c r="AL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8.4229999999999999E-3</v>
      </c>
      <c r="AT124" s="17">
        <v>3.9593999999999997E-2</v>
      </c>
      <c r="AU124" s="17">
        <v>1.635E-2</v>
      </c>
      <c r="AV124" s="17">
        <v>195</v>
      </c>
      <c r="AW124" s="17">
        <v>234</v>
      </c>
      <c r="AX124" s="17">
        <v>292.5</v>
      </c>
      <c r="AY124" s="17">
        <v>0</v>
      </c>
      <c r="AZ124" s="17">
        <v>0</v>
      </c>
      <c r="BA124" s="17">
        <v>0</v>
      </c>
      <c r="BB124" s="17">
        <v>0</v>
      </c>
      <c r="BC124" s="17">
        <v>1</v>
      </c>
      <c r="BD124" s="17">
        <v>19.84</v>
      </c>
      <c r="BE124" s="17">
        <v>1</v>
      </c>
      <c r="BF124" s="17">
        <v>1</v>
      </c>
      <c r="BH124" s="17">
        <v>0</v>
      </c>
      <c r="BJ124" s="17">
        <v>0</v>
      </c>
      <c r="BL124" s="17">
        <v>0</v>
      </c>
      <c r="BM124" s="17">
        <v>2.4858999999999999E-2</v>
      </c>
      <c r="BN124" s="17">
        <v>0.106878</v>
      </c>
      <c r="BO124" s="17">
        <v>0</v>
      </c>
      <c r="BP124" s="17">
        <v>0</v>
      </c>
      <c r="BQ124" s="17">
        <v>0</v>
      </c>
      <c r="BR124" s="17">
        <v>0</v>
      </c>
      <c r="BS124" s="17">
        <v>0</v>
      </c>
      <c r="BT124" s="17" t="s">
        <v>409</v>
      </c>
      <c r="BU124" s="17" t="s">
        <v>409</v>
      </c>
      <c r="BV124" s="17" t="s">
        <v>409</v>
      </c>
      <c r="BW124" s="17" t="s">
        <v>592</v>
      </c>
      <c r="CA124" s="17">
        <v>88106466</v>
      </c>
      <c r="CB124" s="17" t="s">
        <v>1845</v>
      </c>
      <c r="CC124" s="17">
        <v>4200250</v>
      </c>
      <c r="CD124" s="17" t="s">
        <v>782</v>
      </c>
    </row>
    <row r="125" spans="1:82">
      <c r="A125" s="27">
        <v>1000000138</v>
      </c>
      <c r="B125" s="26">
        <v>0</v>
      </c>
      <c r="C125" s="26" t="s">
        <v>3254</v>
      </c>
      <c r="D125" s="25">
        <v>204651</v>
      </c>
      <c r="E125" s="25" t="s">
        <v>2261</v>
      </c>
      <c r="F125" s="25">
        <v>204100</v>
      </c>
      <c r="G125" s="25" t="s">
        <v>1406</v>
      </c>
      <c r="H125" s="25">
        <v>1</v>
      </c>
      <c r="I125" s="25">
        <v>1997.06</v>
      </c>
      <c r="J125" s="25">
        <v>2015.04</v>
      </c>
      <c r="K125" s="25" t="s">
        <v>2118</v>
      </c>
      <c r="L125" s="25"/>
      <c r="M125" s="25" t="s">
        <v>2118</v>
      </c>
      <c r="N125" s="25" t="s">
        <v>609</v>
      </c>
      <c r="O125" s="25" t="s">
        <v>428</v>
      </c>
      <c r="P125" s="25" t="s">
        <v>608</v>
      </c>
      <c r="Q125" s="24">
        <v>21885</v>
      </c>
      <c r="R125" s="17">
        <v>0</v>
      </c>
      <c r="U125" s="17">
        <v>0</v>
      </c>
      <c r="V125" s="17">
        <v>0</v>
      </c>
      <c r="Y125" s="17">
        <v>0</v>
      </c>
      <c r="Z125" s="17">
        <v>0</v>
      </c>
      <c r="AC125" s="17">
        <v>0</v>
      </c>
      <c r="AD125" s="17">
        <v>0</v>
      </c>
      <c r="AG125" s="17">
        <v>0</v>
      </c>
      <c r="AH125" s="17">
        <v>0</v>
      </c>
      <c r="AK125" s="17">
        <v>0</v>
      </c>
      <c r="AL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3.2299999999999999E-4</v>
      </c>
      <c r="AT125" s="17">
        <v>5.5399999999999998E-3</v>
      </c>
      <c r="AU125" s="17">
        <v>0.13838600000000001</v>
      </c>
      <c r="AV125" s="30">
        <v>2173</v>
      </c>
      <c r="AW125" s="30">
        <v>2607.6</v>
      </c>
      <c r="AX125" s="30">
        <v>3259.5</v>
      </c>
      <c r="AY125" s="17">
        <v>0</v>
      </c>
      <c r="AZ125" s="17">
        <v>0</v>
      </c>
      <c r="BA125" s="17">
        <v>0</v>
      </c>
      <c r="BB125" s="17">
        <v>0</v>
      </c>
      <c r="BC125" s="17">
        <v>1</v>
      </c>
      <c r="BD125" s="17">
        <v>21.89</v>
      </c>
      <c r="BE125" s="17">
        <v>1</v>
      </c>
      <c r="BF125" s="17">
        <v>1</v>
      </c>
      <c r="BH125" s="17">
        <v>0</v>
      </c>
      <c r="BJ125" s="17">
        <v>0</v>
      </c>
      <c r="BL125" s="17">
        <v>0</v>
      </c>
      <c r="BM125" s="17">
        <v>2.6640000000000001E-3</v>
      </c>
      <c r="BN125" s="17">
        <v>1.6528999999999999E-2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 t="s">
        <v>409</v>
      </c>
      <c r="BU125" s="17" t="s">
        <v>409</v>
      </c>
      <c r="BV125" s="17" t="s">
        <v>409</v>
      </c>
      <c r="BW125" s="17" t="s">
        <v>592</v>
      </c>
      <c r="CA125" s="17">
        <v>88106466</v>
      </c>
      <c r="CB125" s="17" t="s">
        <v>1848</v>
      </c>
      <c r="CC125" s="17">
        <v>4200250</v>
      </c>
      <c r="CD125" s="17" t="s">
        <v>782</v>
      </c>
    </row>
    <row r="126" spans="1:82">
      <c r="A126" s="27">
        <v>1000000139</v>
      </c>
      <c r="B126" s="26">
        <v>0</v>
      </c>
      <c r="C126" s="26" t="s">
        <v>3253</v>
      </c>
      <c r="D126" s="25">
        <v>204652</v>
      </c>
      <c r="E126" s="25" t="s">
        <v>2261</v>
      </c>
      <c r="F126" s="25">
        <v>204100</v>
      </c>
      <c r="G126" s="25" t="s">
        <v>1406</v>
      </c>
      <c r="H126" s="25">
        <v>2</v>
      </c>
      <c r="I126" s="25">
        <v>2006.01</v>
      </c>
      <c r="J126" s="25">
        <v>2015.04</v>
      </c>
      <c r="K126" s="25" t="s">
        <v>787</v>
      </c>
      <c r="L126" s="25"/>
      <c r="M126" s="25" t="s">
        <v>787</v>
      </c>
      <c r="N126" s="25" t="s">
        <v>609</v>
      </c>
      <c r="O126" s="25" t="s">
        <v>428</v>
      </c>
      <c r="P126" s="25" t="s">
        <v>608</v>
      </c>
      <c r="Q126" s="24">
        <v>21885</v>
      </c>
      <c r="R126" s="17">
        <v>0</v>
      </c>
      <c r="U126" s="17">
        <v>0</v>
      </c>
      <c r="V126" s="17">
        <v>0</v>
      </c>
      <c r="Y126" s="17">
        <v>0</v>
      </c>
      <c r="Z126" s="17">
        <v>0</v>
      </c>
      <c r="AC126" s="17">
        <v>0</v>
      </c>
      <c r="AD126" s="17">
        <v>0</v>
      </c>
      <c r="AG126" s="17">
        <v>0</v>
      </c>
      <c r="AH126" s="17">
        <v>0</v>
      </c>
      <c r="AK126" s="17">
        <v>0</v>
      </c>
      <c r="AL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3.2299999999999999E-4</v>
      </c>
      <c r="AT126" s="17">
        <v>5.5399999999999998E-3</v>
      </c>
      <c r="AU126" s="17">
        <v>0.13838600000000001</v>
      </c>
      <c r="AV126" s="30">
        <v>2173</v>
      </c>
      <c r="AW126" s="30">
        <v>2607.6</v>
      </c>
      <c r="AX126" s="30">
        <v>3259.5</v>
      </c>
      <c r="AY126" s="17">
        <v>0</v>
      </c>
      <c r="AZ126" s="17">
        <v>0</v>
      </c>
      <c r="BA126" s="17">
        <v>0</v>
      </c>
      <c r="BB126" s="17">
        <v>0</v>
      </c>
      <c r="BC126" s="17">
        <v>1</v>
      </c>
      <c r="BD126" s="17">
        <v>21.89</v>
      </c>
      <c r="BE126" s="17">
        <v>1</v>
      </c>
      <c r="BF126" s="17">
        <v>1</v>
      </c>
      <c r="BH126" s="17">
        <v>0</v>
      </c>
      <c r="BJ126" s="17">
        <v>0</v>
      </c>
      <c r="BL126" s="17">
        <v>0</v>
      </c>
      <c r="BM126" s="17">
        <v>2.6640000000000001E-3</v>
      </c>
      <c r="BN126" s="17">
        <v>1.6528999999999999E-2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 t="s">
        <v>409</v>
      </c>
      <c r="BU126" s="17" t="s">
        <v>409</v>
      </c>
      <c r="BV126" s="17" t="s">
        <v>409</v>
      </c>
      <c r="BW126" s="17" t="s">
        <v>592</v>
      </c>
      <c r="CA126" s="17">
        <v>88106466</v>
      </c>
      <c r="CB126" s="17" t="s">
        <v>1848</v>
      </c>
      <c r="CC126" s="17">
        <v>4200250</v>
      </c>
      <c r="CD126" s="17" t="s">
        <v>782</v>
      </c>
    </row>
    <row r="127" spans="1:82">
      <c r="A127" s="27">
        <v>1000000140</v>
      </c>
      <c r="B127" s="26">
        <v>0</v>
      </c>
      <c r="C127" s="26" t="s">
        <v>3252</v>
      </c>
      <c r="D127" s="25">
        <v>304145</v>
      </c>
      <c r="E127" s="25" t="s">
        <v>2214</v>
      </c>
      <c r="F127" s="25">
        <v>304101</v>
      </c>
      <c r="G127" s="25" t="s">
        <v>2274</v>
      </c>
      <c r="H127" s="25">
        <v>1</v>
      </c>
      <c r="I127" s="25">
        <v>2005.06</v>
      </c>
      <c r="J127" s="25">
        <v>2015.04</v>
      </c>
      <c r="K127" s="25" t="s">
        <v>3006</v>
      </c>
      <c r="L127" s="25"/>
      <c r="M127" s="25" t="s">
        <v>3006</v>
      </c>
      <c r="N127" s="25" t="s">
        <v>412</v>
      </c>
      <c r="O127" s="25" t="s">
        <v>428</v>
      </c>
      <c r="P127" s="25" t="s">
        <v>427</v>
      </c>
      <c r="Q127" s="24">
        <v>16070</v>
      </c>
      <c r="R127" s="17">
        <v>0</v>
      </c>
      <c r="S127" s="17" t="s">
        <v>411</v>
      </c>
      <c r="T127" s="17" t="s">
        <v>516</v>
      </c>
      <c r="U127" s="29">
        <v>5300</v>
      </c>
      <c r="V127" s="17">
        <v>0.1057</v>
      </c>
      <c r="Y127" s="17">
        <v>0</v>
      </c>
      <c r="Z127" s="17">
        <v>0</v>
      </c>
      <c r="AC127" s="17">
        <v>0</v>
      </c>
      <c r="AD127" s="17">
        <v>0</v>
      </c>
      <c r="AG127" s="17">
        <v>0</v>
      </c>
      <c r="AH127" s="17">
        <v>0</v>
      </c>
      <c r="AK127" s="17">
        <v>0</v>
      </c>
      <c r="AL127" s="17">
        <v>0</v>
      </c>
      <c r="AO127" s="17">
        <v>0</v>
      </c>
      <c r="AP127" s="17">
        <v>0</v>
      </c>
      <c r="AQ127" s="17">
        <v>4.8630160000000004E-3</v>
      </c>
      <c r="AR127" s="17">
        <v>8.9757200000000002E-4</v>
      </c>
      <c r="AS127" s="17">
        <v>7.2550000000000002E-3</v>
      </c>
      <c r="AT127" s="17">
        <v>3.7293E-2</v>
      </c>
      <c r="AU127" s="17">
        <v>8.0472000000000002E-2</v>
      </c>
      <c r="AV127" s="17">
        <v>195</v>
      </c>
      <c r="AW127" s="17">
        <v>234</v>
      </c>
      <c r="AX127" s="17">
        <v>292.5</v>
      </c>
      <c r="AY127" s="17">
        <v>0</v>
      </c>
      <c r="AZ127" s="17">
        <v>0</v>
      </c>
      <c r="BA127" s="17">
        <v>0</v>
      </c>
      <c r="BB127" s="17">
        <v>0</v>
      </c>
      <c r="BC127" s="17">
        <v>1</v>
      </c>
      <c r="BD127" s="17">
        <v>21.37</v>
      </c>
      <c r="BE127" s="17">
        <v>1</v>
      </c>
      <c r="BF127" s="17">
        <v>1</v>
      </c>
      <c r="BH127" s="17">
        <v>0</v>
      </c>
      <c r="BJ127" s="17">
        <v>0</v>
      </c>
      <c r="BL127" s="17">
        <v>0</v>
      </c>
      <c r="BM127" s="17">
        <v>2.3969000000000001E-2</v>
      </c>
      <c r="BN127" s="17">
        <v>8.6821999999999996E-2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 t="s">
        <v>409</v>
      </c>
      <c r="BU127" s="17" t="s">
        <v>409</v>
      </c>
      <c r="BV127" s="17" t="s">
        <v>409</v>
      </c>
      <c r="BW127" s="17" t="s">
        <v>592</v>
      </c>
      <c r="CA127" s="17">
        <v>88106466</v>
      </c>
      <c r="CB127" s="17" t="s">
        <v>1845</v>
      </c>
      <c r="CC127" s="17">
        <v>1101099</v>
      </c>
      <c r="CD127" s="17" t="s">
        <v>3251</v>
      </c>
    </row>
    <row r="128" spans="1:82">
      <c r="A128" s="27">
        <v>1000000141</v>
      </c>
      <c r="B128" s="26">
        <v>0</v>
      </c>
      <c r="C128" s="26" t="s">
        <v>3250</v>
      </c>
      <c r="D128" s="25">
        <v>304920</v>
      </c>
      <c r="E128" s="25" t="s">
        <v>1200</v>
      </c>
      <c r="F128" s="25">
        <v>304925</v>
      </c>
      <c r="G128" s="25" t="s">
        <v>2959</v>
      </c>
      <c r="H128" s="25">
        <v>1</v>
      </c>
      <c r="I128" s="25">
        <v>1999.01</v>
      </c>
      <c r="J128" s="25">
        <v>2500.12</v>
      </c>
      <c r="K128" s="25" t="s">
        <v>1774</v>
      </c>
      <c r="L128" s="25"/>
      <c r="M128" s="25" t="s">
        <v>1774</v>
      </c>
      <c r="N128" s="25" t="s">
        <v>412</v>
      </c>
      <c r="O128" s="25" t="s">
        <v>541</v>
      </c>
      <c r="P128" s="25" t="s">
        <v>427</v>
      </c>
      <c r="Q128" s="24">
        <v>3600</v>
      </c>
      <c r="R128" s="17">
        <v>0</v>
      </c>
      <c r="U128" s="17">
        <v>0</v>
      </c>
      <c r="V128" s="17">
        <v>0</v>
      </c>
      <c r="Y128" s="17">
        <v>0</v>
      </c>
      <c r="Z128" s="17">
        <v>0</v>
      </c>
      <c r="AC128" s="17">
        <v>0</v>
      </c>
      <c r="AD128" s="17">
        <v>0</v>
      </c>
      <c r="AG128" s="17">
        <v>0</v>
      </c>
      <c r="AH128" s="17">
        <v>0</v>
      </c>
      <c r="AK128" s="17">
        <v>0</v>
      </c>
      <c r="AL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1.5280000000000001E-3</v>
      </c>
      <c r="AT128" s="17">
        <v>7.2249999999999997E-3</v>
      </c>
      <c r="AU128" s="17">
        <v>2.48E-3</v>
      </c>
      <c r="AV128" s="17">
        <v>361</v>
      </c>
      <c r="AW128" s="17">
        <v>433.2</v>
      </c>
      <c r="AX128" s="17">
        <v>541.5</v>
      </c>
      <c r="AY128" s="17">
        <v>0</v>
      </c>
      <c r="AZ128" s="17">
        <v>0</v>
      </c>
      <c r="BA128" s="17">
        <v>0</v>
      </c>
      <c r="BB128" s="17">
        <v>0</v>
      </c>
      <c r="BC128" s="17">
        <v>1</v>
      </c>
      <c r="BD128" s="17">
        <v>3.6</v>
      </c>
      <c r="BE128" s="17">
        <v>1</v>
      </c>
      <c r="BF128" s="17">
        <v>1</v>
      </c>
      <c r="BH128" s="17">
        <v>0</v>
      </c>
      <c r="BJ128" s="17">
        <v>0</v>
      </c>
      <c r="BL128" s="17">
        <v>0</v>
      </c>
      <c r="BM128" s="17">
        <v>4.3920000000000001E-3</v>
      </c>
      <c r="BN128" s="17">
        <v>1.7343000000000001E-2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 t="s">
        <v>409</v>
      </c>
      <c r="BU128" s="17" t="s">
        <v>409</v>
      </c>
      <c r="BV128" s="17" t="s">
        <v>409</v>
      </c>
      <c r="BW128" s="17" t="s">
        <v>592</v>
      </c>
      <c r="CA128" s="17">
        <v>88106466</v>
      </c>
      <c r="CB128" s="17" t="s">
        <v>1848</v>
      </c>
      <c r="CC128" s="17">
        <v>4200250</v>
      </c>
      <c r="CD128" s="17" t="s">
        <v>782</v>
      </c>
    </row>
    <row r="129" spans="1:82">
      <c r="A129" s="27">
        <v>1000000143</v>
      </c>
      <c r="B129" s="26">
        <v>0</v>
      </c>
      <c r="C129" s="26" t="s">
        <v>3249</v>
      </c>
      <c r="D129" s="25">
        <v>304920</v>
      </c>
      <c r="E129" s="25" t="s">
        <v>1200</v>
      </c>
      <c r="F129" s="25">
        <v>304811</v>
      </c>
      <c r="G129" s="25" t="s">
        <v>783</v>
      </c>
      <c r="H129" s="25">
        <v>2</v>
      </c>
      <c r="I129" s="25">
        <v>1996.01</v>
      </c>
      <c r="J129" s="25">
        <v>2500.12</v>
      </c>
      <c r="K129" s="25" t="s">
        <v>505</v>
      </c>
      <c r="L129" s="25"/>
      <c r="M129" s="25" t="s">
        <v>505</v>
      </c>
      <c r="N129" s="25" t="s">
        <v>412</v>
      </c>
      <c r="O129" s="25" t="s">
        <v>428</v>
      </c>
      <c r="P129" s="25" t="s">
        <v>499</v>
      </c>
      <c r="Q129" s="24">
        <v>3300</v>
      </c>
      <c r="R129" s="17">
        <v>0</v>
      </c>
      <c r="U129" s="17">
        <v>0</v>
      </c>
      <c r="V129" s="17">
        <v>0</v>
      </c>
      <c r="Y129" s="17">
        <v>0</v>
      </c>
      <c r="Z129" s="17">
        <v>0</v>
      </c>
      <c r="AC129" s="17">
        <v>0</v>
      </c>
      <c r="AD129" s="17">
        <v>0</v>
      </c>
      <c r="AG129" s="17">
        <v>0</v>
      </c>
      <c r="AH129" s="17">
        <v>0</v>
      </c>
      <c r="AK129" s="17">
        <v>0</v>
      </c>
      <c r="AL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5.8399999999999999E-4</v>
      </c>
      <c r="AT129" s="17">
        <v>4.627E-3</v>
      </c>
      <c r="AU129" s="17">
        <v>3.8899999999999998E-3</v>
      </c>
      <c r="AV129" s="17">
        <v>452</v>
      </c>
      <c r="AW129" s="17">
        <v>542.4</v>
      </c>
      <c r="AX129" s="17">
        <v>678</v>
      </c>
      <c r="AY129" s="17">
        <v>0</v>
      </c>
      <c r="AZ129" s="17">
        <v>0</v>
      </c>
      <c r="BA129" s="17">
        <v>0</v>
      </c>
      <c r="BB129" s="17">
        <v>0</v>
      </c>
      <c r="BC129" s="17">
        <v>1</v>
      </c>
      <c r="BD129" s="17">
        <v>3.3</v>
      </c>
      <c r="BE129" s="17">
        <v>1</v>
      </c>
      <c r="BF129" s="17">
        <v>1</v>
      </c>
      <c r="BH129" s="17">
        <v>0</v>
      </c>
      <c r="BJ129" s="17">
        <v>0</v>
      </c>
      <c r="BL129" s="17">
        <v>0</v>
      </c>
      <c r="BM129" s="17">
        <v>3.2049999999999999E-3</v>
      </c>
      <c r="BN129" s="17">
        <v>1.3953999999999999E-2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 t="s">
        <v>409</v>
      </c>
      <c r="BU129" s="17" t="s">
        <v>409</v>
      </c>
      <c r="BV129" s="17" t="s">
        <v>409</v>
      </c>
      <c r="BW129" s="17" t="s">
        <v>592</v>
      </c>
      <c r="CA129" s="17">
        <v>88106466</v>
      </c>
      <c r="CB129" s="17" t="s">
        <v>1848</v>
      </c>
      <c r="CC129" s="17">
        <v>4200250</v>
      </c>
      <c r="CD129" s="17" t="s">
        <v>782</v>
      </c>
    </row>
    <row r="130" spans="1:82">
      <c r="A130" s="27">
        <v>1000000144</v>
      </c>
      <c r="B130" s="26">
        <v>10</v>
      </c>
      <c r="C130" s="26" t="s">
        <v>3248</v>
      </c>
      <c r="D130" s="25">
        <v>202101</v>
      </c>
      <c r="E130" s="25" t="s">
        <v>1728</v>
      </c>
      <c r="F130" s="25">
        <v>204100</v>
      </c>
      <c r="G130" s="25" t="s">
        <v>1406</v>
      </c>
      <c r="H130" s="25">
        <v>2</v>
      </c>
      <c r="I130" s="25">
        <v>2007.12</v>
      </c>
      <c r="J130" s="25">
        <v>2500.12</v>
      </c>
      <c r="K130" s="25" t="s">
        <v>2228</v>
      </c>
      <c r="L130" s="25"/>
      <c r="M130" s="25"/>
      <c r="N130" s="25" t="s">
        <v>609</v>
      </c>
      <c r="O130" s="25" t="s">
        <v>541</v>
      </c>
      <c r="P130" s="25" t="s">
        <v>712</v>
      </c>
      <c r="Q130" s="24">
        <v>17257</v>
      </c>
      <c r="R130" s="17">
        <v>0</v>
      </c>
      <c r="U130" s="17">
        <v>0</v>
      </c>
      <c r="V130" s="17">
        <v>0</v>
      </c>
      <c r="Y130" s="17">
        <v>0</v>
      </c>
      <c r="Z130" s="17">
        <v>0</v>
      </c>
      <c r="AC130" s="17">
        <v>0</v>
      </c>
      <c r="AD130" s="17">
        <v>0</v>
      </c>
      <c r="AG130" s="17">
        <v>0</v>
      </c>
      <c r="AH130" s="17">
        <v>0</v>
      </c>
      <c r="AK130" s="17">
        <v>0</v>
      </c>
      <c r="AL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5.0045299999999999E-4</v>
      </c>
      <c r="AT130" s="17">
        <v>5.3151559999999997E-3</v>
      </c>
      <c r="AU130" s="17">
        <v>9.0581993E-2</v>
      </c>
      <c r="AV130" s="30">
        <v>1986</v>
      </c>
      <c r="AW130" s="30">
        <v>2383.1999999999998</v>
      </c>
      <c r="AX130" s="30">
        <v>2979</v>
      </c>
      <c r="AY130" s="17">
        <v>0</v>
      </c>
      <c r="AZ130" s="17">
        <v>0</v>
      </c>
      <c r="BA130" s="17">
        <v>0</v>
      </c>
      <c r="BB130" s="17">
        <v>0</v>
      </c>
      <c r="BC130" s="17">
        <v>1</v>
      </c>
      <c r="BD130" s="17">
        <v>17.260000000000002</v>
      </c>
      <c r="BE130" s="17">
        <v>1</v>
      </c>
      <c r="BF130" s="17">
        <v>1</v>
      </c>
      <c r="BH130" s="17">
        <v>0</v>
      </c>
      <c r="BJ130" s="17">
        <v>0</v>
      </c>
      <c r="BL130" s="17">
        <v>0</v>
      </c>
      <c r="BM130" s="17">
        <v>2.8876370000000002E-3</v>
      </c>
      <c r="BN130" s="17">
        <v>1.4517983999999999E-2</v>
      </c>
      <c r="BO130" s="17">
        <v>0</v>
      </c>
      <c r="BP130" s="17">
        <v>0</v>
      </c>
      <c r="BQ130" s="17">
        <v>0</v>
      </c>
      <c r="BR130" s="17">
        <v>0</v>
      </c>
      <c r="BS130" s="17">
        <v>0</v>
      </c>
      <c r="BT130" s="17" t="s">
        <v>409</v>
      </c>
      <c r="BU130" s="17" t="s">
        <v>409</v>
      </c>
      <c r="BV130" s="17" t="s">
        <v>409</v>
      </c>
      <c r="BW130" s="17" t="s">
        <v>592</v>
      </c>
      <c r="CA130" s="17">
        <v>88106466</v>
      </c>
      <c r="CB130" s="17" t="s">
        <v>1684</v>
      </c>
      <c r="CC130" s="17">
        <v>87106144</v>
      </c>
      <c r="CD130" s="17" t="s">
        <v>1692</v>
      </c>
    </row>
    <row r="131" spans="1:82">
      <c r="A131" s="27">
        <v>1000000147</v>
      </c>
      <c r="B131" s="26">
        <v>0</v>
      </c>
      <c r="C131" s="26" t="s">
        <v>3247</v>
      </c>
      <c r="D131" s="25">
        <v>302100</v>
      </c>
      <c r="E131" s="25" t="s">
        <v>629</v>
      </c>
      <c r="F131" s="25">
        <v>304161</v>
      </c>
      <c r="G131" s="25" t="s">
        <v>1716</v>
      </c>
      <c r="H131" s="25">
        <v>1</v>
      </c>
      <c r="I131" s="25">
        <v>2003.01</v>
      </c>
      <c r="J131" s="25">
        <v>2500.12</v>
      </c>
      <c r="K131" s="25" t="s">
        <v>1715</v>
      </c>
      <c r="L131" s="25"/>
      <c r="M131" s="25" t="s">
        <v>1715</v>
      </c>
      <c r="N131" s="25" t="s">
        <v>412</v>
      </c>
      <c r="O131" s="25" t="s">
        <v>428</v>
      </c>
      <c r="P131" s="25" t="s">
        <v>427</v>
      </c>
      <c r="Q131" s="24">
        <v>6894</v>
      </c>
      <c r="R131" s="17">
        <v>0</v>
      </c>
      <c r="S131" s="17" t="s">
        <v>411</v>
      </c>
      <c r="T131" s="17" t="s">
        <v>426</v>
      </c>
      <c r="U131" s="17">
        <v>300</v>
      </c>
      <c r="V131" s="17">
        <v>9.2999999999999999E-2</v>
      </c>
      <c r="Y131" s="17">
        <v>0</v>
      </c>
      <c r="Z131" s="17">
        <v>0</v>
      </c>
      <c r="AC131" s="17">
        <v>0</v>
      </c>
      <c r="AD131" s="17">
        <v>0</v>
      </c>
      <c r="AG131" s="17">
        <v>0</v>
      </c>
      <c r="AH131" s="17">
        <v>0</v>
      </c>
      <c r="AK131" s="17">
        <v>0</v>
      </c>
      <c r="AL131" s="17">
        <v>0</v>
      </c>
      <c r="AO131" s="17">
        <v>0</v>
      </c>
      <c r="AP131" s="17">
        <v>0</v>
      </c>
      <c r="AQ131" s="17">
        <v>7.97725E-4</v>
      </c>
      <c r="AR131" s="17">
        <v>4.9565999999999998E-4</v>
      </c>
      <c r="AS131" s="17">
        <v>2.9499999999999999E-3</v>
      </c>
      <c r="AT131" s="17">
        <v>1.4064999999999999E-2</v>
      </c>
      <c r="AU131" s="17">
        <v>2.1485000000000001E-2</v>
      </c>
      <c r="AV131" s="17">
        <v>195</v>
      </c>
      <c r="AW131" s="17">
        <v>234</v>
      </c>
      <c r="AX131" s="17">
        <v>292.5</v>
      </c>
      <c r="AY131" s="17">
        <v>0</v>
      </c>
      <c r="AZ131" s="17">
        <v>0</v>
      </c>
      <c r="BA131" s="17">
        <v>0</v>
      </c>
      <c r="BB131" s="17">
        <v>0</v>
      </c>
      <c r="BC131" s="17">
        <v>1</v>
      </c>
      <c r="BD131" s="17">
        <v>7.19</v>
      </c>
      <c r="BE131" s="17">
        <v>1</v>
      </c>
      <c r="BF131" s="17">
        <v>1</v>
      </c>
      <c r="BH131" s="17">
        <v>0</v>
      </c>
      <c r="BJ131" s="17">
        <v>0</v>
      </c>
      <c r="BL131" s="17">
        <v>0</v>
      </c>
      <c r="BM131" s="17">
        <v>9.4540000000000006E-3</v>
      </c>
      <c r="BN131" s="17">
        <v>3.6047000000000003E-2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 t="s">
        <v>409</v>
      </c>
      <c r="BU131" s="17" t="s">
        <v>409</v>
      </c>
      <c r="BV131" s="17" t="s">
        <v>409</v>
      </c>
      <c r="BW131" s="17" t="s">
        <v>592</v>
      </c>
      <c r="CA131" s="17">
        <v>88106466</v>
      </c>
      <c r="CB131" s="17" t="s">
        <v>1848</v>
      </c>
      <c r="CC131" s="17">
        <v>6102301</v>
      </c>
      <c r="CD131" s="17" t="s">
        <v>775</v>
      </c>
    </row>
    <row r="132" spans="1:82">
      <c r="A132" s="27">
        <v>1000000148</v>
      </c>
      <c r="B132" s="26">
        <v>0</v>
      </c>
      <c r="C132" s="26" t="s">
        <v>3246</v>
      </c>
      <c r="D132" s="25">
        <v>302100</v>
      </c>
      <c r="E132" s="25" t="s">
        <v>629</v>
      </c>
      <c r="F132" s="25">
        <v>302210</v>
      </c>
      <c r="G132" s="25" t="s">
        <v>1717</v>
      </c>
      <c r="H132" s="25">
        <v>1</v>
      </c>
      <c r="I132" s="25">
        <v>1996.01</v>
      </c>
      <c r="J132" s="25">
        <v>2016.04</v>
      </c>
      <c r="K132" s="25" t="s">
        <v>505</v>
      </c>
      <c r="L132" s="25"/>
      <c r="M132" s="25" t="s">
        <v>505</v>
      </c>
      <c r="N132" s="25" t="s">
        <v>412</v>
      </c>
      <c r="O132" s="25" t="s">
        <v>428</v>
      </c>
      <c r="P132" s="25" t="s">
        <v>427</v>
      </c>
      <c r="Q132" s="24">
        <v>4841</v>
      </c>
      <c r="R132" s="17">
        <v>0</v>
      </c>
      <c r="S132" s="17" t="s">
        <v>411</v>
      </c>
      <c r="T132" s="17" t="s">
        <v>426</v>
      </c>
      <c r="U132" s="17">
        <v>165</v>
      </c>
      <c r="V132" s="17">
        <v>4.2000000000000003E-2</v>
      </c>
      <c r="Y132" s="17">
        <v>0</v>
      </c>
      <c r="Z132" s="17">
        <v>0</v>
      </c>
      <c r="AC132" s="17">
        <v>0</v>
      </c>
      <c r="AD132" s="17">
        <v>0</v>
      </c>
      <c r="AG132" s="17">
        <v>0</v>
      </c>
      <c r="AH132" s="17">
        <v>0</v>
      </c>
      <c r="AK132" s="17">
        <v>0</v>
      </c>
      <c r="AL132" s="17">
        <v>0</v>
      </c>
      <c r="AO132" s="17">
        <v>0</v>
      </c>
      <c r="AP132" s="17">
        <v>0</v>
      </c>
      <c r="AQ132" s="17">
        <v>2.82701E-4</v>
      </c>
      <c r="AR132" s="17">
        <v>4.3495399999999998E-4</v>
      </c>
      <c r="AS132" s="17">
        <v>2.068E-3</v>
      </c>
      <c r="AT132" s="17">
        <v>1.0214000000000001E-2</v>
      </c>
      <c r="AU132" s="17">
        <v>3.813E-3</v>
      </c>
      <c r="AV132" s="17">
        <v>195</v>
      </c>
      <c r="AW132" s="17">
        <v>234</v>
      </c>
      <c r="AX132" s="17">
        <v>292.5</v>
      </c>
      <c r="AY132" s="17">
        <v>0</v>
      </c>
      <c r="AZ132" s="17">
        <v>0</v>
      </c>
      <c r="BA132" s="17">
        <v>0</v>
      </c>
      <c r="BB132" s="17">
        <v>0</v>
      </c>
      <c r="BC132" s="17">
        <v>1</v>
      </c>
      <c r="BD132" s="17">
        <v>5.01</v>
      </c>
      <c r="BE132" s="17">
        <v>1</v>
      </c>
      <c r="BF132" s="17">
        <v>1</v>
      </c>
      <c r="BH132" s="17">
        <v>0</v>
      </c>
      <c r="BJ132" s="17">
        <v>0</v>
      </c>
      <c r="BL132" s="17">
        <v>0</v>
      </c>
      <c r="BM132" s="17">
        <v>6.4180000000000001E-3</v>
      </c>
      <c r="BN132" s="17">
        <v>2.5156999999999999E-2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 t="s">
        <v>409</v>
      </c>
      <c r="BU132" s="17" t="s">
        <v>409</v>
      </c>
      <c r="BV132" s="17" t="s">
        <v>409</v>
      </c>
      <c r="BW132" s="17" t="s">
        <v>592</v>
      </c>
      <c r="CA132" s="17">
        <v>88106466</v>
      </c>
      <c r="CB132" s="17" t="s">
        <v>1845</v>
      </c>
      <c r="CC132" s="17">
        <v>87106144</v>
      </c>
      <c r="CD132" s="17" t="s">
        <v>1692</v>
      </c>
    </row>
    <row r="133" spans="1:82">
      <c r="A133" s="27">
        <v>1000000149</v>
      </c>
      <c r="B133" s="26">
        <v>0</v>
      </c>
      <c r="C133" s="26" t="s">
        <v>3245</v>
      </c>
      <c r="D133" s="25">
        <v>202100</v>
      </c>
      <c r="E133" s="25" t="s">
        <v>1728</v>
      </c>
      <c r="F133" s="25">
        <v>204700</v>
      </c>
      <c r="G133" s="25" t="s">
        <v>1509</v>
      </c>
      <c r="H133" s="25">
        <v>1</v>
      </c>
      <c r="I133" s="25">
        <v>2002.01</v>
      </c>
      <c r="J133" s="25">
        <v>2500.12</v>
      </c>
      <c r="K133" s="25" t="s">
        <v>1698</v>
      </c>
      <c r="L133" s="25"/>
      <c r="M133" s="25" t="s">
        <v>1698</v>
      </c>
      <c r="N133" s="25" t="s">
        <v>609</v>
      </c>
      <c r="O133" s="25" t="s">
        <v>428</v>
      </c>
      <c r="P133" s="25" t="s">
        <v>608</v>
      </c>
      <c r="Q133" s="24">
        <v>17338</v>
      </c>
      <c r="R133" s="17">
        <v>0</v>
      </c>
      <c r="U133" s="17">
        <v>0</v>
      </c>
      <c r="V133" s="17">
        <v>0</v>
      </c>
      <c r="Y133" s="17">
        <v>0</v>
      </c>
      <c r="Z133" s="17">
        <v>0</v>
      </c>
      <c r="AC133" s="17">
        <v>0</v>
      </c>
      <c r="AD133" s="17">
        <v>0</v>
      </c>
      <c r="AG133" s="17">
        <v>0</v>
      </c>
      <c r="AH133" s="17">
        <v>0</v>
      </c>
      <c r="AK133" s="17">
        <v>0</v>
      </c>
      <c r="AL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2.5500000000000002E-4</v>
      </c>
      <c r="AT133" s="17">
        <v>4.4149999999999997E-3</v>
      </c>
      <c r="AU133" s="17">
        <v>0.109065</v>
      </c>
      <c r="AV133" s="30">
        <v>1986</v>
      </c>
      <c r="AW133" s="30">
        <v>2383.1999999999998</v>
      </c>
      <c r="AX133" s="30">
        <v>2979</v>
      </c>
      <c r="AY133" s="17">
        <v>0</v>
      </c>
      <c r="AZ133" s="17">
        <v>0</v>
      </c>
      <c r="BA133" s="17">
        <v>0</v>
      </c>
      <c r="BB133" s="17">
        <v>0</v>
      </c>
      <c r="BC133" s="17">
        <v>1</v>
      </c>
      <c r="BD133" s="17">
        <v>17.34</v>
      </c>
      <c r="BE133" s="17">
        <v>1</v>
      </c>
      <c r="BF133" s="17">
        <v>1</v>
      </c>
      <c r="BH133" s="17">
        <v>0</v>
      </c>
      <c r="BJ133" s="17">
        <v>0</v>
      </c>
      <c r="BL133" s="17">
        <v>0</v>
      </c>
      <c r="BM133" s="17">
        <v>2.336E-3</v>
      </c>
      <c r="BN133" s="17">
        <v>1.2539E-2</v>
      </c>
      <c r="BO133" s="17">
        <v>0</v>
      </c>
      <c r="BP133" s="17">
        <v>0</v>
      </c>
      <c r="BQ133" s="17">
        <v>0</v>
      </c>
      <c r="BR133" s="17">
        <v>0</v>
      </c>
      <c r="BS133" s="17">
        <v>0</v>
      </c>
      <c r="BT133" s="17" t="s">
        <v>409</v>
      </c>
      <c r="BU133" s="17" t="s">
        <v>409</v>
      </c>
      <c r="BV133" s="17" t="s">
        <v>409</v>
      </c>
      <c r="BW133" s="17" t="s">
        <v>592</v>
      </c>
      <c r="CA133" s="17">
        <v>88106466</v>
      </c>
      <c r="CB133" s="17" t="s">
        <v>1848</v>
      </c>
      <c r="CC133" s="17">
        <v>6102301</v>
      </c>
      <c r="CD133" s="17" t="s">
        <v>775</v>
      </c>
    </row>
    <row r="134" spans="1:82">
      <c r="A134" s="27">
        <v>1000000150</v>
      </c>
      <c r="B134" s="26">
        <v>10</v>
      </c>
      <c r="C134" s="26" t="s">
        <v>3244</v>
      </c>
      <c r="D134" s="25">
        <v>202101</v>
      </c>
      <c r="E134" s="25" t="s">
        <v>1728</v>
      </c>
      <c r="F134" s="25">
        <v>204700</v>
      </c>
      <c r="G134" s="25" t="s">
        <v>1509</v>
      </c>
      <c r="H134" s="25">
        <v>2</v>
      </c>
      <c r="I134" s="25">
        <v>2007.12</v>
      </c>
      <c r="J134" s="25">
        <v>2500.12</v>
      </c>
      <c r="K134" s="25" t="s">
        <v>2228</v>
      </c>
      <c r="L134" s="25"/>
      <c r="M134" s="25"/>
      <c r="N134" s="25" t="s">
        <v>609</v>
      </c>
      <c r="O134" s="25" t="s">
        <v>541</v>
      </c>
      <c r="P134" s="25" t="s">
        <v>712</v>
      </c>
      <c r="Q134" s="24">
        <v>17338</v>
      </c>
      <c r="R134" s="17">
        <v>0</v>
      </c>
      <c r="U134" s="17">
        <v>0</v>
      </c>
      <c r="V134" s="17">
        <v>0</v>
      </c>
      <c r="Y134" s="17">
        <v>0</v>
      </c>
      <c r="Z134" s="17">
        <v>0</v>
      </c>
      <c r="AC134" s="17">
        <v>0</v>
      </c>
      <c r="AD134" s="17">
        <v>0</v>
      </c>
      <c r="AG134" s="17">
        <v>0</v>
      </c>
      <c r="AH134" s="17">
        <v>0</v>
      </c>
      <c r="AK134" s="17">
        <v>0</v>
      </c>
      <c r="AL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5.02802E-4</v>
      </c>
      <c r="AT134" s="17">
        <v>5.340104E-3</v>
      </c>
      <c r="AU134" s="17">
        <v>9.1007162000000003E-2</v>
      </c>
      <c r="AV134" s="30">
        <v>1986</v>
      </c>
      <c r="AW134" s="30">
        <v>2383.1999999999998</v>
      </c>
      <c r="AX134" s="30">
        <v>2979</v>
      </c>
      <c r="AY134" s="17">
        <v>0</v>
      </c>
      <c r="AZ134" s="17">
        <v>0</v>
      </c>
      <c r="BA134" s="17">
        <v>0</v>
      </c>
      <c r="BB134" s="17">
        <v>0</v>
      </c>
      <c r="BC134" s="17">
        <v>1</v>
      </c>
      <c r="BD134" s="17">
        <v>17.34</v>
      </c>
      <c r="BE134" s="17">
        <v>1</v>
      </c>
      <c r="BF134" s="17">
        <v>1</v>
      </c>
      <c r="BH134" s="17">
        <v>0</v>
      </c>
      <c r="BJ134" s="17">
        <v>0</v>
      </c>
      <c r="BL134" s="17">
        <v>0</v>
      </c>
      <c r="BM134" s="17">
        <v>2.901191E-3</v>
      </c>
      <c r="BN134" s="17">
        <v>1.4586127000000001E-2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 t="s">
        <v>409</v>
      </c>
      <c r="BU134" s="17" t="s">
        <v>409</v>
      </c>
      <c r="BV134" s="17" t="s">
        <v>409</v>
      </c>
      <c r="BW134" s="17" t="s">
        <v>592</v>
      </c>
      <c r="CA134" s="17">
        <v>88106466</v>
      </c>
      <c r="CB134" s="17" t="s">
        <v>1684</v>
      </c>
      <c r="CC134" s="17">
        <v>87106144</v>
      </c>
      <c r="CD134" s="17" t="s">
        <v>1692</v>
      </c>
    </row>
    <row r="135" spans="1:82">
      <c r="A135" s="27">
        <v>1000000151</v>
      </c>
      <c r="B135" s="26">
        <v>0</v>
      </c>
      <c r="C135" s="26" t="s">
        <v>3243</v>
      </c>
      <c r="D135" s="25">
        <v>302100</v>
      </c>
      <c r="E135" s="25" t="s">
        <v>629</v>
      </c>
      <c r="F135" s="25">
        <v>302115</v>
      </c>
      <c r="G135" s="25" t="s">
        <v>571</v>
      </c>
      <c r="H135" s="25">
        <v>1</v>
      </c>
      <c r="I135" s="25">
        <v>2005.01</v>
      </c>
      <c r="J135" s="25">
        <v>2016.04</v>
      </c>
      <c r="K135" s="25" t="s">
        <v>1566</v>
      </c>
      <c r="L135" s="25"/>
      <c r="M135" s="25" t="s">
        <v>1566</v>
      </c>
      <c r="N135" s="25" t="s">
        <v>412</v>
      </c>
      <c r="O135" s="25" t="s">
        <v>600</v>
      </c>
      <c r="P135" s="25" t="s">
        <v>427</v>
      </c>
      <c r="Q135" s="24">
        <v>4624</v>
      </c>
      <c r="R135" s="17">
        <v>0</v>
      </c>
      <c r="S135" s="17" t="s">
        <v>411</v>
      </c>
      <c r="T135" s="17" t="s">
        <v>726</v>
      </c>
      <c r="U135" s="17">
        <v>911</v>
      </c>
      <c r="V135" s="17">
        <v>0.09</v>
      </c>
      <c r="Y135" s="17">
        <v>0</v>
      </c>
      <c r="Z135" s="17">
        <v>0</v>
      </c>
      <c r="AC135" s="17">
        <v>0</v>
      </c>
      <c r="AD135" s="17">
        <v>0</v>
      </c>
      <c r="AG135" s="17">
        <v>0</v>
      </c>
      <c r="AH135" s="17">
        <v>0</v>
      </c>
      <c r="AK135" s="17">
        <v>0</v>
      </c>
      <c r="AL135" s="17">
        <v>0</v>
      </c>
      <c r="AO135" s="17">
        <v>0</v>
      </c>
      <c r="AP135" s="17">
        <v>0</v>
      </c>
      <c r="AQ135" s="17">
        <v>1.7288259999999999E-3</v>
      </c>
      <c r="AR135" s="17">
        <v>8.9897999999999996E-4</v>
      </c>
      <c r="AS135" s="17">
        <v>1.9992999999999999E-3</v>
      </c>
      <c r="AT135" s="17">
        <v>9.6927000000000003E-3</v>
      </c>
      <c r="AU135" s="17">
        <v>4.3860000000000003E-2</v>
      </c>
      <c r="AV135" s="17">
        <v>360</v>
      </c>
      <c r="AW135" s="17">
        <v>432</v>
      </c>
      <c r="AX135" s="17">
        <v>540</v>
      </c>
      <c r="AY135" s="17">
        <v>0</v>
      </c>
      <c r="AZ135" s="17">
        <v>0</v>
      </c>
      <c r="BA135" s="17">
        <v>0</v>
      </c>
      <c r="BB135" s="17">
        <v>0</v>
      </c>
      <c r="BC135" s="17">
        <v>1</v>
      </c>
      <c r="BD135" s="17">
        <v>5.54</v>
      </c>
      <c r="BE135" s="17">
        <v>1</v>
      </c>
      <c r="BF135" s="17">
        <v>1</v>
      </c>
      <c r="BH135" s="17">
        <v>0</v>
      </c>
      <c r="BJ135" s="17">
        <v>0</v>
      </c>
      <c r="BL135" s="17">
        <v>0</v>
      </c>
      <c r="BM135" s="17">
        <v>6.3613000000000003E-3</v>
      </c>
      <c r="BN135" s="17">
        <v>2.4258499999999999E-2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 t="s">
        <v>409</v>
      </c>
      <c r="BU135" s="17" t="s">
        <v>409</v>
      </c>
      <c r="BV135" s="17" t="s">
        <v>409</v>
      </c>
      <c r="BW135" s="17" t="s">
        <v>592</v>
      </c>
      <c r="CA135" s="17">
        <v>88106466</v>
      </c>
      <c r="CB135" s="17" t="s">
        <v>1845</v>
      </c>
      <c r="CC135" s="17">
        <v>87106144</v>
      </c>
      <c r="CD135" s="17" t="s">
        <v>1692</v>
      </c>
    </row>
    <row r="136" spans="1:82">
      <c r="A136" s="27">
        <v>1000000152</v>
      </c>
      <c r="B136" s="26">
        <v>0</v>
      </c>
      <c r="C136" s="26" t="s">
        <v>3242</v>
      </c>
      <c r="D136" s="25">
        <v>302100</v>
      </c>
      <c r="E136" s="25" t="s">
        <v>629</v>
      </c>
      <c r="F136" s="25">
        <v>302155</v>
      </c>
      <c r="G136" s="25" t="s">
        <v>630</v>
      </c>
      <c r="H136" s="25">
        <v>1</v>
      </c>
      <c r="I136" s="25">
        <v>2000.04</v>
      </c>
      <c r="J136" s="25">
        <v>2500.12</v>
      </c>
      <c r="K136" s="25" t="s">
        <v>429</v>
      </c>
      <c r="L136" s="25"/>
      <c r="M136" s="25" t="s">
        <v>429</v>
      </c>
      <c r="N136" s="25" t="s">
        <v>412</v>
      </c>
      <c r="O136" s="25" t="s">
        <v>411</v>
      </c>
      <c r="P136" s="25" t="s">
        <v>516</v>
      </c>
      <c r="Q136" s="24">
        <v>3027</v>
      </c>
      <c r="R136" s="17">
        <v>0.2298</v>
      </c>
      <c r="U136" s="17">
        <v>0</v>
      </c>
      <c r="V136" s="17">
        <v>0</v>
      </c>
      <c r="Y136" s="17">
        <v>0</v>
      </c>
      <c r="Z136" s="17">
        <v>0</v>
      </c>
      <c r="AC136" s="17">
        <v>0</v>
      </c>
      <c r="AD136" s="17">
        <v>0</v>
      </c>
      <c r="AG136" s="17">
        <v>0</v>
      </c>
      <c r="AH136" s="17">
        <v>0</v>
      </c>
      <c r="AK136" s="17">
        <v>0</v>
      </c>
      <c r="AL136" s="17">
        <v>0</v>
      </c>
      <c r="AO136" s="17">
        <v>0</v>
      </c>
      <c r="AP136" s="17">
        <v>0</v>
      </c>
      <c r="AQ136" s="17">
        <v>0.2298</v>
      </c>
      <c r="AR136" s="17">
        <v>1E-3</v>
      </c>
      <c r="AS136" s="17">
        <v>2.2900000000000001E-4</v>
      </c>
      <c r="AT136" s="17">
        <v>2.1410000000000001E-3</v>
      </c>
      <c r="AU136" s="17">
        <v>9.2327000000000006E-2</v>
      </c>
      <c r="AV136" s="17">
        <v>253.67</v>
      </c>
      <c r="AW136" s="17">
        <v>304.39999999999998</v>
      </c>
      <c r="AX136" s="17">
        <v>380.51</v>
      </c>
      <c r="AY136" s="17">
        <v>0</v>
      </c>
      <c r="AZ136" s="17">
        <v>0</v>
      </c>
      <c r="BA136" s="17">
        <v>0</v>
      </c>
      <c r="BB136" s="17">
        <v>0</v>
      </c>
      <c r="BC136" s="17">
        <v>1</v>
      </c>
      <c r="BD136" s="17">
        <v>3.03</v>
      </c>
      <c r="BE136" s="17">
        <v>1</v>
      </c>
      <c r="BF136" s="17">
        <v>1</v>
      </c>
      <c r="BH136" s="17">
        <v>0</v>
      </c>
      <c r="BJ136" s="17">
        <v>0</v>
      </c>
      <c r="BL136" s="17">
        <v>0</v>
      </c>
      <c r="BM136" s="17">
        <v>1.176E-3</v>
      </c>
      <c r="BN136" s="17">
        <v>8.7200000000000003E-3</v>
      </c>
      <c r="BO136" s="17">
        <v>0</v>
      </c>
      <c r="BP136" s="17">
        <v>0</v>
      </c>
      <c r="BQ136" s="17">
        <v>0</v>
      </c>
      <c r="BR136" s="17">
        <v>0</v>
      </c>
      <c r="BS136" s="17">
        <v>0</v>
      </c>
      <c r="BT136" s="17" t="s">
        <v>409</v>
      </c>
      <c r="BU136" s="17" t="s">
        <v>409</v>
      </c>
      <c r="BV136" s="17" t="s">
        <v>409</v>
      </c>
      <c r="BW136" s="17" t="s">
        <v>592</v>
      </c>
      <c r="CA136" s="17">
        <v>88106466</v>
      </c>
      <c r="CB136" s="17" t="s">
        <v>1848</v>
      </c>
      <c r="CC136" s="17">
        <v>4201523</v>
      </c>
      <c r="CD136" s="17" t="s">
        <v>3240</v>
      </c>
    </row>
    <row r="137" spans="1:82">
      <c r="A137" s="27">
        <v>1000000153</v>
      </c>
      <c r="B137" s="26">
        <v>0</v>
      </c>
      <c r="C137" s="26" t="s">
        <v>3241</v>
      </c>
      <c r="D137" s="25">
        <v>302100</v>
      </c>
      <c r="E137" s="25" t="s">
        <v>629</v>
      </c>
      <c r="F137" s="25">
        <v>302155</v>
      </c>
      <c r="G137" s="25" t="s">
        <v>630</v>
      </c>
      <c r="H137" s="25">
        <v>2</v>
      </c>
      <c r="I137" s="25">
        <v>2000.04</v>
      </c>
      <c r="J137" s="25">
        <v>2500.12</v>
      </c>
      <c r="K137" s="25" t="s">
        <v>429</v>
      </c>
      <c r="L137" s="25"/>
      <c r="M137" s="25" t="s">
        <v>429</v>
      </c>
      <c r="N137" s="25" t="s">
        <v>412</v>
      </c>
      <c r="O137" s="25" t="s">
        <v>411</v>
      </c>
      <c r="P137" s="25" t="s">
        <v>516</v>
      </c>
      <c r="Q137" s="24">
        <v>3027</v>
      </c>
      <c r="R137" s="17">
        <v>0.2298</v>
      </c>
      <c r="U137" s="17">
        <v>0</v>
      </c>
      <c r="V137" s="17">
        <v>0</v>
      </c>
      <c r="Y137" s="17">
        <v>0</v>
      </c>
      <c r="Z137" s="17">
        <v>0</v>
      </c>
      <c r="AC137" s="17">
        <v>0</v>
      </c>
      <c r="AD137" s="17">
        <v>0</v>
      </c>
      <c r="AG137" s="17">
        <v>0</v>
      </c>
      <c r="AH137" s="17">
        <v>0</v>
      </c>
      <c r="AK137" s="17">
        <v>0</v>
      </c>
      <c r="AL137" s="17">
        <v>0</v>
      </c>
      <c r="AO137" s="17">
        <v>0</v>
      </c>
      <c r="AP137" s="17">
        <v>0</v>
      </c>
      <c r="AQ137" s="17">
        <v>0.2298</v>
      </c>
      <c r="AR137" s="17">
        <v>1E-3</v>
      </c>
      <c r="AS137" s="17">
        <v>2.2900000000000001E-4</v>
      </c>
      <c r="AT137" s="17">
        <v>2.1410000000000001E-3</v>
      </c>
      <c r="AU137" s="17">
        <v>9.2327000000000006E-2</v>
      </c>
      <c r="AV137" s="17">
        <v>253.67</v>
      </c>
      <c r="AW137" s="17">
        <v>304.39999999999998</v>
      </c>
      <c r="AX137" s="17">
        <v>380.51</v>
      </c>
      <c r="AY137" s="17">
        <v>0</v>
      </c>
      <c r="AZ137" s="17">
        <v>0</v>
      </c>
      <c r="BA137" s="17">
        <v>0</v>
      </c>
      <c r="BB137" s="17">
        <v>0</v>
      </c>
      <c r="BC137" s="17">
        <v>1</v>
      </c>
      <c r="BD137" s="17">
        <v>3.03</v>
      </c>
      <c r="BE137" s="17">
        <v>1</v>
      </c>
      <c r="BF137" s="17">
        <v>1</v>
      </c>
      <c r="BH137" s="17">
        <v>0</v>
      </c>
      <c r="BJ137" s="17">
        <v>0</v>
      </c>
      <c r="BL137" s="17">
        <v>0</v>
      </c>
      <c r="BM137" s="17">
        <v>1.176E-3</v>
      </c>
      <c r="BN137" s="17">
        <v>8.7200000000000003E-3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 t="s">
        <v>409</v>
      </c>
      <c r="BU137" s="17" t="s">
        <v>409</v>
      </c>
      <c r="BV137" s="17" t="s">
        <v>409</v>
      </c>
      <c r="BW137" s="17" t="s">
        <v>592</v>
      </c>
      <c r="CA137" s="17">
        <v>88106466</v>
      </c>
      <c r="CB137" s="17" t="s">
        <v>1848</v>
      </c>
      <c r="CC137" s="17">
        <v>4201523</v>
      </c>
      <c r="CD137" s="17" t="s">
        <v>3240</v>
      </c>
    </row>
    <row r="138" spans="1:82">
      <c r="A138" s="27">
        <v>1000000154</v>
      </c>
      <c r="B138" s="26">
        <v>0</v>
      </c>
      <c r="C138" s="26" t="s">
        <v>3239</v>
      </c>
      <c r="D138" s="25">
        <v>304140</v>
      </c>
      <c r="E138" s="25" t="s">
        <v>2836</v>
      </c>
      <c r="F138" s="25">
        <v>304135</v>
      </c>
      <c r="G138" s="25" t="s">
        <v>3100</v>
      </c>
      <c r="H138" s="25">
        <v>1</v>
      </c>
      <c r="I138" s="25">
        <v>2000.01</v>
      </c>
      <c r="J138" s="25">
        <v>2500.12</v>
      </c>
      <c r="K138" s="25" t="s">
        <v>557</v>
      </c>
      <c r="L138" s="25"/>
      <c r="M138" s="25" t="s">
        <v>557</v>
      </c>
      <c r="N138" s="25" t="s">
        <v>412</v>
      </c>
      <c r="O138" s="25" t="s">
        <v>411</v>
      </c>
      <c r="P138" s="25" t="s">
        <v>516</v>
      </c>
      <c r="Q138" s="24">
        <v>3502</v>
      </c>
      <c r="R138" s="17">
        <v>0.28999999999999998</v>
      </c>
      <c r="U138" s="17">
        <v>0</v>
      </c>
      <c r="V138" s="17">
        <v>0</v>
      </c>
      <c r="Y138" s="17">
        <v>0</v>
      </c>
      <c r="Z138" s="17">
        <v>0</v>
      </c>
      <c r="AC138" s="17">
        <v>0</v>
      </c>
      <c r="AD138" s="17">
        <v>0</v>
      </c>
      <c r="AG138" s="17">
        <v>0</v>
      </c>
      <c r="AH138" s="17">
        <v>0</v>
      </c>
      <c r="AK138" s="17">
        <v>0</v>
      </c>
      <c r="AL138" s="17">
        <v>0</v>
      </c>
      <c r="AO138" s="17">
        <v>0</v>
      </c>
      <c r="AP138" s="17">
        <v>0</v>
      </c>
      <c r="AQ138" s="17">
        <v>0.28999999999999998</v>
      </c>
      <c r="AR138" s="17">
        <v>1E-3</v>
      </c>
      <c r="AS138" s="17">
        <v>2.05E-4</v>
      </c>
      <c r="AT138" s="17">
        <v>2.1299999999999999E-3</v>
      </c>
      <c r="AU138" s="17">
        <v>5.3120000000000001E-2</v>
      </c>
      <c r="AV138" s="17">
        <v>249</v>
      </c>
      <c r="AW138" s="17">
        <v>298.8</v>
      </c>
      <c r="AX138" s="17">
        <v>373.5</v>
      </c>
      <c r="AY138" s="17">
        <v>0</v>
      </c>
      <c r="AZ138" s="17">
        <v>0</v>
      </c>
      <c r="BA138" s="17">
        <v>0</v>
      </c>
      <c r="BB138" s="17">
        <v>0</v>
      </c>
      <c r="BC138" s="17">
        <v>1</v>
      </c>
      <c r="BD138" s="17">
        <v>3.5</v>
      </c>
      <c r="BE138" s="17">
        <v>1</v>
      </c>
      <c r="BF138" s="17">
        <v>1</v>
      </c>
      <c r="BH138" s="17">
        <v>0</v>
      </c>
      <c r="BJ138" s="17">
        <v>0</v>
      </c>
      <c r="BL138" s="17">
        <v>0</v>
      </c>
      <c r="BM138" s="17">
        <v>5.9599999999999996E-4</v>
      </c>
      <c r="BN138" s="17">
        <v>1.0300000000000001E-3</v>
      </c>
      <c r="BO138" s="17">
        <v>0</v>
      </c>
      <c r="BP138" s="17">
        <v>0</v>
      </c>
      <c r="BQ138" s="17">
        <v>0</v>
      </c>
      <c r="BR138" s="17">
        <v>0</v>
      </c>
      <c r="BS138" s="17">
        <v>0</v>
      </c>
      <c r="BT138" s="17" t="s">
        <v>409</v>
      </c>
      <c r="BU138" s="17" t="s">
        <v>409</v>
      </c>
      <c r="BV138" s="17" t="s">
        <v>409</v>
      </c>
      <c r="BW138" s="17" t="s">
        <v>592</v>
      </c>
      <c r="CA138" s="17">
        <v>88106466</v>
      </c>
      <c r="CB138" s="17" t="s">
        <v>1848</v>
      </c>
      <c r="CC138" s="17">
        <v>4200250</v>
      </c>
      <c r="CD138" s="17" t="s">
        <v>782</v>
      </c>
    </row>
    <row r="139" spans="1:82">
      <c r="A139" s="27">
        <v>1000000155</v>
      </c>
      <c r="B139" s="26">
        <v>0</v>
      </c>
      <c r="C139" s="26" t="s">
        <v>3238</v>
      </c>
      <c r="D139" s="25">
        <v>304140</v>
      </c>
      <c r="E139" s="25" t="s">
        <v>2836</v>
      </c>
      <c r="F139" s="25">
        <v>304135</v>
      </c>
      <c r="G139" s="25" t="s">
        <v>3100</v>
      </c>
      <c r="H139" s="25">
        <v>2</v>
      </c>
      <c r="I139" s="25">
        <v>2000.01</v>
      </c>
      <c r="J139" s="25">
        <v>2500.12</v>
      </c>
      <c r="K139" s="25" t="s">
        <v>557</v>
      </c>
      <c r="L139" s="25"/>
      <c r="M139" s="25" t="s">
        <v>557</v>
      </c>
      <c r="N139" s="25" t="s">
        <v>412</v>
      </c>
      <c r="O139" s="25" t="s">
        <v>411</v>
      </c>
      <c r="P139" s="25" t="s">
        <v>516</v>
      </c>
      <c r="Q139" s="24">
        <v>3502</v>
      </c>
      <c r="R139" s="17">
        <v>0.28999999999999998</v>
      </c>
      <c r="U139" s="17">
        <v>0</v>
      </c>
      <c r="V139" s="17">
        <v>0</v>
      </c>
      <c r="Y139" s="17">
        <v>0</v>
      </c>
      <c r="Z139" s="17">
        <v>0</v>
      </c>
      <c r="AC139" s="17">
        <v>0</v>
      </c>
      <c r="AD139" s="17">
        <v>0</v>
      </c>
      <c r="AG139" s="17">
        <v>0</v>
      </c>
      <c r="AH139" s="17">
        <v>0</v>
      </c>
      <c r="AK139" s="17">
        <v>0</v>
      </c>
      <c r="AL139" s="17">
        <v>0</v>
      </c>
      <c r="AO139" s="17">
        <v>0</v>
      </c>
      <c r="AP139" s="17">
        <v>0</v>
      </c>
      <c r="AQ139" s="17">
        <v>0.28999999999999998</v>
      </c>
      <c r="AR139" s="17">
        <v>1E-3</v>
      </c>
      <c r="AS139" s="17">
        <v>2.05E-4</v>
      </c>
      <c r="AT139" s="17">
        <v>2.1299999999999999E-3</v>
      </c>
      <c r="AU139" s="17">
        <v>5.3120000000000001E-2</v>
      </c>
      <c r="AV139" s="17">
        <v>249</v>
      </c>
      <c r="AW139" s="17">
        <v>298.8</v>
      </c>
      <c r="AX139" s="17">
        <v>373.5</v>
      </c>
      <c r="AY139" s="17">
        <v>0</v>
      </c>
      <c r="AZ139" s="17">
        <v>0</v>
      </c>
      <c r="BA139" s="17">
        <v>0</v>
      </c>
      <c r="BB139" s="17">
        <v>0</v>
      </c>
      <c r="BC139" s="17">
        <v>1</v>
      </c>
      <c r="BD139" s="17">
        <v>3.5</v>
      </c>
      <c r="BE139" s="17">
        <v>1</v>
      </c>
      <c r="BF139" s="17">
        <v>1</v>
      </c>
      <c r="BH139" s="17">
        <v>0</v>
      </c>
      <c r="BJ139" s="17">
        <v>0</v>
      </c>
      <c r="BL139" s="17">
        <v>0</v>
      </c>
      <c r="BM139" s="17">
        <v>5.9599999999999996E-4</v>
      </c>
      <c r="BN139" s="17">
        <v>1.0300000000000001E-3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 t="s">
        <v>409</v>
      </c>
      <c r="BU139" s="17" t="s">
        <v>409</v>
      </c>
      <c r="BV139" s="17" t="s">
        <v>409</v>
      </c>
      <c r="BW139" s="17" t="s">
        <v>592</v>
      </c>
      <c r="CA139" s="17">
        <v>88106466</v>
      </c>
      <c r="CB139" s="17" t="s">
        <v>1848</v>
      </c>
      <c r="CC139" s="17">
        <v>4200250</v>
      </c>
      <c r="CD139" s="17" t="s">
        <v>782</v>
      </c>
    </row>
    <row r="140" spans="1:82">
      <c r="A140" s="27">
        <v>1000000157</v>
      </c>
      <c r="B140" s="26">
        <v>0</v>
      </c>
      <c r="C140" s="26" t="s">
        <v>3237</v>
      </c>
      <c r="D140" s="25">
        <v>302300</v>
      </c>
      <c r="E140" s="25" t="s">
        <v>1302</v>
      </c>
      <c r="F140" s="25">
        <v>302365</v>
      </c>
      <c r="G140" s="25" t="s">
        <v>579</v>
      </c>
      <c r="H140" s="25">
        <v>1</v>
      </c>
      <c r="I140" s="25">
        <v>1996.01</v>
      </c>
      <c r="J140" s="25">
        <v>2500.12</v>
      </c>
      <c r="K140" s="25" t="s">
        <v>505</v>
      </c>
      <c r="L140" s="25"/>
      <c r="M140" s="25" t="s">
        <v>505</v>
      </c>
      <c r="N140" s="25" t="s">
        <v>412</v>
      </c>
      <c r="O140" s="25" t="s">
        <v>428</v>
      </c>
      <c r="P140" s="25" t="s">
        <v>499</v>
      </c>
      <c r="Q140" s="24">
        <v>6628</v>
      </c>
      <c r="R140" s="17">
        <v>0</v>
      </c>
      <c r="S140" s="17" t="s">
        <v>411</v>
      </c>
      <c r="T140" s="17" t="s">
        <v>726</v>
      </c>
      <c r="U140" s="17">
        <v>639</v>
      </c>
      <c r="V140" s="17">
        <v>0.22700000000000001</v>
      </c>
      <c r="Y140" s="17">
        <v>0</v>
      </c>
      <c r="Z140" s="17">
        <v>0</v>
      </c>
      <c r="AC140" s="17">
        <v>0</v>
      </c>
      <c r="AD140" s="17">
        <v>0</v>
      </c>
      <c r="AG140" s="17">
        <v>0</v>
      </c>
      <c r="AH140" s="17">
        <v>0</v>
      </c>
      <c r="AK140" s="17">
        <v>0</v>
      </c>
      <c r="AL140" s="17">
        <v>0</v>
      </c>
      <c r="AO140" s="17">
        <v>0</v>
      </c>
      <c r="AP140" s="17">
        <v>0</v>
      </c>
      <c r="AQ140" s="17">
        <v>5.0946050000000003E-3</v>
      </c>
      <c r="AR140" s="17">
        <v>7.5453599999999999E-4</v>
      </c>
      <c r="AS140" s="17">
        <v>1.065E-3</v>
      </c>
      <c r="AT140" s="17">
        <v>8.2590000000000007E-3</v>
      </c>
      <c r="AU140" s="17">
        <v>1.976E-2</v>
      </c>
      <c r="AV140" s="17">
        <v>445</v>
      </c>
      <c r="AW140" s="17">
        <v>534</v>
      </c>
      <c r="AX140" s="17">
        <v>667.5</v>
      </c>
      <c r="AY140" s="17">
        <v>0</v>
      </c>
      <c r="AZ140" s="17">
        <v>0</v>
      </c>
      <c r="BA140" s="17">
        <v>0</v>
      </c>
      <c r="BB140" s="17">
        <v>0</v>
      </c>
      <c r="BC140" s="17">
        <v>1</v>
      </c>
      <c r="BD140" s="17">
        <v>7.27</v>
      </c>
      <c r="BE140" s="17">
        <v>1</v>
      </c>
      <c r="BF140" s="17">
        <v>1</v>
      </c>
      <c r="BH140" s="17">
        <v>0</v>
      </c>
      <c r="BJ140" s="17">
        <v>0</v>
      </c>
      <c r="BL140" s="17">
        <v>0</v>
      </c>
      <c r="BM140" s="17">
        <v>5.8259999999999996E-3</v>
      </c>
      <c r="BN140" s="17">
        <v>2.5281000000000001E-2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 t="s">
        <v>409</v>
      </c>
      <c r="BU140" s="17" t="s">
        <v>409</v>
      </c>
      <c r="BV140" s="17" t="s">
        <v>409</v>
      </c>
      <c r="BW140" s="17" t="s">
        <v>592</v>
      </c>
      <c r="CA140" s="17">
        <v>88106466</v>
      </c>
      <c r="CB140" s="17" t="s">
        <v>1848</v>
      </c>
      <c r="CC140" s="17">
        <v>7200072</v>
      </c>
      <c r="CD140" s="17" t="s">
        <v>1692</v>
      </c>
    </row>
    <row r="141" spans="1:82">
      <c r="A141" s="27">
        <v>1000000158</v>
      </c>
      <c r="B141" s="26">
        <v>0</v>
      </c>
      <c r="C141" s="26" t="s">
        <v>3236</v>
      </c>
      <c r="D141" s="25">
        <v>302300</v>
      </c>
      <c r="E141" s="25" t="s">
        <v>1302</v>
      </c>
      <c r="F141" s="25">
        <v>302365</v>
      </c>
      <c r="G141" s="25" t="s">
        <v>579</v>
      </c>
      <c r="H141" s="25">
        <v>2</v>
      </c>
      <c r="I141" s="25">
        <v>1996.01</v>
      </c>
      <c r="J141" s="25">
        <v>2500.12</v>
      </c>
      <c r="K141" s="25" t="s">
        <v>505</v>
      </c>
      <c r="L141" s="25"/>
      <c r="M141" s="25" t="s">
        <v>505</v>
      </c>
      <c r="N141" s="25" t="s">
        <v>412</v>
      </c>
      <c r="O141" s="25" t="s">
        <v>428</v>
      </c>
      <c r="P141" s="25" t="s">
        <v>499</v>
      </c>
      <c r="Q141" s="24">
        <v>6628</v>
      </c>
      <c r="R141" s="17">
        <v>0</v>
      </c>
      <c r="S141" s="17" t="s">
        <v>411</v>
      </c>
      <c r="T141" s="17" t="s">
        <v>726</v>
      </c>
      <c r="U141" s="17">
        <v>639</v>
      </c>
      <c r="V141" s="17">
        <v>0.22700000000000001</v>
      </c>
      <c r="Y141" s="17">
        <v>0</v>
      </c>
      <c r="Z141" s="17">
        <v>0</v>
      </c>
      <c r="AC141" s="17">
        <v>0</v>
      </c>
      <c r="AD141" s="17">
        <v>0</v>
      </c>
      <c r="AG141" s="17">
        <v>0</v>
      </c>
      <c r="AH141" s="17">
        <v>0</v>
      </c>
      <c r="AK141" s="17">
        <v>0</v>
      </c>
      <c r="AL141" s="17">
        <v>0</v>
      </c>
      <c r="AO141" s="17">
        <v>0</v>
      </c>
      <c r="AP141" s="17">
        <v>0</v>
      </c>
      <c r="AQ141" s="17">
        <v>5.0946050000000003E-3</v>
      </c>
      <c r="AR141" s="17">
        <v>7.5453599999999999E-4</v>
      </c>
      <c r="AS141" s="17">
        <v>1.065E-3</v>
      </c>
      <c r="AT141" s="17">
        <v>8.2590000000000007E-3</v>
      </c>
      <c r="AU141" s="17">
        <v>1.976E-2</v>
      </c>
      <c r="AV141" s="17">
        <v>445</v>
      </c>
      <c r="AW141" s="17">
        <v>534</v>
      </c>
      <c r="AX141" s="17">
        <v>667.5</v>
      </c>
      <c r="AY141" s="17">
        <v>0</v>
      </c>
      <c r="AZ141" s="17">
        <v>0</v>
      </c>
      <c r="BA141" s="17">
        <v>0</v>
      </c>
      <c r="BB141" s="17">
        <v>0</v>
      </c>
      <c r="BC141" s="17">
        <v>1</v>
      </c>
      <c r="BD141" s="17">
        <v>7.27</v>
      </c>
      <c r="BE141" s="17">
        <v>1</v>
      </c>
      <c r="BF141" s="17">
        <v>1</v>
      </c>
      <c r="BH141" s="17">
        <v>0</v>
      </c>
      <c r="BJ141" s="17">
        <v>0</v>
      </c>
      <c r="BL141" s="17">
        <v>0</v>
      </c>
      <c r="BM141" s="17">
        <v>5.8259999999999996E-3</v>
      </c>
      <c r="BN141" s="17">
        <v>2.5281000000000001E-2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 t="s">
        <v>409</v>
      </c>
      <c r="BU141" s="17" t="s">
        <v>409</v>
      </c>
      <c r="BV141" s="17" t="s">
        <v>409</v>
      </c>
      <c r="BW141" s="17" t="s">
        <v>592</v>
      </c>
      <c r="CA141" s="17">
        <v>88106466</v>
      </c>
      <c r="CB141" s="17" t="s">
        <v>1848</v>
      </c>
      <c r="CC141" s="17">
        <v>7200072</v>
      </c>
      <c r="CD141" s="17" t="s">
        <v>1692</v>
      </c>
    </row>
    <row r="142" spans="1:82">
      <c r="A142" s="27">
        <v>1000000159</v>
      </c>
      <c r="B142" s="26">
        <v>10</v>
      </c>
      <c r="C142" s="26" t="s">
        <v>296</v>
      </c>
      <c r="D142" s="25">
        <v>302300</v>
      </c>
      <c r="E142" s="25" t="s">
        <v>1302</v>
      </c>
      <c r="F142" s="25">
        <v>302335</v>
      </c>
      <c r="G142" s="25" t="s">
        <v>1315</v>
      </c>
      <c r="H142" s="25">
        <v>1</v>
      </c>
      <c r="I142" s="25">
        <v>2008.03</v>
      </c>
      <c r="J142" s="25">
        <v>2500.12</v>
      </c>
      <c r="K142" s="25" t="s">
        <v>3235</v>
      </c>
      <c r="L142" s="25"/>
      <c r="M142" s="25" t="s">
        <v>3234</v>
      </c>
      <c r="N142" s="25" t="s">
        <v>412</v>
      </c>
      <c r="O142" s="25" t="s">
        <v>428</v>
      </c>
      <c r="P142" s="25" t="s">
        <v>499</v>
      </c>
      <c r="Q142" s="24">
        <v>2482</v>
      </c>
      <c r="R142" s="17">
        <v>0</v>
      </c>
      <c r="S142" s="17" t="s">
        <v>498</v>
      </c>
      <c r="T142" s="17" t="s">
        <v>792</v>
      </c>
      <c r="U142" s="29">
        <v>3781</v>
      </c>
      <c r="V142" s="17">
        <v>0.187</v>
      </c>
      <c r="Y142" s="17">
        <v>0</v>
      </c>
      <c r="Z142" s="17">
        <v>0</v>
      </c>
      <c r="AC142" s="17">
        <v>0</v>
      </c>
      <c r="AD142" s="17">
        <v>0</v>
      </c>
      <c r="AG142" s="17">
        <v>0</v>
      </c>
      <c r="AH142" s="17">
        <v>0</v>
      </c>
      <c r="AK142" s="17">
        <v>0</v>
      </c>
      <c r="AL142" s="17">
        <v>0</v>
      </c>
      <c r="AO142" s="17">
        <v>0</v>
      </c>
      <c r="AP142" s="17">
        <v>0</v>
      </c>
      <c r="AQ142" s="17">
        <v>2.8624556999999998E-2</v>
      </c>
      <c r="AR142" s="17">
        <v>2.9745510000000002E-3</v>
      </c>
      <c r="AS142" s="17">
        <v>5.4370000000000004E-4</v>
      </c>
      <c r="AT142" s="17">
        <v>4.6800000000000001E-3</v>
      </c>
      <c r="AU142" s="17">
        <v>0.31919199999999998</v>
      </c>
      <c r="AV142" s="17">
        <v>407.57</v>
      </c>
      <c r="AW142" s="17">
        <v>489.08</v>
      </c>
      <c r="AX142" s="17">
        <v>611.36</v>
      </c>
      <c r="AY142" s="17">
        <v>0</v>
      </c>
      <c r="AZ142" s="17">
        <v>0</v>
      </c>
      <c r="BA142" s="17">
        <v>0</v>
      </c>
      <c r="BB142" s="17">
        <v>0</v>
      </c>
      <c r="BC142" s="17">
        <v>1</v>
      </c>
      <c r="BD142" s="17">
        <v>6.26</v>
      </c>
      <c r="BE142" s="17">
        <v>1</v>
      </c>
      <c r="BF142" s="17">
        <v>1</v>
      </c>
      <c r="BH142" s="17">
        <v>0</v>
      </c>
      <c r="BJ142" s="17">
        <v>0</v>
      </c>
      <c r="BL142" s="17">
        <v>0</v>
      </c>
      <c r="BM142" s="17">
        <v>2.5803000000000002E-3</v>
      </c>
      <c r="BN142" s="17">
        <v>1.21447E-2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 t="s">
        <v>409</v>
      </c>
      <c r="BU142" s="17" t="s">
        <v>409</v>
      </c>
      <c r="BV142" s="17" t="s">
        <v>409</v>
      </c>
      <c r="BW142" s="17" t="s">
        <v>592</v>
      </c>
      <c r="CA142" s="17">
        <v>96108541</v>
      </c>
      <c r="CB142" s="17" t="s">
        <v>1295</v>
      </c>
      <c r="CC142" s="17">
        <v>87106144</v>
      </c>
      <c r="CD142" s="17" t="s">
        <v>1021</v>
      </c>
    </row>
    <row r="143" spans="1:82">
      <c r="A143" s="27">
        <v>1000000160</v>
      </c>
      <c r="B143" s="26">
        <v>10</v>
      </c>
      <c r="C143" s="26" t="s">
        <v>295</v>
      </c>
      <c r="D143" s="25">
        <v>302300</v>
      </c>
      <c r="E143" s="25" t="s">
        <v>1302</v>
      </c>
      <c r="F143" s="25">
        <v>302335</v>
      </c>
      <c r="G143" s="25" t="s">
        <v>1315</v>
      </c>
      <c r="H143" s="25">
        <v>2</v>
      </c>
      <c r="I143" s="25">
        <v>2008.04</v>
      </c>
      <c r="J143" s="25">
        <v>2500.12</v>
      </c>
      <c r="K143" s="25" t="s">
        <v>1017</v>
      </c>
      <c r="L143" s="25"/>
      <c r="M143" s="25" t="s">
        <v>932</v>
      </c>
      <c r="N143" s="25" t="s">
        <v>412</v>
      </c>
      <c r="O143" s="25" t="s">
        <v>428</v>
      </c>
      <c r="P143" s="25" t="s">
        <v>499</v>
      </c>
      <c r="Q143" s="24">
        <v>2482</v>
      </c>
      <c r="R143" s="17">
        <v>0</v>
      </c>
      <c r="S143" s="17" t="s">
        <v>498</v>
      </c>
      <c r="T143" s="17" t="s">
        <v>792</v>
      </c>
      <c r="U143" s="29">
        <v>3781</v>
      </c>
      <c r="V143" s="17">
        <v>0.187</v>
      </c>
      <c r="Y143" s="17">
        <v>0</v>
      </c>
      <c r="Z143" s="17">
        <v>0</v>
      </c>
      <c r="AC143" s="17">
        <v>0</v>
      </c>
      <c r="AD143" s="17">
        <v>0</v>
      </c>
      <c r="AG143" s="17">
        <v>0</v>
      </c>
      <c r="AH143" s="17">
        <v>0</v>
      </c>
      <c r="AK143" s="17">
        <v>0</v>
      </c>
      <c r="AL143" s="17">
        <v>0</v>
      </c>
      <c r="AO143" s="17">
        <v>0</v>
      </c>
      <c r="AP143" s="17">
        <v>0</v>
      </c>
      <c r="AQ143" s="17">
        <v>2.8624556999999998E-2</v>
      </c>
      <c r="AR143" s="17">
        <v>2.9745510000000002E-3</v>
      </c>
      <c r="AS143" s="17">
        <v>5.4370000000000004E-4</v>
      </c>
      <c r="AT143" s="17">
        <v>4.6800000000000001E-3</v>
      </c>
      <c r="AU143" s="17">
        <v>0.31919199999999998</v>
      </c>
      <c r="AV143" s="17">
        <v>407.75</v>
      </c>
      <c r="AW143" s="17">
        <v>489.3</v>
      </c>
      <c r="AX143" s="17">
        <v>611.63</v>
      </c>
      <c r="AY143" s="17">
        <v>0</v>
      </c>
      <c r="AZ143" s="17">
        <v>0</v>
      </c>
      <c r="BA143" s="17">
        <v>0</v>
      </c>
      <c r="BB143" s="17">
        <v>0</v>
      </c>
      <c r="BC143" s="17">
        <v>1</v>
      </c>
      <c r="BD143" s="17">
        <v>6.26</v>
      </c>
      <c r="BE143" s="17">
        <v>1</v>
      </c>
      <c r="BF143" s="17">
        <v>1</v>
      </c>
      <c r="BH143" s="17">
        <v>0</v>
      </c>
      <c r="BJ143" s="17">
        <v>0</v>
      </c>
      <c r="BL143" s="17">
        <v>0</v>
      </c>
      <c r="BM143" s="17">
        <v>2.5803000000000002E-3</v>
      </c>
      <c r="BN143" s="17">
        <v>1.21447E-2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 t="s">
        <v>409</v>
      </c>
      <c r="BU143" s="17" t="s">
        <v>409</v>
      </c>
      <c r="BV143" s="17" t="s">
        <v>409</v>
      </c>
      <c r="BW143" s="17" t="s">
        <v>592</v>
      </c>
      <c r="CA143" s="17">
        <v>96108541</v>
      </c>
      <c r="CB143" s="17" t="s">
        <v>1295</v>
      </c>
      <c r="CC143" s="17">
        <v>87106144</v>
      </c>
      <c r="CD143" s="17" t="s">
        <v>1015</v>
      </c>
    </row>
    <row r="144" spans="1:82">
      <c r="A144" s="27">
        <v>1000000163</v>
      </c>
      <c r="B144" s="26">
        <v>0</v>
      </c>
      <c r="C144" s="26" t="s">
        <v>3233</v>
      </c>
      <c r="D144" s="25">
        <v>302300</v>
      </c>
      <c r="E144" s="25" t="s">
        <v>1302</v>
      </c>
      <c r="F144" s="25">
        <v>302310</v>
      </c>
      <c r="G144" s="25" t="s">
        <v>441</v>
      </c>
      <c r="H144" s="25">
        <v>2</v>
      </c>
      <c r="I144" s="25">
        <v>1996.01</v>
      </c>
      <c r="J144" s="25">
        <v>2500.12</v>
      </c>
      <c r="K144" s="25" t="s">
        <v>505</v>
      </c>
      <c r="L144" s="25"/>
      <c r="M144" s="25" t="s">
        <v>505</v>
      </c>
      <c r="N144" s="25" t="s">
        <v>412</v>
      </c>
      <c r="O144" s="25" t="s">
        <v>428</v>
      </c>
      <c r="P144" s="25" t="s">
        <v>499</v>
      </c>
      <c r="Q144" s="24">
        <v>3313</v>
      </c>
      <c r="R144" s="17">
        <v>0</v>
      </c>
      <c r="U144" s="17">
        <v>0</v>
      </c>
      <c r="V144" s="17">
        <v>0</v>
      </c>
      <c r="Y144" s="17">
        <v>0</v>
      </c>
      <c r="Z144" s="17">
        <v>0</v>
      </c>
      <c r="AC144" s="17">
        <v>0</v>
      </c>
      <c r="AD144" s="17">
        <v>0</v>
      </c>
      <c r="AG144" s="17">
        <v>0</v>
      </c>
      <c r="AH144" s="17">
        <v>0</v>
      </c>
      <c r="AK144" s="17">
        <v>0</v>
      </c>
      <c r="AL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5.8600000000000004E-4</v>
      </c>
      <c r="AT144" s="17">
        <v>4.6039999999999996E-3</v>
      </c>
      <c r="AU144" s="17">
        <v>3.8500000000000001E-3</v>
      </c>
      <c r="AV144" s="17">
        <v>452</v>
      </c>
      <c r="AW144" s="17">
        <v>542.4</v>
      </c>
      <c r="AX144" s="17">
        <v>678</v>
      </c>
      <c r="AY144" s="17">
        <v>0</v>
      </c>
      <c r="AZ144" s="17">
        <v>0</v>
      </c>
      <c r="BA144" s="17">
        <v>0</v>
      </c>
      <c r="BB144" s="17">
        <v>0</v>
      </c>
      <c r="BC144" s="17">
        <v>1</v>
      </c>
      <c r="BD144" s="17">
        <v>3.31</v>
      </c>
      <c r="BE144" s="17">
        <v>1</v>
      </c>
      <c r="BF144" s="17">
        <v>1</v>
      </c>
      <c r="BH144" s="17">
        <v>0</v>
      </c>
      <c r="BJ144" s="17">
        <v>0</v>
      </c>
      <c r="BL144" s="17">
        <v>0</v>
      </c>
      <c r="BM144" s="17">
        <v>3.3140000000000001E-3</v>
      </c>
      <c r="BN144" s="17">
        <v>1.5819E-2</v>
      </c>
      <c r="BO144" s="17">
        <v>0</v>
      </c>
      <c r="BP144" s="17">
        <v>0</v>
      </c>
      <c r="BQ144" s="17">
        <v>0</v>
      </c>
      <c r="BR144" s="17">
        <v>0</v>
      </c>
      <c r="BS144" s="17">
        <v>0</v>
      </c>
      <c r="BT144" s="17" t="s">
        <v>409</v>
      </c>
      <c r="BU144" s="17" t="s">
        <v>409</v>
      </c>
      <c r="BV144" s="17" t="s">
        <v>409</v>
      </c>
      <c r="BW144" s="17" t="s">
        <v>592</v>
      </c>
      <c r="CA144" s="17">
        <v>88106466</v>
      </c>
      <c r="CB144" s="17" t="s">
        <v>1848</v>
      </c>
      <c r="CC144" s="17">
        <v>7200072</v>
      </c>
      <c r="CD144" s="17" t="s">
        <v>1692</v>
      </c>
    </row>
    <row r="145" spans="1:82">
      <c r="A145" s="27">
        <v>1000000164</v>
      </c>
      <c r="B145" s="26">
        <v>0</v>
      </c>
      <c r="C145" s="26" t="s">
        <v>3232</v>
      </c>
      <c r="D145" s="25">
        <v>201601</v>
      </c>
      <c r="E145" s="25" t="s">
        <v>1401</v>
      </c>
      <c r="F145" s="25">
        <v>202301</v>
      </c>
      <c r="G145" s="25" t="s">
        <v>1424</v>
      </c>
      <c r="H145" s="25">
        <v>2</v>
      </c>
      <c r="I145" s="25">
        <v>1997.01</v>
      </c>
      <c r="J145" s="25">
        <v>2015.04</v>
      </c>
      <c r="K145" s="25" t="s">
        <v>562</v>
      </c>
      <c r="L145" s="25"/>
      <c r="M145" s="25" t="s">
        <v>562</v>
      </c>
      <c r="N145" s="25" t="s">
        <v>609</v>
      </c>
      <c r="O145" s="25" t="s">
        <v>428</v>
      </c>
      <c r="P145" s="25" t="s">
        <v>712</v>
      </c>
      <c r="Q145" s="24">
        <v>11697</v>
      </c>
      <c r="R145" s="17">
        <v>0</v>
      </c>
      <c r="U145" s="17">
        <v>0</v>
      </c>
      <c r="V145" s="17">
        <v>0</v>
      </c>
      <c r="Y145" s="17">
        <v>0</v>
      </c>
      <c r="Z145" s="17">
        <v>0</v>
      </c>
      <c r="AC145" s="17">
        <v>0</v>
      </c>
      <c r="AD145" s="17">
        <v>0</v>
      </c>
      <c r="AG145" s="17">
        <v>0</v>
      </c>
      <c r="AH145" s="17">
        <v>0</v>
      </c>
      <c r="AK145" s="17">
        <v>0</v>
      </c>
      <c r="AL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3.4499999999999998E-4</v>
      </c>
      <c r="AT145" s="17">
        <v>3.617E-3</v>
      </c>
      <c r="AU145" s="17">
        <v>6.1088000000000003E-2</v>
      </c>
      <c r="AV145" s="30">
        <v>1086</v>
      </c>
      <c r="AW145" s="30">
        <v>1303.2</v>
      </c>
      <c r="AX145" s="30">
        <v>1629</v>
      </c>
      <c r="AY145" s="17">
        <v>0</v>
      </c>
      <c r="AZ145" s="17">
        <v>0</v>
      </c>
      <c r="BA145" s="17">
        <v>0</v>
      </c>
      <c r="BB145" s="17">
        <v>0</v>
      </c>
      <c r="BC145" s="17">
        <v>1</v>
      </c>
      <c r="BD145" s="17">
        <v>11.7</v>
      </c>
      <c r="BE145" s="17">
        <v>1</v>
      </c>
      <c r="BF145" s="17">
        <v>1</v>
      </c>
      <c r="BH145" s="17">
        <v>0</v>
      </c>
      <c r="BJ145" s="17">
        <v>0</v>
      </c>
      <c r="BL145" s="17">
        <v>0</v>
      </c>
      <c r="BM145" s="17">
        <v>2.4169999999999999E-3</v>
      </c>
      <c r="BN145" s="17">
        <v>1.0184E-2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 t="s">
        <v>409</v>
      </c>
      <c r="BU145" s="17" t="s">
        <v>409</v>
      </c>
      <c r="BV145" s="17" t="s">
        <v>409</v>
      </c>
      <c r="BW145" s="17" t="s">
        <v>592</v>
      </c>
      <c r="CA145" s="17">
        <v>88106466</v>
      </c>
      <c r="CB145" s="17" t="s">
        <v>1848</v>
      </c>
      <c r="CC145" s="17">
        <v>1101099</v>
      </c>
      <c r="CD145" s="17" t="s">
        <v>620</v>
      </c>
    </row>
    <row r="146" spans="1:82">
      <c r="A146" s="27">
        <v>1000000165</v>
      </c>
      <c r="B146" s="26">
        <v>0</v>
      </c>
      <c r="C146" s="26" t="s">
        <v>3231</v>
      </c>
      <c r="D146" s="25">
        <v>202300</v>
      </c>
      <c r="E146" s="25" t="s">
        <v>1424</v>
      </c>
      <c r="F146" s="25">
        <v>204500</v>
      </c>
      <c r="G146" s="25" t="s">
        <v>2230</v>
      </c>
      <c r="H146" s="25">
        <v>1</v>
      </c>
      <c r="I146" s="25">
        <v>1998.04</v>
      </c>
      <c r="J146" s="25">
        <v>2010.12</v>
      </c>
      <c r="K146" s="25" t="s">
        <v>1539</v>
      </c>
      <c r="L146" s="25"/>
      <c r="M146" s="25" t="s">
        <v>1539</v>
      </c>
      <c r="N146" s="25" t="s">
        <v>609</v>
      </c>
      <c r="O146" s="25" t="s">
        <v>428</v>
      </c>
      <c r="P146" s="25" t="s">
        <v>712</v>
      </c>
      <c r="Q146" s="24">
        <v>42559</v>
      </c>
      <c r="R146" s="17">
        <v>0</v>
      </c>
      <c r="U146" s="17">
        <v>0</v>
      </c>
      <c r="V146" s="17">
        <v>0</v>
      </c>
      <c r="Y146" s="17">
        <v>0</v>
      </c>
      <c r="Z146" s="17">
        <v>0</v>
      </c>
      <c r="AC146" s="17">
        <v>0</v>
      </c>
      <c r="AD146" s="17">
        <v>0</v>
      </c>
      <c r="AG146" s="17">
        <v>0</v>
      </c>
      <c r="AH146" s="17">
        <v>0</v>
      </c>
      <c r="AK146" s="17">
        <v>0</v>
      </c>
      <c r="AL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1.256E-3</v>
      </c>
      <c r="AT146" s="17">
        <v>1.3332E-2</v>
      </c>
      <c r="AU146" s="17">
        <v>0.21952099999999999</v>
      </c>
      <c r="AV146" s="30">
        <v>1086</v>
      </c>
      <c r="AW146" s="30">
        <v>1303.2</v>
      </c>
      <c r="AX146" s="30">
        <v>1629</v>
      </c>
      <c r="AY146" s="17">
        <v>0</v>
      </c>
      <c r="AZ146" s="17">
        <v>0</v>
      </c>
      <c r="BA146" s="17">
        <v>0</v>
      </c>
      <c r="BB146" s="17">
        <v>0</v>
      </c>
      <c r="BC146" s="17">
        <v>1</v>
      </c>
      <c r="BD146" s="17">
        <v>42.56</v>
      </c>
      <c r="BE146" s="17">
        <v>1</v>
      </c>
      <c r="BF146" s="17">
        <v>1</v>
      </c>
      <c r="BH146" s="17">
        <v>0</v>
      </c>
      <c r="BJ146" s="17">
        <v>0</v>
      </c>
      <c r="BL146" s="17">
        <v>0</v>
      </c>
      <c r="BM146" s="17">
        <v>6.5510000000000004E-3</v>
      </c>
      <c r="BN146" s="17">
        <v>3.2974999999999997E-2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 t="s">
        <v>409</v>
      </c>
      <c r="BU146" s="17" t="s">
        <v>409</v>
      </c>
      <c r="BV146" s="17" t="s">
        <v>409</v>
      </c>
      <c r="BW146" s="17" t="s">
        <v>592</v>
      </c>
      <c r="CA146" s="17">
        <v>88106466</v>
      </c>
      <c r="CB146" s="17" t="s">
        <v>1848</v>
      </c>
      <c r="CC146" s="17">
        <v>7200072</v>
      </c>
      <c r="CD146" s="17" t="s">
        <v>1692</v>
      </c>
    </row>
    <row r="147" spans="1:82">
      <c r="A147" s="27">
        <v>1000000167</v>
      </c>
      <c r="B147" s="26">
        <v>0</v>
      </c>
      <c r="C147" s="26" t="s">
        <v>3230</v>
      </c>
      <c r="D147" s="25">
        <v>307335</v>
      </c>
      <c r="E147" s="25" t="s">
        <v>2539</v>
      </c>
      <c r="F147" s="25">
        <v>306465</v>
      </c>
      <c r="G147" s="25" t="s">
        <v>1079</v>
      </c>
      <c r="H147" s="25">
        <v>2</v>
      </c>
      <c r="I147" s="25">
        <v>1996.01</v>
      </c>
      <c r="J147" s="25">
        <v>2500.12</v>
      </c>
      <c r="K147" s="25" t="s">
        <v>505</v>
      </c>
      <c r="L147" s="25"/>
      <c r="M147" s="25" t="s">
        <v>505</v>
      </c>
      <c r="N147" s="25" t="s">
        <v>412</v>
      </c>
      <c r="O147" s="25" t="s">
        <v>428</v>
      </c>
      <c r="P147" s="25" t="s">
        <v>499</v>
      </c>
      <c r="Q147" s="24">
        <v>18281</v>
      </c>
      <c r="R147" s="17">
        <v>0</v>
      </c>
      <c r="U147" s="17">
        <v>0</v>
      </c>
      <c r="V147" s="17">
        <v>0</v>
      </c>
      <c r="Y147" s="17">
        <v>0</v>
      </c>
      <c r="Z147" s="17">
        <v>0</v>
      </c>
      <c r="AC147" s="17">
        <v>0</v>
      </c>
      <c r="AD147" s="17">
        <v>0</v>
      </c>
      <c r="AG147" s="17">
        <v>0</v>
      </c>
      <c r="AH147" s="17">
        <v>0</v>
      </c>
      <c r="AK147" s="17">
        <v>0</v>
      </c>
      <c r="AL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3.2330000000000002E-3</v>
      </c>
      <c r="AT147" s="17">
        <v>2.513E-2</v>
      </c>
      <c r="AU147" s="17">
        <v>2.1569999999999999E-2</v>
      </c>
      <c r="AV147" s="17">
        <v>452</v>
      </c>
      <c r="AW147" s="17">
        <v>542.4</v>
      </c>
      <c r="AX147" s="17">
        <v>678</v>
      </c>
      <c r="AY147" s="17">
        <v>0</v>
      </c>
      <c r="AZ147" s="17">
        <v>0</v>
      </c>
      <c r="BA147" s="17">
        <v>0</v>
      </c>
      <c r="BB147" s="17">
        <v>0</v>
      </c>
      <c r="BC147" s="17">
        <v>1</v>
      </c>
      <c r="BD147" s="17">
        <v>18.28</v>
      </c>
      <c r="BE147" s="17">
        <v>1</v>
      </c>
      <c r="BF147" s="17">
        <v>1</v>
      </c>
      <c r="BH147" s="17">
        <v>0</v>
      </c>
      <c r="BJ147" s="17">
        <v>0</v>
      </c>
      <c r="BL147" s="17">
        <v>0</v>
      </c>
      <c r="BM147" s="17">
        <v>1.7995000000000001E-2</v>
      </c>
      <c r="BN147" s="17">
        <v>7.6274999999999996E-2</v>
      </c>
      <c r="BO147" s="17">
        <v>0</v>
      </c>
      <c r="BP147" s="17">
        <v>0</v>
      </c>
      <c r="BQ147" s="17">
        <v>0</v>
      </c>
      <c r="BR147" s="17">
        <v>0</v>
      </c>
      <c r="BS147" s="17">
        <v>0</v>
      </c>
      <c r="BT147" s="17" t="s">
        <v>409</v>
      </c>
      <c r="BU147" s="17" t="s">
        <v>409</v>
      </c>
      <c r="BV147" s="17" t="s">
        <v>409</v>
      </c>
      <c r="BW147" s="17" t="s">
        <v>592</v>
      </c>
      <c r="CA147" s="17">
        <v>88106466</v>
      </c>
      <c r="CB147" s="17" t="s">
        <v>1848</v>
      </c>
      <c r="CC147" s="17">
        <v>96109105</v>
      </c>
      <c r="CD147" s="17" t="s">
        <v>676</v>
      </c>
    </row>
    <row r="148" spans="1:82">
      <c r="A148" s="27">
        <v>1000000170</v>
      </c>
      <c r="B148" s="26">
        <v>0</v>
      </c>
      <c r="C148" s="26" t="s">
        <v>3229</v>
      </c>
      <c r="D148" s="25">
        <v>306445</v>
      </c>
      <c r="E148" s="25" t="s">
        <v>1057</v>
      </c>
      <c r="F148" s="25">
        <v>306440</v>
      </c>
      <c r="G148" s="25" t="s">
        <v>3227</v>
      </c>
      <c r="H148" s="25">
        <v>1</v>
      </c>
      <c r="I148" s="25">
        <v>1997.04</v>
      </c>
      <c r="J148" s="25">
        <v>2500.12</v>
      </c>
      <c r="K148" s="25" t="s">
        <v>2579</v>
      </c>
      <c r="L148" s="25"/>
      <c r="M148" s="25" t="s">
        <v>2579</v>
      </c>
      <c r="N148" s="25" t="s">
        <v>412</v>
      </c>
      <c r="O148" s="25" t="s">
        <v>498</v>
      </c>
      <c r="P148" s="25" t="s">
        <v>516</v>
      </c>
      <c r="Q148" s="24">
        <v>2727</v>
      </c>
      <c r="R148" s="17">
        <v>0.123</v>
      </c>
      <c r="U148" s="17">
        <v>0</v>
      </c>
      <c r="V148" s="17">
        <v>0</v>
      </c>
      <c r="Y148" s="17">
        <v>0</v>
      </c>
      <c r="Z148" s="17">
        <v>0</v>
      </c>
      <c r="AC148" s="17">
        <v>0</v>
      </c>
      <c r="AD148" s="17">
        <v>0</v>
      </c>
      <c r="AG148" s="17">
        <v>0</v>
      </c>
      <c r="AH148" s="17">
        <v>0</v>
      </c>
      <c r="AK148" s="17">
        <v>0</v>
      </c>
      <c r="AL148" s="17">
        <v>0</v>
      </c>
      <c r="AO148" s="17">
        <v>0</v>
      </c>
      <c r="AP148" s="17">
        <v>0</v>
      </c>
      <c r="AQ148" s="17">
        <v>0.123</v>
      </c>
      <c r="AR148" s="17">
        <v>3.0000000000000001E-3</v>
      </c>
      <c r="AS148" s="17">
        <v>1.54E-4</v>
      </c>
      <c r="AT148" s="17">
        <v>2.2239999999999998E-3</v>
      </c>
      <c r="AU148" s="17">
        <v>1.1209999999999999E-2</v>
      </c>
      <c r="AV148" s="17">
        <v>290</v>
      </c>
      <c r="AW148" s="17">
        <v>348</v>
      </c>
      <c r="AX148" s="17">
        <v>435</v>
      </c>
      <c r="AY148" s="17">
        <v>0</v>
      </c>
      <c r="AZ148" s="17">
        <v>0</v>
      </c>
      <c r="BA148" s="17">
        <v>0</v>
      </c>
      <c r="BB148" s="17">
        <v>0</v>
      </c>
      <c r="BC148" s="17">
        <v>1</v>
      </c>
      <c r="BD148" s="17">
        <v>2.73</v>
      </c>
      <c r="BE148" s="17">
        <v>1</v>
      </c>
      <c r="BF148" s="17">
        <v>1</v>
      </c>
      <c r="BH148" s="17">
        <v>0</v>
      </c>
      <c r="BJ148" s="17">
        <v>0</v>
      </c>
      <c r="BL148" s="17">
        <v>0</v>
      </c>
      <c r="BM148" s="17">
        <v>6.4199999999999999E-4</v>
      </c>
      <c r="BN148" s="17">
        <v>5.6400000000000005E-4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 t="s">
        <v>409</v>
      </c>
      <c r="BU148" s="17" t="s">
        <v>409</v>
      </c>
      <c r="BV148" s="17" t="s">
        <v>409</v>
      </c>
      <c r="BW148" s="17" t="s">
        <v>592</v>
      </c>
      <c r="CA148" s="17">
        <v>88106466</v>
      </c>
      <c r="CB148" s="17" t="s">
        <v>1848</v>
      </c>
      <c r="CC148" s="17">
        <v>5103347</v>
      </c>
      <c r="CD148" s="17" t="s">
        <v>1106</v>
      </c>
    </row>
    <row r="149" spans="1:82">
      <c r="A149" s="27">
        <v>1000000171</v>
      </c>
      <c r="B149" s="26">
        <v>0</v>
      </c>
      <c r="C149" s="26" t="s">
        <v>3228</v>
      </c>
      <c r="D149" s="25">
        <v>306445</v>
      </c>
      <c r="E149" s="25" t="s">
        <v>1057</v>
      </c>
      <c r="F149" s="25">
        <v>306440</v>
      </c>
      <c r="G149" s="25" t="s">
        <v>3227</v>
      </c>
      <c r="H149" s="25">
        <v>2</v>
      </c>
      <c r="I149" s="25">
        <v>1997.04</v>
      </c>
      <c r="J149" s="25">
        <v>2500.12</v>
      </c>
      <c r="K149" s="25" t="s">
        <v>2579</v>
      </c>
      <c r="L149" s="25"/>
      <c r="M149" s="25" t="s">
        <v>2579</v>
      </c>
      <c r="N149" s="25" t="s">
        <v>412</v>
      </c>
      <c r="O149" s="25" t="s">
        <v>498</v>
      </c>
      <c r="P149" s="25" t="s">
        <v>516</v>
      </c>
      <c r="Q149" s="24">
        <v>2709</v>
      </c>
      <c r="R149" s="17">
        <v>0.123</v>
      </c>
      <c r="U149" s="17">
        <v>0</v>
      </c>
      <c r="V149" s="17">
        <v>0</v>
      </c>
      <c r="Y149" s="17">
        <v>0</v>
      </c>
      <c r="Z149" s="17">
        <v>0</v>
      </c>
      <c r="AC149" s="17">
        <v>0</v>
      </c>
      <c r="AD149" s="17">
        <v>0</v>
      </c>
      <c r="AG149" s="17">
        <v>0</v>
      </c>
      <c r="AH149" s="17">
        <v>0</v>
      </c>
      <c r="AK149" s="17">
        <v>0</v>
      </c>
      <c r="AL149" s="17">
        <v>0</v>
      </c>
      <c r="AO149" s="17">
        <v>0</v>
      </c>
      <c r="AP149" s="17">
        <v>0</v>
      </c>
      <c r="AQ149" s="17">
        <v>0.123</v>
      </c>
      <c r="AR149" s="17">
        <v>3.0000000000000001E-3</v>
      </c>
      <c r="AS149" s="17">
        <v>1.54E-4</v>
      </c>
      <c r="AT149" s="17">
        <v>2.2239999999999998E-3</v>
      </c>
      <c r="AU149" s="17">
        <v>1.1209999999999999E-2</v>
      </c>
      <c r="AV149" s="17">
        <v>290</v>
      </c>
      <c r="AW149" s="17">
        <v>348</v>
      </c>
      <c r="AX149" s="17">
        <v>435</v>
      </c>
      <c r="AY149" s="17">
        <v>0</v>
      </c>
      <c r="AZ149" s="17">
        <v>0</v>
      </c>
      <c r="BA149" s="17">
        <v>0</v>
      </c>
      <c r="BB149" s="17">
        <v>0</v>
      </c>
      <c r="BC149" s="17">
        <v>1</v>
      </c>
      <c r="BD149" s="17">
        <v>2.71</v>
      </c>
      <c r="BE149" s="17">
        <v>1</v>
      </c>
      <c r="BF149" s="17">
        <v>1</v>
      </c>
      <c r="BH149" s="17">
        <v>0</v>
      </c>
      <c r="BJ149" s="17">
        <v>0</v>
      </c>
      <c r="BL149" s="17">
        <v>0</v>
      </c>
      <c r="BM149" s="17">
        <v>6.4199999999999999E-4</v>
      </c>
      <c r="BN149" s="17">
        <v>5.6400000000000005E-4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 t="s">
        <v>409</v>
      </c>
      <c r="BU149" s="17" t="s">
        <v>409</v>
      </c>
      <c r="BV149" s="17" t="s">
        <v>409</v>
      </c>
      <c r="BW149" s="17" t="s">
        <v>592</v>
      </c>
      <c r="CA149" s="17">
        <v>88106466</v>
      </c>
      <c r="CB149" s="17" t="s">
        <v>1848</v>
      </c>
      <c r="CC149" s="17">
        <v>5103347</v>
      </c>
      <c r="CD149" s="17" t="s">
        <v>1106</v>
      </c>
    </row>
    <row r="150" spans="1:82">
      <c r="A150" s="27">
        <v>1000000172</v>
      </c>
      <c r="B150" s="26">
        <v>0</v>
      </c>
      <c r="C150" s="26" t="s">
        <v>3226</v>
      </c>
      <c r="D150" s="25">
        <v>306455</v>
      </c>
      <c r="E150" s="25" t="s">
        <v>2133</v>
      </c>
      <c r="F150" s="25">
        <v>306445</v>
      </c>
      <c r="G150" s="25" t="s">
        <v>1057</v>
      </c>
      <c r="H150" s="25">
        <v>1</v>
      </c>
      <c r="I150" s="25">
        <v>2002.01</v>
      </c>
      <c r="J150" s="25">
        <v>2500.12</v>
      </c>
      <c r="K150" s="25" t="s">
        <v>1698</v>
      </c>
      <c r="L150" s="25"/>
      <c r="M150" s="25" t="s">
        <v>1698</v>
      </c>
      <c r="N150" s="25" t="s">
        <v>412</v>
      </c>
      <c r="O150" s="25" t="s">
        <v>428</v>
      </c>
      <c r="P150" s="25" t="s">
        <v>499</v>
      </c>
      <c r="Q150" s="24">
        <v>5508</v>
      </c>
      <c r="R150" s="17">
        <v>0</v>
      </c>
      <c r="S150" s="17" t="s">
        <v>411</v>
      </c>
      <c r="T150" s="17" t="s">
        <v>792</v>
      </c>
      <c r="U150" s="17">
        <v>849</v>
      </c>
      <c r="V150" s="17">
        <v>0.90549999999999997</v>
      </c>
      <c r="W150" s="17" t="s">
        <v>411</v>
      </c>
      <c r="X150" s="17" t="s">
        <v>792</v>
      </c>
      <c r="Y150" s="17">
        <v>45</v>
      </c>
      <c r="Z150" s="17">
        <v>0.2505</v>
      </c>
      <c r="AA150" s="17" t="s">
        <v>411</v>
      </c>
      <c r="AB150" s="17" t="s">
        <v>792</v>
      </c>
      <c r="AC150" s="17">
        <v>640</v>
      </c>
      <c r="AD150" s="17">
        <v>0.85009999999999997</v>
      </c>
      <c r="AE150" s="17" t="s">
        <v>411</v>
      </c>
      <c r="AF150" s="17" t="s">
        <v>792</v>
      </c>
      <c r="AG150" s="17">
        <v>301</v>
      </c>
      <c r="AH150" s="17">
        <v>0.1923</v>
      </c>
      <c r="AK150" s="17">
        <v>0</v>
      </c>
      <c r="AL150" s="17">
        <v>0</v>
      </c>
      <c r="AO150" s="17">
        <v>0</v>
      </c>
      <c r="AP150" s="17">
        <v>0</v>
      </c>
      <c r="AQ150" s="17">
        <v>4.1521220999999997E-2</v>
      </c>
      <c r="AR150" s="17">
        <v>9.2590800000000003E-4</v>
      </c>
      <c r="AS150" s="17">
        <v>1.4350000000000001E-3</v>
      </c>
      <c r="AT150" s="17">
        <v>8.8070000000000006E-3</v>
      </c>
      <c r="AU150" s="17">
        <v>1.1297E-2</v>
      </c>
      <c r="AV150" s="17">
        <v>286</v>
      </c>
      <c r="AW150" s="17">
        <v>343.2</v>
      </c>
      <c r="AX150" s="17">
        <v>429</v>
      </c>
      <c r="AY150" s="17">
        <v>0</v>
      </c>
      <c r="AZ150" s="17">
        <v>0</v>
      </c>
      <c r="BA150" s="17">
        <v>0</v>
      </c>
      <c r="BB150" s="17">
        <v>0</v>
      </c>
      <c r="BC150" s="17">
        <v>1</v>
      </c>
      <c r="BD150" s="17">
        <v>7.34</v>
      </c>
      <c r="BE150" s="17">
        <v>1</v>
      </c>
      <c r="BF150" s="17">
        <v>1</v>
      </c>
      <c r="BH150" s="17">
        <v>0</v>
      </c>
      <c r="BJ150" s="17">
        <v>0</v>
      </c>
      <c r="BL150" s="17">
        <v>0</v>
      </c>
      <c r="BM150" s="17">
        <v>5.7250000000000001E-3</v>
      </c>
      <c r="BN150" s="17">
        <v>2.2787999999999999E-2</v>
      </c>
      <c r="BO150" s="17">
        <v>0</v>
      </c>
      <c r="BP150" s="17">
        <v>0</v>
      </c>
      <c r="BQ150" s="17">
        <v>0</v>
      </c>
      <c r="BR150" s="17">
        <v>0</v>
      </c>
      <c r="BS150" s="17">
        <v>0</v>
      </c>
      <c r="BT150" s="17" t="s">
        <v>409</v>
      </c>
      <c r="BU150" s="17" t="s">
        <v>409</v>
      </c>
      <c r="BV150" s="17" t="s">
        <v>409</v>
      </c>
      <c r="BW150" s="17" t="s">
        <v>592</v>
      </c>
      <c r="CA150" s="17">
        <v>88106466</v>
      </c>
      <c r="CB150" s="17" t="s">
        <v>1848</v>
      </c>
      <c r="CC150" s="17">
        <v>5103347</v>
      </c>
      <c r="CD150" s="17" t="s">
        <v>1106</v>
      </c>
    </row>
    <row r="151" spans="1:82">
      <c r="A151" s="27">
        <v>1000000173</v>
      </c>
      <c r="B151" s="26">
        <v>0</v>
      </c>
      <c r="C151" s="26" t="s">
        <v>3225</v>
      </c>
      <c r="D151" s="25">
        <v>306455</v>
      </c>
      <c r="E151" s="25" t="s">
        <v>2133</v>
      </c>
      <c r="F151" s="25">
        <v>306445</v>
      </c>
      <c r="G151" s="25" t="s">
        <v>1057</v>
      </c>
      <c r="H151" s="25">
        <v>2</v>
      </c>
      <c r="I151" s="25">
        <v>2002.01</v>
      </c>
      <c r="J151" s="25">
        <v>2500.12</v>
      </c>
      <c r="K151" s="25" t="s">
        <v>1698</v>
      </c>
      <c r="L151" s="25"/>
      <c r="M151" s="25" t="s">
        <v>1698</v>
      </c>
      <c r="N151" s="25" t="s">
        <v>412</v>
      </c>
      <c r="O151" s="25" t="s">
        <v>428</v>
      </c>
      <c r="P151" s="25" t="s">
        <v>499</v>
      </c>
      <c r="Q151" s="24">
        <v>5508</v>
      </c>
      <c r="R151" s="17">
        <v>0</v>
      </c>
      <c r="S151" s="17" t="s">
        <v>411</v>
      </c>
      <c r="T151" s="17" t="s">
        <v>792</v>
      </c>
      <c r="U151" s="17">
        <v>854</v>
      </c>
      <c r="V151" s="17">
        <v>0.90549999999999997</v>
      </c>
      <c r="W151" s="17" t="s">
        <v>411</v>
      </c>
      <c r="X151" s="17" t="s">
        <v>792</v>
      </c>
      <c r="Y151" s="17">
        <v>45</v>
      </c>
      <c r="Z151" s="17">
        <v>0.2505</v>
      </c>
      <c r="AA151" s="17" t="s">
        <v>411</v>
      </c>
      <c r="AB151" s="17" t="s">
        <v>792</v>
      </c>
      <c r="AC151" s="17">
        <v>610</v>
      </c>
      <c r="AD151" s="17">
        <v>0.85009999999999997</v>
      </c>
      <c r="AE151" s="17" t="s">
        <v>411</v>
      </c>
      <c r="AF151" s="17" t="s">
        <v>792</v>
      </c>
      <c r="AG151" s="17">
        <v>301</v>
      </c>
      <c r="AH151" s="17">
        <v>0.1923</v>
      </c>
      <c r="AK151" s="17">
        <v>0</v>
      </c>
      <c r="AL151" s="17">
        <v>0</v>
      </c>
      <c r="AO151" s="17">
        <v>0</v>
      </c>
      <c r="AP151" s="17">
        <v>0</v>
      </c>
      <c r="AQ151" s="17">
        <v>4.0921758000000003E-2</v>
      </c>
      <c r="AR151" s="17">
        <v>9.2496099999999997E-4</v>
      </c>
      <c r="AS151" s="17">
        <v>1.4350000000000001E-3</v>
      </c>
      <c r="AT151" s="17">
        <v>8.8070000000000006E-3</v>
      </c>
      <c r="AU151" s="17">
        <v>1.1297E-2</v>
      </c>
      <c r="AV151" s="17">
        <v>286</v>
      </c>
      <c r="AW151" s="17">
        <v>343.2</v>
      </c>
      <c r="AX151" s="17">
        <v>429</v>
      </c>
      <c r="AY151" s="17">
        <v>0</v>
      </c>
      <c r="AZ151" s="17">
        <v>0</v>
      </c>
      <c r="BA151" s="17">
        <v>0</v>
      </c>
      <c r="BB151" s="17">
        <v>0</v>
      </c>
      <c r="BC151" s="17">
        <v>1</v>
      </c>
      <c r="BD151" s="17">
        <v>7.32</v>
      </c>
      <c r="BE151" s="17">
        <v>1</v>
      </c>
      <c r="BF151" s="17">
        <v>1</v>
      </c>
      <c r="BH151" s="17">
        <v>0</v>
      </c>
      <c r="BJ151" s="17">
        <v>0</v>
      </c>
      <c r="BL151" s="17">
        <v>0</v>
      </c>
      <c r="BM151" s="17">
        <v>5.7250000000000001E-3</v>
      </c>
      <c r="BN151" s="17">
        <v>2.2787999999999999E-2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 t="s">
        <v>409</v>
      </c>
      <c r="BU151" s="17" t="s">
        <v>409</v>
      </c>
      <c r="BV151" s="17" t="s">
        <v>409</v>
      </c>
      <c r="BW151" s="17" t="s">
        <v>592</v>
      </c>
      <c r="CA151" s="17">
        <v>88106466</v>
      </c>
      <c r="CB151" s="17" t="s">
        <v>1848</v>
      </c>
      <c r="CC151" s="17">
        <v>5103347</v>
      </c>
      <c r="CD151" s="17" t="s">
        <v>1106</v>
      </c>
    </row>
    <row r="152" spans="1:82">
      <c r="A152" s="27">
        <v>1000000174</v>
      </c>
      <c r="B152" s="26">
        <v>10</v>
      </c>
      <c r="C152" s="26" t="s">
        <v>3224</v>
      </c>
      <c r="D152" s="25">
        <v>306415</v>
      </c>
      <c r="E152" s="25" t="s">
        <v>1051</v>
      </c>
      <c r="F152" s="25">
        <v>306425</v>
      </c>
      <c r="G152" s="25" t="s">
        <v>3218</v>
      </c>
      <c r="H152" s="25">
        <v>1</v>
      </c>
      <c r="I152" s="25">
        <v>2007.02</v>
      </c>
      <c r="J152" s="25">
        <v>2500.12</v>
      </c>
      <c r="K152" s="25" t="s">
        <v>3222</v>
      </c>
      <c r="L152" s="25"/>
      <c r="M152" s="25" t="s">
        <v>3221</v>
      </c>
      <c r="N152" s="25" t="s">
        <v>412</v>
      </c>
      <c r="O152" s="25" t="s">
        <v>428</v>
      </c>
      <c r="P152" s="25" t="s">
        <v>499</v>
      </c>
      <c r="Q152" s="24">
        <v>4212</v>
      </c>
      <c r="R152" s="17">
        <v>0</v>
      </c>
      <c r="S152" s="17" t="s">
        <v>411</v>
      </c>
      <c r="T152" s="17" t="s">
        <v>516</v>
      </c>
      <c r="U152" s="17">
        <v>950</v>
      </c>
      <c r="V152" s="17">
        <v>0.245</v>
      </c>
      <c r="Y152" s="17">
        <v>0</v>
      </c>
      <c r="Z152" s="17">
        <v>0</v>
      </c>
      <c r="AC152" s="17">
        <v>0</v>
      </c>
      <c r="AD152" s="17">
        <v>0</v>
      </c>
      <c r="AG152" s="17">
        <v>0</v>
      </c>
      <c r="AH152" s="17">
        <v>0</v>
      </c>
      <c r="AK152" s="17">
        <v>0</v>
      </c>
      <c r="AL152" s="17">
        <v>0</v>
      </c>
      <c r="AO152" s="17">
        <v>0</v>
      </c>
      <c r="AP152" s="17">
        <v>0</v>
      </c>
      <c r="AQ152" s="17">
        <v>1.7938922999999999E-2</v>
      </c>
      <c r="AR152" s="17">
        <v>8.0880199999999996E-4</v>
      </c>
      <c r="AS152" s="17">
        <v>8.0199999999999998E-4</v>
      </c>
      <c r="AT152" s="17">
        <v>6.7299999999999999E-3</v>
      </c>
      <c r="AU152" s="17">
        <v>4.8780000000000004E-3</v>
      </c>
      <c r="AV152" s="17">
        <v>236</v>
      </c>
      <c r="AW152" s="17">
        <v>283.2</v>
      </c>
      <c r="AX152" s="17">
        <v>354</v>
      </c>
      <c r="AY152" s="17">
        <v>0</v>
      </c>
      <c r="AZ152" s="17">
        <v>0</v>
      </c>
      <c r="BA152" s="17">
        <v>0</v>
      </c>
      <c r="BB152" s="17">
        <v>0</v>
      </c>
      <c r="BC152" s="17">
        <v>1</v>
      </c>
      <c r="BD152" s="17">
        <v>5.16</v>
      </c>
      <c r="BE152" s="17">
        <v>1</v>
      </c>
      <c r="BF152" s="17">
        <v>1</v>
      </c>
      <c r="BH152" s="17">
        <v>0</v>
      </c>
      <c r="BJ152" s="17">
        <v>0</v>
      </c>
      <c r="BL152" s="17">
        <v>0</v>
      </c>
      <c r="BM152" s="17">
        <v>4.3620000000000004E-3</v>
      </c>
      <c r="BN152" s="17">
        <v>1.7375999999999999E-2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 t="s">
        <v>409</v>
      </c>
      <c r="BU152" s="17" t="s">
        <v>409</v>
      </c>
      <c r="BV152" s="17" t="s">
        <v>409</v>
      </c>
      <c r="BW152" s="17" t="s">
        <v>592</v>
      </c>
      <c r="CA152" s="17">
        <v>88106466</v>
      </c>
      <c r="CB152" s="17" t="s">
        <v>1483</v>
      </c>
      <c r="CC152" s="17">
        <v>5103347</v>
      </c>
      <c r="CD152" s="17" t="s">
        <v>1106</v>
      </c>
    </row>
    <row r="153" spans="1:82">
      <c r="A153" s="27">
        <v>1000000175</v>
      </c>
      <c r="B153" s="26">
        <v>10</v>
      </c>
      <c r="C153" s="26" t="s">
        <v>3223</v>
      </c>
      <c r="D153" s="25">
        <v>306415</v>
      </c>
      <c r="E153" s="25" t="s">
        <v>1051</v>
      </c>
      <c r="F153" s="25">
        <v>306425</v>
      </c>
      <c r="G153" s="25" t="s">
        <v>3218</v>
      </c>
      <c r="H153" s="25">
        <v>2</v>
      </c>
      <c r="I153" s="25">
        <v>2007.02</v>
      </c>
      <c r="J153" s="25">
        <v>2500.12</v>
      </c>
      <c r="K153" s="25" t="s">
        <v>3222</v>
      </c>
      <c r="L153" s="25"/>
      <c r="M153" s="25" t="s">
        <v>3221</v>
      </c>
      <c r="N153" s="25" t="s">
        <v>412</v>
      </c>
      <c r="O153" s="25" t="s">
        <v>428</v>
      </c>
      <c r="P153" s="25" t="s">
        <v>499</v>
      </c>
      <c r="Q153" s="24">
        <v>4212</v>
      </c>
      <c r="R153" s="17">
        <v>0</v>
      </c>
      <c r="S153" s="17" t="s">
        <v>411</v>
      </c>
      <c r="T153" s="17" t="s">
        <v>516</v>
      </c>
      <c r="U153" s="17">
        <v>950</v>
      </c>
      <c r="V153" s="17">
        <v>0.245</v>
      </c>
      <c r="Y153" s="17">
        <v>0</v>
      </c>
      <c r="Z153" s="17">
        <v>0</v>
      </c>
      <c r="AC153" s="17">
        <v>0</v>
      </c>
      <c r="AD153" s="17">
        <v>0</v>
      </c>
      <c r="AG153" s="17">
        <v>0</v>
      </c>
      <c r="AH153" s="17">
        <v>0</v>
      </c>
      <c r="AK153" s="17">
        <v>0</v>
      </c>
      <c r="AL153" s="17">
        <v>0</v>
      </c>
      <c r="AO153" s="17">
        <v>0</v>
      </c>
      <c r="AP153" s="17">
        <v>0</v>
      </c>
      <c r="AQ153" s="17">
        <v>1.7938922999999999E-2</v>
      </c>
      <c r="AR153" s="17">
        <v>8.0880199999999996E-4</v>
      </c>
      <c r="AS153" s="17">
        <v>8.0199999999999998E-4</v>
      </c>
      <c r="AT153" s="17">
        <v>6.7299999999999999E-3</v>
      </c>
      <c r="AU153" s="17">
        <v>4.8780000000000004E-3</v>
      </c>
      <c r="AV153" s="17">
        <v>236</v>
      </c>
      <c r="AW153" s="17">
        <v>283.2</v>
      </c>
      <c r="AX153" s="17">
        <v>354</v>
      </c>
      <c r="AY153" s="17">
        <v>0</v>
      </c>
      <c r="AZ153" s="17">
        <v>0</v>
      </c>
      <c r="BA153" s="17">
        <v>0</v>
      </c>
      <c r="BB153" s="17">
        <v>0</v>
      </c>
      <c r="BC153" s="17">
        <v>1</v>
      </c>
      <c r="BD153" s="17">
        <v>5.16</v>
      </c>
      <c r="BE153" s="17">
        <v>1</v>
      </c>
      <c r="BF153" s="17">
        <v>1</v>
      </c>
      <c r="BH153" s="17">
        <v>0</v>
      </c>
      <c r="BJ153" s="17">
        <v>0</v>
      </c>
      <c r="BL153" s="17">
        <v>0</v>
      </c>
      <c r="BM153" s="17">
        <v>4.3620000000000004E-3</v>
      </c>
      <c r="BN153" s="17">
        <v>1.7375999999999999E-2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 t="s">
        <v>409</v>
      </c>
      <c r="BU153" s="17" t="s">
        <v>409</v>
      </c>
      <c r="BV153" s="17" t="s">
        <v>409</v>
      </c>
      <c r="BW153" s="17" t="s">
        <v>592</v>
      </c>
      <c r="CA153" s="17">
        <v>88106466</v>
      </c>
      <c r="CB153" s="17" t="s">
        <v>1483</v>
      </c>
      <c r="CC153" s="17">
        <v>5103347</v>
      </c>
      <c r="CD153" s="17" t="s">
        <v>1106</v>
      </c>
    </row>
    <row r="154" spans="1:82">
      <c r="A154" s="27">
        <v>1000000176</v>
      </c>
      <c r="B154" s="26">
        <v>0</v>
      </c>
      <c r="C154" s="26" t="s">
        <v>3220</v>
      </c>
      <c r="D154" s="25">
        <v>306425</v>
      </c>
      <c r="E154" s="25" t="s">
        <v>3218</v>
      </c>
      <c r="F154" s="25">
        <v>306430</v>
      </c>
      <c r="G154" s="25" t="s">
        <v>2796</v>
      </c>
      <c r="H154" s="25">
        <v>1</v>
      </c>
      <c r="I154" s="25">
        <v>1996.01</v>
      </c>
      <c r="J154" s="25">
        <v>2500.12</v>
      </c>
      <c r="K154" s="25" t="s">
        <v>505</v>
      </c>
      <c r="L154" s="25"/>
      <c r="M154" s="25" t="s">
        <v>505</v>
      </c>
      <c r="N154" s="25" t="s">
        <v>412</v>
      </c>
      <c r="O154" s="25" t="s">
        <v>411</v>
      </c>
      <c r="P154" s="25" t="s">
        <v>516</v>
      </c>
      <c r="Q154" s="24">
        <v>1913</v>
      </c>
      <c r="R154" s="17">
        <v>1.17</v>
      </c>
      <c r="S154" s="17" t="s">
        <v>411</v>
      </c>
      <c r="T154" s="17" t="s">
        <v>516</v>
      </c>
      <c r="U154" s="29">
        <v>1077</v>
      </c>
      <c r="V154" s="17">
        <v>0.20599999999999999</v>
      </c>
      <c r="Y154" s="17">
        <v>0</v>
      </c>
      <c r="Z154" s="17">
        <v>0</v>
      </c>
      <c r="AC154" s="17">
        <v>0</v>
      </c>
      <c r="AD154" s="17">
        <v>0</v>
      </c>
      <c r="AG154" s="17">
        <v>0</v>
      </c>
      <c r="AH154" s="17">
        <v>0</v>
      </c>
      <c r="AK154" s="17">
        <v>0</v>
      </c>
      <c r="AL154" s="17">
        <v>0</v>
      </c>
      <c r="AO154" s="17">
        <v>0</v>
      </c>
      <c r="AP154" s="17">
        <v>0</v>
      </c>
      <c r="AQ154" s="17">
        <v>0.82276655499999996</v>
      </c>
      <c r="AR154" s="17">
        <v>1E-3</v>
      </c>
      <c r="AS154" s="17">
        <v>1.83E-4</v>
      </c>
      <c r="AT154" s="17">
        <v>2.117E-3</v>
      </c>
      <c r="AU154" s="17">
        <v>0.1527</v>
      </c>
      <c r="AV154" s="17">
        <v>352</v>
      </c>
      <c r="AW154" s="17">
        <v>422.4</v>
      </c>
      <c r="AX154" s="17">
        <v>528</v>
      </c>
      <c r="AY154" s="17">
        <v>0</v>
      </c>
      <c r="AZ154" s="17">
        <v>0</v>
      </c>
      <c r="BA154" s="17">
        <v>0</v>
      </c>
      <c r="BB154" s="17">
        <v>0</v>
      </c>
      <c r="BC154" s="17">
        <v>1</v>
      </c>
      <c r="BD154" s="17">
        <v>2.99</v>
      </c>
      <c r="BE154" s="17">
        <v>1</v>
      </c>
      <c r="BF154" s="17">
        <v>1</v>
      </c>
      <c r="BH154" s="17">
        <v>0</v>
      </c>
      <c r="BJ154" s="17">
        <v>0</v>
      </c>
      <c r="BL154" s="17">
        <v>0</v>
      </c>
      <c r="BM154" s="17">
        <v>5.2499999999999997E-4</v>
      </c>
      <c r="BN154" s="17">
        <v>9.2800000000000001E-4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 t="s">
        <v>409</v>
      </c>
      <c r="BU154" s="17" t="s">
        <v>409</v>
      </c>
      <c r="BV154" s="17" t="s">
        <v>409</v>
      </c>
      <c r="BW154" s="17" t="s">
        <v>592</v>
      </c>
      <c r="CA154" s="17">
        <v>88106466</v>
      </c>
      <c r="CB154" s="17" t="s">
        <v>1848</v>
      </c>
      <c r="CC154" s="17">
        <v>5103347</v>
      </c>
      <c r="CD154" s="17" t="s">
        <v>1106</v>
      </c>
    </row>
    <row r="155" spans="1:82">
      <c r="A155" s="27">
        <v>1000000177</v>
      </c>
      <c r="B155" s="26">
        <v>0</v>
      </c>
      <c r="C155" s="26" t="s">
        <v>3219</v>
      </c>
      <c r="D155" s="25">
        <v>306425</v>
      </c>
      <c r="E155" s="25" t="s">
        <v>3218</v>
      </c>
      <c r="F155" s="25">
        <v>306430</v>
      </c>
      <c r="G155" s="25" t="s">
        <v>2796</v>
      </c>
      <c r="H155" s="25">
        <v>2</v>
      </c>
      <c r="I155" s="25">
        <v>1996.01</v>
      </c>
      <c r="J155" s="25">
        <v>2500.12</v>
      </c>
      <c r="K155" s="25" t="s">
        <v>505</v>
      </c>
      <c r="L155" s="25"/>
      <c r="M155" s="25" t="s">
        <v>505</v>
      </c>
      <c r="N155" s="25" t="s">
        <v>412</v>
      </c>
      <c r="O155" s="25" t="s">
        <v>411</v>
      </c>
      <c r="P155" s="25" t="s">
        <v>516</v>
      </c>
      <c r="Q155" s="24">
        <v>1915</v>
      </c>
      <c r="R155" s="17">
        <v>1.17</v>
      </c>
      <c r="S155" s="17" t="s">
        <v>411</v>
      </c>
      <c r="T155" s="17" t="s">
        <v>516</v>
      </c>
      <c r="U155" s="29">
        <v>1077</v>
      </c>
      <c r="V155" s="17">
        <v>0.20599999999999999</v>
      </c>
      <c r="Y155" s="17">
        <v>0</v>
      </c>
      <c r="Z155" s="17">
        <v>0</v>
      </c>
      <c r="AC155" s="17">
        <v>0</v>
      </c>
      <c r="AD155" s="17">
        <v>0</v>
      </c>
      <c r="AG155" s="17">
        <v>0</v>
      </c>
      <c r="AH155" s="17">
        <v>0</v>
      </c>
      <c r="AK155" s="17">
        <v>0</v>
      </c>
      <c r="AL155" s="17">
        <v>0</v>
      </c>
      <c r="AO155" s="17">
        <v>0</v>
      </c>
      <c r="AP155" s="17">
        <v>0</v>
      </c>
      <c r="AQ155" s="17">
        <v>0.82299866300000002</v>
      </c>
      <c r="AR155" s="17">
        <v>1E-3</v>
      </c>
      <c r="AS155" s="17">
        <v>1.83E-4</v>
      </c>
      <c r="AT155" s="17">
        <v>2.117E-3</v>
      </c>
      <c r="AU155" s="17">
        <v>0.1527</v>
      </c>
      <c r="AV155" s="17">
        <v>352</v>
      </c>
      <c r="AW155" s="17">
        <v>422.4</v>
      </c>
      <c r="AX155" s="17">
        <v>528</v>
      </c>
      <c r="AY155" s="17">
        <v>0</v>
      </c>
      <c r="AZ155" s="17">
        <v>0</v>
      </c>
      <c r="BA155" s="17">
        <v>0</v>
      </c>
      <c r="BB155" s="17">
        <v>0</v>
      </c>
      <c r="BC155" s="17">
        <v>1</v>
      </c>
      <c r="BD155" s="17">
        <v>2.99</v>
      </c>
      <c r="BE155" s="17">
        <v>1</v>
      </c>
      <c r="BF155" s="17">
        <v>1</v>
      </c>
      <c r="BH155" s="17">
        <v>0</v>
      </c>
      <c r="BJ155" s="17">
        <v>0</v>
      </c>
      <c r="BL155" s="17">
        <v>0</v>
      </c>
      <c r="BM155" s="17">
        <v>5.2499999999999997E-4</v>
      </c>
      <c r="BN155" s="17">
        <v>9.2800000000000001E-4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 t="s">
        <v>409</v>
      </c>
      <c r="BU155" s="17" t="s">
        <v>409</v>
      </c>
      <c r="BV155" s="17" t="s">
        <v>409</v>
      </c>
      <c r="BW155" s="17" t="s">
        <v>592</v>
      </c>
      <c r="CA155" s="17">
        <v>88106466</v>
      </c>
      <c r="CB155" s="17" t="s">
        <v>1848</v>
      </c>
      <c r="CC155" s="17">
        <v>5103347</v>
      </c>
      <c r="CD155" s="17" t="s">
        <v>1106</v>
      </c>
    </row>
    <row r="156" spans="1:82">
      <c r="A156" s="27">
        <v>1000000178</v>
      </c>
      <c r="B156" s="26">
        <v>0</v>
      </c>
      <c r="C156" s="26" t="s">
        <v>3217</v>
      </c>
      <c r="D156" s="25">
        <v>305365</v>
      </c>
      <c r="E156" s="25" t="s">
        <v>2140</v>
      </c>
      <c r="F156" s="25">
        <v>305245</v>
      </c>
      <c r="G156" s="25" t="s">
        <v>2136</v>
      </c>
      <c r="H156" s="25">
        <v>2</v>
      </c>
      <c r="I156" s="25">
        <v>1999.01</v>
      </c>
      <c r="J156" s="25">
        <v>2500.12</v>
      </c>
      <c r="K156" s="25" t="s">
        <v>1774</v>
      </c>
      <c r="L156" s="25"/>
      <c r="M156" s="25" t="s">
        <v>1774</v>
      </c>
      <c r="N156" s="25" t="s">
        <v>412</v>
      </c>
      <c r="O156" s="25" t="s">
        <v>428</v>
      </c>
      <c r="P156" s="25" t="s">
        <v>427</v>
      </c>
      <c r="Q156" s="24">
        <v>11879</v>
      </c>
      <c r="R156" s="17">
        <v>0</v>
      </c>
      <c r="S156" s="17" t="s">
        <v>428</v>
      </c>
      <c r="T156" s="17" t="s">
        <v>556</v>
      </c>
      <c r="U156" s="29">
        <v>4396</v>
      </c>
      <c r="V156" s="17">
        <v>0</v>
      </c>
      <c r="Y156" s="17">
        <v>0</v>
      </c>
      <c r="Z156" s="17">
        <v>0</v>
      </c>
      <c r="AC156" s="17">
        <v>0</v>
      </c>
      <c r="AD156" s="17">
        <v>0</v>
      </c>
      <c r="AG156" s="17">
        <v>0</v>
      </c>
      <c r="AH156" s="17">
        <v>0</v>
      </c>
      <c r="AK156" s="17">
        <v>0</v>
      </c>
      <c r="AL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6.5970000000000004E-3</v>
      </c>
      <c r="AT156" s="17">
        <v>3.2087999999999998E-2</v>
      </c>
      <c r="AU156" s="17">
        <v>1.3514E-2</v>
      </c>
      <c r="AV156" s="17">
        <v>195</v>
      </c>
      <c r="AW156" s="17">
        <v>234</v>
      </c>
      <c r="AX156" s="17">
        <v>292.5</v>
      </c>
      <c r="AY156" s="17">
        <v>0</v>
      </c>
      <c r="AZ156" s="17">
        <v>0</v>
      </c>
      <c r="BA156" s="17">
        <v>0</v>
      </c>
      <c r="BB156" s="17">
        <v>0</v>
      </c>
      <c r="BC156" s="17">
        <v>1</v>
      </c>
      <c r="BD156" s="17">
        <v>16.28</v>
      </c>
      <c r="BE156" s="17">
        <v>1</v>
      </c>
      <c r="BF156" s="17">
        <v>1</v>
      </c>
      <c r="BH156" s="17">
        <v>0</v>
      </c>
      <c r="BJ156" s="17">
        <v>0</v>
      </c>
      <c r="BL156" s="17">
        <v>0</v>
      </c>
      <c r="BM156" s="17">
        <v>2.1315000000000001E-2</v>
      </c>
      <c r="BN156" s="17">
        <v>8.4249000000000004E-2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 t="s">
        <v>409</v>
      </c>
      <c r="BU156" s="17" t="s">
        <v>409</v>
      </c>
      <c r="BV156" s="17" t="s">
        <v>409</v>
      </c>
      <c r="BW156" s="17" t="s">
        <v>592</v>
      </c>
      <c r="CA156" s="17">
        <v>88106466</v>
      </c>
      <c r="CB156" s="17" t="s">
        <v>1848</v>
      </c>
      <c r="CC156" s="17">
        <v>5103347</v>
      </c>
      <c r="CD156" s="17" t="s">
        <v>1106</v>
      </c>
    </row>
    <row r="157" spans="1:82">
      <c r="A157" s="27">
        <v>1000000179</v>
      </c>
      <c r="B157" s="26">
        <v>0</v>
      </c>
      <c r="C157" s="26" t="s">
        <v>3216</v>
      </c>
      <c r="D157" s="25">
        <v>305360</v>
      </c>
      <c r="E157" s="25" t="s">
        <v>2176</v>
      </c>
      <c r="F157" s="25">
        <v>305365</v>
      </c>
      <c r="G157" s="25" t="s">
        <v>2140</v>
      </c>
      <c r="H157" s="25">
        <v>1</v>
      </c>
      <c r="I157" s="25">
        <v>2001.1</v>
      </c>
      <c r="J157" s="25">
        <v>2013.04</v>
      </c>
      <c r="K157" s="25" t="s">
        <v>1744</v>
      </c>
      <c r="L157" s="25"/>
      <c r="M157" s="25" t="s">
        <v>1744</v>
      </c>
      <c r="N157" s="25" t="s">
        <v>412</v>
      </c>
      <c r="O157" s="25" t="s">
        <v>428</v>
      </c>
      <c r="P157" s="25" t="s">
        <v>427</v>
      </c>
      <c r="Q157" s="24">
        <v>11181</v>
      </c>
      <c r="R157" s="17">
        <v>0</v>
      </c>
      <c r="S157" s="17" t="s">
        <v>428</v>
      </c>
      <c r="T157" s="17" t="s">
        <v>556</v>
      </c>
      <c r="U157" s="29">
        <v>3923</v>
      </c>
      <c r="V157" s="17">
        <v>0</v>
      </c>
      <c r="Y157" s="17">
        <v>0</v>
      </c>
      <c r="Z157" s="17">
        <v>0</v>
      </c>
      <c r="AC157" s="17">
        <v>0</v>
      </c>
      <c r="AD157" s="17">
        <v>0</v>
      </c>
      <c r="AG157" s="17">
        <v>0</v>
      </c>
      <c r="AH157" s="17">
        <v>0</v>
      </c>
      <c r="AK157" s="17">
        <v>0</v>
      </c>
      <c r="AL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6.1339999999999997E-3</v>
      </c>
      <c r="AT157" s="17">
        <v>2.9978999999999999E-2</v>
      </c>
      <c r="AU157" s="17">
        <v>1.2451E-2</v>
      </c>
      <c r="AV157" s="17">
        <v>195</v>
      </c>
      <c r="AW157" s="17">
        <v>234</v>
      </c>
      <c r="AX157" s="17">
        <v>292.5</v>
      </c>
      <c r="AY157" s="17">
        <v>0</v>
      </c>
      <c r="AZ157" s="17">
        <v>0</v>
      </c>
      <c r="BA157" s="17">
        <v>0</v>
      </c>
      <c r="BB157" s="17">
        <v>0</v>
      </c>
      <c r="BC157" s="17">
        <v>1</v>
      </c>
      <c r="BD157" s="17">
        <v>15.1</v>
      </c>
      <c r="BE157" s="17">
        <v>1</v>
      </c>
      <c r="BF157" s="17">
        <v>1</v>
      </c>
      <c r="BH157" s="17">
        <v>0</v>
      </c>
      <c r="BJ157" s="17">
        <v>0</v>
      </c>
      <c r="BL157" s="17">
        <v>0</v>
      </c>
      <c r="BM157" s="17">
        <v>1.9172999999999999E-2</v>
      </c>
      <c r="BN157" s="17">
        <v>7.8157000000000004E-2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 t="s">
        <v>409</v>
      </c>
      <c r="BU157" s="17" t="s">
        <v>409</v>
      </c>
      <c r="BV157" s="17" t="s">
        <v>409</v>
      </c>
      <c r="BW157" s="17" t="s">
        <v>592</v>
      </c>
      <c r="CA157" s="17">
        <v>88106466</v>
      </c>
      <c r="CB157" s="17" t="s">
        <v>1848</v>
      </c>
      <c r="CC157" s="17">
        <v>5103347</v>
      </c>
      <c r="CD157" s="17" t="s">
        <v>1106</v>
      </c>
    </row>
    <row r="158" spans="1:82">
      <c r="A158" s="27">
        <v>1000000180</v>
      </c>
      <c r="B158" s="26">
        <v>0</v>
      </c>
      <c r="C158" s="26" t="s">
        <v>3215</v>
      </c>
      <c r="D158" s="25">
        <v>306300</v>
      </c>
      <c r="E158" s="25" t="s">
        <v>1058</v>
      </c>
      <c r="F158" s="25">
        <v>306360</v>
      </c>
      <c r="G158" s="25" t="s">
        <v>3208</v>
      </c>
      <c r="H158" s="25">
        <v>1</v>
      </c>
      <c r="I158" s="25">
        <v>1996.01</v>
      </c>
      <c r="J158" s="25">
        <v>2500.12</v>
      </c>
      <c r="K158" s="25" t="s">
        <v>505</v>
      </c>
      <c r="L158" s="25"/>
      <c r="M158" s="25" t="s">
        <v>505</v>
      </c>
      <c r="N158" s="25" t="s">
        <v>412</v>
      </c>
      <c r="O158" s="25" t="s">
        <v>428</v>
      </c>
      <c r="P158" s="25" t="s">
        <v>556</v>
      </c>
      <c r="Q158" s="24">
        <v>8213</v>
      </c>
      <c r="R158" s="17">
        <v>0</v>
      </c>
      <c r="S158" s="17" t="s">
        <v>411</v>
      </c>
      <c r="T158" s="17" t="s">
        <v>516</v>
      </c>
      <c r="U158" s="17">
        <v>864</v>
      </c>
      <c r="V158" s="17">
        <v>0.20050000000000001</v>
      </c>
      <c r="Y158" s="17">
        <v>0</v>
      </c>
      <c r="Z158" s="17">
        <v>0</v>
      </c>
      <c r="AC158" s="17">
        <v>0</v>
      </c>
      <c r="AD158" s="17">
        <v>0</v>
      </c>
      <c r="AG158" s="17">
        <v>0</v>
      </c>
      <c r="AH158" s="17">
        <v>0</v>
      </c>
      <c r="AK158" s="17">
        <v>0</v>
      </c>
      <c r="AL158" s="17">
        <v>0</v>
      </c>
      <c r="AO158" s="17">
        <v>0</v>
      </c>
      <c r="AP158" s="17">
        <v>0</v>
      </c>
      <c r="AQ158" s="17">
        <v>3.6273189999999999E-3</v>
      </c>
      <c r="AR158" s="17">
        <v>7.3556900000000004E-4</v>
      </c>
      <c r="AS158" s="17">
        <v>3.075E-3</v>
      </c>
      <c r="AT158" s="17">
        <v>1.6397999999999999E-2</v>
      </c>
      <c r="AU158" s="17">
        <v>2.3198E-2</v>
      </c>
      <c r="AV158" s="17">
        <v>226</v>
      </c>
      <c r="AW158" s="17">
        <v>271.2</v>
      </c>
      <c r="AX158" s="17">
        <v>339</v>
      </c>
      <c r="AY158" s="17">
        <v>0</v>
      </c>
      <c r="AZ158" s="17">
        <v>0</v>
      </c>
      <c r="BA158" s="17">
        <v>0</v>
      </c>
      <c r="BB158" s="17">
        <v>0</v>
      </c>
      <c r="BC158" s="17">
        <v>1</v>
      </c>
      <c r="BD158" s="17">
        <v>9.08</v>
      </c>
      <c r="BE158" s="17">
        <v>1</v>
      </c>
      <c r="BF158" s="17">
        <v>1</v>
      </c>
      <c r="BH158" s="17">
        <v>0</v>
      </c>
      <c r="BJ158" s="17">
        <v>0</v>
      </c>
      <c r="BL158" s="17">
        <v>0</v>
      </c>
      <c r="BM158" s="17">
        <v>1.0566000000000001E-2</v>
      </c>
      <c r="BN158" s="17">
        <v>4.3041999999999997E-2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 t="s">
        <v>409</v>
      </c>
      <c r="BU158" s="17" t="s">
        <v>409</v>
      </c>
      <c r="BV158" s="17" t="s">
        <v>409</v>
      </c>
      <c r="BW158" s="17" t="s">
        <v>592</v>
      </c>
      <c r="CA158" s="17">
        <v>88106466</v>
      </c>
      <c r="CB158" s="17" t="s">
        <v>1848</v>
      </c>
      <c r="CC158" s="17">
        <v>5103347</v>
      </c>
      <c r="CD158" s="17" t="s">
        <v>1106</v>
      </c>
    </row>
    <row r="159" spans="1:82">
      <c r="A159" s="27">
        <v>1000000181</v>
      </c>
      <c r="B159" s="26">
        <v>0</v>
      </c>
      <c r="C159" s="26" t="s">
        <v>3214</v>
      </c>
      <c r="D159" s="25">
        <v>306300</v>
      </c>
      <c r="E159" s="25" t="s">
        <v>1058</v>
      </c>
      <c r="F159" s="25">
        <v>306360</v>
      </c>
      <c r="G159" s="25" t="s">
        <v>3208</v>
      </c>
      <c r="H159" s="25">
        <v>2</v>
      </c>
      <c r="I159" s="25">
        <v>2001.01</v>
      </c>
      <c r="J159" s="25">
        <v>2500.12</v>
      </c>
      <c r="K159" s="25" t="s">
        <v>1625</v>
      </c>
      <c r="L159" s="25"/>
      <c r="M159" s="25" t="s">
        <v>1625</v>
      </c>
      <c r="N159" s="25" t="s">
        <v>412</v>
      </c>
      <c r="O159" s="25" t="s">
        <v>428</v>
      </c>
      <c r="P159" s="25" t="s">
        <v>556</v>
      </c>
      <c r="Q159" s="24">
        <v>8213</v>
      </c>
      <c r="R159" s="17">
        <v>0</v>
      </c>
      <c r="S159" s="17" t="s">
        <v>411</v>
      </c>
      <c r="T159" s="17" t="s">
        <v>516</v>
      </c>
      <c r="U159" s="17">
        <v>864</v>
      </c>
      <c r="V159" s="17">
        <v>0.20050000000000001</v>
      </c>
      <c r="Y159" s="17">
        <v>0</v>
      </c>
      <c r="Z159" s="17">
        <v>0</v>
      </c>
      <c r="AC159" s="17">
        <v>0</v>
      </c>
      <c r="AD159" s="17">
        <v>0</v>
      </c>
      <c r="AG159" s="17">
        <v>0</v>
      </c>
      <c r="AH159" s="17">
        <v>0</v>
      </c>
      <c r="AK159" s="17">
        <v>0</v>
      </c>
      <c r="AL159" s="17">
        <v>0</v>
      </c>
      <c r="AO159" s="17">
        <v>0</v>
      </c>
      <c r="AP159" s="17">
        <v>0</v>
      </c>
      <c r="AQ159" s="17">
        <v>3.6273189999999999E-3</v>
      </c>
      <c r="AR159" s="17">
        <v>7.3556900000000004E-4</v>
      </c>
      <c r="AS159" s="17">
        <v>3.075E-3</v>
      </c>
      <c r="AT159" s="17">
        <v>1.6397999999999999E-2</v>
      </c>
      <c r="AU159" s="17">
        <v>2.3198E-2</v>
      </c>
      <c r="AV159" s="17">
        <v>226</v>
      </c>
      <c r="AW159" s="17">
        <v>271.2</v>
      </c>
      <c r="AX159" s="17">
        <v>339</v>
      </c>
      <c r="AY159" s="17">
        <v>0</v>
      </c>
      <c r="AZ159" s="17">
        <v>0</v>
      </c>
      <c r="BA159" s="17">
        <v>0</v>
      </c>
      <c r="BB159" s="17">
        <v>0</v>
      </c>
      <c r="BC159" s="17">
        <v>1</v>
      </c>
      <c r="BD159" s="17">
        <v>9.08</v>
      </c>
      <c r="BE159" s="17">
        <v>1</v>
      </c>
      <c r="BF159" s="17">
        <v>1</v>
      </c>
      <c r="BH159" s="17">
        <v>0</v>
      </c>
      <c r="BJ159" s="17">
        <v>0</v>
      </c>
      <c r="BL159" s="17">
        <v>0</v>
      </c>
      <c r="BM159" s="17">
        <v>1.0566000000000001E-2</v>
      </c>
      <c r="BN159" s="17">
        <v>4.3041999999999997E-2</v>
      </c>
      <c r="BO159" s="17">
        <v>0</v>
      </c>
      <c r="BP159" s="17">
        <v>0</v>
      </c>
      <c r="BQ159" s="17">
        <v>0</v>
      </c>
      <c r="BR159" s="17">
        <v>0</v>
      </c>
      <c r="BS159" s="17">
        <v>0</v>
      </c>
      <c r="BT159" s="17" t="s">
        <v>409</v>
      </c>
      <c r="BU159" s="17" t="s">
        <v>409</v>
      </c>
      <c r="BV159" s="17" t="s">
        <v>409</v>
      </c>
      <c r="BW159" s="17" t="s">
        <v>592</v>
      </c>
      <c r="CA159" s="17">
        <v>88106466</v>
      </c>
      <c r="CB159" s="17" t="s">
        <v>1848</v>
      </c>
      <c r="CC159" s="17">
        <v>5103347</v>
      </c>
      <c r="CD159" s="17" t="s">
        <v>1106</v>
      </c>
    </row>
    <row r="160" spans="1:82">
      <c r="A160" s="27">
        <v>1000000182</v>
      </c>
      <c r="B160" s="26">
        <v>0</v>
      </c>
      <c r="C160" s="26" t="s">
        <v>3213</v>
      </c>
      <c r="D160" s="25">
        <v>306300</v>
      </c>
      <c r="E160" s="25" t="s">
        <v>1058</v>
      </c>
      <c r="F160" s="25">
        <v>306360</v>
      </c>
      <c r="G160" s="25" t="s">
        <v>3208</v>
      </c>
      <c r="H160" s="25">
        <v>3</v>
      </c>
      <c r="I160" s="25">
        <v>2002.01</v>
      </c>
      <c r="J160" s="25">
        <v>2500.12</v>
      </c>
      <c r="K160" s="25" t="s">
        <v>1698</v>
      </c>
      <c r="L160" s="25"/>
      <c r="M160" s="25" t="s">
        <v>1698</v>
      </c>
      <c r="N160" s="25" t="s">
        <v>412</v>
      </c>
      <c r="O160" s="25" t="s">
        <v>541</v>
      </c>
      <c r="P160" s="25" t="s">
        <v>456</v>
      </c>
      <c r="Q160" s="24">
        <v>8290</v>
      </c>
      <c r="R160" s="17">
        <v>0</v>
      </c>
      <c r="S160" s="17" t="s">
        <v>411</v>
      </c>
      <c r="T160" s="17" t="s">
        <v>516</v>
      </c>
      <c r="U160" s="17">
        <v>884</v>
      </c>
      <c r="V160" s="17">
        <v>0.20050000000000001</v>
      </c>
      <c r="Y160" s="17">
        <v>0</v>
      </c>
      <c r="Z160" s="17">
        <v>0</v>
      </c>
      <c r="AC160" s="17">
        <v>0</v>
      </c>
      <c r="AD160" s="17">
        <v>0</v>
      </c>
      <c r="AG160" s="17">
        <v>0</v>
      </c>
      <c r="AH160" s="17">
        <v>0</v>
      </c>
      <c r="AK160" s="17">
        <v>0</v>
      </c>
      <c r="AL160" s="17">
        <v>0</v>
      </c>
      <c r="AO160" s="17">
        <v>0</v>
      </c>
      <c r="AP160" s="17">
        <v>0</v>
      </c>
      <c r="AQ160" s="17">
        <v>2.3149619999999998E-3</v>
      </c>
      <c r="AR160" s="17">
        <v>7.4216699999999996E-4</v>
      </c>
      <c r="AS160" s="17">
        <v>4.6709999999999998E-3</v>
      </c>
      <c r="AT160" s="17">
        <v>1.7305999999999998E-2</v>
      </c>
      <c r="AU160" s="17">
        <v>6.6249999999999998E-3</v>
      </c>
      <c r="AV160" s="17">
        <v>293</v>
      </c>
      <c r="AW160" s="17">
        <v>351.6</v>
      </c>
      <c r="AX160" s="17">
        <v>439.5</v>
      </c>
      <c r="AY160" s="17">
        <v>0</v>
      </c>
      <c r="AZ160" s="17">
        <v>0</v>
      </c>
      <c r="BA160" s="17">
        <v>0</v>
      </c>
      <c r="BB160" s="17">
        <v>0</v>
      </c>
      <c r="BC160" s="17">
        <v>1</v>
      </c>
      <c r="BD160" s="17">
        <v>9.17</v>
      </c>
      <c r="BE160" s="17">
        <v>1</v>
      </c>
      <c r="BF160" s="17">
        <v>1</v>
      </c>
      <c r="BH160" s="17">
        <v>0</v>
      </c>
      <c r="BJ160" s="17">
        <v>0</v>
      </c>
      <c r="BL160" s="17">
        <v>0</v>
      </c>
      <c r="BM160" s="17">
        <v>1.1775000000000001E-2</v>
      </c>
      <c r="BN160" s="17">
        <v>4.4222999999999998E-2</v>
      </c>
      <c r="BO160" s="17">
        <v>0</v>
      </c>
      <c r="BP160" s="17">
        <v>0</v>
      </c>
      <c r="BQ160" s="17">
        <v>0</v>
      </c>
      <c r="BR160" s="17">
        <v>0</v>
      </c>
      <c r="BS160" s="17">
        <v>0</v>
      </c>
      <c r="BT160" s="17" t="s">
        <v>409</v>
      </c>
      <c r="BU160" s="17" t="s">
        <v>409</v>
      </c>
      <c r="BV160" s="17" t="s">
        <v>409</v>
      </c>
      <c r="BW160" s="17" t="s">
        <v>592</v>
      </c>
      <c r="CA160" s="17">
        <v>88106466</v>
      </c>
      <c r="CB160" s="17" t="s">
        <v>1848</v>
      </c>
      <c r="CC160" s="17">
        <v>5103347</v>
      </c>
      <c r="CD160" s="17" t="s">
        <v>1106</v>
      </c>
    </row>
    <row r="161" spans="1:82">
      <c r="A161" s="27">
        <v>1000000183</v>
      </c>
      <c r="B161" s="26">
        <v>0</v>
      </c>
      <c r="C161" s="26" t="s">
        <v>3212</v>
      </c>
      <c r="D161" s="25">
        <v>306300</v>
      </c>
      <c r="E161" s="25" t="s">
        <v>1058</v>
      </c>
      <c r="F161" s="25">
        <v>306360</v>
      </c>
      <c r="G161" s="25" t="s">
        <v>3208</v>
      </c>
      <c r="H161" s="25">
        <v>4</v>
      </c>
      <c r="I161" s="25">
        <v>2002.01</v>
      </c>
      <c r="J161" s="25">
        <v>2500.12</v>
      </c>
      <c r="K161" s="25" t="s">
        <v>1698</v>
      </c>
      <c r="L161" s="25"/>
      <c r="M161" s="25" t="s">
        <v>1698</v>
      </c>
      <c r="N161" s="25" t="s">
        <v>412</v>
      </c>
      <c r="O161" s="25" t="s">
        <v>541</v>
      </c>
      <c r="P161" s="25" t="s">
        <v>456</v>
      </c>
      <c r="Q161" s="24">
        <v>8290</v>
      </c>
      <c r="R161" s="17">
        <v>0</v>
      </c>
      <c r="S161" s="17" t="s">
        <v>411</v>
      </c>
      <c r="T161" s="17" t="s">
        <v>516</v>
      </c>
      <c r="U161" s="17">
        <v>884</v>
      </c>
      <c r="V161" s="17">
        <v>0.20050000000000001</v>
      </c>
      <c r="Y161" s="17">
        <v>0</v>
      </c>
      <c r="Z161" s="17">
        <v>0</v>
      </c>
      <c r="AC161" s="17">
        <v>0</v>
      </c>
      <c r="AD161" s="17">
        <v>0</v>
      </c>
      <c r="AG161" s="17">
        <v>0</v>
      </c>
      <c r="AH161" s="17">
        <v>0</v>
      </c>
      <c r="AK161" s="17">
        <v>0</v>
      </c>
      <c r="AL161" s="17">
        <v>0</v>
      </c>
      <c r="AO161" s="17">
        <v>0</v>
      </c>
      <c r="AP161" s="17">
        <v>0</v>
      </c>
      <c r="AQ161" s="17">
        <v>2.3149619999999998E-3</v>
      </c>
      <c r="AR161" s="17">
        <v>7.4216699999999996E-4</v>
      </c>
      <c r="AS161" s="17">
        <v>4.6709999999999998E-3</v>
      </c>
      <c r="AT161" s="17">
        <v>1.7305999999999998E-2</v>
      </c>
      <c r="AU161" s="17">
        <v>6.6249999999999998E-3</v>
      </c>
      <c r="AV161" s="17">
        <v>293</v>
      </c>
      <c r="AW161" s="17">
        <v>351.6</v>
      </c>
      <c r="AX161" s="17">
        <v>439.5</v>
      </c>
      <c r="AY161" s="17">
        <v>0</v>
      </c>
      <c r="AZ161" s="17">
        <v>0</v>
      </c>
      <c r="BA161" s="17">
        <v>0</v>
      </c>
      <c r="BB161" s="17">
        <v>0</v>
      </c>
      <c r="BC161" s="17">
        <v>1</v>
      </c>
      <c r="BD161" s="17">
        <v>9.17</v>
      </c>
      <c r="BE161" s="17">
        <v>1</v>
      </c>
      <c r="BF161" s="17">
        <v>1</v>
      </c>
      <c r="BH161" s="17">
        <v>0</v>
      </c>
      <c r="BJ161" s="17">
        <v>0</v>
      </c>
      <c r="BL161" s="17">
        <v>0</v>
      </c>
      <c r="BM161" s="17">
        <v>1.1775000000000001E-2</v>
      </c>
      <c r="BN161" s="17">
        <v>4.4222999999999998E-2</v>
      </c>
      <c r="BO161" s="17">
        <v>0</v>
      </c>
      <c r="BP161" s="17">
        <v>0</v>
      </c>
      <c r="BQ161" s="17">
        <v>0</v>
      </c>
      <c r="BR161" s="17">
        <v>0</v>
      </c>
      <c r="BS161" s="17">
        <v>0</v>
      </c>
      <c r="BT161" s="17" t="s">
        <v>409</v>
      </c>
      <c r="BU161" s="17" t="s">
        <v>409</v>
      </c>
      <c r="BV161" s="17" t="s">
        <v>409</v>
      </c>
      <c r="BW161" s="17" t="s">
        <v>592</v>
      </c>
      <c r="CA161" s="17">
        <v>88106466</v>
      </c>
      <c r="CB161" s="17" t="s">
        <v>1848</v>
      </c>
      <c r="CC161" s="17">
        <v>5103347</v>
      </c>
      <c r="CD161" s="17" t="s">
        <v>1106</v>
      </c>
    </row>
    <row r="162" spans="1:82">
      <c r="A162" s="27">
        <v>1000000184</v>
      </c>
      <c r="B162" s="26">
        <v>0</v>
      </c>
      <c r="C162" s="26" t="s">
        <v>3211</v>
      </c>
      <c r="D162" s="25">
        <v>306360</v>
      </c>
      <c r="E162" s="25" t="s">
        <v>3208</v>
      </c>
      <c r="F162" s="25">
        <v>306345</v>
      </c>
      <c r="G162" s="25" t="s">
        <v>2808</v>
      </c>
      <c r="H162" s="25">
        <v>1</v>
      </c>
      <c r="I162" s="25">
        <v>2002.01</v>
      </c>
      <c r="J162" s="25">
        <v>2500.12</v>
      </c>
      <c r="K162" s="25" t="s">
        <v>1698</v>
      </c>
      <c r="L162" s="25"/>
      <c r="M162" s="25" t="s">
        <v>1698</v>
      </c>
      <c r="N162" s="25" t="s">
        <v>412</v>
      </c>
      <c r="O162" s="25" t="s">
        <v>411</v>
      </c>
      <c r="P162" s="25" t="s">
        <v>516</v>
      </c>
      <c r="Q162" s="24">
        <v>1758</v>
      </c>
      <c r="R162" s="17">
        <v>0.90549999999999997</v>
      </c>
      <c r="S162" s="17" t="s">
        <v>411</v>
      </c>
      <c r="T162" s="17" t="s">
        <v>516</v>
      </c>
      <c r="U162" s="29">
        <v>2548</v>
      </c>
      <c r="V162" s="17">
        <v>0.2505</v>
      </c>
      <c r="Y162" s="17">
        <v>0</v>
      </c>
      <c r="Z162" s="17">
        <v>0</v>
      </c>
      <c r="AC162" s="17">
        <v>0</v>
      </c>
      <c r="AD162" s="17">
        <v>0</v>
      </c>
      <c r="AG162" s="17">
        <v>0</v>
      </c>
      <c r="AH162" s="17">
        <v>0</v>
      </c>
      <c r="AK162" s="17">
        <v>0</v>
      </c>
      <c r="AL162" s="17">
        <v>0</v>
      </c>
      <c r="AO162" s="17">
        <v>0</v>
      </c>
      <c r="AP162" s="17">
        <v>0</v>
      </c>
      <c r="AQ162" s="17">
        <v>0.51791523500000003</v>
      </c>
      <c r="AR162" s="17">
        <v>1E-3</v>
      </c>
      <c r="AS162" s="17">
        <v>2.5799999999999998E-4</v>
      </c>
      <c r="AT162" s="17">
        <v>3.833E-3</v>
      </c>
      <c r="AU162" s="17">
        <v>7.9285999999999995E-2</v>
      </c>
      <c r="AV162" s="17">
        <v>219</v>
      </c>
      <c r="AW162" s="17">
        <v>262.8</v>
      </c>
      <c r="AX162" s="17">
        <v>328.5</v>
      </c>
      <c r="AY162" s="17">
        <v>0</v>
      </c>
      <c r="AZ162" s="17">
        <v>0</v>
      </c>
      <c r="BA162" s="17">
        <v>0</v>
      </c>
      <c r="BB162" s="17">
        <v>0</v>
      </c>
      <c r="BC162" s="17">
        <v>1</v>
      </c>
      <c r="BD162" s="17">
        <v>4.3099999999999996</v>
      </c>
      <c r="BE162" s="17">
        <v>1</v>
      </c>
      <c r="BF162" s="17">
        <v>1</v>
      </c>
      <c r="BH162" s="17">
        <v>0</v>
      </c>
      <c r="BJ162" s="17">
        <v>0</v>
      </c>
      <c r="BL162" s="17">
        <v>0</v>
      </c>
      <c r="BM162" s="17">
        <v>8.7200000000000005E-4</v>
      </c>
      <c r="BN162" s="17">
        <v>1.1620000000000001E-3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 t="s">
        <v>409</v>
      </c>
      <c r="BU162" s="17" t="s">
        <v>409</v>
      </c>
      <c r="BV162" s="17" t="s">
        <v>409</v>
      </c>
      <c r="BW162" s="17" t="s">
        <v>592</v>
      </c>
      <c r="CA162" s="17">
        <v>88106466</v>
      </c>
      <c r="CB162" s="17" t="s">
        <v>1848</v>
      </c>
      <c r="CC162" s="17">
        <v>5103347</v>
      </c>
      <c r="CD162" s="17" t="s">
        <v>1106</v>
      </c>
    </row>
    <row r="163" spans="1:82">
      <c r="A163" s="27">
        <v>1000000185</v>
      </c>
      <c r="B163" s="26">
        <v>0</v>
      </c>
      <c r="C163" s="26" t="s">
        <v>3210</v>
      </c>
      <c r="D163" s="25">
        <v>306360</v>
      </c>
      <c r="E163" s="25" t="s">
        <v>3208</v>
      </c>
      <c r="F163" s="25">
        <v>306345</v>
      </c>
      <c r="G163" s="25" t="s">
        <v>2808</v>
      </c>
      <c r="H163" s="25">
        <v>2</v>
      </c>
      <c r="I163" s="25">
        <v>2002.01</v>
      </c>
      <c r="J163" s="25">
        <v>2500.12</v>
      </c>
      <c r="K163" s="25" t="s">
        <v>1698</v>
      </c>
      <c r="L163" s="25"/>
      <c r="M163" s="25" t="s">
        <v>1698</v>
      </c>
      <c r="N163" s="25" t="s">
        <v>412</v>
      </c>
      <c r="O163" s="25" t="s">
        <v>411</v>
      </c>
      <c r="P163" s="25" t="s">
        <v>516</v>
      </c>
      <c r="Q163" s="24">
        <v>1760</v>
      </c>
      <c r="R163" s="17">
        <v>0.90549999999999997</v>
      </c>
      <c r="S163" s="17" t="s">
        <v>411</v>
      </c>
      <c r="T163" s="17" t="s">
        <v>516</v>
      </c>
      <c r="U163" s="29">
        <v>2548</v>
      </c>
      <c r="V163" s="17">
        <v>0.2505</v>
      </c>
      <c r="Y163" s="17">
        <v>0</v>
      </c>
      <c r="Z163" s="17">
        <v>0</v>
      </c>
      <c r="AC163" s="17">
        <v>0</v>
      </c>
      <c r="AD163" s="17">
        <v>0</v>
      </c>
      <c r="AG163" s="17">
        <v>0</v>
      </c>
      <c r="AH163" s="17">
        <v>0</v>
      </c>
      <c r="AK163" s="17">
        <v>0</v>
      </c>
      <c r="AL163" s="17">
        <v>0</v>
      </c>
      <c r="AO163" s="17">
        <v>0</v>
      </c>
      <c r="AP163" s="17">
        <v>0</v>
      </c>
      <c r="AQ163" s="17">
        <v>0.51809517199999999</v>
      </c>
      <c r="AR163" s="17">
        <v>1E-3</v>
      </c>
      <c r="AS163" s="17">
        <v>2.5799999999999998E-4</v>
      </c>
      <c r="AT163" s="17">
        <v>3.833E-3</v>
      </c>
      <c r="AU163" s="17">
        <v>7.9285999999999995E-2</v>
      </c>
      <c r="AV163" s="17">
        <v>219</v>
      </c>
      <c r="AW163" s="17">
        <v>262.8</v>
      </c>
      <c r="AX163" s="17">
        <v>328.5</v>
      </c>
      <c r="AY163" s="17">
        <v>0</v>
      </c>
      <c r="AZ163" s="17">
        <v>0</v>
      </c>
      <c r="BA163" s="17">
        <v>0</v>
      </c>
      <c r="BB163" s="17">
        <v>0</v>
      </c>
      <c r="BC163" s="17">
        <v>1</v>
      </c>
      <c r="BD163" s="17">
        <v>4.3099999999999996</v>
      </c>
      <c r="BE163" s="17">
        <v>1</v>
      </c>
      <c r="BF163" s="17">
        <v>1</v>
      </c>
      <c r="BH163" s="17">
        <v>0</v>
      </c>
      <c r="BJ163" s="17">
        <v>0</v>
      </c>
      <c r="BL163" s="17">
        <v>0</v>
      </c>
      <c r="BM163" s="17">
        <v>8.7200000000000005E-4</v>
      </c>
      <c r="BN163" s="17">
        <v>1.1620000000000001E-3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 t="s">
        <v>409</v>
      </c>
      <c r="BU163" s="17" t="s">
        <v>409</v>
      </c>
      <c r="BV163" s="17" t="s">
        <v>409</v>
      </c>
      <c r="BW163" s="17" t="s">
        <v>592</v>
      </c>
      <c r="CA163" s="17">
        <v>88106466</v>
      </c>
      <c r="CB163" s="17" t="s">
        <v>1845</v>
      </c>
      <c r="CC163" s="17">
        <v>5103347</v>
      </c>
      <c r="CD163" s="17" t="s">
        <v>1106</v>
      </c>
    </row>
    <row r="164" spans="1:82">
      <c r="A164" s="27">
        <v>1000000186</v>
      </c>
      <c r="B164" s="26">
        <v>0</v>
      </c>
      <c r="C164" s="26" t="s">
        <v>3209</v>
      </c>
      <c r="D164" s="25">
        <v>306360</v>
      </c>
      <c r="E164" s="25" t="s">
        <v>3208</v>
      </c>
      <c r="F164" s="25">
        <v>306345</v>
      </c>
      <c r="G164" s="25" t="s">
        <v>2808</v>
      </c>
      <c r="H164" s="25">
        <v>3</v>
      </c>
      <c r="I164" s="25">
        <v>2002.01</v>
      </c>
      <c r="J164" s="25">
        <v>2500.12</v>
      </c>
      <c r="K164" s="25" t="s">
        <v>1698</v>
      </c>
      <c r="L164" s="25"/>
      <c r="M164" s="25" t="s">
        <v>1698</v>
      </c>
      <c r="N164" s="25" t="s">
        <v>412</v>
      </c>
      <c r="O164" s="25" t="s">
        <v>411</v>
      </c>
      <c r="P164" s="25" t="s">
        <v>516</v>
      </c>
      <c r="Q164" s="24">
        <v>1759</v>
      </c>
      <c r="R164" s="17">
        <v>0.90549999999999997</v>
      </c>
      <c r="S164" s="17" t="s">
        <v>411</v>
      </c>
      <c r="T164" s="17" t="s">
        <v>516</v>
      </c>
      <c r="U164" s="29">
        <v>2548</v>
      </c>
      <c r="V164" s="17">
        <v>0.2505</v>
      </c>
      <c r="Y164" s="17">
        <v>0</v>
      </c>
      <c r="Z164" s="17">
        <v>0</v>
      </c>
      <c r="AC164" s="17">
        <v>0</v>
      </c>
      <c r="AD164" s="17">
        <v>0</v>
      </c>
      <c r="AG164" s="17">
        <v>0</v>
      </c>
      <c r="AH164" s="17">
        <v>0</v>
      </c>
      <c r="AK164" s="17">
        <v>0</v>
      </c>
      <c r="AL164" s="17">
        <v>0</v>
      </c>
      <c r="AO164" s="17">
        <v>0</v>
      </c>
      <c r="AP164" s="17">
        <v>0</v>
      </c>
      <c r="AQ164" s="17">
        <v>0.51800522400000004</v>
      </c>
      <c r="AR164" s="17">
        <v>1E-3</v>
      </c>
      <c r="AS164" s="17">
        <v>2.5799999999999998E-4</v>
      </c>
      <c r="AT164" s="17">
        <v>3.833E-3</v>
      </c>
      <c r="AU164" s="17">
        <v>7.9285999999999995E-2</v>
      </c>
      <c r="AV164" s="17">
        <v>219</v>
      </c>
      <c r="AW164" s="17">
        <v>262.8</v>
      </c>
      <c r="AX164" s="17">
        <v>328.5</v>
      </c>
      <c r="AY164" s="17">
        <v>0</v>
      </c>
      <c r="AZ164" s="17">
        <v>0</v>
      </c>
      <c r="BA164" s="17">
        <v>0</v>
      </c>
      <c r="BB164" s="17">
        <v>0</v>
      </c>
      <c r="BC164" s="17">
        <v>1</v>
      </c>
      <c r="BD164" s="17">
        <v>4.3099999999999996</v>
      </c>
      <c r="BE164" s="17">
        <v>1</v>
      </c>
      <c r="BF164" s="17">
        <v>1</v>
      </c>
      <c r="BH164" s="17">
        <v>0</v>
      </c>
      <c r="BJ164" s="17">
        <v>0</v>
      </c>
      <c r="BL164" s="17">
        <v>0</v>
      </c>
      <c r="BM164" s="17">
        <v>8.7200000000000005E-4</v>
      </c>
      <c r="BN164" s="17">
        <v>1.1620000000000001E-3</v>
      </c>
      <c r="BO164" s="17">
        <v>0</v>
      </c>
      <c r="BP164" s="17">
        <v>0</v>
      </c>
      <c r="BQ164" s="17">
        <v>0</v>
      </c>
      <c r="BR164" s="17">
        <v>0</v>
      </c>
      <c r="BS164" s="17">
        <v>0</v>
      </c>
      <c r="BT164" s="17" t="s">
        <v>409</v>
      </c>
      <c r="BU164" s="17" t="s">
        <v>409</v>
      </c>
      <c r="BV164" s="17" t="s">
        <v>409</v>
      </c>
      <c r="BW164" s="17" t="s">
        <v>592</v>
      </c>
      <c r="CA164" s="17">
        <v>88106466</v>
      </c>
      <c r="CB164" s="17" t="s">
        <v>1845</v>
      </c>
      <c r="CC164" s="17">
        <v>5103347</v>
      </c>
      <c r="CD164" s="17" t="s">
        <v>1106</v>
      </c>
    </row>
    <row r="165" spans="1:82">
      <c r="A165" s="27">
        <v>1000000187</v>
      </c>
      <c r="B165" s="26">
        <v>0</v>
      </c>
      <c r="C165" s="26" t="s">
        <v>3207</v>
      </c>
      <c r="D165" s="25">
        <v>306600</v>
      </c>
      <c r="E165" s="25" t="s">
        <v>2621</v>
      </c>
      <c r="F165" s="25">
        <v>306610</v>
      </c>
      <c r="G165" s="25" t="s">
        <v>2536</v>
      </c>
      <c r="H165" s="25">
        <v>1</v>
      </c>
      <c r="I165" s="25">
        <v>1997.01</v>
      </c>
      <c r="J165" s="25">
        <v>2500.12</v>
      </c>
      <c r="K165" s="25" t="s">
        <v>562</v>
      </c>
      <c r="L165" s="25"/>
      <c r="M165" s="25" t="s">
        <v>562</v>
      </c>
      <c r="N165" s="25" t="s">
        <v>412</v>
      </c>
      <c r="O165" s="25" t="s">
        <v>541</v>
      </c>
      <c r="P165" s="25" t="s">
        <v>427</v>
      </c>
      <c r="Q165" s="24">
        <v>11325</v>
      </c>
      <c r="R165" s="17">
        <v>0</v>
      </c>
      <c r="S165" s="17" t="s">
        <v>428</v>
      </c>
      <c r="T165" s="17" t="s">
        <v>515</v>
      </c>
      <c r="U165" s="29">
        <v>1687</v>
      </c>
      <c r="V165" s="17">
        <v>0</v>
      </c>
      <c r="Y165" s="17">
        <v>0</v>
      </c>
      <c r="Z165" s="17">
        <v>0</v>
      </c>
      <c r="AC165" s="17">
        <v>0</v>
      </c>
      <c r="AD165" s="17">
        <v>0</v>
      </c>
      <c r="AG165" s="17">
        <v>0</v>
      </c>
      <c r="AH165" s="17">
        <v>0</v>
      </c>
      <c r="AK165" s="17">
        <v>0</v>
      </c>
      <c r="AL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5.1650000000000003E-3</v>
      </c>
      <c r="AT165" s="17">
        <v>2.5073000000000002E-2</v>
      </c>
      <c r="AU165" s="17">
        <v>1.1179E-2</v>
      </c>
      <c r="AV165" s="17">
        <v>354</v>
      </c>
      <c r="AW165" s="17">
        <v>424.8</v>
      </c>
      <c r="AX165" s="17">
        <v>531</v>
      </c>
      <c r="AY165" s="17">
        <v>0</v>
      </c>
      <c r="AZ165" s="17">
        <v>0</v>
      </c>
      <c r="BA165" s="17">
        <v>0</v>
      </c>
      <c r="BB165" s="17">
        <v>0</v>
      </c>
      <c r="BC165" s="17">
        <v>1</v>
      </c>
      <c r="BD165" s="17">
        <v>13.01</v>
      </c>
      <c r="BE165" s="17">
        <v>1</v>
      </c>
      <c r="BF165" s="17">
        <v>1</v>
      </c>
      <c r="BH165" s="17">
        <v>0</v>
      </c>
      <c r="BJ165" s="17">
        <v>0</v>
      </c>
      <c r="BL165" s="17">
        <v>0</v>
      </c>
      <c r="BM165" s="17">
        <v>1.5417999999999999E-2</v>
      </c>
      <c r="BN165" s="17">
        <v>6.225E-2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 t="s">
        <v>409</v>
      </c>
      <c r="BU165" s="17" t="s">
        <v>409</v>
      </c>
      <c r="BV165" s="17" t="s">
        <v>409</v>
      </c>
      <c r="BW165" s="17" t="s">
        <v>592</v>
      </c>
      <c r="CA165" s="17">
        <v>88106466</v>
      </c>
      <c r="CB165" s="17" t="s">
        <v>1848</v>
      </c>
      <c r="CC165" s="17">
        <v>5103347</v>
      </c>
      <c r="CD165" s="17" t="s">
        <v>1106</v>
      </c>
    </row>
    <row r="166" spans="1:82">
      <c r="A166" s="27">
        <v>1000000188</v>
      </c>
      <c r="B166" s="26">
        <v>0</v>
      </c>
      <c r="C166" s="26" t="s">
        <v>3206</v>
      </c>
      <c r="D166" s="25">
        <v>306610</v>
      </c>
      <c r="E166" s="25" t="s">
        <v>2536</v>
      </c>
      <c r="F166" s="25">
        <v>306615</v>
      </c>
      <c r="G166" s="25" t="s">
        <v>1121</v>
      </c>
      <c r="H166" s="25">
        <v>2</v>
      </c>
      <c r="I166" s="25">
        <v>1998.01</v>
      </c>
      <c r="J166" s="25">
        <v>2500.12</v>
      </c>
      <c r="K166" s="25" t="s">
        <v>1687</v>
      </c>
      <c r="L166" s="25"/>
      <c r="M166" s="25" t="s">
        <v>1687</v>
      </c>
      <c r="N166" s="25" t="s">
        <v>412</v>
      </c>
      <c r="O166" s="25" t="s">
        <v>428</v>
      </c>
      <c r="P166" s="25" t="s">
        <v>499</v>
      </c>
      <c r="Q166" s="24">
        <v>11142</v>
      </c>
      <c r="R166" s="17">
        <v>0</v>
      </c>
      <c r="U166" s="17">
        <v>0</v>
      </c>
      <c r="V166" s="17">
        <v>0</v>
      </c>
      <c r="Y166" s="17">
        <v>0</v>
      </c>
      <c r="Z166" s="17">
        <v>0</v>
      </c>
      <c r="AC166" s="17">
        <v>0</v>
      </c>
      <c r="AD166" s="17">
        <v>0</v>
      </c>
      <c r="AG166" s="17">
        <v>0</v>
      </c>
      <c r="AH166" s="17">
        <v>0</v>
      </c>
      <c r="AK166" s="17">
        <v>0</v>
      </c>
      <c r="AL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1.9710000000000001E-3</v>
      </c>
      <c r="AT166" s="17">
        <v>1.5494000000000001E-2</v>
      </c>
      <c r="AU166" s="17">
        <v>1.295E-2</v>
      </c>
      <c r="AV166" s="17">
        <v>452</v>
      </c>
      <c r="AW166" s="17">
        <v>542.4</v>
      </c>
      <c r="AX166" s="17">
        <v>678</v>
      </c>
      <c r="AY166" s="17">
        <v>0</v>
      </c>
      <c r="AZ166" s="17">
        <v>0</v>
      </c>
      <c r="BA166" s="17">
        <v>0</v>
      </c>
      <c r="BB166" s="17">
        <v>0</v>
      </c>
      <c r="BC166" s="17">
        <v>1</v>
      </c>
      <c r="BD166" s="17">
        <v>11.14</v>
      </c>
      <c r="BE166" s="17">
        <v>1</v>
      </c>
      <c r="BF166" s="17">
        <v>1</v>
      </c>
      <c r="BH166" s="17">
        <v>0</v>
      </c>
      <c r="BJ166" s="17">
        <v>0</v>
      </c>
      <c r="BL166" s="17">
        <v>0</v>
      </c>
      <c r="BM166" s="17">
        <v>1.0714E-2</v>
      </c>
      <c r="BN166" s="17">
        <v>4.7796999999999999E-2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 t="s">
        <v>409</v>
      </c>
      <c r="BU166" s="17" t="s">
        <v>409</v>
      </c>
      <c r="BV166" s="17" t="s">
        <v>409</v>
      </c>
      <c r="BW166" s="17" t="s">
        <v>592</v>
      </c>
      <c r="CA166" s="17">
        <v>88106466</v>
      </c>
      <c r="CB166" s="17" t="s">
        <v>1848</v>
      </c>
      <c r="CC166" s="17">
        <v>5103347</v>
      </c>
      <c r="CD166" s="17" t="s">
        <v>1106</v>
      </c>
    </row>
    <row r="167" spans="1:82">
      <c r="A167" s="27">
        <v>1000000189</v>
      </c>
      <c r="B167" s="26">
        <v>0</v>
      </c>
      <c r="C167" s="26" t="s">
        <v>3205</v>
      </c>
      <c r="D167" s="25">
        <v>306520</v>
      </c>
      <c r="E167" s="25" t="s">
        <v>1689</v>
      </c>
      <c r="F167" s="25">
        <v>306510</v>
      </c>
      <c r="G167" s="25" t="s">
        <v>1583</v>
      </c>
      <c r="H167" s="25">
        <v>1</v>
      </c>
      <c r="I167" s="25">
        <v>1998.01</v>
      </c>
      <c r="J167" s="25">
        <v>2500.12</v>
      </c>
      <c r="K167" s="25" t="s">
        <v>1687</v>
      </c>
      <c r="L167" s="25"/>
      <c r="M167" s="25" t="s">
        <v>3204</v>
      </c>
      <c r="N167" s="25" t="s">
        <v>412</v>
      </c>
      <c r="O167" s="25" t="s">
        <v>428</v>
      </c>
      <c r="P167" s="25" t="s">
        <v>499</v>
      </c>
      <c r="Q167" s="24">
        <v>12431</v>
      </c>
      <c r="R167" s="17">
        <v>0</v>
      </c>
      <c r="U167" s="17">
        <v>0</v>
      </c>
      <c r="V167" s="17">
        <v>0</v>
      </c>
      <c r="Y167" s="17">
        <v>0</v>
      </c>
      <c r="Z167" s="17">
        <v>0</v>
      </c>
      <c r="AC167" s="17">
        <v>0</v>
      </c>
      <c r="AD167" s="17">
        <v>0</v>
      </c>
      <c r="AG167" s="17">
        <v>0</v>
      </c>
      <c r="AH167" s="17">
        <v>0</v>
      </c>
      <c r="AK167" s="17">
        <v>0</v>
      </c>
      <c r="AL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1.8400000000000001E-3</v>
      </c>
      <c r="AT167" s="17">
        <v>1.7479000000000001E-2</v>
      </c>
      <c r="AU167" s="17">
        <v>1.4331E-2</v>
      </c>
      <c r="AV167" s="17">
        <v>452</v>
      </c>
      <c r="AW167" s="17">
        <v>542.4</v>
      </c>
      <c r="AX167" s="17">
        <v>678</v>
      </c>
      <c r="AY167" s="17">
        <v>0</v>
      </c>
      <c r="AZ167" s="17">
        <v>0</v>
      </c>
      <c r="BA167" s="17">
        <v>0</v>
      </c>
      <c r="BB167" s="17">
        <v>0</v>
      </c>
      <c r="BC167" s="17">
        <v>1</v>
      </c>
      <c r="BD167" s="17">
        <v>12.43</v>
      </c>
      <c r="BE167" s="17">
        <v>1</v>
      </c>
      <c r="BF167" s="17">
        <v>1</v>
      </c>
      <c r="BH167" s="17">
        <v>0</v>
      </c>
      <c r="BJ167" s="17">
        <v>0</v>
      </c>
      <c r="BL167" s="17">
        <v>0</v>
      </c>
      <c r="BM167" s="17">
        <v>1.1998E-2</v>
      </c>
      <c r="BN167" s="17">
        <v>5.0147999999999998E-2</v>
      </c>
      <c r="BO167" s="17">
        <v>0</v>
      </c>
      <c r="BP167" s="17">
        <v>0</v>
      </c>
      <c r="BQ167" s="17">
        <v>0</v>
      </c>
      <c r="BR167" s="17">
        <v>0</v>
      </c>
      <c r="BS167" s="17">
        <v>0</v>
      </c>
      <c r="BT167" s="17" t="s">
        <v>409</v>
      </c>
      <c r="BU167" s="17" t="s">
        <v>409</v>
      </c>
      <c r="BV167" s="17" t="s">
        <v>409</v>
      </c>
      <c r="BW167" s="17" t="s">
        <v>592</v>
      </c>
      <c r="CA167" s="17">
        <v>88106466</v>
      </c>
      <c r="CB167" s="17" t="s">
        <v>1848</v>
      </c>
      <c r="CC167" s="17">
        <v>6100911</v>
      </c>
      <c r="CD167" s="17" t="s">
        <v>1581</v>
      </c>
    </row>
    <row r="168" spans="1:82">
      <c r="A168" s="27">
        <v>1000000190</v>
      </c>
      <c r="B168" s="26">
        <v>0</v>
      </c>
      <c r="C168" s="26" t="s">
        <v>3203</v>
      </c>
      <c r="D168" s="25">
        <v>206300</v>
      </c>
      <c r="E168" s="25" t="s">
        <v>2423</v>
      </c>
      <c r="F168" s="25">
        <v>206500</v>
      </c>
      <c r="G168" s="25" t="s">
        <v>1397</v>
      </c>
      <c r="H168" s="25">
        <v>1</v>
      </c>
      <c r="I168" s="25">
        <v>2000.01</v>
      </c>
      <c r="J168" s="25">
        <v>2500.12</v>
      </c>
      <c r="K168" s="25" t="s">
        <v>557</v>
      </c>
      <c r="L168" s="25"/>
      <c r="M168" s="25" t="s">
        <v>557</v>
      </c>
      <c r="N168" s="25" t="s">
        <v>609</v>
      </c>
      <c r="O168" s="25" t="s">
        <v>428</v>
      </c>
      <c r="P168" s="25" t="s">
        <v>608</v>
      </c>
      <c r="Q168" s="24">
        <v>79419</v>
      </c>
      <c r="R168" s="17">
        <v>0</v>
      </c>
      <c r="U168" s="17">
        <v>0</v>
      </c>
      <c r="V168" s="17">
        <v>0</v>
      </c>
      <c r="Y168" s="17">
        <v>0</v>
      </c>
      <c r="Z168" s="17">
        <v>0</v>
      </c>
      <c r="AC168" s="17">
        <v>0</v>
      </c>
      <c r="AD168" s="17">
        <v>0</v>
      </c>
      <c r="AG168" s="17">
        <v>0</v>
      </c>
      <c r="AH168" s="17">
        <v>0</v>
      </c>
      <c r="AK168" s="17">
        <v>0</v>
      </c>
      <c r="AL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1.1709999999999999E-3</v>
      </c>
      <c r="AT168" s="17">
        <v>2.0277E-2</v>
      </c>
      <c r="AU168" s="17">
        <v>0.49856200000000001</v>
      </c>
      <c r="AV168" s="30">
        <v>2173</v>
      </c>
      <c r="AW168" s="30">
        <v>2607.6</v>
      </c>
      <c r="AX168" s="30">
        <v>3259.5</v>
      </c>
      <c r="AY168" s="17">
        <v>0</v>
      </c>
      <c r="AZ168" s="17">
        <v>0</v>
      </c>
      <c r="BA168" s="17">
        <v>0</v>
      </c>
      <c r="BB168" s="17">
        <v>0</v>
      </c>
      <c r="BC168" s="17">
        <v>1</v>
      </c>
      <c r="BD168" s="17">
        <v>79.42</v>
      </c>
      <c r="BE168" s="17">
        <v>1</v>
      </c>
      <c r="BF168" s="17">
        <v>1</v>
      </c>
      <c r="BH168" s="17">
        <v>0</v>
      </c>
      <c r="BJ168" s="17">
        <v>0</v>
      </c>
      <c r="BL168" s="17">
        <v>0</v>
      </c>
      <c r="BM168" s="17">
        <v>1.0896E-3</v>
      </c>
      <c r="BN168" s="17">
        <v>5.5593999999999998E-2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 t="s">
        <v>409</v>
      </c>
      <c r="BU168" s="17" t="s">
        <v>409</v>
      </c>
      <c r="BV168" s="17" t="s">
        <v>409</v>
      </c>
      <c r="BW168" s="17" t="s">
        <v>592</v>
      </c>
      <c r="CA168" s="17">
        <v>88106466</v>
      </c>
      <c r="CB168" s="17" t="s">
        <v>1848</v>
      </c>
      <c r="CC168" s="17">
        <v>5103347</v>
      </c>
      <c r="CD168" s="17" t="s">
        <v>1106</v>
      </c>
    </row>
    <row r="169" spans="1:82">
      <c r="A169" s="27">
        <v>1000000191</v>
      </c>
      <c r="B169" s="26">
        <v>0</v>
      </c>
      <c r="C169" s="26" t="s">
        <v>3202</v>
      </c>
      <c r="D169" s="25">
        <v>206450</v>
      </c>
      <c r="E169" s="25" t="s">
        <v>1764</v>
      </c>
      <c r="F169" s="25">
        <v>206300</v>
      </c>
      <c r="G169" s="25" t="s">
        <v>2423</v>
      </c>
      <c r="H169" s="25">
        <v>1</v>
      </c>
      <c r="I169" s="25">
        <v>1996.01</v>
      </c>
      <c r="J169" s="25">
        <v>2500.12</v>
      </c>
      <c r="K169" s="25" t="s">
        <v>505</v>
      </c>
      <c r="L169" s="25"/>
      <c r="M169" s="25" t="s">
        <v>505</v>
      </c>
      <c r="N169" s="25" t="s">
        <v>609</v>
      </c>
      <c r="O169" s="25" t="s">
        <v>428</v>
      </c>
      <c r="P169" s="25" t="s">
        <v>712</v>
      </c>
      <c r="Q169" s="24">
        <v>53780</v>
      </c>
      <c r="R169" s="17">
        <v>0</v>
      </c>
      <c r="U169" s="17">
        <v>0</v>
      </c>
      <c r="V169" s="17">
        <v>0</v>
      </c>
      <c r="Y169" s="17">
        <v>0</v>
      </c>
      <c r="Z169" s="17">
        <v>0</v>
      </c>
      <c r="AC169" s="17">
        <v>0</v>
      </c>
      <c r="AD169" s="17">
        <v>0</v>
      </c>
      <c r="AG169" s="17">
        <v>0</v>
      </c>
      <c r="AH169" s="17">
        <v>0</v>
      </c>
      <c r="AK169" s="17">
        <v>0</v>
      </c>
      <c r="AL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1.5870000000000001E-3</v>
      </c>
      <c r="AT169" s="17">
        <v>1.6771000000000001E-2</v>
      </c>
      <c r="AU169" s="17">
        <v>0.27837299999999998</v>
      </c>
      <c r="AV169" s="30">
        <v>1086</v>
      </c>
      <c r="AW169" s="30">
        <v>1303.2</v>
      </c>
      <c r="AX169" s="30">
        <v>1629</v>
      </c>
      <c r="AY169" s="17">
        <v>0</v>
      </c>
      <c r="AZ169" s="17">
        <v>0</v>
      </c>
      <c r="BA169" s="17">
        <v>0</v>
      </c>
      <c r="BB169" s="17">
        <v>0</v>
      </c>
      <c r="BC169" s="17">
        <v>1</v>
      </c>
      <c r="BD169" s="17">
        <v>53.78</v>
      </c>
      <c r="BE169" s="17">
        <v>1</v>
      </c>
      <c r="BF169" s="17">
        <v>1</v>
      </c>
      <c r="BH169" s="17">
        <v>0</v>
      </c>
      <c r="BJ169" s="17">
        <v>0</v>
      </c>
      <c r="BL169" s="17">
        <v>0</v>
      </c>
      <c r="BM169" s="17">
        <v>1.1143999999999999E-2</v>
      </c>
      <c r="BN169" s="17">
        <v>4.6447000000000002E-2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 t="s">
        <v>409</v>
      </c>
      <c r="BU169" s="17" t="s">
        <v>409</v>
      </c>
      <c r="BV169" s="17" t="s">
        <v>409</v>
      </c>
      <c r="BX169" s="17" t="s">
        <v>607</v>
      </c>
      <c r="CA169" s="17">
        <v>88106466</v>
      </c>
      <c r="CB169" s="17" t="s">
        <v>1848</v>
      </c>
      <c r="CC169" s="17">
        <v>5103347</v>
      </c>
      <c r="CD169" s="17" t="s">
        <v>1106</v>
      </c>
    </row>
    <row r="170" spans="1:82">
      <c r="A170" s="27">
        <v>1000000192</v>
      </c>
      <c r="B170" s="26">
        <v>0</v>
      </c>
      <c r="C170" s="26" t="s">
        <v>3201</v>
      </c>
      <c r="D170" s="25">
        <v>206300</v>
      </c>
      <c r="E170" s="25" t="s">
        <v>2423</v>
      </c>
      <c r="F170" s="25">
        <v>206400</v>
      </c>
      <c r="G170" s="25" t="s">
        <v>2086</v>
      </c>
      <c r="H170" s="25">
        <v>1</v>
      </c>
      <c r="I170" s="25">
        <v>2002.01</v>
      </c>
      <c r="J170" s="25">
        <v>2500.12</v>
      </c>
      <c r="K170" s="25" t="s">
        <v>1698</v>
      </c>
      <c r="L170" s="25"/>
      <c r="M170" s="25" t="s">
        <v>1698</v>
      </c>
      <c r="N170" s="25" t="s">
        <v>609</v>
      </c>
      <c r="O170" s="25" t="s">
        <v>428</v>
      </c>
      <c r="P170" s="25" t="s">
        <v>608</v>
      </c>
      <c r="Q170" s="24">
        <v>27120</v>
      </c>
      <c r="R170" s="17">
        <v>0</v>
      </c>
      <c r="U170" s="17">
        <v>0</v>
      </c>
      <c r="V170" s="17">
        <v>0</v>
      </c>
      <c r="Y170" s="17">
        <v>0</v>
      </c>
      <c r="Z170" s="17">
        <v>0</v>
      </c>
      <c r="AC170" s="17">
        <v>0</v>
      </c>
      <c r="AD170" s="17">
        <v>0</v>
      </c>
      <c r="AG170" s="17">
        <v>0</v>
      </c>
      <c r="AH170" s="17">
        <v>0</v>
      </c>
      <c r="AK170" s="17">
        <v>0</v>
      </c>
      <c r="AL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4.0000000000000002E-4</v>
      </c>
      <c r="AT170" s="17">
        <v>6.9199999999999999E-3</v>
      </c>
      <c r="AU170" s="17">
        <v>0.17036000000000001</v>
      </c>
      <c r="AV170" s="30">
        <v>2173</v>
      </c>
      <c r="AW170" s="30">
        <v>2607.6</v>
      </c>
      <c r="AX170" s="30">
        <v>3259.5</v>
      </c>
      <c r="AY170" s="17">
        <v>0</v>
      </c>
      <c r="AZ170" s="17">
        <v>0</v>
      </c>
      <c r="BA170" s="17">
        <v>0</v>
      </c>
      <c r="BB170" s="17">
        <v>0</v>
      </c>
      <c r="BC170" s="17">
        <v>1</v>
      </c>
      <c r="BD170" s="17">
        <v>27.12</v>
      </c>
      <c r="BE170" s="17">
        <v>1</v>
      </c>
      <c r="BF170" s="17">
        <v>1</v>
      </c>
      <c r="BH170" s="17">
        <v>0</v>
      </c>
      <c r="BJ170" s="17">
        <v>0</v>
      </c>
      <c r="BL170" s="17">
        <v>0</v>
      </c>
      <c r="BM170" s="17">
        <v>3.7190000000000001E-3</v>
      </c>
      <c r="BN170" s="17">
        <v>1.9014E-2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 t="s">
        <v>409</v>
      </c>
      <c r="BU170" s="17" t="s">
        <v>409</v>
      </c>
      <c r="BV170" s="17" t="s">
        <v>409</v>
      </c>
      <c r="BW170" s="17" t="s">
        <v>592</v>
      </c>
      <c r="CA170" s="17">
        <v>88106466</v>
      </c>
      <c r="CB170" s="17" t="s">
        <v>1848</v>
      </c>
      <c r="CC170" s="17">
        <v>5103347</v>
      </c>
      <c r="CD170" s="17" t="s">
        <v>1106</v>
      </c>
    </row>
    <row r="171" spans="1:82">
      <c r="A171" s="27">
        <v>1000000193</v>
      </c>
      <c r="B171" s="26">
        <v>0</v>
      </c>
      <c r="C171" s="26" t="s">
        <v>3200</v>
      </c>
      <c r="D171" s="25">
        <v>306310</v>
      </c>
      <c r="E171" s="25" t="s">
        <v>2744</v>
      </c>
      <c r="F171" s="25">
        <v>309175</v>
      </c>
      <c r="G171" s="25" t="s">
        <v>1587</v>
      </c>
      <c r="H171" s="25">
        <v>1</v>
      </c>
      <c r="I171" s="25">
        <v>1996.01</v>
      </c>
      <c r="J171" s="25">
        <v>2500.12</v>
      </c>
      <c r="K171" s="25" t="s">
        <v>505</v>
      </c>
      <c r="L171" s="25"/>
      <c r="M171" s="25" t="s">
        <v>505</v>
      </c>
      <c r="N171" s="25" t="s">
        <v>412</v>
      </c>
      <c r="O171" s="25" t="s">
        <v>428</v>
      </c>
      <c r="P171" s="25" t="s">
        <v>456</v>
      </c>
      <c r="Q171" s="24">
        <v>3607</v>
      </c>
      <c r="R171" s="17">
        <v>0</v>
      </c>
      <c r="S171" s="17" t="s">
        <v>428</v>
      </c>
      <c r="T171" s="17" t="s">
        <v>427</v>
      </c>
      <c r="U171" s="29">
        <v>34144</v>
      </c>
      <c r="V171" s="17">
        <v>0</v>
      </c>
      <c r="Y171" s="17">
        <v>0</v>
      </c>
      <c r="Z171" s="17">
        <v>0</v>
      </c>
      <c r="AC171" s="17">
        <v>0</v>
      </c>
      <c r="AD171" s="17">
        <v>0</v>
      </c>
      <c r="AG171" s="17">
        <v>0</v>
      </c>
      <c r="AH171" s="17">
        <v>0</v>
      </c>
      <c r="AK171" s="17">
        <v>0</v>
      </c>
      <c r="AL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1.6535000000000001E-2</v>
      </c>
      <c r="AT171" s="17">
        <v>7.5835E-2</v>
      </c>
      <c r="AU171" s="17">
        <v>3.0712E-2</v>
      </c>
      <c r="AV171" s="17">
        <v>163</v>
      </c>
      <c r="AW171" s="17">
        <v>195.6</v>
      </c>
      <c r="AX171" s="17">
        <v>244.5</v>
      </c>
      <c r="AY171" s="17">
        <v>0</v>
      </c>
      <c r="AZ171" s="17">
        <v>0</v>
      </c>
      <c r="BA171" s="17">
        <v>0</v>
      </c>
      <c r="BB171" s="17">
        <v>0</v>
      </c>
      <c r="BC171" s="17">
        <v>1</v>
      </c>
      <c r="BD171" s="17">
        <v>37.75</v>
      </c>
      <c r="BE171" s="17">
        <v>1</v>
      </c>
      <c r="BF171" s="17">
        <v>1</v>
      </c>
      <c r="BH171" s="17">
        <v>0</v>
      </c>
      <c r="BJ171" s="17">
        <v>0</v>
      </c>
      <c r="BL171" s="17">
        <v>0</v>
      </c>
      <c r="BM171" s="17">
        <v>4.8798000000000001E-2</v>
      </c>
      <c r="BN171" s="17">
        <v>0.20526800000000001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 t="s">
        <v>409</v>
      </c>
      <c r="BU171" s="17" t="s">
        <v>409</v>
      </c>
      <c r="BV171" s="17" t="s">
        <v>409</v>
      </c>
      <c r="BW171" s="17" t="s">
        <v>592</v>
      </c>
      <c r="CA171" s="17">
        <v>88106466</v>
      </c>
      <c r="CB171" s="17" t="s">
        <v>1848</v>
      </c>
      <c r="CC171" s="17">
        <v>4106342</v>
      </c>
      <c r="CD171" s="17" t="s">
        <v>1586</v>
      </c>
    </row>
    <row r="172" spans="1:82">
      <c r="A172" s="27">
        <v>1000000194</v>
      </c>
      <c r="B172" s="26">
        <v>0</v>
      </c>
      <c r="C172" s="26" t="s">
        <v>3199</v>
      </c>
      <c r="D172" s="25">
        <v>307300</v>
      </c>
      <c r="E172" s="25" t="s">
        <v>2663</v>
      </c>
      <c r="F172" s="25">
        <v>307325</v>
      </c>
      <c r="G172" s="25" t="s">
        <v>2115</v>
      </c>
      <c r="H172" s="25">
        <v>2</v>
      </c>
      <c r="I172" s="25">
        <v>2001.01</v>
      </c>
      <c r="J172" s="25">
        <v>2500.12</v>
      </c>
      <c r="K172" s="25" t="s">
        <v>1625</v>
      </c>
      <c r="L172" s="25"/>
      <c r="M172" s="25" t="s">
        <v>1625</v>
      </c>
      <c r="N172" s="25" t="s">
        <v>412</v>
      </c>
      <c r="O172" s="25" t="s">
        <v>428</v>
      </c>
      <c r="P172" s="25" t="s">
        <v>499</v>
      </c>
      <c r="Q172" s="24">
        <v>9014</v>
      </c>
      <c r="R172" s="17">
        <v>0</v>
      </c>
      <c r="U172" s="17">
        <v>0</v>
      </c>
      <c r="V172" s="17">
        <v>0</v>
      </c>
      <c r="Y172" s="17">
        <v>0</v>
      </c>
      <c r="Z172" s="17">
        <v>0</v>
      </c>
      <c r="AC172" s="17">
        <v>0</v>
      </c>
      <c r="AD172" s="17">
        <v>0</v>
      </c>
      <c r="AG172" s="17">
        <v>0</v>
      </c>
      <c r="AH172" s="17">
        <v>0</v>
      </c>
      <c r="AK172" s="17">
        <v>0</v>
      </c>
      <c r="AL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1.5939999999999999E-3</v>
      </c>
      <c r="AT172" s="17">
        <v>1.2597000000000001E-2</v>
      </c>
      <c r="AU172" s="17">
        <v>1.0434000000000001E-2</v>
      </c>
      <c r="AV172" s="17">
        <v>452</v>
      </c>
      <c r="AW172" s="17">
        <v>542.4</v>
      </c>
      <c r="AX172" s="17">
        <v>678</v>
      </c>
      <c r="AY172" s="17">
        <v>0</v>
      </c>
      <c r="AZ172" s="17">
        <v>0</v>
      </c>
      <c r="BA172" s="17">
        <v>0</v>
      </c>
      <c r="BB172" s="17">
        <v>0</v>
      </c>
      <c r="BC172" s="17">
        <v>1</v>
      </c>
      <c r="BD172" s="17">
        <v>9.01</v>
      </c>
      <c r="BE172" s="17">
        <v>1</v>
      </c>
      <c r="BF172" s="17">
        <v>1</v>
      </c>
      <c r="BH172" s="17">
        <v>0</v>
      </c>
      <c r="BJ172" s="17">
        <v>0</v>
      </c>
      <c r="BL172" s="17">
        <v>0</v>
      </c>
      <c r="BM172" s="17">
        <v>8.5579999999999996E-3</v>
      </c>
      <c r="BN172" s="17">
        <v>3.8582999999999999E-2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 t="s">
        <v>409</v>
      </c>
      <c r="BU172" s="17" t="s">
        <v>409</v>
      </c>
      <c r="BV172" s="17" t="s">
        <v>409</v>
      </c>
      <c r="BW172" s="17" t="s">
        <v>592</v>
      </c>
      <c r="CA172" s="17">
        <v>88106466</v>
      </c>
      <c r="CB172" s="17" t="s">
        <v>1845</v>
      </c>
      <c r="CC172" s="17">
        <v>3106179</v>
      </c>
      <c r="CD172" s="17" t="s">
        <v>2669</v>
      </c>
    </row>
    <row r="173" spans="1:82">
      <c r="A173" s="27">
        <v>1000000195</v>
      </c>
      <c r="B173" s="26">
        <v>0</v>
      </c>
      <c r="C173" s="26" t="s">
        <v>3198</v>
      </c>
      <c r="D173" s="25">
        <v>307240</v>
      </c>
      <c r="E173" s="25" t="s">
        <v>1418</v>
      </c>
      <c r="F173" s="25">
        <v>307325</v>
      </c>
      <c r="G173" s="25" t="s">
        <v>2115</v>
      </c>
      <c r="H173" s="25">
        <v>1</v>
      </c>
      <c r="I173" s="25">
        <v>1999.01</v>
      </c>
      <c r="J173" s="25">
        <v>2016.1</v>
      </c>
      <c r="K173" s="25" t="s">
        <v>1774</v>
      </c>
      <c r="L173" s="25"/>
      <c r="M173" s="25" t="s">
        <v>1774</v>
      </c>
      <c r="N173" s="25" t="s">
        <v>412</v>
      </c>
      <c r="O173" s="25" t="s">
        <v>541</v>
      </c>
      <c r="P173" s="25" t="s">
        <v>456</v>
      </c>
      <c r="Q173" s="24">
        <v>18166</v>
      </c>
      <c r="R173" s="17">
        <v>0</v>
      </c>
      <c r="S173" s="17" t="s">
        <v>411</v>
      </c>
      <c r="T173" s="17" t="s">
        <v>516</v>
      </c>
      <c r="U173" s="29">
        <v>1300</v>
      </c>
      <c r="V173" s="17">
        <v>0.28999999999999998</v>
      </c>
      <c r="Y173" s="17">
        <v>0</v>
      </c>
      <c r="Z173" s="17">
        <v>0</v>
      </c>
      <c r="AC173" s="17">
        <v>0</v>
      </c>
      <c r="AD173" s="17">
        <v>0</v>
      </c>
      <c r="AG173" s="17">
        <v>0</v>
      </c>
      <c r="AH173" s="17">
        <v>0</v>
      </c>
      <c r="AK173" s="17">
        <v>0</v>
      </c>
      <c r="AL173" s="17">
        <v>0</v>
      </c>
      <c r="AO173" s="17">
        <v>0</v>
      </c>
      <c r="AP173" s="17">
        <v>0</v>
      </c>
      <c r="AQ173" s="17">
        <v>2.2556210000000002E-3</v>
      </c>
      <c r="AR173" s="17">
        <v>6.5890600000000001E-4</v>
      </c>
      <c r="AS173" s="17">
        <v>1.0366999999999999E-2</v>
      </c>
      <c r="AT173" s="17">
        <v>3.7090999999999999E-2</v>
      </c>
      <c r="AU173" s="17">
        <v>4.0902000000000001E-2</v>
      </c>
      <c r="AV173" s="17">
        <v>293</v>
      </c>
      <c r="AW173" s="17">
        <v>351.6</v>
      </c>
      <c r="AX173" s="17">
        <v>439.5</v>
      </c>
      <c r="AY173" s="17">
        <v>0</v>
      </c>
      <c r="AZ173" s="17">
        <v>0</v>
      </c>
      <c r="BA173" s="17">
        <v>0</v>
      </c>
      <c r="BB173" s="17">
        <v>0</v>
      </c>
      <c r="BC173" s="17">
        <v>1</v>
      </c>
      <c r="BD173" s="17">
        <v>19.47</v>
      </c>
      <c r="BE173" s="17">
        <v>1</v>
      </c>
      <c r="BF173" s="17">
        <v>1</v>
      </c>
      <c r="BH173" s="17">
        <v>0</v>
      </c>
      <c r="BJ173" s="17">
        <v>0</v>
      </c>
      <c r="BL173" s="17">
        <v>0</v>
      </c>
      <c r="BM173" s="17">
        <v>2.4712000000000001E-2</v>
      </c>
      <c r="BN173" s="17">
        <v>9.2785000000000006E-2</v>
      </c>
      <c r="BO173" s="17">
        <v>0</v>
      </c>
      <c r="BP173" s="17">
        <v>0</v>
      </c>
      <c r="BQ173" s="17">
        <v>0</v>
      </c>
      <c r="BR173" s="17">
        <v>0</v>
      </c>
      <c r="BS173" s="17">
        <v>0</v>
      </c>
      <c r="BT173" s="17" t="s">
        <v>409</v>
      </c>
      <c r="BU173" s="17" t="s">
        <v>409</v>
      </c>
      <c r="BV173" s="17" t="s">
        <v>409</v>
      </c>
      <c r="BW173" s="17" t="s">
        <v>592</v>
      </c>
      <c r="CA173" s="17">
        <v>88106466</v>
      </c>
      <c r="CB173" s="17" t="s">
        <v>1845</v>
      </c>
      <c r="CC173" s="17">
        <v>4200306</v>
      </c>
      <c r="CD173" s="17" t="s">
        <v>790</v>
      </c>
    </row>
    <row r="174" spans="1:82">
      <c r="A174" s="27">
        <v>1000000196</v>
      </c>
      <c r="B174" s="26">
        <v>0</v>
      </c>
      <c r="C174" s="26" t="s">
        <v>3197</v>
      </c>
      <c r="D174" s="25">
        <v>307240</v>
      </c>
      <c r="E174" s="25" t="s">
        <v>1418</v>
      </c>
      <c r="F174" s="25">
        <v>307325</v>
      </c>
      <c r="G174" s="25" t="s">
        <v>2115</v>
      </c>
      <c r="H174" s="25">
        <v>2</v>
      </c>
      <c r="I174" s="25">
        <v>1999.01</v>
      </c>
      <c r="J174" s="25">
        <v>2016.1</v>
      </c>
      <c r="K174" s="25" t="s">
        <v>1774</v>
      </c>
      <c r="L174" s="25"/>
      <c r="M174" s="25" t="s">
        <v>1774</v>
      </c>
      <c r="N174" s="25" t="s">
        <v>412</v>
      </c>
      <c r="O174" s="25" t="s">
        <v>541</v>
      </c>
      <c r="P174" s="25" t="s">
        <v>456</v>
      </c>
      <c r="Q174" s="24">
        <v>18166</v>
      </c>
      <c r="R174" s="17">
        <v>0</v>
      </c>
      <c r="S174" s="17" t="s">
        <v>411</v>
      </c>
      <c r="T174" s="17" t="s">
        <v>516</v>
      </c>
      <c r="U174" s="29">
        <v>1300</v>
      </c>
      <c r="V174" s="17">
        <v>0.28999999999999998</v>
      </c>
      <c r="Y174" s="17">
        <v>0</v>
      </c>
      <c r="Z174" s="17">
        <v>0</v>
      </c>
      <c r="AC174" s="17">
        <v>0</v>
      </c>
      <c r="AD174" s="17">
        <v>0</v>
      </c>
      <c r="AG174" s="17">
        <v>0</v>
      </c>
      <c r="AH174" s="17">
        <v>0</v>
      </c>
      <c r="AK174" s="17">
        <v>0</v>
      </c>
      <c r="AL174" s="17">
        <v>0</v>
      </c>
      <c r="AO174" s="17">
        <v>0</v>
      </c>
      <c r="AP174" s="17">
        <v>0</v>
      </c>
      <c r="AQ174" s="17">
        <v>2.2556210000000002E-3</v>
      </c>
      <c r="AR174" s="17">
        <v>6.5890600000000001E-4</v>
      </c>
      <c r="AS174" s="17">
        <v>1.0366999999999999E-2</v>
      </c>
      <c r="AT174" s="17">
        <v>3.7090999999999999E-2</v>
      </c>
      <c r="AU174" s="17">
        <v>4.0902000000000001E-2</v>
      </c>
      <c r="AV174" s="17">
        <v>293</v>
      </c>
      <c r="AW174" s="17">
        <v>351.6</v>
      </c>
      <c r="AX174" s="17">
        <v>439.5</v>
      </c>
      <c r="AY174" s="17">
        <v>0</v>
      </c>
      <c r="AZ174" s="17">
        <v>0</v>
      </c>
      <c r="BA174" s="17">
        <v>0</v>
      </c>
      <c r="BB174" s="17">
        <v>0</v>
      </c>
      <c r="BC174" s="17">
        <v>1</v>
      </c>
      <c r="BD174" s="17">
        <v>19.47</v>
      </c>
      <c r="BE174" s="17">
        <v>1</v>
      </c>
      <c r="BF174" s="17">
        <v>1</v>
      </c>
      <c r="BH174" s="17">
        <v>0</v>
      </c>
      <c r="BJ174" s="17">
        <v>0</v>
      </c>
      <c r="BL174" s="17">
        <v>0</v>
      </c>
      <c r="BM174" s="17">
        <v>2.4712000000000001E-2</v>
      </c>
      <c r="BN174" s="17">
        <v>9.2785000000000006E-2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 t="s">
        <v>409</v>
      </c>
      <c r="BU174" s="17" t="s">
        <v>409</v>
      </c>
      <c r="BV174" s="17" t="s">
        <v>409</v>
      </c>
      <c r="BW174" s="17" t="s">
        <v>592</v>
      </c>
      <c r="CA174" s="17">
        <v>88106466</v>
      </c>
      <c r="CB174" s="17" t="s">
        <v>1845</v>
      </c>
      <c r="CC174" s="17">
        <v>4200306</v>
      </c>
      <c r="CD174" s="17" t="s">
        <v>790</v>
      </c>
    </row>
    <row r="175" spans="1:82">
      <c r="A175" s="27">
        <v>1000000197</v>
      </c>
      <c r="B175" s="26">
        <v>0</v>
      </c>
      <c r="C175" s="26" t="s">
        <v>3196</v>
      </c>
      <c r="D175" s="25">
        <v>307260</v>
      </c>
      <c r="E175" s="25" t="s">
        <v>3057</v>
      </c>
      <c r="F175" s="25">
        <v>307415</v>
      </c>
      <c r="G175" s="25" t="s">
        <v>3012</v>
      </c>
      <c r="H175" s="25">
        <v>1</v>
      </c>
      <c r="I175" s="25">
        <v>1996.01</v>
      </c>
      <c r="J175" s="25">
        <v>2500.12</v>
      </c>
      <c r="K175" s="25" t="s">
        <v>505</v>
      </c>
      <c r="L175" s="25"/>
      <c r="M175" s="25" t="s">
        <v>505</v>
      </c>
      <c r="N175" s="25" t="s">
        <v>412</v>
      </c>
      <c r="O175" s="25" t="s">
        <v>428</v>
      </c>
      <c r="P175" s="25" t="s">
        <v>556</v>
      </c>
      <c r="Q175" s="24">
        <v>34321</v>
      </c>
      <c r="R175" s="17">
        <v>0</v>
      </c>
      <c r="U175" s="17">
        <v>0</v>
      </c>
      <c r="V175" s="17">
        <v>0</v>
      </c>
      <c r="Y175" s="17">
        <v>0</v>
      </c>
      <c r="Z175" s="17">
        <v>0</v>
      </c>
      <c r="AC175" s="17">
        <v>0</v>
      </c>
      <c r="AD175" s="17">
        <v>0</v>
      </c>
      <c r="AG175" s="17">
        <v>0</v>
      </c>
      <c r="AH175" s="17">
        <v>0</v>
      </c>
      <c r="AK175" s="17">
        <v>0</v>
      </c>
      <c r="AL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1.214E-2</v>
      </c>
      <c r="AT175" s="17">
        <v>6.7530000000000007E-2</v>
      </c>
      <c r="AU175" s="17">
        <v>2.8485E-2</v>
      </c>
      <c r="AV175" s="17">
        <v>226</v>
      </c>
      <c r="AW175" s="17">
        <v>271.2</v>
      </c>
      <c r="AX175" s="17">
        <v>339</v>
      </c>
      <c r="AY175" s="17">
        <v>0</v>
      </c>
      <c r="AZ175" s="17">
        <v>0</v>
      </c>
      <c r="BA175" s="17">
        <v>0</v>
      </c>
      <c r="BB175" s="17">
        <v>0</v>
      </c>
      <c r="BC175" s="17">
        <v>1</v>
      </c>
      <c r="BD175" s="17">
        <v>34.32</v>
      </c>
      <c r="BE175" s="17">
        <v>1</v>
      </c>
      <c r="BF175" s="17">
        <v>1</v>
      </c>
      <c r="BH175" s="17">
        <v>0</v>
      </c>
      <c r="BJ175" s="17">
        <v>0</v>
      </c>
      <c r="BL175" s="17">
        <v>0</v>
      </c>
      <c r="BM175" s="17">
        <v>4.0027E-2</v>
      </c>
      <c r="BN175" s="17">
        <v>0.157808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 t="s">
        <v>409</v>
      </c>
      <c r="BU175" s="17" t="s">
        <v>409</v>
      </c>
      <c r="BV175" s="17" t="s">
        <v>409</v>
      </c>
      <c r="BW175" s="17" t="s">
        <v>592</v>
      </c>
      <c r="CA175" s="17">
        <v>88106466</v>
      </c>
      <c r="CB175" s="17" t="s">
        <v>1848</v>
      </c>
      <c r="CC175" s="17">
        <v>96109105</v>
      </c>
      <c r="CD175" s="17" t="s">
        <v>676</v>
      </c>
    </row>
    <row r="176" spans="1:82">
      <c r="A176" s="27">
        <v>1000000198</v>
      </c>
      <c r="B176" s="26">
        <v>0</v>
      </c>
      <c r="C176" s="26" t="s">
        <v>3195</v>
      </c>
      <c r="D176" s="25">
        <v>307310</v>
      </c>
      <c r="E176" s="25" t="s">
        <v>794</v>
      </c>
      <c r="F176" s="25">
        <v>306535</v>
      </c>
      <c r="G176" s="25" t="s">
        <v>2547</v>
      </c>
      <c r="H176" s="25">
        <v>1</v>
      </c>
      <c r="I176" s="25">
        <v>1996.01</v>
      </c>
      <c r="J176" s="25">
        <v>2011.12</v>
      </c>
      <c r="K176" s="25" t="s">
        <v>505</v>
      </c>
      <c r="L176" s="25"/>
      <c r="M176" s="25" t="s">
        <v>505</v>
      </c>
      <c r="N176" s="25" t="s">
        <v>412</v>
      </c>
      <c r="O176" s="25" t="s">
        <v>428</v>
      </c>
      <c r="P176" s="25" t="s">
        <v>456</v>
      </c>
      <c r="Q176" s="24">
        <v>11068</v>
      </c>
      <c r="R176" s="17">
        <v>0</v>
      </c>
      <c r="U176" s="17">
        <v>0</v>
      </c>
      <c r="V176" s="17">
        <v>0</v>
      </c>
      <c r="Y176" s="17">
        <v>0</v>
      </c>
      <c r="Z176" s="17">
        <v>0</v>
      </c>
      <c r="AC176" s="17">
        <v>0</v>
      </c>
      <c r="AD176" s="17">
        <v>0</v>
      </c>
      <c r="AG176" s="17">
        <v>0</v>
      </c>
      <c r="AH176" s="17">
        <v>0</v>
      </c>
      <c r="AK176" s="17">
        <v>0</v>
      </c>
      <c r="AL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6.2639999999999996E-3</v>
      </c>
      <c r="AT176" s="17">
        <v>2.2234E-2</v>
      </c>
      <c r="AU176" s="17">
        <v>8.0300000000000007E-3</v>
      </c>
      <c r="AV176" s="17">
        <v>163</v>
      </c>
      <c r="AW176" s="17">
        <v>195.6</v>
      </c>
      <c r="AX176" s="17">
        <v>244.5</v>
      </c>
      <c r="AY176" s="17">
        <v>0</v>
      </c>
      <c r="AZ176" s="17">
        <v>0</v>
      </c>
      <c r="BA176" s="17">
        <v>0</v>
      </c>
      <c r="BB176" s="17">
        <v>0</v>
      </c>
      <c r="BC176" s="17">
        <v>1</v>
      </c>
      <c r="BD176" s="17">
        <v>11.07</v>
      </c>
      <c r="BE176" s="17">
        <v>1</v>
      </c>
      <c r="BF176" s="17">
        <v>1</v>
      </c>
      <c r="BH176" s="17">
        <v>0</v>
      </c>
      <c r="BJ176" s="17">
        <v>0</v>
      </c>
      <c r="BL176" s="17">
        <v>0</v>
      </c>
      <c r="BM176" s="17">
        <v>1.5789999999999998E-2</v>
      </c>
      <c r="BN176" s="17">
        <v>6.1247999999999997E-2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 t="s">
        <v>409</v>
      </c>
      <c r="BU176" s="17" t="s">
        <v>409</v>
      </c>
      <c r="BV176" s="17" t="s">
        <v>409</v>
      </c>
      <c r="BW176" s="17" t="s">
        <v>592</v>
      </c>
      <c r="CA176" s="17">
        <v>88106466</v>
      </c>
      <c r="CB176" s="17" t="s">
        <v>1848</v>
      </c>
      <c r="CC176" s="17">
        <v>2101106</v>
      </c>
      <c r="CD176" s="17" t="s">
        <v>676</v>
      </c>
    </row>
    <row r="177" spans="1:82">
      <c r="A177" s="27">
        <v>1000000199</v>
      </c>
      <c r="B177" s="26">
        <v>0</v>
      </c>
      <c r="C177" s="26" t="s">
        <v>3194</v>
      </c>
      <c r="D177" s="25">
        <v>307310</v>
      </c>
      <c r="E177" s="25" t="s">
        <v>794</v>
      </c>
      <c r="F177" s="25">
        <v>306535</v>
      </c>
      <c r="G177" s="25" t="s">
        <v>2547</v>
      </c>
      <c r="H177" s="25">
        <v>2</v>
      </c>
      <c r="I177" s="25">
        <v>1996.01</v>
      </c>
      <c r="J177" s="25">
        <v>2011.12</v>
      </c>
      <c r="K177" s="25" t="s">
        <v>505</v>
      </c>
      <c r="L177" s="25"/>
      <c r="M177" s="25" t="s">
        <v>505</v>
      </c>
      <c r="N177" s="25" t="s">
        <v>412</v>
      </c>
      <c r="O177" s="25" t="s">
        <v>428</v>
      </c>
      <c r="P177" s="25" t="s">
        <v>456</v>
      </c>
      <c r="Q177" s="24">
        <v>11068</v>
      </c>
      <c r="R177" s="17">
        <v>0</v>
      </c>
      <c r="U177" s="17">
        <v>0</v>
      </c>
      <c r="V177" s="17">
        <v>0</v>
      </c>
      <c r="Y177" s="17">
        <v>0</v>
      </c>
      <c r="Z177" s="17">
        <v>0</v>
      </c>
      <c r="AC177" s="17">
        <v>0</v>
      </c>
      <c r="AD177" s="17">
        <v>0</v>
      </c>
      <c r="AG177" s="17">
        <v>0</v>
      </c>
      <c r="AH177" s="17">
        <v>0</v>
      </c>
      <c r="AK177" s="17">
        <v>0</v>
      </c>
      <c r="AL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6.2639999999999996E-3</v>
      </c>
      <c r="AT177" s="17">
        <v>2.2234E-2</v>
      </c>
      <c r="AU177" s="17">
        <v>8.0300000000000007E-3</v>
      </c>
      <c r="AV177" s="17">
        <v>163</v>
      </c>
      <c r="AW177" s="17">
        <v>195.6</v>
      </c>
      <c r="AX177" s="17">
        <v>244.5</v>
      </c>
      <c r="AY177" s="17">
        <v>0</v>
      </c>
      <c r="AZ177" s="17">
        <v>0</v>
      </c>
      <c r="BA177" s="17">
        <v>0</v>
      </c>
      <c r="BB177" s="17">
        <v>0</v>
      </c>
      <c r="BC177" s="17">
        <v>1</v>
      </c>
      <c r="BD177" s="17">
        <v>11.07</v>
      </c>
      <c r="BE177" s="17">
        <v>1</v>
      </c>
      <c r="BF177" s="17">
        <v>1</v>
      </c>
      <c r="BH177" s="17">
        <v>0</v>
      </c>
      <c r="BJ177" s="17">
        <v>0</v>
      </c>
      <c r="BL177" s="17">
        <v>0</v>
      </c>
      <c r="BM177" s="17">
        <v>1.5789999999999998E-2</v>
      </c>
      <c r="BN177" s="17">
        <v>6.1247999999999997E-2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 t="s">
        <v>409</v>
      </c>
      <c r="BU177" s="17" t="s">
        <v>409</v>
      </c>
      <c r="BV177" s="17" t="s">
        <v>409</v>
      </c>
      <c r="BW177" s="17" t="s">
        <v>592</v>
      </c>
      <c r="CA177" s="17">
        <v>88106466</v>
      </c>
      <c r="CB177" s="17" t="s">
        <v>1848</v>
      </c>
      <c r="CC177" s="17">
        <v>2101106</v>
      </c>
      <c r="CD177" s="17" t="s">
        <v>676</v>
      </c>
    </row>
    <row r="178" spans="1:82">
      <c r="A178" s="27">
        <v>1000000200</v>
      </c>
      <c r="B178" s="26">
        <v>0</v>
      </c>
      <c r="C178" s="26" t="s">
        <v>3193</v>
      </c>
      <c r="D178" s="25">
        <v>310355</v>
      </c>
      <c r="E178" s="25" t="s">
        <v>2515</v>
      </c>
      <c r="F178" s="25">
        <v>310360</v>
      </c>
      <c r="G178" s="25" t="s">
        <v>3189</v>
      </c>
      <c r="H178" s="25">
        <v>1</v>
      </c>
      <c r="I178" s="25">
        <v>1996.01</v>
      </c>
      <c r="J178" s="25">
        <v>2500.12</v>
      </c>
      <c r="K178" s="25" t="s">
        <v>505</v>
      </c>
      <c r="L178" s="25"/>
      <c r="M178" s="25" t="s">
        <v>505</v>
      </c>
      <c r="N178" s="25" t="s">
        <v>412</v>
      </c>
      <c r="O178" s="25" t="s">
        <v>498</v>
      </c>
      <c r="P178" s="25" t="s">
        <v>426</v>
      </c>
      <c r="Q178" s="24">
        <v>3740</v>
      </c>
      <c r="R178" s="17">
        <v>9.5000000000000001E-2</v>
      </c>
      <c r="U178" s="17">
        <v>0</v>
      </c>
      <c r="V178" s="17">
        <v>0</v>
      </c>
      <c r="Y178" s="17">
        <v>0</v>
      </c>
      <c r="Z178" s="17">
        <v>0</v>
      </c>
      <c r="AC178" s="17">
        <v>0</v>
      </c>
      <c r="AD178" s="17">
        <v>0</v>
      </c>
      <c r="AG178" s="17">
        <v>0</v>
      </c>
      <c r="AH178" s="17">
        <v>0</v>
      </c>
      <c r="AK178" s="17">
        <v>0</v>
      </c>
      <c r="AL178" s="17">
        <v>0</v>
      </c>
      <c r="AO178" s="17">
        <v>0</v>
      </c>
      <c r="AP178" s="17">
        <v>0</v>
      </c>
      <c r="AQ178" s="17">
        <v>9.5000000000000001E-2</v>
      </c>
      <c r="AR178" s="17">
        <v>3.0000000000000001E-3</v>
      </c>
      <c r="AS178" s="17">
        <v>2.6600000000000001E-4</v>
      </c>
      <c r="AT178" s="17">
        <v>3.5079999999999998E-3</v>
      </c>
      <c r="AU178" s="17">
        <v>8.5999999999999993E-2</v>
      </c>
      <c r="AV178" s="17">
        <v>252</v>
      </c>
      <c r="AW178" s="17">
        <v>302.39999999999998</v>
      </c>
      <c r="AX178" s="17">
        <v>378</v>
      </c>
      <c r="AY178" s="17">
        <v>0</v>
      </c>
      <c r="AZ178" s="17">
        <v>0</v>
      </c>
      <c r="BA178" s="17">
        <v>0</v>
      </c>
      <c r="BB178" s="17">
        <v>0</v>
      </c>
      <c r="BC178" s="17">
        <v>1</v>
      </c>
      <c r="BD178" s="17">
        <v>3.74</v>
      </c>
      <c r="BE178" s="17">
        <v>1</v>
      </c>
      <c r="BF178" s="17">
        <v>1</v>
      </c>
      <c r="BH178" s="17">
        <v>0</v>
      </c>
      <c r="BJ178" s="17">
        <v>0</v>
      </c>
      <c r="BL178" s="17">
        <v>0</v>
      </c>
      <c r="BM178" s="17">
        <v>1.06E-3</v>
      </c>
      <c r="BN178" s="17">
        <v>9.3199999999999999E-4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 t="s">
        <v>409</v>
      </c>
      <c r="BU178" s="17" t="s">
        <v>409</v>
      </c>
      <c r="BV178" s="17" t="s">
        <v>409</v>
      </c>
      <c r="BW178" s="17" t="s">
        <v>592</v>
      </c>
      <c r="CA178" s="17">
        <v>88106466</v>
      </c>
      <c r="CB178" s="17" t="s">
        <v>1848</v>
      </c>
      <c r="CC178" s="17">
        <v>4201477</v>
      </c>
      <c r="CD178" s="17" t="s">
        <v>1245</v>
      </c>
    </row>
    <row r="179" spans="1:82">
      <c r="A179" s="27">
        <v>1000000201</v>
      </c>
      <c r="B179" s="26">
        <v>0</v>
      </c>
      <c r="C179" s="26" t="s">
        <v>3192</v>
      </c>
      <c r="D179" s="25">
        <v>310355</v>
      </c>
      <c r="E179" s="25" t="s">
        <v>2515</v>
      </c>
      <c r="F179" s="25">
        <v>310360</v>
      </c>
      <c r="G179" s="25" t="s">
        <v>3189</v>
      </c>
      <c r="H179" s="25">
        <v>2</v>
      </c>
      <c r="I179" s="25">
        <v>1996.01</v>
      </c>
      <c r="J179" s="25">
        <v>2500.12</v>
      </c>
      <c r="K179" s="25" t="s">
        <v>505</v>
      </c>
      <c r="L179" s="25"/>
      <c r="M179" s="25" t="s">
        <v>505</v>
      </c>
      <c r="N179" s="25" t="s">
        <v>412</v>
      </c>
      <c r="O179" s="25" t="s">
        <v>498</v>
      </c>
      <c r="P179" s="25" t="s">
        <v>426</v>
      </c>
      <c r="Q179" s="24">
        <v>3740</v>
      </c>
      <c r="R179" s="17">
        <v>9.5000000000000001E-2</v>
      </c>
      <c r="U179" s="17">
        <v>0</v>
      </c>
      <c r="V179" s="17">
        <v>0</v>
      </c>
      <c r="Y179" s="17">
        <v>0</v>
      </c>
      <c r="Z179" s="17">
        <v>0</v>
      </c>
      <c r="AC179" s="17">
        <v>0</v>
      </c>
      <c r="AD179" s="17">
        <v>0</v>
      </c>
      <c r="AG179" s="17">
        <v>0</v>
      </c>
      <c r="AH179" s="17">
        <v>0</v>
      </c>
      <c r="AK179" s="17">
        <v>0</v>
      </c>
      <c r="AL179" s="17">
        <v>0</v>
      </c>
      <c r="AO179" s="17">
        <v>0</v>
      </c>
      <c r="AP179" s="17">
        <v>0</v>
      </c>
      <c r="AQ179" s="17">
        <v>9.5000000000000001E-2</v>
      </c>
      <c r="AR179" s="17">
        <v>3.0000000000000001E-3</v>
      </c>
      <c r="AS179" s="17">
        <v>2.6600000000000001E-4</v>
      </c>
      <c r="AT179" s="17">
        <v>3.5079999999999998E-3</v>
      </c>
      <c r="AU179" s="17">
        <v>8.5999999999999993E-2</v>
      </c>
      <c r="AV179" s="17">
        <v>252</v>
      </c>
      <c r="AW179" s="17">
        <v>302.39999999999998</v>
      </c>
      <c r="AX179" s="17">
        <v>378</v>
      </c>
      <c r="AY179" s="17">
        <v>0</v>
      </c>
      <c r="AZ179" s="17">
        <v>0</v>
      </c>
      <c r="BA179" s="17">
        <v>0</v>
      </c>
      <c r="BB179" s="17">
        <v>0</v>
      </c>
      <c r="BC179" s="17">
        <v>1</v>
      </c>
      <c r="BD179" s="17">
        <v>3.74</v>
      </c>
      <c r="BE179" s="17">
        <v>1</v>
      </c>
      <c r="BF179" s="17">
        <v>1</v>
      </c>
      <c r="BH179" s="17">
        <v>0</v>
      </c>
      <c r="BJ179" s="17">
        <v>0</v>
      </c>
      <c r="BL179" s="17">
        <v>0</v>
      </c>
      <c r="BM179" s="17">
        <v>1.06E-3</v>
      </c>
      <c r="BN179" s="17">
        <v>9.3199999999999999E-4</v>
      </c>
      <c r="BO179" s="17">
        <v>0</v>
      </c>
      <c r="BP179" s="17">
        <v>0</v>
      </c>
      <c r="BQ179" s="17">
        <v>0</v>
      </c>
      <c r="BR179" s="17">
        <v>0</v>
      </c>
      <c r="BS179" s="17">
        <v>0</v>
      </c>
      <c r="BT179" s="17" t="s">
        <v>409</v>
      </c>
      <c r="BU179" s="17" t="s">
        <v>409</v>
      </c>
      <c r="BV179" s="17" t="s">
        <v>409</v>
      </c>
      <c r="BW179" s="17" t="s">
        <v>592</v>
      </c>
      <c r="CA179" s="17">
        <v>88106466</v>
      </c>
      <c r="CB179" s="17" t="s">
        <v>1848</v>
      </c>
      <c r="CC179" s="17">
        <v>4201477</v>
      </c>
      <c r="CD179" s="17" t="s">
        <v>1245</v>
      </c>
    </row>
    <row r="180" spans="1:82">
      <c r="A180" s="27">
        <v>1000000202</v>
      </c>
      <c r="B180" s="26">
        <v>0</v>
      </c>
      <c r="C180" s="26" t="s">
        <v>3191</v>
      </c>
      <c r="D180" s="25">
        <v>310365</v>
      </c>
      <c r="E180" s="25" t="s">
        <v>1950</v>
      </c>
      <c r="F180" s="25">
        <v>310360</v>
      </c>
      <c r="G180" s="25" t="s">
        <v>3189</v>
      </c>
      <c r="H180" s="25">
        <v>1</v>
      </c>
      <c r="I180" s="25">
        <v>1996.01</v>
      </c>
      <c r="J180" s="25">
        <v>2500.12</v>
      </c>
      <c r="K180" s="25" t="s">
        <v>505</v>
      </c>
      <c r="L180" s="25"/>
      <c r="M180" s="25" t="s">
        <v>505</v>
      </c>
      <c r="N180" s="25" t="s">
        <v>412</v>
      </c>
      <c r="O180" s="25" t="s">
        <v>498</v>
      </c>
      <c r="P180" s="25" t="s">
        <v>426</v>
      </c>
      <c r="Q180" s="24">
        <v>2890</v>
      </c>
      <c r="R180" s="17">
        <v>9.5000000000000001E-2</v>
      </c>
      <c r="U180" s="17">
        <v>0</v>
      </c>
      <c r="V180" s="17">
        <v>0</v>
      </c>
      <c r="Y180" s="17">
        <v>0</v>
      </c>
      <c r="Z180" s="17">
        <v>0</v>
      </c>
      <c r="AC180" s="17">
        <v>0</v>
      </c>
      <c r="AD180" s="17">
        <v>0</v>
      </c>
      <c r="AG180" s="17">
        <v>0</v>
      </c>
      <c r="AH180" s="17">
        <v>0</v>
      </c>
      <c r="AK180" s="17">
        <v>0</v>
      </c>
      <c r="AL180" s="17">
        <v>0</v>
      </c>
      <c r="AO180" s="17">
        <v>0</v>
      </c>
      <c r="AP180" s="17">
        <v>0</v>
      </c>
      <c r="AQ180" s="17">
        <v>9.5000000000000001E-2</v>
      </c>
      <c r="AR180" s="17">
        <v>3.0000000000000001E-3</v>
      </c>
      <c r="AS180" s="17">
        <v>2.02E-4</v>
      </c>
      <c r="AT180" s="17">
        <v>2.6710000000000002E-3</v>
      </c>
      <c r="AU180" s="17">
        <v>6.6000000000000003E-2</v>
      </c>
      <c r="AV180" s="17">
        <v>224</v>
      </c>
      <c r="AW180" s="17">
        <v>268.8</v>
      </c>
      <c r="AX180" s="17">
        <v>336</v>
      </c>
      <c r="AY180" s="17">
        <v>0</v>
      </c>
      <c r="AZ180" s="17">
        <v>0</v>
      </c>
      <c r="BA180" s="17">
        <v>0</v>
      </c>
      <c r="BB180" s="17">
        <v>0</v>
      </c>
      <c r="BC180" s="17">
        <v>1</v>
      </c>
      <c r="BD180" s="17">
        <v>2.89</v>
      </c>
      <c r="BE180" s="17">
        <v>1</v>
      </c>
      <c r="BF180" s="17">
        <v>1</v>
      </c>
      <c r="BH180" s="17">
        <v>0</v>
      </c>
      <c r="BJ180" s="17">
        <v>0</v>
      </c>
      <c r="BL180" s="17">
        <v>0</v>
      </c>
      <c r="BM180" s="17">
        <v>8.4000000000000003E-4</v>
      </c>
      <c r="BN180" s="17">
        <v>7.0299999999999996E-4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 t="s">
        <v>409</v>
      </c>
      <c r="BU180" s="17" t="s">
        <v>409</v>
      </c>
      <c r="BV180" s="17" t="s">
        <v>409</v>
      </c>
      <c r="BW180" s="17" t="s">
        <v>592</v>
      </c>
      <c r="CA180" s="17">
        <v>88106466</v>
      </c>
      <c r="CB180" s="17" t="s">
        <v>1848</v>
      </c>
      <c r="CC180" s="17">
        <v>4201477</v>
      </c>
      <c r="CD180" s="17" t="s">
        <v>1245</v>
      </c>
    </row>
    <row r="181" spans="1:82">
      <c r="A181" s="27">
        <v>1000000203</v>
      </c>
      <c r="B181" s="26">
        <v>0</v>
      </c>
      <c r="C181" s="26" t="s">
        <v>3190</v>
      </c>
      <c r="D181" s="25">
        <v>310365</v>
      </c>
      <c r="E181" s="25" t="s">
        <v>1950</v>
      </c>
      <c r="F181" s="25">
        <v>310360</v>
      </c>
      <c r="G181" s="25" t="s">
        <v>3189</v>
      </c>
      <c r="H181" s="25">
        <v>2</v>
      </c>
      <c r="I181" s="25">
        <v>1996.01</v>
      </c>
      <c r="J181" s="25">
        <v>2500.12</v>
      </c>
      <c r="K181" s="25" t="s">
        <v>505</v>
      </c>
      <c r="L181" s="25"/>
      <c r="M181" s="25" t="s">
        <v>505</v>
      </c>
      <c r="N181" s="25" t="s">
        <v>412</v>
      </c>
      <c r="O181" s="25" t="s">
        <v>498</v>
      </c>
      <c r="P181" s="25" t="s">
        <v>426</v>
      </c>
      <c r="Q181" s="24">
        <v>2890</v>
      </c>
      <c r="R181" s="17">
        <v>9.5000000000000001E-2</v>
      </c>
      <c r="U181" s="17">
        <v>0</v>
      </c>
      <c r="V181" s="17">
        <v>0</v>
      </c>
      <c r="Y181" s="17">
        <v>0</v>
      </c>
      <c r="Z181" s="17">
        <v>0</v>
      </c>
      <c r="AC181" s="17">
        <v>0</v>
      </c>
      <c r="AD181" s="17">
        <v>0</v>
      </c>
      <c r="AG181" s="17">
        <v>0</v>
      </c>
      <c r="AH181" s="17">
        <v>0</v>
      </c>
      <c r="AK181" s="17">
        <v>0</v>
      </c>
      <c r="AL181" s="17">
        <v>0</v>
      </c>
      <c r="AO181" s="17">
        <v>0</v>
      </c>
      <c r="AP181" s="17">
        <v>0</v>
      </c>
      <c r="AQ181" s="17">
        <v>9.5000000000000001E-2</v>
      </c>
      <c r="AR181" s="17">
        <v>3.0000000000000001E-3</v>
      </c>
      <c r="AS181" s="17">
        <v>2.02E-4</v>
      </c>
      <c r="AT181" s="17">
        <v>2.6710000000000002E-3</v>
      </c>
      <c r="AU181" s="17">
        <v>6.6000000000000003E-2</v>
      </c>
      <c r="AV181" s="17">
        <v>224</v>
      </c>
      <c r="AW181" s="17">
        <v>268.8</v>
      </c>
      <c r="AX181" s="17">
        <v>336</v>
      </c>
      <c r="AY181" s="17">
        <v>0</v>
      </c>
      <c r="AZ181" s="17">
        <v>0</v>
      </c>
      <c r="BA181" s="17">
        <v>0</v>
      </c>
      <c r="BB181" s="17">
        <v>0</v>
      </c>
      <c r="BC181" s="17">
        <v>1</v>
      </c>
      <c r="BD181" s="17">
        <v>2.89</v>
      </c>
      <c r="BE181" s="17">
        <v>1</v>
      </c>
      <c r="BF181" s="17">
        <v>1</v>
      </c>
      <c r="BH181" s="17">
        <v>0</v>
      </c>
      <c r="BJ181" s="17">
        <v>0</v>
      </c>
      <c r="BL181" s="17">
        <v>0</v>
      </c>
      <c r="BM181" s="17">
        <v>8.4000000000000003E-4</v>
      </c>
      <c r="BN181" s="17">
        <v>7.0299999999999996E-4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 t="s">
        <v>409</v>
      </c>
      <c r="BU181" s="17" t="s">
        <v>409</v>
      </c>
      <c r="BV181" s="17" t="s">
        <v>409</v>
      </c>
      <c r="BW181" s="17" t="s">
        <v>592</v>
      </c>
      <c r="CA181" s="17">
        <v>88106466</v>
      </c>
      <c r="CB181" s="17" t="s">
        <v>1848</v>
      </c>
      <c r="CC181" s="17">
        <v>4201477</v>
      </c>
      <c r="CD181" s="17" t="s">
        <v>1245</v>
      </c>
    </row>
    <row r="182" spans="1:82">
      <c r="A182" s="27">
        <v>1000000204</v>
      </c>
      <c r="B182" s="26">
        <v>0</v>
      </c>
      <c r="C182" s="26" t="s">
        <v>3188</v>
      </c>
      <c r="D182" s="25">
        <v>310640</v>
      </c>
      <c r="E182" s="25" t="s">
        <v>1922</v>
      </c>
      <c r="F182" s="25">
        <v>310630</v>
      </c>
      <c r="G182" s="25" t="s">
        <v>1815</v>
      </c>
      <c r="H182" s="25">
        <v>1</v>
      </c>
      <c r="I182" s="25">
        <v>1997.01</v>
      </c>
      <c r="J182" s="25">
        <v>2013.04</v>
      </c>
      <c r="K182" s="25" t="s">
        <v>562</v>
      </c>
      <c r="L182" s="25"/>
      <c r="M182" s="25" t="s">
        <v>562</v>
      </c>
      <c r="N182" s="25" t="s">
        <v>412</v>
      </c>
      <c r="O182" s="25" t="s">
        <v>428</v>
      </c>
      <c r="P182" s="25" t="s">
        <v>456</v>
      </c>
      <c r="Q182" s="24">
        <v>3456</v>
      </c>
      <c r="R182" s="17">
        <v>0</v>
      </c>
      <c r="S182" s="17" t="s">
        <v>498</v>
      </c>
      <c r="T182" s="17" t="s">
        <v>426</v>
      </c>
      <c r="U182" s="29">
        <v>2331</v>
      </c>
      <c r="V182" s="17">
        <v>0.55300000000000005</v>
      </c>
      <c r="W182" s="17" t="s">
        <v>411</v>
      </c>
      <c r="X182" s="17" t="s">
        <v>516</v>
      </c>
      <c r="Y182" s="17">
        <v>137</v>
      </c>
      <c r="Z182" s="17">
        <v>0.90290000000000004</v>
      </c>
      <c r="AC182" s="17">
        <v>0</v>
      </c>
      <c r="AD182" s="17">
        <v>0</v>
      </c>
      <c r="AG182" s="17">
        <v>0</v>
      </c>
      <c r="AH182" s="17">
        <v>0</v>
      </c>
      <c r="AK182" s="17">
        <v>0</v>
      </c>
      <c r="AL182" s="17">
        <v>0</v>
      </c>
      <c r="AO182" s="17">
        <v>0</v>
      </c>
      <c r="AP182" s="17">
        <v>0</v>
      </c>
      <c r="AQ182" s="17">
        <v>4.7672668000000001E-2</v>
      </c>
      <c r="AR182" s="17">
        <v>2.854615E-3</v>
      </c>
      <c r="AS182" s="17">
        <v>2.0769999999999999E-3</v>
      </c>
      <c r="AT182" s="17">
        <v>7.9920000000000008E-3</v>
      </c>
      <c r="AU182" s="17">
        <v>9.3429999999999999E-2</v>
      </c>
      <c r="AV182" s="17">
        <v>163</v>
      </c>
      <c r="AW182" s="17">
        <v>195.6</v>
      </c>
      <c r="AX182" s="17">
        <v>244.5</v>
      </c>
      <c r="AY182" s="17">
        <v>0</v>
      </c>
      <c r="AZ182" s="17">
        <v>0</v>
      </c>
      <c r="BA182" s="17">
        <v>0</v>
      </c>
      <c r="BB182" s="17">
        <v>0</v>
      </c>
      <c r="BC182" s="17">
        <v>1</v>
      </c>
      <c r="BD182" s="17">
        <v>5.92</v>
      </c>
      <c r="BE182" s="17">
        <v>1</v>
      </c>
      <c r="BF182" s="17">
        <v>1</v>
      </c>
      <c r="BH182" s="17">
        <v>0</v>
      </c>
      <c r="BJ182" s="17">
        <v>0</v>
      </c>
      <c r="BL182" s="17">
        <v>0</v>
      </c>
      <c r="BM182" s="17">
        <v>5.5389999999999997E-3</v>
      </c>
      <c r="BN182" s="17">
        <v>1.9654999999999999E-2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 t="s">
        <v>409</v>
      </c>
      <c r="BU182" s="17" t="s">
        <v>409</v>
      </c>
      <c r="BV182" s="17" t="s">
        <v>409</v>
      </c>
      <c r="BW182" s="17" t="s">
        <v>592</v>
      </c>
      <c r="CA182" s="17">
        <v>88106466</v>
      </c>
      <c r="CB182" s="17" t="s">
        <v>1845</v>
      </c>
      <c r="CC182" s="17">
        <v>4201477</v>
      </c>
      <c r="CD182" s="17" t="s">
        <v>1245</v>
      </c>
    </row>
    <row r="183" spans="1:82">
      <c r="A183" s="27">
        <v>1000000205</v>
      </c>
      <c r="B183" s="26">
        <v>0</v>
      </c>
      <c r="C183" s="26" t="s">
        <v>3187</v>
      </c>
      <c r="D183" s="25">
        <v>310640</v>
      </c>
      <c r="E183" s="25" t="s">
        <v>1922</v>
      </c>
      <c r="F183" s="25">
        <v>310630</v>
      </c>
      <c r="G183" s="25" t="s">
        <v>1815</v>
      </c>
      <c r="H183" s="25">
        <v>2</v>
      </c>
      <c r="I183" s="25">
        <v>1997.01</v>
      </c>
      <c r="J183" s="25">
        <v>2013.04</v>
      </c>
      <c r="K183" s="25" t="s">
        <v>562</v>
      </c>
      <c r="L183" s="25"/>
      <c r="M183" s="25" t="s">
        <v>562</v>
      </c>
      <c r="N183" s="25" t="s">
        <v>412</v>
      </c>
      <c r="O183" s="25" t="s">
        <v>428</v>
      </c>
      <c r="P183" s="25" t="s">
        <v>456</v>
      </c>
      <c r="Q183" s="24">
        <v>3456</v>
      </c>
      <c r="R183" s="17">
        <v>0</v>
      </c>
      <c r="S183" s="17" t="s">
        <v>498</v>
      </c>
      <c r="T183" s="17" t="s">
        <v>426</v>
      </c>
      <c r="U183" s="29">
        <v>2331</v>
      </c>
      <c r="V183" s="17">
        <v>0.55300000000000005</v>
      </c>
      <c r="W183" s="17" t="s">
        <v>411</v>
      </c>
      <c r="X183" s="17" t="s">
        <v>516</v>
      </c>
      <c r="Y183" s="17">
        <v>137</v>
      </c>
      <c r="Z183" s="17">
        <v>0.90290000000000004</v>
      </c>
      <c r="AC183" s="17">
        <v>0</v>
      </c>
      <c r="AD183" s="17">
        <v>0</v>
      </c>
      <c r="AG183" s="17">
        <v>0</v>
      </c>
      <c r="AH183" s="17">
        <v>0</v>
      </c>
      <c r="AK183" s="17">
        <v>0</v>
      </c>
      <c r="AL183" s="17">
        <v>0</v>
      </c>
      <c r="AO183" s="17">
        <v>0</v>
      </c>
      <c r="AP183" s="17">
        <v>0</v>
      </c>
      <c r="AQ183" s="17">
        <v>4.7672668000000001E-2</v>
      </c>
      <c r="AR183" s="17">
        <v>2.854615E-3</v>
      </c>
      <c r="AS183" s="17">
        <v>2.0769999999999999E-3</v>
      </c>
      <c r="AT183" s="17">
        <v>7.9920000000000008E-3</v>
      </c>
      <c r="AU183" s="17">
        <v>9.3429999999999999E-2</v>
      </c>
      <c r="AV183" s="17">
        <v>163</v>
      </c>
      <c r="AW183" s="17">
        <v>195.6</v>
      </c>
      <c r="AX183" s="17">
        <v>244.5</v>
      </c>
      <c r="AY183" s="17">
        <v>0</v>
      </c>
      <c r="AZ183" s="17">
        <v>0</v>
      </c>
      <c r="BA183" s="17">
        <v>0</v>
      </c>
      <c r="BB183" s="17">
        <v>0</v>
      </c>
      <c r="BC183" s="17">
        <v>1</v>
      </c>
      <c r="BD183" s="17">
        <v>5.92</v>
      </c>
      <c r="BE183" s="17">
        <v>1</v>
      </c>
      <c r="BF183" s="17">
        <v>1</v>
      </c>
      <c r="BH183" s="17">
        <v>0</v>
      </c>
      <c r="BJ183" s="17">
        <v>0</v>
      </c>
      <c r="BL183" s="17">
        <v>0</v>
      </c>
      <c r="BM183" s="17">
        <v>5.5389999999999997E-3</v>
      </c>
      <c r="BN183" s="17">
        <v>1.9654999999999999E-2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 t="s">
        <v>409</v>
      </c>
      <c r="BU183" s="17" t="s">
        <v>409</v>
      </c>
      <c r="BV183" s="17" t="s">
        <v>409</v>
      </c>
      <c r="BW183" s="17" t="s">
        <v>592</v>
      </c>
      <c r="CA183" s="17">
        <v>88106466</v>
      </c>
      <c r="CB183" s="17" t="s">
        <v>1845</v>
      </c>
      <c r="CC183" s="17">
        <v>4201477</v>
      </c>
      <c r="CD183" s="17" t="s">
        <v>1245</v>
      </c>
    </row>
    <row r="184" spans="1:82">
      <c r="A184" s="27">
        <v>1000000206</v>
      </c>
      <c r="B184" s="26">
        <v>0</v>
      </c>
      <c r="C184" s="26" t="s">
        <v>3186</v>
      </c>
      <c r="D184" s="25">
        <v>310640</v>
      </c>
      <c r="E184" s="25" t="s">
        <v>1922</v>
      </c>
      <c r="F184" s="25">
        <v>310610</v>
      </c>
      <c r="G184" s="25" t="s">
        <v>2501</v>
      </c>
      <c r="H184" s="25">
        <v>1</v>
      </c>
      <c r="I184" s="25">
        <v>1996.01</v>
      </c>
      <c r="J184" s="25">
        <v>2013.04</v>
      </c>
      <c r="K184" s="25" t="s">
        <v>505</v>
      </c>
      <c r="L184" s="25"/>
      <c r="M184" s="25" t="s">
        <v>505</v>
      </c>
      <c r="N184" s="25" t="s">
        <v>412</v>
      </c>
      <c r="O184" s="25" t="s">
        <v>428</v>
      </c>
      <c r="P184" s="25" t="s">
        <v>427</v>
      </c>
      <c r="Q184" s="24">
        <v>2367</v>
      </c>
      <c r="R184" s="17">
        <v>0</v>
      </c>
      <c r="S184" s="17" t="s">
        <v>498</v>
      </c>
      <c r="T184" s="17" t="s">
        <v>410</v>
      </c>
      <c r="U184" s="17">
        <v>174</v>
      </c>
      <c r="V184" s="17">
        <v>0.215</v>
      </c>
      <c r="W184" s="17" t="s">
        <v>498</v>
      </c>
      <c r="X184" s="17" t="s">
        <v>3185</v>
      </c>
      <c r="Y184" s="29">
        <v>1334</v>
      </c>
      <c r="Z184" s="17">
        <v>0.215</v>
      </c>
      <c r="AA184" s="17" t="s">
        <v>498</v>
      </c>
      <c r="AB184" s="17" t="s">
        <v>426</v>
      </c>
      <c r="AC184" s="17">
        <v>15</v>
      </c>
      <c r="AD184" s="17">
        <v>0.215</v>
      </c>
      <c r="AE184" s="17" t="s">
        <v>411</v>
      </c>
      <c r="AF184" s="17" t="s">
        <v>516</v>
      </c>
      <c r="AG184" s="17">
        <v>104</v>
      </c>
      <c r="AH184" s="17">
        <v>0.90290000000000004</v>
      </c>
      <c r="AK184" s="17">
        <v>0</v>
      </c>
      <c r="AL184" s="17">
        <v>0</v>
      </c>
      <c r="AO184" s="17">
        <v>0</v>
      </c>
      <c r="AP184" s="17">
        <v>0</v>
      </c>
      <c r="AQ184" s="17">
        <v>0.21185183199999999</v>
      </c>
      <c r="AR184" s="17">
        <v>8.4472300000000002E-4</v>
      </c>
      <c r="AS184" s="17">
        <v>1.1720000000000001E-3</v>
      </c>
      <c r="AT184" s="17">
        <v>5.0740000000000004E-3</v>
      </c>
      <c r="AU184" s="17">
        <v>5.4977999999999999E-2</v>
      </c>
      <c r="AV184" s="17">
        <v>126</v>
      </c>
      <c r="AW184" s="17">
        <v>151.19999999999999</v>
      </c>
      <c r="AX184" s="17">
        <v>189</v>
      </c>
      <c r="AY184" s="17">
        <v>0</v>
      </c>
      <c r="AZ184" s="17">
        <v>0</v>
      </c>
      <c r="BA184" s="17">
        <v>0</v>
      </c>
      <c r="BB184" s="17">
        <v>0</v>
      </c>
      <c r="BC184" s="17">
        <v>1</v>
      </c>
      <c r="BD184" s="17">
        <v>3.99</v>
      </c>
      <c r="BE184" s="17">
        <v>1</v>
      </c>
      <c r="BF184" s="17">
        <v>1</v>
      </c>
      <c r="BH184" s="17">
        <v>0</v>
      </c>
      <c r="BJ184" s="17">
        <v>0</v>
      </c>
      <c r="BL184" s="17">
        <v>0</v>
      </c>
      <c r="BM184" s="17">
        <v>3.2309999999999999E-3</v>
      </c>
      <c r="BN184" s="17">
        <v>5.7159999999999997E-3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 t="s">
        <v>409</v>
      </c>
      <c r="BU184" s="17" t="s">
        <v>409</v>
      </c>
      <c r="BV184" s="17" t="s">
        <v>409</v>
      </c>
      <c r="BW184" s="17" t="s">
        <v>592</v>
      </c>
      <c r="CA184" s="17">
        <v>88106466</v>
      </c>
      <c r="CB184" s="17" t="s">
        <v>1845</v>
      </c>
      <c r="CC184" s="17">
        <v>4201477</v>
      </c>
      <c r="CD184" s="17" t="s">
        <v>748</v>
      </c>
    </row>
    <row r="185" spans="1:82">
      <c r="A185" s="27">
        <v>1000000207</v>
      </c>
      <c r="B185" s="26">
        <v>0</v>
      </c>
      <c r="C185" s="26" t="s">
        <v>3184</v>
      </c>
      <c r="D185" s="25">
        <v>310640</v>
      </c>
      <c r="E185" s="25" t="s">
        <v>1922</v>
      </c>
      <c r="F185" s="25">
        <v>310610</v>
      </c>
      <c r="G185" s="25" t="s">
        <v>2501</v>
      </c>
      <c r="H185" s="25">
        <v>2</v>
      </c>
      <c r="I185" s="25">
        <v>1996.01</v>
      </c>
      <c r="J185" s="25">
        <v>2013.04</v>
      </c>
      <c r="K185" s="25" t="s">
        <v>505</v>
      </c>
      <c r="L185" s="25"/>
      <c r="M185" s="25" t="s">
        <v>505</v>
      </c>
      <c r="N185" s="25" t="s">
        <v>412</v>
      </c>
      <c r="O185" s="25" t="s">
        <v>428</v>
      </c>
      <c r="P185" s="25" t="s">
        <v>427</v>
      </c>
      <c r="Q185" s="24">
        <v>2367</v>
      </c>
      <c r="R185" s="17">
        <v>0</v>
      </c>
      <c r="S185" s="17" t="s">
        <v>633</v>
      </c>
      <c r="T185" s="17" t="s">
        <v>410</v>
      </c>
      <c r="U185" s="29">
        <v>1530</v>
      </c>
      <c r="V185" s="17">
        <v>0.215</v>
      </c>
      <c r="W185" s="17" t="s">
        <v>411</v>
      </c>
      <c r="X185" s="17" t="s">
        <v>516</v>
      </c>
      <c r="Y185" s="17">
        <v>88</v>
      </c>
      <c r="Z185" s="17">
        <v>0.90290000000000004</v>
      </c>
      <c r="AC185" s="17">
        <v>0</v>
      </c>
      <c r="AD185" s="17">
        <v>0</v>
      </c>
      <c r="AG185" s="17">
        <v>0</v>
      </c>
      <c r="AH185" s="17">
        <v>0</v>
      </c>
      <c r="AK185" s="17">
        <v>0</v>
      </c>
      <c r="AL185" s="17">
        <v>0</v>
      </c>
      <c r="AO185" s="17">
        <v>0</v>
      </c>
      <c r="AP185" s="17">
        <v>0</v>
      </c>
      <c r="AQ185" s="17">
        <v>4.1891267000000003E-2</v>
      </c>
      <c r="AR185" s="17">
        <v>3.2296999999999999E-5</v>
      </c>
      <c r="AS185" s="17">
        <v>1.348E-3</v>
      </c>
      <c r="AT185" s="17">
        <v>5.6109999999999997E-3</v>
      </c>
      <c r="AU185" s="17">
        <v>4.5699999999999998E-2</v>
      </c>
      <c r="AV185" s="17">
        <v>126</v>
      </c>
      <c r="AW185" s="17">
        <v>151.19999999999999</v>
      </c>
      <c r="AX185" s="17">
        <v>189</v>
      </c>
      <c r="AY185" s="17">
        <v>0</v>
      </c>
      <c r="AZ185" s="17">
        <v>0</v>
      </c>
      <c r="BA185" s="17">
        <v>0</v>
      </c>
      <c r="BB185" s="17">
        <v>0</v>
      </c>
      <c r="BC185" s="17">
        <v>1</v>
      </c>
      <c r="BD185" s="17">
        <v>3.99</v>
      </c>
      <c r="BE185" s="17">
        <v>1</v>
      </c>
      <c r="BF185" s="17">
        <v>1</v>
      </c>
      <c r="BH185" s="17">
        <v>0</v>
      </c>
      <c r="BJ185" s="17">
        <v>0</v>
      </c>
      <c r="BL185" s="17">
        <v>0</v>
      </c>
      <c r="BM185" s="17">
        <v>6.9670000000000001E-3</v>
      </c>
      <c r="BN185" s="17">
        <v>2.0008999999999999E-2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 t="s">
        <v>409</v>
      </c>
      <c r="BU185" s="17" t="s">
        <v>409</v>
      </c>
      <c r="BV185" s="17" t="s">
        <v>409</v>
      </c>
      <c r="BW185" s="17" t="s">
        <v>592</v>
      </c>
      <c r="CA185" s="17">
        <v>88106466</v>
      </c>
      <c r="CB185" s="17" t="s">
        <v>1845</v>
      </c>
      <c r="CC185" s="17">
        <v>4201477</v>
      </c>
      <c r="CD185" s="17" t="s">
        <v>748</v>
      </c>
    </row>
    <row r="186" spans="1:82">
      <c r="A186" s="27">
        <v>1000000208</v>
      </c>
      <c r="B186" s="26">
        <v>0</v>
      </c>
      <c r="C186" s="26" t="s">
        <v>3183</v>
      </c>
      <c r="D186" s="25">
        <v>310640</v>
      </c>
      <c r="E186" s="25" t="s">
        <v>1922</v>
      </c>
      <c r="F186" s="25">
        <v>310635</v>
      </c>
      <c r="G186" s="25" t="s">
        <v>3181</v>
      </c>
      <c r="H186" s="25">
        <v>1</v>
      </c>
      <c r="I186" s="25">
        <v>2000.12</v>
      </c>
      <c r="J186" s="25">
        <v>2500.12</v>
      </c>
      <c r="K186" s="25" t="s">
        <v>1657</v>
      </c>
      <c r="L186" s="25"/>
      <c r="M186" s="25" t="s">
        <v>1657</v>
      </c>
      <c r="N186" s="25" t="s">
        <v>412</v>
      </c>
      <c r="O186" s="25" t="s">
        <v>411</v>
      </c>
      <c r="P186" s="25" t="s">
        <v>516</v>
      </c>
      <c r="Q186" s="24">
        <v>5000</v>
      </c>
      <c r="R186" s="17">
        <v>0.28999999999999998</v>
      </c>
      <c r="U186" s="17">
        <v>0</v>
      </c>
      <c r="V186" s="17">
        <v>0</v>
      </c>
      <c r="Y186" s="17">
        <v>0</v>
      </c>
      <c r="Z186" s="17">
        <v>0</v>
      </c>
      <c r="AC186" s="17">
        <v>0</v>
      </c>
      <c r="AD186" s="17">
        <v>0</v>
      </c>
      <c r="AG186" s="17">
        <v>0</v>
      </c>
      <c r="AH186" s="17">
        <v>0</v>
      </c>
      <c r="AK186" s="17">
        <v>0</v>
      </c>
      <c r="AL186" s="17">
        <v>0</v>
      </c>
      <c r="AO186" s="17">
        <v>0</v>
      </c>
      <c r="AP186" s="17">
        <v>0</v>
      </c>
      <c r="AQ186" s="17">
        <v>0.28999999999999998</v>
      </c>
      <c r="AR186" s="17">
        <v>1E-3</v>
      </c>
      <c r="AS186" s="17">
        <v>3.0899999999999998E-4</v>
      </c>
      <c r="AT186" s="17">
        <v>2.32E-3</v>
      </c>
      <c r="AU186" s="17">
        <v>0.126</v>
      </c>
      <c r="AV186" s="17">
        <v>256</v>
      </c>
      <c r="AW186" s="17">
        <v>307.2</v>
      </c>
      <c r="AX186" s="17">
        <v>384</v>
      </c>
      <c r="AY186" s="17">
        <v>0</v>
      </c>
      <c r="AZ186" s="17">
        <v>0</v>
      </c>
      <c r="BA186" s="17">
        <v>0</v>
      </c>
      <c r="BB186" s="17">
        <v>0</v>
      </c>
      <c r="BC186" s="17">
        <v>1</v>
      </c>
      <c r="BD186" s="17">
        <v>5</v>
      </c>
      <c r="BE186" s="17">
        <v>1</v>
      </c>
      <c r="BF186" s="17">
        <v>1</v>
      </c>
      <c r="BH186" s="17">
        <v>0</v>
      </c>
      <c r="BJ186" s="17">
        <v>0</v>
      </c>
      <c r="BL186" s="17">
        <v>0</v>
      </c>
      <c r="BM186" s="17">
        <v>8.8900000000000003E-4</v>
      </c>
      <c r="BN186" s="17">
        <v>1.5479999999999999E-3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 t="s">
        <v>409</v>
      </c>
      <c r="BU186" s="17" t="s">
        <v>409</v>
      </c>
      <c r="BV186" s="17" t="s">
        <v>409</v>
      </c>
      <c r="BW186" s="17" t="s">
        <v>592</v>
      </c>
      <c r="CA186" s="17">
        <v>88106466</v>
      </c>
      <c r="CB186" s="17" t="s">
        <v>1848</v>
      </c>
      <c r="CC186" s="17">
        <v>2102625</v>
      </c>
      <c r="CD186" s="17" t="s">
        <v>1528</v>
      </c>
    </row>
    <row r="187" spans="1:82">
      <c r="A187" s="27">
        <v>1000000209</v>
      </c>
      <c r="B187" s="26">
        <v>0</v>
      </c>
      <c r="C187" s="26" t="s">
        <v>3182</v>
      </c>
      <c r="D187" s="25">
        <v>310640</v>
      </c>
      <c r="E187" s="25" t="s">
        <v>1922</v>
      </c>
      <c r="F187" s="25">
        <v>310635</v>
      </c>
      <c r="G187" s="25" t="s">
        <v>3181</v>
      </c>
      <c r="H187" s="25">
        <v>2</v>
      </c>
      <c r="I187" s="25">
        <v>2000.12</v>
      </c>
      <c r="J187" s="25">
        <v>2500.12</v>
      </c>
      <c r="K187" s="25" t="s">
        <v>1657</v>
      </c>
      <c r="L187" s="25"/>
      <c r="M187" s="25" t="s">
        <v>1657</v>
      </c>
      <c r="N187" s="25" t="s">
        <v>412</v>
      </c>
      <c r="O187" s="25" t="s">
        <v>411</v>
      </c>
      <c r="P187" s="25" t="s">
        <v>516</v>
      </c>
      <c r="Q187" s="24">
        <v>5000</v>
      </c>
      <c r="R187" s="17">
        <v>0.28999999999999998</v>
      </c>
      <c r="U187" s="17">
        <v>0</v>
      </c>
      <c r="V187" s="17">
        <v>0</v>
      </c>
      <c r="Y187" s="17">
        <v>0</v>
      </c>
      <c r="Z187" s="17">
        <v>0</v>
      </c>
      <c r="AC187" s="17">
        <v>0</v>
      </c>
      <c r="AD187" s="17">
        <v>0</v>
      </c>
      <c r="AG187" s="17">
        <v>0</v>
      </c>
      <c r="AH187" s="17">
        <v>0</v>
      </c>
      <c r="AK187" s="17">
        <v>0</v>
      </c>
      <c r="AL187" s="17">
        <v>0</v>
      </c>
      <c r="AO187" s="17">
        <v>0</v>
      </c>
      <c r="AP187" s="17">
        <v>0</v>
      </c>
      <c r="AQ187" s="17">
        <v>0.28999999999999998</v>
      </c>
      <c r="AR187" s="17">
        <v>1E-3</v>
      </c>
      <c r="AS187" s="17">
        <v>3.0899999999999998E-4</v>
      </c>
      <c r="AT187" s="17">
        <v>2.32E-3</v>
      </c>
      <c r="AU187" s="17">
        <v>0.126</v>
      </c>
      <c r="AV187" s="17">
        <v>256</v>
      </c>
      <c r="AW187" s="17">
        <v>307.2</v>
      </c>
      <c r="AX187" s="17">
        <v>384</v>
      </c>
      <c r="AY187" s="17">
        <v>0</v>
      </c>
      <c r="AZ187" s="17">
        <v>0</v>
      </c>
      <c r="BA187" s="17">
        <v>0</v>
      </c>
      <c r="BB187" s="17">
        <v>0</v>
      </c>
      <c r="BC187" s="17">
        <v>1</v>
      </c>
      <c r="BD187" s="17">
        <v>5</v>
      </c>
      <c r="BE187" s="17">
        <v>1</v>
      </c>
      <c r="BF187" s="17">
        <v>1</v>
      </c>
      <c r="BH187" s="17">
        <v>0</v>
      </c>
      <c r="BJ187" s="17">
        <v>0</v>
      </c>
      <c r="BL187" s="17">
        <v>0</v>
      </c>
      <c r="BM187" s="17">
        <v>8.8900000000000003E-4</v>
      </c>
      <c r="BN187" s="17">
        <v>1.5479999999999999E-3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 t="s">
        <v>409</v>
      </c>
      <c r="BU187" s="17" t="s">
        <v>409</v>
      </c>
      <c r="BV187" s="17" t="s">
        <v>409</v>
      </c>
      <c r="BW187" s="17" t="s">
        <v>592</v>
      </c>
      <c r="CA187" s="17">
        <v>88106466</v>
      </c>
      <c r="CB187" s="17" t="s">
        <v>1848</v>
      </c>
      <c r="CC187" s="17">
        <v>2102625</v>
      </c>
      <c r="CD187" s="17" t="s">
        <v>1528</v>
      </c>
    </row>
    <row r="188" spans="1:82">
      <c r="A188" s="27">
        <v>1000000210</v>
      </c>
      <c r="B188" s="26">
        <v>0</v>
      </c>
      <c r="C188" s="26" t="s">
        <v>3180</v>
      </c>
      <c r="D188" s="25">
        <v>310301</v>
      </c>
      <c r="E188" s="25" t="s">
        <v>1255</v>
      </c>
      <c r="F188" s="25">
        <v>310380</v>
      </c>
      <c r="G188" s="25" t="s">
        <v>1954</v>
      </c>
      <c r="H188" s="25">
        <v>1</v>
      </c>
      <c r="I188" s="25">
        <v>1996.01</v>
      </c>
      <c r="J188" s="25">
        <v>2020.04</v>
      </c>
      <c r="K188" s="25" t="s">
        <v>505</v>
      </c>
      <c r="L188" s="25"/>
      <c r="M188" s="25" t="s">
        <v>505</v>
      </c>
      <c r="N188" s="25" t="s">
        <v>412</v>
      </c>
      <c r="O188" s="25" t="s">
        <v>428</v>
      </c>
      <c r="P188" s="25" t="s">
        <v>499</v>
      </c>
      <c r="Q188" s="24">
        <v>5914</v>
      </c>
      <c r="R188" s="17">
        <v>0</v>
      </c>
      <c r="U188" s="17">
        <v>0</v>
      </c>
      <c r="V188" s="17">
        <v>0</v>
      </c>
      <c r="Y188" s="17">
        <v>0</v>
      </c>
      <c r="Z188" s="17">
        <v>0</v>
      </c>
      <c r="AC188" s="17">
        <v>0</v>
      </c>
      <c r="AD188" s="17">
        <v>0</v>
      </c>
      <c r="AG188" s="17">
        <v>0</v>
      </c>
      <c r="AH188" s="17">
        <v>0</v>
      </c>
      <c r="AK188" s="17">
        <v>0</v>
      </c>
      <c r="AL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1.0920000000000001E-3</v>
      </c>
      <c r="AT188" s="17">
        <v>8.2690000000000003E-3</v>
      </c>
      <c r="AU188" s="17">
        <v>7.1000000000000004E-3</v>
      </c>
      <c r="AV188" s="17">
        <v>452</v>
      </c>
      <c r="AW188" s="17">
        <v>542.4</v>
      </c>
      <c r="AX188" s="17">
        <v>678</v>
      </c>
      <c r="AY188" s="17">
        <v>0</v>
      </c>
      <c r="AZ188" s="17">
        <v>0</v>
      </c>
      <c r="BA188" s="17">
        <v>0</v>
      </c>
      <c r="BB188" s="17">
        <v>0</v>
      </c>
      <c r="BC188" s="17">
        <v>1</v>
      </c>
      <c r="BD188" s="17">
        <v>5.91</v>
      </c>
      <c r="BE188" s="17">
        <v>1</v>
      </c>
      <c r="BF188" s="17">
        <v>1</v>
      </c>
      <c r="BH188" s="17">
        <v>0</v>
      </c>
      <c r="BJ188" s="17">
        <v>0</v>
      </c>
      <c r="BL188" s="17">
        <v>0</v>
      </c>
      <c r="BM188" s="17">
        <v>6.1409999999999998E-3</v>
      </c>
      <c r="BN188" s="17">
        <v>2.9801999999999999E-2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 t="s">
        <v>409</v>
      </c>
      <c r="BU188" s="17" t="s">
        <v>409</v>
      </c>
      <c r="BV188" s="17" t="s">
        <v>409</v>
      </c>
      <c r="BW188" s="17" t="s">
        <v>592</v>
      </c>
      <c r="CA188" s="17">
        <v>88106466</v>
      </c>
      <c r="CB188" s="17" t="s">
        <v>1845</v>
      </c>
      <c r="CC188" s="17">
        <v>4201477</v>
      </c>
      <c r="CD188" s="17" t="s">
        <v>1245</v>
      </c>
    </row>
    <row r="189" spans="1:82">
      <c r="A189" s="27">
        <v>1000000211</v>
      </c>
      <c r="B189" s="26">
        <v>0</v>
      </c>
      <c r="C189" s="26" t="s">
        <v>3179</v>
      </c>
      <c r="D189" s="25">
        <v>310301</v>
      </c>
      <c r="E189" s="25" t="s">
        <v>1255</v>
      </c>
      <c r="F189" s="25">
        <v>310380</v>
      </c>
      <c r="G189" s="25" t="s">
        <v>1954</v>
      </c>
      <c r="H189" s="25">
        <v>2</v>
      </c>
      <c r="I189" s="25">
        <v>1996.01</v>
      </c>
      <c r="J189" s="25">
        <v>2020.04</v>
      </c>
      <c r="K189" s="25" t="s">
        <v>505</v>
      </c>
      <c r="L189" s="25"/>
      <c r="M189" s="25" t="s">
        <v>505</v>
      </c>
      <c r="N189" s="25" t="s">
        <v>412</v>
      </c>
      <c r="O189" s="25" t="s">
        <v>428</v>
      </c>
      <c r="P189" s="25" t="s">
        <v>499</v>
      </c>
      <c r="Q189" s="24">
        <v>5914</v>
      </c>
      <c r="R189" s="17">
        <v>0</v>
      </c>
      <c r="U189" s="17">
        <v>0</v>
      </c>
      <c r="V189" s="17">
        <v>0</v>
      </c>
      <c r="Y189" s="17">
        <v>0</v>
      </c>
      <c r="Z189" s="17">
        <v>0</v>
      </c>
      <c r="AC189" s="17">
        <v>0</v>
      </c>
      <c r="AD189" s="17">
        <v>0</v>
      </c>
      <c r="AG189" s="17">
        <v>0</v>
      </c>
      <c r="AH189" s="17">
        <v>0</v>
      </c>
      <c r="AK189" s="17">
        <v>0</v>
      </c>
      <c r="AL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1.0920000000000001E-3</v>
      </c>
      <c r="AT189" s="17">
        <v>8.2690000000000003E-3</v>
      </c>
      <c r="AU189" s="17">
        <v>7.1000000000000004E-3</v>
      </c>
      <c r="AV189" s="17">
        <v>452</v>
      </c>
      <c r="AW189" s="17">
        <v>542.4</v>
      </c>
      <c r="AX189" s="17">
        <v>678</v>
      </c>
      <c r="AY189" s="17">
        <v>0</v>
      </c>
      <c r="AZ189" s="17">
        <v>0</v>
      </c>
      <c r="BA189" s="17">
        <v>0</v>
      </c>
      <c r="BB189" s="17">
        <v>0</v>
      </c>
      <c r="BC189" s="17">
        <v>1</v>
      </c>
      <c r="BD189" s="17">
        <v>5.91</v>
      </c>
      <c r="BE189" s="17">
        <v>1</v>
      </c>
      <c r="BF189" s="17">
        <v>1</v>
      </c>
      <c r="BH189" s="17">
        <v>0</v>
      </c>
      <c r="BJ189" s="17">
        <v>0</v>
      </c>
      <c r="BL189" s="17">
        <v>0</v>
      </c>
      <c r="BM189" s="17">
        <v>6.1409999999999998E-3</v>
      </c>
      <c r="BN189" s="17">
        <v>2.9801999999999999E-2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 t="s">
        <v>409</v>
      </c>
      <c r="BU189" s="17" t="s">
        <v>409</v>
      </c>
      <c r="BV189" s="17" t="s">
        <v>409</v>
      </c>
      <c r="BW189" s="17" t="s">
        <v>592</v>
      </c>
      <c r="CA189" s="17">
        <v>88106466</v>
      </c>
      <c r="CB189" s="17" t="s">
        <v>1845</v>
      </c>
      <c r="CC189" s="17">
        <v>4201477</v>
      </c>
      <c r="CD189" s="17" t="s">
        <v>1245</v>
      </c>
    </row>
    <row r="190" spans="1:82">
      <c r="A190" s="27">
        <v>1000000212</v>
      </c>
      <c r="B190" s="26">
        <v>0</v>
      </c>
      <c r="C190" s="26" t="s">
        <v>3178</v>
      </c>
      <c r="D190" s="25">
        <v>310380</v>
      </c>
      <c r="E190" s="25" t="s">
        <v>1954</v>
      </c>
      <c r="F190" s="25">
        <v>310610</v>
      </c>
      <c r="G190" s="25" t="s">
        <v>2501</v>
      </c>
      <c r="H190" s="25">
        <v>1</v>
      </c>
      <c r="I190" s="25">
        <v>1996.01</v>
      </c>
      <c r="J190" s="25">
        <v>2020.04</v>
      </c>
      <c r="K190" s="25" t="s">
        <v>505</v>
      </c>
      <c r="L190" s="25"/>
      <c r="M190" s="25" t="s">
        <v>505</v>
      </c>
      <c r="N190" s="25" t="s">
        <v>412</v>
      </c>
      <c r="O190" s="25" t="s">
        <v>428</v>
      </c>
      <c r="P190" s="25" t="s">
        <v>499</v>
      </c>
      <c r="Q190" s="24">
        <v>3542</v>
      </c>
      <c r="R190" s="17">
        <v>0</v>
      </c>
      <c r="S190" s="17" t="s">
        <v>498</v>
      </c>
      <c r="T190" s="17" t="s">
        <v>426</v>
      </c>
      <c r="U190" s="29">
        <v>4174</v>
      </c>
      <c r="V190" s="17">
        <v>0.61</v>
      </c>
      <c r="Y190" s="17">
        <v>0</v>
      </c>
      <c r="Z190" s="17">
        <v>0</v>
      </c>
      <c r="AC190" s="17">
        <v>0</v>
      </c>
      <c r="AD190" s="17">
        <v>0</v>
      </c>
      <c r="AG190" s="17">
        <v>0</v>
      </c>
      <c r="AH190" s="17">
        <v>0</v>
      </c>
      <c r="AK190" s="17">
        <v>0</v>
      </c>
      <c r="AL190" s="17">
        <v>0</v>
      </c>
      <c r="AO190" s="17">
        <v>0</v>
      </c>
      <c r="AP190" s="17">
        <v>0</v>
      </c>
      <c r="AQ190" s="17">
        <v>0.19950734000000001</v>
      </c>
      <c r="AR190" s="17">
        <v>2.927547E-3</v>
      </c>
      <c r="AS190" s="17">
        <v>4.4900000000000002E-4</v>
      </c>
      <c r="AT190" s="17">
        <v>3.1970000000000002E-3</v>
      </c>
      <c r="AU190" s="17">
        <v>0.116868</v>
      </c>
      <c r="AV190" s="17">
        <v>179</v>
      </c>
      <c r="AW190" s="17">
        <v>214.8</v>
      </c>
      <c r="AX190" s="17">
        <v>268.5</v>
      </c>
      <c r="AY190" s="17">
        <v>0</v>
      </c>
      <c r="AZ190" s="17">
        <v>0</v>
      </c>
      <c r="BA190" s="17">
        <v>0</v>
      </c>
      <c r="BB190" s="17">
        <v>0</v>
      </c>
      <c r="BC190" s="17">
        <v>1</v>
      </c>
      <c r="BD190" s="17">
        <v>7.72</v>
      </c>
      <c r="BE190" s="17">
        <v>1</v>
      </c>
      <c r="BF190" s="17">
        <v>1</v>
      </c>
      <c r="BH190" s="17">
        <v>0</v>
      </c>
      <c r="BJ190" s="17">
        <v>0</v>
      </c>
      <c r="BL190" s="17">
        <v>0</v>
      </c>
      <c r="BM190" s="17">
        <v>1.31E-3</v>
      </c>
      <c r="BN190" s="17">
        <v>2.2799999999999999E-3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 t="s">
        <v>409</v>
      </c>
      <c r="BU190" s="17" t="s">
        <v>409</v>
      </c>
      <c r="BV190" s="17" t="s">
        <v>409</v>
      </c>
      <c r="BW190" s="17" t="s">
        <v>592</v>
      </c>
      <c r="CA190" s="17">
        <v>88106466</v>
      </c>
      <c r="CB190" s="17" t="s">
        <v>1848</v>
      </c>
      <c r="CC190" s="17">
        <v>4201477</v>
      </c>
      <c r="CD190" s="17" t="s">
        <v>1245</v>
      </c>
    </row>
    <row r="191" spans="1:82">
      <c r="A191" s="27">
        <v>1000000213</v>
      </c>
      <c r="B191" s="26">
        <v>0</v>
      </c>
      <c r="C191" s="26" t="s">
        <v>3177</v>
      </c>
      <c r="D191" s="25">
        <v>310380</v>
      </c>
      <c r="E191" s="25" t="s">
        <v>1954</v>
      </c>
      <c r="F191" s="25">
        <v>310610</v>
      </c>
      <c r="G191" s="25" t="s">
        <v>2501</v>
      </c>
      <c r="H191" s="25">
        <v>2</v>
      </c>
      <c r="I191" s="25">
        <v>1996.01</v>
      </c>
      <c r="J191" s="25">
        <v>2020.04</v>
      </c>
      <c r="K191" s="25" t="s">
        <v>505</v>
      </c>
      <c r="L191" s="25"/>
      <c r="M191" s="25" t="s">
        <v>505</v>
      </c>
      <c r="N191" s="25" t="s">
        <v>412</v>
      </c>
      <c r="O191" s="25" t="s">
        <v>428</v>
      </c>
      <c r="P191" s="25" t="s">
        <v>499</v>
      </c>
      <c r="Q191" s="24">
        <v>3542</v>
      </c>
      <c r="R191" s="17">
        <v>0</v>
      </c>
      <c r="S191" s="17" t="s">
        <v>498</v>
      </c>
      <c r="T191" s="17" t="s">
        <v>426</v>
      </c>
      <c r="U191" s="29">
        <v>4174</v>
      </c>
      <c r="V191" s="17">
        <v>0.61</v>
      </c>
      <c r="Y191" s="17">
        <v>0</v>
      </c>
      <c r="Z191" s="17">
        <v>0</v>
      </c>
      <c r="AC191" s="17">
        <v>0</v>
      </c>
      <c r="AD191" s="17">
        <v>0</v>
      </c>
      <c r="AG191" s="17">
        <v>0</v>
      </c>
      <c r="AH191" s="17">
        <v>0</v>
      </c>
      <c r="AK191" s="17">
        <v>0</v>
      </c>
      <c r="AL191" s="17">
        <v>0</v>
      </c>
      <c r="AO191" s="17">
        <v>0</v>
      </c>
      <c r="AP191" s="17">
        <v>0</v>
      </c>
      <c r="AQ191" s="17">
        <v>0.19950734000000001</v>
      </c>
      <c r="AR191" s="17">
        <v>2.927547E-3</v>
      </c>
      <c r="AS191" s="17">
        <v>9.0799999999999995E-4</v>
      </c>
      <c r="AT191" s="17">
        <v>6.9779999999999998E-3</v>
      </c>
      <c r="AU191" s="17">
        <v>0.17175000000000001</v>
      </c>
      <c r="AV191" s="17">
        <v>179</v>
      </c>
      <c r="AW191" s="17">
        <v>214.8</v>
      </c>
      <c r="AX191" s="17">
        <v>268.5</v>
      </c>
      <c r="AY191" s="17">
        <v>0</v>
      </c>
      <c r="AZ191" s="17">
        <v>0</v>
      </c>
      <c r="BA191" s="17">
        <v>0</v>
      </c>
      <c r="BB191" s="17">
        <v>0</v>
      </c>
      <c r="BC191" s="17">
        <v>1</v>
      </c>
      <c r="BD191" s="17">
        <v>7.72</v>
      </c>
      <c r="BE191" s="17">
        <v>1</v>
      </c>
      <c r="BF191" s="17">
        <v>1</v>
      </c>
      <c r="BH191" s="17">
        <v>0</v>
      </c>
      <c r="BJ191" s="17">
        <v>0</v>
      </c>
      <c r="BL191" s="17">
        <v>0</v>
      </c>
      <c r="BM191" s="17">
        <v>4.8060000000000004E-3</v>
      </c>
      <c r="BN191" s="17">
        <v>1.8487E-2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 t="s">
        <v>409</v>
      </c>
      <c r="BU191" s="17" t="s">
        <v>409</v>
      </c>
      <c r="BV191" s="17" t="s">
        <v>409</v>
      </c>
      <c r="BW191" s="17" t="s">
        <v>592</v>
      </c>
      <c r="CA191" s="17">
        <v>88106466</v>
      </c>
      <c r="CB191" s="17" t="s">
        <v>1848</v>
      </c>
      <c r="CC191" s="17">
        <v>4201477</v>
      </c>
      <c r="CD191" s="17" t="s">
        <v>1245</v>
      </c>
    </row>
    <row r="192" spans="1:82">
      <c r="A192" s="27">
        <v>1000000214</v>
      </c>
      <c r="B192" s="26">
        <v>0</v>
      </c>
      <c r="C192" s="26" t="s">
        <v>3176</v>
      </c>
      <c r="D192" s="25">
        <v>310465</v>
      </c>
      <c r="E192" s="25" t="s">
        <v>2699</v>
      </c>
      <c r="F192" s="25">
        <v>310440</v>
      </c>
      <c r="G192" s="25" t="s">
        <v>22</v>
      </c>
      <c r="H192" s="25">
        <v>1</v>
      </c>
      <c r="I192" s="25">
        <v>1996.01</v>
      </c>
      <c r="J192" s="25">
        <v>2500.12</v>
      </c>
      <c r="K192" s="25" t="s">
        <v>505</v>
      </c>
      <c r="L192" s="25"/>
      <c r="M192" s="25" t="s">
        <v>505</v>
      </c>
      <c r="N192" s="25" t="s">
        <v>412</v>
      </c>
      <c r="O192" s="25" t="s">
        <v>498</v>
      </c>
      <c r="P192" s="25" t="s">
        <v>426</v>
      </c>
      <c r="Q192" s="24">
        <v>2742</v>
      </c>
      <c r="R192" s="17">
        <v>8.5999999999999993E-2</v>
      </c>
      <c r="U192" s="17">
        <v>0</v>
      </c>
      <c r="V192" s="17">
        <v>0</v>
      </c>
      <c r="Y192" s="17">
        <v>0</v>
      </c>
      <c r="Z192" s="17">
        <v>0</v>
      </c>
      <c r="AC192" s="17">
        <v>0</v>
      </c>
      <c r="AD192" s="17">
        <v>0</v>
      </c>
      <c r="AG192" s="17">
        <v>0</v>
      </c>
      <c r="AH192" s="17">
        <v>0</v>
      </c>
      <c r="AK192" s="17">
        <v>0</v>
      </c>
      <c r="AL192" s="17">
        <v>0</v>
      </c>
      <c r="AO192" s="17">
        <v>0</v>
      </c>
      <c r="AP192" s="17">
        <v>0</v>
      </c>
      <c r="AQ192" s="17">
        <v>8.5999999999999993E-2</v>
      </c>
      <c r="AR192" s="17">
        <v>3.0000000000000001E-3</v>
      </c>
      <c r="AS192" s="17">
        <v>2.0100000000000001E-4</v>
      </c>
      <c r="AT192" s="17">
        <v>1.926E-3</v>
      </c>
      <c r="AU192" s="17">
        <v>6.3E-2</v>
      </c>
      <c r="AV192" s="17">
        <v>196</v>
      </c>
      <c r="AW192" s="17">
        <v>235.2</v>
      </c>
      <c r="AX192" s="17">
        <v>294</v>
      </c>
      <c r="AY192" s="17">
        <v>0</v>
      </c>
      <c r="AZ192" s="17">
        <v>0</v>
      </c>
      <c r="BA192" s="17">
        <v>0</v>
      </c>
      <c r="BB192" s="17">
        <v>0</v>
      </c>
      <c r="BC192" s="17">
        <v>1</v>
      </c>
      <c r="BD192" s="17">
        <v>2.74</v>
      </c>
      <c r="BE192" s="17">
        <v>1</v>
      </c>
      <c r="BF192" s="17">
        <v>1</v>
      </c>
      <c r="BH192" s="17">
        <v>0</v>
      </c>
      <c r="BJ192" s="17">
        <v>0</v>
      </c>
      <c r="BL192" s="17">
        <v>0</v>
      </c>
      <c r="BM192" s="17">
        <v>8.3700000000000007E-3</v>
      </c>
      <c r="BN192" s="17">
        <v>6.9499999999999998E-4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 t="s">
        <v>409</v>
      </c>
      <c r="BU192" s="17" t="s">
        <v>409</v>
      </c>
      <c r="BV192" s="17" t="s">
        <v>409</v>
      </c>
      <c r="BW192" s="17" t="s">
        <v>592</v>
      </c>
      <c r="CA192" s="17">
        <v>88106466</v>
      </c>
      <c r="CB192" s="17" t="s">
        <v>1848</v>
      </c>
      <c r="CC192" s="17">
        <v>2102625</v>
      </c>
      <c r="CD192" s="17" t="s">
        <v>1528</v>
      </c>
    </row>
    <row r="193" spans="1:82">
      <c r="A193" s="27">
        <v>1000000215</v>
      </c>
      <c r="B193" s="26">
        <v>0</v>
      </c>
      <c r="C193" s="26" t="s">
        <v>3175</v>
      </c>
      <c r="D193" s="25">
        <v>310465</v>
      </c>
      <c r="E193" s="25" t="s">
        <v>2699</v>
      </c>
      <c r="F193" s="25">
        <v>310440</v>
      </c>
      <c r="G193" s="25" t="s">
        <v>22</v>
      </c>
      <c r="H193" s="25">
        <v>2</v>
      </c>
      <c r="I193" s="25">
        <v>1996.01</v>
      </c>
      <c r="J193" s="25">
        <v>2500.12</v>
      </c>
      <c r="K193" s="25" t="s">
        <v>505</v>
      </c>
      <c r="L193" s="25"/>
      <c r="M193" s="25" t="s">
        <v>505</v>
      </c>
      <c r="N193" s="25" t="s">
        <v>412</v>
      </c>
      <c r="O193" s="25" t="s">
        <v>498</v>
      </c>
      <c r="P193" s="25" t="s">
        <v>426</v>
      </c>
      <c r="Q193" s="24">
        <v>2742</v>
      </c>
      <c r="R193" s="17">
        <v>8.5999999999999993E-2</v>
      </c>
      <c r="U193" s="17">
        <v>0</v>
      </c>
      <c r="V193" s="17">
        <v>0</v>
      </c>
      <c r="Y193" s="17">
        <v>0</v>
      </c>
      <c r="Z193" s="17">
        <v>0</v>
      </c>
      <c r="AC193" s="17">
        <v>0</v>
      </c>
      <c r="AD193" s="17">
        <v>0</v>
      </c>
      <c r="AG193" s="17">
        <v>0</v>
      </c>
      <c r="AH193" s="17">
        <v>0</v>
      </c>
      <c r="AK193" s="17">
        <v>0</v>
      </c>
      <c r="AL193" s="17">
        <v>0</v>
      </c>
      <c r="AO193" s="17">
        <v>0</v>
      </c>
      <c r="AP193" s="17">
        <v>0</v>
      </c>
      <c r="AQ193" s="17">
        <v>8.5999999999999993E-2</v>
      </c>
      <c r="AR193" s="17">
        <v>3.0000000000000001E-3</v>
      </c>
      <c r="AS193" s="17">
        <v>2.0100000000000001E-4</v>
      </c>
      <c r="AT193" s="17">
        <v>1.926E-3</v>
      </c>
      <c r="AU193" s="17">
        <v>6.3E-2</v>
      </c>
      <c r="AV193" s="17">
        <v>196</v>
      </c>
      <c r="AW193" s="17">
        <v>235.2</v>
      </c>
      <c r="AX193" s="17">
        <v>294</v>
      </c>
      <c r="AY193" s="17">
        <v>0</v>
      </c>
      <c r="AZ193" s="17">
        <v>0</v>
      </c>
      <c r="BA193" s="17">
        <v>0</v>
      </c>
      <c r="BB193" s="17">
        <v>0</v>
      </c>
      <c r="BC193" s="17">
        <v>1</v>
      </c>
      <c r="BD193" s="17">
        <v>2.74</v>
      </c>
      <c r="BE193" s="17">
        <v>1</v>
      </c>
      <c r="BF193" s="17">
        <v>1</v>
      </c>
      <c r="BH193" s="17">
        <v>0</v>
      </c>
      <c r="BJ193" s="17">
        <v>0</v>
      </c>
      <c r="BL193" s="17">
        <v>0</v>
      </c>
      <c r="BM193" s="17">
        <v>8.3700000000000007E-3</v>
      </c>
      <c r="BN193" s="17">
        <v>6.9499999999999998E-4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 t="s">
        <v>409</v>
      </c>
      <c r="BU193" s="17" t="s">
        <v>409</v>
      </c>
      <c r="BV193" s="17" t="s">
        <v>409</v>
      </c>
      <c r="BW193" s="17" t="s">
        <v>592</v>
      </c>
      <c r="CA193" s="17">
        <v>88106466</v>
      </c>
      <c r="CB193" s="17" t="s">
        <v>1848</v>
      </c>
      <c r="CC193" s="17">
        <v>2102625</v>
      </c>
      <c r="CD193" s="17" t="s">
        <v>1528</v>
      </c>
    </row>
    <row r="194" spans="1:82">
      <c r="A194" s="27">
        <v>1000000216</v>
      </c>
      <c r="B194" s="26">
        <v>0</v>
      </c>
      <c r="C194" s="26" t="s">
        <v>3174</v>
      </c>
      <c r="D194" s="25">
        <v>310440</v>
      </c>
      <c r="E194" s="25" t="s">
        <v>22</v>
      </c>
      <c r="F194" s="25">
        <v>310435</v>
      </c>
      <c r="G194" s="25" t="s">
        <v>1451</v>
      </c>
      <c r="H194" s="25">
        <v>1</v>
      </c>
      <c r="I194" s="25">
        <v>2000.01</v>
      </c>
      <c r="J194" s="25">
        <v>2500.12</v>
      </c>
      <c r="K194" s="25" t="s">
        <v>557</v>
      </c>
      <c r="L194" s="25"/>
      <c r="M194" s="25" t="s">
        <v>557</v>
      </c>
      <c r="N194" s="25" t="s">
        <v>412</v>
      </c>
      <c r="O194" s="25" t="s">
        <v>411</v>
      </c>
      <c r="P194" s="25" t="s">
        <v>516</v>
      </c>
      <c r="Q194" s="24">
        <v>1225</v>
      </c>
      <c r="R194" s="17">
        <v>0.93289999999999995</v>
      </c>
      <c r="U194" s="17">
        <v>0</v>
      </c>
      <c r="V194" s="17">
        <v>0</v>
      </c>
      <c r="Y194" s="17">
        <v>0</v>
      </c>
      <c r="Z194" s="17">
        <v>0</v>
      </c>
      <c r="AC194" s="17">
        <v>0</v>
      </c>
      <c r="AD194" s="17">
        <v>0</v>
      </c>
      <c r="AG194" s="17">
        <v>0</v>
      </c>
      <c r="AH194" s="17">
        <v>0</v>
      </c>
      <c r="AK194" s="17">
        <v>0</v>
      </c>
      <c r="AL194" s="17">
        <v>0</v>
      </c>
      <c r="AO194" s="17">
        <v>0</v>
      </c>
      <c r="AP194" s="17">
        <v>0</v>
      </c>
      <c r="AQ194" s="17">
        <v>0.93289999999999995</v>
      </c>
      <c r="AR194" s="17">
        <v>1E-3</v>
      </c>
      <c r="AS194" s="17">
        <v>7.3999999999999996E-5</v>
      </c>
      <c r="AT194" s="17">
        <v>5.5699999999999999E-4</v>
      </c>
      <c r="AU194" s="17">
        <v>3.0099999999999998E-2</v>
      </c>
      <c r="AV194" s="17">
        <v>368</v>
      </c>
      <c r="AW194" s="17">
        <v>441.6</v>
      </c>
      <c r="AX194" s="17">
        <v>552</v>
      </c>
      <c r="AY194" s="17">
        <v>0</v>
      </c>
      <c r="AZ194" s="17">
        <v>0</v>
      </c>
      <c r="BA194" s="17">
        <v>0</v>
      </c>
      <c r="BB194" s="17">
        <v>0</v>
      </c>
      <c r="BC194" s="17">
        <v>1</v>
      </c>
      <c r="BD194" s="17">
        <v>1.23</v>
      </c>
      <c r="BE194" s="17">
        <v>1</v>
      </c>
      <c r="BF194" s="17">
        <v>1</v>
      </c>
      <c r="BH194" s="17">
        <v>0</v>
      </c>
      <c r="BJ194" s="17">
        <v>0</v>
      </c>
      <c r="BL194" s="17">
        <v>0</v>
      </c>
      <c r="BM194" s="17">
        <v>2.13E-4</v>
      </c>
      <c r="BN194" s="17">
        <v>3.7199999999999999E-4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 t="s">
        <v>409</v>
      </c>
      <c r="BU194" s="17" t="s">
        <v>409</v>
      </c>
      <c r="BV194" s="17" t="s">
        <v>409</v>
      </c>
      <c r="BW194" s="17" t="s">
        <v>592</v>
      </c>
      <c r="CA194" s="17">
        <v>88106466</v>
      </c>
      <c r="CB194" s="17" t="s">
        <v>1848</v>
      </c>
      <c r="CC194" s="17">
        <v>4201477</v>
      </c>
      <c r="CD194" s="17" t="s">
        <v>1245</v>
      </c>
    </row>
    <row r="195" spans="1:82">
      <c r="A195" s="27">
        <v>1000000217</v>
      </c>
      <c r="B195" s="26">
        <v>0</v>
      </c>
      <c r="C195" s="26" t="s">
        <v>3173</v>
      </c>
      <c r="D195" s="25">
        <v>310345</v>
      </c>
      <c r="E195" s="25" t="s">
        <v>2600</v>
      </c>
      <c r="F195" s="25">
        <v>310356</v>
      </c>
      <c r="G195" s="25" t="s">
        <v>2515</v>
      </c>
      <c r="H195" s="25">
        <v>1</v>
      </c>
      <c r="I195" s="25">
        <v>1999.01</v>
      </c>
      <c r="J195" s="25">
        <v>2500.12</v>
      </c>
      <c r="K195" s="25" t="s">
        <v>1774</v>
      </c>
      <c r="L195" s="25"/>
      <c r="M195" s="25" t="s">
        <v>1774</v>
      </c>
      <c r="N195" s="25" t="s">
        <v>412</v>
      </c>
      <c r="O195" s="25" t="s">
        <v>411</v>
      </c>
      <c r="P195" s="25" t="s">
        <v>516</v>
      </c>
      <c r="Q195" s="24">
        <v>7247</v>
      </c>
      <c r="R195" s="17">
        <v>0.90549999999999997</v>
      </c>
      <c r="U195" s="17">
        <v>0</v>
      </c>
      <c r="V195" s="17">
        <v>0</v>
      </c>
      <c r="Y195" s="17">
        <v>0</v>
      </c>
      <c r="Z195" s="17">
        <v>0</v>
      </c>
      <c r="AC195" s="17">
        <v>0</v>
      </c>
      <c r="AD195" s="17">
        <v>0</v>
      </c>
      <c r="AG195" s="17">
        <v>0</v>
      </c>
      <c r="AH195" s="17">
        <v>0</v>
      </c>
      <c r="AK195" s="17">
        <v>0</v>
      </c>
      <c r="AL195" s="17">
        <v>0</v>
      </c>
      <c r="AO195" s="17">
        <v>0</v>
      </c>
      <c r="AP195" s="17">
        <v>0</v>
      </c>
      <c r="AQ195" s="17">
        <v>0.90549999999999997</v>
      </c>
      <c r="AR195" s="17">
        <v>1E-3</v>
      </c>
      <c r="AS195" s="17">
        <v>4.3600000000000003E-4</v>
      </c>
      <c r="AT195" s="17">
        <v>3.9020000000000001E-3</v>
      </c>
      <c r="AU195" s="17">
        <v>0.17232900000000001</v>
      </c>
      <c r="AV195" s="17">
        <v>419</v>
      </c>
      <c r="AW195" s="17">
        <v>502.8</v>
      </c>
      <c r="AX195" s="17">
        <v>628.5</v>
      </c>
      <c r="AY195" s="17">
        <v>0</v>
      </c>
      <c r="AZ195" s="17">
        <v>0</v>
      </c>
      <c r="BA195" s="17">
        <v>0</v>
      </c>
      <c r="BB195" s="17">
        <v>0</v>
      </c>
      <c r="BC195" s="17">
        <v>1</v>
      </c>
      <c r="BD195" s="17">
        <v>7.25</v>
      </c>
      <c r="BE195" s="17">
        <v>1</v>
      </c>
      <c r="BF195" s="17">
        <v>1</v>
      </c>
      <c r="BH195" s="17">
        <v>0</v>
      </c>
      <c r="BJ195" s="17">
        <v>0</v>
      </c>
      <c r="BL195" s="17">
        <v>0</v>
      </c>
      <c r="BM195" s="17">
        <v>1.6169999999999999E-3</v>
      </c>
      <c r="BN195" s="17">
        <v>1.6490000000000001E-3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 t="s">
        <v>409</v>
      </c>
      <c r="BU195" s="17" t="s">
        <v>409</v>
      </c>
      <c r="BV195" s="17" t="s">
        <v>409</v>
      </c>
      <c r="BW195" s="17" t="s">
        <v>592</v>
      </c>
      <c r="CA195" s="17">
        <v>88106466</v>
      </c>
      <c r="CB195" s="17" t="s">
        <v>1848</v>
      </c>
      <c r="CC195" s="17">
        <v>4201477</v>
      </c>
      <c r="CD195" s="17" t="s">
        <v>1245</v>
      </c>
    </row>
    <row r="196" spans="1:82">
      <c r="A196" s="27">
        <v>1000000218</v>
      </c>
      <c r="B196" s="26">
        <v>0</v>
      </c>
      <c r="C196" s="26" t="s">
        <v>3172</v>
      </c>
      <c r="D196" s="25">
        <v>310345</v>
      </c>
      <c r="E196" s="25" t="s">
        <v>2600</v>
      </c>
      <c r="F196" s="25">
        <v>310356</v>
      </c>
      <c r="G196" s="25" t="s">
        <v>2515</v>
      </c>
      <c r="H196" s="25">
        <v>2</v>
      </c>
      <c r="I196" s="25">
        <v>2003.01</v>
      </c>
      <c r="J196" s="25">
        <v>2500.12</v>
      </c>
      <c r="K196" s="25" t="s">
        <v>1715</v>
      </c>
      <c r="L196" s="25"/>
      <c r="M196" s="25" t="s">
        <v>1715</v>
      </c>
      <c r="N196" s="25" t="s">
        <v>412</v>
      </c>
      <c r="O196" s="25" t="s">
        <v>411</v>
      </c>
      <c r="P196" s="25" t="s">
        <v>516</v>
      </c>
      <c r="Q196" s="24">
        <v>7247</v>
      </c>
      <c r="R196" s="17">
        <v>0.90549999999999997</v>
      </c>
      <c r="U196" s="17">
        <v>0</v>
      </c>
      <c r="V196" s="17">
        <v>0</v>
      </c>
      <c r="Y196" s="17">
        <v>0</v>
      </c>
      <c r="Z196" s="17">
        <v>0</v>
      </c>
      <c r="AC196" s="17">
        <v>0</v>
      </c>
      <c r="AD196" s="17">
        <v>0</v>
      </c>
      <c r="AG196" s="17">
        <v>0</v>
      </c>
      <c r="AH196" s="17">
        <v>0</v>
      </c>
      <c r="AK196" s="17">
        <v>0</v>
      </c>
      <c r="AL196" s="17">
        <v>0</v>
      </c>
      <c r="AO196" s="17">
        <v>0</v>
      </c>
      <c r="AP196" s="17">
        <v>0</v>
      </c>
      <c r="AQ196" s="17">
        <v>0.90549999999999997</v>
      </c>
      <c r="AR196" s="17">
        <v>1E-3</v>
      </c>
      <c r="AS196" s="17">
        <v>4.3600000000000003E-4</v>
      </c>
      <c r="AT196" s="17">
        <v>3.9020000000000001E-3</v>
      </c>
      <c r="AU196" s="17">
        <v>0.17232900000000001</v>
      </c>
      <c r="AV196" s="17">
        <v>419</v>
      </c>
      <c r="AW196" s="17">
        <v>502.8</v>
      </c>
      <c r="AX196" s="17">
        <v>628.5</v>
      </c>
      <c r="AY196" s="17">
        <v>0</v>
      </c>
      <c r="AZ196" s="17">
        <v>0</v>
      </c>
      <c r="BA196" s="17">
        <v>0</v>
      </c>
      <c r="BB196" s="17">
        <v>0</v>
      </c>
      <c r="BC196" s="17">
        <v>1</v>
      </c>
      <c r="BD196" s="17">
        <v>7.25</v>
      </c>
      <c r="BE196" s="17">
        <v>1</v>
      </c>
      <c r="BF196" s="17">
        <v>1</v>
      </c>
      <c r="BH196" s="17">
        <v>0</v>
      </c>
      <c r="BJ196" s="17">
        <v>0</v>
      </c>
      <c r="BL196" s="17">
        <v>0</v>
      </c>
      <c r="BM196" s="17">
        <v>1.6169999999999999E-3</v>
      </c>
      <c r="BN196" s="17">
        <v>1.6490000000000001E-3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 t="s">
        <v>409</v>
      </c>
      <c r="BU196" s="17" t="s">
        <v>409</v>
      </c>
      <c r="BV196" s="17" t="s">
        <v>409</v>
      </c>
      <c r="BW196" s="17" t="s">
        <v>592</v>
      </c>
      <c r="CA196" s="17">
        <v>88106466</v>
      </c>
      <c r="CB196" s="17" t="s">
        <v>1848</v>
      </c>
      <c r="CC196" s="17">
        <v>4201477</v>
      </c>
      <c r="CD196" s="17" t="s">
        <v>1245</v>
      </c>
    </row>
    <row r="197" spans="1:82">
      <c r="A197" s="27">
        <v>1000000219</v>
      </c>
      <c r="B197" s="26">
        <v>0</v>
      </c>
      <c r="C197" s="26" t="s">
        <v>3171</v>
      </c>
      <c r="D197" s="25">
        <v>311470</v>
      </c>
      <c r="E197" s="25" t="s">
        <v>3169</v>
      </c>
      <c r="F197" s="25">
        <v>311465</v>
      </c>
      <c r="G197" s="25" t="s">
        <v>2637</v>
      </c>
      <c r="H197" s="25">
        <v>1</v>
      </c>
      <c r="I197" s="25">
        <v>2000.06</v>
      </c>
      <c r="J197" s="25">
        <v>2500.12</v>
      </c>
      <c r="K197" s="25" t="s">
        <v>1645</v>
      </c>
      <c r="L197" s="25"/>
      <c r="M197" s="25" t="s">
        <v>1645</v>
      </c>
      <c r="N197" s="25" t="s">
        <v>412</v>
      </c>
      <c r="O197" s="25" t="s">
        <v>411</v>
      </c>
      <c r="P197" s="25" t="s">
        <v>516</v>
      </c>
      <c r="Q197" s="24">
        <v>3124</v>
      </c>
      <c r="R197" s="17">
        <v>0.93289999999999995</v>
      </c>
      <c r="U197" s="17">
        <v>0</v>
      </c>
      <c r="V197" s="17">
        <v>0</v>
      </c>
      <c r="Y197" s="17">
        <v>0</v>
      </c>
      <c r="Z197" s="17">
        <v>0</v>
      </c>
      <c r="AC197" s="17">
        <v>0</v>
      </c>
      <c r="AD197" s="17">
        <v>0</v>
      </c>
      <c r="AG197" s="17">
        <v>0</v>
      </c>
      <c r="AH197" s="17">
        <v>0</v>
      </c>
      <c r="AK197" s="17">
        <v>0</v>
      </c>
      <c r="AL197" s="17">
        <v>0</v>
      </c>
      <c r="AO197" s="17">
        <v>0</v>
      </c>
      <c r="AP197" s="17">
        <v>0</v>
      </c>
      <c r="AQ197" s="17">
        <v>0.93289999999999995</v>
      </c>
      <c r="AR197" s="17">
        <v>1E-3</v>
      </c>
      <c r="AS197" s="17">
        <v>1.8799999999999999E-4</v>
      </c>
      <c r="AT197" s="17">
        <v>2.8040000000000001E-3</v>
      </c>
      <c r="AU197" s="17">
        <v>4.7386999999999999E-2</v>
      </c>
      <c r="AV197" s="17">
        <v>284</v>
      </c>
      <c r="AW197" s="17">
        <v>340.8</v>
      </c>
      <c r="AX197" s="17">
        <v>426</v>
      </c>
      <c r="AY197" s="17">
        <v>0</v>
      </c>
      <c r="AZ197" s="17">
        <v>0</v>
      </c>
      <c r="BA197" s="17">
        <v>0</v>
      </c>
      <c r="BB197" s="17">
        <v>0</v>
      </c>
      <c r="BC197" s="17">
        <v>1</v>
      </c>
      <c r="BD197" s="17">
        <v>3.12</v>
      </c>
      <c r="BE197" s="17">
        <v>1</v>
      </c>
      <c r="BF197" s="17">
        <v>1</v>
      </c>
      <c r="BH197" s="17">
        <v>0</v>
      </c>
      <c r="BJ197" s="17">
        <v>0</v>
      </c>
      <c r="BL197" s="17">
        <v>0</v>
      </c>
      <c r="BM197" s="17">
        <v>7.8399999999999997E-4</v>
      </c>
      <c r="BN197" s="17">
        <v>9.19E-4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 t="s">
        <v>409</v>
      </c>
      <c r="BU197" s="17" t="s">
        <v>409</v>
      </c>
      <c r="BV197" s="17" t="s">
        <v>409</v>
      </c>
      <c r="BW197" s="17" t="s">
        <v>592</v>
      </c>
      <c r="CA197" s="17">
        <v>88106466</v>
      </c>
      <c r="CB197" s="17" t="s">
        <v>1848</v>
      </c>
      <c r="CC197" s="17">
        <v>91113074</v>
      </c>
      <c r="CD197" s="17" t="s">
        <v>1864</v>
      </c>
    </row>
    <row r="198" spans="1:82">
      <c r="A198" s="27">
        <v>1000000220</v>
      </c>
      <c r="B198" s="26">
        <v>0</v>
      </c>
      <c r="C198" s="26" t="s">
        <v>3170</v>
      </c>
      <c r="D198" s="25">
        <v>311470</v>
      </c>
      <c r="E198" s="25" t="s">
        <v>3169</v>
      </c>
      <c r="F198" s="25">
        <v>311465</v>
      </c>
      <c r="G198" s="25" t="s">
        <v>2637</v>
      </c>
      <c r="H198" s="25">
        <v>2</v>
      </c>
      <c r="I198" s="25">
        <v>2000.06</v>
      </c>
      <c r="J198" s="25">
        <v>2500.12</v>
      </c>
      <c r="K198" s="25" t="s">
        <v>1645</v>
      </c>
      <c r="L198" s="25"/>
      <c r="M198" s="25" t="s">
        <v>1645</v>
      </c>
      <c r="N198" s="25" t="s">
        <v>412</v>
      </c>
      <c r="O198" s="25" t="s">
        <v>411</v>
      </c>
      <c r="P198" s="25" t="s">
        <v>516</v>
      </c>
      <c r="Q198" s="24">
        <v>3124</v>
      </c>
      <c r="R198" s="17">
        <v>0.93289999999999995</v>
      </c>
      <c r="U198" s="17">
        <v>0</v>
      </c>
      <c r="V198" s="17">
        <v>0</v>
      </c>
      <c r="Y198" s="17">
        <v>0</v>
      </c>
      <c r="Z198" s="17">
        <v>0</v>
      </c>
      <c r="AC198" s="17">
        <v>0</v>
      </c>
      <c r="AD198" s="17">
        <v>0</v>
      </c>
      <c r="AG198" s="17">
        <v>0</v>
      </c>
      <c r="AH198" s="17">
        <v>0</v>
      </c>
      <c r="AK198" s="17">
        <v>0</v>
      </c>
      <c r="AL198" s="17">
        <v>0</v>
      </c>
      <c r="AO198" s="17">
        <v>0</v>
      </c>
      <c r="AP198" s="17">
        <v>0</v>
      </c>
      <c r="AQ198" s="17">
        <v>0.93289999999999995</v>
      </c>
      <c r="AR198" s="17">
        <v>1E-3</v>
      </c>
      <c r="AS198" s="17">
        <v>1.8799999999999999E-4</v>
      </c>
      <c r="AT198" s="17">
        <v>2.8040000000000001E-3</v>
      </c>
      <c r="AU198" s="17">
        <v>4.7386999999999999E-2</v>
      </c>
      <c r="AV198" s="17">
        <v>284</v>
      </c>
      <c r="AW198" s="17">
        <v>340.8</v>
      </c>
      <c r="AX198" s="17">
        <v>426</v>
      </c>
      <c r="AY198" s="17">
        <v>0</v>
      </c>
      <c r="AZ198" s="17">
        <v>0</v>
      </c>
      <c r="BA198" s="17">
        <v>0</v>
      </c>
      <c r="BB198" s="17">
        <v>0</v>
      </c>
      <c r="BC198" s="17">
        <v>1</v>
      </c>
      <c r="BD198" s="17">
        <v>3.12</v>
      </c>
      <c r="BE198" s="17">
        <v>1</v>
      </c>
      <c r="BF198" s="17">
        <v>1</v>
      </c>
      <c r="BH198" s="17">
        <v>0</v>
      </c>
      <c r="BJ198" s="17">
        <v>0</v>
      </c>
      <c r="BL198" s="17">
        <v>0</v>
      </c>
      <c r="BM198" s="17">
        <v>7.8399999999999997E-4</v>
      </c>
      <c r="BN198" s="17">
        <v>9.19E-4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 t="s">
        <v>409</v>
      </c>
      <c r="BU198" s="17" t="s">
        <v>409</v>
      </c>
      <c r="BV198" s="17" t="s">
        <v>409</v>
      </c>
      <c r="BW198" s="17" t="s">
        <v>592</v>
      </c>
      <c r="CA198" s="17">
        <v>88106466</v>
      </c>
      <c r="CB198" s="17" t="s">
        <v>1848</v>
      </c>
      <c r="CC198" s="17">
        <v>91113074</v>
      </c>
      <c r="CD198" s="17" t="s">
        <v>1864</v>
      </c>
    </row>
    <row r="199" spans="1:82">
      <c r="A199" s="27">
        <v>1000000221</v>
      </c>
      <c r="B199" s="26">
        <v>0</v>
      </c>
      <c r="C199" s="26" t="s">
        <v>3168</v>
      </c>
      <c r="D199" s="25">
        <v>311500</v>
      </c>
      <c r="E199" s="25" t="s">
        <v>1244</v>
      </c>
      <c r="F199" s="25">
        <v>311525</v>
      </c>
      <c r="G199" s="25" t="s">
        <v>2707</v>
      </c>
      <c r="H199" s="25">
        <v>1</v>
      </c>
      <c r="I199" s="25">
        <v>1996.01</v>
      </c>
      <c r="J199" s="25">
        <v>2500.12</v>
      </c>
      <c r="K199" s="25" t="s">
        <v>505</v>
      </c>
      <c r="L199" s="25"/>
      <c r="M199" s="25" t="s">
        <v>505</v>
      </c>
      <c r="N199" s="25" t="s">
        <v>412</v>
      </c>
      <c r="O199" s="25" t="s">
        <v>428</v>
      </c>
      <c r="P199" s="25" t="s">
        <v>499</v>
      </c>
      <c r="Q199" s="24">
        <v>11378</v>
      </c>
      <c r="R199" s="17">
        <v>0</v>
      </c>
      <c r="U199" s="17">
        <v>0</v>
      </c>
      <c r="V199" s="17">
        <v>0</v>
      </c>
      <c r="Y199" s="17">
        <v>0</v>
      </c>
      <c r="Z199" s="17">
        <v>0</v>
      </c>
      <c r="AC199" s="17">
        <v>0</v>
      </c>
      <c r="AD199" s="17">
        <v>0</v>
      </c>
      <c r="AG199" s="17">
        <v>0</v>
      </c>
      <c r="AH199" s="17">
        <v>0</v>
      </c>
      <c r="AK199" s="17">
        <v>0</v>
      </c>
      <c r="AL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2.0119999999999999E-3</v>
      </c>
      <c r="AT199" s="17">
        <v>1.5723999999999998E-2</v>
      </c>
      <c r="AU199" s="17">
        <v>1.2942E-2</v>
      </c>
      <c r="AV199" s="17">
        <v>452</v>
      </c>
      <c r="AW199" s="17">
        <v>542.4</v>
      </c>
      <c r="AX199" s="17">
        <v>678</v>
      </c>
      <c r="AY199" s="17">
        <v>0</v>
      </c>
      <c r="AZ199" s="17">
        <v>0</v>
      </c>
      <c r="BA199" s="17">
        <v>0</v>
      </c>
      <c r="BB199" s="17">
        <v>0</v>
      </c>
      <c r="BC199" s="17">
        <v>1</v>
      </c>
      <c r="BD199" s="17">
        <v>11.38</v>
      </c>
      <c r="BE199" s="17">
        <v>1</v>
      </c>
      <c r="BF199" s="17">
        <v>1</v>
      </c>
      <c r="BH199" s="17">
        <v>0</v>
      </c>
      <c r="BJ199" s="17">
        <v>0</v>
      </c>
      <c r="BL199" s="17">
        <v>0</v>
      </c>
      <c r="BM199" s="17">
        <v>1.0983E-2</v>
      </c>
      <c r="BN199" s="17">
        <v>4.8744999999999997E-2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 t="s">
        <v>409</v>
      </c>
      <c r="BU199" s="17" t="s">
        <v>409</v>
      </c>
      <c r="BV199" s="17" t="s">
        <v>409</v>
      </c>
      <c r="BW199" s="17" t="s">
        <v>592</v>
      </c>
      <c r="CA199" s="17">
        <v>88106466</v>
      </c>
      <c r="CB199" s="17" t="s">
        <v>1848</v>
      </c>
      <c r="CC199" s="17">
        <v>91113074</v>
      </c>
      <c r="CD199" s="17" t="s">
        <v>1833</v>
      </c>
    </row>
    <row r="200" spans="1:82">
      <c r="A200" s="27">
        <v>1000000222</v>
      </c>
      <c r="B200" s="26">
        <v>0</v>
      </c>
      <c r="C200" s="26" t="s">
        <v>3167</v>
      </c>
      <c r="D200" s="25">
        <v>311500</v>
      </c>
      <c r="E200" s="25" t="s">
        <v>1244</v>
      </c>
      <c r="F200" s="25">
        <v>311525</v>
      </c>
      <c r="G200" s="25" t="s">
        <v>2707</v>
      </c>
      <c r="H200" s="25">
        <v>2</v>
      </c>
      <c r="I200" s="25">
        <v>1996.01</v>
      </c>
      <c r="J200" s="25">
        <v>2500.12</v>
      </c>
      <c r="K200" s="25" t="s">
        <v>505</v>
      </c>
      <c r="L200" s="25"/>
      <c r="M200" s="25" t="s">
        <v>505</v>
      </c>
      <c r="N200" s="25" t="s">
        <v>412</v>
      </c>
      <c r="O200" s="25" t="s">
        <v>428</v>
      </c>
      <c r="P200" s="25" t="s">
        <v>499</v>
      </c>
      <c r="Q200" s="24">
        <v>11378</v>
      </c>
      <c r="R200" s="17">
        <v>0</v>
      </c>
      <c r="U200" s="17">
        <v>0</v>
      </c>
      <c r="V200" s="17">
        <v>0</v>
      </c>
      <c r="Y200" s="17">
        <v>0</v>
      </c>
      <c r="Z200" s="17">
        <v>0</v>
      </c>
      <c r="AC200" s="17">
        <v>0</v>
      </c>
      <c r="AD200" s="17">
        <v>0</v>
      </c>
      <c r="AG200" s="17">
        <v>0</v>
      </c>
      <c r="AH200" s="17">
        <v>0</v>
      </c>
      <c r="AK200" s="17">
        <v>0</v>
      </c>
      <c r="AL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2.0119999999999999E-3</v>
      </c>
      <c r="AT200" s="17">
        <v>1.5723999999999998E-2</v>
      </c>
      <c r="AU200" s="17">
        <v>1.2942E-2</v>
      </c>
      <c r="AV200" s="17">
        <v>452</v>
      </c>
      <c r="AW200" s="17">
        <v>542.4</v>
      </c>
      <c r="AX200" s="17">
        <v>678</v>
      </c>
      <c r="AY200" s="17">
        <v>0</v>
      </c>
      <c r="AZ200" s="17">
        <v>0</v>
      </c>
      <c r="BA200" s="17">
        <v>0</v>
      </c>
      <c r="BB200" s="17">
        <v>0</v>
      </c>
      <c r="BC200" s="17">
        <v>1</v>
      </c>
      <c r="BD200" s="17">
        <v>11.38</v>
      </c>
      <c r="BE200" s="17">
        <v>1</v>
      </c>
      <c r="BF200" s="17">
        <v>1</v>
      </c>
      <c r="BH200" s="17">
        <v>0</v>
      </c>
      <c r="BJ200" s="17">
        <v>0</v>
      </c>
      <c r="BL200" s="17">
        <v>0</v>
      </c>
      <c r="BM200" s="17">
        <v>1.0983E-2</v>
      </c>
      <c r="BN200" s="17">
        <v>4.8744999999999997E-2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 t="s">
        <v>409</v>
      </c>
      <c r="BU200" s="17" t="s">
        <v>409</v>
      </c>
      <c r="BV200" s="17" t="s">
        <v>409</v>
      </c>
      <c r="BW200" s="17" t="s">
        <v>592</v>
      </c>
      <c r="CA200" s="17">
        <v>88106466</v>
      </c>
      <c r="CB200" s="17" t="s">
        <v>1848</v>
      </c>
      <c r="CC200" s="17">
        <v>91113074</v>
      </c>
      <c r="CD200" s="17" t="s">
        <v>1833</v>
      </c>
    </row>
    <row r="201" spans="1:82">
      <c r="A201" s="27">
        <v>1000000223</v>
      </c>
      <c r="B201" s="26">
        <v>0</v>
      </c>
      <c r="C201" s="26" t="s">
        <v>3166</v>
      </c>
      <c r="D201" s="25">
        <v>210300</v>
      </c>
      <c r="E201" s="25" t="s">
        <v>1948</v>
      </c>
      <c r="F201" s="25">
        <v>211500</v>
      </c>
      <c r="G201" s="25" t="s">
        <v>1545</v>
      </c>
      <c r="H201" s="25">
        <v>1</v>
      </c>
      <c r="I201" s="25">
        <v>1996.01</v>
      </c>
      <c r="J201" s="25">
        <v>2500.12</v>
      </c>
      <c r="K201" s="25" t="s">
        <v>505</v>
      </c>
      <c r="L201" s="25"/>
      <c r="M201" s="25" t="s">
        <v>505</v>
      </c>
      <c r="N201" s="25" t="s">
        <v>609</v>
      </c>
      <c r="O201" s="25" t="s">
        <v>428</v>
      </c>
      <c r="P201" s="25" t="s">
        <v>608</v>
      </c>
      <c r="Q201" s="24">
        <v>45932</v>
      </c>
      <c r="R201" s="17">
        <v>0</v>
      </c>
      <c r="U201" s="17">
        <v>0</v>
      </c>
      <c r="V201" s="17">
        <v>0</v>
      </c>
      <c r="Y201" s="17">
        <v>0</v>
      </c>
      <c r="Z201" s="17">
        <v>0</v>
      </c>
      <c r="AC201" s="17">
        <v>0</v>
      </c>
      <c r="AD201" s="17">
        <v>0</v>
      </c>
      <c r="AG201" s="17">
        <v>0</v>
      </c>
      <c r="AH201" s="17">
        <v>0</v>
      </c>
      <c r="AK201" s="17">
        <v>0</v>
      </c>
      <c r="AL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6.5899999999999997E-4</v>
      </c>
      <c r="AT201" s="17">
        <v>1.1370999999999999E-2</v>
      </c>
      <c r="AU201" s="17">
        <v>0.28087200000000001</v>
      </c>
      <c r="AV201" s="30">
        <v>2173</v>
      </c>
      <c r="AW201" s="30">
        <v>2607.6</v>
      </c>
      <c r="AX201" s="30">
        <v>3259.5</v>
      </c>
      <c r="AY201" s="17">
        <v>0</v>
      </c>
      <c r="AZ201" s="17">
        <v>0</v>
      </c>
      <c r="BA201" s="17">
        <v>0</v>
      </c>
      <c r="BB201" s="17">
        <v>0</v>
      </c>
      <c r="BC201" s="17">
        <v>1</v>
      </c>
      <c r="BD201" s="17">
        <v>45.93</v>
      </c>
      <c r="BE201" s="17">
        <v>1</v>
      </c>
      <c r="BF201" s="17">
        <v>1</v>
      </c>
      <c r="BH201" s="17">
        <v>0</v>
      </c>
      <c r="BJ201" s="17">
        <v>0</v>
      </c>
      <c r="BL201" s="17">
        <v>0</v>
      </c>
      <c r="BM201" s="17">
        <v>5.4250000000000001E-3</v>
      </c>
      <c r="BN201" s="17">
        <v>3.8804999999999999E-2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 t="s">
        <v>409</v>
      </c>
      <c r="BU201" s="17" t="s">
        <v>409</v>
      </c>
      <c r="BV201" s="17" t="s">
        <v>409</v>
      </c>
      <c r="BW201" s="17" t="s">
        <v>592</v>
      </c>
      <c r="CA201" s="17">
        <v>88106466</v>
      </c>
      <c r="CB201" s="17" t="s">
        <v>1848</v>
      </c>
      <c r="CC201" s="17">
        <v>4201477</v>
      </c>
      <c r="CD201" s="17" t="s">
        <v>748</v>
      </c>
    </row>
    <row r="202" spans="1:82">
      <c r="A202" s="27">
        <v>1000000224</v>
      </c>
      <c r="B202" s="26">
        <v>0</v>
      </c>
      <c r="C202" s="26" t="s">
        <v>187</v>
      </c>
      <c r="D202" s="25">
        <v>310910</v>
      </c>
      <c r="E202" s="25" t="s">
        <v>1243</v>
      </c>
      <c r="F202" s="25">
        <v>311500</v>
      </c>
      <c r="G202" s="25" t="s">
        <v>1244</v>
      </c>
      <c r="H202" s="25">
        <v>2</v>
      </c>
      <c r="I202" s="25">
        <v>1996.01</v>
      </c>
      <c r="J202" s="25">
        <v>2021.04</v>
      </c>
      <c r="K202" s="25" t="s">
        <v>505</v>
      </c>
      <c r="L202" s="25"/>
      <c r="M202" s="25" t="s">
        <v>505</v>
      </c>
      <c r="N202" s="25" t="s">
        <v>412</v>
      </c>
      <c r="O202" s="25" t="s">
        <v>428</v>
      </c>
      <c r="P202" s="25" t="s">
        <v>499</v>
      </c>
      <c r="Q202" s="24">
        <v>18540</v>
      </c>
      <c r="R202" s="17">
        <v>0</v>
      </c>
      <c r="S202" s="17" t="s">
        <v>411</v>
      </c>
      <c r="T202" s="17" t="s">
        <v>792</v>
      </c>
      <c r="U202" s="29">
        <v>1058</v>
      </c>
      <c r="V202" s="17">
        <v>0.4546</v>
      </c>
      <c r="Y202" s="17">
        <v>0</v>
      </c>
      <c r="Z202" s="17">
        <v>0</v>
      </c>
      <c r="AC202" s="17">
        <v>0</v>
      </c>
      <c r="AD202" s="17">
        <v>0</v>
      </c>
      <c r="AG202" s="17">
        <v>0</v>
      </c>
      <c r="AH202" s="17">
        <v>0</v>
      </c>
      <c r="AK202" s="17">
        <v>0</v>
      </c>
      <c r="AL202" s="17">
        <v>0</v>
      </c>
      <c r="AO202" s="17">
        <v>0</v>
      </c>
      <c r="AP202" s="17">
        <v>0</v>
      </c>
      <c r="AQ202" s="17">
        <v>4.4985729999999996E-3</v>
      </c>
      <c r="AR202" s="17">
        <v>6.8158699999999999E-4</v>
      </c>
      <c r="AS202" s="17">
        <v>2.7139999999999998E-3</v>
      </c>
      <c r="AT202" s="17">
        <v>2.6199E-2</v>
      </c>
      <c r="AU202" s="17">
        <v>6.5674999999999997E-2</v>
      </c>
      <c r="AV202" s="17">
        <v>465</v>
      </c>
      <c r="AW202" s="17">
        <v>558</v>
      </c>
      <c r="AX202" s="17">
        <v>697.5</v>
      </c>
      <c r="AY202" s="17">
        <v>0</v>
      </c>
      <c r="AZ202" s="17">
        <v>0</v>
      </c>
      <c r="BA202" s="17">
        <v>0</v>
      </c>
      <c r="BB202" s="17">
        <v>0</v>
      </c>
      <c r="BC202" s="17">
        <v>1</v>
      </c>
      <c r="BD202" s="17">
        <v>19.600000000000001</v>
      </c>
      <c r="BE202" s="17">
        <v>1</v>
      </c>
      <c r="BF202" s="17">
        <v>1</v>
      </c>
      <c r="BH202" s="17">
        <v>0</v>
      </c>
      <c r="BJ202" s="17">
        <v>0</v>
      </c>
      <c r="BL202" s="17">
        <v>0</v>
      </c>
      <c r="BM202" s="17">
        <v>1.6452000000000001E-2</v>
      </c>
      <c r="BN202" s="17">
        <v>8.5373000000000004E-2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 t="s">
        <v>409</v>
      </c>
      <c r="BU202" s="17" t="s">
        <v>409</v>
      </c>
      <c r="BV202" s="17" t="s">
        <v>409</v>
      </c>
      <c r="BW202" s="17" t="s">
        <v>592</v>
      </c>
      <c r="CA202" s="17">
        <v>88106466</v>
      </c>
      <c r="CB202" s="17" t="s">
        <v>1845</v>
      </c>
      <c r="CC202" s="17">
        <v>4201477</v>
      </c>
      <c r="CD202" s="17" t="s">
        <v>1239</v>
      </c>
    </row>
    <row r="203" spans="1:82">
      <c r="A203" s="27">
        <v>1000000225</v>
      </c>
      <c r="B203" s="26">
        <v>0</v>
      </c>
      <c r="C203" s="26" t="s">
        <v>3165</v>
      </c>
      <c r="D203" s="25">
        <v>311500</v>
      </c>
      <c r="E203" s="25" t="s">
        <v>1244</v>
      </c>
      <c r="F203" s="25">
        <v>310920</v>
      </c>
      <c r="G203" s="25" t="s">
        <v>1867</v>
      </c>
      <c r="H203" s="25">
        <v>1</v>
      </c>
      <c r="I203" s="25">
        <v>1999.01</v>
      </c>
      <c r="J203" s="25">
        <v>2013.04</v>
      </c>
      <c r="K203" s="25" t="s">
        <v>1774</v>
      </c>
      <c r="L203" s="25"/>
      <c r="M203" s="25" t="s">
        <v>1774</v>
      </c>
      <c r="N203" s="25" t="s">
        <v>412</v>
      </c>
      <c r="O203" s="25" t="s">
        <v>428</v>
      </c>
      <c r="P203" s="25" t="s">
        <v>499</v>
      </c>
      <c r="Q203" s="24">
        <v>12081</v>
      </c>
      <c r="R203" s="17">
        <v>0</v>
      </c>
      <c r="U203" s="17">
        <v>0</v>
      </c>
      <c r="V203" s="17">
        <v>0</v>
      </c>
      <c r="Y203" s="17">
        <v>0</v>
      </c>
      <c r="Z203" s="17">
        <v>0</v>
      </c>
      <c r="AC203" s="17">
        <v>0</v>
      </c>
      <c r="AD203" s="17">
        <v>0</v>
      </c>
      <c r="AG203" s="17">
        <v>0</v>
      </c>
      <c r="AH203" s="17">
        <v>0</v>
      </c>
      <c r="AK203" s="17">
        <v>0</v>
      </c>
      <c r="AL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2.1310000000000001E-3</v>
      </c>
      <c r="AT203" s="17">
        <v>1.7170999999999999E-2</v>
      </c>
      <c r="AU203" s="17">
        <v>1.3658E-2</v>
      </c>
      <c r="AV203" s="17">
        <v>452</v>
      </c>
      <c r="AW203" s="17">
        <v>542.4</v>
      </c>
      <c r="AX203" s="17">
        <v>678</v>
      </c>
      <c r="AY203" s="17">
        <v>0</v>
      </c>
      <c r="AZ203" s="17">
        <v>0</v>
      </c>
      <c r="BA203" s="17">
        <v>0</v>
      </c>
      <c r="BB203" s="17">
        <v>0</v>
      </c>
      <c r="BC203" s="17">
        <v>1</v>
      </c>
      <c r="BD203" s="17">
        <v>12.08</v>
      </c>
      <c r="BE203" s="17">
        <v>1</v>
      </c>
      <c r="BF203" s="17">
        <v>1</v>
      </c>
      <c r="BH203" s="17">
        <v>0</v>
      </c>
      <c r="BJ203" s="17">
        <v>0</v>
      </c>
      <c r="BL203" s="17">
        <v>0</v>
      </c>
      <c r="BM203" s="17">
        <v>1.1287E-2</v>
      </c>
      <c r="BN203" s="17">
        <v>5.1964000000000003E-2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 t="s">
        <v>409</v>
      </c>
      <c r="BU203" s="17" t="s">
        <v>409</v>
      </c>
      <c r="BV203" s="17" t="s">
        <v>409</v>
      </c>
      <c r="BW203" s="17" t="s">
        <v>592</v>
      </c>
      <c r="CA203" s="17">
        <v>88106466</v>
      </c>
      <c r="CB203" s="17" t="s">
        <v>1848</v>
      </c>
      <c r="CC203" s="17">
        <v>4201477</v>
      </c>
      <c r="CD203" s="17" t="s">
        <v>1245</v>
      </c>
    </row>
    <row r="204" spans="1:82">
      <c r="A204" s="27">
        <v>1000000226</v>
      </c>
      <c r="B204" s="26">
        <v>0</v>
      </c>
      <c r="C204" s="26" t="s">
        <v>3164</v>
      </c>
      <c r="D204" s="25">
        <v>311236</v>
      </c>
      <c r="E204" s="25" t="s">
        <v>840</v>
      </c>
      <c r="F204" s="25">
        <v>311240</v>
      </c>
      <c r="G204" s="25" t="s">
        <v>2507</v>
      </c>
      <c r="H204" s="25">
        <v>1</v>
      </c>
      <c r="I204" s="25">
        <v>1996.01</v>
      </c>
      <c r="J204" s="25">
        <v>2500.12</v>
      </c>
      <c r="K204" s="25" t="s">
        <v>505</v>
      </c>
      <c r="L204" s="25"/>
      <c r="M204" s="25" t="s">
        <v>505</v>
      </c>
      <c r="N204" s="25" t="s">
        <v>412</v>
      </c>
      <c r="O204" s="25" t="s">
        <v>428</v>
      </c>
      <c r="P204" s="25" t="s">
        <v>427</v>
      </c>
      <c r="Q204" s="24">
        <v>7311</v>
      </c>
      <c r="R204" s="17">
        <v>0</v>
      </c>
      <c r="U204" s="17">
        <v>0</v>
      </c>
      <c r="V204" s="17">
        <v>0</v>
      </c>
      <c r="Y204" s="17">
        <v>0</v>
      </c>
      <c r="Z204" s="17">
        <v>0</v>
      </c>
      <c r="AC204" s="17">
        <v>0</v>
      </c>
      <c r="AD204" s="17">
        <v>0</v>
      </c>
      <c r="AG204" s="17">
        <v>0</v>
      </c>
      <c r="AH204" s="17">
        <v>0</v>
      </c>
      <c r="AK204" s="17">
        <v>0</v>
      </c>
      <c r="AL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3.104E-3</v>
      </c>
      <c r="AT204" s="17">
        <v>1.4896E-2</v>
      </c>
      <c r="AU204" s="17">
        <v>5.8500000000000002E-3</v>
      </c>
      <c r="AV204" s="17">
        <v>195</v>
      </c>
      <c r="AW204" s="17">
        <v>234</v>
      </c>
      <c r="AX204" s="17">
        <v>292.5</v>
      </c>
      <c r="AY204" s="17">
        <v>0</v>
      </c>
      <c r="AZ204" s="17">
        <v>0</v>
      </c>
      <c r="BA204" s="17">
        <v>0</v>
      </c>
      <c r="BB204" s="17">
        <v>0</v>
      </c>
      <c r="BC204" s="17">
        <v>1</v>
      </c>
      <c r="BD204" s="17">
        <v>7.31</v>
      </c>
      <c r="BE204" s="17">
        <v>1</v>
      </c>
      <c r="BF204" s="17">
        <v>1</v>
      </c>
      <c r="BH204" s="17">
        <v>0</v>
      </c>
      <c r="BJ204" s="17">
        <v>0</v>
      </c>
      <c r="BL204" s="17">
        <v>0</v>
      </c>
      <c r="BM204" s="17">
        <v>9.1509999999999994E-3</v>
      </c>
      <c r="BN204" s="17">
        <v>3.8538000000000003E-2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 t="s">
        <v>409</v>
      </c>
      <c r="BU204" s="17" t="s">
        <v>409</v>
      </c>
      <c r="BV204" s="17" t="s">
        <v>409</v>
      </c>
      <c r="BW204" s="17" t="s">
        <v>592</v>
      </c>
      <c r="CA204" s="17">
        <v>88106466</v>
      </c>
      <c r="CB204" s="17" t="s">
        <v>1848</v>
      </c>
      <c r="CC204" s="17">
        <v>91113074</v>
      </c>
      <c r="CD204" s="17" t="s">
        <v>1858</v>
      </c>
    </row>
    <row r="205" spans="1:82">
      <c r="A205" s="27">
        <v>1000000227</v>
      </c>
      <c r="B205" s="26">
        <v>0</v>
      </c>
      <c r="C205" s="26" t="s">
        <v>3163</v>
      </c>
      <c r="D205" s="25">
        <v>311200</v>
      </c>
      <c r="E205" s="25" t="s">
        <v>1899</v>
      </c>
      <c r="F205" s="25">
        <v>311240</v>
      </c>
      <c r="G205" s="25" t="s">
        <v>2507</v>
      </c>
      <c r="H205" s="25">
        <v>1</v>
      </c>
      <c r="I205" s="25">
        <v>2000.01</v>
      </c>
      <c r="J205" s="25">
        <v>2500.12</v>
      </c>
      <c r="K205" s="25" t="s">
        <v>557</v>
      </c>
      <c r="L205" s="25"/>
      <c r="M205" s="25" t="s">
        <v>557</v>
      </c>
      <c r="N205" s="25" t="s">
        <v>412</v>
      </c>
      <c r="O205" s="25" t="s">
        <v>428</v>
      </c>
      <c r="P205" s="25" t="s">
        <v>427</v>
      </c>
      <c r="Q205" s="24">
        <v>26138</v>
      </c>
      <c r="R205" s="17">
        <v>0</v>
      </c>
      <c r="U205" s="17">
        <v>0</v>
      </c>
      <c r="V205" s="17">
        <v>0</v>
      </c>
      <c r="Y205" s="17">
        <v>0</v>
      </c>
      <c r="Z205" s="17">
        <v>0</v>
      </c>
      <c r="AC205" s="17">
        <v>0</v>
      </c>
      <c r="AD205" s="17">
        <v>0</v>
      </c>
      <c r="AG205" s="17">
        <v>0</v>
      </c>
      <c r="AH205" s="17">
        <v>0</v>
      </c>
      <c r="AK205" s="17">
        <v>0</v>
      </c>
      <c r="AL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1.1095000000000001E-2</v>
      </c>
      <c r="AT205" s="17">
        <v>5.1913000000000001E-2</v>
      </c>
      <c r="AU205" s="17">
        <v>2.1531999999999999E-2</v>
      </c>
      <c r="AV205" s="17">
        <v>195</v>
      </c>
      <c r="AW205" s="17">
        <v>234</v>
      </c>
      <c r="AX205" s="17">
        <v>292.5</v>
      </c>
      <c r="AY205" s="17">
        <v>0</v>
      </c>
      <c r="AZ205" s="17">
        <v>0</v>
      </c>
      <c r="BA205" s="17">
        <v>0</v>
      </c>
      <c r="BB205" s="17">
        <v>0</v>
      </c>
      <c r="BC205" s="17">
        <v>1</v>
      </c>
      <c r="BD205" s="17">
        <v>26.14</v>
      </c>
      <c r="BE205" s="17">
        <v>1</v>
      </c>
      <c r="BF205" s="17">
        <v>1</v>
      </c>
      <c r="BH205" s="17">
        <v>0</v>
      </c>
      <c r="BJ205" s="17">
        <v>0</v>
      </c>
      <c r="BL205" s="17">
        <v>0</v>
      </c>
      <c r="BM205" s="17">
        <v>3.4062000000000002E-2</v>
      </c>
      <c r="BN205" s="17">
        <v>0.13659199999999999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 t="s">
        <v>409</v>
      </c>
      <c r="BU205" s="17" t="s">
        <v>409</v>
      </c>
      <c r="BV205" s="17" t="s">
        <v>409</v>
      </c>
      <c r="BW205" s="17" t="s">
        <v>592</v>
      </c>
      <c r="CA205" s="17">
        <v>88106466</v>
      </c>
      <c r="CB205" s="17" t="s">
        <v>1848</v>
      </c>
      <c r="CC205" s="17">
        <v>91113074</v>
      </c>
      <c r="CD205" s="17" t="s">
        <v>1858</v>
      </c>
    </row>
    <row r="206" spans="1:82">
      <c r="A206" s="27">
        <v>1000000228</v>
      </c>
      <c r="B206" s="26">
        <v>0</v>
      </c>
      <c r="C206" s="26" t="s">
        <v>3162</v>
      </c>
      <c r="D206" s="25">
        <v>311200</v>
      </c>
      <c r="E206" s="25" t="s">
        <v>1899</v>
      </c>
      <c r="F206" s="25">
        <v>311240</v>
      </c>
      <c r="G206" s="25" t="s">
        <v>2507</v>
      </c>
      <c r="H206" s="25">
        <v>2</v>
      </c>
      <c r="I206" s="25">
        <v>2000.01</v>
      </c>
      <c r="J206" s="25">
        <v>2500.12</v>
      </c>
      <c r="K206" s="25" t="s">
        <v>557</v>
      </c>
      <c r="L206" s="25"/>
      <c r="M206" s="25" t="s">
        <v>557</v>
      </c>
      <c r="N206" s="25" t="s">
        <v>412</v>
      </c>
      <c r="O206" s="25" t="s">
        <v>428</v>
      </c>
      <c r="P206" s="25" t="s">
        <v>427</v>
      </c>
      <c r="Q206" s="24">
        <v>26138</v>
      </c>
      <c r="R206" s="17">
        <v>0</v>
      </c>
      <c r="U206" s="17">
        <v>0</v>
      </c>
      <c r="V206" s="17">
        <v>0</v>
      </c>
      <c r="Y206" s="17">
        <v>0</v>
      </c>
      <c r="Z206" s="17">
        <v>0</v>
      </c>
      <c r="AC206" s="17">
        <v>0</v>
      </c>
      <c r="AD206" s="17">
        <v>0</v>
      </c>
      <c r="AG206" s="17">
        <v>0</v>
      </c>
      <c r="AH206" s="17">
        <v>0</v>
      </c>
      <c r="AK206" s="17">
        <v>0</v>
      </c>
      <c r="AL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1.1095000000000001E-2</v>
      </c>
      <c r="AT206" s="17">
        <v>5.1913000000000001E-2</v>
      </c>
      <c r="AU206" s="17">
        <v>2.1531999999999999E-2</v>
      </c>
      <c r="AV206" s="17">
        <v>195</v>
      </c>
      <c r="AW206" s="17">
        <v>234</v>
      </c>
      <c r="AX206" s="17">
        <v>292.5</v>
      </c>
      <c r="AY206" s="17">
        <v>0</v>
      </c>
      <c r="AZ206" s="17">
        <v>0</v>
      </c>
      <c r="BA206" s="17">
        <v>0</v>
      </c>
      <c r="BB206" s="17">
        <v>0</v>
      </c>
      <c r="BC206" s="17">
        <v>1</v>
      </c>
      <c r="BD206" s="17">
        <v>26.14</v>
      </c>
      <c r="BE206" s="17">
        <v>1</v>
      </c>
      <c r="BF206" s="17">
        <v>1</v>
      </c>
      <c r="BH206" s="17">
        <v>0</v>
      </c>
      <c r="BJ206" s="17">
        <v>0</v>
      </c>
      <c r="BL206" s="17">
        <v>0</v>
      </c>
      <c r="BM206" s="17">
        <v>3.4062000000000002E-2</v>
      </c>
      <c r="BN206" s="17">
        <v>0.13659199999999999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 t="s">
        <v>409</v>
      </c>
      <c r="BU206" s="17" t="s">
        <v>409</v>
      </c>
      <c r="BV206" s="17" t="s">
        <v>409</v>
      </c>
      <c r="BW206" s="17" t="s">
        <v>592</v>
      </c>
      <c r="CA206" s="17">
        <v>88106466</v>
      </c>
      <c r="CB206" s="17" t="s">
        <v>1848</v>
      </c>
      <c r="CC206" s="17">
        <v>91113074</v>
      </c>
      <c r="CD206" s="17" t="s">
        <v>1858</v>
      </c>
    </row>
    <row r="207" spans="1:82">
      <c r="A207" s="27">
        <v>1000000229</v>
      </c>
      <c r="B207" s="26">
        <v>0</v>
      </c>
      <c r="C207" s="26" t="s">
        <v>3161</v>
      </c>
      <c r="D207" s="25">
        <v>308665</v>
      </c>
      <c r="E207" s="25" t="s">
        <v>1887</v>
      </c>
      <c r="F207" s="25">
        <v>308670</v>
      </c>
      <c r="G207" s="25" t="s">
        <v>3159</v>
      </c>
      <c r="H207" s="25">
        <v>1</v>
      </c>
      <c r="I207" s="25">
        <v>1996.01</v>
      </c>
      <c r="J207" s="25">
        <v>2500.12</v>
      </c>
      <c r="K207" s="25" t="s">
        <v>505</v>
      </c>
      <c r="L207" s="25"/>
      <c r="M207" s="25" t="s">
        <v>505</v>
      </c>
      <c r="N207" s="25" t="s">
        <v>412</v>
      </c>
      <c r="O207" s="25" t="s">
        <v>428</v>
      </c>
      <c r="P207" s="25" t="s">
        <v>427</v>
      </c>
      <c r="Q207" s="24">
        <v>32102</v>
      </c>
      <c r="R207" s="17">
        <v>0</v>
      </c>
      <c r="U207" s="17">
        <v>0</v>
      </c>
      <c r="V207" s="17">
        <v>0</v>
      </c>
      <c r="Y207" s="17">
        <v>0</v>
      </c>
      <c r="Z207" s="17">
        <v>0</v>
      </c>
      <c r="AC207" s="17">
        <v>0</v>
      </c>
      <c r="AD207" s="17">
        <v>0</v>
      </c>
      <c r="AG207" s="17">
        <v>0</v>
      </c>
      <c r="AH207" s="17">
        <v>0</v>
      </c>
      <c r="AK207" s="17">
        <v>0</v>
      </c>
      <c r="AL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1.3625999999999999E-2</v>
      </c>
      <c r="AT207" s="17">
        <v>6.4352999999999994E-2</v>
      </c>
      <c r="AU207" s="17">
        <v>2.6179999999999998E-2</v>
      </c>
      <c r="AV207" s="17">
        <v>195</v>
      </c>
      <c r="AW207" s="17">
        <v>234</v>
      </c>
      <c r="AX207" s="17">
        <v>292.5</v>
      </c>
      <c r="AY207" s="17">
        <v>0</v>
      </c>
      <c r="AZ207" s="17">
        <v>0</v>
      </c>
      <c r="BA207" s="17">
        <v>0</v>
      </c>
      <c r="BB207" s="17">
        <v>0</v>
      </c>
      <c r="BC207" s="17">
        <v>1</v>
      </c>
      <c r="BD207" s="17">
        <v>32.1</v>
      </c>
      <c r="BE207" s="17">
        <v>1</v>
      </c>
      <c r="BF207" s="17">
        <v>1</v>
      </c>
      <c r="BH207" s="17">
        <v>0</v>
      </c>
      <c r="BJ207" s="17">
        <v>0</v>
      </c>
      <c r="BL207" s="17">
        <v>0</v>
      </c>
      <c r="BM207" s="17">
        <v>4.0633000000000002E-2</v>
      </c>
      <c r="BN207" s="17">
        <v>0.17385800000000001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 t="s">
        <v>409</v>
      </c>
      <c r="BU207" s="17" t="s">
        <v>409</v>
      </c>
      <c r="BV207" s="17" t="s">
        <v>409</v>
      </c>
      <c r="BW207" s="17" t="s">
        <v>592</v>
      </c>
      <c r="CA207" s="17">
        <v>88106466</v>
      </c>
      <c r="CB207" s="17" t="s">
        <v>1848</v>
      </c>
      <c r="CC207" s="17">
        <v>91113074</v>
      </c>
      <c r="CD207" s="17" t="s">
        <v>1858</v>
      </c>
    </row>
    <row r="208" spans="1:82">
      <c r="A208" s="27">
        <v>1000000230</v>
      </c>
      <c r="B208" s="26">
        <v>0</v>
      </c>
      <c r="C208" s="26" t="s">
        <v>3160</v>
      </c>
      <c r="D208" s="25">
        <v>308665</v>
      </c>
      <c r="E208" s="25" t="s">
        <v>1887</v>
      </c>
      <c r="F208" s="25">
        <v>308670</v>
      </c>
      <c r="G208" s="25" t="s">
        <v>3159</v>
      </c>
      <c r="H208" s="25">
        <v>2</v>
      </c>
      <c r="I208" s="25">
        <v>1996.01</v>
      </c>
      <c r="J208" s="25">
        <v>2500.12</v>
      </c>
      <c r="K208" s="25" t="s">
        <v>505</v>
      </c>
      <c r="L208" s="25"/>
      <c r="M208" s="25" t="s">
        <v>505</v>
      </c>
      <c r="N208" s="25" t="s">
        <v>412</v>
      </c>
      <c r="O208" s="25" t="s">
        <v>428</v>
      </c>
      <c r="P208" s="25" t="s">
        <v>427</v>
      </c>
      <c r="Q208" s="24">
        <v>32102</v>
      </c>
      <c r="R208" s="17">
        <v>0</v>
      </c>
      <c r="U208" s="17">
        <v>0</v>
      </c>
      <c r="V208" s="17">
        <v>0</v>
      </c>
      <c r="Y208" s="17">
        <v>0</v>
      </c>
      <c r="Z208" s="17">
        <v>0</v>
      </c>
      <c r="AC208" s="17">
        <v>0</v>
      </c>
      <c r="AD208" s="17">
        <v>0</v>
      </c>
      <c r="AG208" s="17">
        <v>0</v>
      </c>
      <c r="AH208" s="17">
        <v>0</v>
      </c>
      <c r="AK208" s="17">
        <v>0</v>
      </c>
      <c r="AL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1.3625999999999999E-2</v>
      </c>
      <c r="AT208" s="17">
        <v>6.4352999999999994E-2</v>
      </c>
      <c r="AU208" s="17">
        <v>2.6179999999999998E-2</v>
      </c>
      <c r="AV208" s="17">
        <v>195</v>
      </c>
      <c r="AW208" s="17">
        <v>234</v>
      </c>
      <c r="AX208" s="17">
        <v>292.5</v>
      </c>
      <c r="AY208" s="17">
        <v>0</v>
      </c>
      <c r="AZ208" s="17">
        <v>0</v>
      </c>
      <c r="BA208" s="17">
        <v>0</v>
      </c>
      <c r="BB208" s="17">
        <v>0</v>
      </c>
      <c r="BC208" s="17">
        <v>1</v>
      </c>
      <c r="BD208" s="17">
        <v>32.1</v>
      </c>
      <c r="BE208" s="17">
        <v>1</v>
      </c>
      <c r="BF208" s="17">
        <v>1</v>
      </c>
      <c r="BH208" s="17">
        <v>0</v>
      </c>
      <c r="BJ208" s="17">
        <v>0</v>
      </c>
      <c r="BL208" s="17">
        <v>0</v>
      </c>
      <c r="BM208" s="17">
        <v>4.0633000000000002E-2</v>
      </c>
      <c r="BN208" s="17">
        <v>0.17385800000000001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 t="s">
        <v>409</v>
      </c>
      <c r="BU208" s="17" t="s">
        <v>409</v>
      </c>
      <c r="BV208" s="17" t="s">
        <v>409</v>
      </c>
      <c r="BW208" s="17" t="s">
        <v>592</v>
      </c>
      <c r="CA208" s="17">
        <v>88106466</v>
      </c>
      <c r="CB208" s="17" t="s">
        <v>1848</v>
      </c>
      <c r="CC208" s="17">
        <v>91113074</v>
      </c>
      <c r="CD208" s="17" t="s">
        <v>1858</v>
      </c>
    </row>
    <row r="209" spans="1:82">
      <c r="A209" s="27">
        <v>1000000231</v>
      </c>
      <c r="B209" s="26">
        <v>0</v>
      </c>
      <c r="C209" s="26" t="s">
        <v>3158</v>
      </c>
      <c r="D209" s="25">
        <v>311270</v>
      </c>
      <c r="E209" s="25" t="s">
        <v>1575</v>
      </c>
      <c r="F209" s="25">
        <v>311265</v>
      </c>
      <c r="G209" s="25" t="s">
        <v>2590</v>
      </c>
      <c r="H209" s="25">
        <v>1</v>
      </c>
      <c r="I209" s="25">
        <v>1997.01</v>
      </c>
      <c r="J209" s="25">
        <v>2500.12</v>
      </c>
      <c r="K209" s="25" t="s">
        <v>562</v>
      </c>
      <c r="L209" s="25"/>
      <c r="M209" s="25" t="s">
        <v>562</v>
      </c>
      <c r="N209" s="25" t="s">
        <v>412</v>
      </c>
      <c r="O209" s="25" t="s">
        <v>428</v>
      </c>
      <c r="P209" s="25" t="s">
        <v>427</v>
      </c>
      <c r="Q209" s="24">
        <v>26959</v>
      </c>
      <c r="R209" s="17">
        <v>0</v>
      </c>
      <c r="U209" s="17">
        <v>0</v>
      </c>
      <c r="V209" s="17">
        <v>0</v>
      </c>
      <c r="Y209" s="17">
        <v>0</v>
      </c>
      <c r="Z209" s="17">
        <v>0</v>
      </c>
      <c r="AC209" s="17">
        <v>0</v>
      </c>
      <c r="AD209" s="17">
        <v>0</v>
      </c>
      <c r="AG209" s="17">
        <v>0</v>
      </c>
      <c r="AH209" s="17">
        <v>0</v>
      </c>
      <c r="AK209" s="17">
        <v>0</v>
      </c>
      <c r="AL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1.1443E-2</v>
      </c>
      <c r="AT209" s="17">
        <v>5.3938E-2</v>
      </c>
      <c r="AU209" s="17">
        <v>2.2039E-2</v>
      </c>
      <c r="AV209" s="17">
        <v>195</v>
      </c>
      <c r="AW209" s="17">
        <v>234</v>
      </c>
      <c r="AX209" s="17">
        <v>292.5</v>
      </c>
      <c r="AY209" s="17">
        <v>0</v>
      </c>
      <c r="AZ209" s="17">
        <v>0</v>
      </c>
      <c r="BA209" s="17">
        <v>0</v>
      </c>
      <c r="BB209" s="17">
        <v>0</v>
      </c>
      <c r="BC209" s="17">
        <v>1</v>
      </c>
      <c r="BD209" s="17">
        <v>26.96</v>
      </c>
      <c r="BE209" s="17">
        <v>1</v>
      </c>
      <c r="BF209" s="17">
        <v>1</v>
      </c>
      <c r="BH209" s="17">
        <v>0</v>
      </c>
      <c r="BJ209" s="17">
        <v>0</v>
      </c>
      <c r="BL209" s="17">
        <v>0</v>
      </c>
      <c r="BM209" s="17">
        <v>3.3381000000000001E-2</v>
      </c>
      <c r="BN209" s="17">
        <v>0.12531999999999999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 t="s">
        <v>409</v>
      </c>
      <c r="BU209" s="17" t="s">
        <v>409</v>
      </c>
      <c r="BV209" s="17" t="s">
        <v>409</v>
      </c>
      <c r="BW209" s="17" t="s">
        <v>592</v>
      </c>
      <c r="CA209" s="17">
        <v>88106466</v>
      </c>
      <c r="CB209" s="17" t="s">
        <v>1848</v>
      </c>
      <c r="CC209" s="17">
        <v>91113074</v>
      </c>
      <c r="CD209" s="17" t="s">
        <v>1858</v>
      </c>
    </row>
    <row r="210" spans="1:82">
      <c r="A210" s="27">
        <v>1000000232</v>
      </c>
      <c r="B210" s="26">
        <v>0</v>
      </c>
      <c r="C210" s="26" t="s">
        <v>3157</v>
      </c>
      <c r="D210" s="25">
        <v>310700</v>
      </c>
      <c r="E210" s="25" t="s">
        <v>1248</v>
      </c>
      <c r="F210" s="25">
        <v>310115</v>
      </c>
      <c r="G210" s="25" t="s">
        <v>1381</v>
      </c>
      <c r="H210" s="25">
        <v>1</v>
      </c>
      <c r="I210" s="25">
        <v>2005.01</v>
      </c>
      <c r="J210" s="25">
        <v>2500.12</v>
      </c>
      <c r="K210" s="25" t="s">
        <v>1566</v>
      </c>
      <c r="L210" s="25"/>
      <c r="M210" s="25" t="s">
        <v>1566</v>
      </c>
      <c r="N210" s="25" t="s">
        <v>412</v>
      </c>
      <c r="O210" s="25" t="s">
        <v>428</v>
      </c>
      <c r="P210" s="25" t="s">
        <v>427</v>
      </c>
      <c r="Q210" s="24">
        <v>20298</v>
      </c>
      <c r="R210" s="17">
        <v>0</v>
      </c>
      <c r="S210" s="17" t="s">
        <v>411</v>
      </c>
      <c r="T210" s="17" t="s">
        <v>516</v>
      </c>
      <c r="U210" s="17">
        <v>600</v>
      </c>
      <c r="V210" s="17">
        <v>1.7509999999999999</v>
      </c>
      <c r="Y210" s="17">
        <v>0</v>
      </c>
      <c r="Z210" s="17">
        <v>0</v>
      </c>
      <c r="AC210" s="17">
        <v>0</v>
      </c>
      <c r="AD210" s="17">
        <v>0</v>
      </c>
      <c r="AG210" s="17">
        <v>0</v>
      </c>
      <c r="AH210" s="17">
        <v>0</v>
      </c>
      <c r="AK210" s="17">
        <v>0</v>
      </c>
      <c r="AL210" s="17">
        <v>0</v>
      </c>
      <c r="AO210" s="17">
        <v>0</v>
      </c>
      <c r="AP210" s="17">
        <v>0</v>
      </c>
      <c r="AQ210" s="17">
        <v>7.5359299999999997E-3</v>
      </c>
      <c r="AR210" s="17">
        <v>4.3990099999999997E-4</v>
      </c>
      <c r="AS210" s="17">
        <v>8.6449999999999999E-3</v>
      </c>
      <c r="AT210" s="17">
        <v>4.1304E-2</v>
      </c>
      <c r="AU210" s="17">
        <v>2.2926999999999999E-2</v>
      </c>
      <c r="AV210" s="17">
        <v>195</v>
      </c>
      <c r="AW210" s="17">
        <v>234</v>
      </c>
      <c r="AX210" s="17">
        <v>292.5</v>
      </c>
      <c r="AY210" s="17">
        <v>0</v>
      </c>
      <c r="AZ210" s="17">
        <v>0</v>
      </c>
      <c r="BA210" s="17">
        <v>0</v>
      </c>
      <c r="BB210" s="17">
        <v>0</v>
      </c>
      <c r="BC210" s="17">
        <v>1</v>
      </c>
      <c r="BD210" s="17">
        <v>20.9</v>
      </c>
      <c r="BE210" s="17">
        <v>1</v>
      </c>
      <c r="BF210" s="17">
        <v>1</v>
      </c>
      <c r="BH210" s="17">
        <v>0</v>
      </c>
      <c r="BJ210" s="17">
        <v>0</v>
      </c>
      <c r="BL210" s="17">
        <v>0</v>
      </c>
      <c r="BM210" s="17">
        <v>2.8577999999999999E-2</v>
      </c>
      <c r="BN210" s="17">
        <v>0.10759100000000001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 t="s">
        <v>409</v>
      </c>
      <c r="BU210" s="17" t="s">
        <v>409</v>
      </c>
      <c r="BV210" s="17" t="s">
        <v>409</v>
      </c>
      <c r="BW210" s="17" t="s">
        <v>592</v>
      </c>
      <c r="CA210" s="17">
        <v>88106466</v>
      </c>
      <c r="CB210" s="17" t="s">
        <v>1848</v>
      </c>
      <c r="CC210" s="17">
        <v>4201477</v>
      </c>
      <c r="CD210" s="17" t="s">
        <v>1245</v>
      </c>
    </row>
    <row r="211" spans="1:82">
      <c r="A211" s="27">
        <v>1000000233</v>
      </c>
      <c r="B211" s="26">
        <v>0</v>
      </c>
      <c r="C211" s="26" t="s">
        <v>3156</v>
      </c>
      <c r="D211" s="25">
        <v>210101</v>
      </c>
      <c r="E211" s="25" t="s">
        <v>1529</v>
      </c>
      <c r="F211" s="25">
        <v>210700</v>
      </c>
      <c r="G211" s="25" t="s">
        <v>3144</v>
      </c>
      <c r="H211" s="25">
        <v>1</v>
      </c>
      <c r="I211" s="25">
        <v>2000.01</v>
      </c>
      <c r="J211" s="25">
        <v>2010.12</v>
      </c>
      <c r="K211" s="25" t="s">
        <v>557</v>
      </c>
      <c r="L211" s="25"/>
      <c r="M211" s="25" t="s">
        <v>557</v>
      </c>
      <c r="N211" s="25" t="s">
        <v>609</v>
      </c>
      <c r="O211" s="25" t="s">
        <v>428</v>
      </c>
      <c r="P211" s="25" t="s">
        <v>608</v>
      </c>
      <c r="Q211" s="24">
        <v>16211</v>
      </c>
      <c r="R211" s="17">
        <v>0</v>
      </c>
      <c r="S211" s="17" t="s">
        <v>428</v>
      </c>
      <c r="T211" s="17" t="s">
        <v>712</v>
      </c>
      <c r="U211" s="29">
        <v>4589</v>
      </c>
      <c r="V211" s="17">
        <v>0</v>
      </c>
      <c r="W211" s="17" t="s">
        <v>600</v>
      </c>
      <c r="X211" s="17" t="s">
        <v>499</v>
      </c>
      <c r="Y211" s="29">
        <v>9867</v>
      </c>
      <c r="Z211" s="17">
        <v>0</v>
      </c>
      <c r="AC211" s="17">
        <v>0</v>
      </c>
      <c r="AD211" s="17">
        <v>0</v>
      </c>
      <c r="AG211" s="17">
        <v>0</v>
      </c>
      <c r="AH211" s="17">
        <v>0</v>
      </c>
      <c r="AK211" s="17">
        <v>0</v>
      </c>
      <c r="AL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6.02E-4</v>
      </c>
      <c r="AT211" s="17">
        <v>8.7019999999999997E-3</v>
      </c>
      <c r="AU211" s="17">
        <v>0.17605299999999999</v>
      </c>
      <c r="AV211" s="30">
        <v>1086</v>
      </c>
      <c r="AW211" s="30">
        <v>1303.2</v>
      </c>
      <c r="AX211" s="30">
        <v>1629</v>
      </c>
      <c r="AY211" s="17">
        <v>0</v>
      </c>
      <c r="AZ211" s="17">
        <v>0</v>
      </c>
      <c r="BA211" s="17">
        <v>0</v>
      </c>
      <c r="BB211" s="17">
        <v>0</v>
      </c>
      <c r="BC211" s="17">
        <v>1</v>
      </c>
      <c r="BD211" s="17">
        <v>30.67</v>
      </c>
      <c r="BE211" s="17">
        <v>1</v>
      </c>
      <c r="BF211" s="17">
        <v>1</v>
      </c>
      <c r="BH211" s="17">
        <v>0</v>
      </c>
      <c r="BJ211" s="17">
        <v>0</v>
      </c>
      <c r="BL211" s="17">
        <v>0</v>
      </c>
      <c r="BM211" s="17">
        <v>5.2050000000000004E-3</v>
      </c>
      <c r="BN211" s="17">
        <v>2.3229E-2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 t="s">
        <v>409</v>
      </c>
      <c r="BU211" s="17" t="s">
        <v>409</v>
      </c>
      <c r="BV211" s="17" t="s">
        <v>409</v>
      </c>
      <c r="BW211" s="17" t="s">
        <v>592</v>
      </c>
      <c r="CA211" s="17">
        <v>88106466</v>
      </c>
      <c r="CB211" s="17" t="s">
        <v>1845</v>
      </c>
      <c r="CC211" s="17">
        <v>1101099</v>
      </c>
      <c r="CD211" s="17" t="s">
        <v>2454</v>
      </c>
    </row>
    <row r="212" spans="1:82">
      <c r="A212" s="27">
        <v>1000000234</v>
      </c>
      <c r="B212" s="26">
        <v>0</v>
      </c>
      <c r="C212" s="26" t="s">
        <v>3155</v>
      </c>
      <c r="D212" s="25">
        <v>210100</v>
      </c>
      <c r="E212" s="25" t="s">
        <v>1529</v>
      </c>
      <c r="F212" s="25">
        <v>210701</v>
      </c>
      <c r="G212" s="25" t="s">
        <v>3144</v>
      </c>
      <c r="H212" s="25">
        <v>2</v>
      </c>
      <c r="I212" s="25">
        <v>2000.01</v>
      </c>
      <c r="J212" s="25">
        <v>2010.12</v>
      </c>
      <c r="K212" s="25" t="s">
        <v>557</v>
      </c>
      <c r="L212" s="25"/>
      <c r="M212" s="25" t="s">
        <v>557</v>
      </c>
      <c r="N212" s="25" t="s">
        <v>609</v>
      </c>
      <c r="O212" s="25" t="s">
        <v>428</v>
      </c>
      <c r="P212" s="25" t="s">
        <v>608</v>
      </c>
      <c r="Q212" s="24">
        <v>16211</v>
      </c>
      <c r="R212" s="17">
        <v>0</v>
      </c>
      <c r="S212" s="17" t="s">
        <v>428</v>
      </c>
      <c r="T212" s="17" t="s">
        <v>712</v>
      </c>
      <c r="U212" s="29">
        <v>4589</v>
      </c>
      <c r="V212" s="17">
        <v>0</v>
      </c>
      <c r="W212" s="17" t="s">
        <v>600</v>
      </c>
      <c r="X212" s="17" t="s">
        <v>499</v>
      </c>
      <c r="Y212" s="29">
        <v>9867</v>
      </c>
      <c r="Z212" s="17">
        <v>0</v>
      </c>
      <c r="AC212" s="17">
        <v>0</v>
      </c>
      <c r="AD212" s="17">
        <v>0</v>
      </c>
      <c r="AG212" s="17">
        <v>0</v>
      </c>
      <c r="AH212" s="17">
        <v>0</v>
      </c>
      <c r="AK212" s="17">
        <v>0</v>
      </c>
      <c r="AL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6.02E-4</v>
      </c>
      <c r="AT212" s="17">
        <v>8.7019999999999997E-3</v>
      </c>
      <c r="AU212" s="17">
        <v>0.17605299999999999</v>
      </c>
      <c r="AV212" s="30">
        <v>1086</v>
      </c>
      <c r="AW212" s="30">
        <v>1303.2</v>
      </c>
      <c r="AX212" s="30">
        <v>1629</v>
      </c>
      <c r="AY212" s="17">
        <v>0</v>
      </c>
      <c r="AZ212" s="17">
        <v>0</v>
      </c>
      <c r="BA212" s="17">
        <v>0</v>
      </c>
      <c r="BB212" s="17">
        <v>0</v>
      </c>
      <c r="BC212" s="17">
        <v>1</v>
      </c>
      <c r="BD212" s="17">
        <v>30.67</v>
      </c>
      <c r="BE212" s="17">
        <v>1</v>
      </c>
      <c r="BF212" s="17">
        <v>1</v>
      </c>
      <c r="BH212" s="17">
        <v>0</v>
      </c>
      <c r="BJ212" s="17">
        <v>0</v>
      </c>
      <c r="BL212" s="17">
        <v>0</v>
      </c>
      <c r="BM212" s="17">
        <v>5.2050000000000004E-3</v>
      </c>
      <c r="BN212" s="17">
        <v>2.3229E-2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 t="s">
        <v>409</v>
      </c>
      <c r="BU212" s="17" t="s">
        <v>409</v>
      </c>
      <c r="BV212" s="17" t="s">
        <v>409</v>
      </c>
      <c r="BW212" s="17" t="s">
        <v>592</v>
      </c>
      <c r="CA212" s="17">
        <v>88106466</v>
      </c>
      <c r="CB212" s="17" t="s">
        <v>1845</v>
      </c>
      <c r="CC212" s="17">
        <v>1101099</v>
      </c>
      <c r="CD212" s="17" t="s">
        <v>2454</v>
      </c>
    </row>
    <row r="213" spans="1:82">
      <c r="A213" s="27">
        <v>1000000235</v>
      </c>
      <c r="B213" s="26">
        <v>0</v>
      </c>
      <c r="C213" s="26" t="s">
        <v>3154</v>
      </c>
      <c r="D213" s="25">
        <v>310700</v>
      </c>
      <c r="E213" s="25" t="s">
        <v>1248</v>
      </c>
      <c r="F213" s="25">
        <v>310450</v>
      </c>
      <c r="G213" s="25" t="s">
        <v>1943</v>
      </c>
      <c r="H213" s="25">
        <v>1</v>
      </c>
      <c r="I213" s="25">
        <v>2002.01</v>
      </c>
      <c r="J213" s="25">
        <v>2013.04</v>
      </c>
      <c r="K213" s="25" t="s">
        <v>1698</v>
      </c>
      <c r="L213" s="25"/>
      <c r="M213" s="25" t="s">
        <v>1698</v>
      </c>
      <c r="N213" s="25" t="s">
        <v>412</v>
      </c>
      <c r="O213" s="25" t="s">
        <v>600</v>
      </c>
      <c r="P213" s="25" t="s">
        <v>556</v>
      </c>
      <c r="Q213" s="24">
        <v>11265</v>
      </c>
      <c r="R213" s="17">
        <v>0</v>
      </c>
      <c r="U213" s="17">
        <v>0</v>
      </c>
      <c r="V213" s="17">
        <v>0</v>
      </c>
      <c r="Y213" s="17">
        <v>0</v>
      </c>
      <c r="Z213" s="17">
        <v>0</v>
      </c>
      <c r="AC213" s="17">
        <v>0</v>
      </c>
      <c r="AD213" s="17">
        <v>0</v>
      </c>
      <c r="AG213" s="17">
        <v>0</v>
      </c>
      <c r="AH213" s="17">
        <v>0</v>
      </c>
      <c r="AK213" s="17">
        <v>0</v>
      </c>
      <c r="AL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3.3600000000000001E-3</v>
      </c>
      <c r="AT213" s="17">
        <v>2.3011E-2</v>
      </c>
      <c r="AU213" s="17">
        <v>9.5980000000000006E-3</v>
      </c>
      <c r="AV213" s="17">
        <v>422</v>
      </c>
      <c r="AW213" s="17">
        <v>506.4</v>
      </c>
      <c r="AX213" s="17">
        <v>633</v>
      </c>
      <c r="AY213" s="17">
        <v>0</v>
      </c>
      <c r="AZ213" s="17">
        <v>0</v>
      </c>
      <c r="BA213" s="17">
        <v>0</v>
      </c>
      <c r="BB213" s="17">
        <v>0</v>
      </c>
      <c r="BC213" s="17">
        <v>1</v>
      </c>
      <c r="BD213" s="17">
        <v>11.27</v>
      </c>
      <c r="BE213" s="17">
        <v>1</v>
      </c>
      <c r="BF213" s="17">
        <v>1</v>
      </c>
      <c r="BH213" s="17">
        <v>0</v>
      </c>
      <c r="BJ213" s="17">
        <v>0</v>
      </c>
      <c r="BL213" s="17">
        <v>0</v>
      </c>
      <c r="BM213" s="17">
        <v>1.3350000000000001E-2</v>
      </c>
      <c r="BN213" s="17">
        <v>6.2522999999999995E-2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 t="s">
        <v>409</v>
      </c>
      <c r="BU213" s="17" t="s">
        <v>409</v>
      </c>
      <c r="BV213" s="17" t="s">
        <v>409</v>
      </c>
      <c r="BX213" s="17" t="s">
        <v>607</v>
      </c>
      <c r="CA213" s="17">
        <v>88106466</v>
      </c>
      <c r="CB213" s="17" t="s">
        <v>1848</v>
      </c>
      <c r="CC213" s="17">
        <v>4201477</v>
      </c>
      <c r="CD213" s="17" t="s">
        <v>1245</v>
      </c>
    </row>
    <row r="214" spans="1:82">
      <c r="A214" s="27">
        <v>1000000236</v>
      </c>
      <c r="B214" s="26">
        <v>0</v>
      </c>
      <c r="C214" s="26" t="s">
        <v>3153</v>
      </c>
      <c r="D214" s="25">
        <v>210250</v>
      </c>
      <c r="E214" s="25" t="s">
        <v>3151</v>
      </c>
      <c r="F214" s="25">
        <v>210700</v>
      </c>
      <c r="G214" s="25" t="s">
        <v>3144</v>
      </c>
      <c r="H214" s="25">
        <v>1</v>
      </c>
      <c r="I214" s="25">
        <v>1996.01</v>
      </c>
      <c r="J214" s="25">
        <v>2500.12</v>
      </c>
      <c r="K214" s="25" t="s">
        <v>505</v>
      </c>
      <c r="L214" s="25"/>
      <c r="M214" s="25" t="s">
        <v>505</v>
      </c>
      <c r="N214" s="25" t="s">
        <v>609</v>
      </c>
      <c r="O214" s="25" t="s">
        <v>428</v>
      </c>
      <c r="P214" s="25" t="s">
        <v>712</v>
      </c>
      <c r="Q214" s="24">
        <v>23033</v>
      </c>
      <c r="R214" s="17">
        <v>0</v>
      </c>
      <c r="U214" s="17">
        <v>0</v>
      </c>
      <c r="V214" s="17">
        <v>0</v>
      </c>
      <c r="Y214" s="17">
        <v>0</v>
      </c>
      <c r="Z214" s="17">
        <v>0</v>
      </c>
      <c r="AC214" s="17">
        <v>0</v>
      </c>
      <c r="AD214" s="17">
        <v>0</v>
      </c>
      <c r="AG214" s="17">
        <v>0</v>
      </c>
      <c r="AH214" s="17">
        <v>0</v>
      </c>
      <c r="AK214" s="17">
        <v>0</v>
      </c>
      <c r="AL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6.7900000000000002E-4</v>
      </c>
      <c r="AT214" s="17">
        <v>7.0080000000000003E-3</v>
      </c>
      <c r="AU214" s="17">
        <v>0.12125</v>
      </c>
      <c r="AV214" s="30">
        <v>1086</v>
      </c>
      <c r="AW214" s="30">
        <v>1303.2</v>
      </c>
      <c r="AX214" s="30">
        <v>1629</v>
      </c>
      <c r="AY214" s="17">
        <v>0</v>
      </c>
      <c r="AZ214" s="17">
        <v>0</v>
      </c>
      <c r="BA214" s="17">
        <v>0</v>
      </c>
      <c r="BB214" s="17">
        <v>0</v>
      </c>
      <c r="BC214" s="17">
        <v>1</v>
      </c>
      <c r="BD214" s="17">
        <v>23.03</v>
      </c>
      <c r="BE214" s="17">
        <v>1</v>
      </c>
      <c r="BF214" s="17">
        <v>1</v>
      </c>
      <c r="BH214" s="17">
        <v>0</v>
      </c>
      <c r="BJ214" s="17">
        <v>0</v>
      </c>
      <c r="BL214" s="17">
        <v>0</v>
      </c>
      <c r="BM214" s="17">
        <v>4.0549999999999996E-3</v>
      </c>
      <c r="BN214" s="17">
        <v>1.8109E-2</v>
      </c>
      <c r="BO214" s="17">
        <v>0</v>
      </c>
      <c r="BP214" s="17">
        <v>0</v>
      </c>
      <c r="BQ214" s="17">
        <v>0</v>
      </c>
      <c r="BR214" s="17">
        <v>0</v>
      </c>
      <c r="BS214" s="17">
        <v>0</v>
      </c>
      <c r="BT214" s="17" t="s">
        <v>409</v>
      </c>
      <c r="BU214" s="17" t="s">
        <v>409</v>
      </c>
      <c r="BV214" s="17" t="s">
        <v>409</v>
      </c>
      <c r="BX214" s="17" t="s">
        <v>607</v>
      </c>
      <c r="CA214" s="17">
        <v>88106466</v>
      </c>
      <c r="CB214" s="17" t="s">
        <v>1845</v>
      </c>
      <c r="CC214" s="17">
        <v>4201477</v>
      </c>
      <c r="CD214" s="17" t="s">
        <v>1245</v>
      </c>
    </row>
    <row r="215" spans="1:82">
      <c r="A215" s="27">
        <v>1000000237</v>
      </c>
      <c r="B215" s="26">
        <v>0</v>
      </c>
      <c r="C215" s="26" t="s">
        <v>3152</v>
      </c>
      <c r="D215" s="25">
        <v>210250</v>
      </c>
      <c r="E215" s="25" t="s">
        <v>3151</v>
      </c>
      <c r="F215" s="25">
        <v>210701</v>
      </c>
      <c r="G215" s="25" t="s">
        <v>3144</v>
      </c>
      <c r="H215" s="25">
        <v>2</v>
      </c>
      <c r="I215" s="25">
        <v>1996.01</v>
      </c>
      <c r="J215" s="25">
        <v>2500.12</v>
      </c>
      <c r="K215" s="25" t="s">
        <v>505</v>
      </c>
      <c r="L215" s="25"/>
      <c r="M215" s="25" t="s">
        <v>505</v>
      </c>
      <c r="N215" s="25" t="s">
        <v>609</v>
      </c>
      <c r="O215" s="25" t="s">
        <v>428</v>
      </c>
      <c r="P215" s="25" t="s">
        <v>712</v>
      </c>
      <c r="Q215" s="24">
        <v>23033</v>
      </c>
      <c r="R215" s="17">
        <v>0</v>
      </c>
      <c r="U215" s="17">
        <v>0</v>
      </c>
      <c r="V215" s="17">
        <v>0</v>
      </c>
      <c r="Y215" s="17">
        <v>0</v>
      </c>
      <c r="Z215" s="17">
        <v>0</v>
      </c>
      <c r="AC215" s="17">
        <v>0</v>
      </c>
      <c r="AD215" s="17">
        <v>0</v>
      </c>
      <c r="AG215" s="17">
        <v>0</v>
      </c>
      <c r="AH215" s="17">
        <v>0</v>
      </c>
      <c r="AK215" s="17">
        <v>0</v>
      </c>
      <c r="AL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6.7900000000000002E-4</v>
      </c>
      <c r="AT215" s="17">
        <v>7.0080000000000003E-3</v>
      </c>
      <c r="AU215" s="17">
        <v>0.12125</v>
      </c>
      <c r="AV215" s="30">
        <v>1086</v>
      </c>
      <c r="AW215" s="30">
        <v>1303.2</v>
      </c>
      <c r="AX215" s="30">
        <v>1629</v>
      </c>
      <c r="AY215" s="17">
        <v>0</v>
      </c>
      <c r="AZ215" s="17">
        <v>0</v>
      </c>
      <c r="BA215" s="17">
        <v>0</v>
      </c>
      <c r="BB215" s="17">
        <v>0</v>
      </c>
      <c r="BC215" s="17">
        <v>1</v>
      </c>
      <c r="BD215" s="17">
        <v>23.03</v>
      </c>
      <c r="BE215" s="17">
        <v>1</v>
      </c>
      <c r="BF215" s="17">
        <v>1</v>
      </c>
      <c r="BH215" s="17">
        <v>0</v>
      </c>
      <c r="BJ215" s="17">
        <v>0</v>
      </c>
      <c r="BL215" s="17">
        <v>0</v>
      </c>
      <c r="BM215" s="17">
        <v>4.0549999999999996E-3</v>
      </c>
      <c r="BN215" s="17">
        <v>1.8109E-2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 t="s">
        <v>409</v>
      </c>
      <c r="BU215" s="17" t="s">
        <v>409</v>
      </c>
      <c r="BV215" s="17" t="s">
        <v>409</v>
      </c>
      <c r="BX215" s="17" t="s">
        <v>607</v>
      </c>
      <c r="CA215" s="17">
        <v>88106466</v>
      </c>
      <c r="CB215" s="17" t="s">
        <v>1845</v>
      </c>
      <c r="CC215" s="17">
        <v>4201477</v>
      </c>
      <c r="CD215" s="17" t="s">
        <v>1245</v>
      </c>
    </row>
    <row r="216" spans="1:82">
      <c r="A216" s="27">
        <v>1000000238</v>
      </c>
      <c r="B216" s="26">
        <v>10</v>
      </c>
      <c r="C216" s="26" t="s">
        <v>3150</v>
      </c>
      <c r="D216" s="25">
        <v>310701</v>
      </c>
      <c r="E216" s="25" t="s">
        <v>1248</v>
      </c>
      <c r="F216" s="25">
        <v>310710</v>
      </c>
      <c r="G216" s="25" t="s">
        <v>1516</v>
      </c>
      <c r="H216" s="25">
        <v>1</v>
      </c>
      <c r="I216" s="25">
        <v>2008.11</v>
      </c>
      <c r="J216" s="25">
        <v>2500.12</v>
      </c>
      <c r="K216" s="25" t="s">
        <v>750</v>
      </c>
      <c r="L216" s="25"/>
      <c r="M216" s="25" t="s">
        <v>1935</v>
      </c>
      <c r="N216" s="25" t="s">
        <v>412</v>
      </c>
      <c r="O216" s="25" t="s">
        <v>541</v>
      </c>
      <c r="P216" s="25" t="s">
        <v>427</v>
      </c>
      <c r="Q216" s="24">
        <v>3749</v>
      </c>
      <c r="R216" s="17">
        <v>0</v>
      </c>
      <c r="S216" s="17" t="s">
        <v>411</v>
      </c>
      <c r="T216" s="17" t="s">
        <v>726</v>
      </c>
      <c r="U216" s="17">
        <v>944</v>
      </c>
      <c r="V216" s="17">
        <v>0.20200000000000001</v>
      </c>
      <c r="W216" s="17" t="s">
        <v>600</v>
      </c>
      <c r="X216" s="17" t="s">
        <v>427</v>
      </c>
      <c r="Y216" s="17">
        <v>524</v>
      </c>
      <c r="Z216" s="17">
        <v>0</v>
      </c>
      <c r="AC216" s="17">
        <v>0</v>
      </c>
      <c r="AD216" s="17">
        <v>0</v>
      </c>
      <c r="AG216" s="17">
        <v>0</v>
      </c>
      <c r="AH216" s="17">
        <v>0</v>
      </c>
      <c r="AK216" s="17">
        <v>0</v>
      </c>
      <c r="AL216" s="17">
        <v>0</v>
      </c>
      <c r="AO216" s="17">
        <v>0</v>
      </c>
      <c r="AP216" s="17">
        <v>0</v>
      </c>
      <c r="AQ216" s="17">
        <v>4.3409770000000002E-3</v>
      </c>
      <c r="AR216" s="17">
        <v>9.0891599999999996E-4</v>
      </c>
      <c r="AS216" s="17">
        <v>1.6446E-3</v>
      </c>
      <c r="AT216" s="17">
        <v>9.4605000000000002E-3</v>
      </c>
      <c r="AU216" s="17">
        <v>2.3321999999999999E-2</v>
      </c>
      <c r="AV216" s="17">
        <v>354</v>
      </c>
      <c r="AW216" s="17">
        <v>424.8</v>
      </c>
      <c r="AX216" s="17">
        <v>531</v>
      </c>
      <c r="AY216" s="17">
        <v>0</v>
      </c>
      <c r="AZ216" s="17">
        <v>0</v>
      </c>
      <c r="BA216" s="17">
        <v>0</v>
      </c>
      <c r="BB216" s="17">
        <v>0</v>
      </c>
      <c r="BC216" s="17">
        <v>1</v>
      </c>
      <c r="BD216" s="17">
        <v>5.22</v>
      </c>
      <c r="BE216" s="17">
        <v>1</v>
      </c>
      <c r="BF216" s="17">
        <v>1</v>
      </c>
      <c r="BH216" s="17">
        <v>0</v>
      </c>
      <c r="BJ216" s="17">
        <v>0</v>
      </c>
      <c r="BL216" s="17">
        <v>0</v>
      </c>
      <c r="BM216" s="17">
        <v>6.0851999999999998E-3</v>
      </c>
      <c r="BN216" s="17">
        <v>3.2393900000000003E-2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 t="s">
        <v>409</v>
      </c>
      <c r="BU216" s="17" t="s">
        <v>409</v>
      </c>
      <c r="BV216" s="17" t="s">
        <v>409</v>
      </c>
      <c r="BW216" s="17" t="s">
        <v>592</v>
      </c>
      <c r="CA216" s="17">
        <v>93101618</v>
      </c>
      <c r="CB216" s="17" t="s">
        <v>1438</v>
      </c>
      <c r="CC216" s="17">
        <v>4201477</v>
      </c>
      <c r="CD216" s="17" t="s">
        <v>1245</v>
      </c>
    </row>
    <row r="217" spans="1:82">
      <c r="A217" s="27">
        <v>1000000239</v>
      </c>
      <c r="B217" s="26">
        <v>0</v>
      </c>
      <c r="C217" s="26" t="s">
        <v>3149</v>
      </c>
      <c r="D217" s="25">
        <v>310700</v>
      </c>
      <c r="E217" s="25" t="s">
        <v>1248</v>
      </c>
      <c r="F217" s="25">
        <v>310740</v>
      </c>
      <c r="G217" s="25" t="s">
        <v>1520</v>
      </c>
      <c r="H217" s="25">
        <v>1</v>
      </c>
      <c r="I217" s="25">
        <v>1996.01</v>
      </c>
      <c r="J217" s="25">
        <v>2013.04</v>
      </c>
      <c r="K217" s="25" t="s">
        <v>505</v>
      </c>
      <c r="L217" s="25"/>
      <c r="M217" s="25" t="s">
        <v>505</v>
      </c>
      <c r="N217" s="25" t="s">
        <v>412</v>
      </c>
      <c r="O217" s="25" t="s">
        <v>428</v>
      </c>
      <c r="P217" s="25" t="s">
        <v>499</v>
      </c>
      <c r="Q217" s="24">
        <v>12884</v>
      </c>
      <c r="R217" s="17">
        <v>0</v>
      </c>
      <c r="S217" s="17" t="s">
        <v>411</v>
      </c>
      <c r="T217" s="17" t="s">
        <v>704</v>
      </c>
      <c r="U217" s="17">
        <v>77</v>
      </c>
      <c r="V217" s="17">
        <v>0.95740000000000003</v>
      </c>
      <c r="Y217" s="17">
        <v>0</v>
      </c>
      <c r="Z217" s="17">
        <v>0</v>
      </c>
      <c r="AC217" s="17">
        <v>0</v>
      </c>
      <c r="AD217" s="17">
        <v>0</v>
      </c>
      <c r="AG217" s="17">
        <v>0</v>
      </c>
      <c r="AH217" s="17">
        <v>0</v>
      </c>
      <c r="AK217" s="17">
        <v>0</v>
      </c>
      <c r="AL217" s="17">
        <v>0</v>
      </c>
      <c r="AO217" s="17">
        <v>0</v>
      </c>
      <c r="AP217" s="17">
        <v>0</v>
      </c>
      <c r="AQ217" s="17">
        <v>2.193174E-3</v>
      </c>
      <c r="AR217" s="17">
        <v>1.2601800000000001E-4</v>
      </c>
      <c r="AS217" s="17">
        <v>2.1029999999999998E-3</v>
      </c>
      <c r="AT217" s="17">
        <v>1.7978999999999998E-2</v>
      </c>
      <c r="AU217" s="17">
        <v>1.6133000000000002E-2</v>
      </c>
      <c r="AV217" s="17">
        <v>452</v>
      </c>
      <c r="AW217" s="17">
        <v>542.4</v>
      </c>
      <c r="AX217" s="17">
        <v>678</v>
      </c>
      <c r="AY217" s="17">
        <v>0</v>
      </c>
      <c r="AZ217" s="17">
        <v>0</v>
      </c>
      <c r="BA217" s="17">
        <v>0</v>
      </c>
      <c r="BB217" s="17">
        <v>0</v>
      </c>
      <c r="BC217" s="17">
        <v>1</v>
      </c>
      <c r="BD217" s="17">
        <v>12.96</v>
      </c>
      <c r="BE217" s="17">
        <v>1</v>
      </c>
      <c r="BF217" s="17">
        <v>1</v>
      </c>
      <c r="BH217" s="17">
        <v>0</v>
      </c>
      <c r="BJ217" s="17">
        <v>0</v>
      </c>
      <c r="BL217" s="17">
        <v>0</v>
      </c>
      <c r="BM217" s="17">
        <v>9.4330000000000004E-3</v>
      </c>
      <c r="BN217" s="17">
        <v>5.4168000000000001E-2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 t="s">
        <v>409</v>
      </c>
      <c r="BU217" s="17" t="s">
        <v>409</v>
      </c>
      <c r="BV217" s="17" t="s">
        <v>409</v>
      </c>
      <c r="BW217" s="17" t="s">
        <v>592</v>
      </c>
      <c r="CA217" s="17">
        <v>88106466</v>
      </c>
      <c r="CB217" s="17" t="s">
        <v>1848</v>
      </c>
      <c r="CC217" s="17">
        <v>4201477</v>
      </c>
      <c r="CD217" s="17" t="s">
        <v>1245</v>
      </c>
    </row>
    <row r="218" spans="1:82">
      <c r="A218" s="27">
        <v>1000000240</v>
      </c>
      <c r="B218" s="26">
        <v>0</v>
      </c>
      <c r="C218" s="26" t="s">
        <v>149</v>
      </c>
      <c r="D218" s="25">
        <v>310701</v>
      </c>
      <c r="E218" s="25" t="s">
        <v>1248</v>
      </c>
      <c r="F218" s="25">
        <v>310730</v>
      </c>
      <c r="G218" s="25" t="s">
        <v>1247</v>
      </c>
      <c r="H218" s="25">
        <v>1</v>
      </c>
      <c r="I218" s="25">
        <v>2005.01</v>
      </c>
      <c r="J218" s="25">
        <v>2500.12</v>
      </c>
      <c r="K218" s="25" t="s">
        <v>1566</v>
      </c>
      <c r="L218" s="25"/>
      <c r="M218" s="25" t="s">
        <v>1566</v>
      </c>
      <c r="N218" s="25" t="s">
        <v>412</v>
      </c>
      <c r="O218" s="25" t="s">
        <v>411</v>
      </c>
      <c r="P218" s="25" t="s">
        <v>516</v>
      </c>
      <c r="Q218" s="24">
        <v>7033</v>
      </c>
      <c r="R218" s="17">
        <v>0.32369999999999999</v>
      </c>
      <c r="U218" s="17">
        <v>0</v>
      </c>
      <c r="V218" s="17">
        <v>0</v>
      </c>
      <c r="Y218" s="17">
        <v>0</v>
      </c>
      <c r="Z218" s="17">
        <v>0</v>
      </c>
      <c r="AC218" s="17">
        <v>0</v>
      </c>
      <c r="AD218" s="17">
        <v>0</v>
      </c>
      <c r="AG218" s="17">
        <v>0</v>
      </c>
      <c r="AH218" s="17">
        <v>0</v>
      </c>
      <c r="AK218" s="17">
        <v>0</v>
      </c>
      <c r="AL218" s="17">
        <v>0</v>
      </c>
      <c r="AO218" s="17">
        <v>0</v>
      </c>
      <c r="AP218" s="17">
        <v>0</v>
      </c>
      <c r="AQ218" s="17">
        <v>0.32369999999999999</v>
      </c>
      <c r="AR218" s="17">
        <v>1E-3</v>
      </c>
      <c r="AS218" s="17">
        <v>4.2299999999999998E-4</v>
      </c>
      <c r="AT218" s="17">
        <v>6.1900000000000002E-3</v>
      </c>
      <c r="AU218" s="17">
        <v>0.113327</v>
      </c>
      <c r="AV218" s="17">
        <v>292</v>
      </c>
      <c r="AW218" s="17">
        <v>350.4</v>
      </c>
      <c r="AX218" s="17">
        <v>438</v>
      </c>
      <c r="AY218" s="17">
        <v>0</v>
      </c>
      <c r="AZ218" s="17">
        <v>0</v>
      </c>
      <c r="BA218" s="17">
        <v>0</v>
      </c>
      <c r="BB218" s="17">
        <v>0</v>
      </c>
      <c r="BC218" s="17">
        <v>1</v>
      </c>
      <c r="BD218" s="17">
        <v>7.03</v>
      </c>
      <c r="BE218" s="17">
        <v>1</v>
      </c>
      <c r="BF218" s="17">
        <v>1</v>
      </c>
      <c r="BH218" s="17">
        <v>0</v>
      </c>
      <c r="BJ218" s="17">
        <v>0</v>
      </c>
      <c r="BL218" s="17">
        <v>0</v>
      </c>
      <c r="BM218" s="17">
        <v>1.2409999999999999E-3</v>
      </c>
      <c r="BN218" s="17">
        <v>2.117E-3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 t="s">
        <v>409</v>
      </c>
      <c r="BU218" s="17" t="s">
        <v>409</v>
      </c>
      <c r="BV218" s="17" t="s">
        <v>409</v>
      </c>
      <c r="BW218" s="17" t="s">
        <v>592</v>
      </c>
      <c r="CA218" s="17">
        <v>88106466</v>
      </c>
      <c r="CB218" s="17" t="s">
        <v>1845</v>
      </c>
      <c r="CC218" s="17">
        <v>4201477</v>
      </c>
      <c r="CD218" s="17" t="s">
        <v>1245</v>
      </c>
    </row>
    <row r="219" spans="1:82">
      <c r="A219" s="27">
        <v>1000000241</v>
      </c>
      <c r="B219" s="26">
        <v>0</v>
      </c>
      <c r="C219" s="26" t="s">
        <v>148</v>
      </c>
      <c r="D219" s="25">
        <v>310701</v>
      </c>
      <c r="E219" s="25" t="s">
        <v>1248</v>
      </c>
      <c r="F219" s="25">
        <v>310730</v>
      </c>
      <c r="G219" s="25" t="s">
        <v>1247</v>
      </c>
      <c r="H219" s="25">
        <v>2</v>
      </c>
      <c r="I219" s="25">
        <v>2005.01</v>
      </c>
      <c r="J219" s="25">
        <v>2500.12</v>
      </c>
      <c r="K219" s="25" t="s">
        <v>1566</v>
      </c>
      <c r="L219" s="25"/>
      <c r="M219" s="25" t="s">
        <v>1566</v>
      </c>
      <c r="N219" s="25" t="s">
        <v>412</v>
      </c>
      <c r="O219" s="25" t="s">
        <v>411</v>
      </c>
      <c r="P219" s="25" t="s">
        <v>516</v>
      </c>
      <c r="Q219" s="24">
        <v>7033</v>
      </c>
      <c r="R219" s="17">
        <v>0.32369999999999999</v>
      </c>
      <c r="U219" s="17">
        <v>0</v>
      </c>
      <c r="V219" s="17">
        <v>0</v>
      </c>
      <c r="Y219" s="17">
        <v>0</v>
      </c>
      <c r="Z219" s="17">
        <v>0</v>
      </c>
      <c r="AC219" s="17">
        <v>0</v>
      </c>
      <c r="AD219" s="17">
        <v>0</v>
      </c>
      <c r="AG219" s="17">
        <v>0</v>
      </c>
      <c r="AH219" s="17">
        <v>0</v>
      </c>
      <c r="AK219" s="17">
        <v>0</v>
      </c>
      <c r="AL219" s="17">
        <v>0</v>
      </c>
      <c r="AO219" s="17">
        <v>0</v>
      </c>
      <c r="AP219" s="17">
        <v>0</v>
      </c>
      <c r="AQ219" s="17">
        <v>0.32369999999999999</v>
      </c>
      <c r="AR219" s="17">
        <v>1E-3</v>
      </c>
      <c r="AS219" s="17">
        <v>4.2299999999999998E-4</v>
      </c>
      <c r="AT219" s="17">
        <v>6.1900000000000002E-3</v>
      </c>
      <c r="AU219" s="17">
        <v>0.113327</v>
      </c>
      <c r="AV219" s="17">
        <v>292</v>
      </c>
      <c r="AW219" s="17">
        <v>350.4</v>
      </c>
      <c r="AX219" s="17">
        <v>438</v>
      </c>
      <c r="AY219" s="17">
        <v>0</v>
      </c>
      <c r="AZ219" s="17">
        <v>0</v>
      </c>
      <c r="BA219" s="17">
        <v>0</v>
      </c>
      <c r="BB219" s="17">
        <v>0</v>
      </c>
      <c r="BC219" s="17">
        <v>1</v>
      </c>
      <c r="BD219" s="17">
        <v>7.03</v>
      </c>
      <c r="BE219" s="17">
        <v>1</v>
      </c>
      <c r="BF219" s="17">
        <v>1</v>
      </c>
      <c r="BH219" s="17">
        <v>0</v>
      </c>
      <c r="BJ219" s="17">
        <v>0</v>
      </c>
      <c r="BL219" s="17">
        <v>0</v>
      </c>
      <c r="BM219" s="17">
        <v>1.2409999999999999E-3</v>
      </c>
      <c r="BN219" s="17">
        <v>2.117E-3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 t="s">
        <v>409</v>
      </c>
      <c r="BU219" s="17" t="s">
        <v>409</v>
      </c>
      <c r="BV219" s="17" t="s">
        <v>409</v>
      </c>
      <c r="BW219" s="17" t="s">
        <v>592</v>
      </c>
      <c r="CA219" s="17">
        <v>88106466</v>
      </c>
      <c r="CB219" s="17" t="s">
        <v>1845</v>
      </c>
      <c r="CC219" s="17">
        <v>4201477</v>
      </c>
      <c r="CD219" s="17" t="s">
        <v>1245</v>
      </c>
    </row>
    <row r="220" spans="1:82">
      <c r="A220" s="27">
        <v>1000000242</v>
      </c>
      <c r="B220" s="26">
        <v>0</v>
      </c>
      <c r="C220" s="26" t="s">
        <v>3148</v>
      </c>
      <c r="D220" s="25">
        <v>310700</v>
      </c>
      <c r="E220" s="25" t="s">
        <v>1248</v>
      </c>
      <c r="F220" s="25">
        <v>310115</v>
      </c>
      <c r="G220" s="25" t="s">
        <v>1381</v>
      </c>
      <c r="H220" s="25">
        <v>2</v>
      </c>
      <c r="I220" s="25">
        <v>2005.01</v>
      </c>
      <c r="J220" s="25">
        <v>2500.12</v>
      </c>
      <c r="K220" s="25" t="s">
        <v>1566</v>
      </c>
      <c r="L220" s="25"/>
      <c r="M220" s="25" t="s">
        <v>1566</v>
      </c>
      <c r="N220" s="25" t="s">
        <v>412</v>
      </c>
      <c r="O220" s="25" t="s">
        <v>428</v>
      </c>
      <c r="P220" s="25" t="s">
        <v>427</v>
      </c>
      <c r="Q220" s="24">
        <v>20298</v>
      </c>
      <c r="R220" s="17">
        <v>0</v>
      </c>
      <c r="S220" s="17" t="s">
        <v>411</v>
      </c>
      <c r="T220" s="17" t="s">
        <v>516</v>
      </c>
      <c r="U220" s="17">
        <v>600</v>
      </c>
      <c r="V220" s="17">
        <v>1.7509999999999999</v>
      </c>
      <c r="Y220" s="17">
        <v>0</v>
      </c>
      <c r="Z220" s="17">
        <v>0</v>
      </c>
      <c r="AC220" s="17">
        <v>0</v>
      </c>
      <c r="AD220" s="17">
        <v>0</v>
      </c>
      <c r="AG220" s="17">
        <v>0</v>
      </c>
      <c r="AH220" s="17">
        <v>0</v>
      </c>
      <c r="AK220" s="17">
        <v>0</v>
      </c>
      <c r="AL220" s="17">
        <v>0</v>
      </c>
      <c r="AO220" s="17">
        <v>0</v>
      </c>
      <c r="AP220" s="17">
        <v>0</v>
      </c>
      <c r="AQ220" s="17">
        <v>7.5359299999999997E-3</v>
      </c>
      <c r="AR220" s="17">
        <v>4.3990099999999997E-4</v>
      </c>
      <c r="AS220" s="17">
        <v>8.6449999999999999E-3</v>
      </c>
      <c r="AT220" s="17">
        <v>4.1304E-2</v>
      </c>
      <c r="AU220" s="17">
        <v>2.2926999999999999E-2</v>
      </c>
      <c r="AV220" s="17">
        <v>195</v>
      </c>
      <c r="AW220" s="17">
        <v>234</v>
      </c>
      <c r="AX220" s="17">
        <v>292.5</v>
      </c>
      <c r="AY220" s="17">
        <v>0</v>
      </c>
      <c r="AZ220" s="17">
        <v>0</v>
      </c>
      <c r="BA220" s="17">
        <v>0</v>
      </c>
      <c r="BB220" s="17">
        <v>0</v>
      </c>
      <c r="BC220" s="17">
        <v>1</v>
      </c>
      <c r="BD220" s="17">
        <v>20.9</v>
      </c>
      <c r="BE220" s="17">
        <v>1</v>
      </c>
      <c r="BF220" s="17">
        <v>1</v>
      </c>
      <c r="BH220" s="17">
        <v>0</v>
      </c>
      <c r="BJ220" s="17">
        <v>0</v>
      </c>
      <c r="BL220" s="17">
        <v>0</v>
      </c>
      <c r="BM220" s="17">
        <v>2.8577999999999999E-2</v>
      </c>
      <c r="BN220" s="17">
        <v>0.10759100000000001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 t="s">
        <v>409</v>
      </c>
      <c r="BU220" s="17" t="s">
        <v>409</v>
      </c>
      <c r="BV220" s="17" t="s">
        <v>409</v>
      </c>
      <c r="BW220" s="17" t="s">
        <v>592</v>
      </c>
      <c r="CA220" s="17">
        <v>88106466</v>
      </c>
      <c r="CB220" s="17" t="s">
        <v>1848</v>
      </c>
      <c r="CC220" s="17">
        <v>4201477</v>
      </c>
      <c r="CD220" s="17" t="s">
        <v>748</v>
      </c>
    </row>
    <row r="221" spans="1:82">
      <c r="A221" s="27">
        <v>1000000245</v>
      </c>
      <c r="B221" s="26">
        <v>0</v>
      </c>
      <c r="C221" s="26" t="s">
        <v>3147</v>
      </c>
      <c r="D221" s="25">
        <v>210301</v>
      </c>
      <c r="E221" s="25" t="s">
        <v>1948</v>
      </c>
      <c r="F221" s="25">
        <v>211500</v>
      </c>
      <c r="G221" s="25" t="s">
        <v>1545</v>
      </c>
      <c r="H221" s="25">
        <v>2</v>
      </c>
      <c r="I221" s="25">
        <v>2003.01</v>
      </c>
      <c r="J221" s="25">
        <v>2500.12</v>
      </c>
      <c r="K221" s="25" t="s">
        <v>1715</v>
      </c>
      <c r="L221" s="25"/>
      <c r="M221" s="25" t="s">
        <v>1560</v>
      </c>
      <c r="N221" s="25" t="s">
        <v>609</v>
      </c>
      <c r="O221" s="25" t="s">
        <v>428</v>
      </c>
      <c r="P221" s="25" t="s">
        <v>608</v>
      </c>
      <c r="Q221" s="24">
        <v>45932</v>
      </c>
      <c r="R221" s="17">
        <v>0</v>
      </c>
      <c r="U221" s="17">
        <v>0</v>
      </c>
      <c r="V221" s="17">
        <v>0</v>
      </c>
      <c r="Y221" s="17">
        <v>0</v>
      </c>
      <c r="Z221" s="17">
        <v>0</v>
      </c>
      <c r="AC221" s="17">
        <v>0</v>
      </c>
      <c r="AD221" s="17">
        <v>0</v>
      </c>
      <c r="AG221" s="17">
        <v>0</v>
      </c>
      <c r="AH221" s="17">
        <v>0</v>
      </c>
      <c r="AK221" s="17">
        <v>0</v>
      </c>
      <c r="AL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6.5899999999999997E-4</v>
      </c>
      <c r="AT221" s="17">
        <v>1.1370999999999999E-2</v>
      </c>
      <c r="AU221" s="17">
        <v>0.28087200000000001</v>
      </c>
      <c r="AV221" s="30">
        <v>2173</v>
      </c>
      <c r="AW221" s="30">
        <v>2607.6</v>
      </c>
      <c r="AX221" s="30">
        <v>3259.5</v>
      </c>
      <c r="AY221" s="17">
        <v>0</v>
      </c>
      <c r="AZ221" s="17">
        <v>0</v>
      </c>
      <c r="BA221" s="17">
        <v>0</v>
      </c>
      <c r="BB221" s="17">
        <v>0</v>
      </c>
      <c r="BC221" s="17">
        <v>1</v>
      </c>
      <c r="BD221" s="17">
        <v>45.93</v>
      </c>
      <c r="BE221" s="17">
        <v>1</v>
      </c>
      <c r="BF221" s="17">
        <v>1</v>
      </c>
      <c r="BH221" s="17">
        <v>0</v>
      </c>
      <c r="BJ221" s="17">
        <v>0</v>
      </c>
      <c r="BL221" s="17">
        <v>0</v>
      </c>
      <c r="BM221" s="17">
        <v>5.4250000000000001E-3</v>
      </c>
      <c r="BN221" s="17">
        <v>3.8804999999999999E-2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 t="s">
        <v>409</v>
      </c>
      <c r="BU221" s="17" t="s">
        <v>409</v>
      </c>
      <c r="BV221" s="17" t="s">
        <v>409</v>
      </c>
      <c r="BW221" s="17" t="s">
        <v>592</v>
      </c>
      <c r="CA221" s="17">
        <v>88106466</v>
      </c>
      <c r="CB221" s="17" t="s">
        <v>1848</v>
      </c>
      <c r="CC221" s="17">
        <v>4201477</v>
      </c>
      <c r="CD221" s="17" t="s">
        <v>748</v>
      </c>
    </row>
    <row r="222" spans="1:82">
      <c r="A222" s="27">
        <v>1000000246</v>
      </c>
      <c r="B222" s="26">
        <v>0</v>
      </c>
      <c r="C222" s="26" t="s">
        <v>3146</v>
      </c>
      <c r="D222" s="25">
        <v>210300</v>
      </c>
      <c r="E222" s="25" t="s">
        <v>1948</v>
      </c>
      <c r="F222" s="25">
        <v>210700</v>
      </c>
      <c r="G222" s="25" t="s">
        <v>3144</v>
      </c>
      <c r="H222" s="25">
        <v>1</v>
      </c>
      <c r="I222" s="25">
        <v>2003.01</v>
      </c>
      <c r="J222" s="25">
        <v>2500.12</v>
      </c>
      <c r="K222" s="25" t="s">
        <v>1715</v>
      </c>
      <c r="L222" s="25"/>
      <c r="M222" s="25" t="s">
        <v>1560</v>
      </c>
      <c r="N222" s="25" t="s">
        <v>609</v>
      </c>
      <c r="O222" s="25" t="s">
        <v>428</v>
      </c>
      <c r="P222" s="25" t="s">
        <v>712</v>
      </c>
      <c r="Q222" s="24">
        <v>40548</v>
      </c>
      <c r="R222" s="17">
        <v>0</v>
      </c>
      <c r="U222" s="17">
        <v>0</v>
      </c>
      <c r="V222" s="17">
        <v>0</v>
      </c>
      <c r="Y222" s="17">
        <v>0</v>
      </c>
      <c r="Z222" s="17">
        <v>0</v>
      </c>
      <c r="AC222" s="17">
        <v>0</v>
      </c>
      <c r="AD222" s="17">
        <v>0</v>
      </c>
      <c r="AG222" s="17">
        <v>0</v>
      </c>
      <c r="AH222" s="17">
        <v>0</v>
      </c>
      <c r="AK222" s="17">
        <v>0</v>
      </c>
      <c r="AL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1.1950000000000001E-3</v>
      </c>
      <c r="AT222" s="17">
        <v>1.2333E-2</v>
      </c>
      <c r="AU222" s="17">
        <v>0.21299999999999999</v>
      </c>
      <c r="AV222" s="30">
        <v>1086</v>
      </c>
      <c r="AW222" s="30">
        <v>1303.2</v>
      </c>
      <c r="AX222" s="30">
        <v>1629</v>
      </c>
      <c r="AY222" s="17">
        <v>0</v>
      </c>
      <c r="AZ222" s="17">
        <v>0</v>
      </c>
      <c r="BA222" s="17">
        <v>0</v>
      </c>
      <c r="BB222" s="17">
        <v>0</v>
      </c>
      <c r="BC222" s="17">
        <v>1</v>
      </c>
      <c r="BD222" s="17">
        <v>40.549999999999997</v>
      </c>
      <c r="BE222" s="17">
        <v>1</v>
      </c>
      <c r="BF222" s="17">
        <v>1</v>
      </c>
      <c r="BH222" s="17">
        <v>0</v>
      </c>
      <c r="BJ222" s="17">
        <v>0</v>
      </c>
      <c r="BL222" s="17">
        <v>0</v>
      </c>
      <c r="BM222" s="17">
        <v>8.3619999999999996E-3</v>
      </c>
      <c r="BN222" s="17">
        <v>3.4206E-2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 t="s">
        <v>409</v>
      </c>
      <c r="BU222" s="17" t="s">
        <v>409</v>
      </c>
      <c r="BV222" s="17" t="s">
        <v>409</v>
      </c>
      <c r="BW222" s="17" t="s">
        <v>592</v>
      </c>
      <c r="CA222" s="17">
        <v>88106466</v>
      </c>
      <c r="CB222" s="17" t="s">
        <v>1845</v>
      </c>
      <c r="CC222" s="17">
        <v>4201477</v>
      </c>
      <c r="CD222" s="17" t="s">
        <v>1245</v>
      </c>
    </row>
    <row r="223" spans="1:82">
      <c r="A223" s="27">
        <v>1000000247</v>
      </c>
      <c r="B223" s="26">
        <v>0</v>
      </c>
      <c r="C223" s="26" t="s">
        <v>3145</v>
      </c>
      <c r="D223" s="25">
        <v>210300</v>
      </c>
      <c r="E223" s="25" t="s">
        <v>1948</v>
      </c>
      <c r="F223" s="25">
        <v>210701</v>
      </c>
      <c r="G223" s="25" t="s">
        <v>3144</v>
      </c>
      <c r="H223" s="25">
        <v>2</v>
      </c>
      <c r="I223" s="25">
        <v>1996.01</v>
      </c>
      <c r="J223" s="25">
        <v>2500.12</v>
      </c>
      <c r="K223" s="25" t="s">
        <v>505</v>
      </c>
      <c r="L223" s="25"/>
      <c r="M223" s="25" t="s">
        <v>505</v>
      </c>
      <c r="N223" s="25" t="s">
        <v>609</v>
      </c>
      <c r="O223" s="25" t="s">
        <v>428</v>
      </c>
      <c r="P223" s="25" t="s">
        <v>712</v>
      </c>
      <c r="Q223" s="24">
        <v>40548</v>
      </c>
      <c r="R223" s="17">
        <v>0</v>
      </c>
      <c r="U223" s="17">
        <v>0</v>
      </c>
      <c r="V223" s="17">
        <v>0</v>
      </c>
      <c r="Y223" s="17">
        <v>0</v>
      </c>
      <c r="Z223" s="17">
        <v>0</v>
      </c>
      <c r="AC223" s="17">
        <v>0</v>
      </c>
      <c r="AD223" s="17">
        <v>0</v>
      </c>
      <c r="AG223" s="17">
        <v>0</v>
      </c>
      <c r="AH223" s="17">
        <v>0</v>
      </c>
      <c r="AK223" s="17">
        <v>0</v>
      </c>
      <c r="AL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1.1950000000000001E-3</v>
      </c>
      <c r="AT223" s="17">
        <v>1.2333E-2</v>
      </c>
      <c r="AU223" s="17">
        <v>0.21299999999999999</v>
      </c>
      <c r="AV223" s="30">
        <v>1086</v>
      </c>
      <c r="AW223" s="30">
        <v>1303.2</v>
      </c>
      <c r="AX223" s="30">
        <v>1629</v>
      </c>
      <c r="AY223" s="17">
        <v>0</v>
      </c>
      <c r="AZ223" s="17">
        <v>0</v>
      </c>
      <c r="BA223" s="17">
        <v>0</v>
      </c>
      <c r="BB223" s="17">
        <v>0</v>
      </c>
      <c r="BC223" s="17">
        <v>1</v>
      </c>
      <c r="BD223" s="17">
        <v>40.549999999999997</v>
      </c>
      <c r="BE223" s="17">
        <v>1</v>
      </c>
      <c r="BF223" s="17">
        <v>1</v>
      </c>
      <c r="BH223" s="17">
        <v>0</v>
      </c>
      <c r="BJ223" s="17">
        <v>0</v>
      </c>
      <c r="BL223" s="17">
        <v>0</v>
      </c>
      <c r="BM223" s="17">
        <v>8.3619999999999996E-3</v>
      </c>
      <c r="BN223" s="17">
        <v>3.4206E-2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 t="s">
        <v>409</v>
      </c>
      <c r="BU223" s="17" t="s">
        <v>409</v>
      </c>
      <c r="BV223" s="17" t="s">
        <v>409</v>
      </c>
      <c r="BW223" s="17" t="s">
        <v>592</v>
      </c>
      <c r="CA223" s="17">
        <v>88106466</v>
      </c>
      <c r="CB223" s="17" t="s">
        <v>1845</v>
      </c>
      <c r="CC223" s="17">
        <v>4201477</v>
      </c>
      <c r="CD223" s="17" t="s">
        <v>1245</v>
      </c>
    </row>
    <row r="224" spans="1:82">
      <c r="A224" s="27">
        <v>1000000248</v>
      </c>
      <c r="B224" s="26">
        <v>0</v>
      </c>
      <c r="C224" s="26" t="s">
        <v>3143</v>
      </c>
      <c r="D224" s="25">
        <v>310301</v>
      </c>
      <c r="E224" s="25" t="s">
        <v>1255</v>
      </c>
      <c r="F224" s="25">
        <v>310310</v>
      </c>
      <c r="G224" s="25" t="s">
        <v>1809</v>
      </c>
      <c r="H224" s="25">
        <v>1</v>
      </c>
      <c r="I224" s="25">
        <v>1996.01</v>
      </c>
      <c r="J224" s="25">
        <v>2500.12</v>
      </c>
      <c r="K224" s="25" t="s">
        <v>505</v>
      </c>
      <c r="L224" s="25"/>
      <c r="M224" s="25" t="s">
        <v>505</v>
      </c>
      <c r="N224" s="25" t="s">
        <v>412</v>
      </c>
      <c r="O224" s="25" t="s">
        <v>428</v>
      </c>
      <c r="P224" s="25" t="s">
        <v>499</v>
      </c>
      <c r="Q224" s="24">
        <v>21078</v>
      </c>
      <c r="R224" s="17">
        <v>0</v>
      </c>
      <c r="S224" s="17" t="s">
        <v>411</v>
      </c>
      <c r="T224" s="17" t="s">
        <v>792</v>
      </c>
      <c r="U224" s="29">
        <v>2234</v>
      </c>
      <c r="V224" s="17">
        <v>2.34</v>
      </c>
      <c r="Y224" s="17">
        <v>0</v>
      </c>
      <c r="Z224" s="17">
        <v>0</v>
      </c>
      <c r="AC224" s="17">
        <v>0</v>
      </c>
      <c r="AD224" s="17">
        <v>0</v>
      </c>
      <c r="AG224" s="17">
        <v>0</v>
      </c>
      <c r="AH224" s="17">
        <v>0</v>
      </c>
      <c r="AK224" s="17">
        <v>0</v>
      </c>
      <c r="AL224" s="17">
        <v>0</v>
      </c>
      <c r="AO224" s="17">
        <v>0</v>
      </c>
      <c r="AP224" s="17">
        <v>0</v>
      </c>
      <c r="AQ224" s="17">
        <v>4.2645211000000002E-2</v>
      </c>
      <c r="AR224" s="17">
        <v>7.9902100000000002E-4</v>
      </c>
      <c r="AS224" s="17">
        <v>3.8760000000000001E-3</v>
      </c>
      <c r="AT224" s="17">
        <v>3.0686000000000001E-2</v>
      </c>
      <c r="AU224" s="17">
        <v>6.1925000000000001E-2</v>
      </c>
      <c r="AV224" s="17">
        <v>452</v>
      </c>
      <c r="AW224" s="17">
        <v>542.4</v>
      </c>
      <c r="AX224" s="17">
        <v>678</v>
      </c>
      <c r="AY224" s="17">
        <v>0</v>
      </c>
      <c r="AZ224" s="17">
        <v>0</v>
      </c>
      <c r="BA224" s="17">
        <v>0</v>
      </c>
      <c r="BB224" s="17">
        <v>0</v>
      </c>
      <c r="BC224" s="17">
        <v>1</v>
      </c>
      <c r="BD224" s="17">
        <v>23.31</v>
      </c>
      <c r="BE224" s="17">
        <v>1</v>
      </c>
      <c r="BF224" s="17">
        <v>1</v>
      </c>
      <c r="BH224" s="17">
        <v>0</v>
      </c>
      <c r="BJ224" s="17">
        <v>0</v>
      </c>
      <c r="BL224" s="17">
        <v>0</v>
      </c>
      <c r="BM224" s="17">
        <v>1.9300999999999999E-2</v>
      </c>
      <c r="BN224" s="17">
        <v>9.8275000000000001E-2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 t="s">
        <v>409</v>
      </c>
      <c r="BU224" s="17" t="s">
        <v>409</v>
      </c>
      <c r="BV224" s="17" t="s">
        <v>409</v>
      </c>
      <c r="BW224" s="17" t="s">
        <v>592</v>
      </c>
      <c r="CA224" s="17">
        <v>88106466</v>
      </c>
      <c r="CB224" s="17" t="s">
        <v>1848</v>
      </c>
      <c r="CC224" s="17">
        <v>2102625</v>
      </c>
      <c r="CD224" s="17" t="s">
        <v>1528</v>
      </c>
    </row>
    <row r="225" spans="1:82">
      <c r="A225" s="27">
        <v>1000000249</v>
      </c>
      <c r="B225" s="26">
        <v>0</v>
      </c>
      <c r="C225" s="26" t="s">
        <v>3142</v>
      </c>
      <c r="D225" s="25">
        <v>210300</v>
      </c>
      <c r="E225" s="25" t="s">
        <v>1948</v>
      </c>
      <c r="F225" s="25">
        <v>210501</v>
      </c>
      <c r="G225" s="25" t="s">
        <v>1939</v>
      </c>
      <c r="H225" s="25">
        <v>1</v>
      </c>
      <c r="I225" s="25">
        <v>1996.01</v>
      </c>
      <c r="J225" s="25">
        <v>2500.12</v>
      </c>
      <c r="K225" s="25" t="s">
        <v>505</v>
      </c>
      <c r="L225" s="25"/>
      <c r="M225" s="25" t="s">
        <v>505</v>
      </c>
      <c r="N225" s="25" t="s">
        <v>609</v>
      </c>
      <c r="O225" s="25" t="s">
        <v>428</v>
      </c>
      <c r="P225" s="25" t="s">
        <v>608</v>
      </c>
      <c r="Q225" s="24">
        <v>20443</v>
      </c>
      <c r="R225" s="17">
        <v>0</v>
      </c>
      <c r="U225" s="17">
        <v>0</v>
      </c>
      <c r="V225" s="17">
        <v>0</v>
      </c>
      <c r="Y225" s="17">
        <v>0</v>
      </c>
      <c r="Z225" s="17">
        <v>0</v>
      </c>
      <c r="AC225" s="17">
        <v>0</v>
      </c>
      <c r="AD225" s="17">
        <v>0</v>
      </c>
      <c r="AG225" s="17">
        <v>0</v>
      </c>
      <c r="AH225" s="17">
        <v>0</v>
      </c>
      <c r="AK225" s="17">
        <v>0</v>
      </c>
      <c r="AL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3.0200000000000002E-4</v>
      </c>
      <c r="AT225" s="17">
        <v>5.2300000000000003E-3</v>
      </c>
      <c r="AU225" s="17">
        <v>0.12759999999999999</v>
      </c>
      <c r="AV225" s="30">
        <v>2173</v>
      </c>
      <c r="AW225" s="30">
        <v>2607.6</v>
      </c>
      <c r="AX225" s="30">
        <v>3259.5</v>
      </c>
      <c r="AY225" s="17">
        <v>0</v>
      </c>
      <c r="AZ225" s="17">
        <v>0</v>
      </c>
      <c r="BA225" s="17">
        <v>0</v>
      </c>
      <c r="BB225" s="17">
        <v>0</v>
      </c>
      <c r="BC225" s="17">
        <v>1</v>
      </c>
      <c r="BD225" s="17">
        <v>20.440000000000001</v>
      </c>
      <c r="BE225" s="17">
        <v>1</v>
      </c>
      <c r="BF225" s="17">
        <v>1</v>
      </c>
      <c r="BH225" s="17">
        <v>0</v>
      </c>
      <c r="BJ225" s="17">
        <v>0</v>
      </c>
      <c r="BL225" s="17">
        <v>0</v>
      </c>
      <c r="BM225" s="17">
        <v>2.5040000000000001E-3</v>
      </c>
      <c r="BN225" s="17">
        <v>1.5138E-2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 t="s">
        <v>409</v>
      </c>
      <c r="BU225" s="17" t="s">
        <v>409</v>
      </c>
      <c r="BV225" s="17" t="s">
        <v>409</v>
      </c>
      <c r="BW225" s="17" t="s">
        <v>592</v>
      </c>
      <c r="CA225" s="17">
        <v>88106466</v>
      </c>
      <c r="CB225" s="17" t="s">
        <v>1848</v>
      </c>
      <c r="CC225" s="17">
        <v>4201477</v>
      </c>
      <c r="CD225" s="17" t="s">
        <v>1245</v>
      </c>
    </row>
    <row r="226" spans="1:82">
      <c r="A226" s="27">
        <v>1000000250</v>
      </c>
      <c r="B226" s="26">
        <v>0</v>
      </c>
      <c r="C226" s="26" t="s">
        <v>3141</v>
      </c>
      <c r="D226" s="25">
        <v>310300</v>
      </c>
      <c r="E226" s="25" t="s">
        <v>1255</v>
      </c>
      <c r="F226" s="25">
        <v>310615</v>
      </c>
      <c r="G226" s="25" t="s">
        <v>1449</v>
      </c>
      <c r="H226" s="25">
        <v>1</v>
      </c>
      <c r="I226" s="25">
        <v>1996.01</v>
      </c>
      <c r="J226" s="25">
        <v>2500.12</v>
      </c>
      <c r="K226" s="25" t="s">
        <v>505</v>
      </c>
      <c r="L226" s="25"/>
      <c r="M226" s="25" t="s">
        <v>505</v>
      </c>
      <c r="N226" s="25" t="s">
        <v>412</v>
      </c>
      <c r="O226" s="25" t="s">
        <v>428</v>
      </c>
      <c r="P226" s="25" t="s">
        <v>456</v>
      </c>
      <c r="Q226" s="24">
        <v>7484</v>
      </c>
      <c r="R226" s="17">
        <v>0</v>
      </c>
      <c r="S226" s="17" t="s">
        <v>498</v>
      </c>
      <c r="T226" s="17" t="s">
        <v>426</v>
      </c>
      <c r="U226" s="29">
        <v>2261</v>
      </c>
      <c r="V226" s="17">
        <v>0.54400000000000004</v>
      </c>
      <c r="Y226" s="17">
        <v>0</v>
      </c>
      <c r="Z226" s="17">
        <v>0</v>
      </c>
      <c r="AC226" s="17">
        <v>0</v>
      </c>
      <c r="AD226" s="17">
        <v>0</v>
      </c>
      <c r="AG226" s="17">
        <v>0</v>
      </c>
      <c r="AH226" s="17">
        <v>0</v>
      </c>
      <c r="AK226" s="17">
        <v>0</v>
      </c>
      <c r="AL226" s="17">
        <v>0</v>
      </c>
      <c r="AO226" s="17">
        <v>0</v>
      </c>
      <c r="AP226" s="17">
        <v>0</v>
      </c>
      <c r="AQ226" s="17">
        <v>2.0401929999999999E-2</v>
      </c>
      <c r="AR226" s="17">
        <v>2.8114289999999998E-3</v>
      </c>
      <c r="AS226" s="17">
        <v>4.2750000000000002E-3</v>
      </c>
      <c r="AT226" s="17">
        <v>1.652E-2</v>
      </c>
      <c r="AU226" s="17">
        <v>7.5170000000000002E-3</v>
      </c>
      <c r="AV226" s="17">
        <v>163</v>
      </c>
      <c r="AW226" s="17">
        <v>195.6</v>
      </c>
      <c r="AX226" s="17">
        <v>244.5</v>
      </c>
      <c r="AY226" s="17">
        <v>0</v>
      </c>
      <c r="AZ226" s="17">
        <v>0</v>
      </c>
      <c r="BA226" s="17">
        <v>0</v>
      </c>
      <c r="BB226" s="17">
        <v>0</v>
      </c>
      <c r="BC226" s="17">
        <v>1</v>
      </c>
      <c r="BD226" s="17">
        <v>9.75</v>
      </c>
      <c r="BE226" s="17">
        <v>1</v>
      </c>
      <c r="BF226" s="17">
        <v>1</v>
      </c>
      <c r="BH226" s="17">
        <v>0</v>
      </c>
      <c r="BJ226" s="17">
        <v>0</v>
      </c>
      <c r="BL226" s="17">
        <v>0</v>
      </c>
      <c r="BM226" s="17">
        <v>1.2737999999999999E-2</v>
      </c>
      <c r="BN226" s="17">
        <v>4.8580999999999999E-2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 t="s">
        <v>409</v>
      </c>
      <c r="BU226" s="17" t="s">
        <v>409</v>
      </c>
      <c r="BV226" s="17" t="s">
        <v>409</v>
      </c>
      <c r="BW226" s="17" t="s">
        <v>592</v>
      </c>
      <c r="CA226" s="17">
        <v>88106466</v>
      </c>
      <c r="CB226" s="17" t="s">
        <v>1848</v>
      </c>
      <c r="CC226" s="17">
        <v>4201477</v>
      </c>
      <c r="CD226" s="17" t="s">
        <v>1245</v>
      </c>
    </row>
    <row r="227" spans="1:82">
      <c r="A227" s="27">
        <v>1000000251</v>
      </c>
      <c r="B227" s="26">
        <v>0</v>
      </c>
      <c r="C227" s="26" t="s">
        <v>3140</v>
      </c>
      <c r="D227" s="25">
        <v>310300</v>
      </c>
      <c r="E227" s="25" t="s">
        <v>1255</v>
      </c>
      <c r="F227" s="25">
        <v>310615</v>
      </c>
      <c r="G227" s="25" t="s">
        <v>1449</v>
      </c>
      <c r="H227" s="25">
        <v>2</v>
      </c>
      <c r="I227" s="25">
        <v>1996.01</v>
      </c>
      <c r="J227" s="25">
        <v>2500.12</v>
      </c>
      <c r="K227" s="25" t="s">
        <v>505</v>
      </c>
      <c r="L227" s="25"/>
      <c r="M227" s="25" t="s">
        <v>505</v>
      </c>
      <c r="N227" s="25" t="s">
        <v>412</v>
      </c>
      <c r="O227" s="25" t="s">
        <v>428</v>
      </c>
      <c r="P227" s="25" t="s">
        <v>456</v>
      </c>
      <c r="Q227" s="24">
        <v>7484</v>
      </c>
      <c r="R227" s="17">
        <v>0</v>
      </c>
      <c r="S227" s="17" t="s">
        <v>498</v>
      </c>
      <c r="T227" s="17" t="s">
        <v>426</v>
      </c>
      <c r="U227" s="29">
        <v>2261</v>
      </c>
      <c r="V227" s="17">
        <v>0.54400000000000004</v>
      </c>
      <c r="Y227" s="17">
        <v>0</v>
      </c>
      <c r="Z227" s="17">
        <v>0</v>
      </c>
      <c r="AC227" s="17">
        <v>0</v>
      </c>
      <c r="AD227" s="17">
        <v>0</v>
      </c>
      <c r="AG227" s="17">
        <v>0</v>
      </c>
      <c r="AH227" s="17">
        <v>0</v>
      </c>
      <c r="AK227" s="17">
        <v>0</v>
      </c>
      <c r="AL227" s="17">
        <v>0</v>
      </c>
      <c r="AO227" s="17">
        <v>0</v>
      </c>
      <c r="AP227" s="17">
        <v>0</v>
      </c>
      <c r="AQ227" s="17">
        <v>2.0401929999999999E-2</v>
      </c>
      <c r="AR227" s="17">
        <v>2.8114289999999998E-3</v>
      </c>
      <c r="AS227" s="17">
        <v>4.3610000000000003E-3</v>
      </c>
      <c r="AT227" s="17">
        <v>1.6018999999999999E-2</v>
      </c>
      <c r="AU227" s="17">
        <v>9.6939999999999998E-2</v>
      </c>
      <c r="AV227" s="17">
        <v>163</v>
      </c>
      <c r="AW227" s="17">
        <v>195.6</v>
      </c>
      <c r="AX227" s="17">
        <v>244.5</v>
      </c>
      <c r="AY227" s="17">
        <v>0</v>
      </c>
      <c r="AZ227" s="17">
        <v>0</v>
      </c>
      <c r="BA227" s="17">
        <v>0</v>
      </c>
      <c r="BB227" s="17">
        <v>0</v>
      </c>
      <c r="BC227" s="17">
        <v>1</v>
      </c>
      <c r="BD227" s="17">
        <v>9.75</v>
      </c>
      <c r="BE227" s="17">
        <v>1</v>
      </c>
      <c r="BF227" s="17">
        <v>1</v>
      </c>
      <c r="BH227" s="17">
        <v>0</v>
      </c>
      <c r="BJ227" s="17">
        <v>0</v>
      </c>
      <c r="BL227" s="17">
        <v>0</v>
      </c>
      <c r="BM227" s="17">
        <v>1.2409999999999999E-2</v>
      </c>
      <c r="BN227" s="17">
        <v>4.6264E-2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 t="s">
        <v>409</v>
      </c>
      <c r="BU227" s="17" t="s">
        <v>409</v>
      </c>
      <c r="BV227" s="17" t="s">
        <v>409</v>
      </c>
      <c r="BW227" s="17" t="s">
        <v>592</v>
      </c>
      <c r="CA227" s="17">
        <v>88106466</v>
      </c>
      <c r="CB227" s="17" t="s">
        <v>1848</v>
      </c>
      <c r="CC227" s="17">
        <v>4201477</v>
      </c>
      <c r="CD227" s="17" t="s">
        <v>1245</v>
      </c>
    </row>
    <row r="228" spans="1:82">
      <c r="A228" s="27">
        <v>1000000252</v>
      </c>
      <c r="B228" s="26">
        <v>0</v>
      </c>
      <c r="C228" s="26" t="s">
        <v>3139</v>
      </c>
      <c r="D228" s="25">
        <v>310301</v>
      </c>
      <c r="E228" s="25" t="s">
        <v>1255</v>
      </c>
      <c r="F228" s="25">
        <v>310325</v>
      </c>
      <c r="G228" s="25" t="s">
        <v>1458</v>
      </c>
      <c r="H228" s="25">
        <v>1</v>
      </c>
      <c r="I228" s="25">
        <v>1997.01</v>
      </c>
      <c r="J228" s="25">
        <v>2014.12</v>
      </c>
      <c r="K228" s="25" t="s">
        <v>562</v>
      </c>
      <c r="L228" s="25"/>
      <c r="M228" s="25" t="s">
        <v>562</v>
      </c>
      <c r="N228" s="25" t="s">
        <v>412</v>
      </c>
      <c r="O228" s="25" t="s">
        <v>1394</v>
      </c>
      <c r="P228" s="25" t="s">
        <v>456</v>
      </c>
      <c r="Q228" s="24">
        <v>7080</v>
      </c>
      <c r="R228" s="17">
        <v>0</v>
      </c>
      <c r="U228" s="17">
        <v>0</v>
      </c>
      <c r="V228" s="17">
        <v>0</v>
      </c>
      <c r="Y228" s="17">
        <v>0</v>
      </c>
      <c r="Z228" s="17">
        <v>0</v>
      </c>
      <c r="AC228" s="17">
        <v>0</v>
      </c>
      <c r="AD228" s="17">
        <v>0</v>
      </c>
      <c r="AG228" s="17">
        <v>0</v>
      </c>
      <c r="AH228" s="17">
        <v>0</v>
      </c>
      <c r="AK228" s="17">
        <v>0</v>
      </c>
      <c r="AL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4.1570000000000001E-3</v>
      </c>
      <c r="AT228" s="17">
        <v>1.4814000000000001E-2</v>
      </c>
      <c r="AU228" s="17">
        <v>6.0800000000000003E-3</v>
      </c>
      <c r="AV228" s="17">
        <v>240</v>
      </c>
      <c r="AW228" s="17">
        <v>288</v>
      </c>
      <c r="AX228" s="17">
        <v>360</v>
      </c>
      <c r="AY228" s="17">
        <v>0</v>
      </c>
      <c r="AZ228" s="17">
        <v>0</v>
      </c>
      <c r="BA228" s="17">
        <v>0</v>
      </c>
      <c r="BB228" s="17">
        <v>0</v>
      </c>
      <c r="BC228" s="17">
        <v>1</v>
      </c>
      <c r="BD228" s="17">
        <v>7.08</v>
      </c>
      <c r="BE228" s="17">
        <v>1</v>
      </c>
      <c r="BF228" s="17">
        <v>1</v>
      </c>
      <c r="BH228" s="17">
        <v>0</v>
      </c>
      <c r="BJ228" s="17">
        <v>0</v>
      </c>
      <c r="BL228" s="17">
        <v>0</v>
      </c>
      <c r="BM228" s="17">
        <v>1.1301E-2</v>
      </c>
      <c r="BN228" s="17">
        <v>4.2526000000000001E-2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 t="s">
        <v>409</v>
      </c>
      <c r="BU228" s="17" t="s">
        <v>409</v>
      </c>
      <c r="BV228" s="17" t="s">
        <v>409</v>
      </c>
      <c r="BW228" s="17" t="s">
        <v>592</v>
      </c>
      <c r="CA228" s="17">
        <v>88106466</v>
      </c>
      <c r="CB228" s="17" t="s">
        <v>1845</v>
      </c>
      <c r="CC228" s="17">
        <v>4201477</v>
      </c>
      <c r="CD228" s="17" t="s">
        <v>1245</v>
      </c>
    </row>
    <row r="229" spans="1:82">
      <c r="A229" s="27">
        <v>1000000253</v>
      </c>
      <c r="B229" s="26">
        <v>0</v>
      </c>
      <c r="C229" s="26" t="s">
        <v>3138</v>
      </c>
      <c r="D229" s="25">
        <v>310301</v>
      </c>
      <c r="E229" s="25" t="s">
        <v>1255</v>
      </c>
      <c r="F229" s="25">
        <v>310325</v>
      </c>
      <c r="G229" s="25" t="s">
        <v>1458</v>
      </c>
      <c r="H229" s="25">
        <v>2</v>
      </c>
      <c r="I229" s="25">
        <v>1997.01</v>
      </c>
      <c r="J229" s="25">
        <v>2014.12</v>
      </c>
      <c r="K229" s="25" t="s">
        <v>562</v>
      </c>
      <c r="L229" s="25"/>
      <c r="M229" s="25" t="s">
        <v>562</v>
      </c>
      <c r="N229" s="25" t="s">
        <v>412</v>
      </c>
      <c r="O229" s="25" t="s">
        <v>1394</v>
      </c>
      <c r="P229" s="25" t="s">
        <v>456</v>
      </c>
      <c r="Q229" s="24">
        <v>7080</v>
      </c>
      <c r="R229" s="17">
        <v>0</v>
      </c>
      <c r="U229" s="17">
        <v>0</v>
      </c>
      <c r="V229" s="17">
        <v>0</v>
      </c>
      <c r="Y229" s="17">
        <v>0</v>
      </c>
      <c r="Z229" s="17">
        <v>0</v>
      </c>
      <c r="AC229" s="17">
        <v>0</v>
      </c>
      <c r="AD229" s="17">
        <v>0</v>
      </c>
      <c r="AG229" s="17">
        <v>0</v>
      </c>
      <c r="AH229" s="17">
        <v>0</v>
      </c>
      <c r="AK229" s="17">
        <v>0</v>
      </c>
      <c r="AL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4.1570000000000001E-3</v>
      </c>
      <c r="AT229" s="17">
        <v>1.4814000000000001E-2</v>
      </c>
      <c r="AU229" s="17">
        <v>6.0800000000000003E-3</v>
      </c>
      <c r="AV229" s="17">
        <v>240</v>
      </c>
      <c r="AW229" s="17">
        <v>288</v>
      </c>
      <c r="AX229" s="17">
        <v>360</v>
      </c>
      <c r="AY229" s="17">
        <v>0</v>
      </c>
      <c r="AZ229" s="17">
        <v>0</v>
      </c>
      <c r="BA229" s="17">
        <v>0</v>
      </c>
      <c r="BB229" s="17">
        <v>0</v>
      </c>
      <c r="BC229" s="17">
        <v>1</v>
      </c>
      <c r="BD229" s="17">
        <v>7.08</v>
      </c>
      <c r="BE229" s="17">
        <v>1</v>
      </c>
      <c r="BF229" s="17">
        <v>1</v>
      </c>
      <c r="BH229" s="17">
        <v>0</v>
      </c>
      <c r="BJ229" s="17">
        <v>0</v>
      </c>
      <c r="BL229" s="17">
        <v>0</v>
      </c>
      <c r="BM229" s="17">
        <v>1.1301E-2</v>
      </c>
      <c r="BN229" s="17">
        <v>4.2526000000000001E-2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 t="s">
        <v>409</v>
      </c>
      <c r="BU229" s="17" t="s">
        <v>409</v>
      </c>
      <c r="BV229" s="17" t="s">
        <v>409</v>
      </c>
      <c r="BW229" s="17" t="s">
        <v>592</v>
      </c>
      <c r="CA229" s="17">
        <v>88106466</v>
      </c>
      <c r="CB229" s="17" t="s">
        <v>1845</v>
      </c>
      <c r="CC229" s="17">
        <v>4201477</v>
      </c>
      <c r="CD229" s="17" t="s">
        <v>1245</v>
      </c>
    </row>
    <row r="230" spans="1:82">
      <c r="A230" s="27">
        <v>1000000254</v>
      </c>
      <c r="B230" s="26">
        <v>0</v>
      </c>
      <c r="C230" s="26" t="s">
        <v>3137</v>
      </c>
      <c r="D230" s="25">
        <v>310300</v>
      </c>
      <c r="E230" s="25" t="s">
        <v>1255</v>
      </c>
      <c r="F230" s="25">
        <v>310340</v>
      </c>
      <c r="G230" s="25" t="s">
        <v>2601</v>
      </c>
      <c r="H230" s="25">
        <v>1</v>
      </c>
      <c r="I230" s="25">
        <v>1997.06</v>
      </c>
      <c r="J230" s="25">
        <v>2500.12</v>
      </c>
      <c r="K230" s="25" t="s">
        <v>2118</v>
      </c>
      <c r="L230" s="25"/>
      <c r="M230" s="25" t="s">
        <v>2118</v>
      </c>
      <c r="N230" s="25" t="s">
        <v>412</v>
      </c>
      <c r="O230" s="25" t="s">
        <v>411</v>
      </c>
      <c r="P230" s="25" t="s">
        <v>516</v>
      </c>
      <c r="Q230" s="24">
        <v>4920</v>
      </c>
      <c r="R230" s="17">
        <v>1.17</v>
      </c>
      <c r="U230" s="17">
        <v>0</v>
      </c>
      <c r="V230" s="17">
        <v>0</v>
      </c>
      <c r="Y230" s="17">
        <v>0</v>
      </c>
      <c r="Z230" s="17">
        <v>0</v>
      </c>
      <c r="AC230" s="17">
        <v>0</v>
      </c>
      <c r="AD230" s="17">
        <v>0</v>
      </c>
      <c r="AG230" s="17">
        <v>0</v>
      </c>
      <c r="AH230" s="17">
        <v>0</v>
      </c>
      <c r="AK230" s="17">
        <v>0</v>
      </c>
      <c r="AL230" s="17">
        <v>0</v>
      </c>
      <c r="AO230" s="17">
        <v>0</v>
      </c>
      <c r="AP230" s="17">
        <v>0</v>
      </c>
      <c r="AQ230" s="17">
        <v>1.17</v>
      </c>
      <c r="AR230" s="17">
        <v>1E-3</v>
      </c>
      <c r="AS230" s="17">
        <v>2.8800000000000001E-4</v>
      </c>
      <c r="AT230" s="17">
        <v>2.4510000000000001E-3</v>
      </c>
      <c r="AU230" s="17">
        <v>7.9346E-2</v>
      </c>
      <c r="AV230" s="17">
        <v>398</v>
      </c>
      <c r="AW230" s="17">
        <v>477.6</v>
      </c>
      <c r="AX230" s="17">
        <v>597</v>
      </c>
      <c r="AY230" s="17">
        <v>0</v>
      </c>
      <c r="AZ230" s="17">
        <v>0</v>
      </c>
      <c r="BA230" s="17">
        <v>0</v>
      </c>
      <c r="BB230" s="17">
        <v>0</v>
      </c>
      <c r="BC230" s="17">
        <v>1</v>
      </c>
      <c r="BD230" s="17">
        <v>4.92</v>
      </c>
      <c r="BE230" s="17">
        <v>1</v>
      </c>
      <c r="BF230" s="17">
        <v>1</v>
      </c>
      <c r="BH230" s="17">
        <v>0</v>
      </c>
      <c r="BJ230" s="17">
        <v>0</v>
      </c>
      <c r="BL230" s="17">
        <v>0</v>
      </c>
      <c r="BM230" s="17">
        <v>8.3699999999999996E-4</v>
      </c>
      <c r="BN230" s="17">
        <v>1.4400000000000001E-3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 t="s">
        <v>409</v>
      </c>
      <c r="BU230" s="17" t="s">
        <v>409</v>
      </c>
      <c r="BV230" s="17" t="s">
        <v>409</v>
      </c>
      <c r="BW230" s="17" t="s">
        <v>592</v>
      </c>
      <c r="CA230" s="17">
        <v>88106466</v>
      </c>
      <c r="CB230" s="17" t="s">
        <v>1848</v>
      </c>
      <c r="CC230" s="17">
        <v>4201477</v>
      </c>
      <c r="CD230" s="17" t="s">
        <v>748</v>
      </c>
    </row>
    <row r="231" spans="1:82">
      <c r="A231" s="27">
        <v>1000000255</v>
      </c>
      <c r="B231" s="26">
        <v>0</v>
      </c>
      <c r="C231" s="26" t="s">
        <v>3136</v>
      </c>
      <c r="D231" s="25">
        <v>310300</v>
      </c>
      <c r="E231" s="25" t="s">
        <v>1255</v>
      </c>
      <c r="F231" s="25">
        <v>310340</v>
      </c>
      <c r="G231" s="25" t="s">
        <v>2601</v>
      </c>
      <c r="H231" s="25">
        <v>2</v>
      </c>
      <c r="I231" s="25">
        <v>1997.06</v>
      </c>
      <c r="J231" s="25">
        <v>2500.12</v>
      </c>
      <c r="K231" s="25" t="s">
        <v>2118</v>
      </c>
      <c r="L231" s="25"/>
      <c r="M231" s="25" t="s">
        <v>2118</v>
      </c>
      <c r="N231" s="25" t="s">
        <v>412</v>
      </c>
      <c r="O231" s="25" t="s">
        <v>411</v>
      </c>
      <c r="P231" s="25" t="s">
        <v>516</v>
      </c>
      <c r="Q231" s="24">
        <v>4920</v>
      </c>
      <c r="R231" s="17">
        <v>1.17</v>
      </c>
      <c r="U231" s="17">
        <v>0</v>
      </c>
      <c r="V231" s="17">
        <v>0</v>
      </c>
      <c r="Y231" s="17">
        <v>0</v>
      </c>
      <c r="Z231" s="17">
        <v>0</v>
      </c>
      <c r="AC231" s="17">
        <v>0</v>
      </c>
      <c r="AD231" s="17">
        <v>0</v>
      </c>
      <c r="AG231" s="17">
        <v>0</v>
      </c>
      <c r="AH231" s="17">
        <v>0</v>
      </c>
      <c r="AK231" s="17">
        <v>0</v>
      </c>
      <c r="AL231" s="17">
        <v>0</v>
      </c>
      <c r="AO231" s="17">
        <v>0</v>
      </c>
      <c r="AP231" s="17">
        <v>0</v>
      </c>
      <c r="AQ231" s="17">
        <v>1.17</v>
      </c>
      <c r="AR231" s="17">
        <v>1E-3</v>
      </c>
      <c r="AS231" s="17">
        <v>2.8800000000000001E-4</v>
      </c>
      <c r="AT231" s="17">
        <v>2.4510000000000001E-3</v>
      </c>
      <c r="AU231" s="17">
        <v>7.9346E-2</v>
      </c>
      <c r="AV231" s="17">
        <v>398</v>
      </c>
      <c r="AW231" s="17">
        <v>477.6</v>
      </c>
      <c r="AX231" s="17">
        <v>597</v>
      </c>
      <c r="AY231" s="17">
        <v>0</v>
      </c>
      <c r="AZ231" s="17">
        <v>0</v>
      </c>
      <c r="BA231" s="17">
        <v>0</v>
      </c>
      <c r="BB231" s="17">
        <v>0</v>
      </c>
      <c r="BC231" s="17">
        <v>1</v>
      </c>
      <c r="BD231" s="17">
        <v>4.92</v>
      </c>
      <c r="BE231" s="17">
        <v>1</v>
      </c>
      <c r="BF231" s="17">
        <v>1</v>
      </c>
      <c r="BH231" s="17">
        <v>0</v>
      </c>
      <c r="BJ231" s="17">
        <v>0</v>
      </c>
      <c r="BL231" s="17">
        <v>0</v>
      </c>
      <c r="BM231" s="17">
        <v>8.3699999999999996E-4</v>
      </c>
      <c r="BN231" s="17">
        <v>1.4400000000000001E-3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 t="s">
        <v>409</v>
      </c>
      <c r="BU231" s="17" t="s">
        <v>409</v>
      </c>
      <c r="BV231" s="17" t="s">
        <v>409</v>
      </c>
      <c r="BW231" s="17" t="s">
        <v>592</v>
      </c>
      <c r="CA231" s="17">
        <v>88106466</v>
      </c>
      <c r="CB231" s="17" t="s">
        <v>1848</v>
      </c>
      <c r="CC231" s="17">
        <v>4201477</v>
      </c>
      <c r="CD231" s="17" t="s">
        <v>748</v>
      </c>
    </row>
    <row r="232" spans="1:82">
      <c r="A232" s="27">
        <v>1000000256</v>
      </c>
      <c r="B232" s="26">
        <v>0</v>
      </c>
      <c r="C232" s="26" t="s">
        <v>3135</v>
      </c>
      <c r="D232" s="25">
        <v>310300</v>
      </c>
      <c r="E232" s="25" t="s">
        <v>1255</v>
      </c>
      <c r="F232" s="25">
        <v>310340</v>
      </c>
      <c r="G232" s="25" t="s">
        <v>2601</v>
      </c>
      <c r="H232" s="25">
        <v>3</v>
      </c>
      <c r="I232" s="25">
        <v>2006.04</v>
      </c>
      <c r="J232" s="25">
        <v>2500.12</v>
      </c>
      <c r="K232" s="25" t="s">
        <v>1969</v>
      </c>
      <c r="L232" s="25"/>
      <c r="M232" s="25" t="s">
        <v>1969</v>
      </c>
      <c r="N232" s="25" t="s">
        <v>412</v>
      </c>
      <c r="O232" s="25" t="s">
        <v>411</v>
      </c>
      <c r="P232" s="25" t="s">
        <v>516</v>
      </c>
      <c r="Q232" s="24">
        <v>4774</v>
      </c>
      <c r="R232" s="17">
        <v>1.17</v>
      </c>
      <c r="U232" s="17">
        <v>0</v>
      </c>
      <c r="V232" s="17">
        <v>0</v>
      </c>
      <c r="Y232" s="17">
        <v>0</v>
      </c>
      <c r="Z232" s="17">
        <v>0</v>
      </c>
      <c r="AC232" s="17">
        <v>0</v>
      </c>
      <c r="AD232" s="17">
        <v>0</v>
      </c>
      <c r="AG232" s="17">
        <v>0</v>
      </c>
      <c r="AH232" s="17">
        <v>0</v>
      </c>
      <c r="AK232" s="17">
        <v>0</v>
      </c>
      <c r="AL232" s="17">
        <v>0</v>
      </c>
      <c r="AO232" s="17">
        <v>0</v>
      </c>
      <c r="AP232" s="17">
        <v>0</v>
      </c>
      <c r="AQ232" s="17">
        <v>1.17</v>
      </c>
      <c r="AR232" s="17">
        <v>1E-3</v>
      </c>
      <c r="AS232" s="17">
        <v>2.8800000000000001E-4</v>
      </c>
      <c r="AT232" s="17">
        <v>2.4510000000000001E-3</v>
      </c>
      <c r="AU232" s="17">
        <v>7.7121999999999996E-2</v>
      </c>
      <c r="AV232" s="17">
        <v>411</v>
      </c>
      <c r="AW232" s="17">
        <v>493.2</v>
      </c>
      <c r="AX232" s="17">
        <v>616.5</v>
      </c>
      <c r="AY232" s="17">
        <v>0</v>
      </c>
      <c r="AZ232" s="17">
        <v>0</v>
      </c>
      <c r="BA232" s="17">
        <v>0</v>
      </c>
      <c r="BB232" s="17">
        <v>0</v>
      </c>
      <c r="BC232" s="17">
        <v>1</v>
      </c>
      <c r="BD232" s="17">
        <v>4.7699999999999996</v>
      </c>
      <c r="BE232" s="17">
        <v>1</v>
      </c>
      <c r="BF232" s="17">
        <v>1</v>
      </c>
      <c r="BH232" s="17">
        <v>0</v>
      </c>
      <c r="BJ232" s="17">
        <v>0</v>
      </c>
      <c r="BL232" s="17">
        <v>0</v>
      </c>
      <c r="BM232" s="17">
        <v>8.3699999999999996E-4</v>
      </c>
      <c r="BN232" s="17">
        <v>1.4400000000000001E-3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 t="s">
        <v>409</v>
      </c>
      <c r="BU232" s="17" t="s">
        <v>409</v>
      </c>
      <c r="BV232" s="17" t="s">
        <v>409</v>
      </c>
      <c r="BW232" s="17" t="s">
        <v>592</v>
      </c>
      <c r="CA232" s="17">
        <v>88106466</v>
      </c>
      <c r="CB232" s="17" t="s">
        <v>1453</v>
      </c>
      <c r="CC232" s="17">
        <v>4201477</v>
      </c>
      <c r="CD232" s="17" t="s">
        <v>1245</v>
      </c>
    </row>
    <row r="233" spans="1:82">
      <c r="A233" s="27">
        <v>1000000257</v>
      </c>
      <c r="B233" s="26">
        <v>0</v>
      </c>
      <c r="C233" s="26" t="s">
        <v>3134</v>
      </c>
      <c r="D233" s="25">
        <v>210300</v>
      </c>
      <c r="E233" s="25" t="s">
        <v>1948</v>
      </c>
      <c r="F233" s="25">
        <v>210400</v>
      </c>
      <c r="G233" s="25" t="s">
        <v>3131</v>
      </c>
      <c r="H233" s="25">
        <v>1</v>
      </c>
      <c r="I233" s="25">
        <v>1998.01</v>
      </c>
      <c r="J233" s="25">
        <v>2500.12</v>
      </c>
      <c r="K233" s="25" t="s">
        <v>1687</v>
      </c>
      <c r="L233" s="25"/>
      <c r="M233" s="25" t="s">
        <v>1687</v>
      </c>
      <c r="N233" s="25" t="s">
        <v>609</v>
      </c>
      <c r="O233" s="25" t="s">
        <v>498</v>
      </c>
      <c r="P233" s="25" t="s">
        <v>516</v>
      </c>
      <c r="Q233" s="24">
        <v>21979</v>
      </c>
      <c r="R233" s="17">
        <v>1.0940000000000001</v>
      </c>
      <c r="U233" s="17">
        <v>0</v>
      </c>
      <c r="V233" s="17">
        <v>0</v>
      </c>
      <c r="Y233" s="17">
        <v>0</v>
      </c>
      <c r="Z233" s="17">
        <v>0</v>
      </c>
      <c r="AC233" s="17">
        <v>0</v>
      </c>
      <c r="AD233" s="17">
        <v>0</v>
      </c>
      <c r="AG233" s="17">
        <v>0</v>
      </c>
      <c r="AH233" s="17">
        <v>0</v>
      </c>
      <c r="AK233" s="17">
        <v>0</v>
      </c>
      <c r="AL233" s="17">
        <v>0</v>
      </c>
      <c r="AO233" s="17">
        <v>0</v>
      </c>
      <c r="AP233" s="17">
        <v>0</v>
      </c>
      <c r="AQ233" s="17">
        <v>1.0940000000000001</v>
      </c>
      <c r="AR233" s="17">
        <v>3.0000000000000001E-3</v>
      </c>
      <c r="AS233" s="17">
        <v>2.41E-4</v>
      </c>
      <c r="AT233" s="17">
        <v>2.3370000000000001E-3</v>
      </c>
      <c r="AU233" s="17">
        <v>2.9512299999999998</v>
      </c>
      <c r="AV233" s="17">
        <v>518</v>
      </c>
      <c r="AW233" s="17">
        <v>621.6</v>
      </c>
      <c r="AX233" s="17">
        <v>777</v>
      </c>
      <c r="AY233" s="17">
        <v>0</v>
      </c>
      <c r="AZ233" s="17">
        <v>0</v>
      </c>
      <c r="BA233" s="17">
        <v>0</v>
      </c>
      <c r="BB233" s="17">
        <v>0</v>
      </c>
      <c r="BC233" s="17">
        <v>1</v>
      </c>
      <c r="BD233" s="17">
        <v>21.98</v>
      </c>
      <c r="BE233" s="17">
        <v>1</v>
      </c>
      <c r="BF233" s="17">
        <v>1</v>
      </c>
      <c r="BH233" s="17">
        <v>0</v>
      </c>
      <c r="BJ233" s="17">
        <v>0</v>
      </c>
      <c r="BL233" s="17">
        <v>0</v>
      </c>
      <c r="BM233" s="17">
        <v>8.1899999999999996E-4</v>
      </c>
      <c r="BN233" s="17">
        <v>1.145E-3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 t="s">
        <v>409</v>
      </c>
      <c r="BU233" s="17" t="s">
        <v>409</v>
      </c>
      <c r="BV233" s="17" t="s">
        <v>409</v>
      </c>
      <c r="BX233" s="17" t="s">
        <v>607</v>
      </c>
      <c r="CA233" s="17">
        <v>88106466</v>
      </c>
      <c r="CB233" s="17" t="s">
        <v>1848</v>
      </c>
      <c r="CC233" s="17">
        <v>4201477</v>
      </c>
      <c r="CD233" s="17" t="s">
        <v>1245</v>
      </c>
    </row>
    <row r="234" spans="1:82">
      <c r="A234" s="27">
        <v>1000000258</v>
      </c>
      <c r="B234" s="26">
        <v>0</v>
      </c>
      <c r="C234" s="26" t="s">
        <v>3133</v>
      </c>
      <c r="D234" s="25">
        <v>210300</v>
      </c>
      <c r="E234" s="25" t="s">
        <v>1948</v>
      </c>
      <c r="F234" s="25">
        <v>210400</v>
      </c>
      <c r="G234" s="25" t="s">
        <v>3131</v>
      </c>
      <c r="H234" s="25">
        <v>2</v>
      </c>
      <c r="I234" s="25">
        <v>1998.01</v>
      </c>
      <c r="J234" s="25">
        <v>2500.12</v>
      </c>
      <c r="K234" s="25" t="s">
        <v>1687</v>
      </c>
      <c r="L234" s="25"/>
      <c r="M234" s="25" t="s">
        <v>1687</v>
      </c>
      <c r="N234" s="25" t="s">
        <v>609</v>
      </c>
      <c r="O234" s="25" t="s">
        <v>498</v>
      </c>
      <c r="P234" s="25" t="s">
        <v>516</v>
      </c>
      <c r="Q234" s="24">
        <v>21979</v>
      </c>
      <c r="R234" s="17">
        <v>1.0940000000000001</v>
      </c>
      <c r="U234" s="17">
        <v>0</v>
      </c>
      <c r="V234" s="17">
        <v>0</v>
      </c>
      <c r="Y234" s="17">
        <v>0</v>
      </c>
      <c r="Z234" s="17">
        <v>0</v>
      </c>
      <c r="AC234" s="17">
        <v>0</v>
      </c>
      <c r="AD234" s="17">
        <v>0</v>
      </c>
      <c r="AG234" s="17">
        <v>0</v>
      </c>
      <c r="AH234" s="17">
        <v>0</v>
      </c>
      <c r="AK234" s="17">
        <v>0</v>
      </c>
      <c r="AL234" s="17">
        <v>0</v>
      </c>
      <c r="AO234" s="17">
        <v>0</v>
      </c>
      <c r="AP234" s="17">
        <v>0</v>
      </c>
      <c r="AQ234" s="17">
        <v>1.0940000000000001</v>
      </c>
      <c r="AR234" s="17">
        <v>3.0000000000000001E-3</v>
      </c>
      <c r="AS234" s="17">
        <v>2.41E-4</v>
      </c>
      <c r="AT234" s="17">
        <v>2.3370000000000001E-3</v>
      </c>
      <c r="AU234" s="17">
        <v>2.9512299999999998</v>
      </c>
      <c r="AV234" s="17">
        <v>518</v>
      </c>
      <c r="AW234" s="17">
        <v>621.6</v>
      </c>
      <c r="AX234" s="17">
        <v>777</v>
      </c>
      <c r="AY234" s="17">
        <v>0</v>
      </c>
      <c r="AZ234" s="17">
        <v>0</v>
      </c>
      <c r="BA234" s="17">
        <v>0</v>
      </c>
      <c r="BB234" s="17">
        <v>0</v>
      </c>
      <c r="BC234" s="17">
        <v>1</v>
      </c>
      <c r="BD234" s="17">
        <v>21.98</v>
      </c>
      <c r="BE234" s="17">
        <v>1</v>
      </c>
      <c r="BF234" s="17">
        <v>1</v>
      </c>
      <c r="BH234" s="17">
        <v>0</v>
      </c>
      <c r="BJ234" s="17">
        <v>0</v>
      </c>
      <c r="BL234" s="17">
        <v>0</v>
      </c>
      <c r="BM234" s="17">
        <v>8.1899999999999996E-4</v>
      </c>
      <c r="BN234" s="17">
        <v>1.145E-3</v>
      </c>
      <c r="BO234" s="17">
        <v>0</v>
      </c>
      <c r="BP234" s="17">
        <v>0</v>
      </c>
      <c r="BQ234" s="17">
        <v>0</v>
      </c>
      <c r="BR234" s="17">
        <v>0</v>
      </c>
      <c r="BS234" s="17">
        <v>0</v>
      </c>
      <c r="BT234" s="17" t="s">
        <v>409</v>
      </c>
      <c r="BU234" s="17" t="s">
        <v>409</v>
      </c>
      <c r="BV234" s="17" t="s">
        <v>409</v>
      </c>
      <c r="BX234" s="17" t="s">
        <v>607</v>
      </c>
      <c r="CA234" s="17">
        <v>88106466</v>
      </c>
      <c r="CB234" s="17" t="s">
        <v>1848</v>
      </c>
      <c r="CC234" s="17">
        <v>4201477</v>
      </c>
      <c r="CD234" s="17" t="s">
        <v>1245</v>
      </c>
    </row>
    <row r="235" spans="1:82">
      <c r="A235" s="27">
        <v>1000000259</v>
      </c>
      <c r="B235" s="26">
        <v>0</v>
      </c>
      <c r="C235" s="26" t="s">
        <v>3132</v>
      </c>
      <c r="D235" s="25">
        <v>210300</v>
      </c>
      <c r="E235" s="25" t="s">
        <v>1948</v>
      </c>
      <c r="F235" s="25">
        <v>210400</v>
      </c>
      <c r="G235" s="25" t="s">
        <v>3131</v>
      </c>
      <c r="H235" s="25">
        <v>3</v>
      </c>
      <c r="I235" s="25">
        <v>2003.01</v>
      </c>
      <c r="J235" s="25">
        <v>2500.12</v>
      </c>
      <c r="K235" s="25" t="s">
        <v>1715</v>
      </c>
      <c r="L235" s="25"/>
      <c r="M235" s="25" t="s">
        <v>1715</v>
      </c>
      <c r="N235" s="25" t="s">
        <v>609</v>
      </c>
      <c r="O235" s="25" t="s">
        <v>498</v>
      </c>
      <c r="P235" s="25" t="s">
        <v>516</v>
      </c>
      <c r="Q235" s="24">
        <v>21979</v>
      </c>
      <c r="R235" s="17">
        <v>1.0940000000000001</v>
      </c>
      <c r="U235" s="17">
        <v>0</v>
      </c>
      <c r="V235" s="17">
        <v>0</v>
      </c>
      <c r="Y235" s="17">
        <v>0</v>
      </c>
      <c r="Z235" s="17">
        <v>0</v>
      </c>
      <c r="AC235" s="17">
        <v>0</v>
      </c>
      <c r="AD235" s="17">
        <v>0</v>
      </c>
      <c r="AG235" s="17">
        <v>0</v>
      </c>
      <c r="AH235" s="17">
        <v>0</v>
      </c>
      <c r="AK235" s="17">
        <v>0</v>
      </c>
      <c r="AL235" s="17">
        <v>0</v>
      </c>
      <c r="AO235" s="17">
        <v>0</v>
      </c>
      <c r="AP235" s="17">
        <v>0</v>
      </c>
      <c r="AQ235" s="17">
        <v>1.0940000000000001</v>
      </c>
      <c r="AR235" s="17">
        <v>3.0000000000000001E-3</v>
      </c>
      <c r="AS235" s="17">
        <v>2.41E-4</v>
      </c>
      <c r="AT235" s="17">
        <v>2.3370000000000001E-3</v>
      </c>
      <c r="AU235" s="17">
        <v>2.9512299999999998</v>
      </c>
      <c r="AV235" s="17">
        <v>518</v>
      </c>
      <c r="AW235" s="17">
        <v>621.6</v>
      </c>
      <c r="AX235" s="17">
        <v>777</v>
      </c>
      <c r="AY235" s="17">
        <v>0</v>
      </c>
      <c r="AZ235" s="17">
        <v>0</v>
      </c>
      <c r="BA235" s="17">
        <v>0</v>
      </c>
      <c r="BB235" s="17">
        <v>0</v>
      </c>
      <c r="BC235" s="17">
        <v>1</v>
      </c>
      <c r="BD235" s="17">
        <v>21.98</v>
      </c>
      <c r="BE235" s="17">
        <v>1</v>
      </c>
      <c r="BF235" s="17">
        <v>1</v>
      </c>
      <c r="BH235" s="17">
        <v>0</v>
      </c>
      <c r="BJ235" s="17">
        <v>0</v>
      </c>
      <c r="BL235" s="17">
        <v>0</v>
      </c>
      <c r="BM235" s="17">
        <v>8.1899999999999996E-4</v>
      </c>
      <c r="BN235" s="17">
        <v>1.145E-3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 t="s">
        <v>409</v>
      </c>
      <c r="BU235" s="17" t="s">
        <v>409</v>
      </c>
      <c r="BV235" s="17" t="s">
        <v>409</v>
      </c>
      <c r="BX235" s="17" t="s">
        <v>607</v>
      </c>
      <c r="CA235" s="17">
        <v>88106466</v>
      </c>
      <c r="CB235" s="17" t="s">
        <v>1848</v>
      </c>
      <c r="CC235" s="17">
        <v>4201477</v>
      </c>
      <c r="CD235" s="17" t="s">
        <v>1245</v>
      </c>
    </row>
    <row r="236" spans="1:82">
      <c r="A236" s="27">
        <v>1000000260</v>
      </c>
      <c r="B236" s="26">
        <v>0</v>
      </c>
      <c r="C236" s="26" t="s">
        <v>3130</v>
      </c>
      <c r="D236" s="25">
        <v>210200</v>
      </c>
      <c r="E236" s="25" t="s">
        <v>1958</v>
      </c>
      <c r="F236" s="25">
        <v>210301</v>
      </c>
      <c r="G236" s="25" t="s">
        <v>1948</v>
      </c>
      <c r="H236" s="25">
        <v>1</v>
      </c>
      <c r="I236" s="25">
        <v>2000.01</v>
      </c>
      <c r="J236" s="25">
        <v>2500.12</v>
      </c>
      <c r="K236" s="25" t="s">
        <v>557</v>
      </c>
      <c r="L236" s="25"/>
      <c r="M236" s="25" t="s">
        <v>557</v>
      </c>
      <c r="N236" s="25" t="s">
        <v>609</v>
      </c>
      <c r="O236" s="25" t="s">
        <v>428</v>
      </c>
      <c r="P236" s="25" t="s">
        <v>608</v>
      </c>
      <c r="Q236" s="24">
        <v>48438</v>
      </c>
      <c r="R236" s="17">
        <v>0</v>
      </c>
      <c r="U236" s="17">
        <v>0</v>
      </c>
      <c r="V236" s="17">
        <v>0</v>
      </c>
      <c r="Y236" s="17">
        <v>0</v>
      </c>
      <c r="Z236" s="17">
        <v>0</v>
      </c>
      <c r="AC236" s="17">
        <v>0</v>
      </c>
      <c r="AD236" s="17">
        <v>0</v>
      </c>
      <c r="AG236" s="17">
        <v>0</v>
      </c>
      <c r="AH236" s="17">
        <v>0</v>
      </c>
      <c r="AK236" s="17">
        <v>0</v>
      </c>
      <c r="AL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7.1400000000000001E-4</v>
      </c>
      <c r="AT236" s="17">
        <v>1.2315E-2</v>
      </c>
      <c r="AU236" s="17">
        <v>0.30547400000000002</v>
      </c>
      <c r="AV236" s="30">
        <v>2173</v>
      </c>
      <c r="AW236" s="30">
        <v>2607.6</v>
      </c>
      <c r="AX236" s="30">
        <v>3259.5</v>
      </c>
      <c r="AY236" s="17">
        <v>0</v>
      </c>
      <c r="AZ236" s="17">
        <v>0</v>
      </c>
      <c r="BA236" s="17">
        <v>0</v>
      </c>
      <c r="BB236" s="17">
        <v>0</v>
      </c>
      <c r="BC236" s="17">
        <v>1</v>
      </c>
      <c r="BD236" s="17">
        <v>48.44</v>
      </c>
      <c r="BE236" s="17">
        <v>1</v>
      </c>
      <c r="BF236" s="17">
        <v>1</v>
      </c>
      <c r="BH236" s="17">
        <v>0</v>
      </c>
      <c r="BJ236" s="17">
        <v>0</v>
      </c>
      <c r="BL236" s="17">
        <v>0</v>
      </c>
      <c r="BM236" s="17">
        <v>8.5880000000000001E-3</v>
      </c>
      <c r="BN236" s="17">
        <v>3.5369999999999999E-2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 t="s">
        <v>409</v>
      </c>
      <c r="BU236" s="17" t="s">
        <v>409</v>
      </c>
      <c r="BV236" s="17" t="s">
        <v>409</v>
      </c>
      <c r="BW236" s="17" t="s">
        <v>592</v>
      </c>
      <c r="CA236" s="17">
        <v>88106466</v>
      </c>
      <c r="CB236" s="17" t="s">
        <v>1845</v>
      </c>
      <c r="CC236" s="17">
        <v>2102625</v>
      </c>
      <c r="CD236" s="17" t="s">
        <v>1528</v>
      </c>
    </row>
    <row r="237" spans="1:82">
      <c r="A237" s="27">
        <v>1000000261</v>
      </c>
      <c r="B237" s="26">
        <v>0</v>
      </c>
      <c r="C237" s="26" t="s">
        <v>3129</v>
      </c>
      <c r="D237" s="25">
        <v>310300</v>
      </c>
      <c r="E237" s="25" t="s">
        <v>1255</v>
      </c>
      <c r="F237" s="25">
        <v>310250</v>
      </c>
      <c r="G237" s="25" t="s">
        <v>1251</v>
      </c>
      <c r="H237" s="25">
        <v>1</v>
      </c>
      <c r="I237" s="25">
        <v>1996.01</v>
      </c>
      <c r="J237" s="25">
        <v>2500.12</v>
      </c>
      <c r="K237" s="25" t="s">
        <v>505</v>
      </c>
      <c r="L237" s="25"/>
      <c r="M237" s="25" t="s">
        <v>505</v>
      </c>
      <c r="N237" s="25" t="s">
        <v>412</v>
      </c>
      <c r="O237" s="25" t="s">
        <v>428</v>
      </c>
      <c r="P237" s="25" t="s">
        <v>499</v>
      </c>
      <c r="Q237" s="24">
        <v>28876</v>
      </c>
      <c r="R237" s="17">
        <v>0</v>
      </c>
      <c r="S237" s="17" t="s">
        <v>411</v>
      </c>
      <c r="T237" s="17" t="s">
        <v>792</v>
      </c>
      <c r="U237" s="29">
        <v>2346</v>
      </c>
      <c r="V237" s="17">
        <v>2.34</v>
      </c>
      <c r="Y237" s="17">
        <v>0</v>
      </c>
      <c r="Z237" s="17">
        <v>0</v>
      </c>
      <c r="AC237" s="17">
        <v>0</v>
      </c>
      <c r="AD237" s="17">
        <v>0</v>
      </c>
      <c r="AG237" s="17">
        <v>0</v>
      </c>
      <c r="AH237" s="17">
        <v>0</v>
      </c>
      <c r="AK237" s="17">
        <v>0</v>
      </c>
      <c r="AL237" s="17">
        <v>0</v>
      </c>
      <c r="AO237" s="17">
        <v>0</v>
      </c>
      <c r="AP237" s="17">
        <v>0</v>
      </c>
      <c r="AQ237" s="17">
        <v>3.2829114E-2</v>
      </c>
      <c r="AR237" s="17">
        <v>7.5293500000000004E-4</v>
      </c>
      <c r="AS237" s="17">
        <v>5.2560000000000003E-3</v>
      </c>
      <c r="AT237" s="17">
        <v>4.2049000000000003E-2</v>
      </c>
      <c r="AU237" s="17">
        <v>7.0786000000000002E-2</v>
      </c>
      <c r="AV237" s="17">
        <v>452</v>
      </c>
      <c r="AW237" s="17">
        <v>542.4</v>
      </c>
      <c r="AX237" s="17">
        <v>678</v>
      </c>
      <c r="AY237" s="17">
        <v>0</v>
      </c>
      <c r="AZ237" s="17">
        <v>0</v>
      </c>
      <c r="BA237" s="17">
        <v>0</v>
      </c>
      <c r="BB237" s="17">
        <v>0</v>
      </c>
      <c r="BC237" s="17">
        <v>1</v>
      </c>
      <c r="BD237" s="17">
        <v>31.22</v>
      </c>
      <c r="BE237" s="17">
        <v>1</v>
      </c>
      <c r="BF237" s="17">
        <v>1</v>
      </c>
      <c r="BH237" s="17">
        <v>0</v>
      </c>
      <c r="BJ237" s="17">
        <v>0</v>
      </c>
      <c r="BL237" s="17">
        <v>0</v>
      </c>
      <c r="BM237" s="17">
        <v>2.9406000000000002E-2</v>
      </c>
      <c r="BN237" s="17">
        <v>0.117456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 t="s">
        <v>409</v>
      </c>
      <c r="BU237" s="17" t="s">
        <v>409</v>
      </c>
      <c r="BV237" s="17" t="s">
        <v>409</v>
      </c>
      <c r="BX237" s="17" t="s">
        <v>607</v>
      </c>
      <c r="CA237" s="17">
        <v>88106466</v>
      </c>
      <c r="CB237" s="17" t="s">
        <v>1848</v>
      </c>
      <c r="CC237" s="17">
        <v>2102625</v>
      </c>
      <c r="CD237" s="17" t="s">
        <v>1192</v>
      </c>
    </row>
    <row r="238" spans="1:82">
      <c r="A238" s="27">
        <v>1000000265</v>
      </c>
      <c r="B238" s="26">
        <v>0</v>
      </c>
      <c r="C238" s="26" t="s">
        <v>134</v>
      </c>
      <c r="D238" s="25">
        <v>311125</v>
      </c>
      <c r="E238" s="25" t="s">
        <v>756</v>
      </c>
      <c r="F238" s="25">
        <v>311135</v>
      </c>
      <c r="G238" s="25" t="s">
        <v>1877</v>
      </c>
      <c r="H238" s="25">
        <v>1</v>
      </c>
      <c r="I238" s="25">
        <v>2004.01</v>
      </c>
      <c r="J238" s="25">
        <v>2500.12</v>
      </c>
      <c r="K238" s="25" t="s">
        <v>1642</v>
      </c>
      <c r="L238" s="25"/>
      <c r="M238" s="25" t="s">
        <v>1642</v>
      </c>
      <c r="N238" s="25" t="s">
        <v>412</v>
      </c>
      <c r="O238" s="25" t="s">
        <v>428</v>
      </c>
      <c r="P238" s="25" t="s">
        <v>556</v>
      </c>
      <c r="Q238" s="24">
        <v>30158</v>
      </c>
      <c r="R238" s="17">
        <v>0</v>
      </c>
      <c r="S238" s="17" t="s">
        <v>600</v>
      </c>
      <c r="T238" s="17" t="s">
        <v>556</v>
      </c>
      <c r="U238" s="29">
        <v>3606</v>
      </c>
      <c r="V238" s="17">
        <v>0</v>
      </c>
      <c r="Y238" s="17">
        <v>0</v>
      </c>
      <c r="Z238" s="17">
        <v>0</v>
      </c>
      <c r="AC238" s="17">
        <v>0</v>
      </c>
      <c r="AD238" s="17">
        <v>0</v>
      </c>
      <c r="AG238" s="17">
        <v>0</v>
      </c>
      <c r="AH238" s="17">
        <v>0</v>
      </c>
      <c r="AK238" s="17">
        <v>0</v>
      </c>
      <c r="AL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1.2037000000000001E-2</v>
      </c>
      <c r="AT238" s="17">
        <v>6.6714999999999997E-2</v>
      </c>
      <c r="AU238" s="17">
        <v>2.8330000000000001E-2</v>
      </c>
      <c r="AV238" s="17">
        <v>226</v>
      </c>
      <c r="AW238" s="17">
        <v>271.2</v>
      </c>
      <c r="AX238" s="17">
        <v>339</v>
      </c>
      <c r="AY238" s="17">
        <v>0</v>
      </c>
      <c r="AZ238" s="17">
        <v>0</v>
      </c>
      <c r="BA238" s="17">
        <v>0</v>
      </c>
      <c r="BB238" s="17">
        <v>0</v>
      </c>
      <c r="BC238" s="17">
        <v>1</v>
      </c>
      <c r="BD238" s="17">
        <v>33.76</v>
      </c>
      <c r="BE238" s="17">
        <v>1</v>
      </c>
      <c r="BF238" s="17">
        <v>1</v>
      </c>
      <c r="BH238" s="17">
        <v>0</v>
      </c>
      <c r="BJ238" s="17">
        <v>0</v>
      </c>
      <c r="BL238" s="17">
        <v>0</v>
      </c>
      <c r="BM238" s="17">
        <v>3.8883000000000001E-2</v>
      </c>
      <c r="BN238" s="17">
        <v>0.16108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 t="s">
        <v>409</v>
      </c>
      <c r="BU238" s="17" t="s">
        <v>409</v>
      </c>
      <c r="BV238" s="17" t="s">
        <v>409</v>
      </c>
      <c r="BW238" s="17" t="s">
        <v>592</v>
      </c>
      <c r="CA238" s="17">
        <v>88106466</v>
      </c>
      <c r="CB238" s="17" t="s">
        <v>1848</v>
      </c>
      <c r="CC238" s="17">
        <v>91113074</v>
      </c>
      <c r="CD238" s="17" t="s">
        <v>1532</v>
      </c>
    </row>
    <row r="239" spans="1:82">
      <c r="A239" s="27">
        <v>1000000266</v>
      </c>
      <c r="B239" s="26">
        <v>0</v>
      </c>
      <c r="C239" s="26" t="s">
        <v>133</v>
      </c>
      <c r="D239" s="25">
        <v>311125</v>
      </c>
      <c r="E239" s="25" t="s">
        <v>756</v>
      </c>
      <c r="F239" s="25">
        <v>311135</v>
      </c>
      <c r="G239" s="25" t="s">
        <v>1877</v>
      </c>
      <c r="H239" s="25">
        <v>2</v>
      </c>
      <c r="I239" s="25">
        <v>2004.01</v>
      </c>
      <c r="J239" s="25">
        <v>2500.12</v>
      </c>
      <c r="K239" s="25" t="s">
        <v>1642</v>
      </c>
      <c r="L239" s="25"/>
      <c r="M239" s="25" t="s">
        <v>1642</v>
      </c>
      <c r="N239" s="25" t="s">
        <v>412</v>
      </c>
      <c r="O239" s="25" t="s">
        <v>428</v>
      </c>
      <c r="P239" s="25" t="s">
        <v>556</v>
      </c>
      <c r="Q239" s="24">
        <v>30158</v>
      </c>
      <c r="R239" s="17">
        <v>0</v>
      </c>
      <c r="S239" s="17" t="s">
        <v>600</v>
      </c>
      <c r="T239" s="17" t="s">
        <v>556</v>
      </c>
      <c r="U239" s="29">
        <v>3606</v>
      </c>
      <c r="V239" s="17">
        <v>0</v>
      </c>
      <c r="Y239" s="17">
        <v>0</v>
      </c>
      <c r="Z239" s="17">
        <v>0</v>
      </c>
      <c r="AC239" s="17">
        <v>0</v>
      </c>
      <c r="AD239" s="17">
        <v>0</v>
      </c>
      <c r="AG239" s="17">
        <v>0</v>
      </c>
      <c r="AH239" s="17">
        <v>0</v>
      </c>
      <c r="AK239" s="17">
        <v>0</v>
      </c>
      <c r="AL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1.2037000000000001E-2</v>
      </c>
      <c r="AT239" s="17">
        <v>6.6714999999999997E-2</v>
      </c>
      <c r="AU239" s="17">
        <v>2.8330000000000001E-2</v>
      </c>
      <c r="AV239" s="17">
        <v>226</v>
      </c>
      <c r="AW239" s="17">
        <v>271.2</v>
      </c>
      <c r="AX239" s="17">
        <v>339</v>
      </c>
      <c r="AY239" s="17">
        <v>0</v>
      </c>
      <c r="AZ239" s="17">
        <v>0</v>
      </c>
      <c r="BA239" s="17">
        <v>0</v>
      </c>
      <c r="BB239" s="17">
        <v>0</v>
      </c>
      <c r="BC239" s="17">
        <v>1</v>
      </c>
      <c r="BD239" s="17">
        <v>33.76</v>
      </c>
      <c r="BE239" s="17">
        <v>1</v>
      </c>
      <c r="BF239" s="17">
        <v>1</v>
      </c>
      <c r="BH239" s="17">
        <v>0</v>
      </c>
      <c r="BJ239" s="17">
        <v>0</v>
      </c>
      <c r="BL239" s="17">
        <v>0</v>
      </c>
      <c r="BM239" s="17">
        <v>3.8883000000000001E-2</v>
      </c>
      <c r="BN239" s="17">
        <v>0.16108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 t="s">
        <v>409</v>
      </c>
      <c r="BU239" s="17" t="s">
        <v>409</v>
      </c>
      <c r="BV239" s="17" t="s">
        <v>409</v>
      </c>
      <c r="BW239" s="17" t="s">
        <v>592</v>
      </c>
      <c r="CA239" s="17">
        <v>88106466</v>
      </c>
      <c r="CB239" s="17" t="s">
        <v>1848</v>
      </c>
      <c r="CC239" s="17">
        <v>91113074</v>
      </c>
      <c r="CD239" s="17" t="s">
        <v>1532</v>
      </c>
    </row>
    <row r="240" spans="1:82">
      <c r="A240" s="27">
        <v>1000000269</v>
      </c>
      <c r="B240" s="26">
        <v>0</v>
      </c>
      <c r="C240" s="26" t="s">
        <v>3128</v>
      </c>
      <c r="D240" s="25">
        <v>303125</v>
      </c>
      <c r="E240" s="25" t="s">
        <v>507</v>
      </c>
      <c r="F240" s="25">
        <v>303131</v>
      </c>
      <c r="G240" s="25" t="s">
        <v>1806</v>
      </c>
      <c r="H240" s="25">
        <v>1</v>
      </c>
      <c r="I240" s="25">
        <v>1996.01</v>
      </c>
      <c r="J240" s="25">
        <v>2500.12</v>
      </c>
      <c r="K240" s="25" t="s">
        <v>505</v>
      </c>
      <c r="L240" s="25"/>
      <c r="M240" s="25" t="s">
        <v>505</v>
      </c>
      <c r="N240" s="25" t="s">
        <v>412</v>
      </c>
      <c r="O240" s="25" t="s">
        <v>498</v>
      </c>
      <c r="P240" s="25" t="s">
        <v>426</v>
      </c>
      <c r="Q240" s="24">
        <v>3450</v>
      </c>
      <c r="R240" s="17">
        <v>9.7000000000000003E-2</v>
      </c>
      <c r="U240" s="17">
        <v>0</v>
      </c>
      <c r="V240" s="17">
        <v>0</v>
      </c>
      <c r="Y240" s="17">
        <v>0</v>
      </c>
      <c r="Z240" s="17">
        <v>0</v>
      </c>
      <c r="AC240" s="17">
        <v>0</v>
      </c>
      <c r="AD240" s="17">
        <v>0</v>
      </c>
      <c r="AG240" s="17">
        <v>0</v>
      </c>
      <c r="AH240" s="17">
        <v>0</v>
      </c>
      <c r="AK240" s="17">
        <v>0</v>
      </c>
      <c r="AL240" s="17">
        <v>0</v>
      </c>
      <c r="AO240" s="17">
        <v>0</v>
      </c>
      <c r="AP240" s="17">
        <v>0</v>
      </c>
      <c r="AQ240" s="17">
        <v>9.7000000000000003E-2</v>
      </c>
      <c r="AR240" s="17">
        <v>3.0000000000000001E-3</v>
      </c>
      <c r="AS240" s="17">
        <v>2.4800000000000001E-4</v>
      </c>
      <c r="AT240" s="17">
        <v>1.756E-3</v>
      </c>
      <c r="AU240" s="17">
        <v>0.13869000000000001</v>
      </c>
      <c r="AV240" s="17">
        <v>200</v>
      </c>
      <c r="AW240" s="17">
        <v>240</v>
      </c>
      <c r="AX240" s="17">
        <v>300</v>
      </c>
      <c r="AY240" s="17">
        <v>0</v>
      </c>
      <c r="AZ240" s="17">
        <v>0</v>
      </c>
      <c r="BA240" s="17">
        <v>0</v>
      </c>
      <c r="BB240" s="17">
        <v>0</v>
      </c>
      <c r="BC240" s="17">
        <v>1</v>
      </c>
      <c r="BD240" s="17">
        <v>3.45</v>
      </c>
      <c r="BE240" s="17">
        <v>1</v>
      </c>
      <c r="BF240" s="17">
        <v>1</v>
      </c>
      <c r="BH240" s="17">
        <v>0</v>
      </c>
      <c r="BJ240" s="17">
        <v>0</v>
      </c>
      <c r="BL240" s="17">
        <v>0</v>
      </c>
      <c r="BM240" s="17">
        <v>1.023E-3</v>
      </c>
      <c r="BN240" s="17">
        <v>7.7899999999999996E-4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 t="s">
        <v>409</v>
      </c>
      <c r="BU240" s="17" t="s">
        <v>409</v>
      </c>
      <c r="BV240" s="17" t="s">
        <v>409</v>
      </c>
      <c r="BW240" s="17" t="s">
        <v>592</v>
      </c>
      <c r="CA240" s="17">
        <v>88106466</v>
      </c>
      <c r="CB240" s="17" t="s">
        <v>1848</v>
      </c>
      <c r="CC240" s="17">
        <v>6102301</v>
      </c>
      <c r="CD240" s="17" t="s">
        <v>775</v>
      </c>
    </row>
    <row r="241" spans="1:82">
      <c r="A241" s="27">
        <v>1000000270</v>
      </c>
      <c r="B241" s="26">
        <v>0</v>
      </c>
      <c r="C241" s="26" t="s">
        <v>3127</v>
      </c>
      <c r="D241" s="25">
        <v>303125</v>
      </c>
      <c r="E241" s="25" t="s">
        <v>507</v>
      </c>
      <c r="F241" s="25">
        <v>303131</v>
      </c>
      <c r="G241" s="25" t="s">
        <v>1806</v>
      </c>
      <c r="H241" s="25">
        <v>2</v>
      </c>
      <c r="I241" s="25">
        <v>1996.01</v>
      </c>
      <c r="J241" s="25">
        <v>2500.12</v>
      </c>
      <c r="K241" s="25" t="s">
        <v>505</v>
      </c>
      <c r="L241" s="25"/>
      <c r="M241" s="25" t="s">
        <v>505</v>
      </c>
      <c r="N241" s="25" t="s">
        <v>412</v>
      </c>
      <c r="O241" s="25" t="s">
        <v>498</v>
      </c>
      <c r="P241" s="25" t="s">
        <v>426</v>
      </c>
      <c r="Q241" s="24">
        <v>3450</v>
      </c>
      <c r="R241" s="17">
        <v>9.7000000000000003E-2</v>
      </c>
      <c r="U241" s="17">
        <v>0</v>
      </c>
      <c r="V241" s="17">
        <v>0</v>
      </c>
      <c r="Y241" s="17">
        <v>0</v>
      </c>
      <c r="Z241" s="17">
        <v>0</v>
      </c>
      <c r="AC241" s="17">
        <v>0</v>
      </c>
      <c r="AD241" s="17">
        <v>0</v>
      </c>
      <c r="AG241" s="17">
        <v>0</v>
      </c>
      <c r="AH241" s="17">
        <v>0</v>
      </c>
      <c r="AK241" s="17">
        <v>0</v>
      </c>
      <c r="AL241" s="17">
        <v>0</v>
      </c>
      <c r="AO241" s="17">
        <v>0</v>
      </c>
      <c r="AP241" s="17">
        <v>0</v>
      </c>
      <c r="AQ241" s="17">
        <v>9.7000000000000003E-2</v>
      </c>
      <c r="AR241" s="17">
        <v>3.0000000000000001E-3</v>
      </c>
      <c r="AS241" s="17">
        <v>2.4800000000000001E-4</v>
      </c>
      <c r="AT241" s="17">
        <v>1.756E-3</v>
      </c>
      <c r="AU241" s="17">
        <v>0.13869000000000001</v>
      </c>
      <c r="AV241" s="17">
        <v>200</v>
      </c>
      <c r="AW241" s="17">
        <v>240</v>
      </c>
      <c r="AX241" s="17">
        <v>300</v>
      </c>
      <c r="AY241" s="17">
        <v>0</v>
      </c>
      <c r="AZ241" s="17">
        <v>0</v>
      </c>
      <c r="BA241" s="17">
        <v>0</v>
      </c>
      <c r="BB241" s="17">
        <v>0</v>
      </c>
      <c r="BC241" s="17">
        <v>1</v>
      </c>
      <c r="BD241" s="17">
        <v>3.45</v>
      </c>
      <c r="BE241" s="17">
        <v>1</v>
      </c>
      <c r="BF241" s="17">
        <v>1</v>
      </c>
      <c r="BH241" s="17">
        <v>0</v>
      </c>
      <c r="BJ241" s="17">
        <v>0</v>
      </c>
      <c r="BL241" s="17">
        <v>0</v>
      </c>
      <c r="BM241" s="17">
        <v>1.023E-3</v>
      </c>
      <c r="BN241" s="17">
        <v>7.7899999999999996E-4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 t="s">
        <v>409</v>
      </c>
      <c r="BU241" s="17" t="s">
        <v>409</v>
      </c>
      <c r="BV241" s="17" t="s">
        <v>409</v>
      </c>
      <c r="BW241" s="17" t="s">
        <v>592</v>
      </c>
      <c r="CA241" s="17">
        <v>88106466</v>
      </c>
      <c r="CB241" s="17" t="s">
        <v>1848</v>
      </c>
      <c r="CC241" s="17">
        <v>6102301</v>
      </c>
      <c r="CD241" s="17" t="s">
        <v>775</v>
      </c>
    </row>
    <row r="242" spans="1:82">
      <c r="A242" s="27">
        <v>1000000271</v>
      </c>
      <c r="B242" s="26">
        <v>0</v>
      </c>
      <c r="C242" s="26" t="s">
        <v>3126</v>
      </c>
      <c r="D242" s="25">
        <v>304725</v>
      </c>
      <c r="E242" s="25" t="s">
        <v>1775</v>
      </c>
      <c r="F242" s="25">
        <v>303130</v>
      </c>
      <c r="G242" s="25" t="s">
        <v>1806</v>
      </c>
      <c r="H242" s="25">
        <v>2</v>
      </c>
      <c r="I242" s="25">
        <v>1999.01</v>
      </c>
      <c r="J242" s="25">
        <v>2500.12</v>
      </c>
      <c r="K242" s="25" t="s">
        <v>1774</v>
      </c>
      <c r="L242" s="25"/>
      <c r="M242" s="25" t="s">
        <v>1774</v>
      </c>
      <c r="N242" s="25" t="s">
        <v>412</v>
      </c>
      <c r="O242" s="25" t="s">
        <v>498</v>
      </c>
      <c r="P242" s="25" t="s">
        <v>516</v>
      </c>
      <c r="Q242" s="24">
        <v>4110</v>
      </c>
      <c r="R242" s="17">
        <v>0.14499999999999999</v>
      </c>
      <c r="U242" s="17">
        <v>0</v>
      </c>
      <c r="V242" s="17">
        <v>0</v>
      </c>
      <c r="Y242" s="17">
        <v>0</v>
      </c>
      <c r="Z242" s="17">
        <v>0</v>
      </c>
      <c r="AC242" s="17">
        <v>0</v>
      </c>
      <c r="AD242" s="17">
        <v>0</v>
      </c>
      <c r="AG242" s="17">
        <v>0</v>
      </c>
      <c r="AH242" s="17">
        <v>0</v>
      </c>
      <c r="AK242" s="17">
        <v>0</v>
      </c>
      <c r="AL242" s="17">
        <v>0</v>
      </c>
      <c r="AO242" s="17">
        <v>0</v>
      </c>
      <c r="AP242" s="17">
        <v>0</v>
      </c>
      <c r="AQ242" s="17">
        <v>0.14499999999999999</v>
      </c>
      <c r="AR242" s="17">
        <v>3.0000000000000001E-3</v>
      </c>
      <c r="AS242" s="17">
        <v>2.452E-4</v>
      </c>
      <c r="AT242" s="17">
        <v>3.3968000000000002E-3</v>
      </c>
      <c r="AU242" s="17">
        <v>0.16889000000000001</v>
      </c>
      <c r="AV242" s="17">
        <v>273</v>
      </c>
      <c r="AW242" s="17">
        <v>327.60000000000002</v>
      </c>
      <c r="AX242" s="17">
        <v>409.5</v>
      </c>
      <c r="AY242" s="17">
        <v>0</v>
      </c>
      <c r="AZ242" s="17">
        <v>0</v>
      </c>
      <c r="BA242" s="17">
        <v>0</v>
      </c>
      <c r="BB242" s="17">
        <v>0</v>
      </c>
      <c r="BC242" s="17">
        <v>1</v>
      </c>
      <c r="BD242" s="17">
        <v>4.1100000000000003</v>
      </c>
      <c r="BE242" s="17">
        <v>1</v>
      </c>
      <c r="BF242" s="17">
        <v>1</v>
      </c>
      <c r="BH242" s="17">
        <v>0</v>
      </c>
      <c r="BJ242" s="17">
        <v>0</v>
      </c>
      <c r="BL242" s="17">
        <v>0</v>
      </c>
      <c r="BM242" s="17">
        <v>1.4537E-3</v>
      </c>
      <c r="BN242" s="17">
        <v>1.24364E-2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 t="s">
        <v>409</v>
      </c>
      <c r="BU242" s="17" t="s">
        <v>409</v>
      </c>
      <c r="BV242" s="17" t="s">
        <v>409</v>
      </c>
      <c r="BW242" s="17" t="s">
        <v>592</v>
      </c>
      <c r="CA242" s="17">
        <v>88106466</v>
      </c>
      <c r="CB242" s="17" t="s">
        <v>1848</v>
      </c>
      <c r="CC242" s="17">
        <v>7200757</v>
      </c>
      <c r="CD242" s="17" t="s">
        <v>1137</v>
      </c>
    </row>
    <row r="243" spans="1:82">
      <c r="A243" s="27">
        <v>1000000272</v>
      </c>
      <c r="B243" s="26">
        <v>0</v>
      </c>
      <c r="C243" s="26" t="s">
        <v>3125</v>
      </c>
      <c r="D243" s="25">
        <v>310410</v>
      </c>
      <c r="E243" s="25" t="s">
        <v>1920</v>
      </c>
      <c r="F243" s="25">
        <v>310420</v>
      </c>
      <c r="G243" s="25" t="s">
        <v>2512</v>
      </c>
      <c r="H243" s="25">
        <v>1</v>
      </c>
      <c r="I243" s="25">
        <v>1997.06</v>
      </c>
      <c r="J243" s="25">
        <v>2500.12</v>
      </c>
      <c r="K243" s="25" t="s">
        <v>2118</v>
      </c>
      <c r="L243" s="25"/>
      <c r="M243" s="25" t="s">
        <v>2118</v>
      </c>
      <c r="N243" s="25" t="s">
        <v>412</v>
      </c>
      <c r="O243" s="25" t="s">
        <v>411</v>
      </c>
      <c r="P243" s="25" t="s">
        <v>516</v>
      </c>
      <c r="Q243" s="24">
        <v>4278</v>
      </c>
      <c r="R243" s="17">
        <v>1.17</v>
      </c>
      <c r="U243" s="17">
        <v>0</v>
      </c>
      <c r="V243" s="17">
        <v>0</v>
      </c>
      <c r="Y243" s="17">
        <v>0</v>
      </c>
      <c r="Z243" s="17">
        <v>0</v>
      </c>
      <c r="AC243" s="17">
        <v>0</v>
      </c>
      <c r="AD243" s="17">
        <v>0</v>
      </c>
      <c r="AG243" s="17">
        <v>0</v>
      </c>
      <c r="AH243" s="17">
        <v>0</v>
      </c>
      <c r="AK243" s="17">
        <v>0</v>
      </c>
      <c r="AL243" s="17">
        <v>0</v>
      </c>
      <c r="AO243" s="17">
        <v>0</v>
      </c>
      <c r="AP243" s="17">
        <v>0</v>
      </c>
      <c r="AQ243" s="17">
        <v>1.17</v>
      </c>
      <c r="AR243" s="17">
        <v>1E-3</v>
      </c>
      <c r="AS243" s="17">
        <v>1.9699999999999999E-4</v>
      </c>
      <c r="AT243" s="17">
        <v>1.4989999999999999E-3</v>
      </c>
      <c r="AU243" s="17">
        <v>5.3713999999999998E-2</v>
      </c>
      <c r="AV243" s="17">
        <v>323</v>
      </c>
      <c r="AW243" s="17">
        <v>387.6</v>
      </c>
      <c r="AX243" s="17">
        <v>484.5</v>
      </c>
      <c r="AY243" s="17">
        <v>0</v>
      </c>
      <c r="AZ243" s="17">
        <v>0</v>
      </c>
      <c r="BA243" s="17">
        <v>0</v>
      </c>
      <c r="BB243" s="17">
        <v>0</v>
      </c>
      <c r="BC243" s="17">
        <v>1</v>
      </c>
      <c r="BD243" s="17">
        <v>4.28</v>
      </c>
      <c r="BE243" s="17">
        <v>1</v>
      </c>
      <c r="BF243" s="17">
        <v>1</v>
      </c>
      <c r="BH243" s="17">
        <v>0</v>
      </c>
      <c r="BJ243" s="17">
        <v>0</v>
      </c>
      <c r="BL243" s="17">
        <v>0</v>
      </c>
      <c r="BM243" s="17">
        <v>5.7499999999999999E-4</v>
      </c>
      <c r="BN243" s="17">
        <v>9.8299999999999993E-4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 t="s">
        <v>409</v>
      </c>
      <c r="BU243" s="17" t="s">
        <v>409</v>
      </c>
      <c r="BV243" s="17" t="s">
        <v>409</v>
      </c>
      <c r="BW243" s="17" t="s">
        <v>592</v>
      </c>
      <c r="CA243" s="17">
        <v>88106466</v>
      </c>
      <c r="CB243" s="17" t="s">
        <v>1848</v>
      </c>
      <c r="CC243" s="17">
        <v>4201477</v>
      </c>
      <c r="CD243" s="17" t="s">
        <v>1245</v>
      </c>
    </row>
    <row r="244" spans="1:82">
      <c r="A244" s="27">
        <v>1000000273</v>
      </c>
      <c r="B244" s="26">
        <v>0</v>
      </c>
      <c r="C244" s="26" t="s">
        <v>3124</v>
      </c>
      <c r="D244" s="25">
        <v>310415</v>
      </c>
      <c r="E244" s="25" t="s">
        <v>1919</v>
      </c>
      <c r="F244" s="25">
        <v>310420</v>
      </c>
      <c r="G244" s="25" t="s">
        <v>2512</v>
      </c>
      <c r="H244" s="25">
        <v>1</v>
      </c>
      <c r="I244" s="25">
        <v>2003.06</v>
      </c>
      <c r="J244" s="25">
        <v>2500.12</v>
      </c>
      <c r="K244" s="25" t="s">
        <v>1560</v>
      </c>
      <c r="L244" s="25"/>
      <c r="M244" s="25" t="s">
        <v>1560</v>
      </c>
      <c r="N244" s="25" t="s">
        <v>412</v>
      </c>
      <c r="O244" s="25" t="s">
        <v>411</v>
      </c>
      <c r="P244" s="25" t="s">
        <v>516</v>
      </c>
      <c r="Q244" s="24">
        <v>2570</v>
      </c>
      <c r="R244" s="17">
        <v>1.17</v>
      </c>
      <c r="U244" s="17">
        <v>0</v>
      </c>
      <c r="V244" s="17">
        <v>0</v>
      </c>
      <c r="Y244" s="17">
        <v>0</v>
      </c>
      <c r="Z244" s="17">
        <v>0</v>
      </c>
      <c r="AC244" s="17">
        <v>0</v>
      </c>
      <c r="AD244" s="17">
        <v>0</v>
      </c>
      <c r="AG244" s="17">
        <v>0</v>
      </c>
      <c r="AH244" s="17">
        <v>0</v>
      </c>
      <c r="AK244" s="17">
        <v>0</v>
      </c>
      <c r="AL244" s="17">
        <v>0</v>
      </c>
      <c r="AO244" s="17">
        <v>0</v>
      </c>
      <c r="AP244" s="17">
        <v>0</v>
      </c>
      <c r="AQ244" s="17">
        <v>1.17</v>
      </c>
      <c r="AR244" s="17">
        <v>1E-3</v>
      </c>
      <c r="AS244" s="17">
        <v>1.55E-4</v>
      </c>
      <c r="AT244" s="17">
        <v>1.1820000000000001E-3</v>
      </c>
      <c r="AU244" s="17">
        <v>4.2358E-2</v>
      </c>
      <c r="AV244" s="17">
        <v>283</v>
      </c>
      <c r="AW244" s="17">
        <v>339.6</v>
      </c>
      <c r="AX244" s="17">
        <v>424.5</v>
      </c>
      <c r="AY244" s="17">
        <v>0</v>
      </c>
      <c r="AZ244" s="17">
        <v>0</v>
      </c>
      <c r="BA244" s="17">
        <v>0</v>
      </c>
      <c r="BB244" s="17">
        <v>0</v>
      </c>
      <c r="BC244" s="17">
        <v>1</v>
      </c>
      <c r="BD244" s="17">
        <v>2.57</v>
      </c>
      <c r="BE244" s="17">
        <v>1</v>
      </c>
      <c r="BF244" s="17">
        <v>1</v>
      </c>
      <c r="BH244" s="17">
        <v>0</v>
      </c>
      <c r="BJ244" s="17">
        <v>0</v>
      </c>
      <c r="BL244" s="17">
        <v>0</v>
      </c>
      <c r="BM244" s="17">
        <v>4.5300000000000001E-4</v>
      </c>
      <c r="BN244" s="17">
        <v>7.7499999999999997E-4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 t="s">
        <v>409</v>
      </c>
      <c r="BU244" s="17" t="s">
        <v>409</v>
      </c>
      <c r="BV244" s="17" t="s">
        <v>409</v>
      </c>
      <c r="BW244" s="17" t="s">
        <v>592</v>
      </c>
      <c r="CA244" s="17">
        <v>88106466</v>
      </c>
      <c r="CB244" s="17" t="s">
        <v>1848</v>
      </c>
      <c r="CC244" s="17">
        <v>2102625</v>
      </c>
      <c r="CD244" s="17" t="s">
        <v>1528</v>
      </c>
    </row>
    <row r="245" spans="1:82">
      <c r="A245" s="27">
        <v>1000000274</v>
      </c>
      <c r="B245" s="26">
        <v>0</v>
      </c>
      <c r="C245" s="26" t="s">
        <v>3123</v>
      </c>
      <c r="D245" s="25">
        <v>307210</v>
      </c>
      <c r="E245" s="25" t="s">
        <v>2112</v>
      </c>
      <c r="F245" s="25">
        <v>307215</v>
      </c>
      <c r="G245" s="25" t="s">
        <v>2741</v>
      </c>
      <c r="H245" s="25">
        <v>1</v>
      </c>
      <c r="I245" s="25">
        <v>1997.01</v>
      </c>
      <c r="J245" s="25">
        <v>2500.12</v>
      </c>
      <c r="K245" s="25" t="s">
        <v>562</v>
      </c>
      <c r="L245" s="25"/>
      <c r="M245" s="25" t="s">
        <v>562</v>
      </c>
      <c r="N245" s="25" t="s">
        <v>412</v>
      </c>
      <c r="O245" s="25" t="s">
        <v>428</v>
      </c>
      <c r="P245" s="25" t="s">
        <v>515</v>
      </c>
      <c r="Q245" s="24">
        <v>3386</v>
      </c>
      <c r="R245" s="17">
        <v>0</v>
      </c>
      <c r="S245" s="17" t="s">
        <v>428</v>
      </c>
      <c r="T245" s="17" t="s">
        <v>427</v>
      </c>
      <c r="U245" s="29">
        <v>5322</v>
      </c>
      <c r="V245" s="17">
        <v>0</v>
      </c>
      <c r="Y245" s="17">
        <v>0</v>
      </c>
      <c r="Z245" s="17">
        <v>0</v>
      </c>
      <c r="AC245" s="17">
        <v>0</v>
      </c>
      <c r="AD245" s="17">
        <v>0</v>
      </c>
      <c r="AG245" s="17">
        <v>0</v>
      </c>
      <c r="AH245" s="17">
        <v>0</v>
      </c>
      <c r="AK245" s="17">
        <v>0</v>
      </c>
      <c r="AL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2.9780000000000002E-3</v>
      </c>
      <c r="AT245" s="17">
        <v>1.5604E-2</v>
      </c>
      <c r="AU245" s="17">
        <v>8.0549999999999997E-3</v>
      </c>
      <c r="AV245" s="17">
        <v>195</v>
      </c>
      <c r="AW245" s="17">
        <v>234</v>
      </c>
      <c r="AX245" s="17">
        <v>292.5</v>
      </c>
      <c r="AY245" s="17">
        <v>0</v>
      </c>
      <c r="AZ245" s="17">
        <v>0</v>
      </c>
      <c r="BA245" s="17">
        <v>0</v>
      </c>
      <c r="BB245" s="17">
        <v>0</v>
      </c>
      <c r="BC245" s="17">
        <v>1</v>
      </c>
      <c r="BD245" s="17">
        <v>8.7100000000000009</v>
      </c>
      <c r="BE245" s="17">
        <v>1</v>
      </c>
      <c r="BF245" s="17">
        <v>1</v>
      </c>
      <c r="BH245" s="17">
        <v>0</v>
      </c>
      <c r="BJ245" s="17">
        <v>0</v>
      </c>
      <c r="BL245" s="17">
        <v>0</v>
      </c>
      <c r="BM245" s="17">
        <v>9.8449999999999996E-3</v>
      </c>
      <c r="BN245" s="17">
        <v>4.5948999999999997E-2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 t="s">
        <v>409</v>
      </c>
      <c r="BU245" s="17" t="s">
        <v>409</v>
      </c>
      <c r="BV245" s="17" t="s">
        <v>409</v>
      </c>
      <c r="BW245" s="17" t="s">
        <v>592</v>
      </c>
      <c r="CA245" s="17">
        <v>88106466</v>
      </c>
      <c r="CB245" s="17" t="s">
        <v>1848</v>
      </c>
      <c r="CC245" s="17">
        <v>96109105</v>
      </c>
      <c r="CD245" s="17" t="s">
        <v>676</v>
      </c>
    </row>
    <row r="246" spans="1:82">
      <c r="A246" s="27">
        <v>1000000275</v>
      </c>
      <c r="B246" s="26">
        <v>0</v>
      </c>
      <c r="C246" s="26" t="s">
        <v>3122</v>
      </c>
      <c r="D246" s="25">
        <v>307210</v>
      </c>
      <c r="E246" s="25" t="s">
        <v>2112</v>
      </c>
      <c r="F246" s="25">
        <v>307215</v>
      </c>
      <c r="G246" s="25" t="s">
        <v>2741</v>
      </c>
      <c r="H246" s="25">
        <v>2</v>
      </c>
      <c r="I246" s="25">
        <v>1997.01</v>
      </c>
      <c r="J246" s="25">
        <v>2500.12</v>
      </c>
      <c r="K246" s="25" t="s">
        <v>562</v>
      </c>
      <c r="L246" s="25"/>
      <c r="M246" s="25" t="s">
        <v>562</v>
      </c>
      <c r="N246" s="25" t="s">
        <v>412</v>
      </c>
      <c r="O246" s="25" t="s">
        <v>428</v>
      </c>
      <c r="P246" s="25" t="s">
        <v>515</v>
      </c>
      <c r="Q246" s="24">
        <v>3386</v>
      </c>
      <c r="R246" s="17">
        <v>0</v>
      </c>
      <c r="S246" s="17" t="s">
        <v>428</v>
      </c>
      <c r="T246" s="17" t="s">
        <v>427</v>
      </c>
      <c r="U246" s="29">
        <v>5322</v>
      </c>
      <c r="V246" s="17">
        <v>0</v>
      </c>
      <c r="Y246" s="17">
        <v>0</v>
      </c>
      <c r="Z246" s="17">
        <v>0</v>
      </c>
      <c r="AC246" s="17">
        <v>0</v>
      </c>
      <c r="AD246" s="17">
        <v>0</v>
      </c>
      <c r="AG246" s="17">
        <v>0</v>
      </c>
      <c r="AH246" s="17">
        <v>0</v>
      </c>
      <c r="AK246" s="17">
        <v>0</v>
      </c>
      <c r="AL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2.9780000000000002E-3</v>
      </c>
      <c r="AT246" s="17">
        <v>1.5604E-2</v>
      </c>
      <c r="AU246" s="17">
        <v>8.0549999999999997E-3</v>
      </c>
      <c r="AV246" s="17">
        <v>195</v>
      </c>
      <c r="AW246" s="17">
        <v>234</v>
      </c>
      <c r="AX246" s="17">
        <v>292.5</v>
      </c>
      <c r="AY246" s="17">
        <v>0</v>
      </c>
      <c r="AZ246" s="17">
        <v>0</v>
      </c>
      <c r="BA246" s="17">
        <v>0</v>
      </c>
      <c r="BB246" s="17">
        <v>0</v>
      </c>
      <c r="BC246" s="17">
        <v>1</v>
      </c>
      <c r="BD246" s="17">
        <v>8.7100000000000009</v>
      </c>
      <c r="BE246" s="17">
        <v>1</v>
      </c>
      <c r="BF246" s="17">
        <v>1</v>
      </c>
      <c r="BH246" s="17">
        <v>0</v>
      </c>
      <c r="BJ246" s="17">
        <v>0</v>
      </c>
      <c r="BL246" s="17">
        <v>0</v>
      </c>
      <c r="BM246" s="17">
        <v>9.8449999999999996E-3</v>
      </c>
      <c r="BN246" s="17">
        <v>4.5948999999999997E-2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 t="s">
        <v>409</v>
      </c>
      <c r="BU246" s="17" t="s">
        <v>409</v>
      </c>
      <c r="BV246" s="17" t="s">
        <v>409</v>
      </c>
      <c r="BW246" s="17" t="s">
        <v>592</v>
      </c>
      <c r="CA246" s="17">
        <v>88106466</v>
      </c>
      <c r="CB246" s="17" t="s">
        <v>1848</v>
      </c>
      <c r="CC246" s="17">
        <v>96109105</v>
      </c>
      <c r="CD246" s="17" t="s">
        <v>676</v>
      </c>
    </row>
    <row r="247" spans="1:82">
      <c r="A247" s="27">
        <v>1000000276</v>
      </c>
      <c r="B247" s="26">
        <v>0</v>
      </c>
      <c r="C247" s="26" t="s">
        <v>3121</v>
      </c>
      <c r="D247" s="25">
        <v>207400</v>
      </c>
      <c r="E247" s="25" t="s">
        <v>1912</v>
      </c>
      <c r="F247" s="25">
        <v>208600</v>
      </c>
      <c r="G247" s="25" t="s">
        <v>715</v>
      </c>
      <c r="H247" s="25">
        <v>1</v>
      </c>
      <c r="I247" s="25">
        <v>1996.01</v>
      </c>
      <c r="J247" s="25">
        <v>2500.12</v>
      </c>
      <c r="K247" s="25" t="s">
        <v>505</v>
      </c>
      <c r="L247" s="25"/>
      <c r="M247" s="25" t="s">
        <v>505</v>
      </c>
      <c r="N247" s="25" t="s">
        <v>609</v>
      </c>
      <c r="O247" s="25" t="s">
        <v>428</v>
      </c>
      <c r="P247" s="25" t="s">
        <v>712</v>
      </c>
      <c r="Q247" s="24">
        <v>65206</v>
      </c>
      <c r="R247" s="17">
        <v>0</v>
      </c>
      <c r="U247" s="17">
        <v>0</v>
      </c>
      <c r="V247" s="17">
        <v>0</v>
      </c>
      <c r="Y247" s="17">
        <v>0</v>
      </c>
      <c r="Z247" s="17">
        <v>0</v>
      </c>
      <c r="AC247" s="17">
        <v>0</v>
      </c>
      <c r="AD247" s="17">
        <v>0</v>
      </c>
      <c r="AG247" s="17">
        <v>0</v>
      </c>
      <c r="AH247" s="17">
        <v>0</v>
      </c>
      <c r="AK247" s="17">
        <v>0</v>
      </c>
      <c r="AL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1.923E-3</v>
      </c>
      <c r="AT247" s="17">
        <v>2.0319E-2</v>
      </c>
      <c r="AU247" s="17">
        <v>0.337781</v>
      </c>
      <c r="AV247" s="30">
        <v>1086</v>
      </c>
      <c r="AW247" s="30">
        <v>1303.2</v>
      </c>
      <c r="AX247" s="30">
        <v>1629</v>
      </c>
      <c r="AY247" s="17">
        <v>0</v>
      </c>
      <c r="AZ247" s="17">
        <v>0</v>
      </c>
      <c r="BA247" s="17">
        <v>0</v>
      </c>
      <c r="BB247" s="17">
        <v>0</v>
      </c>
      <c r="BC247" s="17">
        <v>1</v>
      </c>
      <c r="BD247" s="17">
        <v>65.209999999999994</v>
      </c>
      <c r="BE247" s="17">
        <v>1</v>
      </c>
      <c r="BF247" s="17">
        <v>1</v>
      </c>
      <c r="BH247" s="17">
        <v>0</v>
      </c>
      <c r="BJ247" s="17">
        <v>0</v>
      </c>
      <c r="BL247" s="17">
        <v>0</v>
      </c>
      <c r="BM247" s="17">
        <v>1.2760000000000001E-2</v>
      </c>
      <c r="BN247" s="17">
        <v>5.5690000000000003E-2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 t="s">
        <v>409</v>
      </c>
      <c r="BU247" s="17" t="s">
        <v>409</v>
      </c>
      <c r="BV247" s="17" t="s">
        <v>409</v>
      </c>
      <c r="BW247" s="17" t="s">
        <v>592</v>
      </c>
      <c r="CA247" s="17">
        <v>88106466</v>
      </c>
      <c r="CB247" s="17" t="s">
        <v>1848</v>
      </c>
      <c r="CC247" s="17">
        <v>2101106</v>
      </c>
      <c r="CD247" s="17" t="s">
        <v>676</v>
      </c>
    </row>
    <row r="248" spans="1:82">
      <c r="A248" s="27">
        <v>1000000277</v>
      </c>
      <c r="B248" s="26">
        <v>0</v>
      </c>
      <c r="C248" s="26" t="s">
        <v>3120</v>
      </c>
      <c r="D248" s="25">
        <v>308600</v>
      </c>
      <c r="E248" s="25" t="s">
        <v>1096</v>
      </c>
      <c r="F248" s="25">
        <v>308665</v>
      </c>
      <c r="G248" s="25" t="s">
        <v>1887</v>
      </c>
      <c r="H248" s="25">
        <v>2</v>
      </c>
      <c r="I248" s="25">
        <v>1996.01</v>
      </c>
      <c r="J248" s="25">
        <v>2500.12</v>
      </c>
      <c r="K248" s="25" t="s">
        <v>505</v>
      </c>
      <c r="L248" s="25"/>
      <c r="M248" s="25" t="s">
        <v>505</v>
      </c>
      <c r="N248" s="25" t="s">
        <v>412</v>
      </c>
      <c r="O248" s="25" t="s">
        <v>428</v>
      </c>
      <c r="P248" s="25" t="s">
        <v>427</v>
      </c>
      <c r="Q248" s="24">
        <v>29357</v>
      </c>
      <c r="R248" s="17">
        <v>0</v>
      </c>
      <c r="U248" s="17">
        <v>0</v>
      </c>
      <c r="V248" s="17">
        <v>0</v>
      </c>
      <c r="Y248" s="17">
        <v>0</v>
      </c>
      <c r="Z248" s="17">
        <v>0</v>
      </c>
      <c r="AC248" s="17">
        <v>0</v>
      </c>
      <c r="AD248" s="17">
        <v>0</v>
      </c>
      <c r="AG248" s="17">
        <v>0</v>
      </c>
      <c r="AH248" s="17">
        <v>0</v>
      </c>
      <c r="AK248" s="17">
        <v>0</v>
      </c>
      <c r="AL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1.2461E-2</v>
      </c>
      <c r="AT248" s="17">
        <v>5.8237999999999998E-2</v>
      </c>
      <c r="AU248" s="17">
        <v>2.4160000000000001E-2</v>
      </c>
      <c r="AV248" s="17">
        <v>195</v>
      </c>
      <c r="AW248" s="17">
        <v>234</v>
      </c>
      <c r="AX248" s="17">
        <v>292.5</v>
      </c>
      <c r="AY248" s="17">
        <v>0</v>
      </c>
      <c r="AZ248" s="17">
        <v>0</v>
      </c>
      <c r="BA248" s="17">
        <v>0</v>
      </c>
      <c r="BB248" s="17">
        <v>0</v>
      </c>
      <c r="BC248" s="17">
        <v>1</v>
      </c>
      <c r="BD248" s="17">
        <v>29.36</v>
      </c>
      <c r="BE248" s="17">
        <v>1</v>
      </c>
      <c r="BF248" s="17">
        <v>1</v>
      </c>
      <c r="BH248" s="17">
        <v>0</v>
      </c>
      <c r="BJ248" s="17">
        <v>0</v>
      </c>
      <c r="BL248" s="17">
        <v>0</v>
      </c>
      <c r="BM248" s="17">
        <v>3.6695999999999999E-2</v>
      </c>
      <c r="BN248" s="17">
        <v>0.16297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 t="s">
        <v>409</v>
      </c>
      <c r="BU248" s="17" t="s">
        <v>409</v>
      </c>
      <c r="BV248" s="17" t="s">
        <v>409</v>
      </c>
      <c r="BW248" s="17" t="s">
        <v>592</v>
      </c>
      <c r="CA248" s="17">
        <v>88106466</v>
      </c>
      <c r="CB248" s="17" t="s">
        <v>1848</v>
      </c>
      <c r="CC248" s="17">
        <v>6101046</v>
      </c>
      <c r="CD248" s="17" t="s">
        <v>1532</v>
      </c>
    </row>
    <row r="249" spans="1:82">
      <c r="A249" s="27">
        <v>1000000278</v>
      </c>
      <c r="B249" s="26">
        <v>0</v>
      </c>
      <c r="C249" s="26" t="s">
        <v>3119</v>
      </c>
      <c r="D249" s="25">
        <v>208600</v>
      </c>
      <c r="E249" s="25" t="s">
        <v>715</v>
      </c>
      <c r="F249" s="25">
        <v>208451</v>
      </c>
      <c r="G249" s="25" t="s">
        <v>1882</v>
      </c>
      <c r="H249" s="25">
        <v>1</v>
      </c>
      <c r="I249" s="25">
        <v>1996.12</v>
      </c>
      <c r="J249" s="25">
        <v>2500.12</v>
      </c>
      <c r="K249" s="25" t="s">
        <v>2753</v>
      </c>
      <c r="L249" s="25"/>
      <c r="M249" s="25" t="s">
        <v>2753</v>
      </c>
      <c r="N249" s="25" t="s">
        <v>609</v>
      </c>
      <c r="O249" s="25" t="s">
        <v>428</v>
      </c>
      <c r="P249" s="25" t="s">
        <v>608</v>
      </c>
      <c r="Q249" s="24">
        <v>27202</v>
      </c>
      <c r="R249" s="17">
        <v>0</v>
      </c>
      <c r="U249" s="17">
        <v>0</v>
      </c>
      <c r="V249" s="17">
        <v>0</v>
      </c>
      <c r="Y249" s="17">
        <v>0</v>
      </c>
      <c r="Z249" s="17">
        <v>0</v>
      </c>
      <c r="AC249" s="17">
        <v>0</v>
      </c>
      <c r="AD249" s="17">
        <v>0</v>
      </c>
      <c r="AG249" s="17">
        <v>0</v>
      </c>
      <c r="AH249" s="17">
        <v>0</v>
      </c>
      <c r="AK249" s="17">
        <v>0</v>
      </c>
      <c r="AL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4.0099999999999999E-4</v>
      </c>
      <c r="AT249" s="17">
        <v>6.9059999999999998E-3</v>
      </c>
      <c r="AU249" s="17">
        <v>0.17147599999999999</v>
      </c>
      <c r="AV249" s="30">
        <v>2173</v>
      </c>
      <c r="AW249" s="30">
        <v>2607.6</v>
      </c>
      <c r="AX249" s="30">
        <v>3259.5</v>
      </c>
      <c r="AY249" s="17">
        <v>0</v>
      </c>
      <c r="AZ249" s="17">
        <v>0</v>
      </c>
      <c r="BA249" s="17">
        <v>0</v>
      </c>
      <c r="BB249" s="17">
        <v>0</v>
      </c>
      <c r="BC249" s="17">
        <v>1</v>
      </c>
      <c r="BD249" s="17">
        <v>27.2</v>
      </c>
      <c r="BE249" s="17">
        <v>1</v>
      </c>
      <c r="BF249" s="17">
        <v>1</v>
      </c>
      <c r="BH249" s="17">
        <v>0</v>
      </c>
      <c r="BJ249" s="17">
        <v>0</v>
      </c>
      <c r="BL249" s="17">
        <v>0</v>
      </c>
      <c r="BM249" s="17">
        <v>3.2980000000000002E-3</v>
      </c>
      <c r="BN249" s="17">
        <v>2.0663000000000001E-2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 t="s">
        <v>409</v>
      </c>
      <c r="BU249" s="17" t="s">
        <v>409</v>
      </c>
      <c r="BV249" s="17" t="s">
        <v>409</v>
      </c>
      <c r="BX249" s="17" t="s">
        <v>607</v>
      </c>
      <c r="CA249" s="17">
        <v>88106466</v>
      </c>
      <c r="CB249" s="17" t="s">
        <v>1848</v>
      </c>
      <c r="CC249" s="17">
        <v>6101046</v>
      </c>
      <c r="CD249" s="17" t="s">
        <v>1532</v>
      </c>
    </row>
    <row r="250" spans="1:82">
      <c r="A250" s="27">
        <v>1000000279</v>
      </c>
      <c r="B250" s="26">
        <v>0</v>
      </c>
      <c r="C250" s="26" t="s">
        <v>238</v>
      </c>
      <c r="D250" s="25">
        <v>302570</v>
      </c>
      <c r="E250" s="25" t="s">
        <v>1342</v>
      </c>
      <c r="F250" s="25">
        <v>302575</v>
      </c>
      <c r="G250" s="25" t="s">
        <v>1341</v>
      </c>
      <c r="H250" s="25">
        <v>1</v>
      </c>
      <c r="I250" s="25">
        <v>2002.01</v>
      </c>
      <c r="J250" s="25">
        <v>2500.12</v>
      </c>
      <c r="K250" s="25" t="s">
        <v>1698</v>
      </c>
      <c r="L250" s="25"/>
      <c r="M250" s="25"/>
      <c r="N250" s="25" t="s">
        <v>412</v>
      </c>
      <c r="O250" s="25" t="s">
        <v>498</v>
      </c>
      <c r="P250" s="25" t="s">
        <v>426</v>
      </c>
      <c r="Q250" s="24">
        <v>3593</v>
      </c>
      <c r="R250" s="17">
        <v>0.55940000000000001</v>
      </c>
      <c r="U250" s="17">
        <v>0</v>
      </c>
      <c r="V250" s="17">
        <v>0</v>
      </c>
      <c r="Y250" s="17">
        <v>0</v>
      </c>
      <c r="Z250" s="17">
        <v>0</v>
      </c>
      <c r="AC250" s="17">
        <v>0</v>
      </c>
      <c r="AD250" s="17">
        <v>0</v>
      </c>
      <c r="AG250" s="17">
        <v>0</v>
      </c>
      <c r="AH250" s="17">
        <v>0</v>
      </c>
      <c r="AK250" s="17">
        <v>0</v>
      </c>
      <c r="AL250" s="17">
        <v>0</v>
      </c>
      <c r="AO250" s="17">
        <v>0</v>
      </c>
      <c r="AP250" s="17">
        <v>0</v>
      </c>
      <c r="AQ250" s="17">
        <v>0.55940000000000001</v>
      </c>
      <c r="AR250" s="17">
        <v>3.0000000000000001E-3</v>
      </c>
      <c r="AS250" s="17">
        <v>2.5599999999999999E-4</v>
      </c>
      <c r="AT250" s="17">
        <v>1.921E-3</v>
      </c>
      <c r="AU250" s="17">
        <v>0.111484</v>
      </c>
      <c r="AV250" s="17">
        <v>142</v>
      </c>
      <c r="AW250" s="17">
        <v>170.4</v>
      </c>
      <c r="AX250" s="17">
        <v>213</v>
      </c>
      <c r="AY250" s="17">
        <v>0</v>
      </c>
      <c r="AZ250" s="17">
        <v>0</v>
      </c>
      <c r="BA250" s="17">
        <v>0</v>
      </c>
      <c r="BB250" s="17">
        <v>0</v>
      </c>
      <c r="BC250" s="17">
        <v>1</v>
      </c>
      <c r="BD250" s="17">
        <v>3.59</v>
      </c>
      <c r="BE250" s="17">
        <v>1</v>
      </c>
      <c r="BF250" s="17">
        <v>1</v>
      </c>
      <c r="BH250" s="17">
        <v>0</v>
      </c>
      <c r="BJ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 t="s">
        <v>409</v>
      </c>
      <c r="BU250" s="17" t="s">
        <v>409</v>
      </c>
      <c r="BV250" s="17" t="s">
        <v>409</v>
      </c>
      <c r="BW250" s="17" t="s">
        <v>592</v>
      </c>
      <c r="CA250" s="17">
        <v>88106466</v>
      </c>
      <c r="CB250" s="17" t="s">
        <v>1848</v>
      </c>
    </row>
    <row r="251" spans="1:82">
      <c r="A251" s="27">
        <v>1000000280</v>
      </c>
      <c r="B251" s="26">
        <v>0</v>
      </c>
      <c r="C251" s="26" t="s">
        <v>3118</v>
      </c>
      <c r="D251" s="25">
        <v>301830</v>
      </c>
      <c r="E251" s="25" t="s">
        <v>884</v>
      </c>
      <c r="F251" s="25">
        <v>301810</v>
      </c>
      <c r="G251" s="25" t="s">
        <v>2369</v>
      </c>
      <c r="H251" s="25">
        <v>2</v>
      </c>
      <c r="I251" s="25">
        <v>1996.01</v>
      </c>
      <c r="J251" s="25">
        <v>2011.1</v>
      </c>
      <c r="K251" s="25" t="s">
        <v>505</v>
      </c>
      <c r="L251" s="25"/>
      <c r="M251" s="25" t="s">
        <v>505</v>
      </c>
      <c r="N251" s="25" t="s">
        <v>412</v>
      </c>
      <c r="O251" s="25" t="s">
        <v>428</v>
      </c>
      <c r="P251" s="25" t="s">
        <v>427</v>
      </c>
      <c r="Q251" s="24">
        <v>18496</v>
      </c>
      <c r="R251" s="17">
        <v>0</v>
      </c>
      <c r="U251" s="17">
        <v>0</v>
      </c>
      <c r="V251" s="17">
        <v>0</v>
      </c>
      <c r="Y251" s="17">
        <v>0</v>
      </c>
      <c r="Z251" s="17">
        <v>0</v>
      </c>
      <c r="AC251" s="17">
        <v>0</v>
      </c>
      <c r="AD251" s="17">
        <v>0</v>
      </c>
      <c r="AG251" s="17">
        <v>0</v>
      </c>
      <c r="AH251" s="17">
        <v>0</v>
      </c>
      <c r="AK251" s="17">
        <v>0</v>
      </c>
      <c r="AL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7.9380000000000006E-3</v>
      </c>
      <c r="AT251" s="17">
        <v>3.7515E-2</v>
      </c>
      <c r="AU251" s="17">
        <v>1.9810000000000001E-2</v>
      </c>
      <c r="AV251" s="17">
        <v>195</v>
      </c>
      <c r="AW251" s="17">
        <v>234</v>
      </c>
      <c r="AX251" s="17">
        <v>292.5</v>
      </c>
      <c r="AY251" s="17">
        <v>0</v>
      </c>
      <c r="AZ251" s="17">
        <v>0</v>
      </c>
      <c r="BA251" s="17">
        <v>0</v>
      </c>
      <c r="BB251" s="17">
        <v>0</v>
      </c>
      <c r="BC251" s="17">
        <v>1</v>
      </c>
      <c r="BD251" s="17">
        <v>18.5</v>
      </c>
      <c r="BE251" s="17">
        <v>1</v>
      </c>
      <c r="BF251" s="17">
        <v>1</v>
      </c>
      <c r="BH251" s="17">
        <v>0</v>
      </c>
      <c r="BJ251" s="17">
        <v>0</v>
      </c>
      <c r="BL251" s="17">
        <v>0</v>
      </c>
      <c r="BM251" s="17">
        <v>2.2502000000000001E-2</v>
      </c>
      <c r="BN251" s="17">
        <v>9.1921000000000003E-2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 t="s">
        <v>409</v>
      </c>
      <c r="BU251" s="17" t="s">
        <v>409</v>
      </c>
      <c r="BV251" s="17" t="s">
        <v>409</v>
      </c>
      <c r="BW251" s="17" t="s">
        <v>592</v>
      </c>
      <c r="CA251" s="17">
        <v>88106466</v>
      </c>
      <c r="CB251" s="17" t="s">
        <v>1845</v>
      </c>
      <c r="CC251" s="17">
        <v>98102434</v>
      </c>
      <c r="CD251" s="17" t="s">
        <v>620</v>
      </c>
    </row>
    <row r="252" spans="1:82">
      <c r="A252" s="27">
        <v>1000000281</v>
      </c>
      <c r="B252" s="26">
        <v>0</v>
      </c>
      <c r="C252" s="26" t="s">
        <v>3117</v>
      </c>
      <c r="D252" s="25">
        <v>210301</v>
      </c>
      <c r="E252" s="25" t="s">
        <v>1948</v>
      </c>
      <c r="F252" s="25">
        <v>210500</v>
      </c>
      <c r="G252" s="25" t="s">
        <v>1939</v>
      </c>
      <c r="H252" s="25">
        <v>2</v>
      </c>
      <c r="I252" s="25">
        <v>2003.01</v>
      </c>
      <c r="J252" s="25">
        <v>2500.12</v>
      </c>
      <c r="K252" s="25" t="s">
        <v>1715</v>
      </c>
      <c r="L252" s="25"/>
      <c r="M252" s="25" t="s">
        <v>1715</v>
      </c>
      <c r="N252" s="25" t="s">
        <v>609</v>
      </c>
      <c r="O252" s="25" t="s">
        <v>428</v>
      </c>
      <c r="P252" s="25" t="s">
        <v>608</v>
      </c>
      <c r="Q252" s="24">
        <v>20443</v>
      </c>
      <c r="R252" s="17">
        <v>0</v>
      </c>
      <c r="U252" s="17">
        <v>0</v>
      </c>
      <c r="V252" s="17">
        <v>0</v>
      </c>
      <c r="Y252" s="17">
        <v>0</v>
      </c>
      <c r="Z252" s="17">
        <v>0</v>
      </c>
      <c r="AC252" s="17">
        <v>0</v>
      </c>
      <c r="AD252" s="17">
        <v>0</v>
      </c>
      <c r="AG252" s="17">
        <v>0</v>
      </c>
      <c r="AH252" s="17">
        <v>0</v>
      </c>
      <c r="AK252" s="17">
        <v>0</v>
      </c>
      <c r="AL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3.0200000000000002E-4</v>
      </c>
      <c r="AT252" s="17">
        <v>5.2300000000000003E-3</v>
      </c>
      <c r="AU252" s="17">
        <v>0.12759999999999999</v>
      </c>
      <c r="AV252" s="30">
        <v>2173</v>
      </c>
      <c r="AW252" s="30">
        <v>2607.6</v>
      </c>
      <c r="AX252" s="30">
        <v>3259.5</v>
      </c>
      <c r="AY252" s="17">
        <v>0</v>
      </c>
      <c r="AZ252" s="17">
        <v>0</v>
      </c>
      <c r="BA252" s="17">
        <v>0</v>
      </c>
      <c r="BB252" s="17">
        <v>0</v>
      </c>
      <c r="BC252" s="17">
        <v>1</v>
      </c>
      <c r="BD252" s="17">
        <v>20.440000000000001</v>
      </c>
      <c r="BE252" s="17">
        <v>1</v>
      </c>
      <c r="BF252" s="17">
        <v>1</v>
      </c>
      <c r="BH252" s="17">
        <v>0</v>
      </c>
      <c r="BJ252" s="17">
        <v>0</v>
      </c>
      <c r="BL252" s="17">
        <v>0</v>
      </c>
      <c r="BM252" s="17">
        <v>2.5040000000000001E-3</v>
      </c>
      <c r="BN252" s="17">
        <v>1.5138E-2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 t="s">
        <v>409</v>
      </c>
      <c r="BU252" s="17" t="s">
        <v>409</v>
      </c>
      <c r="BV252" s="17" t="s">
        <v>409</v>
      </c>
      <c r="BW252" s="17" t="s">
        <v>592</v>
      </c>
      <c r="CA252" s="17">
        <v>88106466</v>
      </c>
      <c r="CB252" s="17" t="s">
        <v>1848</v>
      </c>
      <c r="CC252" s="17">
        <v>4201477</v>
      </c>
      <c r="CD252" s="17" t="s">
        <v>1245</v>
      </c>
    </row>
    <row r="253" spans="1:82">
      <c r="A253" s="27">
        <v>1000000282</v>
      </c>
      <c r="B253" s="26">
        <v>0</v>
      </c>
      <c r="C253" s="26" t="s">
        <v>3116</v>
      </c>
      <c r="D253" s="25">
        <v>201300</v>
      </c>
      <c r="E253" s="25" t="s">
        <v>1211</v>
      </c>
      <c r="F253" s="25">
        <v>201400</v>
      </c>
      <c r="G253" s="25" t="s">
        <v>2648</v>
      </c>
      <c r="H253" s="25">
        <v>1</v>
      </c>
      <c r="I253" s="25">
        <v>1996.01</v>
      </c>
      <c r="J253" s="25">
        <v>2011.12</v>
      </c>
      <c r="K253" s="25" t="s">
        <v>505</v>
      </c>
      <c r="L253" s="25"/>
      <c r="M253" s="25" t="s">
        <v>505</v>
      </c>
      <c r="N253" s="25" t="s">
        <v>609</v>
      </c>
      <c r="O253" s="25" t="s">
        <v>428</v>
      </c>
      <c r="P253" s="25" t="s">
        <v>608</v>
      </c>
      <c r="Q253" s="24">
        <v>33734</v>
      </c>
      <c r="R253" s="17">
        <v>0</v>
      </c>
      <c r="U253" s="17">
        <v>0</v>
      </c>
      <c r="V253" s="17">
        <v>0</v>
      </c>
      <c r="Y253" s="17">
        <v>0</v>
      </c>
      <c r="Z253" s="17">
        <v>0</v>
      </c>
      <c r="AC253" s="17">
        <v>0</v>
      </c>
      <c r="AD253" s="17">
        <v>0</v>
      </c>
      <c r="AG253" s="17">
        <v>0</v>
      </c>
      <c r="AH253" s="17">
        <v>0</v>
      </c>
      <c r="AK253" s="17">
        <v>0</v>
      </c>
      <c r="AL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4.8899999999999996E-4</v>
      </c>
      <c r="AT253" s="17">
        <v>8.3990000000000002E-3</v>
      </c>
      <c r="AU253" s="17">
        <v>0.20957000000000001</v>
      </c>
      <c r="AV253" s="30">
        <v>2173</v>
      </c>
      <c r="AW253" s="30">
        <v>2607.6</v>
      </c>
      <c r="AX253" s="30">
        <v>3259.5</v>
      </c>
      <c r="AY253" s="17">
        <v>0</v>
      </c>
      <c r="AZ253" s="17">
        <v>0</v>
      </c>
      <c r="BA253" s="17">
        <v>0</v>
      </c>
      <c r="BB253" s="17">
        <v>0</v>
      </c>
      <c r="BC253" s="17">
        <v>1</v>
      </c>
      <c r="BD253" s="17">
        <v>33.729999999999997</v>
      </c>
      <c r="BE253" s="17">
        <v>1</v>
      </c>
      <c r="BF253" s="17">
        <v>1</v>
      </c>
      <c r="BH253" s="17">
        <v>0</v>
      </c>
      <c r="BJ253" s="17">
        <v>0</v>
      </c>
      <c r="BL253" s="17">
        <v>0</v>
      </c>
      <c r="BM253" s="17">
        <v>4.0289999999999996E-3</v>
      </c>
      <c r="BN253" s="17">
        <v>2.5117E-2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 t="s">
        <v>409</v>
      </c>
      <c r="BU253" s="17" t="s">
        <v>409</v>
      </c>
      <c r="BV253" s="17" t="s">
        <v>409</v>
      </c>
      <c r="BW253" s="17" t="s">
        <v>592</v>
      </c>
      <c r="CA253" s="17">
        <v>88106466</v>
      </c>
      <c r="CB253" s="17" t="s">
        <v>1848</v>
      </c>
      <c r="CC253" s="17">
        <v>98102434</v>
      </c>
      <c r="CD253" s="17" t="s">
        <v>620</v>
      </c>
    </row>
    <row r="254" spans="1:82">
      <c r="A254" s="27">
        <v>1000000283</v>
      </c>
      <c r="B254" s="26">
        <v>10</v>
      </c>
      <c r="C254" s="26" t="s">
        <v>3115</v>
      </c>
      <c r="D254" s="25">
        <v>301400</v>
      </c>
      <c r="E254" s="25" t="s">
        <v>2366</v>
      </c>
      <c r="F254" s="25">
        <v>301410</v>
      </c>
      <c r="G254" s="25" t="s">
        <v>2888</v>
      </c>
      <c r="H254" s="25">
        <v>1</v>
      </c>
      <c r="I254" s="25">
        <v>2006.12</v>
      </c>
      <c r="J254" s="25">
        <v>2012.12</v>
      </c>
      <c r="K254" s="25" t="s">
        <v>1452</v>
      </c>
      <c r="L254" s="25"/>
      <c r="M254" s="25" t="s">
        <v>2893</v>
      </c>
      <c r="N254" s="25" t="s">
        <v>412</v>
      </c>
      <c r="O254" s="25" t="s">
        <v>428</v>
      </c>
      <c r="P254" s="25" t="s">
        <v>499</v>
      </c>
      <c r="Q254" s="24">
        <v>1853</v>
      </c>
      <c r="R254" s="17">
        <v>0</v>
      </c>
      <c r="S254" s="17" t="s">
        <v>411</v>
      </c>
      <c r="T254" s="17" t="s">
        <v>792</v>
      </c>
      <c r="U254" s="29">
        <v>1393</v>
      </c>
      <c r="V254" s="17">
        <v>0.2039</v>
      </c>
      <c r="W254" s="17" t="s">
        <v>428</v>
      </c>
      <c r="X254" s="17" t="s">
        <v>499</v>
      </c>
      <c r="Y254" s="29">
        <v>10850</v>
      </c>
      <c r="Z254" s="17">
        <v>0</v>
      </c>
      <c r="AC254" s="17">
        <v>0</v>
      </c>
      <c r="AD254" s="17">
        <v>0</v>
      </c>
      <c r="AG254" s="17">
        <v>0</v>
      </c>
      <c r="AH254" s="17">
        <v>0</v>
      </c>
      <c r="AK254" s="17">
        <v>0</v>
      </c>
      <c r="AL254" s="17">
        <v>0</v>
      </c>
      <c r="AO254" s="17">
        <v>0</v>
      </c>
      <c r="AP254" s="17">
        <v>0</v>
      </c>
      <c r="AQ254" s="17">
        <v>3.8422759999999999E-3</v>
      </c>
      <c r="AR254" s="17">
        <v>8.0443500000000005E-4</v>
      </c>
      <c r="AS254" s="17">
        <v>2.2910000000000001E-3</v>
      </c>
      <c r="AT254" s="17">
        <v>1.8464999999999999E-2</v>
      </c>
      <c r="AU254" s="17">
        <v>9.6570000000000003E-2</v>
      </c>
      <c r="AV254" s="17">
        <v>442</v>
      </c>
      <c r="AW254" s="17">
        <v>530.4</v>
      </c>
      <c r="AX254" s="17">
        <v>663</v>
      </c>
      <c r="AY254" s="17">
        <v>0</v>
      </c>
      <c r="AZ254" s="17">
        <v>0</v>
      </c>
      <c r="BA254" s="17">
        <v>0</v>
      </c>
      <c r="BB254" s="17">
        <v>0</v>
      </c>
      <c r="BC254" s="17">
        <v>1</v>
      </c>
      <c r="BD254" s="17">
        <v>14.1</v>
      </c>
      <c r="BE254" s="17">
        <v>1</v>
      </c>
      <c r="BF254" s="17">
        <v>1</v>
      </c>
      <c r="BH254" s="17">
        <v>0</v>
      </c>
      <c r="BJ254" s="17">
        <v>0</v>
      </c>
      <c r="BL254" s="17">
        <v>0</v>
      </c>
      <c r="BM254" s="17">
        <v>1.2727E-2</v>
      </c>
      <c r="BN254" s="17">
        <v>5.1711E-2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 t="s">
        <v>409</v>
      </c>
      <c r="BU254" s="17" t="s">
        <v>409</v>
      </c>
      <c r="BV254" s="17" t="s">
        <v>409</v>
      </c>
      <c r="BW254" s="17" t="s">
        <v>592</v>
      </c>
      <c r="CA254" s="17">
        <v>98101161</v>
      </c>
      <c r="CB254" s="17" t="s">
        <v>904</v>
      </c>
      <c r="CC254" s="17">
        <v>98200088</v>
      </c>
      <c r="CD254" s="17" t="s">
        <v>743</v>
      </c>
    </row>
    <row r="255" spans="1:82">
      <c r="A255" s="27">
        <v>1000000284</v>
      </c>
      <c r="B255" s="26">
        <v>0</v>
      </c>
      <c r="C255" s="26" t="s">
        <v>3114</v>
      </c>
      <c r="D255" s="25">
        <v>201400</v>
      </c>
      <c r="E255" s="25" t="s">
        <v>2648</v>
      </c>
      <c r="F255" s="25">
        <v>201600</v>
      </c>
      <c r="G255" s="25" t="s">
        <v>1401</v>
      </c>
      <c r="H255" s="25">
        <v>2</v>
      </c>
      <c r="I255" s="25">
        <v>1997.01</v>
      </c>
      <c r="J255" s="25">
        <v>2011.12</v>
      </c>
      <c r="K255" s="25" t="s">
        <v>562</v>
      </c>
      <c r="L255" s="25"/>
      <c r="M255" s="25" t="s">
        <v>562</v>
      </c>
      <c r="N255" s="25" t="s">
        <v>609</v>
      </c>
      <c r="O255" s="25" t="s">
        <v>428</v>
      </c>
      <c r="P255" s="25" t="s">
        <v>712</v>
      </c>
      <c r="Q255" s="24">
        <v>22188</v>
      </c>
      <c r="R255" s="17">
        <v>0</v>
      </c>
      <c r="U255" s="17">
        <v>0</v>
      </c>
      <c r="V255" s="17">
        <v>0</v>
      </c>
      <c r="Y255" s="17">
        <v>0</v>
      </c>
      <c r="Z255" s="17">
        <v>0</v>
      </c>
      <c r="AC255" s="17">
        <v>0</v>
      </c>
      <c r="AD255" s="17">
        <v>0</v>
      </c>
      <c r="AG255" s="17">
        <v>0</v>
      </c>
      <c r="AH255" s="17">
        <v>0</v>
      </c>
      <c r="AK255" s="17">
        <v>0</v>
      </c>
      <c r="AL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6.4499999999999996E-4</v>
      </c>
      <c r="AT255" s="17">
        <v>6.7739999999999996E-3</v>
      </c>
      <c r="AU255" s="17">
        <v>0.114011</v>
      </c>
      <c r="AV255" s="30">
        <v>1086</v>
      </c>
      <c r="AW255" s="30">
        <v>1303.2</v>
      </c>
      <c r="AX255" s="30">
        <v>1629</v>
      </c>
      <c r="AY255" s="17">
        <v>0</v>
      </c>
      <c r="AZ255" s="17">
        <v>0</v>
      </c>
      <c r="BA255" s="17">
        <v>0</v>
      </c>
      <c r="BB255" s="17">
        <v>0</v>
      </c>
      <c r="BC255" s="17">
        <v>1</v>
      </c>
      <c r="BD255" s="17">
        <v>22.19</v>
      </c>
      <c r="BE255" s="17">
        <v>1</v>
      </c>
      <c r="BF255" s="17">
        <v>1</v>
      </c>
      <c r="BH255" s="17">
        <v>0</v>
      </c>
      <c r="BJ255" s="17">
        <v>0</v>
      </c>
      <c r="BL255" s="17">
        <v>0</v>
      </c>
      <c r="BM255" s="17">
        <v>4.5519999999999996E-3</v>
      </c>
      <c r="BN255" s="17">
        <v>1.8898999999999999E-2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 t="s">
        <v>409</v>
      </c>
      <c r="BU255" s="17" t="s">
        <v>409</v>
      </c>
      <c r="BV255" s="17" t="s">
        <v>409</v>
      </c>
      <c r="BW255" s="17" t="s">
        <v>592</v>
      </c>
      <c r="CA255" s="17">
        <v>88106466</v>
      </c>
      <c r="CB255" s="17" t="s">
        <v>1848</v>
      </c>
      <c r="CC255" s="17">
        <v>98102434</v>
      </c>
      <c r="CD255" s="17" t="s">
        <v>620</v>
      </c>
    </row>
    <row r="256" spans="1:82">
      <c r="A256" s="27">
        <v>1000000285</v>
      </c>
      <c r="B256" s="26">
        <v>0</v>
      </c>
      <c r="C256" s="26" t="s">
        <v>3113</v>
      </c>
      <c r="D256" s="25">
        <v>201010</v>
      </c>
      <c r="E256" s="25" t="s">
        <v>2355</v>
      </c>
      <c r="F256" s="25">
        <v>201400</v>
      </c>
      <c r="G256" s="25" t="s">
        <v>2648</v>
      </c>
      <c r="H256" s="25">
        <v>1</v>
      </c>
      <c r="I256" s="25">
        <v>2004.01</v>
      </c>
      <c r="J256" s="25">
        <v>2011.12</v>
      </c>
      <c r="K256" s="25" t="s">
        <v>1642</v>
      </c>
      <c r="L256" s="25"/>
      <c r="M256" s="25" t="s">
        <v>1642</v>
      </c>
      <c r="N256" s="25" t="s">
        <v>609</v>
      </c>
      <c r="O256" s="25" t="s">
        <v>428</v>
      </c>
      <c r="P256" s="25" t="s">
        <v>608</v>
      </c>
      <c r="Q256" s="24">
        <v>56141</v>
      </c>
      <c r="R256" s="17">
        <v>0</v>
      </c>
      <c r="U256" s="17">
        <v>0</v>
      </c>
      <c r="V256" s="17">
        <v>0</v>
      </c>
      <c r="Y256" s="17">
        <v>0</v>
      </c>
      <c r="Z256" s="17">
        <v>0</v>
      </c>
      <c r="AC256" s="17">
        <v>0</v>
      </c>
      <c r="AD256" s="17">
        <v>0</v>
      </c>
      <c r="AG256" s="17">
        <v>0</v>
      </c>
      <c r="AH256" s="17">
        <v>0</v>
      </c>
      <c r="AK256" s="17">
        <v>0</v>
      </c>
      <c r="AL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8.3199999999999995E-4</v>
      </c>
      <c r="AT256" s="17">
        <v>1.4322E-2</v>
      </c>
      <c r="AU256" s="17">
        <v>0.35610199999999997</v>
      </c>
      <c r="AV256" s="30">
        <v>2173</v>
      </c>
      <c r="AW256" s="30">
        <v>2607.6</v>
      </c>
      <c r="AX256" s="30">
        <v>3259.5</v>
      </c>
      <c r="AY256" s="17">
        <v>0</v>
      </c>
      <c r="AZ256" s="17">
        <v>0</v>
      </c>
      <c r="BA256" s="17">
        <v>0</v>
      </c>
      <c r="BB256" s="17">
        <v>0</v>
      </c>
      <c r="BC256" s="17">
        <v>1</v>
      </c>
      <c r="BD256" s="17">
        <v>56.14</v>
      </c>
      <c r="BE256" s="17">
        <v>1</v>
      </c>
      <c r="BF256" s="17">
        <v>1</v>
      </c>
      <c r="BH256" s="17">
        <v>0</v>
      </c>
      <c r="BJ256" s="17">
        <v>0</v>
      </c>
      <c r="BL256" s="17">
        <v>0</v>
      </c>
      <c r="BM256" s="17">
        <v>7.7780000000000002E-3</v>
      </c>
      <c r="BN256" s="17">
        <v>4.0715000000000001E-2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 t="s">
        <v>409</v>
      </c>
      <c r="BU256" s="17" t="s">
        <v>409</v>
      </c>
      <c r="BV256" s="17" t="s">
        <v>409</v>
      </c>
      <c r="BW256" s="17" t="s">
        <v>592</v>
      </c>
      <c r="CA256" s="17">
        <v>88106466</v>
      </c>
      <c r="CB256" s="17" t="s">
        <v>1848</v>
      </c>
      <c r="CC256" s="17">
        <v>98102434</v>
      </c>
      <c r="CD256" s="17" t="s">
        <v>620</v>
      </c>
    </row>
    <row r="257" spans="1:82">
      <c r="A257" s="27">
        <v>1000000286</v>
      </c>
      <c r="B257" s="26">
        <v>0</v>
      </c>
      <c r="C257" s="26" t="s">
        <v>3112</v>
      </c>
      <c r="D257" s="25">
        <v>201010</v>
      </c>
      <c r="E257" s="25" t="s">
        <v>2355</v>
      </c>
      <c r="F257" s="25">
        <v>201400</v>
      </c>
      <c r="G257" s="25" t="s">
        <v>2648</v>
      </c>
      <c r="H257" s="25">
        <v>2</v>
      </c>
      <c r="I257" s="25">
        <v>2004.01</v>
      </c>
      <c r="J257" s="25">
        <v>2011.12</v>
      </c>
      <c r="K257" s="25" t="s">
        <v>1642</v>
      </c>
      <c r="L257" s="25"/>
      <c r="M257" s="25" t="s">
        <v>1642</v>
      </c>
      <c r="N257" s="25" t="s">
        <v>609</v>
      </c>
      <c r="O257" s="25" t="s">
        <v>428</v>
      </c>
      <c r="P257" s="25" t="s">
        <v>608</v>
      </c>
      <c r="Q257" s="24">
        <v>56141</v>
      </c>
      <c r="R257" s="17">
        <v>0</v>
      </c>
      <c r="U257" s="17">
        <v>0</v>
      </c>
      <c r="V257" s="17">
        <v>0</v>
      </c>
      <c r="Y257" s="17">
        <v>0</v>
      </c>
      <c r="Z257" s="17">
        <v>0</v>
      </c>
      <c r="AC257" s="17">
        <v>0</v>
      </c>
      <c r="AD257" s="17">
        <v>0</v>
      </c>
      <c r="AG257" s="17">
        <v>0</v>
      </c>
      <c r="AH257" s="17">
        <v>0</v>
      </c>
      <c r="AK257" s="17">
        <v>0</v>
      </c>
      <c r="AL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8.3199999999999995E-4</v>
      </c>
      <c r="AT257" s="17">
        <v>1.4322E-2</v>
      </c>
      <c r="AU257" s="17">
        <v>0.35610199999999997</v>
      </c>
      <c r="AV257" s="30">
        <v>2173</v>
      </c>
      <c r="AW257" s="30">
        <v>2607.6</v>
      </c>
      <c r="AX257" s="30">
        <v>3259.5</v>
      </c>
      <c r="AY257" s="17">
        <v>0</v>
      </c>
      <c r="AZ257" s="17">
        <v>0</v>
      </c>
      <c r="BA257" s="17">
        <v>0</v>
      </c>
      <c r="BB257" s="17">
        <v>0</v>
      </c>
      <c r="BC257" s="17">
        <v>1</v>
      </c>
      <c r="BD257" s="17">
        <v>56.14</v>
      </c>
      <c r="BE257" s="17">
        <v>1</v>
      </c>
      <c r="BF257" s="17">
        <v>1</v>
      </c>
      <c r="BH257" s="17">
        <v>0</v>
      </c>
      <c r="BJ257" s="17">
        <v>0</v>
      </c>
      <c r="BL257" s="17">
        <v>0</v>
      </c>
      <c r="BM257" s="17">
        <v>7.7780000000000002E-3</v>
      </c>
      <c r="BN257" s="17">
        <v>4.0715000000000001E-2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 t="s">
        <v>409</v>
      </c>
      <c r="BU257" s="17" t="s">
        <v>409</v>
      </c>
      <c r="BV257" s="17" t="s">
        <v>409</v>
      </c>
      <c r="BW257" s="17" t="s">
        <v>592</v>
      </c>
      <c r="CA257" s="17">
        <v>88106466</v>
      </c>
      <c r="CB257" s="17" t="s">
        <v>1848</v>
      </c>
      <c r="CC257" s="17">
        <v>98102434</v>
      </c>
      <c r="CD257" s="17" t="s">
        <v>620</v>
      </c>
    </row>
    <row r="258" spans="1:82">
      <c r="A258" s="27">
        <v>1000000287</v>
      </c>
      <c r="B258" s="26">
        <v>0</v>
      </c>
      <c r="C258" s="26" t="s">
        <v>3111</v>
      </c>
      <c r="D258" s="25">
        <v>306500</v>
      </c>
      <c r="E258" s="25" t="s">
        <v>3103</v>
      </c>
      <c r="F258" s="25">
        <v>306575</v>
      </c>
      <c r="G258" s="25" t="s">
        <v>1109</v>
      </c>
      <c r="H258" s="25">
        <v>1</v>
      </c>
      <c r="I258" s="25">
        <v>1996.01</v>
      </c>
      <c r="J258" s="25">
        <v>2011.06</v>
      </c>
      <c r="K258" s="25" t="s">
        <v>505</v>
      </c>
      <c r="L258" s="25"/>
      <c r="M258" s="25" t="s">
        <v>505</v>
      </c>
      <c r="N258" s="25" t="s">
        <v>412</v>
      </c>
      <c r="O258" s="25" t="s">
        <v>428</v>
      </c>
      <c r="P258" s="25" t="s">
        <v>499</v>
      </c>
      <c r="Q258" s="24">
        <v>28863</v>
      </c>
      <c r="R258" s="17">
        <v>0</v>
      </c>
      <c r="U258" s="17">
        <v>0</v>
      </c>
      <c r="V258" s="17">
        <v>0</v>
      </c>
      <c r="Y258" s="17">
        <v>0</v>
      </c>
      <c r="Z258" s="17">
        <v>0</v>
      </c>
      <c r="AC258" s="17">
        <v>0</v>
      </c>
      <c r="AD258" s="17">
        <v>0</v>
      </c>
      <c r="AG258" s="17">
        <v>0</v>
      </c>
      <c r="AH258" s="17">
        <v>0</v>
      </c>
      <c r="AK258" s="17">
        <v>0</v>
      </c>
      <c r="AL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5.0939999999999996E-3</v>
      </c>
      <c r="AT258" s="17">
        <v>4.1557999999999998E-2</v>
      </c>
      <c r="AU258" s="17">
        <v>3.4049999999999997E-2</v>
      </c>
      <c r="AV258" s="17">
        <v>452</v>
      </c>
      <c r="AW258" s="17">
        <v>542.4</v>
      </c>
      <c r="AX258" s="17">
        <v>678</v>
      </c>
      <c r="AY258" s="17">
        <v>0</v>
      </c>
      <c r="AZ258" s="17">
        <v>0</v>
      </c>
      <c r="BA258" s="17">
        <v>0</v>
      </c>
      <c r="BB258" s="17">
        <v>0</v>
      </c>
      <c r="BC258" s="17">
        <v>1</v>
      </c>
      <c r="BD258" s="17">
        <v>28.86</v>
      </c>
      <c r="BE258" s="17">
        <v>1</v>
      </c>
      <c r="BF258" s="17">
        <v>1</v>
      </c>
      <c r="BH258" s="17">
        <v>0</v>
      </c>
      <c r="BJ258" s="17">
        <v>0</v>
      </c>
      <c r="BL258" s="17">
        <v>0</v>
      </c>
      <c r="BM258" s="17">
        <v>2.7404000000000001E-2</v>
      </c>
      <c r="BN258" s="17">
        <v>0.12226099999999999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 t="s">
        <v>409</v>
      </c>
      <c r="BU258" s="17" t="s">
        <v>409</v>
      </c>
      <c r="BV258" s="17" t="s">
        <v>409</v>
      </c>
      <c r="BW258" s="17" t="s">
        <v>592</v>
      </c>
      <c r="CA258" s="17">
        <v>88106466</v>
      </c>
      <c r="CB258" s="17" t="s">
        <v>1845</v>
      </c>
      <c r="CC258" s="17">
        <v>5103347</v>
      </c>
      <c r="CD258" s="17" t="s">
        <v>1106</v>
      </c>
    </row>
    <row r="259" spans="1:82">
      <c r="A259" s="27">
        <v>1000000288</v>
      </c>
      <c r="B259" s="26">
        <v>0</v>
      </c>
      <c r="C259" s="26" t="s">
        <v>3110</v>
      </c>
      <c r="D259" s="25">
        <v>306500</v>
      </c>
      <c r="E259" s="25" t="s">
        <v>3103</v>
      </c>
      <c r="F259" s="25">
        <v>306575</v>
      </c>
      <c r="G259" s="25" t="s">
        <v>1109</v>
      </c>
      <c r="H259" s="25">
        <v>2</v>
      </c>
      <c r="I259" s="25">
        <v>1996.01</v>
      </c>
      <c r="J259" s="25">
        <v>2011.06</v>
      </c>
      <c r="K259" s="25" t="s">
        <v>505</v>
      </c>
      <c r="L259" s="25"/>
      <c r="M259" s="25" t="s">
        <v>505</v>
      </c>
      <c r="N259" s="25" t="s">
        <v>412</v>
      </c>
      <c r="O259" s="25" t="s">
        <v>428</v>
      </c>
      <c r="P259" s="25" t="s">
        <v>499</v>
      </c>
      <c r="Q259" s="24">
        <v>28863</v>
      </c>
      <c r="R259" s="17">
        <v>0</v>
      </c>
      <c r="U259" s="17">
        <v>0</v>
      </c>
      <c r="V259" s="17">
        <v>0</v>
      </c>
      <c r="Y259" s="17">
        <v>0</v>
      </c>
      <c r="Z259" s="17">
        <v>0</v>
      </c>
      <c r="AC259" s="17">
        <v>0</v>
      </c>
      <c r="AD259" s="17">
        <v>0</v>
      </c>
      <c r="AG259" s="17">
        <v>0</v>
      </c>
      <c r="AH259" s="17">
        <v>0</v>
      </c>
      <c r="AK259" s="17">
        <v>0</v>
      </c>
      <c r="AL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5.0939999999999996E-3</v>
      </c>
      <c r="AT259" s="17">
        <v>4.1557999999999998E-2</v>
      </c>
      <c r="AU259" s="17">
        <v>3.4049999999999997E-2</v>
      </c>
      <c r="AV259" s="17">
        <v>452</v>
      </c>
      <c r="AW259" s="17">
        <v>542.4</v>
      </c>
      <c r="AX259" s="17">
        <v>678</v>
      </c>
      <c r="AY259" s="17">
        <v>0</v>
      </c>
      <c r="AZ259" s="17">
        <v>0</v>
      </c>
      <c r="BA259" s="17">
        <v>0</v>
      </c>
      <c r="BB259" s="17">
        <v>0</v>
      </c>
      <c r="BC259" s="17">
        <v>1</v>
      </c>
      <c r="BD259" s="17">
        <v>28.86</v>
      </c>
      <c r="BE259" s="17">
        <v>1</v>
      </c>
      <c r="BF259" s="17">
        <v>1</v>
      </c>
      <c r="BH259" s="17">
        <v>0</v>
      </c>
      <c r="BJ259" s="17">
        <v>0</v>
      </c>
      <c r="BL259" s="17">
        <v>0</v>
      </c>
      <c r="BM259" s="17">
        <v>2.7404000000000001E-2</v>
      </c>
      <c r="BN259" s="17">
        <v>0.12226099999999999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 t="s">
        <v>409</v>
      </c>
      <c r="BU259" s="17" t="s">
        <v>409</v>
      </c>
      <c r="BV259" s="17" t="s">
        <v>409</v>
      </c>
      <c r="BW259" s="17" t="s">
        <v>592</v>
      </c>
      <c r="CA259" s="17">
        <v>88106466</v>
      </c>
      <c r="CB259" s="17" t="s">
        <v>1845</v>
      </c>
      <c r="CC259" s="17">
        <v>5103347</v>
      </c>
      <c r="CD259" s="17" t="s">
        <v>1106</v>
      </c>
    </row>
    <row r="260" spans="1:82">
      <c r="A260" s="27">
        <v>1000000289</v>
      </c>
      <c r="B260" s="26">
        <v>0</v>
      </c>
      <c r="C260" s="26" t="s">
        <v>3109</v>
      </c>
      <c r="D260" s="25">
        <v>207300</v>
      </c>
      <c r="E260" s="25" t="s">
        <v>2616</v>
      </c>
      <c r="F260" s="25">
        <v>206500</v>
      </c>
      <c r="G260" s="25" t="s">
        <v>1397</v>
      </c>
      <c r="H260" s="25">
        <v>1</v>
      </c>
      <c r="I260" s="25">
        <v>2000.01</v>
      </c>
      <c r="J260" s="25">
        <v>2500.12</v>
      </c>
      <c r="K260" s="25" t="s">
        <v>557</v>
      </c>
      <c r="L260" s="25"/>
      <c r="M260" s="25" t="s">
        <v>557</v>
      </c>
      <c r="N260" s="25" t="s">
        <v>609</v>
      </c>
      <c r="O260" s="25" t="s">
        <v>428</v>
      </c>
      <c r="P260" s="25" t="s">
        <v>608</v>
      </c>
      <c r="Q260" s="24">
        <v>63531</v>
      </c>
      <c r="R260" s="17">
        <v>0</v>
      </c>
      <c r="U260" s="17">
        <v>0</v>
      </c>
      <c r="V260" s="17">
        <v>0</v>
      </c>
      <c r="Y260" s="17">
        <v>0</v>
      </c>
      <c r="Z260" s="17">
        <v>0</v>
      </c>
      <c r="AC260" s="17">
        <v>0</v>
      </c>
      <c r="AD260" s="17">
        <v>0</v>
      </c>
      <c r="AG260" s="17">
        <v>0</v>
      </c>
      <c r="AH260" s="17">
        <v>0</v>
      </c>
      <c r="AK260" s="17">
        <v>0</v>
      </c>
      <c r="AL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9.3700000000000001E-4</v>
      </c>
      <c r="AT260" s="17">
        <v>1.5816E-2</v>
      </c>
      <c r="AU260" s="17">
        <v>0.40915400000000002</v>
      </c>
      <c r="AV260" s="30">
        <v>2173</v>
      </c>
      <c r="AW260" s="30">
        <v>2607.6</v>
      </c>
      <c r="AX260" s="30">
        <v>3259.5</v>
      </c>
      <c r="AY260" s="17">
        <v>0</v>
      </c>
      <c r="AZ260" s="17">
        <v>0</v>
      </c>
      <c r="BA260" s="17">
        <v>0</v>
      </c>
      <c r="BB260" s="17">
        <v>0</v>
      </c>
      <c r="BC260" s="17">
        <v>1</v>
      </c>
      <c r="BD260" s="17">
        <v>63.53</v>
      </c>
      <c r="BE260" s="17">
        <v>1</v>
      </c>
      <c r="BF260" s="17">
        <v>1</v>
      </c>
      <c r="BH260" s="17">
        <v>0</v>
      </c>
      <c r="BJ260" s="17">
        <v>0</v>
      </c>
      <c r="BL260" s="17">
        <v>0</v>
      </c>
      <c r="BM260" s="17">
        <v>8.6719999999999992E-3</v>
      </c>
      <c r="BN260" s="17">
        <v>4.4602000000000003E-2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 t="s">
        <v>409</v>
      </c>
      <c r="BU260" s="17" t="s">
        <v>409</v>
      </c>
      <c r="BV260" s="17" t="s">
        <v>409</v>
      </c>
      <c r="BW260" s="17" t="s">
        <v>592</v>
      </c>
      <c r="CA260" s="17">
        <v>88106466</v>
      </c>
      <c r="CB260" s="17" t="s">
        <v>1848</v>
      </c>
      <c r="CC260" s="17">
        <v>2101106</v>
      </c>
      <c r="CD260" s="17" t="s">
        <v>676</v>
      </c>
    </row>
    <row r="261" spans="1:82">
      <c r="A261" s="27">
        <v>1000000290</v>
      </c>
      <c r="B261" s="26">
        <v>0</v>
      </c>
      <c r="C261" s="26" t="s">
        <v>3108</v>
      </c>
      <c r="D261" s="25">
        <v>207300</v>
      </c>
      <c r="E261" s="25" t="s">
        <v>2616</v>
      </c>
      <c r="F261" s="25">
        <v>206500</v>
      </c>
      <c r="G261" s="25" t="s">
        <v>1397</v>
      </c>
      <c r="H261" s="25">
        <v>2</v>
      </c>
      <c r="I261" s="25">
        <v>2000.01</v>
      </c>
      <c r="J261" s="25">
        <v>2500.12</v>
      </c>
      <c r="K261" s="25" t="s">
        <v>557</v>
      </c>
      <c r="L261" s="25"/>
      <c r="M261" s="25" t="s">
        <v>557</v>
      </c>
      <c r="N261" s="25" t="s">
        <v>609</v>
      </c>
      <c r="O261" s="25" t="s">
        <v>428</v>
      </c>
      <c r="P261" s="25" t="s">
        <v>608</v>
      </c>
      <c r="Q261" s="24">
        <v>63531</v>
      </c>
      <c r="R261" s="17">
        <v>0</v>
      </c>
      <c r="U261" s="17">
        <v>0</v>
      </c>
      <c r="V261" s="17">
        <v>0</v>
      </c>
      <c r="Y261" s="17">
        <v>0</v>
      </c>
      <c r="Z261" s="17">
        <v>0</v>
      </c>
      <c r="AC261" s="17">
        <v>0</v>
      </c>
      <c r="AD261" s="17">
        <v>0</v>
      </c>
      <c r="AG261" s="17">
        <v>0</v>
      </c>
      <c r="AH261" s="17">
        <v>0</v>
      </c>
      <c r="AK261" s="17">
        <v>0</v>
      </c>
      <c r="AL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9.3700000000000001E-4</v>
      </c>
      <c r="AT261" s="17">
        <v>1.5816E-2</v>
      </c>
      <c r="AU261" s="17">
        <v>0.40915400000000002</v>
      </c>
      <c r="AV261" s="30">
        <v>2173</v>
      </c>
      <c r="AW261" s="30">
        <v>2607.6</v>
      </c>
      <c r="AX261" s="30">
        <v>3259.5</v>
      </c>
      <c r="AY261" s="17">
        <v>0</v>
      </c>
      <c r="AZ261" s="17">
        <v>0</v>
      </c>
      <c r="BA261" s="17">
        <v>0</v>
      </c>
      <c r="BB261" s="17">
        <v>0</v>
      </c>
      <c r="BC261" s="17">
        <v>1</v>
      </c>
      <c r="BD261" s="17">
        <v>63.53</v>
      </c>
      <c r="BE261" s="17">
        <v>1</v>
      </c>
      <c r="BF261" s="17">
        <v>1</v>
      </c>
      <c r="BH261" s="17">
        <v>0</v>
      </c>
      <c r="BJ261" s="17">
        <v>0</v>
      </c>
      <c r="BL261" s="17">
        <v>0</v>
      </c>
      <c r="BM261" s="17">
        <v>8.6719999999999992E-3</v>
      </c>
      <c r="BN261" s="17">
        <v>4.4602000000000003E-2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 t="s">
        <v>409</v>
      </c>
      <c r="BU261" s="17" t="s">
        <v>409</v>
      </c>
      <c r="BV261" s="17" t="s">
        <v>409</v>
      </c>
      <c r="BW261" s="17" t="s">
        <v>592</v>
      </c>
      <c r="CA261" s="17">
        <v>88106466</v>
      </c>
      <c r="CB261" s="17" t="s">
        <v>1848</v>
      </c>
      <c r="CC261" s="17">
        <v>2101106</v>
      </c>
      <c r="CD261" s="17" t="s">
        <v>676</v>
      </c>
    </row>
    <row r="262" spans="1:82">
      <c r="A262" s="27">
        <v>1000000291</v>
      </c>
      <c r="B262" s="26">
        <v>0</v>
      </c>
      <c r="C262" s="26" t="s">
        <v>3107</v>
      </c>
      <c r="D262" s="25">
        <v>306500</v>
      </c>
      <c r="E262" s="25" t="s">
        <v>3103</v>
      </c>
      <c r="F262" s="25">
        <v>306520</v>
      </c>
      <c r="G262" s="25" t="s">
        <v>1689</v>
      </c>
      <c r="H262" s="25">
        <v>1</v>
      </c>
      <c r="I262" s="25">
        <v>1998.01</v>
      </c>
      <c r="J262" s="25">
        <v>2500.12</v>
      </c>
      <c r="K262" s="25" t="s">
        <v>1687</v>
      </c>
      <c r="L262" s="25"/>
      <c r="M262" s="25" t="s">
        <v>1687</v>
      </c>
      <c r="N262" s="25" t="s">
        <v>412</v>
      </c>
      <c r="O262" s="25" t="s">
        <v>428</v>
      </c>
      <c r="P262" s="25" t="s">
        <v>499</v>
      </c>
      <c r="Q262" s="24">
        <v>22941</v>
      </c>
      <c r="R262" s="17">
        <v>0</v>
      </c>
      <c r="U262" s="17">
        <v>0</v>
      </c>
      <c r="V262" s="17">
        <v>0</v>
      </c>
      <c r="Y262" s="17">
        <v>0</v>
      </c>
      <c r="Z262" s="17">
        <v>0</v>
      </c>
      <c r="AC262" s="17">
        <v>0</v>
      </c>
      <c r="AD262" s="17">
        <v>0</v>
      </c>
      <c r="AG262" s="17">
        <v>0</v>
      </c>
      <c r="AH262" s="17">
        <v>0</v>
      </c>
      <c r="AK262" s="17">
        <v>0</v>
      </c>
      <c r="AL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4.0569999999999998E-3</v>
      </c>
      <c r="AT262" s="17">
        <v>3.2361000000000001E-2</v>
      </c>
      <c r="AU262" s="17">
        <v>2.6273000000000001E-2</v>
      </c>
      <c r="AV262" s="17">
        <v>452</v>
      </c>
      <c r="AW262" s="17">
        <v>542.4</v>
      </c>
      <c r="AX262" s="17">
        <v>678</v>
      </c>
      <c r="AY262" s="17">
        <v>0</v>
      </c>
      <c r="AZ262" s="17">
        <v>0</v>
      </c>
      <c r="BA262" s="17">
        <v>0</v>
      </c>
      <c r="BB262" s="17">
        <v>0</v>
      </c>
      <c r="BC262" s="17">
        <v>1</v>
      </c>
      <c r="BD262" s="17">
        <v>22.94</v>
      </c>
      <c r="BE262" s="17">
        <v>1</v>
      </c>
      <c r="BF262" s="17">
        <v>1</v>
      </c>
      <c r="BH262" s="17">
        <v>0</v>
      </c>
      <c r="BJ262" s="17">
        <v>0</v>
      </c>
      <c r="BL262" s="17">
        <v>0</v>
      </c>
      <c r="BM262" s="17">
        <v>2.2216E-2</v>
      </c>
      <c r="BN262" s="17">
        <v>9.6831E-2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 t="s">
        <v>409</v>
      </c>
      <c r="BU262" s="17" t="s">
        <v>409</v>
      </c>
      <c r="BV262" s="17" t="s">
        <v>409</v>
      </c>
      <c r="BW262" s="17" t="s">
        <v>592</v>
      </c>
      <c r="CA262" s="17">
        <v>88106466</v>
      </c>
      <c r="CB262" s="17" t="s">
        <v>1848</v>
      </c>
      <c r="CC262" s="17">
        <v>5103347</v>
      </c>
      <c r="CD262" s="17" t="s">
        <v>1106</v>
      </c>
    </row>
    <row r="263" spans="1:82">
      <c r="A263" s="27">
        <v>1000000292</v>
      </c>
      <c r="B263" s="26">
        <v>0</v>
      </c>
      <c r="C263" s="26" t="s">
        <v>3106</v>
      </c>
      <c r="D263" s="25">
        <v>306500</v>
      </c>
      <c r="E263" s="25" t="s">
        <v>3103</v>
      </c>
      <c r="F263" s="25">
        <v>306520</v>
      </c>
      <c r="G263" s="25" t="s">
        <v>1689</v>
      </c>
      <c r="H263" s="25">
        <v>2</v>
      </c>
      <c r="I263" s="25">
        <v>1998.01</v>
      </c>
      <c r="J263" s="25">
        <v>2500.12</v>
      </c>
      <c r="K263" s="25" t="s">
        <v>1687</v>
      </c>
      <c r="L263" s="25"/>
      <c r="M263" s="25" t="s">
        <v>1687</v>
      </c>
      <c r="N263" s="25" t="s">
        <v>412</v>
      </c>
      <c r="O263" s="25" t="s">
        <v>428</v>
      </c>
      <c r="P263" s="25" t="s">
        <v>499</v>
      </c>
      <c r="Q263" s="24">
        <v>22941</v>
      </c>
      <c r="R263" s="17">
        <v>0</v>
      </c>
      <c r="U263" s="17">
        <v>0</v>
      </c>
      <c r="V263" s="17">
        <v>0</v>
      </c>
      <c r="Y263" s="17">
        <v>0</v>
      </c>
      <c r="Z263" s="17">
        <v>0</v>
      </c>
      <c r="AC263" s="17">
        <v>0</v>
      </c>
      <c r="AD263" s="17">
        <v>0</v>
      </c>
      <c r="AG263" s="17">
        <v>0</v>
      </c>
      <c r="AH263" s="17">
        <v>0</v>
      </c>
      <c r="AK263" s="17">
        <v>0</v>
      </c>
      <c r="AL263" s="17">
        <v>0</v>
      </c>
      <c r="AO263" s="17">
        <v>0</v>
      </c>
      <c r="AP263" s="17">
        <v>0</v>
      </c>
      <c r="AQ263" s="17">
        <v>0</v>
      </c>
      <c r="AR263" s="17">
        <v>0</v>
      </c>
      <c r="AS263" s="17">
        <v>4.0569999999999998E-3</v>
      </c>
      <c r="AT263" s="17">
        <v>3.2361000000000001E-2</v>
      </c>
      <c r="AU263" s="17">
        <v>2.6273000000000001E-2</v>
      </c>
      <c r="AV263" s="17">
        <v>452</v>
      </c>
      <c r="AW263" s="17">
        <v>542.4</v>
      </c>
      <c r="AX263" s="17">
        <v>678</v>
      </c>
      <c r="AY263" s="17">
        <v>0</v>
      </c>
      <c r="AZ263" s="17">
        <v>0</v>
      </c>
      <c r="BA263" s="17">
        <v>0</v>
      </c>
      <c r="BB263" s="17">
        <v>0</v>
      </c>
      <c r="BC263" s="17">
        <v>1</v>
      </c>
      <c r="BD263" s="17">
        <v>22.94</v>
      </c>
      <c r="BE263" s="17">
        <v>1</v>
      </c>
      <c r="BF263" s="17">
        <v>1</v>
      </c>
      <c r="BH263" s="17">
        <v>0</v>
      </c>
      <c r="BJ263" s="17">
        <v>0</v>
      </c>
      <c r="BL263" s="17">
        <v>0</v>
      </c>
      <c r="BM263" s="17">
        <v>2.2216E-2</v>
      </c>
      <c r="BN263" s="17">
        <v>9.6831E-2</v>
      </c>
      <c r="BO263" s="17">
        <v>0</v>
      </c>
      <c r="BP263" s="17">
        <v>0</v>
      </c>
      <c r="BQ263" s="17">
        <v>0</v>
      </c>
      <c r="BR263" s="17">
        <v>0</v>
      </c>
      <c r="BS263" s="17">
        <v>0</v>
      </c>
      <c r="BT263" s="17" t="s">
        <v>409</v>
      </c>
      <c r="BU263" s="17" t="s">
        <v>409</v>
      </c>
      <c r="BV263" s="17" t="s">
        <v>409</v>
      </c>
      <c r="BW263" s="17" t="s">
        <v>592</v>
      </c>
      <c r="CA263" s="17">
        <v>88106466</v>
      </c>
      <c r="CB263" s="17" t="s">
        <v>1848</v>
      </c>
      <c r="CC263" s="17">
        <v>5103347</v>
      </c>
      <c r="CD263" s="17" t="s">
        <v>1106</v>
      </c>
    </row>
    <row r="264" spans="1:82">
      <c r="A264" s="27">
        <v>1000000293</v>
      </c>
      <c r="B264" s="26">
        <v>0</v>
      </c>
      <c r="C264" s="26" t="s">
        <v>3105</v>
      </c>
      <c r="D264" s="25">
        <v>306500</v>
      </c>
      <c r="E264" s="25" t="s">
        <v>3103</v>
      </c>
      <c r="F264" s="25">
        <v>306560</v>
      </c>
      <c r="G264" s="25" t="s">
        <v>2550</v>
      </c>
      <c r="H264" s="25">
        <v>1</v>
      </c>
      <c r="I264" s="25">
        <v>1998.01</v>
      </c>
      <c r="J264" s="25">
        <v>2500.12</v>
      </c>
      <c r="K264" s="25" t="s">
        <v>1687</v>
      </c>
      <c r="L264" s="25"/>
      <c r="M264" s="25" t="s">
        <v>1687</v>
      </c>
      <c r="N264" s="25" t="s">
        <v>412</v>
      </c>
      <c r="O264" s="25" t="s">
        <v>428</v>
      </c>
      <c r="P264" s="25" t="s">
        <v>499</v>
      </c>
      <c r="Q264" s="24">
        <v>18946</v>
      </c>
      <c r="R264" s="17">
        <v>0</v>
      </c>
      <c r="U264" s="17">
        <v>0</v>
      </c>
      <c r="V264" s="17">
        <v>0</v>
      </c>
      <c r="Y264" s="17">
        <v>0</v>
      </c>
      <c r="Z264" s="17">
        <v>0</v>
      </c>
      <c r="AC264" s="17">
        <v>0</v>
      </c>
      <c r="AD264" s="17">
        <v>0</v>
      </c>
      <c r="AG264" s="17">
        <v>0</v>
      </c>
      <c r="AH264" s="17">
        <v>0</v>
      </c>
      <c r="AK264" s="17">
        <v>0</v>
      </c>
      <c r="AL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3.3500000000000001E-3</v>
      </c>
      <c r="AT264" s="17">
        <v>2.8261000000000001E-2</v>
      </c>
      <c r="AU264" s="17">
        <v>2.0493999999999998E-2</v>
      </c>
      <c r="AV264" s="17">
        <v>452</v>
      </c>
      <c r="AW264" s="17">
        <v>542.4</v>
      </c>
      <c r="AX264" s="17">
        <v>678</v>
      </c>
      <c r="AY264" s="17">
        <v>0</v>
      </c>
      <c r="AZ264" s="17">
        <v>0</v>
      </c>
      <c r="BA264" s="17">
        <v>0</v>
      </c>
      <c r="BB264" s="17">
        <v>0</v>
      </c>
      <c r="BC264" s="17">
        <v>1</v>
      </c>
      <c r="BD264" s="17">
        <v>18.95</v>
      </c>
      <c r="BE264" s="17">
        <v>1</v>
      </c>
      <c r="BF264" s="17">
        <v>1</v>
      </c>
      <c r="BH264" s="17">
        <v>0</v>
      </c>
      <c r="BJ264" s="17">
        <v>0</v>
      </c>
      <c r="BL264" s="17">
        <v>0</v>
      </c>
      <c r="BM264" s="17">
        <v>1.7665E-2</v>
      </c>
      <c r="BN264" s="17">
        <v>8.0496999999999999E-2</v>
      </c>
      <c r="BO264" s="17">
        <v>0</v>
      </c>
      <c r="BP264" s="17">
        <v>0</v>
      </c>
      <c r="BQ264" s="17">
        <v>0</v>
      </c>
      <c r="BR264" s="17">
        <v>0</v>
      </c>
      <c r="BS264" s="17">
        <v>0</v>
      </c>
      <c r="BT264" s="17" t="s">
        <v>409</v>
      </c>
      <c r="BU264" s="17" t="s">
        <v>409</v>
      </c>
      <c r="BV264" s="17" t="s">
        <v>409</v>
      </c>
      <c r="BW264" s="17" t="s">
        <v>592</v>
      </c>
      <c r="CA264" s="17">
        <v>88106466</v>
      </c>
      <c r="CB264" s="17" t="s">
        <v>1848</v>
      </c>
      <c r="CC264" s="17">
        <v>5103347</v>
      </c>
      <c r="CD264" s="17" t="s">
        <v>1106</v>
      </c>
    </row>
    <row r="265" spans="1:82">
      <c r="A265" s="27">
        <v>1000000294</v>
      </c>
      <c r="B265" s="26">
        <v>0</v>
      </c>
      <c r="C265" s="26" t="s">
        <v>3104</v>
      </c>
      <c r="D265" s="25">
        <v>306500</v>
      </c>
      <c r="E265" s="25" t="s">
        <v>3103</v>
      </c>
      <c r="F265" s="25">
        <v>306560</v>
      </c>
      <c r="G265" s="25" t="s">
        <v>2550</v>
      </c>
      <c r="H265" s="25">
        <v>2</v>
      </c>
      <c r="I265" s="25">
        <v>1998.01</v>
      </c>
      <c r="J265" s="25">
        <v>2500.12</v>
      </c>
      <c r="K265" s="25" t="s">
        <v>1687</v>
      </c>
      <c r="L265" s="25"/>
      <c r="M265" s="25" t="s">
        <v>1687</v>
      </c>
      <c r="N265" s="25" t="s">
        <v>412</v>
      </c>
      <c r="O265" s="25" t="s">
        <v>428</v>
      </c>
      <c r="P265" s="25" t="s">
        <v>499</v>
      </c>
      <c r="Q265" s="24">
        <v>18946</v>
      </c>
      <c r="R265" s="17">
        <v>0</v>
      </c>
      <c r="U265" s="17">
        <v>0</v>
      </c>
      <c r="V265" s="17">
        <v>0</v>
      </c>
      <c r="Y265" s="17">
        <v>0</v>
      </c>
      <c r="Z265" s="17">
        <v>0</v>
      </c>
      <c r="AC265" s="17">
        <v>0</v>
      </c>
      <c r="AD265" s="17">
        <v>0</v>
      </c>
      <c r="AG265" s="17">
        <v>0</v>
      </c>
      <c r="AH265" s="17">
        <v>0</v>
      </c>
      <c r="AK265" s="17">
        <v>0</v>
      </c>
      <c r="AL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3.3500000000000001E-3</v>
      </c>
      <c r="AT265" s="17">
        <v>2.8261000000000001E-2</v>
      </c>
      <c r="AU265" s="17">
        <v>2.0493999999999998E-2</v>
      </c>
      <c r="AV265" s="17">
        <v>452</v>
      </c>
      <c r="AW265" s="17">
        <v>542.4</v>
      </c>
      <c r="AX265" s="17">
        <v>678</v>
      </c>
      <c r="AY265" s="17">
        <v>0</v>
      </c>
      <c r="AZ265" s="17">
        <v>0</v>
      </c>
      <c r="BA265" s="17">
        <v>0</v>
      </c>
      <c r="BB265" s="17">
        <v>0</v>
      </c>
      <c r="BC265" s="17">
        <v>1</v>
      </c>
      <c r="BD265" s="17">
        <v>18.95</v>
      </c>
      <c r="BE265" s="17">
        <v>1</v>
      </c>
      <c r="BF265" s="17">
        <v>1</v>
      </c>
      <c r="BH265" s="17">
        <v>0</v>
      </c>
      <c r="BJ265" s="17">
        <v>0</v>
      </c>
      <c r="BL265" s="17">
        <v>0</v>
      </c>
      <c r="BM265" s="17">
        <v>1.7665E-2</v>
      </c>
      <c r="BN265" s="17">
        <v>8.0496999999999999E-2</v>
      </c>
      <c r="BO265" s="17">
        <v>0</v>
      </c>
      <c r="BP265" s="17">
        <v>0</v>
      </c>
      <c r="BQ265" s="17">
        <v>0</v>
      </c>
      <c r="BR265" s="17">
        <v>0</v>
      </c>
      <c r="BS265" s="17">
        <v>0</v>
      </c>
      <c r="BT265" s="17" t="s">
        <v>409</v>
      </c>
      <c r="BU265" s="17" t="s">
        <v>409</v>
      </c>
      <c r="BV265" s="17" t="s">
        <v>409</v>
      </c>
      <c r="BW265" s="17" t="s">
        <v>592</v>
      </c>
      <c r="CA265" s="17">
        <v>88106466</v>
      </c>
      <c r="CB265" s="17" t="s">
        <v>1848</v>
      </c>
      <c r="CC265" s="17">
        <v>5103347</v>
      </c>
      <c r="CD265" s="17" t="s">
        <v>1106</v>
      </c>
    </row>
    <row r="266" spans="1:82">
      <c r="A266" s="27">
        <v>1000000295</v>
      </c>
      <c r="B266" s="26">
        <v>0</v>
      </c>
      <c r="C266" s="26" t="s">
        <v>3102</v>
      </c>
      <c r="D266" s="25">
        <v>304135</v>
      </c>
      <c r="E266" s="25" t="s">
        <v>3100</v>
      </c>
      <c r="F266" s="25">
        <v>304125</v>
      </c>
      <c r="G266" s="25" t="s">
        <v>2873</v>
      </c>
      <c r="H266" s="25">
        <v>1</v>
      </c>
      <c r="I266" s="25">
        <v>1996.01</v>
      </c>
      <c r="J266" s="25">
        <v>2011.06</v>
      </c>
      <c r="K266" s="25" t="s">
        <v>505</v>
      </c>
      <c r="L266" s="25"/>
      <c r="M266" s="25" t="s">
        <v>505</v>
      </c>
      <c r="N266" s="25" t="s">
        <v>412</v>
      </c>
      <c r="O266" s="25" t="s">
        <v>411</v>
      </c>
      <c r="P266" s="25" t="s">
        <v>516</v>
      </c>
      <c r="Q266" s="24">
        <v>4037</v>
      </c>
      <c r="R266" s="17">
        <v>1.1688000000000001</v>
      </c>
      <c r="U266" s="17">
        <v>0</v>
      </c>
      <c r="V266" s="17">
        <v>0</v>
      </c>
      <c r="Y266" s="17">
        <v>0</v>
      </c>
      <c r="Z266" s="17">
        <v>0</v>
      </c>
      <c r="AC266" s="17">
        <v>0</v>
      </c>
      <c r="AD266" s="17">
        <v>0</v>
      </c>
      <c r="AG266" s="17">
        <v>0</v>
      </c>
      <c r="AH266" s="17">
        <v>0</v>
      </c>
      <c r="AK266" s="17">
        <v>0</v>
      </c>
      <c r="AL266" s="17">
        <v>0</v>
      </c>
      <c r="AO266" s="17">
        <v>0</v>
      </c>
      <c r="AP266" s="17">
        <v>0</v>
      </c>
      <c r="AQ266" s="17">
        <v>1.1688000000000001</v>
      </c>
      <c r="AR266" s="17">
        <v>1E-3</v>
      </c>
      <c r="AS266" s="17">
        <v>2.03E-4</v>
      </c>
      <c r="AT266" s="17">
        <v>2.4580000000000001E-3</v>
      </c>
      <c r="AU266" s="17">
        <v>0.26468000000000003</v>
      </c>
      <c r="AV266" s="17">
        <v>337</v>
      </c>
      <c r="AW266" s="17">
        <v>404.4</v>
      </c>
      <c r="AX266" s="17">
        <v>505.5</v>
      </c>
      <c r="AY266" s="17">
        <v>0</v>
      </c>
      <c r="AZ266" s="17">
        <v>0</v>
      </c>
      <c r="BA266" s="17">
        <v>0</v>
      </c>
      <c r="BB266" s="17">
        <v>0</v>
      </c>
      <c r="BC266" s="17">
        <v>1</v>
      </c>
      <c r="BD266" s="17">
        <v>4.04</v>
      </c>
      <c r="BE266" s="17">
        <v>1</v>
      </c>
      <c r="BF266" s="17">
        <v>1</v>
      </c>
      <c r="BH266" s="17">
        <v>0</v>
      </c>
      <c r="BJ266" s="17">
        <v>0</v>
      </c>
      <c r="BL266" s="17">
        <v>0</v>
      </c>
      <c r="BM266" s="17">
        <v>6.3400000000000001E-4</v>
      </c>
      <c r="BN266" s="17">
        <v>1.126E-3</v>
      </c>
      <c r="BO266" s="17">
        <v>0</v>
      </c>
      <c r="BP266" s="17">
        <v>0</v>
      </c>
      <c r="BQ266" s="17">
        <v>0</v>
      </c>
      <c r="BR266" s="17">
        <v>0</v>
      </c>
      <c r="BS266" s="17">
        <v>0</v>
      </c>
      <c r="BT266" s="17" t="s">
        <v>409</v>
      </c>
      <c r="BU266" s="17" t="s">
        <v>409</v>
      </c>
      <c r="BV266" s="17" t="s">
        <v>409</v>
      </c>
      <c r="BW266" s="17" t="s">
        <v>592</v>
      </c>
      <c r="CA266" s="17">
        <v>88106466</v>
      </c>
      <c r="CB266" s="17" t="s">
        <v>1848</v>
      </c>
      <c r="CC266" s="17">
        <v>4200250</v>
      </c>
      <c r="CD266" s="17" t="s">
        <v>782</v>
      </c>
    </row>
    <row r="267" spans="1:82">
      <c r="A267" s="27">
        <v>1000000296</v>
      </c>
      <c r="B267" s="26">
        <v>0</v>
      </c>
      <c r="C267" s="26" t="s">
        <v>3101</v>
      </c>
      <c r="D267" s="25">
        <v>304135</v>
      </c>
      <c r="E267" s="25" t="s">
        <v>3100</v>
      </c>
      <c r="F267" s="25">
        <v>304125</v>
      </c>
      <c r="G267" s="25" t="s">
        <v>2873</v>
      </c>
      <c r="H267" s="25">
        <v>2</v>
      </c>
      <c r="I267" s="25">
        <v>1996.01</v>
      </c>
      <c r="J267" s="25">
        <v>2011.06</v>
      </c>
      <c r="K267" s="25" t="s">
        <v>505</v>
      </c>
      <c r="L267" s="25"/>
      <c r="M267" s="25" t="s">
        <v>505</v>
      </c>
      <c r="N267" s="25" t="s">
        <v>412</v>
      </c>
      <c r="O267" s="25" t="s">
        <v>411</v>
      </c>
      <c r="P267" s="25" t="s">
        <v>516</v>
      </c>
      <c r="Q267" s="24">
        <v>4037</v>
      </c>
      <c r="R267" s="17">
        <v>1.1688000000000001</v>
      </c>
      <c r="U267" s="17">
        <v>0</v>
      </c>
      <c r="V267" s="17">
        <v>0</v>
      </c>
      <c r="Y267" s="17">
        <v>0</v>
      </c>
      <c r="Z267" s="17">
        <v>0</v>
      </c>
      <c r="AC267" s="17">
        <v>0</v>
      </c>
      <c r="AD267" s="17">
        <v>0</v>
      </c>
      <c r="AG267" s="17">
        <v>0</v>
      </c>
      <c r="AH267" s="17">
        <v>0</v>
      </c>
      <c r="AK267" s="17">
        <v>0</v>
      </c>
      <c r="AL267" s="17">
        <v>0</v>
      </c>
      <c r="AO267" s="17">
        <v>0</v>
      </c>
      <c r="AP267" s="17">
        <v>0</v>
      </c>
      <c r="AQ267" s="17">
        <v>1.1688000000000001</v>
      </c>
      <c r="AR267" s="17">
        <v>1E-3</v>
      </c>
      <c r="AS267" s="17">
        <v>2.03E-4</v>
      </c>
      <c r="AT267" s="17">
        <v>2.4580000000000001E-3</v>
      </c>
      <c r="AU267" s="17">
        <v>0.26468000000000003</v>
      </c>
      <c r="AV267" s="17">
        <v>337</v>
      </c>
      <c r="AW267" s="17">
        <v>404.4</v>
      </c>
      <c r="AX267" s="17">
        <v>505.5</v>
      </c>
      <c r="AY267" s="17">
        <v>0</v>
      </c>
      <c r="AZ267" s="17">
        <v>0</v>
      </c>
      <c r="BA267" s="17">
        <v>0</v>
      </c>
      <c r="BB267" s="17">
        <v>0</v>
      </c>
      <c r="BC267" s="17">
        <v>1</v>
      </c>
      <c r="BD267" s="17">
        <v>4.04</v>
      </c>
      <c r="BE267" s="17">
        <v>1</v>
      </c>
      <c r="BF267" s="17">
        <v>1</v>
      </c>
      <c r="BH267" s="17">
        <v>0</v>
      </c>
      <c r="BJ267" s="17">
        <v>0</v>
      </c>
      <c r="BL267" s="17">
        <v>0</v>
      </c>
      <c r="BM267" s="17">
        <v>6.3400000000000001E-4</v>
      </c>
      <c r="BN267" s="17">
        <v>1.126E-3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 t="s">
        <v>409</v>
      </c>
      <c r="BU267" s="17" t="s">
        <v>409</v>
      </c>
      <c r="BV267" s="17" t="s">
        <v>409</v>
      </c>
      <c r="BW267" s="17" t="s">
        <v>592</v>
      </c>
      <c r="CA267" s="17">
        <v>88106466</v>
      </c>
      <c r="CB267" s="17" t="s">
        <v>1848</v>
      </c>
      <c r="CC267" s="17">
        <v>4200250</v>
      </c>
      <c r="CD267" s="17" t="s">
        <v>782</v>
      </c>
    </row>
    <row r="268" spans="1:82">
      <c r="A268" s="27">
        <v>1000000297</v>
      </c>
      <c r="B268" s="26">
        <v>0</v>
      </c>
      <c r="C268" s="26" t="s">
        <v>3099</v>
      </c>
      <c r="D268" s="25">
        <v>304115</v>
      </c>
      <c r="E268" s="25" t="s">
        <v>2269</v>
      </c>
      <c r="F268" s="25">
        <v>304125</v>
      </c>
      <c r="G268" s="25" t="s">
        <v>2873</v>
      </c>
      <c r="H268" s="25">
        <v>1</v>
      </c>
      <c r="I268" s="25">
        <v>1996.01</v>
      </c>
      <c r="J268" s="25">
        <v>2500.12</v>
      </c>
      <c r="K268" s="25" t="s">
        <v>505</v>
      </c>
      <c r="L268" s="25"/>
      <c r="M268" s="25" t="s">
        <v>505</v>
      </c>
      <c r="N268" s="25" t="s">
        <v>412</v>
      </c>
      <c r="O268" s="25" t="s">
        <v>428</v>
      </c>
      <c r="P268" s="25" t="s">
        <v>499</v>
      </c>
      <c r="Q268" s="24">
        <v>12409</v>
      </c>
      <c r="R268" s="17">
        <v>0</v>
      </c>
      <c r="U268" s="17">
        <v>0</v>
      </c>
      <c r="V268" s="17">
        <v>0</v>
      </c>
      <c r="Y268" s="17">
        <v>0</v>
      </c>
      <c r="Z268" s="17">
        <v>0</v>
      </c>
      <c r="AC268" s="17">
        <v>0</v>
      </c>
      <c r="AD268" s="17">
        <v>0</v>
      </c>
      <c r="AG268" s="17">
        <v>0</v>
      </c>
      <c r="AH268" s="17">
        <v>0</v>
      </c>
      <c r="AK268" s="17">
        <v>0</v>
      </c>
      <c r="AL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2.1940000000000002E-3</v>
      </c>
      <c r="AT268" s="17">
        <v>1.7087000000000001E-2</v>
      </c>
      <c r="AU268" s="17">
        <v>1.4566000000000001E-2</v>
      </c>
      <c r="AV268" s="17">
        <v>452</v>
      </c>
      <c r="AW268" s="17">
        <v>542.4</v>
      </c>
      <c r="AX268" s="17">
        <v>678</v>
      </c>
      <c r="AY268" s="17">
        <v>0</v>
      </c>
      <c r="AZ268" s="17">
        <v>0</v>
      </c>
      <c r="BA268" s="17">
        <v>0</v>
      </c>
      <c r="BB268" s="17">
        <v>0</v>
      </c>
      <c r="BC268" s="17">
        <v>1</v>
      </c>
      <c r="BD268" s="17">
        <v>12.41</v>
      </c>
      <c r="BE268" s="17">
        <v>1</v>
      </c>
      <c r="BF268" s="17">
        <v>1</v>
      </c>
      <c r="BH268" s="17">
        <v>0</v>
      </c>
      <c r="BJ268" s="17">
        <v>0</v>
      </c>
      <c r="BL268" s="17">
        <v>0</v>
      </c>
      <c r="BM268" s="17">
        <v>1.2174000000000001E-2</v>
      </c>
      <c r="BN268" s="17">
        <v>5.9239E-2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 t="s">
        <v>409</v>
      </c>
      <c r="BU268" s="17" t="s">
        <v>409</v>
      </c>
      <c r="BV268" s="17" t="s">
        <v>409</v>
      </c>
      <c r="BW268" s="17" t="s">
        <v>592</v>
      </c>
      <c r="CA268" s="17">
        <v>88106466</v>
      </c>
      <c r="CB268" s="17" t="s">
        <v>1848</v>
      </c>
      <c r="CC268" s="17">
        <v>4200250</v>
      </c>
      <c r="CD268" s="17" t="s">
        <v>782</v>
      </c>
    </row>
    <row r="269" spans="1:82">
      <c r="A269" s="27">
        <v>1000000298</v>
      </c>
      <c r="B269" s="26">
        <v>0</v>
      </c>
      <c r="C269" s="26" t="s">
        <v>258</v>
      </c>
      <c r="D269" s="25">
        <v>306555</v>
      </c>
      <c r="E269" s="25" t="s">
        <v>2083</v>
      </c>
      <c r="F269" s="25">
        <v>306545</v>
      </c>
      <c r="G269" s="25" t="s">
        <v>2546</v>
      </c>
      <c r="H269" s="25">
        <v>1</v>
      </c>
      <c r="I269" s="25">
        <v>2005.01</v>
      </c>
      <c r="J269" s="25">
        <v>2500.12</v>
      </c>
      <c r="K269" s="25" t="s">
        <v>1566</v>
      </c>
      <c r="L269" s="25"/>
      <c r="M269" s="25" t="s">
        <v>1566</v>
      </c>
      <c r="N269" s="25" t="s">
        <v>412</v>
      </c>
      <c r="O269" s="25" t="s">
        <v>428</v>
      </c>
      <c r="P269" s="25" t="s">
        <v>499</v>
      </c>
      <c r="Q269" s="24">
        <v>17558</v>
      </c>
      <c r="R269" s="17">
        <v>0</v>
      </c>
      <c r="U269" s="17">
        <v>0</v>
      </c>
      <c r="V269" s="17">
        <v>0</v>
      </c>
      <c r="Y269" s="17">
        <v>0</v>
      </c>
      <c r="Z269" s="17">
        <v>0</v>
      </c>
      <c r="AC269" s="17">
        <v>0</v>
      </c>
      <c r="AD269" s="17">
        <v>0</v>
      </c>
      <c r="AG269" s="17">
        <v>0</v>
      </c>
      <c r="AH269" s="17">
        <v>0</v>
      </c>
      <c r="AK269" s="17">
        <v>0</v>
      </c>
      <c r="AL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3.1110000000000001E-3</v>
      </c>
      <c r="AT269" s="17">
        <v>2.4784E-2</v>
      </c>
      <c r="AU269" s="17">
        <v>2.5767999999999999E-2</v>
      </c>
      <c r="AV269" s="17">
        <v>452</v>
      </c>
      <c r="AW269" s="17">
        <v>542.4</v>
      </c>
      <c r="AX269" s="17">
        <v>678</v>
      </c>
      <c r="AY269" s="17">
        <v>0</v>
      </c>
      <c r="AZ269" s="17">
        <v>0</v>
      </c>
      <c r="BA269" s="17">
        <v>0</v>
      </c>
      <c r="BB269" s="17">
        <v>0</v>
      </c>
      <c r="BC269" s="17">
        <v>1</v>
      </c>
      <c r="BD269" s="17">
        <v>17.559999999999999</v>
      </c>
      <c r="BE269" s="17">
        <v>1</v>
      </c>
      <c r="BF269" s="17">
        <v>1</v>
      </c>
      <c r="BH269" s="17">
        <v>0</v>
      </c>
      <c r="BJ269" s="17">
        <v>0</v>
      </c>
      <c r="BL269" s="17">
        <v>0</v>
      </c>
      <c r="BM269" s="17">
        <v>1.5879999999999998E-2</v>
      </c>
      <c r="BN269" s="17">
        <v>7.8694E-2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 t="s">
        <v>409</v>
      </c>
      <c r="BU269" s="17" t="s">
        <v>409</v>
      </c>
      <c r="BV269" s="17" t="s">
        <v>409</v>
      </c>
      <c r="BW269" s="17" t="s">
        <v>592</v>
      </c>
      <c r="CA269" s="17">
        <v>88106466</v>
      </c>
      <c r="CB269" s="17" t="s">
        <v>1848</v>
      </c>
      <c r="CC269" s="17">
        <v>4200322</v>
      </c>
      <c r="CD269" s="17" t="s">
        <v>2082</v>
      </c>
    </row>
    <row r="270" spans="1:82">
      <c r="A270" s="27">
        <v>1000000299</v>
      </c>
      <c r="B270" s="26">
        <v>0</v>
      </c>
      <c r="C270" s="26" t="s">
        <v>257</v>
      </c>
      <c r="D270" s="25">
        <v>306555</v>
      </c>
      <c r="E270" s="25" t="s">
        <v>2083</v>
      </c>
      <c r="F270" s="25">
        <v>306545</v>
      </c>
      <c r="G270" s="25" t="s">
        <v>2546</v>
      </c>
      <c r="H270" s="25">
        <v>2</v>
      </c>
      <c r="I270" s="25">
        <v>2005.01</v>
      </c>
      <c r="J270" s="25">
        <v>2500.12</v>
      </c>
      <c r="K270" s="25" t="s">
        <v>1566</v>
      </c>
      <c r="L270" s="25"/>
      <c r="M270" s="25" t="s">
        <v>1566</v>
      </c>
      <c r="N270" s="25" t="s">
        <v>412</v>
      </c>
      <c r="O270" s="25" t="s">
        <v>428</v>
      </c>
      <c r="P270" s="25" t="s">
        <v>499</v>
      </c>
      <c r="Q270" s="24">
        <v>17558</v>
      </c>
      <c r="R270" s="17">
        <v>0</v>
      </c>
      <c r="U270" s="17">
        <v>0</v>
      </c>
      <c r="V270" s="17">
        <v>0</v>
      </c>
      <c r="Y270" s="17">
        <v>0</v>
      </c>
      <c r="Z270" s="17">
        <v>0</v>
      </c>
      <c r="AC270" s="17">
        <v>0</v>
      </c>
      <c r="AD270" s="17">
        <v>0</v>
      </c>
      <c r="AG270" s="17">
        <v>0</v>
      </c>
      <c r="AH270" s="17">
        <v>0</v>
      </c>
      <c r="AK270" s="17">
        <v>0</v>
      </c>
      <c r="AL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3.1100059999999998E-3</v>
      </c>
      <c r="AT270" s="17">
        <v>2.4784E-2</v>
      </c>
      <c r="AU270" s="17">
        <v>2.5767999999999999E-2</v>
      </c>
      <c r="AV270" s="17">
        <v>452</v>
      </c>
      <c r="AW270" s="17">
        <v>542.4</v>
      </c>
      <c r="AX270" s="17">
        <v>678</v>
      </c>
      <c r="AY270" s="17">
        <v>0</v>
      </c>
      <c r="AZ270" s="17">
        <v>0</v>
      </c>
      <c r="BA270" s="17">
        <v>0</v>
      </c>
      <c r="BB270" s="17">
        <v>0</v>
      </c>
      <c r="BC270" s="17">
        <v>1</v>
      </c>
      <c r="BD270" s="17">
        <v>17.559999999999999</v>
      </c>
      <c r="BE270" s="17">
        <v>1</v>
      </c>
      <c r="BF270" s="17">
        <v>1</v>
      </c>
      <c r="BH270" s="17">
        <v>0</v>
      </c>
      <c r="BJ270" s="17">
        <v>0</v>
      </c>
      <c r="BL270" s="17">
        <v>0</v>
      </c>
      <c r="BM270" s="17">
        <v>1.5879999999999998E-2</v>
      </c>
      <c r="BN270" s="17">
        <v>7.8694E-2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 t="s">
        <v>409</v>
      </c>
      <c r="BU270" s="17" t="s">
        <v>409</v>
      </c>
      <c r="BV270" s="17" t="s">
        <v>409</v>
      </c>
      <c r="BW270" s="17" t="s">
        <v>592</v>
      </c>
      <c r="CA270" s="17">
        <v>88106466</v>
      </c>
      <c r="CB270" s="17" t="s">
        <v>1848</v>
      </c>
      <c r="CC270" s="17">
        <v>4200322</v>
      </c>
      <c r="CD270" s="17" t="s">
        <v>2082</v>
      </c>
    </row>
    <row r="271" spans="1:82">
      <c r="A271" s="27">
        <v>1000000300</v>
      </c>
      <c r="B271" s="26">
        <v>0</v>
      </c>
      <c r="C271" s="26" t="s">
        <v>3098</v>
      </c>
      <c r="D271" s="25">
        <v>307325</v>
      </c>
      <c r="E271" s="25" t="s">
        <v>2115</v>
      </c>
      <c r="F271" s="25">
        <v>307230</v>
      </c>
      <c r="G271" s="25" t="s">
        <v>1612</v>
      </c>
      <c r="H271" s="25">
        <v>1</v>
      </c>
      <c r="I271" s="25">
        <v>1996.01</v>
      </c>
      <c r="J271" s="25">
        <v>2010.12</v>
      </c>
      <c r="K271" s="25" t="s">
        <v>505</v>
      </c>
      <c r="L271" s="25"/>
      <c r="M271" s="25" t="s">
        <v>505</v>
      </c>
      <c r="N271" s="25" t="s">
        <v>412</v>
      </c>
      <c r="O271" s="25" t="s">
        <v>428</v>
      </c>
      <c r="P271" s="25" t="s">
        <v>456</v>
      </c>
      <c r="Q271" s="24">
        <v>17157</v>
      </c>
      <c r="R271" s="17">
        <v>0</v>
      </c>
      <c r="U271" s="17">
        <v>0</v>
      </c>
      <c r="V271" s="17">
        <v>0</v>
      </c>
      <c r="Y271" s="17">
        <v>0</v>
      </c>
      <c r="Z271" s="17">
        <v>0</v>
      </c>
      <c r="AC271" s="17">
        <v>0</v>
      </c>
      <c r="AD271" s="17">
        <v>0</v>
      </c>
      <c r="AG271" s="17">
        <v>0</v>
      </c>
      <c r="AH271" s="17">
        <v>0</v>
      </c>
      <c r="AK271" s="17">
        <v>0</v>
      </c>
      <c r="AL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8.9630000000000005E-3</v>
      </c>
      <c r="AT271" s="17">
        <v>3.4235000000000002E-2</v>
      </c>
      <c r="AU271" s="17">
        <v>1.379E-2</v>
      </c>
      <c r="AV271" s="17">
        <v>163</v>
      </c>
      <c r="AW271" s="17">
        <v>195.6</v>
      </c>
      <c r="AX271" s="17">
        <v>244.5</v>
      </c>
      <c r="AY271" s="17">
        <v>0</v>
      </c>
      <c r="AZ271" s="17">
        <v>0</v>
      </c>
      <c r="BA271" s="17">
        <v>0</v>
      </c>
      <c r="BB271" s="17">
        <v>0</v>
      </c>
      <c r="BC271" s="17">
        <v>1</v>
      </c>
      <c r="BD271" s="17">
        <v>17.16</v>
      </c>
      <c r="BE271" s="17">
        <v>1</v>
      </c>
      <c r="BF271" s="17">
        <v>1</v>
      </c>
      <c r="BH271" s="17">
        <v>0</v>
      </c>
      <c r="BJ271" s="17">
        <v>0</v>
      </c>
      <c r="BL271" s="17">
        <v>0</v>
      </c>
      <c r="BM271" s="17">
        <v>2.5333000000000001E-2</v>
      </c>
      <c r="BN271" s="17">
        <v>0.10978599999999999</v>
      </c>
      <c r="BO271" s="17">
        <v>0</v>
      </c>
      <c r="BP271" s="17">
        <v>0</v>
      </c>
      <c r="BQ271" s="17">
        <v>0</v>
      </c>
      <c r="BR271" s="17">
        <v>0</v>
      </c>
      <c r="BS271" s="17">
        <v>0</v>
      </c>
      <c r="BT271" s="17" t="s">
        <v>409</v>
      </c>
      <c r="BU271" s="17" t="s">
        <v>409</v>
      </c>
      <c r="BV271" s="17" t="s">
        <v>409</v>
      </c>
      <c r="BW271" s="17" t="s">
        <v>592</v>
      </c>
      <c r="CA271" s="17">
        <v>88106466</v>
      </c>
      <c r="CB271" s="17" t="s">
        <v>1845</v>
      </c>
      <c r="CC271" s="17">
        <v>2101106</v>
      </c>
      <c r="CD271" s="17" t="s">
        <v>676</v>
      </c>
    </row>
    <row r="272" spans="1:82">
      <c r="A272" s="27">
        <v>1000000301</v>
      </c>
      <c r="B272" s="26">
        <v>0</v>
      </c>
      <c r="C272" s="26" t="s">
        <v>3097</v>
      </c>
      <c r="D272" s="25">
        <v>311415</v>
      </c>
      <c r="E272" s="25" t="s">
        <v>2640</v>
      </c>
      <c r="F272" s="25">
        <v>311420</v>
      </c>
      <c r="G272" s="25" t="s">
        <v>1029</v>
      </c>
      <c r="H272" s="25">
        <v>1</v>
      </c>
      <c r="I272" s="25">
        <v>1997.01</v>
      </c>
      <c r="J272" s="25">
        <v>2500.12</v>
      </c>
      <c r="K272" s="25" t="s">
        <v>562</v>
      </c>
      <c r="L272" s="25"/>
      <c r="M272" s="25" t="s">
        <v>562</v>
      </c>
      <c r="N272" s="25" t="s">
        <v>412</v>
      </c>
      <c r="O272" s="25" t="s">
        <v>428</v>
      </c>
      <c r="P272" s="25" t="s">
        <v>499</v>
      </c>
      <c r="Q272" s="24">
        <v>16617</v>
      </c>
      <c r="R272" s="17">
        <v>0</v>
      </c>
      <c r="U272" s="17">
        <v>0</v>
      </c>
      <c r="V272" s="17">
        <v>0</v>
      </c>
      <c r="Y272" s="17">
        <v>0</v>
      </c>
      <c r="Z272" s="17">
        <v>0</v>
      </c>
      <c r="AC272" s="17">
        <v>0</v>
      </c>
      <c r="AD272" s="17">
        <v>0</v>
      </c>
      <c r="AG272" s="17">
        <v>0</v>
      </c>
      <c r="AH272" s="17">
        <v>0</v>
      </c>
      <c r="AK272" s="17">
        <v>0</v>
      </c>
      <c r="AL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2.9399999999999999E-3</v>
      </c>
      <c r="AT272" s="17">
        <v>2.3002000000000002E-2</v>
      </c>
      <c r="AU272" s="17">
        <v>1.9095000000000001E-2</v>
      </c>
      <c r="AV272" s="17">
        <v>452</v>
      </c>
      <c r="AW272" s="17">
        <v>542.4</v>
      </c>
      <c r="AX272" s="17">
        <v>678</v>
      </c>
      <c r="AY272" s="17">
        <v>0</v>
      </c>
      <c r="AZ272" s="17">
        <v>0</v>
      </c>
      <c r="BA272" s="17">
        <v>0</v>
      </c>
      <c r="BB272" s="17">
        <v>0</v>
      </c>
      <c r="BC272" s="17">
        <v>1</v>
      </c>
      <c r="BD272" s="17">
        <v>16.62</v>
      </c>
      <c r="BE272" s="17">
        <v>1</v>
      </c>
      <c r="BF272" s="17">
        <v>1</v>
      </c>
      <c r="BH272" s="17">
        <v>0</v>
      </c>
      <c r="BJ272" s="17">
        <v>0</v>
      </c>
      <c r="BL272" s="17">
        <v>0</v>
      </c>
      <c r="BM272" s="17">
        <v>1.6667000000000001E-2</v>
      </c>
      <c r="BN272" s="17">
        <v>8.0796000000000007E-2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 t="s">
        <v>409</v>
      </c>
      <c r="BU272" s="17" t="s">
        <v>409</v>
      </c>
      <c r="BV272" s="17" t="s">
        <v>409</v>
      </c>
      <c r="BW272" s="17" t="s">
        <v>592</v>
      </c>
      <c r="CA272" s="17">
        <v>88106466</v>
      </c>
      <c r="CB272" s="17" t="s">
        <v>1848</v>
      </c>
      <c r="CC272" s="17">
        <v>91113074</v>
      </c>
      <c r="CD272" s="17" t="s">
        <v>1864</v>
      </c>
    </row>
    <row r="273" spans="1:82">
      <c r="A273" s="27">
        <v>1000000303</v>
      </c>
      <c r="B273" s="26">
        <v>0</v>
      </c>
      <c r="C273" s="26" t="s">
        <v>36</v>
      </c>
      <c r="D273" s="25">
        <v>311265</v>
      </c>
      <c r="E273" s="25" t="s">
        <v>2590</v>
      </c>
      <c r="F273" s="25">
        <v>311260</v>
      </c>
      <c r="G273" s="25" t="s">
        <v>1860</v>
      </c>
      <c r="H273" s="25">
        <v>1</v>
      </c>
      <c r="I273" s="25">
        <v>2006.04</v>
      </c>
      <c r="J273" s="25">
        <v>2500.12</v>
      </c>
      <c r="K273" s="25" t="s">
        <v>1969</v>
      </c>
      <c r="L273" s="25"/>
      <c r="M273" s="25" t="s">
        <v>1969</v>
      </c>
      <c r="N273" s="25" t="s">
        <v>412</v>
      </c>
      <c r="O273" s="25" t="s">
        <v>428</v>
      </c>
      <c r="P273" s="25" t="s">
        <v>427</v>
      </c>
      <c r="Q273" s="24">
        <v>21494</v>
      </c>
      <c r="R273" s="17">
        <v>0</v>
      </c>
      <c r="U273" s="17">
        <v>0</v>
      </c>
      <c r="V273" s="17">
        <v>0</v>
      </c>
      <c r="Y273" s="17">
        <v>0</v>
      </c>
      <c r="Z273" s="17">
        <v>0</v>
      </c>
      <c r="AC273" s="17">
        <v>0</v>
      </c>
      <c r="AD273" s="17">
        <v>0</v>
      </c>
      <c r="AG273" s="17">
        <v>0</v>
      </c>
      <c r="AH273" s="17">
        <v>0</v>
      </c>
      <c r="AK273" s="17">
        <v>0</v>
      </c>
      <c r="AL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9.1229999999999992E-3</v>
      </c>
      <c r="AT273" s="17">
        <v>4.2992000000000002E-2</v>
      </c>
      <c r="AU273" s="17">
        <v>1.7573999999999999E-2</v>
      </c>
      <c r="AV273" s="17">
        <v>195</v>
      </c>
      <c r="AW273" s="17">
        <v>234</v>
      </c>
      <c r="AX273" s="17">
        <v>292.5</v>
      </c>
      <c r="AY273" s="17">
        <v>0</v>
      </c>
      <c r="AZ273" s="17">
        <v>0</v>
      </c>
      <c r="BA273" s="17">
        <v>0</v>
      </c>
      <c r="BB273" s="17">
        <v>0</v>
      </c>
      <c r="BC273" s="17">
        <v>1</v>
      </c>
      <c r="BD273" s="17">
        <v>21.49</v>
      </c>
      <c r="BE273" s="17">
        <v>1</v>
      </c>
      <c r="BF273" s="17">
        <v>1</v>
      </c>
      <c r="BH273" s="17">
        <v>0</v>
      </c>
      <c r="BJ273" s="17">
        <v>0</v>
      </c>
      <c r="BL273" s="17">
        <v>0</v>
      </c>
      <c r="BM273" s="17">
        <v>2.6723E-2</v>
      </c>
      <c r="BN273" s="17">
        <v>0.100368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 t="s">
        <v>409</v>
      </c>
      <c r="BU273" s="17" t="s">
        <v>409</v>
      </c>
      <c r="BV273" s="17" t="s">
        <v>409</v>
      </c>
      <c r="BW273" s="17" t="s">
        <v>592</v>
      </c>
      <c r="CA273" s="17">
        <v>88106466</v>
      </c>
      <c r="CB273" s="17" t="s">
        <v>1453</v>
      </c>
      <c r="CC273" s="17">
        <v>2200481</v>
      </c>
      <c r="CD273" s="17" t="s">
        <v>469</v>
      </c>
    </row>
    <row r="274" spans="1:82">
      <c r="A274" s="27">
        <v>1000000304</v>
      </c>
      <c r="B274" s="26">
        <v>0</v>
      </c>
      <c r="C274" s="26" t="s">
        <v>35</v>
      </c>
      <c r="D274" s="25">
        <v>311265</v>
      </c>
      <c r="E274" s="25" t="s">
        <v>2590</v>
      </c>
      <c r="F274" s="25">
        <v>311260</v>
      </c>
      <c r="G274" s="25" t="s">
        <v>1860</v>
      </c>
      <c r="H274" s="25">
        <v>2</v>
      </c>
      <c r="I274" s="25">
        <v>2006.04</v>
      </c>
      <c r="J274" s="25">
        <v>2500.12</v>
      </c>
      <c r="K274" s="25" t="s">
        <v>1969</v>
      </c>
      <c r="L274" s="25"/>
      <c r="M274" s="25" t="s">
        <v>1969</v>
      </c>
      <c r="N274" s="25" t="s">
        <v>412</v>
      </c>
      <c r="O274" s="25" t="s">
        <v>428</v>
      </c>
      <c r="P274" s="25" t="s">
        <v>427</v>
      </c>
      <c r="Q274" s="24">
        <v>21494</v>
      </c>
      <c r="R274" s="17">
        <v>0</v>
      </c>
      <c r="U274" s="17">
        <v>0</v>
      </c>
      <c r="V274" s="17">
        <v>0</v>
      </c>
      <c r="Y274" s="17">
        <v>0</v>
      </c>
      <c r="Z274" s="17">
        <v>0</v>
      </c>
      <c r="AC274" s="17">
        <v>0</v>
      </c>
      <c r="AD274" s="17">
        <v>0</v>
      </c>
      <c r="AG274" s="17">
        <v>0</v>
      </c>
      <c r="AH274" s="17">
        <v>0</v>
      </c>
      <c r="AK274" s="17">
        <v>0</v>
      </c>
      <c r="AL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9.1229999999999992E-3</v>
      </c>
      <c r="AT274" s="17">
        <v>4.2992000000000002E-2</v>
      </c>
      <c r="AU274" s="17">
        <v>1.7573999999999999E-2</v>
      </c>
      <c r="AV274" s="17">
        <v>195</v>
      </c>
      <c r="AW274" s="17">
        <v>234</v>
      </c>
      <c r="AX274" s="17">
        <v>292.5</v>
      </c>
      <c r="AY274" s="17">
        <v>0</v>
      </c>
      <c r="AZ274" s="17">
        <v>0</v>
      </c>
      <c r="BA274" s="17">
        <v>0</v>
      </c>
      <c r="BB274" s="17">
        <v>0</v>
      </c>
      <c r="BC274" s="17">
        <v>1</v>
      </c>
      <c r="BD274" s="17">
        <v>21.49</v>
      </c>
      <c r="BE274" s="17">
        <v>1</v>
      </c>
      <c r="BF274" s="17">
        <v>1</v>
      </c>
      <c r="BH274" s="17">
        <v>0</v>
      </c>
      <c r="BJ274" s="17">
        <v>0</v>
      </c>
      <c r="BL274" s="17">
        <v>0</v>
      </c>
      <c r="BM274" s="17">
        <v>2.6723E-2</v>
      </c>
      <c r="BN274" s="17">
        <v>0.100368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 t="s">
        <v>409</v>
      </c>
      <c r="BU274" s="17" t="s">
        <v>409</v>
      </c>
      <c r="BV274" s="17" t="s">
        <v>409</v>
      </c>
      <c r="BW274" s="17" t="s">
        <v>592</v>
      </c>
      <c r="CA274" s="17">
        <v>88106466</v>
      </c>
      <c r="CB274" s="17" t="s">
        <v>1453</v>
      </c>
      <c r="CC274" s="17">
        <v>2200481</v>
      </c>
      <c r="CD274" s="17" t="s">
        <v>469</v>
      </c>
    </row>
    <row r="275" spans="1:82">
      <c r="A275" s="27">
        <v>1000000305</v>
      </c>
      <c r="B275" s="26">
        <v>0</v>
      </c>
      <c r="C275" s="26" t="s">
        <v>3096</v>
      </c>
      <c r="D275" s="25">
        <v>311200</v>
      </c>
      <c r="E275" s="25" t="s">
        <v>1899</v>
      </c>
      <c r="F275" s="25">
        <v>311260</v>
      </c>
      <c r="G275" s="25" t="s">
        <v>1860</v>
      </c>
      <c r="H275" s="25">
        <v>1</v>
      </c>
      <c r="I275" s="25">
        <v>2000.01</v>
      </c>
      <c r="J275" s="25">
        <v>2500.12</v>
      </c>
      <c r="K275" s="25" t="s">
        <v>557</v>
      </c>
      <c r="L275" s="25"/>
      <c r="M275" s="25" t="s">
        <v>557</v>
      </c>
      <c r="N275" s="25" t="s">
        <v>412</v>
      </c>
      <c r="O275" s="25" t="s">
        <v>428</v>
      </c>
      <c r="P275" s="25" t="s">
        <v>427</v>
      </c>
      <c r="Q275" s="24">
        <v>40568</v>
      </c>
      <c r="R275" s="17">
        <v>0</v>
      </c>
      <c r="U275" s="17">
        <v>0</v>
      </c>
      <c r="V275" s="17">
        <v>0</v>
      </c>
      <c r="Y275" s="17">
        <v>0</v>
      </c>
      <c r="Z275" s="17">
        <v>0</v>
      </c>
      <c r="AC275" s="17">
        <v>0</v>
      </c>
      <c r="AD275" s="17">
        <v>0</v>
      </c>
      <c r="AG275" s="17">
        <v>0</v>
      </c>
      <c r="AH275" s="17">
        <v>0</v>
      </c>
      <c r="AK275" s="17">
        <v>0</v>
      </c>
      <c r="AL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1.7219999999999999E-2</v>
      </c>
      <c r="AT275" s="17">
        <v>8.0582000000000001E-2</v>
      </c>
      <c r="AU275" s="17">
        <v>3.3419999999999998E-2</v>
      </c>
      <c r="AV275" s="17">
        <v>195</v>
      </c>
      <c r="AW275" s="17">
        <v>234</v>
      </c>
      <c r="AX275" s="17">
        <v>292.5</v>
      </c>
      <c r="AY275" s="17">
        <v>0</v>
      </c>
      <c r="AZ275" s="17">
        <v>0</v>
      </c>
      <c r="BA275" s="17">
        <v>0</v>
      </c>
      <c r="BB275" s="17">
        <v>0</v>
      </c>
      <c r="BC275" s="17">
        <v>1</v>
      </c>
      <c r="BD275" s="17">
        <v>40.57</v>
      </c>
      <c r="BE275" s="17">
        <v>1</v>
      </c>
      <c r="BF275" s="17">
        <v>1</v>
      </c>
      <c r="BH275" s="17">
        <v>0</v>
      </c>
      <c r="BJ275" s="17">
        <v>0</v>
      </c>
      <c r="BL275" s="17">
        <v>0</v>
      </c>
      <c r="BM275" s="17">
        <v>5.2914999999999997E-2</v>
      </c>
      <c r="BN275" s="17">
        <v>0.21779699999999999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 t="s">
        <v>409</v>
      </c>
      <c r="BU275" s="17" t="s">
        <v>409</v>
      </c>
      <c r="BV275" s="17" t="s">
        <v>409</v>
      </c>
      <c r="BW275" s="17" t="s">
        <v>592</v>
      </c>
      <c r="CA275" s="17">
        <v>88106466</v>
      </c>
      <c r="CB275" s="17" t="s">
        <v>1848</v>
      </c>
      <c r="CC275" s="17">
        <v>91113074</v>
      </c>
      <c r="CD275" s="17" t="s">
        <v>1858</v>
      </c>
    </row>
    <row r="276" spans="1:82">
      <c r="A276" s="27">
        <v>1000000306</v>
      </c>
      <c r="B276" s="26">
        <v>10</v>
      </c>
      <c r="C276" s="26" t="s">
        <v>3095</v>
      </c>
      <c r="D276" s="25">
        <v>308600</v>
      </c>
      <c r="E276" s="25" t="s">
        <v>1096</v>
      </c>
      <c r="F276" s="25">
        <v>308660</v>
      </c>
      <c r="G276" s="25" t="s">
        <v>3092</v>
      </c>
      <c r="H276" s="25">
        <v>1</v>
      </c>
      <c r="I276" s="25">
        <v>2008.12</v>
      </c>
      <c r="J276" s="25">
        <v>2500.12</v>
      </c>
      <c r="K276" s="25" t="s">
        <v>676</v>
      </c>
      <c r="L276" s="25"/>
      <c r="M276" s="25" t="s">
        <v>3094</v>
      </c>
      <c r="N276" s="25" t="s">
        <v>412</v>
      </c>
      <c r="O276" s="25" t="s">
        <v>600</v>
      </c>
      <c r="P276" s="25" t="s">
        <v>427</v>
      </c>
      <c r="Q276" s="24">
        <v>13159</v>
      </c>
      <c r="R276" s="17">
        <v>0</v>
      </c>
      <c r="S276" s="17" t="s">
        <v>1394</v>
      </c>
      <c r="T276" s="17" t="s">
        <v>556</v>
      </c>
      <c r="U276" s="29">
        <v>1076</v>
      </c>
      <c r="V276" s="17">
        <v>0</v>
      </c>
      <c r="Y276" s="17">
        <v>0</v>
      </c>
      <c r="Z276" s="17">
        <v>0</v>
      </c>
      <c r="AC276" s="17">
        <v>0</v>
      </c>
      <c r="AD276" s="17">
        <v>0</v>
      </c>
      <c r="AG276" s="17">
        <v>0</v>
      </c>
      <c r="AH276" s="17">
        <v>0</v>
      </c>
      <c r="AK276" s="17">
        <v>0</v>
      </c>
      <c r="AL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5.2420000000000001E-3</v>
      </c>
      <c r="AT276" s="17">
        <v>2.8379999999999999E-2</v>
      </c>
      <c r="AU276" s="17">
        <v>1.1688E-2</v>
      </c>
      <c r="AV276" s="17">
        <v>329.14</v>
      </c>
      <c r="AW276" s="17">
        <v>394.97</v>
      </c>
      <c r="AX276" s="17">
        <v>493.71</v>
      </c>
      <c r="AY276" s="17">
        <v>0</v>
      </c>
      <c r="AZ276" s="17">
        <v>0</v>
      </c>
      <c r="BA276" s="17">
        <v>0</v>
      </c>
      <c r="BB276" s="17">
        <v>0</v>
      </c>
      <c r="BC276" s="17">
        <v>1</v>
      </c>
      <c r="BD276" s="17">
        <v>14.24</v>
      </c>
      <c r="BE276" s="17">
        <v>1</v>
      </c>
      <c r="BF276" s="17">
        <v>1</v>
      </c>
      <c r="BH276" s="17">
        <v>0</v>
      </c>
      <c r="BJ276" s="17">
        <v>0</v>
      </c>
      <c r="BL276" s="17">
        <v>0</v>
      </c>
      <c r="BM276" s="17">
        <v>1.6497999999999999E-2</v>
      </c>
      <c r="BN276" s="17">
        <v>6.6746E-2</v>
      </c>
      <c r="BO276" s="17">
        <v>3.8649999999999999E-3</v>
      </c>
      <c r="BP276" s="17">
        <v>0</v>
      </c>
      <c r="BQ276" s="17">
        <v>0</v>
      </c>
      <c r="BR276" s="17">
        <v>0</v>
      </c>
      <c r="BS276" s="17">
        <v>0</v>
      </c>
      <c r="BT276" s="17" t="s">
        <v>409</v>
      </c>
      <c r="BU276" s="17" t="s">
        <v>409</v>
      </c>
      <c r="BV276" s="17" t="s">
        <v>409</v>
      </c>
      <c r="BW276" s="17" t="s">
        <v>592</v>
      </c>
      <c r="CA276" s="17">
        <v>98101161</v>
      </c>
      <c r="CB276" s="17" t="s">
        <v>978</v>
      </c>
      <c r="CC276" s="17">
        <v>6101046</v>
      </c>
      <c r="CD276" s="17" t="s">
        <v>644</v>
      </c>
    </row>
    <row r="277" spans="1:82">
      <c r="A277" s="27">
        <v>1000000307</v>
      </c>
      <c r="B277" s="26">
        <v>10</v>
      </c>
      <c r="C277" s="26" t="s">
        <v>3093</v>
      </c>
      <c r="D277" s="25">
        <v>308600</v>
      </c>
      <c r="E277" s="25" t="s">
        <v>1096</v>
      </c>
      <c r="F277" s="25">
        <v>308660</v>
      </c>
      <c r="G277" s="25" t="s">
        <v>3092</v>
      </c>
      <c r="H277" s="25">
        <v>2</v>
      </c>
      <c r="I277" s="25">
        <v>2008.12</v>
      </c>
      <c r="J277" s="25">
        <v>2500.12</v>
      </c>
      <c r="K277" s="25" t="s">
        <v>675</v>
      </c>
      <c r="L277" s="25"/>
      <c r="M277" s="25" t="s">
        <v>3091</v>
      </c>
      <c r="N277" s="25" t="s">
        <v>412</v>
      </c>
      <c r="O277" s="25" t="s">
        <v>600</v>
      </c>
      <c r="P277" s="25" t="s">
        <v>427</v>
      </c>
      <c r="Q277" s="24">
        <v>13159</v>
      </c>
      <c r="R277" s="17">
        <v>0</v>
      </c>
      <c r="S277" s="17" t="s">
        <v>1394</v>
      </c>
      <c r="T277" s="17" t="s">
        <v>556</v>
      </c>
      <c r="U277" s="29">
        <v>1076</v>
      </c>
      <c r="V277" s="17">
        <v>0</v>
      </c>
      <c r="Y277" s="17">
        <v>0</v>
      </c>
      <c r="Z277" s="17">
        <v>0</v>
      </c>
      <c r="AC277" s="17">
        <v>0</v>
      </c>
      <c r="AD277" s="17">
        <v>0</v>
      </c>
      <c r="AG277" s="17">
        <v>0</v>
      </c>
      <c r="AH277" s="17">
        <v>0</v>
      </c>
      <c r="AK277" s="17">
        <v>0</v>
      </c>
      <c r="AL277" s="17">
        <v>0</v>
      </c>
      <c r="AO277" s="17">
        <v>0</v>
      </c>
      <c r="AP277" s="17">
        <v>0</v>
      </c>
      <c r="AQ277" s="17">
        <v>0</v>
      </c>
      <c r="AR277" s="17">
        <v>0</v>
      </c>
      <c r="AS277" s="17">
        <v>5.2420000000000001E-3</v>
      </c>
      <c r="AT277" s="17">
        <v>2.8379999999999999E-2</v>
      </c>
      <c r="AU277" s="17">
        <v>1.1688E-2</v>
      </c>
      <c r="AV277" s="17">
        <v>329.14</v>
      </c>
      <c r="AW277" s="17">
        <v>394.97</v>
      </c>
      <c r="AX277" s="17">
        <v>493.71</v>
      </c>
      <c r="AY277" s="17">
        <v>0</v>
      </c>
      <c r="AZ277" s="17">
        <v>0</v>
      </c>
      <c r="BA277" s="17">
        <v>0</v>
      </c>
      <c r="BB277" s="17">
        <v>0</v>
      </c>
      <c r="BC277" s="17">
        <v>1</v>
      </c>
      <c r="BD277" s="17">
        <v>14.24</v>
      </c>
      <c r="BE277" s="17">
        <v>1</v>
      </c>
      <c r="BF277" s="17">
        <v>1</v>
      </c>
      <c r="BH277" s="17">
        <v>0</v>
      </c>
      <c r="BJ277" s="17">
        <v>0</v>
      </c>
      <c r="BL277" s="17">
        <v>0</v>
      </c>
      <c r="BM277" s="17">
        <v>1.6497999999999999E-2</v>
      </c>
      <c r="BN277" s="17">
        <v>6.6746E-2</v>
      </c>
      <c r="BO277" s="17">
        <v>3.8649999999999999E-3</v>
      </c>
      <c r="BP277" s="17">
        <v>0</v>
      </c>
      <c r="BQ277" s="17">
        <v>0</v>
      </c>
      <c r="BR277" s="17">
        <v>0</v>
      </c>
      <c r="BS277" s="17">
        <v>0</v>
      </c>
      <c r="BT277" s="17" t="s">
        <v>409</v>
      </c>
      <c r="BU277" s="17" t="s">
        <v>409</v>
      </c>
      <c r="BV277" s="17" t="s">
        <v>409</v>
      </c>
      <c r="BW277" s="17" t="s">
        <v>592</v>
      </c>
      <c r="CA277" s="17">
        <v>98101161</v>
      </c>
      <c r="CB277" s="17" t="s">
        <v>978</v>
      </c>
      <c r="CC277" s="17">
        <v>6101046</v>
      </c>
      <c r="CD277" s="17" t="s">
        <v>644</v>
      </c>
    </row>
    <row r="278" spans="1:82">
      <c r="A278" s="27">
        <v>1000000308</v>
      </c>
      <c r="B278" s="26">
        <v>0</v>
      </c>
      <c r="C278" s="26" t="s">
        <v>3090</v>
      </c>
      <c r="D278" s="25">
        <v>309835</v>
      </c>
      <c r="E278" s="25" t="s">
        <v>2005</v>
      </c>
      <c r="F278" s="25">
        <v>309840</v>
      </c>
      <c r="G278" s="25" t="s">
        <v>1031</v>
      </c>
      <c r="H278" s="25">
        <v>1</v>
      </c>
      <c r="I278" s="25">
        <v>1998.01</v>
      </c>
      <c r="J278" s="25">
        <v>2022.04</v>
      </c>
      <c r="K278" s="25" t="s">
        <v>1687</v>
      </c>
      <c r="L278" s="25"/>
      <c r="M278" s="25" t="s">
        <v>1687</v>
      </c>
      <c r="N278" s="25" t="s">
        <v>412</v>
      </c>
      <c r="O278" s="25" t="s">
        <v>428</v>
      </c>
      <c r="P278" s="25" t="s">
        <v>499</v>
      </c>
      <c r="Q278" s="24">
        <v>11116</v>
      </c>
      <c r="R278" s="17">
        <v>0</v>
      </c>
      <c r="U278" s="17">
        <v>0</v>
      </c>
      <c r="V278" s="17">
        <v>0</v>
      </c>
      <c r="Y278" s="17">
        <v>0</v>
      </c>
      <c r="Z278" s="17">
        <v>0</v>
      </c>
      <c r="AC278" s="17">
        <v>0</v>
      </c>
      <c r="AD278" s="17">
        <v>0</v>
      </c>
      <c r="AG278" s="17">
        <v>0</v>
      </c>
      <c r="AH278" s="17">
        <v>0</v>
      </c>
      <c r="AK278" s="17">
        <v>0</v>
      </c>
      <c r="AL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1.9650000000000002E-3</v>
      </c>
      <c r="AT278" s="17">
        <v>1.555E-2</v>
      </c>
      <c r="AU278" s="17">
        <v>1.2846E-2</v>
      </c>
      <c r="AV278" s="17">
        <v>452</v>
      </c>
      <c r="AW278" s="17">
        <v>542.4</v>
      </c>
      <c r="AX278" s="17">
        <v>678</v>
      </c>
      <c r="AY278" s="17">
        <v>0</v>
      </c>
      <c r="AZ278" s="17">
        <v>0</v>
      </c>
      <c r="BA278" s="17">
        <v>0</v>
      </c>
      <c r="BB278" s="17">
        <v>0</v>
      </c>
      <c r="BC278" s="17">
        <v>1</v>
      </c>
      <c r="BD278" s="17">
        <v>11.12</v>
      </c>
      <c r="BE278" s="17">
        <v>1</v>
      </c>
      <c r="BF278" s="17">
        <v>1</v>
      </c>
      <c r="BH278" s="17">
        <v>0</v>
      </c>
      <c r="BJ278" s="17">
        <v>0</v>
      </c>
      <c r="BL278" s="17">
        <v>0</v>
      </c>
      <c r="BM278" s="17">
        <v>1.1004999999999999E-2</v>
      </c>
      <c r="BN278" s="17">
        <v>4.5032999999999997E-2</v>
      </c>
      <c r="BO278" s="17">
        <v>4.0140000000000002E-3</v>
      </c>
      <c r="BP278" s="17">
        <v>0</v>
      </c>
      <c r="BQ278" s="17">
        <v>0</v>
      </c>
      <c r="BR278" s="17">
        <v>0</v>
      </c>
      <c r="BS278" s="17">
        <v>0</v>
      </c>
      <c r="BT278" s="17" t="s">
        <v>409</v>
      </c>
      <c r="BU278" s="17" t="s">
        <v>409</v>
      </c>
      <c r="BV278" s="17" t="s">
        <v>409</v>
      </c>
      <c r="BW278" s="17" t="s">
        <v>592</v>
      </c>
      <c r="CA278" s="17">
        <v>88106466</v>
      </c>
      <c r="CB278" s="17" t="s">
        <v>1848</v>
      </c>
      <c r="CC278" s="17">
        <v>4102126</v>
      </c>
      <c r="CD278" s="17" t="s">
        <v>734</v>
      </c>
    </row>
    <row r="279" spans="1:82">
      <c r="A279" s="27">
        <v>1000000311</v>
      </c>
      <c r="B279" s="26">
        <v>0</v>
      </c>
      <c r="C279" s="26" t="s">
        <v>3089</v>
      </c>
      <c r="D279" s="25">
        <v>305620</v>
      </c>
      <c r="E279" s="25" t="s">
        <v>1751</v>
      </c>
      <c r="F279" s="25">
        <v>305615</v>
      </c>
      <c r="G279" s="25" t="s">
        <v>1747</v>
      </c>
      <c r="H279" s="25">
        <v>1</v>
      </c>
      <c r="I279" s="25">
        <v>1996.01</v>
      </c>
      <c r="J279" s="25">
        <v>2500.12</v>
      </c>
      <c r="K279" s="25" t="s">
        <v>505</v>
      </c>
      <c r="L279" s="25"/>
      <c r="M279" s="25" t="s">
        <v>505</v>
      </c>
      <c r="N279" s="25" t="s">
        <v>412</v>
      </c>
      <c r="O279" s="25" t="s">
        <v>428</v>
      </c>
      <c r="P279" s="25" t="s">
        <v>499</v>
      </c>
      <c r="Q279" s="24">
        <v>27221</v>
      </c>
      <c r="R279" s="17">
        <v>0</v>
      </c>
      <c r="U279" s="17">
        <v>0</v>
      </c>
      <c r="V279" s="17">
        <v>0</v>
      </c>
      <c r="Y279" s="17">
        <v>0</v>
      </c>
      <c r="Z279" s="17">
        <v>0</v>
      </c>
      <c r="AC279" s="17">
        <v>0</v>
      </c>
      <c r="AD279" s="17">
        <v>0</v>
      </c>
      <c r="AG279" s="17">
        <v>0</v>
      </c>
      <c r="AH279" s="17">
        <v>0</v>
      </c>
      <c r="AK279" s="17">
        <v>0</v>
      </c>
      <c r="AL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4.8149999999999998E-3</v>
      </c>
      <c r="AT279" s="17">
        <v>3.8039999999999997E-2</v>
      </c>
      <c r="AU279" s="17">
        <v>3.1475999999999997E-2</v>
      </c>
      <c r="AV279" s="17">
        <v>452</v>
      </c>
      <c r="AW279" s="17">
        <v>542.4</v>
      </c>
      <c r="AX279" s="17">
        <v>678</v>
      </c>
      <c r="AY279" s="17">
        <v>0</v>
      </c>
      <c r="AZ279" s="17">
        <v>0</v>
      </c>
      <c r="BA279" s="17">
        <v>0</v>
      </c>
      <c r="BB279" s="17">
        <v>0</v>
      </c>
      <c r="BC279" s="17">
        <v>1</v>
      </c>
      <c r="BD279" s="17">
        <v>27.22</v>
      </c>
      <c r="BE279" s="17">
        <v>1</v>
      </c>
      <c r="BF279" s="17">
        <v>1</v>
      </c>
      <c r="BH279" s="17">
        <v>0</v>
      </c>
      <c r="BJ279" s="17">
        <v>0</v>
      </c>
      <c r="BL279" s="17">
        <v>0</v>
      </c>
      <c r="BM279" s="17">
        <v>2.6321000000000001E-2</v>
      </c>
      <c r="BN279" s="17">
        <v>0.115718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 t="s">
        <v>409</v>
      </c>
      <c r="BU279" s="17" t="s">
        <v>409</v>
      </c>
      <c r="BV279" s="17" t="s">
        <v>409</v>
      </c>
      <c r="BW279" s="17" t="s">
        <v>592</v>
      </c>
      <c r="CA279" s="17">
        <v>88106466</v>
      </c>
      <c r="CB279" s="17" t="s">
        <v>1848</v>
      </c>
      <c r="CC279" s="17">
        <v>4106342</v>
      </c>
      <c r="CD279" s="17" t="s">
        <v>1586</v>
      </c>
    </row>
    <row r="280" spans="1:82">
      <c r="A280" s="27">
        <v>1000000312</v>
      </c>
      <c r="B280" s="26">
        <v>0</v>
      </c>
      <c r="C280" s="26" t="s">
        <v>3088</v>
      </c>
      <c r="D280" s="25">
        <v>305165</v>
      </c>
      <c r="E280" s="25" t="s">
        <v>1318</v>
      </c>
      <c r="F280" s="25">
        <v>305620</v>
      </c>
      <c r="G280" s="25" t="s">
        <v>1751</v>
      </c>
      <c r="H280" s="25">
        <v>2</v>
      </c>
      <c r="I280" s="25">
        <v>2004.01</v>
      </c>
      <c r="J280" s="25">
        <v>2012.1</v>
      </c>
      <c r="K280" s="25" t="s">
        <v>1642</v>
      </c>
      <c r="L280" s="25"/>
      <c r="M280" s="25" t="s">
        <v>2146</v>
      </c>
      <c r="N280" s="25" t="s">
        <v>412</v>
      </c>
      <c r="O280" s="25" t="s">
        <v>428</v>
      </c>
      <c r="P280" s="25" t="s">
        <v>499</v>
      </c>
      <c r="Q280" s="24">
        <v>33957</v>
      </c>
      <c r="R280" s="17">
        <v>0</v>
      </c>
      <c r="U280" s="17">
        <v>0</v>
      </c>
      <c r="V280" s="17">
        <v>0</v>
      </c>
      <c r="Y280" s="17">
        <v>0</v>
      </c>
      <c r="Z280" s="17">
        <v>0</v>
      </c>
      <c r="AC280" s="17">
        <v>0</v>
      </c>
      <c r="AD280" s="17">
        <v>0</v>
      </c>
      <c r="AG280" s="17">
        <v>0</v>
      </c>
      <c r="AH280" s="17">
        <v>0</v>
      </c>
      <c r="AK280" s="17">
        <v>0</v>
      </c>
      <c r="AL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5.025E-3</v>
      </c>
      <c r="AT280" s="17">
        <v>4.7946000000000003E-2</v>
      </c>
      <c r="AU280" s="17">
        <v>3.8974000000000002E-2</v>
      </c>
      <c r="AV280" s="17">
        <v>452</v>
      </c>
      <c r="AW280" s="17">
        <v>542.4</v>
      </c>
      <c r="AX280" s="17">
        <v>678</v>
      </c>
      <c r="AY280" s="17">
        <v>0</v>
      </c>
      <c r="AZ280" s="17">
        <v>0</v>
      </c>
      <c r="BA280" s="17">
        <v>0</v>
      </c>
      <c r="BB280" s="17">
        <v>0</v>
      </c>
      <c r="BC280" s="17">
        <v>1</v>
      </c>
      <c r="BD280" s="17">
        <v>33.96</v>
      </c>
      <c r="BE280" s="17">
        <v>1</v>
      </c>
      <c r="BF280" s="17">
        <v>1</v>
      </c>
      <c r="BH280" s="17">
        <v>0</v>
      </c>
      <c r="BJ280" s="17">
        <v>0</v>
      </c>
      <c r="BL280" s="17">
        <v>0</v>
      </c>
      <c r="BM280" s="17">
        <v>3.2041E-2</v>
      </c>
      <c r="BN280" s="17">
        <v>0.14047899999999999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 t="s">
        <v>409</v>
      </c>
      <c r="BU280" s="17" t="s">
        <v>409</v>
      </c>
      <c r="BV280" s="17" t="s">
        <v>409</v>
      </c>
      <c r="BW280" s="17" t="s">
        <v>592</v>
      </c>
      <c r="CA280" s="17">
        <v>88106466</v>
      </c>
      <c r="CB280" s="17" t="s">
        <v>1845</v>
      </c>
      <c r="CC280" s="17">
        <v>4106326</v>
      </c>
      <c r="CD280" s="17" t="s">
        <v>739</v>
      </c>
    </row>
    <row r="281" spans="1:82">
      <c r="A281" s="27">
        <v>1000000313</v>
      </c>
      <c r="B281" s="26">
        <v>0</v>
      </c>
      <c r="C281" s="26" t="s">
        <v>3087</v>
      </c>
      <c r="D281" s="25">
        <v>305420</v>
      </c>
      <c r="E281" s="25" t="s">
        <v>659</v>
      </c>
      <c r="F281" s="25">
        <v>305430</v>
      </c>
      <c r="G281" s="25" t="s">
        <v>2768</v>
      </c>
      <c r="H281" s="25">
        <v>1</v>
      </c>
      <c r="I281" s="25">
        <v>1996.01</v>
      </c>
      <c r="J281" s="25">
        <v>2010.12</v>
      </c>
      <c r="K281" s="25" t="s">
        <v>505</v>
      </c>
      <c r="L281" s="25"/>
      <c r="M281" s="25" t="s">
        <v>505</v>
      </c>
      <c r="N281" s="25" t="s">
        <v>412</v>
      </c>
      <c r="O281" s="25" t="s">
        <v>428</v>
      </c>
      <c r="P281" s="25" t="s">
        <v>427</v>
      </c>
      <c r="Q281" s="24">
        <v>34326</v>
      </c>
      <c r="R281" s="17">
        <v>0</v>
      </c>
      <c r="U281" s="17">
        <v>0</v>
      </c>
      <c r="V281" s="17">
        <v>0</v>
      </c>
      <c r="Y281" s="17">
        <v>0</v>
      </c>
      <c r="Z281" s="17">
        <v>0</v>
      </c>
      <c r="AC281" s="17">
        <v>0</v>
      </c>
      <c r="AD281" s="17">
        <v>0</v>
      </c>
      <c r="AG281" s="17">
        <v>0</v>
      </c>
      <c r="AH281" s="17">
        <v>0</v>
      </c>
      <c r="AK281" s="17">
        <v>0</v>
      </c>
      <c r="AL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1.457E-2</v>
      </c>
      <c r="AT281" s="17">
        <v>6.9669999999999996E-2</v>
      </c>
      <c r="AU281" s="17">
        <v>2.7639E-2</v>
      </c>
      <c r="AV281" s="17">
        <v>195</v>
      </c>
      <c r="AW281" s="17">
        <v>234</v>
      </c>
      <c r="AX281" s="17">
        <v>292.5</v>
      </c>
      <c r="AY281" s="17">
        <v>0</v>
      </c>
      <c r="AZ281" s="17">
        <v>0</v>
      </c>
      <c r="BA281" s="17">
        <v>0</v>
      </c>
      <c r="BB281" s="17">
        <v>0</v>
      </c>
      <c r="BC281" s="17">
        <v>1</v>
      </c>
      <c r="BD281" s="17">
        <v>34.33</v>
      </c>
      <c r="BE281" s="17">
        <v>1</v>
      </c>
      <c r="BF281" s="17">
        <v>1</v>
      </c>
      <c r="BH281" s="17">
        <v>0</v>
      </c>
      <c r="BJ281" s="17">
        <v>0</v>
      </c>
      <c r="BL281" s="17">
        <v>0</v>
      </c>
      <c r="BM281" s="17">
        <v>4.1418999999999997E-2</v>
      </c>
      <c r="BN281" s="17">
        <v>0.16583000000000001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 t="s">
        <v>409</v>
      </c>
      <c r="BU281" s="17" t="s">
        <v>409</v>
      </c>
      <c r="BV281" s="17" t="s">
        <v>409</v>
      </c>
      <c r="BW281" s="17" t="s">
        <v>592</v>
      </c>
      <c r="CA281" s="17">
        <v>88106466</v>
      </c>
      <c r="CB281" s="17" t="s">
        <v>1845</v>
      </c>
      <c r="CC281" s="17">
        <v>97104204</v>
      </c>
      <c r="CD281" s="17" t="s">
        <v>599</v>
      </c>
    </row>
    <row r="282" spans="1:82">
      <c r="A282" s="27">
        <v>1000000314</v>
      </c>
      <c r="B282" s="26">
        <v>0</v>
      </c>
      <c r="C282" s="26" t="s">
        <v>3086</v>
      </c>
      <c r="D282" s="25">
        <v>305420</v>
      </c>
      <c r="E282" s="25" t="s">
        <v>659</v>
      </c>
      <c r="F282" s="25">
        <v>305430</v>
      </c>
      <c r="G282" s="25" t="s">
        <v>2768</v>
      </c>
      <c r="H282" s="25">
        <v>2</v>
      </c>
      <c r="I282" s="25">
        <v>1996.01</v>
      </c>
      <c r="J282" s="25">
        <v>2010.12</v>
      </c>
      <c r="K282" s="25" t="s">
        <v>505</v>
      </c>
      <c r="L282" s="25"/>
      <c r="M282" s="25" t="s">
        <v>505</v>
      </c>
      <c r="N282" s="25" t="s">
        <v>412</v>
      </c>
      <c r="O282" s="25" t="s">
        <v>428</v>
      </c>
      <c r="P282" s="25" t="s">
        <v>427</v>
      </c>
      <c r="Q282" s="24">
        <v>34326</v>
      </c>
      <c r="R282" s="17">
        <v>0</v>
      </c>
      <c r="U282" s="17">
        <v>0</v>
      </c>
      <c r="V282" s="17">
        <v>0</v>
      </c>
      <c r="Y282" s="17">
        <v>0</v>
      </c>
      <c r="Z282" s="17">
        <v>0</v>
      </c>
      <c r="AC282" s="17">
        <v>0</v>
      </c>
      <c r="AD282" s="17">
        <v>0</v>
      </c>
      <c r="AG282" s="17">
        <v>0</v>
      </c>
      <c r="AH282" s="17">
        <v>0</v>
      </c>
      <c r="AK282" s="17">
        <v>0</v>
      </c>
      <c r="AL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1.457E-2</v>
      </c>
      <c r="AT282" s="17">
        <v>6.9669999999999996E-2</v>
      </c>
      <c r="AU282" s="17">
        <v>2.7639E-2</v>
      </c>
      <c r="AV282" s="17">
        <v>195</v>
      </c>
      <c r="AW282" s="17">
        <v>234</v>
      </c>
      <c r="AX282" s="17">
        <v>292.5</v>
      </c>
      <c r="AY282" s="17">
        <v>0</v>
      </c>
      <c r="AZ282" s="17">
        <v>0</v>
      </c>
      <c r="BA282" s="17">
        <v>0</v>
      </c>
      <c r="BB282" s="17">
        <v>0</v>
      </c>
      <c r="BC282" s="17">
        <v>1</v>
      </c>
      <c r="BD282" s="17">
        <v>34.33</v>
      </c>
      <c r="BE282" s="17">
        <v>1</v>
      </c>
      <c r="BF282" s="17">
        <v>1</v>
      </c>
      <c r="BH282" s="17">
        <v>0</v>
      </c>
      <c r="BJ282" s="17">
        <v>0</v>
      </c>
      <c r="BL282" s="17">
        <v>0</v>
      </c>
      <c r="BM282" s="17">
        <v>4.1418999999999997E-2</v>
      </c>
      <c r="BN282" s="17">
        <v>0.16583000000000001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 t="s">
        <v>409</v>
      </c>
      <c r="BU282" s="17" t="s">
        <v>409</v>
      </c>
      <c r="BV282" s="17" t="s">
        <v>409</v>
      </c>
      <c r="BW282" s="17" t="s">
        <v>592</v>
      </c>
      <c r="CA282" s="17">
        <v>88106466</v>
      </c>
      <c r="CB282" s="17" t="s">
        <v>1845</v>
      </c>
      <c r="CC282" s="17">
        <v>97104204</v>
      </c>
      <c r="CD282" s="17" t="s">
        <v>599</v>
      </c>
    </row>
    <row r="283" spans="1:82">
      <c r="A283" s="27">
        <v>1000000315</v>
      </c>
      <c r="B283" s="26">
        <v>0</v>
      </c>
      <c r="C283" s="26" t="s">
        <v>3085</v>
      </c>
      <c r="D283" s="25">
        <v>305410</v>
      </c>
      <c r="E283" s="25" t="s">
        <v>653</v>
      </c>
      <c r="F283" s="25">
        <v>305420</v>
      </c>
      <c r="G283" s="25" t="s">
        <v>659</v>
      </c>
      <c r="H283" s="25">
        <v>1</v>
      </c>
      <c r="I283" s="25">
        <v>1999.06</v>
      </c>
      <c r="J283" s="25">
        <v>2010.1</v>
      </c>
      <c r="K283" s="25" t="s">
        <v>1701</v>
      </c>
      <c r="L283" s="25"/>
      <c r="M283" s="25" t="s">
        <v>1701</v>
      </c>
      <c r="N283" s="25" t="s">
        <v>412</v>
      </c>
      <c r="O283" s="25" t="s">
        <v>428</v>
      </c>
      <c r="P283" s="25" t="s">
        <v>427</v>
      </c>
      <c r="Q283" s="24">
        <v>20540</v>
      </c>
      <c r="R283" s="17">
        <v>0</v>
      </c>
      <c r="U283" s="17">
        <v>0</v>
      </c>
      <c r="V283" s="17">
        <v>0</v>
      </c>
      <c r="Y283" s="17">
        <v>0</v>
      </c>
      <c r="Z283" s="17">
        <v>0</v>
      </c>
      <c r="AC283" s="17">
        <v>0</v>
      </c>
      <c r="AD283" s="17">
        <v>0</v>
      </c>
      <c r="AG283" s="17">
        <v>0</v>
      </c>
      <c r="AH283" s="17">
        <v>0</v>
      </c>
      <c r="AK283" s="17">
        <v>0</v>
      </c>
      <c r="AL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8.7170000000000008E-3</v>
      </c>
      <c r="AT283" s="17">
        <v>4.1362999999999997E-2</v>
      </c>
      <c r="AU283" s="17">
        <v>1.6660000000000001E-2</v>
      </c>
      <c r="AV283" s="17">
        <v>195</v>
      </c>
      <c r="AW283" s="17">
        <v>234</v>
      </c>
      <c r="AX283" s="17">
        <v>292.5</v>
      </c>
      <c r="AY283" s="17">
        <v>0</v>
      </c>
      <c r="AZ283" s="17">
        <v>0</v>
      </c>
      <c r="BA283" s="17">
        <v>0</v>
      </c>
      <c r="BB283" s="17">
        <v>0</v>
      </c>
      <c r="BC283" s="17">
        <v>1</v>
      </c>
      <c r="BD283" s="17">
        <v>20.54</v>
      </c>
      <c r="BE283" s="17">
        <v>1</v>
      </c>
      <c r="BF283" s="17">
        <v>1</v>
      </c>
      <c r="BH283" s="17">
        <v>0</v>
      </c>
      <c r="BJ283" s="17">
        <v>0</v>
      </c>
      <c r="BL283" s="17">
        <v>0</v>
      </c>
      <c r="BM283" s="17">
        <v>2.5090000000000001E-2</v>
      </c>
      <c r="BN283" s="17">
        <v>9.8389000000000004E-2</v>
      </c>
      <c r="BO283" s="17">
        <v>0</v>
      </c>
      <c r="BP283" s="17">
        <v>0</v>
      </c>
      <c r="BQ283" s="17">
        <v>0</v>
      </c>
      <c r="BR283" s="17">
        <v>0</v>
      </c>
      <c r="BS283" s="17">
        <v>0</v>
      </c>
      <c r="BT283" s="17" t="s">
        <v>409</v>
      </c>
      <c r="BU283" s="17" t="s">
        <v>409</v>
      </c>
      <c r="BV283" s="17" t="s">
        <v>409</v>
      </c>
      <c r="BW283" s="17" t="s">
        <v>592</v>
      </c>
      <c r="CA283" s="17">
        <v>88106466</v>
      </c>
      <c r="CB283" s="17" t="s">
        <v>1848</v>
      </c>
      <c r="CC283" s="17">
        <v>1101099</v>
      </c>
      <c r="CD283" s="17" t="s">
        <v>1117</v>
      </c>
    </row>
    <row r="284" spans="1:82">
      <c r="A284" s="27">
        <v>1000000316</v>
      </c>
      <c r="B284" s="26">
        <v>0</v>
      </c>
      <c r="C284" s="26" t="s">
        <v>3084</v>
      </c>
      <c r="D284" s="25">
        <v>305410</v>
      </c>
      <c r="E284" s="25" t="s">
        <v>653</v>
      </c>
      <c r="F284" s="25">
        <v>305420</v>
      </c>
      <c r="G284" s="25" t="s">
        <v>659</v>
      </c>
      <c r="H284" s="25">
        <v>2</v>
      </c>
      <c r="I284" s="25">
        <v>1999.06</v>
      </c>
      <c r="J284" s="25">
        <v>2010.1</v>
      </c>
      <c r="K284" s="25" t="s">
        <v>1701</v>
      </c>
      <c r="L284" s="25"/>
      <c r="M284" s="25" t="s">
        <v>1701</v>
      </c>
      <c r="N284" s="25" t="s">
        <v>412</v>
      </c>
      <c r="O284" s="25" t="s">
        <v>428</v>
      </c>
      <c r="P284" s="25" t="s">
        <v>427</v>
      </c>
      <c r="Q284" s="24">
        <v>20540</v>
      </c>
      <c r="R284" s="17">
        <v>0</v>
      </c>
      <c r="U284" s="17">
        <v>0</v>
      </c>
      <c r="V284" s="17">
        <v>0</v>
      </c>
      <c r="Y284" s="17">
        <v>0</v>
      </c>
      <c r="Z284" s="17">
        <v>0</v>
      </c>
      <c r="AC284" s="17">
        <v>0</v>
      </c>
      <c r="AD284" s="17">
        <v>0</v>
      </c>
      <c r="AG284" s="17">
        <v>0</v>
      </c>
      <c r="AH284" s="17">
        <v>0</v>
      </c>
      <c r="AK284" s="17">
        <v>0</v>
      </c>
      <c r="AL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8.7170000000000008E-3</v>
      </c>
      <c r="AT284" s="17">
        <v>4.1362999999999997E-2</v>
      </c>
      <c r="AU284" s="17">
        <v>1.6660000000000001E-2</v>
      </c>
      <c r="AV284" s="17">
        <v>195</v>
      </c>
      <c r="AW284" s="17">
        <v>234</v>
      </c>
      <c r="AX284" s="17">
        <v>292.5</v>
      </c>
      <c r="AY284" s="17">
        <v>0</v>
      </c>
      <c r="AZ284" s="17">
        <v>0</v>
      </c>
      <c r="BA284" s="17">
        <v>0</v>
      </c>
      <c r="BB284" s="17">
        <v>0</v>
      </c>
      <c r="BC284" s="17">
        <v>1</v>
      </c>
      <c r="BD284" s="17">
        <v>20.54</v>
      </c>
      <c r="BE284" s="17">
        <v>1</v>
      </c>
      <c r="BF284" s="17">
        <v>1</v>
      </c>
      <c r="BH284" s="17">
        <v>0</v>
      </c>
      <c r="BJ284" s="17">
        <v>0</v>
      </c>
      <c r="BL284" s="17">
        <v>0</v>
      </c>
      <c r="BM284" s="17">
        <v>2.5090000000000001E-2</v>
      </c>
      <c r="BN284" s="17">
        <v>9.8389000000000004E-2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 t="s">
        <v>409</v>
      </c>
      <c r="BU284" s="17" t="s">
        <v>409</v>
      </c>
      <c r="BV284" s="17" t="s">
        <v>409</v>
      </c>
      <c r="BW284" s="17" t="s">
        <v>592</v>
      </c>
      <c r="CA284" s="17">
        <v>88106466</v>
      </c>
      <c r="CB284" s="17" t="s">
        <v>1848</v>
      </c>
      <c r="CC284" s="17">
        <v>1101099</v>
      </c>
      <c r="CD284" s="17" t="s">
        <v>1117</v>
      </c>
    </row>
    <row r="285" spans="1:82">
      <c r="A285" s="27">
        <v>1000000317</v>
      </c>
      <c r="B285" s="26">
        <v>0</v>
      </c>
      <c r="C285" s="26" t="s">
        <v>3083</v>
      </c>
      <c r="D285" s="25">
        <v>303270</v>
      </c>
      <c r="E285" s="25" t="s">
        <v>1853</v>
      </c>
      <c r="F285" s="25">
        <v>303275</v>
      </c>
      <c r="G285" s="25" t="s">
        <v>1272</v>
      </c>
      <c r="H285" s="25">
        <v>2</v>
      </c>
      <c r="I285" s="25">
        <v>1997.01</v>
      </c>
      <c r="J285" s="25">
        <v>2500.12</v>
      </c>
      <c r="K285" s="25" t="s">
        <v>562</v>
      </c>
      <c r="L285" s="25"/>
      <c r="M285" s="25" t="s">
        <v>562</v>
      </c>
      <c r="N285" s="25" t="s">
        <v>412</v>
      </c>
      <c r="O285" s="25" t="s">
        <v>541</v>
      </c>
      <c r="P285" s="25" t="s">
        <v>427</v>
      </c>
      <c r="Q285" s="24">
        <v>3621</v>
      </c>
      <c r="R285" s="17">
        <v>0</v>
      </c>
      <c r="S285" s="17" t="s">
        <v>428</v>
      </c>
      <c r="T285" s="17" t="s">
        <v>499</v>
      </c>
      <c r="U285" s="29">
        <v>1995</v>
      </c>
      <c r="V285" s="17">
        <v>0</v>
      </c>
      <c r="Y285" s="17">
        <v>0</v>
      </c>
      <c r="Z285" s="17">
        <v>0</v>
      </c>
      <c r="AC285" s="17">
        <v>0</v>
      </c>
      <c r="AD285" s="17">
        <v>0</v>
      </c>
      <c r="AG285" s="17">
        <v>0</v>
      </c>
      <c r="AH285" s="17">
        <v>0</v>
      </c>
      <c r="AK285" s="17">
        <v>0</v>
      </c>
      <c r="AL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1.89E-3</v>
      </c>
      <c r="AT285" s="17">
        <v>1.0081E-2</v>
      </c>
      <c r="AU285" s="17">
        <v>5.2529999999999999E-3</v>
      </c>
      <c r="AV285" s="17">
        <v>354</v>
      </c>
      <c r="AW285" s="17">
        <v>424.8</v>
      </c>
      <c r="AX285" s="17">
        <v>531</v>
      </c>
      <c r="AY285" s="17">
        <v>0</v>
      </c>
      <c r="AZ285" s="17">
        <v>0</v>
      </c>
      <c r="BA285" s="17">
        <v>0</v>
      </c>
      <c r="BB285" s="17">
        <v>0</v>
      </c>
      <c r="BC285" s="17">
        <v>1</v>
      </c>
      <c r="BD285" s="17">
        <v>5.62</v>
      </c>
      <c r="BE285" s="17">
        <v>1</v>
      </c>
      <c r="BF285" s="17">
        <v>1</v>
      </c>
      <c r="BH285" s="17">
        <v>0</v>
      </c>
      <c r="BJ285" s="17">
        <v>0</v>
      </c>
      <c r="BL285" s="17">
        <v>0</v>
      </c>
      <c r="BM285" s="17">
        <v>6.019E-3</v>
      </c>
      <c r="BN285" s="17">
        <v>2.7178000000000001E-2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 t="s">
        <v>409</v>
      </c>
      <c r="BU285" s="17" t="s">
        <v>409</v>
      </c>
      <c r="BV285" s="17" t="s">
        <v>409</v>
      </c>
      <c r="BW285" s="17" t="s">
        <v>592</v>
      </c>
      <c r="CA285" s="17">
        <v>88106466</v>
      </c>
      <c r="CB285" s="17" t="s">
        <v>1848</v>
      </c>
      <c r="CC285" s="17">
        <v>6102301</v>
      </c>
      <c r="CD285" s="17" t="s">
        <v>775</v>
      </c>
    </row>
    <row r="286" spans="1:82">
      <c r="A286" s="27">
        <v>1000000318</v>
      </c>
      <c r="B286" s="26">
        <v>0</v>
      </c>
      <c r="C286" s="26" t="s">
        <v>3082</v>
      </c>
      <c r="D286" s="25">
        <v>303270</v>
      </c>
      <c r="E286" s="25" t="s">
        <v>1853</v>
      </c>
      <c r="F286" s="25">
        <v>303950</v>
      </c>
      <c r="G286" s="25" t="s">
        <v>502</v>
      </c>
      <c r="H286" s="25">
        <v>1</v>
      </c>
      <c r="I286" s="25">
        <v>1996.01</v>
      </c>
      <c r="J286" s="25">
        <v>2500.12</v>
      </c>
      <c r="K286" s="25" t="s">
        <v>505</v>
      </c>
      <c r="L286" s="25"/>
      <c r="M286" s="25" t="s">
        <v>505</v>
      </c>
      <c r="N286" s="25" t="s">
        <v>412</v>
      </c>
      <c r="O286" s="25" t="s">
        <v>428</v>
      </c>
      <c r="P286" s="25" t="s">
        <v>499</v>
      </c>
      <c r="Q286" s="24">
        <v>6615</v>
      </c>
      <c r="R286" s="17">
        <v>0</v>
      </c>
      <c r="S286" s="17" t="s">
        <v>411</v>
      </c>
      <c r="T286" s="17" t="s">
        <v>792</v>
      </c>
      <c r="U286" s="17">
        <v>48</v>
      </c>
      <c r="V286" s="17">
        <v>0.2029</v>
      </c>
      <c r="Y286" s="17">
        <v>0</v>
      </c>
      <c r="Z286" s="17">
        <v>0</v>
      </c>
      <c r="AC286" s="17">
        <v>0</v>
      </c>
      <c r="AD286" s="17">
        <v>0</v>
      </c>
      <c r="AG286" s="17">
        <v>0</v>
      </c>
      <c r="AH286" s="17">
        <v>0</v>
      </c>
      <c r="AK286" s="17">
        <v>0</v>
      </c>
      <c r="AL286" s="17">
        <v>0</v>
      </c>
      <c r="AO286" s="17">
        <v>0</v>
      </c>
      <c r="AP286" s="17">
        <v>0</v>
      </c>
      <c r="AQ286" s="17">
        <v>2.5753100000000003E-4</v>
      </c>
      <c r="AR286" s="17">
        <v>2.13952E-4</v>
      </c>
      <c r="AS286" s="17">
        <v>1.137E-3</v>
      </c>
      <c r="AT286" s="17">
        <v>8.8249999999999995E-3</v>
      </c>
      <c r="AU286" s="17">
        <v>7.5799999999999999E-3</v>
      </c>
      <c r="AV286" s="17">
        <v>452</v>
      </c>
      <c r="AW286" s="17">
        <v>542.4</v>
      </c>
      <c r="AX286" s="17">
        <v>678</v>
      </c>
      <c r="AY286" s="17">
        <v>0</v>
      </c>
      <c r="AZ286" s="17">
        <v>0</v>
      </c>
      <c r="BA286" s="17">
        <v>0</v>
      </c>
      <c r="BB286" s="17">
        <v>0</v>
      </c>
      <c r="BC286" s="17">
        <v>1</v>
      </c>
      <c r="BD286" s="17">
        <v>6.66</v>
      </c>
      <c r="BE286" s="17">
        <v>1</v>
      </c>
      <c r="BF286" s="17">
        <v>1</v>
      </c>
      <c r="BH286" s="17">
        <v>0</v>
      </c>
      <c r="BJ286" s="17">
        <v>0</v>
      </c>
      <c r="BL286" s="17">
        <v>0</v>
      </c>
      <c r="BM286" s="17">
        <v>4.8679999999999999E-3</v>
      </c>
      <c r="BN286" s="17">
        <v>2.5232000000000001E-2</v>
      </c>
      <c r="BO286" s="17">
        <v>0</v>
      </c>
      <c r="BP286" s="17">
        <v>0</v>
      </c>
      <c r="BQ286" s="17">
        <v>0</v>
      </c>
      <c r="BR286" s="17">
        <v>0</v>
      </c>
      <c r="BS286" s="17">
        <v>0</v>
      </c>
      <c r="BT286" s="17" t="s">
        <v>409</v>
      </c>
      <c r="BU286" s="17" t="s">
        <v>409</v>
      </c>
      <c r="BV286" s="17" t="s">
        <v>409</v>
      </c>
      <c r="BX286" s="17" t="s">
        <v>607</v>
      </c>
      <c r="CA286" s="17">
        <v>88106466</v>
      </c>
      <c r="CB286" s="17" t="s">
        <v>1848</v>
      </c>
      <c r="CC286" s="17">
        <v>6102301</v>
      </c>
      <c r="CD286" s="17" t="s">
        <v>775</v>
      </c>
    </row>
    <row r="287" spans="1:82">
      <c r="A287" s="27">
        <v>1000000319</v>
      </c>
      <c r="B287" s="26">
        <v>0</v>
      </c>
      <c r="C287" s="26" t="s">
        <v>3081</v>
      </c>
      <c r="D287" s="25">
        <v>306565</v>
      </c>
      <c r="E287" s="25" t="s">
        <v>2551</v>
      </c>
      <c r="F287" s="25">
        <v>306560</v>
      </c>
      <c r="G287" s="25" t="s">
        <v>2550</v>
      </c>
      <c r="H287" s="25">
        <v>1</v>
      </c>
      <c r="I287" s="25">
        <v>1998.01</v>
      </c>
      <c r="J287" s="25">
        <v>2500.12</v>
      </c>
      <c r="K287" s="25" t="s">
        <v>1687</v>
      </c>
      <c r="L287" s="25"/>
      <c r="M287" s="25" t="s">
        <v>1687</v>
      </c>
      <c r="N287" s="25" t="s">
        <v>412</v>
      </c>
      <c r="O287" s="25" t="s">
        <v>428</v>
      </c>
      <c r="P287" s="25" t="s">
        <v>499</v>
      </c>
      <c r="Q287" s="24">
        <v>26839</v>
      </c>
      <c r="R287" s="17">
        <v>0</v>
      </c>
      <c r="U287" s="17">
        <v>0</v>
      </c>
      <c r="V287" s="17">
        <v>0</v>
      </c>
      <c r="Y287" s="17">
        <v>0</v>
      </c>
      <c r="Z287" s="17">
        <v>0</v>
      </c>
      <c r="AC287" s="17">
        <v>0</v>
      </c>
      <c r="AD287" s="17">
        <v>0</v>
      </c>
      <c r="AG287" s="17">
        <v>0</v>
      </c>
      <c r="AH287" s="17">
        <v>0</v>
      </c>
      <c r="AK287" s="17">
        <v>0</v>
      </c>
      <c r="AL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4.7460000000000002E-3</v>
      </c>
      <c r="AT287" s="17">
        <v>4.0094999999999999E-2</v>
      </c>
      <c r="AU287" s="17">
        <v>6.4900000000000001E-3</v>
      </c>
      <c r="AV287" s="17">
        <v>452</v>
      </c>
      <c r="AW287" s="17">
        <v>542.4</v>
      </c>
      <c r="AX287" s="17">
        <v>678</v>
      </c>
      <c r="AY287" s="17">
        <v>0</v>
      </c>
      <c r="AZ287" s="17">
        <v>0</v>
      </c>
      <c r="BA287" s="17">
        <v>0</v>
      </c>
      <c r="BB287" s="17">
        <v>0</v>
      </c>
      <c r="BC287" s="17">
        <v>1</v>
      </c>
      <c r="BD287" s="17">
        <v>26.84</v>
      </c>
      <c r="BE287" s="17">
        <v>1</v>
      </c>
      <c r="BF287" s="17">
        <v>1</v>
      </c>
      <c r="BH287" s="17">
        <v>0</v>
      </c>
      <c r="BJ287" s="17">
        <v>0</v>
      </c>
      <c r="BL287" s="17">
        <v>0</v>
      </c>
      <c r="BM287" s="17">
        <v>1.5644000000000002E-2</v>
      </c>
      <c r="BN287" s="17">
        <v>0.110475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 t="s">
        <v>409</v>
      </c>
      <c r="BU287" s="17" t="s">
        <v>409</v>
      </c>
      <c r="BV287" s="17" t="s">
        <v>409</v>
      </c>
      <c r="BW287" s="17" t="s">
        <v>592</v>
      </c>
      <c r="CA287" s="17">
        <v>88106466</v>
      </c>
      <c r="CB287" s="17" t="s">
        <v>1848</v>
      </c>
      <c r="CC287" s="17">
        <v>5103347</v>
      </c>
      <c r="CD287" s="17" t="s">
        <v>1106</v>
      </c>
    </row>
    <row r="288" spans="1:82">
      <c r="A288" s="27">
        <v>1000000322</v>
      </c>
      <c r="B288" s="26">
        <v>0</v>
      </c>
      <c r="C288" s="26" t="s">
        <v>3080</v>
      </c>
      <c r="D288" s="25">
        <v>307125</v>
      </c>
      <c r="E288" s="25" t="s">
        <v>733</v>
      </c>
      <c r="F288" s="25">
        <v>307110</v>
      </c>
      <c r="G288" s="25" t="s">
        <v>1414</v>
      </c>
      <c r="H288" s="25">
        <v>1</v>
      </c>
      <c r="I288" s="25">
        <v>1996.01</v>
      </c>
      <c r="J288" s="25">
        <v>2013.04</v>
      </c>
      <c r="K288" s="25" t="s">
        <v>505</v>
      </c>
      <c r="L288" s="25"/>
      <c r="M288" s="25" t="s">
        <v>505</v>
      </c>
      <c r="N288" s="25" t="s">
        <v>412</v>
      </c>
      <c r="O288" s="25" t="s">
        <v>498</v>
      </c>
      <c r="P288" s="25" t="s">
        <v>516</v>
      </c>
      <c r="Q288" s="24">
        <v>4744</v>
      </c>
      <c r="R288" s="17">
        <v>0.21229999999999999</v>
      </c>
      <c r="U288" s="17">
        <v>0</v>
      </c>
      <c r="V288" s="17">
        <v>0</v>
      </c>
      <c r="Y288" s="17">
        <v>0</v>
      </c>
      <c r="Z288" s="17">
        <v>0</v>
      </c>
      <c r="AC288" s="17">
        <v>0</v>
      </c>
      <c r="AD288" s="17">
        <v>0</v>
      </c>
      <c r="AG288" s="17">
        <v>0</v>
      </c>
      <c r="AH288" s="17">
        <v>0</v>
      </c>
      <c r="AK288" s="17">
        <v>0</v>
      </c>
      <c r="AL288" s="17">
        <v>0</v>
      </c>
      <c r="AO288" s="17">
        <v>0</v>
      </c>
      <c r="AP288" s="17">
        <v>0</v>
      </c>
      <c r="AQ288" s="17">
        <v>0.21229999999999999</v>
      </c>
      <c r="AR288" s="17">
        <v>3.0000000000000001E-3</v>
      </c>
      <c r="AS288" s="17">
        <v>5.1800000000000001E-4</v>
      </c>
      <c r="AT288" s="17">
        <v>3.9170000000000003E-3</v>
      </c>
      <c r="AU288" s="17">
        <v>0.21982199999999999</v>
      </c>
      <c r="AV288" s="17">
        <v>290</v>
      </c>
      <c r="AW288" s="17">
        <v>348</v>
      </c>
      <c r="AX288" s="17">
        <v>435</v>
      </c>
      <c r="AY288" s="17">
        <v>0</v>
      </c>
      <c r="AZ288" s="17">
        <v>0</v>
      </c>
      <c r="BA288" s="17">
        <v>0</v>
      </c>
      <c r="BB288" s="17">
        <v>0</v>
      </c>
      <c r="BC288" s="17">
        <v>1</v>
      </c>
      <c r="BD288" s="17">
        <v>4.74</v>
      </c>
      <c r="BE288" s="17">
        <v>1</v>
      </c>
      <c r="BF288" s="17">
        <v>1</v>
      </c>
      <c r="BH288" s="17">
        <v>0</v>
      </c>
      <c r="BJ288" s="17">
        <v>0</v>
      </c>
      <c r="BL288" s="17">
        <v>0</v>
      </c>
      <c r="BM288" s="17">
        <v>3.1329999999999999E-3</v>
      </c>
      <c r="BN288" s="17">
        <v>2.2369999999999998E-3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 t="s">
        <v>409</v>
      </c>
      <c r="BU288" s="17" t="s">
        <v>409</v>
      </c>
      <c r="BV288" s="17" t="s">
        <v>409</v>
      </c>
      <c r="BW288" s="17" t="s">
        <v>592</v>
      </c>
      <c r="CA288" s="17">
        <v>88106466</v>
      </c>
      <c r="CB288" s="17" t="s">
        <v>1845</v>
      </c>
      <c r="CC288" s="17">
        <v>1101099</v>
      </c>
      <c r="CD288" s="17" t="s">
        <v>1066</v>
      </c>
    </row>
    <row r="289" spans="1:82">
      <c r="A289" s="27">
        <v>1000000323</v>
      </c>
      <c r="B289" s="26">
        <v>0</v>
      </c>
      <c r="C289" s="26" t="s">
        <v>3079</v>
      </c>
      <c r="D289" s="25">
        <v>307125</v>
      </c>
      <c r="E289" s="25" t="s">
        <v>733</v>
      </c>
      <c r="F289" s="25">
        <v>307110</v>
      </c>
      <c r="G289" s="25" t="s">
        <v>1414</v>
      </c>
      <c r="H289" s="25">
        <v>2</v>
      </c>
      <c r="I289" s="25">
        <v>1996.01</v>
      </c>
      <c r="J289" s="25">
        <v>2013.04</v>
      </c>
      <c r="K289" s="25" t="s">
        <v>505</v>
      </c>
      <c r="L289" s="25"/>
      <c r="M289" s="25" t="s">
        <v>505</v>
      </c>
      <c r="N289" s="25" t="s">
        <v>412</v>
      </c>
      <c r="O289" s="25" t="s">
        <v>498</v>
      </c>
      <c r="P289" s="25" t="s">
        <v>516</v>
      </c>
      <c r="Q289" s="24">
        <v>4744</v>
      </c>
      <c r="R289" s="17">
        <v>0.21229999999999999</v>
      </c>
      <c r="U289" s="17">
        <v>0</v>
      </c>
      <c r="V289" s="17">
        <v>0</v>
      </c>
      <c r="Y289" s="17">
        <v>0</v>
      </c>
      <c r="Z289" s="17">
        <v>0</v>
      </c>
      <c r="AC289" s="17">
        <v>0</v>
      </c>
      <c r="AD289" s="17">
        <v>0</v>
      </c>
      <c r="AG289" s="17">
        <v>0</v>
      </c>
      <c r="AH289" s="17">
        <v>0</v>
      </c>
      <c r="AK289" s="17">
        <v>0</v>
      </c>
      <c r="AL289" s="17">
        <v>0</v>
      </c>
      <c r="AO289" s="17">
        <v>0</v>
      </c>
      <c r="AP289" s="17">
        <v>0</v>
      </c>
      <c r="AQ289" s="17">
        <v>0.21229999999999999</v>
      </c>
      <c r="AR289" s="17">
        <v>3.0000000000000001E-3</v>
      </c>
      <c r="AS289" s="17">
        <v>5.1800000000000001E-4</v>
      </c>
      <c r="AT289" s="17">
        <v>3.9170000000000003E-3</v>
      </c>
      <c r="AU289" s="17">
        <v>0.21982199999999999</v>
      </c>
      <c r="AV289" s="17">
        <v>290</v>
      </c>
      <c r="AW289" s="17">
        <v>348</v>
      </c>
      <c r="AX289" s="17">
        <v>435</v>
      </c>
      <c r="AY289" s="17">
        <v>0</v>
      </c>
      <c r="AZ289" s="17">
        <v>0</v>
      </c>
      <c r="BA289" s="17">
        <v>0</v>
      </c>
      <c r="BB289" s="17">
        <v>0</v>
      </c>
      <c r="BC289" s="17">
        <v>1</v>
      </c>
      <c r="BD289" s="17">
        <v>4.74</v>
      </c>
      <c r="BE289" s="17">
        <v>1</v>
      </c>
      <c r="BF289" s="17">
        <v>1</v>
      </c>
      <c r="BH289" s="17">
        <v>0</v>
      </c>
      <c r="BJ289" s="17">
        <v>0</v>
      </c>
      <c r="BL289" s="17">
        <v>0</v>
      </c>
      <c r="BM289" s="17">
        <v>3.1329999999999999E-3</v>
      </c>
      <c r="BN289" s="17">
        <v>2.2369999999999998E-3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 t="s">
        <v>409</v>
      </c>
      <c r="BU289" s="17" t="s">
        <v>409</v>
      </c>
      <c r="BV289" s="17" t="s">
        <v>409</v>
      </c>
      <c r="BW289" s="17" t="s">
        <v>592</v>
      </c>
      <c r="CA289" s="17">
        <v>88106466</v>
      </c>
      <c r="CB289" s="17" t="s">
        <v>1845</v>
      </c>
      <c r="CC289" s="17">
        <v>1101099</v>
      </c>
      <c r="CD289" s="17" t="s">
        <v>1066</v>
      </c>
    </row>
    <row r="290" spans="1:82">
      <c r="A290" s="27">
        <v>1000000324</v>
      </c>
      <c r="B290" s="26">
        <v>0</v>
      </c>
      <c r="C290" s="26" t="s">
        <v>3078</v>
      </c>
      <c r="D290" s="25">
        <v>302520</v>
      </c>
      <c r="E290" s="25" t="s">
        <v>1724</v>
      </c>
      <c r="F290" s="25">
        <v>302525</v>
      </c>
      <c r="G290" s="25" t="s">
        <v>445</v>
      </c>
      <c r="H290" s="25">
        <v>1</v>
      </c>
      <c r="I290" s="25">
        <v>1999.01</v>
      </c>
      <c r="J290" s="25">
        <v>2015.04</v>
      </c>
      <c r="K290" s="25" t="s">
        <v>1774</v>
      </c>
      <c r="L290" s="25"/>
      <c r="M290" s="25" t="s">
        <v>1774</v>
      </c>
      <c r="N290" s="25" t="s">
        <v>412</v>
      </c>
      <c r="O290" s="25" t="s">
        <v>411</v>
      </c>
      <c r="P290" s="25" t="s">
        <v>516</v>
      </c>
      <c r="Q290" s="24">
        <v>1346</v>
      </c>
      <c r="R290" s="17">
        <v>0.28999999999999998</v>
      </c>
      <c r="U290" s="17">
        <v>0</v>
      </c>
      <c r="V290" s="17">
        <v>0</v>
      </c>
      <c r="Y290" s="17">
        <v>0</v>
      </c>
      <c r="Z290" s="17">
        <v>0</v>
      </c>
      <c r="AC290" s="17">
        <v>0</v>
      </c>
      <c r="AD290" s="17">
        <v>0</v>
      </c>
      <c r="AG290" s="17">
        <v>0</v>
      </c>
      <c r="AH290" s="17">
        <v>0</v>
      </c>
      <c r="AK290" s="17">
        <v>0</v>
      </c>
      <c r="AL290" s="17">
        <v>0</v>
      </c>
      <c r="AO290" s="17">
        <v>0</v>
      </c>
      <c r="AP290" s="17">
        <v>0</v>
      </c>
      <c r="AQ290" s="17">
        <v>0.28999999999999998</v>
      </c>
      <c r="AR290" s="17">
        <v>1E-3</v>
      </c>
      <c r="AS290" s="17">
        <v>1.236E-4</v>
      </c>
      <c r="AT290" s="17">
        <v>7.6909999999999999E-4</v>
      </c>
      <c r="AU290" s="17">
        <v>4.1065999999999998E-2</v>
      </c>
      <c r="AV290" s="17">
        <v>294</v>
      </c>
      <c r="AW290" s="17">
        <v>352.8</v>
      </c>
      <c r="AX290" s="17">
        <v>441</v>
      </c>
      <c r="AY290" s="17">
        <v>0</v>
      </c>
      <c r="AZ290" s="17">
        <v>0</v>
      </c>
      <c r="BA290" s="17">
        <v>0</v>
      </c>
      <c r="BB290" s="17">
        <v>0</v>
      </c>
      <c r="BC290" s="17">
        <v>1</v>
      </c>
      <c r="BD290" s="17">
        <v>1.35</v>
      </c>
      <c r="BE290" s="17">
        <v>1</v>
      </c>
      <c r="BF290" s="17">
        <v>1</v>
      </c>
      <c r="BH290" s="17">
        <v>0</v>
      </c>
      <c r="BJ290" s="17">
        <v>0</v>
      </c>
      <c r="BL290" s="17">
        <v>0</v>
      </c>
      <c r="BM290" s="17">
        <v>4.5679999999999999E-4</v>
      </c>
      <c r="BN290" s="17">
        <v>2.9631000000000002E-3</v>
      </c>
      <c r="BO290" s="17">
        <v>0</v>
      </c>
      <c r="BP290" s="17">
        <v>0</v>
      </c>
      <c r="BQ290" s="17">
        <v>0</v>
      </c>
      <c r="BR290" s="17">
        <v>0</v>
      </c>
      <c r="BS290" s="17">
        <v>0</v>
      </c>
      <c r="BT290" s="17" t="s">
        <v>409</v>
      </c>
      <c r="BU290" s="17" t="s">
        <v>409</v>
      </c>
      <c r="BV290" s="17" t="s">
        <v>409</v>
      </c>
      <c r="BW290" s="17" t="s">
        <v>592</v>
      </c>
      <c r="CA290" s="17">
        <v>88106466</v>
      </c>
      <c r="CB290" s="17" t="s">
        <v>1845</v>
      </c>
      <c r="CC290" s="17">
        <v>4201523</v>
      </c>
      <c r="CD290" s="17" t="s">
        <v>2859</v>
      </c>
    </row>
    <row r="291" spans="1:82">
      <c r="A291" s="27">
        <v>1000000325</v>
      </c>
      <c r="B291" s="26">
        <v>0</v>
      </c>
      <c r="C291" s="26" t="s">
        <v>3077</v>
      </c>
      <c r="D291" s="25">
        <v>302520</v>
      </c>
      <c r="E291" s="25" t="s">
        <v>1724</v>
      </c>
      <c r="F291" s="25">
        <v>302525</v>
      </c>
      <c r="G291" s="25" t="s">
        <v>445</v>
      </c>
      <c r="H291" s="25">
        <v>2</v>
      </c>
      <c r="I291" s="25">
        <v>1999.01</v>
      </c>
      <c r="J291" s="25">
        <v>2015.04</v>
      </c>
      <c r="K291" s="25" t="s">
        <v>1774</v>
      </c>
      <c r="L291" s="25"/>
      <c r="M291" s="25" t="s">
        <v>1774</v>
      </c>
      <c r="N291" s="25" t="s">
        <v>412</v>
      </c>
      <c r="O291" s="25" t="s">
        <v>411</v>
      </c>
      <c r="P291" s="25" t="s">
        <v>516</v>
      </c>
      <c r="Q291" s="24">
        <v>1346</v>
      </c>
      <c r="R291" s="17">
        <v>0.28999999999999998</v>
      </c>
      <c r="U291" s="17">
        <v>0</v>
      </c>
      <c r="V291" s="17">
        <v>0</v>
      </c>
      <c r="Y291" s="17">
        <v>0</v>
      </c>
      <c r="Z291" s="17">
        <v>0</v>
      </c>
      <c r="AC291" s="17">
        <v>0</v>
      </c>
      <c r="AD291" s="17">
        <v>0</v>
      </c>
      <c r="AG291" s="17">
        <v>0</v>
      </c>
      <c r="AH291" s="17">
        <v>0</v>
      </c>
      <c r="AK291" s="17">
        <v>0</v>
      </c>
      <c r="AL291" s="17">
        <v>0</v>
      </c>
      <c r="AO291" s="17">
        <v>0</v>
      </c>
      <c r="AP291" s="17">
        <v>0</v>
      </c>
      <c r="AQ291" s="17">
        <v>0.28999999999999998</v>
      </c>
      <c r="AR291" s="17">
        <v>1E-3</v>
      </c>
      <c r="AS291" s="17">
        <v>1.236E-4</v>
      </c>
      <c r="AT291" s="17">
        <v>7.6909999999999999E-4</v>
      </c>
      <c r="AU291" s="17">
        <v>4.1065999999999998E-2</v>
      </c>
      <c r="AV291" s="17">
        <v>294</v>
      </c>
      <c r="AW291" s="17">
        <v>352.8</v>
      </c>
      <c r="AX291" s="17">
        <v>441</v>
      </c>
      <c r="AY291" s="17">
        <v>0</v>
      </c>
      <c r="AZ291" s="17">
        <v>0</v>
      </c>
      <c r="BA291" s="17">
        <v>0</v>
      </c>
      <c r="BB291" s="17">
        <v>0</v>
      </c>
      <c r="BC291" s="17">
        <v>1</v>
      </c>
      <c r="BD291" s="17">
        <v>1.35</v>
      </c>
      <c r="BE291" s="17">
        <v>1</v>
      </c>
      <c r="BF291" s="17">
        <v>1</v>
      </c>
      <c r="BH291" s="17">
        <v>0</v>
      </c>
      <c r="BJ291" s="17">
        <v>0</v>
      </c>
      <c r="BL291" s="17">
        <v>0</v>
      </c>
      <c r="BM291" s="17">
        <v>4.5679999999999999E-4</v>
      </c>
      <c r="BN291" s="17">
        <v>2.9631000000000002E-3</v>
      </c>
      <c r="BO291" s="17">
        <v>0</v>
      </c>
      <c r="BP291" s="17">
        <v>0</v>
      </c>
      <c r="BQ291" s="17">
        <v>0</v>
      </c>
      <c r="BR291" s="17">
        <v>0</v>
      </c>
      <c r="BS291" s="17">
        <v>0</v>
      </c>
      <c r="BT291" s="17" t="s">
        <v>409</v>
      </c>
      <c r="BU291" s="17" t="s">
        <v>409</v>
      </c>
      <c r="BV291" s="17" t="s">
        <v>409</v>
      </c>
      <c r="BW291" s="17" t="s">
        <v>592</v>
      </c>
      <c r="CA291" s="17">
        <v>88106466</v>
      </c>
      <c r="CB291" s="17" t="s">
        <v>1845</v>
      </c>
      <c r="CC291" s="17">
        <v>4201523</v>
      </c>
      <c r="CD291" s="17" t="s">
        <v>2859</v>
      </c>
    </row>
    <row r="292" spans="1:82">
      <c r="A292" s="27">
        <v>1000000326</v>
      </c>
      <c r="B292" s="26">
        <v>0</v>
      </c>
      <c r="C292" s="26" t="s">
        <v>3076</v>
      </c>
      <c r="D292" s="25">
        <v>309215</v>
      </c>
      <c r="E292" s="25" t="s">
        <v>1973</v>
      </c>
      <c r="F292" s="25">
        <v>309210</v>
      </c>
      <c r="G292" s="25" t="s">
        <v>1980</v>
      </c>
      <c r="H292" s="25">
        <v>1</v>
      </c>
      <c r="I292" s="25">
        <v>2004.01</v>
      </c>
      <c r="J292" s="25">
        <v>2500.12</v>
      </c>
      <c r="K292" s="25" t="s">
        <v>1642</v>
      </c>
      <c r="L292" s="25"/>
      <c r="M292" s="25" t="s">
        <v>1642</v>
      </c>
      <c r="N292" s="25" t="s">
        <v>412</v>
      </c>
      <c r="O292" s="25" t="s">
        <v>428</v>
      </c>
      <c r="P292" s="25" t="s">
        <v>427</v>
      </c>
      <c r="Q292" s="24">
        <v>20033</v>
      </c>
      <c r="R292" s="17">
        <v>0</v>
      </c>
      <c r="U292" s="17">
        <v>0</v>
      </c>
      <c r="V292" s="17">
        <v>0</v>
      </c>
      <c r="Y292" s="17">
        <v>0</v>
      </c>
      <c r="Z292" s="17">
        <v>0</v>
      </c>
      <c r="AC292" s="17">
        <v>0</v>
      </c>
      <c r="AD292" s="17">
        <v>0</v>
      </c>
      <c r="AG292" s="17">
        <v>0</v>
      </c>
      <c r="AH292" s="17">
        <v>0</v>
      </c>
      <c r="AK292" s="17">
        <v>0</v>
      </c>
      <c r="AL292" s="17">
        <v>0</v>
      </c>
      <c r="AO292" s="17">
        <v>0</v>
      </c>
      <c r="AP292" s="17">
        <v>0</v>
      </c>
      <c r="AQ292" s="17">
        <v>0</v>
      </c>
      <c r="AR292" s="17">
        <v>0</v>
      </c>
      <c r="AS292" s="17">
        <v>8.5030000000000001E-3</v>
      </c>
      <c r="AT292" s="17">
        <v>4.0025999999999999E-2</v>
      </c>
      <c r="AU292" s="17">
        <v>1.6399E-2</v>
      </c>
      <c r="AV292" s="17">
        <v>195</v>
      </c>
      <c r="AW292" s="17">
        <v>234</v>
      </c>
      <c r="AX292" s="17">
        <v>292.5</v>
      </c>
      <c r="AY292" s="17">
        <v>0</v>
      </c>
      <c r="AZ292" s="17">
        <v>0</v>
      </c>
      <c r="BA292" s="17">
        <v>0</v>
      </c>
      <c r="BB292" s="17">
        <v>0</v>
      </c>
      <c r="BC292" s="17">
        <v>1</v>
      </c>
      <c r="BD292" s="17">
        <v>20.03</v>
      </c>
      <c r="BE292" s="17">
        <v>1</v>
      </c>
      <c r="BF292" s="17">
        <v>1</v>
      </c>
      <c r="BH292" s="17">
        <v>0</v>
      </c>
      <c r="BJ292" s="17">
        <v>0</v>
      </c>
      <c r="BL292" s="17">
        <v>0</v>
      </c>
      <c r="BM292" s="17">
        <v>2.4688000000000002E-2</v>
      </c>
      <c r="BN292" s="17">
        <v>9.4368999999999995E-2</v>
      </c>
      <c r="BO292" s="17">
        <v>6.4700000000000001E-3</v>
      </c>
      <c r="BP292" s="17">
        <v>0</v>
      </c>
      <c r="BQ292" s="17">
        <v>0</v>
      </c>
      <c r="BR292" s="17">
        <v>0</v>
      </c>
      <c r="BS292" s="17">
        <v>0</v>
      </c>
      <c r="BT292" s="17" t="s">
        <v>409</v>
      </c>
      <c r="BU292" s="17" t="s">
        <v>409</v>
      </c>
      <c r="BV292" s="17" t="s">
        <v>409</v>
      </c>
      <c r="BW292" s="17" t="s">
        <v>592</v>
      </c>
      <c r="CA292" s="17">
        <v>88106466</v>
      </c>
      <c r="CB292" s="17" t="s">
        <v>1848</v>
      </c>
      <c r="CC292" s="17">
        <v>4102126</v>
      </c>
      <c r="CD292" s="17" t="s">
        <v>734</v>
      </c>
    </row>
    <row r="293" spans="1:82">
      <c r="A293" s="27">
        <v>1000000327</v>
      </c>
      <c r="B293" s="26">
        <v>0</v>
      </c>
      <c r="C293" s="26" t="s">
        <v>3075</v>
      </c>
      <c r="D293" s="25">
        <v>309215</v>
      </c>
      <c r="E293" s="25" t="s">
        <v>1973</v>
      </c>
      <c r="F293" s="25">
        <v>309210</v>
      </c>
      <c r="G293" s="25" t="s">
        <v>1980</v>
      </c>
      <c r="H293" s="25">
        <v>2</v>
      </c>
      <c r="I293" s="25">
        <v>2004.01</v>
      </c>
      <c r="J293" s="25">
        <v>2500.12</v>
      </c>
      <c r="K293" s="25" t="s">
        <v>1642</v>
      </c>
      <c r="L293" s="25"/>
      <c r="M293" s="25" t="s">
        <v>1642</v>
      </c>
      <c r="N293" s="25" t="s">
        <v>412</v>
      </c>
      <c r="O293" s="25" t="s">
        <v>428</v>
      </c>
      <c r="P293" s="25" t="s">
        <v>427</v>
      </c>
      <c r="Q293" s="24">
        <v>20033</v>
      </c>
      <c r="R293" s="17">
        <v>0</v>
      </c>
      <c r="U293" s="17">
        <v>0</v>
      </c>
      <c r="V293" s="17">
        <v>0</v>
      </c>
      <c r="Y293" s="17">
        <v>0</v>
      </c>
      <c r="Z293" s="17">
        <v>0</v>
      </c>
      <c r="AC293" s="17">
        <v>0</v>
      </c>
      <c r="AD293" s="17">
        <v>0</v>
      </c>
      <c r="AG293" s="17">
        <v>0</v>
      </c>
      <c r="AH293" s="17">
        <v>0</v>
      </c>
      <c r="AK293" s="17">
        <v>0</v>
      </c>
      <c r="AL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8.5030000000000001E-3</v>
      </c>
      <c r="AT293" s="17">
        <v>4.0025999999999999E-2</v>
      </c>
      <c r="AU293" s="17">
        <v>1.6399E-2</v>
      </c>
      <c r="AV293" s="17">
        <v>195</v>
      </c>
      <c r="AW293" s="17">
        <v>234</v>
      </c>
      <c r="AX293" s="17">
        <v>292.5</v>
      </c>
      <c r="AY293" s="17">
        <v>0</v>
      </c>
      <c r="AZ293" s="17">
        <v>0</v>
      </c>
      <c r="BA293" s="17">
        <v>0</v>
      </c>
      <c r="BB293" s="17">
        <v>0</v>
      </c>
      <c r="BC293" s="17">
        <v>1</v>
      </c>
      <c r="BD293" s="17">
        <v>20.03</v>
      </c>
      <c r="BE293" s="17">
        <v>1</v>
      </c>
      <c r="BF293" s="17">
        <v>1</v>
      </c>
      <c r="BH293" s="17">
        <v>0</v>
      </c>
      <c r="BJ293" s="17">
        <v>0</v>
      </c>
      <c r="BL293" s="17">
        <v>0</v>
      </c>
      <c r="BM293" s="17">
        <v>2.4688000000000002E-2</v>
      </c>
      <c r="BN293" s="17">
        <v>9.4368999999999995E-2</v>
      </c>
      <c r="BO293" s="17">
        <v>6.4700000000000001E-3</v>
      </c>
      <c r="BP293" s="17">
        <v>0</v>
      </c>
      <c r="BQ293" s="17">
        <v>0</v>
      </c>
      <c r="BR293" s="17">
        <v>0</v>
      </c>
      <c r="BS293" s="17">
        <v>0</v>
      </c>
      <c r="BT293" s="17" t="s">
        <v>409</v>
      </c>
      <c r="BU293" s="17" t="s">
        <v>409</v>
      </c>
      <c r="BV293" s="17" t="s">
        <v>409</v>
      </c>
      <c r="BW293" s="17" t="s">
        <v>592</v>
      </c>
      <c r="CA293" s="17">
        <v>88106466</v>
      </c>
      <c r="CB293" s="17" t="s">
        <v>1848</v>
      </c>
      <c r="CC293" s="17">
        <v>4102126</v>
      </c>
      <c r="CD293" s="17" t="s">
        <v>734</v>
      </c>
    </row>
    <row r="294" spans="1:82">
      <c r="A294" s="27">
        <v>1000000329</v>
      </c>
      <c r="B294" s="26">
        <v>0</v>
      </c>
      <c r="C294" s="26" t="s">
        <v>3074</v>
      </c>
      <c r="D294" s="25">
        <v>207401</v>
      </c>
      <c r="E294" s="25" t="s">
        <v>1912</v>
      </c>
      <c r="F294" s="25">
        <v>208500</v>
      </c>
      <c r="G294" s="25" t="s">
        <v>2051</v>
      </c>
      <c r="H294" s="25">
        <v>2</v>
      </c>
      <c r="I294" s="25">
        <v>1996.01</v>
      </c>
      <c r="J294" s="25">
        <v>2500.12</v>
      </c>
      <c r="K294" s="25" t="s">
        <v>505</v>
      </c>
      <c r="L294" s="25"/>
      <c r="M294" s="25" t="s">
        <v>505</v>
      </c>
      <c r="N294" s="25" t="s">
        <v>609</v>
      </c>
      <c r="O294" s="25" t="s">
        <v>428</v>
      </c>
      <c r="P294" s="25" t="s">
        <v>608</v>
      </c>
      <c r="Q294" s="24">
        <v>59863</v>
      </c>
      <c r="R294" s="17">
        <v>0</v>
      </c>
      <c r="U294" s="17">
        <v>0</v>
      </c>
      <c r="V294" s="17">
        <v>0</v>
      </c>
      <c r="Y294" s="17">
        <v>0</v>
      </c>
      <c r="Z294" s="17">
        <v>0</v>
      </c>
      <c r="AC294" s="17">
        <v>0</v>
      </c>
      <c r="AD294" s="17">
        <v>0</v>
      </c>
      <c r="AG294" s="17">
        <v>0</v>
      </c>
      <c r="AH294" s="17">
        <v>0</v>
      </c>
      <c r="AK294" s="17">
        <v>0</v>
      </c>
      <c r="AL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8.2700000000000004E-4</v>
      </c>
      <c r="AT294" s="17">
        <v>1.5289000000000001E-2</v>
      </c>
      <c r="AU294" s="17">
        <v>0.37512000000000001</v>
      </c>
      <c r="AV294" s="30">
        <v>2173</v>
      </c>
      <c r="AW294" s="30">
        <v>2607.6</v>
      </c>
      <c r="AX294" s="30">
        <v>3259.5</v>
      </c>
      <c r="AY294" s="17">
        <v>0</v>
      </c>
      <c r="AZ294" s="17">
        <v>0</v>
      </c>
      <c r="BA294" s="17">
        <v>0</v>
      </c>
      <c r="BB294" s="17">
        <v>0</v>
      </c>
      <c r="BC294" s="17">
        <v>1</v>
      </c>
      <c r="BD294" s="17">
        <v>59.86</v>
      </c>
      <c r="BE294" s="17">
        <v>1</v>
      </c>
      <c r="BF294" s="17">
        <v>1</v>
      </c>
      <c r="BH294" s="17">
        <v>0</v>
      </c>
      <c r="BJ294" s="17">
        <v>0</v>
      </c>
      <c r="BL294" s="17">
        <v>0</v>
      </c>
      <c r="BM294" s="17">
        <v>7.3299999999999997E-3</v>
      </c>
      <c r="BN294" s="17">
        <v>4.4380000000000003E-2</v>
      </c>
      <c r="BO294" s="17">
        <v>0</v>
      </c>
      <c r="BP294" s="17">
        <v>0</v>
      </c>
      <c r="BQ294" s="17">
        <v>0</v>
      </c>
      <c r="BR294" s="17">
        <v>0</v>
      </c>
      <c r="BS294" s="17">
        <v>0</v>
      </c>
      <c r="BT294" s="17" t="s">
        <v>409</v>
      </c>
      <c r="BU294" s="17" t="s">
        <v>409</v>
      </c>
      <c r="BV294" s="17" t="s">
        <v>409</v>
      </c>
      <c r="BW294" s="17" t="s">
        <v>592</v>
      </c>
      <c r="CA294" s="17">
        <v>88106466</v>
      </c>
      <c r="CB294" s="17" t="s">
        <v>1848</v>
      </c>
      <c r="CC294" s="17">
        <v>5200857</v>
      </c>
      <c r="CD294" s="17" t="s">
        <v>3073</v>
      </c>
    </row>
    <row r="295" spans="1:82">
      <c r="A295" s="27">
        <v>1000000330</v>
      </c>
      <c r="B295" s="26">
        <v>0</v>
      </c>
      <c r="C295" s="26" t="s">
        <v>3072</v>
      </c>
      <c r="D295" s="25">
        <v>308500</v>
      </c>
      <c r="E295" s="25" t="s">
        <v>2044</v>
      </c>
      <c r="F295" s="25">
        <v>308590</v>
      </c>
      <c r="G295" s="25" t="s">
        <v>1617</v>
      </c>
      <c r="H295" s="25">
        <v>2</v>
      </c>
      <c r="I295" s="25">
        <v>1996.01</v>
      </c>
      <c r="J295" s="25">
        <v>2500.12</v>
      </c>
      <c r="K295" s="25" t="s">
        <v>505</v>
      </c>
      <c r="L295" s="25"/>
      <c r="M295" s="25" t="s">
        <v>505</v>
      </c>
      <c r="N295" s="25" t="s">
        <v>412</v>
      </c>
      <c r="O295" s="25" t="s">
        <v>428</v>
      </c>
      <c r="P295" s="25" t="s">
        <v>499</v>
      </c>
      <c r="Q295" s="24">
        <v>3800</v>
      </c>
      <c r="R295" s="17">
        <v>0</v>
      </c>
      <c r="U295" s="17">
        <v>0</v>
      </c>
      <c r="V295" s="17">
        <v>0</v>
      </c>
      <c r="Y295" s="17">
        <v>0</v>
      </c>
      <c r="Z295" s="17">
        <v>0</v>
      </c>
      <c r="AC295" s="17">
        <v>0</v>
      </c>
      <c r="AD295" s="17">
        <v>0</v>
      </c>
      <c r="AG295" s="17">
        <v>0</v>
      </c>
      <c r="AH295" s="17">
        <v>0</v>
      </c>
      <c r="AK295" s="17">
        <v>0</v>
      </c>
      <c r="AL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6.7299999999999999E-4</v>
      </c>
      <c r="AT295" s="17">
        <v>5.2700000000000004E-3</v>
      </c>
      <c r="AU295" s="17">
        <v>4.4400000000000004E-3</v>
      </c>
      <c r="AV295" s="17">
        <v>452</v>
      </c>
      <c r="AW295" s="17">
        <v>542.4</v>
      </c>
      <c r="AX295" s="17">
        <v>678</v>
      </c>
      <c r="AY295" s="17">
        <v>0</v>
      </c>
      <c r="AZ295" s="17">
        <v>0</v>
      </c>
      <c r="BA295" s="17">
        <v>0</v>
      </c>
      <c r="BB295" s="17">
        <v>0</v>
      </c>
      <c r="BC295" s="17">
        <v>1</v>
      </c>
      <c r="BD295" s="17">
        <v>3.8</v>
      </c>
      <c r="BE295" s="17">
        <v>1</v>
      </c>
      <c r="BF295" s="17">
        <v>1</v>
      </c>
      <c r="BH295" s="17">
        <v>0</v>
      </c>
      <c r="BJ295" s="17">
        <v>0</v>
      </c>
      <c r="BL295" s="17">
        <v>0</v>
      </c>
      <c r="BM295" s="17">
        <v>3.7130000000000002E-3</v>
      </c>
      <c r="BN295" s="17">
        <v>1.6062E-2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 t="s">
        <v>409</v>
      </c>
      <c r="BU295" s="17" t="s">
        <v>409</v>
      </c>
      <c r="BV295" s="17" t="s">
        <v>409</v>
      </c>
      <c r="BW295" s="17" t="s">
        <v>592</v>
      </c>
      <c r="CA295" s="17">
        <v>88106466</v>
      </c>
      <c r="CB295" s="17" t="s">
        <v>1848</v>
      </c>
      <c r="CC295" s="17">
        <v>6101046</v>
      </c>
      <c r="CD295" s="17" t="s">
        <v>1532</v>
      </c>
    </row>
    <row r="296" spans="1:82">
      <c r="A296" s="27">
        <v>1000000331</v>
      </c>
      <c r="B296" s="26">
        <v>0</v>
      </c>
      <c r="C296" s="26" t="s">
        <v>3071</v>
      </c>
      <c r="D296" s="25">
        <v>308500</v>
      </c>
      <c r="E296" s="25" t="s">
        <v>2044</v>
      </c>
      <c r="F296" s="25">
        <v>308510</v>
      </c>
      <c r="G296" s="25" t="s">
        <v>2070</v>
      </c>
      <c r="H296" s="25">
        <v>1</v>
      </c>
      <c r="I296" s="25">
        <v>2000.01</v>
      </c>
      <c r="J296" s="25">
        <v>2500.12</v>
      </c>
      <c r="K296" s="25" t="s">
        <v>557</v>
      </c>
      <c r="L296" s="25"/>
      <c r="M296" s="25" t="s">
        <v>557</v>
      </c>
      <c r="N296" s="25" t="s">
        <v>412</v>
      </c>
      <c r="O296" s="25" t="s">
        <v>428</v>
      </c>
      <c r="P296" s="25" t="s">
        <v>499</v>
      </c>
      <c r="Q296" s="24">
        <v>21577</v>
      </c>
      <c r="R296" s="17">
        <v>0</v>
      </c>
      <c r="U296" s="17">
        <v>0</v>
      </c>
      <c r="V296" s="17">
        <v>0</v>
      </c>
      <c r="Y296" s="17">
        <v>0</v>
      </c>
      <c r="Z296" s="17">
        <v>0</v>
      </c>
      <c r="AC296" s="17">
        <v>0</v>
      </c>
      <c r="AD296" s="17">
        <v>0</v>
      </c>
      <c r="AG296" s="17">
        <v>0</v>
      </c>
      <c r="AH296" s="17">
        <v>0</v>
      </c>
      <c r="AK296" s="17">
        <v>0</v>
      </c>
      <c r="AL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3.8159999999999999E-3</v>
      </c>
      <c r="AT296" s="17">
        <v>3.0189000000000001E-2</v>
      </c>
      <c r="AU296" s="17">
        <v>2.4934999999999999E-2</v>
      </c>
      <c r="AV296" s="17">
        <v>452</v>
      </c>
      <c r="AW296" s="17">
        <v>542.4</v>
      </c>
      <c r="AX296" s="17">
        <v>678</v>
      </c>
      <c r="AY296" s="17">
        <v>0</v>
      </c>
      <c r="AZ296" s="17">
        <v>0</v>
      </c>
      <c r="BA296" s="17">
        <v>0</v>
      </c>
      <c r="BB296" s="17">
        <v>0</v>
      </c>
      <c r="BC296" s="17">
        <v>1</v>
      </c>
      <c r="BD296" s="17">
        <v>21.58</v>
      </c>
      <c r="BE296" s="17">
        <v>1</v>
      </c>
      <c r="BF296" s="17">
        <v>1</v>
      </c>
      <c r="BH296" s="17">
        <v>0</v>
      </c>
      <c r="BJ296" s="17">
        <v>0</v>
      </c>
      <c r="BL296" s="17">
        <v>0</v>
      </c>
      <c r="BM296" s="17">
        <v>2.1269E-2</v>
      </c>
      <c r="BN296" s="17">
        <v>8.7986999999999996E-2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 t="s">
        <v>409</v>
      </c>
      <c r="BU296" s="17" t="s">
        <v>409</v>
      </c>
      <c r="BV296" s="17" t="s">
        <v>409</v>
      </c>
      <c r="BW296" s="17" t="s">
        <v>592</v>
      </c>
      <c r="CA296" s="17">
        <v>88106466</v>
      </c>
      <c r="CB296" s="17" t="s">
        <v>1848</v>
      </c>
      <c r="CC296" s="17">
        <v>6101046</v>
      </c>
      <c r="CD296" s="17" t="s">
        <v>1532</v>
      </c>
    </row>
    <row r="297" spans="1:82">
      <c r="A297" s="27">
        <v>1000000332</v>
      </c>
      <c r="B297" s="26">
        <v>0</v>
      </c>
      <c r="C297" s="26" t="s">
        <v>3070</v>
      </c>
      <c r="D297" s="25">
        <v>308500</v>
      </c>
      <c r="E297" s="25" t="s">
        <v>2044</v>
      </c>
      <c r="F297" s="25">
        <v>308510</v>
      </c>
      <c r="G297" s="25" t="s">
        <v>2070</v>
      </c>
      <c r="H297" s="25">
        <v>2</v>
      </c>
      <c r="I297" s="25">
        <v>2000.01</v>
      </c>
      <c r="J297" s="25">
        <v>2500.12</v>
      </c>
      <c r="K297" s="25" t="s">
        <v>557</v>
      </c>
      <c r="L297" s="25"/>
      <c r="M297" s="25" t="s">
        <v>557</v>
      </c>
      <c r="N297" s="25" t="s">
        <v>412</v>
      </c>
      <c r="O297" s="25" t="s">
        <v>428</v>
      </c>
      <c r="P297" s="25" t="s">
        <v>499</v>
      </c>
      <c r="Q297" s="24">
        <v>21577</v>
      </c>
      <c r="R297" s="17">
        <v>0</v>
      </c>
      <c r="U297" s="17">
        <v>0</v>
      </c>
      <c r="V297" s="17">
        <v>0</v>
      </c>
      <c r="Y297" s="17">
        <v>0</v>
      </c>
      <c r="Z297" s="17">
        <v>0</v>
      </c>
      <c r="AC297" s="17">
        <v>0</v>
      </c>
      <c r="AD297" s="17">
        <v>0</v>
      </c>
      <c r="AG297" s="17">
        <v>0</v>
      </c>
      <c r="AH297" s="17">
        <v>0</v>
      </c>
      <c r="AK297" s="17">
        <v>0</v>
      </c>
      <c r="AL297" s="17">
        <v>0</v>
      </c>
      <c r="AO297" s="17">
        <v>0</v>
      </c>
      <c r="AP297" s="17">
        <v>0</v>
      </c>
      <c r="AQ297" s="17">
        <v>0</v>
      </c>
      <c r="AR297" s="17">
        <v>0</v>
      </c>
      <c r="AS297" s="17">
        <v>3.8159999999999999E-3</v>
      </c>
      <c r="AT297" s="17">
        <v>3.0189000000000001E-2</v>
      </c>
      <c r="AU297" s="17">
        <v>2.4934999999999999E-2</v>
      </c>
      <c r="AV297" s="17">
        <v>452</v>
      </c>
      <c r="AW297" s="17">
        <v>542.4</v>
      </c>
      <c r="AX297" s="17">
        <v>678</v>
      </c>
      <c r="AY297" s="17">
        <v>0</v>
      </c>
      <c r="AZ297" s="17">
        <v>0</v>
      </c>
      <c r="BA297" s="17">
        <v>0</v>
      </c>
      <c r="BB297" s="17">
        <v>0</v>
      </c>
      <c r="BC297" s="17">
        <v>1</v>
      </c>
      <c r="BD297" s="17">
        <v>21.58</v>
      </c>
      <c r="BE297" s="17">
        <v>1</v>
      </c>
      <c r="BF297" s="17">
        <v>1</v>
      </c>
      <c r="BH297" s="17">
        <v>0</v>
      </c>
      <c r="BJ297" s="17">
        <v>0</v>
      </c>
      <c r="BL297" s="17">
        <v>0</v>
      </c>
      <c r="BM297" s="17">
        <v>2.1269E-2</v>
      </c>
      <c r="BN297" s="17">
        <v>8.7986999999999996E-2</v>
      </c>
      <c r="BO297" s="17">
        <v>0</v>
      </c>
      <c r="BP297" s="17">
        <v>0</v>
      </c>
      <c r="BQ297" s="17">
        <v>0</v>
      </c>
      <c r="BR297" s="17">
        <v>0</v>
      </c>
      <c r="BS297" s="17">
        <v>0</v>
      </c>
      <c r="BT297" s="17" t="s">
        <v>409</v>
      </c>
      <c r="BU297" s="17" t="s">
        <v>409</v>
      </c>
      <c r="BV297" s="17" t="s">
        <v>409</v>
      </c>
      <c r="BW297" s="17" t="s">
        <v>592</v>
      </c>
      <c r="CA297" s="17">
        <v>88106466</v>
      </c>
      <c r="CB297" s="17" t="s">
        <v>1848</v>
      </c>
      <c r="CC297" s="17">
        <v>6101046</v>
      </c>
      <c r="CD297" s="17" t="s">
        <v>1532</v>
      </c>
    </row>
    <row r="298" spans="1:82">
      <c r="A298" s="27">
        <v>1000000333</v>
      </c>
      <c r="B298" s="26">
        <v>0</v>
      </c>
      <c r="C298" s="26" t="s">
        <v>3069</v>
      </c>
      <c r="D298" s="25">
        <v>208150</v>
      </c>
      <c r="E298" s="25" t="s">
        <v>2060</v>
      </c>
      <c r="F298" s="25">
        <v>208500</v>
      </c>
      <c r="G298" s="25" t="s">
        <v>2051</v>
      </c>
      <c r="H298" s="25">
        <v>1</v>
      </c>
      <c r="I298" s="25">
        <v>1996.01</v>
      </c>
      <c r="J298" s="25">
        <v>2500.12</v>
      </c>
      <c r="K298" s="25" t="s">
        <v>505</v>
      </c>
      <c r="L298" s="25"/>
      <c r="M298" s="25" t="s">
        <v>505</v>
      </c>
      <c r="N298" s="25" t="s">
        <v>609</v>
      </c>
      <c r="O298" s="25" t="s">
        <v>428</v>
      </c>
      <c r="P298" s="25" t="s">
        <v>608</v>
      </c>
      <c r="Q298" s="24">
        <v>56078</v>
      </c>
      <c r="R298" s="17">
        <v>0</v>
      </c>
      <c r="U298" s="17">
        <v>0</v>
      </c>
      <c r="V298" s="17">
        <v>0</v>
      </c>
      <c r="Y298" s="17">
        <v>0</v>
      </c>
      <c r="Z298" s="17">
        <v>0</v>
      </c>
      <c r="AC298" s="17">
        <v>0</v>
      </c>
      <c r="AD298" s="17">
        <v>0</v>
      </c>
      <c r="AG298" s="17">
        <v>0</v>
      </c>
      <c r="AH298" s="17">
        <v>0</v>
      </c>
      <c r="AK298" s="17">
        <v>0</v>
      </c>
      <c r="AL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8.2700000000000004E-4</v>
      </c>
      <c r="AT298" s="17">
        <v>1.4343E-2</v>
      </c>
      <c r="AU298" s="17">
        <v>0.34639999999999999</v>
      </c>
      <c r="AV298" s="30">
        <v>2173</v>
      </c>
      <c r="AW298" s="30">
        <v>2607.6</v>
      </c>
      <c r="AX298" s="30">
        <v>3259.5</v>
      </c>
      <c r="AY298" s="17">
        <v>0</v>
      </c>
      <c r="AZ298" s="17">
        <v>0</v>
      </c>
      <c r="BA298" s="17">
        <v>0</v>
      </c>
      <c r="BB298" s="17">
        <v>0</v>
      </c>
      <c r="BC298" s="17">
        <v>1</v>
      </c>
      <c r="BD298" s="17">
        <v>56.08</v>
      </c>
      <c r="BE298" s="17">
        <v>1</v>
      </c>
      <c r="BF298" s="17">
        <v>1</v>
      </c>
      <c r="BH298" s="17">
        <v>0</v>
      </c>
      <c r="BJ298" s="17">
        <v>0</v>
      </c>
      <c r="BL298" s="17">
        <v>0</v>
      </c>
      <c r="BM298" s="17">
        <v>6.8669999999999998E-3</v>
      </c>
      <c r="BN298" s="17">
        <v>4.1510999999999999E-2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 t="s">
        <v>409</v>
      </c>
      <c r="BU298" s="17" t="s">
        <v>409</v>
      </c>
      <c r="BV298" s="17" t="s">
        <v>409</v>
      </c>
      <c r="BX298" s="17" t="s">
        <v>607</v>
      </c>
      <c r="CA298" s="17">
        <v>88106466</v>
      </c>
      <c r="CB298" s="17" t="s">
        <v>1848</v>
      </c>
      <c r="CC298" s="17">
        <v>6101046</v>
      </c>
      <c r="CD298" s="17" t="s">
        <v>627</v>
      </c>
    </row>
    <row r="299" spans="1:82">
      <c r="A299" s="27">
        <v>1000000334</v>
      </c>
      <c r="B299" s="26">
        <v>0</v>
      </c>
      <c r="C299" s="26" t="s">
        <v>3068</v>
      </c>
      <c r="D299" s="25">
        <v>208400</v>
      </c>
      <c r="E299" s="25" t="s">
        <v>2047</v>
      </c>
      <c r="F299" s="25">
        <v>208500</v>
      </c>
      <c r="G299" s="25" t="s">
        <v>2051</v>
      </c>
      <c r="H299" s="25">
        <v>1</v>
      </c>
      <c r="I299" s="25">
        <v>2001.01</v>
      </c>
      <c r="J299" s="25">
        <v>2500.12</v>
      </c>
      <c r="K299" s="25" t="s">
        <v>1625</v>
      </c>
      <c r="L299" s="25"/>
      <c r="M299" s="25" t="s">
        <v>1625</v>
      </c>
      <c r="N299" s="25" t="s">
        <v>609</v>
      </c>
      <c r="O299" s="25" t="s">
        <v>428</v>
      </c>
      <c r="P299" s="25" t="s">
        <v>608</v>
      </c>
      <c r="Q299" s="24">
        <v>43471</v>
      </c>
      <c r="R299" s="17">
        <v>0</v>
      </c>
      <c r="U299" s="17">
        <v>0</v>
      </c>
      <c r="V299" s="17">
        <v>0</v>
      </c>
      <c r="Y299" s="17">
        <v>0</v>
      </c>
      <c r="Z299" s="17">
        <v>0</v>
      </c>
      <c r="AC299" s="17">
        <v>0</v>
      </c>
      <c r="AD299" s="17">
        <v>0</v>
      </c>
      <c r="AG299" s="17">
        <v>0</v>
      </c>
      <c r="AH299" s="17">
        <v>0</v>
      </c>
      <c r="AK299" s="17">
        <v>0</v>
      </c>
      <c r="AL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6.4099999999999997E-4</v>
      </c>
      <c r="AT299" s="17">
        <v>1.1054E-2</v>
      </c>
      <c r="AU299" s="17">
        <v>0.27398800000000001</v>
      </c>
      <c r="AV299" s="30">
        <v>2173</v>
      </c>
      <c r="AW299" s="30">
        <v>2607.6</v>
      </c>
      <c r="AX299" s="30">
        <v>3259.5</v>
      </c>
      <c r="AY299" s="17">
        <v>0</v>
      </c>
      <c r="AZ299" s="17">
        <v>0</v>
      </c>
      <c r="BA299" s="17">
        <v>0</v>
      </c>
      <c r="BB299" s="17">
        <v>0</v>
      </c>
      <c r="BC299" s="17">
        <v>1</v>
      </c>
      <c r="BD299" s="17">
        <v>43.47</v>
      </c>
      <c r="BE299" s="17">
        <v>1</v>
      </c>
      <c r="BF299" s="17">
        <v>1</v>
      </c>
      <c r="BH299" s="17">
        <v>0</v>
      </c>
      <c r="BJ299" s="17">
        <v>0</v>
      </c>
      <c r="BL299" s="17">
        <v>0</v>
      </c>
      <c r="BM299" s="17">
        <v>6.0559999999999998E-3</v>
      </c>
      <c r="BN299" s="17">
        <v>3.1095999999999999E-2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 t="s">
        <v>409</v>
      </c>
      <c r="BU299" s="17" t="s">
        <v>409</v>
      </c>
      <c r="BV299" s="17" t="s">
        <v>409</v>
      </c>
      <c r="BW299" s="17" t="s">
        <v>592</v>
      </c>
      <c r="CA299" s="17">
        <v>88106466</v>
      </c>
      <c r="CB299" s="17" t="s">
        <v>1848</v>
      </c>
      <c r="CC299" s="17">
        <v>6101046</v>
      </c>
      <c r="CD299" s="17" t="s">
        <v>1532</v>
      </c>
    </row>
    <row r="300" spans="1:82">
      <c r="A300" s="27">
        <v>1000000335</v>
      </c>
      <c r="B300" s="26">
        <v>0</v>
      </c>
      <c r="C300" s="26" t="s">
        <v>3067</v>
      </c>
      <c r="D300" s="25">
        <v>308575</v>
      </c>
      <c r="E300" s="25" t="s">
        <v>2042</v>
      </c>
      <c r="F300" s="25">
        <v>308500</v>
      </c>
      <c r="G300" s="25" t="s">
        <v>2044</v>
      </c>
      <c r="H300" s="25">
        <v>2</v>
      </c>
      <c r="I300" s="25">
        <v>2002.01</v>
      </c>
      <c r="J300" s="25">
        <v>2500.12</v>
      </c>
      <c r="K300" s="25" t="s">
        <v>1698</v>
      </c>
      <c r="L300" s="25"/>
      <c r="M300" s="25" t="s">
        <v>1698</v>
      </c>
      <c r="N300" s="25" t="s">
        <v>412</v>
      </c>
      <c r="O300" s="25" t="s">
        <v>428</v>
      </c>
      <c r="P300" s="25" t="s">
        <v>499</v>
      </c>
      <c r="Q300" s="24">
        <v>4797</v>
      </c>
      <c r="R300" s="17">
        <v>0</v>
      </c>
      <c r="U300" s="17">
        <v>0</v>
      </c>
      <c r="V300" s="17">
        <v>0</v>
      </c>
      <c r="Y300" s="17">
        <v>0</v>
      </c>
      <c r="Z300" s="17">
        <v>0</v>
      </c>
      <c r="AC300" s="17">
        <v>0</v>
      </c>
      <c r="AD300" s="17">
        <v>0</v>
      </c>
      <c r="AG300" s="17">
        <v>0</v>
      </c>
      <c r="AH300" s="17">
        <v>0</v>
      </c>
      <c r="AK300" s="17">
        <v>0</v>
      </c>
      <c r="AL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8.4800000000000001E-4</v>
      </c>
      <c r="AT300" s="17">
        <v>6.6189999999999999E-3</v>
      </c>
      <c r="AU300" s="17">
        <v>5.6259999999999999E-3</v>
      </c>
      <c r="AV300" s="17">
        <v>452</v>
      </c>
      <c r="AW300" s="17">
        <v>542.4</v>
      </c>
      <c r="AX300" s="17">
        <v>678</v>
      </c>
      <c r="AY300" s="17">
        <v>0</v>
      </c>
      <c r="AZ300" s="17">
        <v>0</v>
      </c>
      <c r="BA300" s="17">
        <v>0</v>
      </c>
      <c r="BB300" s="17">
        <v>0</v>
      </c>
      <c r="BC300" s="17">
        <v>1</v>
      </c>
      <c r="BD300" s="17">
        <v>4.8</v>
      </c>
      <c r="BE300" s="17">
        <v>1</v>
      </c>
      <c r="BF300" s="17">
        <v>1</v>
      </c>
      <c r="BH300" s="17">
        <v>0</v>
      </c>
      <c r="BJ300" s="17">
        <v>0</v>
      </c>
      <c r="BL300" s="17">
        <v>0</v>
      </c>
      <c r="BM300" s="17">
        <v>4.7080000000000004E-3</v>
      </c>
      <c r="BN300" s="17">
        <v>1.9817000000000001E-2</v>
      </c>
      <c r="BO300" s="17">
        <v>0</v>
      </c>
      <c r="BP300" s="17">
        <v>0</v>
      </c>
      <c r="BQ300" s="17">
        <v>0</v>
      </c>
      <c r="BR300" s="17">
        <v>0</v>
      </c>
      <c r="BS300" s="17">
        <v>0</v>
      </c>
      <c r="BT300" s="17" t="s">
        <v>409</v>
      </c>
      <c r="BU300" s="17" t="s">
        <v>409</v>
      </c>
      <c r="BV300" s="17" t="s">
        <v>409</v>
      </c>
      <c r="BW300" s="17" t="s">
        <v>592</v>
      </c>
      <c r="CA300" s="17">
        <v>88106466</v>
      </c>
      <c r="CB300" s="17" t="s">
        <v>1848</v>
      </c>
      <c r="CC300" s="17">
        <v>6101046</v>
      </c>
      <c r="CD300" s="17" t="s">
        <v>1532</v>
      </c>
    </row>
    <row r="301" spans="1:82">
      <c r="A301" s="27">
        <v>1000000338</v>
      </c>
      <c r="B301" s="26">
        <v>0</v>
      </c>
      <c r="C301" s="26" t="s">
        <v>221</v>
      </c>
      <c r="D301" s="25">
        <v>304610</v>
      </c>
      <c r="E301" s="25" t="s">
        <v>1143</v>
      </c>
      <c r="F301" s="25">
        <v>304615</v>
      </c>
      <c r="G301" s="25" t="s">
        <v>1167</v>
      </c>
      <c r="H301" s="25">
        <v>1</v>
      </c>
      <c r="I301" s="25">
        <v>2005.01</v>
      </c>
      <c r="J301" s="25">
        <v>2019.04</v>
      </c>
      <c r="K301" s="25" t="s">
        <v>1566</v>
      </c>
      <c r="L301" s="25"/>
      <c r="M301" s="25" t="s">
        <v>1566</v>
      </c>
      <c r="N301" s="25" t="s">
        <v>412</v>
      </c>
      <c r="O301" s="25" t="s">
        <v>428</v>
      </c>
      <c r="P301" s="25" t="s">
        <v>499</v>
      </c>
      <c r="Q301" s="24">
        <v>18618</v>
      </c>
      <c r="R301" s="17">
        <v>0</v>
      </c>
      <c r="U301" s="17">
        <v>0</v>
      </c>
      <c r="V301" s="17">
        <v>0</v>
      </c>
      <c r="Y301" s="17">
        <v>0</v>
      </c>
      <c r="Z301" s="17">
        <v>0</v>
      </c>
      <c r="AC301" s="17">
        <v>0</v>
      </c>
      <c r="AD301" s="17">
        <v>0</v>
      </c>
      <c r="AG301" s="17">
        <v>0</v>
      </c>
      <c r="AH301" s="17">
        <v>0</v>
      </c>
      <c r="AK301" s="17">
        <v>0</v>
      </c>
      <c r="AL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3.2929999999999999E-3</v>
      </c>
      <c r="AT301" s="17">
        <v>2.6051000000000001E-2</v>
      </c>
      <c r="AU301" s="17">
        <v>2.1520999999999998E-2</v>
      </c>
      <c r="AV301" s="17">
        <v>452</v>
      </c>
      <c r="AW301" s="17">
        <v>542.4</v>
      </c>
      <c r="AX301" s="17">
        <v>678</v>
      </c>
      <c r="AY301" s="17">
        <v>0</v>
      </c>
      <c r="AZ301" s="17">
        <v>0</v>
      </c>
      <c r="BA301" s="17">
        <v>0</v>
      </c>
      <c r="BB301" s="17">
        <v>0</v>
      </c>
      <c r="BC301" s="17">
        <v>1</v>
      </c>
      <c r="BD301" s="17">
        <v>18.62</v>
      </c>
      <c r="BE301" s="17">
        <v>1</v>
      </c>
      <c r="BF301" s="17">
        <v>1</v>
      </c>
      <c r="BH301" s="17">
        <v>0</v>
      </c>
      <c r="BJ301" s="17">
        <v>0</v>
      </c>
      <c r="BL301" s="17">
        <v>0</v>
      </c>
      <c r="BM301" s="17">
        <v>1.5393E-2</v>
      </c>
      <c r="BN301" s="17">
        <v>7.8751000000000002E-2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 t="s">
        <v>409</v>
      </c>
      <c r="BU301" s="17" t="s">
        <v>409</v>
      </c>
      <c r="BV301" s="17" t="s">
        <v>409</v>
      </c>
      <c r="BW301" s="17" t="s">
        <v>592</v>
      </c>
      <c r="CA301" s="17">
        <v>88106466</v>
      </c>
      <c r="CB301" s="17" t="s">
        <v>1848</v>
      </c>
      <c r="CC301" s="17">
        <v>93101618</v>
      </c>
      <c r="CD301" s="17" t="s">
        <v>626</v>
      </c>
    </row>
    <row r="302" spans="1:82">
      <c r="A302" s="27">
        <v>1000000339</v>
      </c>
      <c r="B302" s="26">
        <v>0</v>
      </c>
      <c r="C302" s="26" t="s">
        <v>220</v>
      </c>
      <c r="D302" s="25">
        <v>304610</v>
      </c>
      <c r="E302" s="25" t="s">
        <v>1143</v>
      </c>
      <c r="F302" s="25">
        <v>304615</v>
      </c>
      <c r="G302" s="25" t="s">
        <v>1167</v>
      </c>
      <c r="H302" s="25">
        <v>2</v>
      </c>
      <c r="I302" s="25">
        <v>2005.01</v>
      </c>
      <c r="J302" s="25">
        <v>2019.04</v>
      </c>
      <c r="K302" s="25" t="s">
        <v>1566</v>
      </c>
      <c r="L302" s="25"/>
      <c r="M302" s="25" t="s">
        <v>1566</v>
      </c>
      <c r="N302" s="25" t="s">
        <v>412</v>
      </c>
      <c r="O302" s="25" t="s">
        <v>428</v>
      </c>
      <c r="P302" s="25" t="s">
        <v>499</v>
      </c>
      <c r="Q302" s="24">
        <v>18618</v>
      </c>
      <c r="R302" s="17">
        <v>0</v>
      </c>
      <c r="U302" s="17">
        <v>0</v>
      </c>
      <c r="V302" s="17">
        <v>0</v>
      </c>
      <c r="Y302" s="17">
        <v>0</v>
      </c>
      <c r="Z302" s="17">
        <v>0</v>
      </c>
      <c r="AC302" s="17">
        <v>0</v>
      </c>
      <c r="AD302" s="17">
        <v>0</v>
      </c>
      <c r="AG302" s="17">
        <v>0</v>
      </c>
      <c r="AH302" s="17">
        <v>0</v>
      </c>
      <c r="AK302" s="17">
        <v>0</v>
      </c>
      <c r="AL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3.2929999999999999E-3</v>
      </c>
      <c r="AT302" s="17">
        <v>2.6051000000000001E-2</v>
      </c>
      <c r="AU302" s="17">
        <v>2.1520999999999998E-2</v>
      </c>
      <c r="AV302" s="17">
        <v>452</v>
      </c>
      <c r="AW302" s="17">
        <v>542.4</v>
      </c>
      <c r="AX302" s="17">
        <v>678</v>
      </c>
      <c r="AY302" s="17">
        <v>0</v>
      </c>
      <c r="AZ302" s="17">
        <v>0</v>
      </c>
      <c r="BA302" s="17">
        <v>0</v>
      </c>
      <c r="BB302" s="17">
        <v>0</v>
      </c>
      <c r="BC302" s="17">
        <v>1</v>
      </c>
      <c r="BD302" s="17">
        <v>18.62</v>
      </c>
      <c r="BE302" s="17">
        <v>1</v>
      </c>
      <c r="BF302" s="17">
        <v>1</v>
      </c>
      <c r="BH302" s="17">
        <v>0</v>
      </c>
      <c r="BJ302" s="17">
        <v>0</v>
      </c>
      <c r="BL302" s="17">
        <v>0</v>
      </c>
      <c r="BM302" s="17">
        <v>1.5393E-2</v>
      </c>
      <c r="BN302" s="17">
        <v>7.8751000000000002E-2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 t="s">
        <v>409</v>
      </c>
      <c r="BU302" s="17" t="s">
        <v>409</v>
      </c>
      <c r="BV302" s="17" t="s">
        <v>409</v>
      </c>
      <c r="BW302" s="17" t="s">
        <v>592</v>
      </c>
      <c r="CA302" s="17">
        <v>88106466</v>
      </c>
      <c r="CB302" s="17" t="s">
        <v>1848</v>
      </c>
      <c r="CC302" s="17">
        <v>93101618</v>
      </c>
      <c r="CD302" s="17" t="s">
        <v>626</v>
      </c>
    </row>
    <row r="303" spans="1:82">
      <c r="A303" s="27">
        <v>1000000342</v>
      </c>
      <c r="B303" s="26">
        <v>0</v>
      </c>
      <c r="C303" s="26" t="s">
        <v>3066</v>
      </c>
      <c r="D303" s="25">
        <v>302410</v>
      </c>
      <c r="E303" s="25" t="s">
        <v>1338</v>
      </c>
      <c r="F303" s="25">
        <v>302415</v>
      </c>
      <c r="G303" s="25" t="s">
        <v>3064</v>
      </c>
      <c r="H303" s="25">
        <v>1</v>
      </c>
      <c r="I303" s="25">
        <v>2001.06</v>
      </c>
      <c r="J303" s="25">
        <v>2500.12</v>
      </c>
      <c r="K303" s="25" t="s">
        <v>2195</v>
      </c>
      <c r="L303" s="25"/>
      <c r="M303" s="25" t="s">
        <v>2195</v>
      </c>
      <c r="N303" s="25" t="s">
        <v>412</v>
      </c>
      <c r="O303" s="25" t="s">
        <v>498</v>
      </c>
      <c r="P303" s="25" t="s">
        <v>726</v>
      </c>
      <c r="Q303" s="24">
        <v>2650</v>
      </c>
      <c r="R303" s="17">
        <v>0.47289999999999999</v>
      </c>
      <c r="U303" s="17">
        <v>0</v>
      </c>
      <c r="V303" s="17">
        <v>0</v>
      </c>
      <c r="Y303" s="17">
        <v>0</v>
      </c>
      <c r="Z303" s="17">
        <v>0</v>
      </c>
      <c r="AC303" s="17">
        <v>0</v>
      </c>
      <c r="AD303" s="17">
        <v>0</v>
      </c>
      <c r="AG303" s="17">
        <v>0</v>
      </c>
      <c r="AH303" s="17">
        <v>0</v>
      </c>
      <c r="AK303" s="17">
        <v>0</v>
      </c>
      <c r="AL303" s="17">
        <v>0</v>
      </c>
      <c r="AO303" s="17">
        <v>0</v>
      </c>
      <c r="AP303" s="17">
        <v>0</v>
      </c>
      <c r="AQ303" s="17">
        <v>0.47289999999999999</v>
      </c>
      <c r="AR303" s="17">
        <v>3.0000000000000001E-3</v>
      </c>
      <c r="AS303" s="17">
        <v>9.3999999999999994E-5</v>
      </c>
      <c r="AT303" s="17">
        <v>6.9099999999999999E-4</v>
      </c>
      <c r="AU303" s="17">
        <v>0.170129</v>
      </c>
      <c r="AV303" s="17">
        <v>601</v>
      </c>
      <c r="AW303" s="17">
        <v>721.2</v>
      </c>
      <c r="AX303" s="17">
        <v>901.5</v>
      </c>
      <c r="AY303" s="17">
        <v>0</v>
      </c>
      <c r="AZ303" s="17">
        <v>0</v>
      </c>
      <c r="BA303" s="17">
        <v>0</v>
      </c>
      <c r="BB303" s="17">
        <v>0</v>
      </c>
      <c r="BC303" s="17">
        <v>1</v>
      </c>
      <c r="BD303" s="17">
        <v>2.65</v>
      </c>
      <c r="BE303" s="17">
        <v>1</v>
      </c>
      <c r="BF303" s="17">
        <v>1</v>
      </c>
      <c r="BH303" s="17">
        <v>0</v>
      </c>
      <c r="BJ303" s="17">
        <v>0</v>
      </c>
      <c r="BL303" s="17">
        <v>0</v>
      </c>
      <c r="BM303" s="17">
        <v>3.9599999999999998E-4</v>
      </c>
      <c r="BN303" s="17">
        <v>3.1799999999999998E-4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 t="s">
        <v>409</v>
      </c>
      <c r="BU303" s="17" t="s">
        <v>409</v>
      </c>
      <c r="BV303" s="17" t="s">
        <v>409</v>
      </c>
      <c r="BW303" s="17" t="s">
        <v>592</v>
      </c>
      <c r="CA303" s="17">
        <v>88106466</v>
      </c>
      <c r="CB303" s="17" t="s">
        <v>1848</v>
      </c>
      <c r="CC303" s="17">
        <v>87106144</v>
      </c>
      <c r="CD303" s="17" t="s">
        <v>1692</v>
      </c>
    </row>
    <row r="304" spans="1:82">
      <c r="A304" s="27">
        <v>1000000343</v>
      </c>
      <c r="B304" s="26">
        <v>0</v>
      </c>
      <c r="C304" s="26" t="s">
        <v>3065</v>
      </c>
      <c r="D304" s="25">
        <v>302410</v>
      </c>
      <c r="E304" s="25" t="s">
        <v>1338</v>
      </c>
      <c r="F304" s="25">
        <v>302415</v>
      </c>
      <c r="G304" s="25" t="s">
        <v>3064</v>
      </c>
      <c r="H304" s="25">
        <v>2</v>
      </c>
      <c r="I304" s="25">
        <v>2003.01</v>
      </c>
      <c r="J304" s="25">
        <v>2500.12</v>
      </c>
      <c r="K304" s="25" t="s">
        <v>1715</v>
      </c>
      <c r="L304" s="25"/>
      <c r="M304" s="25" t="s">
        <v>1715</v>
      </c>
      <c r="N304" s="25" t="s">
        <v>412</v>
      </c>
      <c r="O304" s="25" t="s">
        <v>498</v>
      </c>
      <c r="P304" s="25" t="s">
        <v>726</v>
      </c>
      <c r="Q304" s="24">
        <v>2650</v>
      </c>
      <c r="R304" s="17">
        <v>0.47289999999999999</v>
      </c>
      <c r="U304" s="17">
        <v>0</v>
      </c>
      <c r="V304" s="17">
        <v>0</v>
      </c>
      <c r="Y304" s="17">
        <v>0</v>
      </c>
      <c r="Z304" s="17">
        <v>0</v>
      </c>
      <c r="AC304" s="17">
        <v>0</v>
      </c>
      <c r="AD304" s="17">
        <v>0</v>
      </c>
      <c r="AG304" s="17">
        <v>0</v>
      </c>
      <c r="AH304" s="17">
        <v>0</v>
      </c>
      <c r="AK304" s="17">
        <v>0</v>
      </c>
      <c r="AL304" s="17">
        <v>0</v>
      </c>
      <c r="AO304" s="17">
        <v>0</v>
      </c>
      <c r="AP304" s="17">
        <v>0</v>
      </c>
      <c r="AQ304" s="17">
        <v>0.47289999999999999</v>
      </c>
      <c r="AR304" s="17">
        <v>3.0000000000000001E-3</v>
      </c>
      <c r="AS304" s="17">
        <v>9.3999999999999994E-5</v>
      </c>
      <c r="AT304" s="17">
        <v>6.9099999999999999E-4</v>
      </c>
      <c r="AU304" s="17">
        <v>0.170129</v>
      </c>
      <c r="AV304" s="17">
        <v>601</v>
      </c>
      <c r="AW304" s="17">
        <v>721.2</v>
      </c>
      <c r="AX304" s="17">
        <v>901.5</v>
      </c>
      <c r="AY304" s="17">
        <v>0</v>
      </c>
      <c r="AZ304" s="17">
        <v>0</v>
      </c>
      <c r="BA304" s="17">
        <v>0</v>
      </c>
      <c r="BB304" s="17">
        <v>0</v>
      </c>
      <c r="BC304" s="17">
        <v>1</v>
      </c>
      <c r="BD304" s="17">
        <v>2.65</v>
      </c>
      <c r="BE304" s="17">
        <v>1</v>
      </c>
      <c r="BF304" s="17">
        <v>1</v>
      </c>
      <c r="BH304" s="17">
        <v>0</v>
      </c>
      <c r="BJ304" s="17">
        <v>0</v>
      </c>
      <c r="BL304" s="17">
        <v>0</v>
      </c>
      <c r="BM304" s="17">
        <v>3.9599999999999998E-4</v>
      </c>
      <c r="BN304" s="17">
        <v>3.1799999999999998E-4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 t="s">
        <v>409</v>
      </c>
      <c r="BU304" s="17" t="s">
        <v>409</v>
      </c>
      <c r="BV304" s="17" t="s">
        <v>409</v>
      </c>
      <c r="BW304" s="17" t="s">
        <v>592</v>
      </c>
      <c r="CA304" s="17">
        <v>88106466</v>
      </c>
      <c r="CB304" s="17" t="s">
        <v>1848</v>
      </c>
      <c r="CC304" s="17">
        <v>87106144</v>
      </c>
      <c r="CD304" s="17" t="s">
        <v>1692</v>
      </c>
    </row>
    <row r="305" spans="1:82">
      <c r="A305" s="27">
        <v>1000000344</v>
      </c>
      <c r="B305" s="26">
        <v>0</v>
      </c>
      <c r="C305" s="26" t="s">
        <v>223</v>
      </c>
      <c r="D305" s="25">
        <v>306645</v>
      </c>
      <c r="E305" s="25" t="s">
        <v>1110</v>
      </c>
      <c r="F305" s="25">
        <v>306575</v>
      </c>
      <c r="G305" s="25" t="s">
        <v>1109</v>
      </c>
      <c r="H305" s="25">
        <v>2</v>
      </c>
      <c r="I305" s="25">
        <v>1996.01</v>
      </c>
      <c r="J305" s="25">
        <v>2500.12</v>
      </c>
      <c r="K305" s="25" t="s">
        <v>505</v>
      </c>
      <c r="L305" s="25"/>
      <c r="M305" s="25" t="s">
        <v>505</v>
      </c>
      <c r="N305" s="25" t="s">
        <v>412</v>
      </c>
      <c r="O305" s="25" t="s">
        <v>428</v>
      </c>
      <c r="P305" s="25" t="s">
        <v>499</v>
      </c>
      <c r="Q305" s="24">
        <v>41824</v>
      </c>
      <c r="R305" s="17">
        <v>0</v>
      </c>
      <c r="U305" s="17">
        <v>0</v>
      </c>
      <c r="V305" s="17">
        <v>0</v>
      </c>
      <c r="Y305" s="17">
        <v>0</v>
      </c>
      <c r="Z305" s="17">
        <v>0</v>
      </c>
      <c r="AC305" s="17">
        <v>0</v>
      </c>
      <c r="AD305" s="17">
        <v>0</v>
      </c>
      <c r="AG305" s="17">
        <v>0</v>
      </c>
      <c r="AH305" s="17">
        <v>0</v>
      </c>
      <c r="AK305" s="17">
        <v>0</v>
      </c>
      <c r="AL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7.3959999999999998E-3</v>
      </c>
      <c r="AT305" s="17">
        <v>5.9079E-2</v>
      </c>
      <c r="AU305" s="17">
        <v>4.9050000000000003E-2</v>
      </c>
      <c r="AV305" s="17">
        <v>452</v>
      </c>
      <c r="AW305" s="17">
        <v>542.4</v>
      </c>
      <c r="AX305" s="17">
        <v>678</v>
      </c>
      <c r="AY305" s="17">
        <v>0</v>
      </c>
      <c r="AZ305" s="17">
        <v>0</v>
      </c>
      <c r="BA305" s="17">
        <v>0</v>
      </c>
      <c r="BB305" s="17">
        <v>0</v>
      </c>
      <c r="BC305" s="17">
        <v>1</v>
      </c>
      <c r="BD305" s="17">
        <v>41.82</v>
      </c>
      <c r="BE305" s="17">
        <v>1</v>
      </c>
      <c r="BF305" s="17">
        <v>1</v>
      </c>
      <c r="BH305" s="17">
        <v>0</v>
      </c>
      <c r="BJ305" s="17">
        <v>0</v>
      </c>
      <c r="BL305" s="17">
        <v>0</v>
      </c>
      <c r="BM305" s="17">
        <v>4.0536000000000003E-2</v>
      </c>
      <c r="BN305" s="17">
        <v>0.17608499999999999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 t="s">
        <v>409</v>
      </c>
      <c r="BU305" s="17" t="s">
        <v>409</v>
      </c>
      <c r="BV305" s="17" t="s">
        <v>409</v>
      </c>
      <c r="BW305" s="17" t="s">
        <v>592</v>
      </c>
      <c r="CA305" s="17">
        <v>88106466</v>
      </c>
      <c r="CB305" s="17" t="s">
        <v>1845</v>
      </c>
      <c r="CC305" s="17">
        <v>5103347</v>
      </c>
      <c r="CD305" s="17" t="s">
        <v>1106</v>
      </c>
    </row>
    <row r="306" spans="1:82">
      <c r="A306" s="27">
        <v>1000000345</v>
      </c>
      <c r="B306" s="26">
        <v>0</v>
      </c>
      <c r="C306" s="26" t="s">
        <v>3063</v>
      </c>
      <c r="D306" s="25">
        <v>306575</v>
      </c>
      <c r="E306" s="25" t="s">
        <v>1109</v>
      </c>
      <c r="F306" s="25">
        <v>306620</v>
      </c>
      <c r="G306" s="25" t="s">
        <v>2827</v>
      </c>
      <c r="H306" s="25">
        <v>2</v>
      </c>
      <c r="I306" s="25">
        <v>1996.01</v>
      </c>
      <c r="J306" s="25">
        <v>2500.12</v>
      </c>
      <c r="K306" s="25" t="s">
        <v>505</v>
      </c>
      <c r="L306" s="25"/>
      <c r="M306" s="25" t="s">
        <v>505</v>
      </c>
      <c r="N306" s="25" t="s">
        <v>412</v>
      </c>
      <c r="O306" s="25" t="s">
        <v>428</v>
      </c>
      <c r="P306" s="25" t="s">
        <v>499</v>
      </c>
      <c r="Q306" s="24">
        <v>20846</v>
      </c>
      <c r="R306" s="17">
        <v>0</v>
      </c>
      <c r="U306" s="17">
        <v>0</v>
      </c>
      <c r="V306" s="17">
        <v>0</v>
      </c>
      <c r="Y306" s="17">
        <v>0</v>
      </c>
      <c r="Z306" s="17">
        <v>0</v>
      </c>
      <c r="AC306" s="17">
        <v>0</v>
      </c>
      <c r="AD306" s="17">
        <v>0</v>
      </c>
      <c r="AG306" s="17">
        <v>0</v>
      </c>
      <c r="AH306" s="17">
        <v>0</v>
      </c>
      <c r="AK306" s="17">
        <v>0</v>
      </c>
      <c r="AL306" s="17">
        <v>0</v>
      </c>
      <c r="AO306" s="17">
        <v>0</v>
      </c>
      <c r="AP306" s="17">
        <v>0</v>
      </c>
      <c r="AQ306" s="17">
        <v>0</v>
      </c>
      <c r="AR306" s="17">
        <v>0</v>
      </c>
      <c r="AS306" s="17">
        <v>3.6870000000000002E-3</v>
      </c>
      <c r="AT306" s="17">
        <v>2.945E-2</v>
      </c>
      <c r="AU306" s="17">
        <v>2.4590000000000001E-2</v>
      </c>
      <c r="AV306" s="17">
        <v>452</v>
      </c>
      <c r="AW306" s="17">
        <v>542.4</v>
      </c>
      <c r="AX306" s="17">
        <v>678</v>
      </c>
      <c r="AY306" s="17">
        <v>0</v>
      </c>
      <c r="AZ306" s="17">
        <v>0</v>
      </c>
      <c r="BA306" s="17">
        <v>0</v>
      </c>
      <c r="BB306" s="17">
        <v>0</v>
      </c>
      <c r="BC306" s="17">
        <v>1</v>
      </c>
      <c r="BD306" s="17">
        <v>20.85</v>
      </c>
      <c r="BE306" s="17">
        <v>1</v>
      </c>
      <c r="BF306" s="17">
        <v>1</v>
      </c>
      <c r="BH306" s="17">
        <v>0</v>
      </c>
      <c r="BJ306" s="17">
        <v>0</v>
      </c>
      <c r="BL306" s="17">
        <v>0</v>
      </c>
      <c r="BM306" s="17">
        <v>2.0206999999999999E-2</v>
      </c>
      <c r="BN306" s="17">
        <v>8.7776999999999994E-2</v>
      </c>
      <c r="BO306" s="17">
        <v>0</v>
      </c>
      <c r="BP306" s="17">
        <v>0</v>
      </c>
      <c r="BQ306" s="17">
        <v>0</v>
      </c>
      <c r="BR306" s="17">
        <v>0</v>
      </c>
      <c r="BS306" s="17">
        <v>0</v>
      </c>
      <c r="BT306" s="17" t="s">
        <v>409</v>
      </c>
      <c r="BU306" s="17" t="s">
        <v>409</v>
      </c>
      <c r="BV306" s="17" t="s">
        <v>409</v>
      </c>
      <c r="BW306" s="17" t="s">
        <v>592</v>
      </c>
      <c r="CA306" s="17">
        <v>88106466</v>
      </c>
      <c r="CB306" s="17" t="s">
        <v>1845</v>
      </c>
      <c r="CC306" s="17">
        <v>5103347</v>
      </c>
      <c r="CD306" s="17" t="s">
        <v>1106</v>
      </c>
    </row>
    <row r="307" spans="1:82">
      <c r="A307" s="27">
        <v>1000000346</v>
      </c>
      <c r="B307" s="26">
        <v>0</v>
      </c>
      <c r="C307" s="26" t="s">
        <v>3062</v>
      </c>
      <c r="D307" s="25">
        <v>306300</v>
      </c>
      <c r="E307" s="25" t="s">
        <v>1058</v>
      </c>
      <c r="F307" s="25">
        <v>306370</v>
      </c>
      <c r="G307" s="25" t="s">
        <v>2509</v>
      </c>
      <c r="H307" s="25">
        <v>1</v>
      </c>
      <c r="I307" s="25">
        <v>1996.01</v>
      </c>
      <c r="J307" s="25">
        <v>2011.1</v>
      </c>
      <c r="K307" s="25" t="s">
        <v>505</v>
      </c>
      <c r="L307" s="25"/>
      <c r="M307" s="25" t="s">
        <v>505</v>
      </c>
      <c r="N307" s="25" t="s">
        <v>412</v>
      </c>
      <c r="O307" s="25" t="s">
        <v>428</v>
      </c>
      <c r="P307" s="25" t="s">
        <v>427</v>
      </c>
      <c r="Q307" s="24">
        <v>23850</v>
      </c>
      <c r="R307" s="17">
        <v>0</v>
      </c>
      <c r="U307" s="17">
        <v>0</v>
      </c>
      <c r="V307" s="17">
        <v>0</v>
      </c>
      <c r="Y307" s="17">
        <v>0</v>
      </c>
      <c r="Z307" s="17">
        <v>0</v>
      </c>
      <c r="AC307" s="17">
        <v>0</v>
      </c>
      <c r="AD307" s="17">
        <v>0</v>
      </c>
      <c r="AG307" s="17">
        <v>0</v>
      </c>
      <c r="AH307" s="17">
        <v>0</v>
      </c>
      <c r="AK307" s="17">
        <v>0</v>
      </c>
      <c r="AL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1.0123E-2</v>
      </c>
      <c r="AT307" s="17">
        <v>4.7262999999999999E-2</v>
      </c>
      <c r="AU307" s="17">
        <v>1.9640000000000001E-2</v>
      </c>
      <c r="AV307" s="17">
        <v>195</v>
      </c>
      <c r="AW307" s="17">
        <v>234</v>
      </c>
      <c r="AX307" s="17">
        <v>292.5</v>
      </c>
      <c r="AY307" s="17">
        <v>0</v>
      </c>
      <c r="AZ307" s="17">
        <v>0</v>
      </c>
      <c r="BA307" s="17">
        <v>0</v>
      </c>
      <c r="BB307" s="17">
        <v>0</v>
      </c>
      <c r="BC307" s="17">
        <v>1</v>
      </c>
      <c r="BD307" s="17">
        <v>23.85</v>
      </c>
      <c r="BE307" s="17">
        <v>1</v>
      </c>
      <c r="BF307" s="17">
        <v>1</v>
      </c>
      <c r="BH307" s="17">
        <v>0</v>
      </c>
      <c r="BJ307" s="17">
        <v>0</v>
      </c>
      <c r="BL307" s="17">
        <v>0</v>
      </c>
      <c r="BM307" s="17">
        <v>3.1060000000000001E-2</v>
      </c>
      <c r="BN307" s="17">
        <v>0.131858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 t="s">
        <v>409</v>
      </c>
      <c r="BU307" s="17" t="s">
        <v>409</v>
      </c>
      <c r="BV307" s="17" t="s">
        <v>409</v>
      </c>
      <c r="BW307" s="17" t="s">
        <v>592</v>
      </c>
      <c r="CA307" s="17">
        <v>88106466</v>
      </c>
      <c r="CB307" s="17" t="s">
        <v>1848</v>
      </c>
      <c r="CC307" s="17">
        <v>5103347</v>
      </c>
      <c r="CD307" s="17" t="s">
        <v>1106</v>
      </c>
    </row>
    <row r="308" spans="1:82">
      <c r="A308" s="27">
        <v>1000000347</v>
      </c>
      <c r="B308" s="26">
        <v>0</v>
      </c>
      <c r="C308" s="26" t="s">
        <v>3061</v>
      </c>
      <c r="D308" s="25">
        <v>306300</v>
      </c>
      <c r="E308" s="25" t="s">
        <v>1058</v>
      </c>
      <c r="F308" s="25">
        <v>306370</v>
      </c>
      <c r="G308" s="25" t="s">
        <v>2509</v>
      </c>
      <c r="H308" s="25">
        <v>2</v>
      </c>
      <c r="I308" s="25">
        <v>1996.01</v>
      </c>
      <c r="J308" s="25">
        <v>2011.1</v>
      </c>
      <c r="K308" s="25" t="s">
        <v>505</v>
      </c>
      <c r="L308" s="25"/>
      <c r="M308" s="25" t="s">
        <v>505</v>
      </c>
      <c r="N308" s="25" t="s">
        <v>412</v>
      </c>
      <c r="O308" s="25" t="s">
        <v>428</v>
      </c>
      <c r="P308" s="25" t="s">
        <v>427</v>
      </c>
      <c r="Q308" s="24">
        <v>23850</v>
      </c>
      <c r="R308" s="17">
        <v>0</v>
      </c>
      <c r="U308" s="17">
        <v>0</v>
      </c>
      <c r="V308" s="17">
        <v>0</v>
      </c>
      <c r="Y308" s="17">
        <v>0</v>
      </c>
      <c r="Z308" s="17">
        <v>0</v>
      </c>
      <c r="AC308" s="17">
        <v>0</v>
      </c>
      <c r="AD308" s="17">
        <v>0</v>
      </c>
      <c r="AG308" s="17">
        <v>0</v>
      </c>
      <c r="AH308" s="17">
        <v>0</v>
      </c>
      <c r="AK308" s="17">
        <v>0</v>
      </c>
      <c r="AL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1.0123E-2</v>
      </c>
      <c r="AT308" s="17">
        <v>4.7262999999999999E-2</v>
      </c>
      <c r="AU308" s="17">
        <v>1.9640000000000001E-2</v>
      </c>
      <c r="AV308" s="17">
        <v>195</v>
      </c>
      <c r="AW308" s="17">
        <v>234</v>
      </c>
      <c r="AX308" s="17">
        <v>292.5</v>
      </c>
      <c r="AY308" s="17">
        <v>0</v>
      </c>
      <c r="AZ308" s="17">
        <v>0</v>
      </c>
      <c r="BA308" s="17">
        <v>0</v>
      </c>
      <c r="BB308" s="17">
        <v>0</v>
      </c>
      <c r="BC308" s="17">
        <v>1</v>
      </c>
      <c r="BD308" s="17">
        <v>23.85</v>
      </c>
      <c r="BE308" s="17">
        <v>1</v>
      </c>
      <c r="BF308" s="17">
        <v>1</v>
      </c>
      <c r="BH308" s="17">
        <v>0</v>
      </c>
      <c r="BJ308" s="17">
        <v>0</v>
      </c>
      <c r="BL308" s="17">
        <v>0</v>
      </c>
      <c r="BM308" s="17">
        <v>3.1060000000000001E-2</v>
      </c>
      <c r="BN308" s="17">
        <v>0.131858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 t="s">
        <v>409</v>
      </c>
      <c r="BU308" s="17" t="s">
        <v>409</v>
      </c>
      <c r="BV308" s="17" t="s">
        <v>409</v>
      </c>
      <c r="BW308" s="17" t="s">
        <v>592</v>
      </c>
      <c r="CA308" s="17">
        <v>88106466</v>
      </c>
      <c r="CB308" s="17" t="s">
        <v>1845</v>
      </c>
      <c r="CC308" s="17">
        <v>5103347</v>
      </c>
      <c r="CD308" s="17" t="s">
        <v>1106</v>
      </c>
    </row>
    <row r="309" spans="1:82">
      <c r="A309" s="27">
        <v>1000000348</v>
      </c>
      <c r="B309" s="26">
        <v>0</v>
      </c>
      <c r="C309" s="26" t="s">
        <v>342</v>
      </c>
      <c r="D309" s="25">
        <v>306370</v>
      </c>
      <c r="E309" s="25" t="s">
        <v>2509</v>
      </c>
      <c r="F309" s="25">
        <v>307440</v>
      </c>
      <c r="G309" s="25" t="s">
        <v>1128</v>
      </c>
      <c r="H309" s="25">
        <v>2</v>
      </c>
      <c r="I309" s="25">
        <v>1996.01</v>
      </c>
      <c r="J309" s="25">
        <v>2500.12</v>
      </c>
      <c r="K309" s="25" t="s">
        <v>505</v>
      </c>
      <c r="L309" s="25"/>
      <c r="M309" s="25" t="s">
        <v>505</v>
      </c>
      <c r="N309" s="25" t="s">
        <v>412</v>
      </c>
      <c r="O309" s="25" t="s">
        <v>428</v>
      </c>
      <c r="P309" s="25" t="s">
        <v>427</v>
      </c>
      <c r="Q309" s="24">
        <v>24276</v>
      </c>
      <c r="R309" s="17">
        <v>0</v>
      </c>
      <c r="U309" s="17">
        <v>0</v>
      </c>
      <c r="V309" s="17">
        <v>0</v>
      </c>
      <c r="Y309" s="17">
        <v>0</v>
      </c>
      <c r="Z309" s="17">
        <v>0</v>
      </c>
      <c r="AC309" s="17">
        <v>0</v>
      </c>
      <c r="AD309" s="17">
        <v>0</v>
      </c>
      <c r="AG309" s="17">
        <v>0</v>
      </c>
      <c r="AH309" s="17">
        <v>0</v>
      </c>
      <c r="AK309" s="17">
        <v>0</v>
      </c>
      <c r="AL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1.0304000000000001E-2</v>
      </c>
      <c r="AT309" s="17">
        <v>4.8723000000000002E-2</v>
      </c>
      <c r="AU309" s="17">
        <v>1.9775000000000001E-2</v>
      </c>
      <c r="AV309" s="17">
        <v>195</v>
      </c>
      <c r="AW309" s="17">
        <v>234</v>
      </c>
      <c r="AX309" s="17">
        <v>292.5</v>
      </c>
      <c r="AY309" s="17">
        <v>0</v>
      </c>
      <c r="AZ309" s="17">
        <v>0</v>
      </c>
      <c r="BA309" s="17">
        <v>0</v>
      </c>
      <c r="BB309" s="17">
        <v>0</v>
      </c>
      <c r="BC309" s="17">
        <v>1</v>
      </c>
      <c r="BD309" s="17">
        <v>24.28</v>
      </c>
      <c r="BE309" s="17">
        <v>1</v>
      </c>
      <c r="BF309" s="17">
        <v>1</v>
      </c>
      <c r="BH309" s="17">
        <v>0</v>
      </c>
      <c r="BJ309" s="17">
        <v>0</v>
      </c>
      <c r="BL309" s="17">
        <v>0</v>
      </c>
      <c r="BM309" s="17">
        <v>2.9488E-2</v>
      </c>
      <c r="BN309" s="17">
        <v>0.11945699999999999</v>
      </c>
      <c r="BO309" s="17">
        <v>0</v>
      </c>
      <c r="BP309" s="17">
        <v>0</v>
      </c>
      <c r="BQ309" s="17">
        <v>0</v>
      </c>
      <c r="BR309" s="17">
        <v>0</v>
      </c>
      <c r="BS309" s="17">
        <v>0</v>
      </c>
      <c r="BT309" s="17" t="s">
        <v>409</v>
      </c>
      <c r="BU309" s="17" t="s">
        <v>409</v>
      </c>
      <c r="BV309" s="17" t="s">
        <v>409</v>
      </c>
      <c r="BW309" s="17" t="s">
        <v>592</v>
      </c>
      <c r="CA309" s="17">
        <v>88106466</v>
      </c>
      <c r="CB309" s="17" t="s">
        <v>1848</v>
      </c>
      <c r="CC309" s="17">
        <v>2101106</v>
      </c>
      <c r="CD309" s="17" t="s">
        <v>676</v>
      </c>
    </row>
    <row r="310" spans="1:82">
      <c r="A310" s="27">
        <v>1000000349</v>
      </c>
      <c r="B310" s="26">
        <v>0</v>
      </c>
      <c r="C310" s="26" t="s">
        <v>3060</v>
      </c>
      <c r="D310" s="25">
        <v>307260</v>
      </c>
      <c r="E310" s="25" t="s">
        <v>3057</v>
      </c>
      <c r="F310" s="25">
        <v>307415</v>
      </c>
      <c r="G310" s="25" t="s">
        <v>3012</v>
      </c>
      <c r="H310" s="25">
        <v>2</v>
      </c>
      <c r="I310" s="25">
        <v>1999.01</v>
      </c>
      <c r="J310" s="25">
        <v>2500.12</v>
      </c>
      <c r="K310" s="25" t="s">
        <v>1774</v>
      </c>
      <c r="L310" s="25"/>
      <c r="M310" s="25" t="s">
        <v>505</v>
      </c>
      <c r="N310" s="25" t="s">
        <v>412</v>
      </c>
      <c r="O310" s="25" t="s">
        <v>428</v>
      </c>
      <c r="P310" s="25" t="s">
        <v>556</v>
      </c>
      <c r="Q310" s="24">
        <v>34321</v>
      </c>
      <c r="R310" s="17">
        <v>0</v>
      </c>
      <c r="U310" s="17">
        <v>0</v>
      </c>
      <c r="V310" s="17">
        <v>0</v>
      </c>
      <c r="Y310" s="17">
        <v>0</v>
      </c>
      <c r="Z310" s="17">
        <v>0</v>
      </c>
      <c r="AC310" s="17">
        <v>0</v>
      </c>
      <c r="AD310" s="17">
        <v>0</v>
      </c>
      <c r="AG310" s="17">
        <v>0</v>
      </c>
      <c r="AH310" s="17">
        <v>0</v>
      </c>
      <c r="AK310" s="17">
        <v>0</v>
      </c>
      <c r="AL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1.214E-2</v>
      </c>
      <c r="AT310" s="17">
        <v>6.5729999999999997E-2</v>
      </c>
      <c r="AU310" s="17">
        <v>2.8485E-2</v>
      </c>
      <c r="AV310" s="17">
        <v>226</v>
      </c>
      <c r="AW310" s="17">
        <v>271.2</v>
      </c>
      <c r="AX310" s="17">
        <v>339</v>
      </c>
      <c r="AY310" s="17">
        <v>0</v>
      </c>
      <c r="AZ310" s="17">
        <v>0</v>
      </c>
      <c r="BA310" s="17">
        <v>0</v>
      </c>
      <c r="BB310" s="17">
        <v>0</v>
      </c>
      <c r="BC310" s="17">
        <v>1</v>
      </c>
      <c r="BD310" s="17">
        <v>34.32</v>
      </c>
      <c r="BE310" s="17">
        <v>1</v>
      </c>
      <c r="BF310" s="17">
        <v>1</v>
      </c>
      <c r="BH310" s="17">
        <v>0</v>
      </c>
      <c r="BJ310" s="17">
        <v>0</v>
      </c>
      <c r="BL310" s="17">
        <v>0</v>
      </c>
      <c r="BM310" s="17">
        <v>4.0027E-2</v>
      </c>
      <c r="BN310" s="17">
        <v>0.157808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 t="s">
        <v>409</v>
      </c>
      <c r="BU310" s="17" t="s">
        <v>409</v>
      </c>
      <c r="BV310" s="17" t="s">
        <v>409</v>
      </c>
      <c r="BW310" s="17" t="s">
        <v>592</v>
      </c>
      <c r="CA310" s="17">
        <v>88106466</v>
      </c>
      <c r="CB310" s="17" t="s">
        <v>1848</v>
      </c>
      <c r="CC310" s="17">
        <v>96109105</v>
      </c>
      <c r="CD310" s="17" t="s">
        <v>676</v>
      </c>
    </row>
    <row r="311" spans="1:82">
      <c r="A311" s="27">
        <v>1000000350</v>
      </c>
      <c r="B311" s="26">
        <v>0</v>
      </c>
      <c r="C311" s="26" t="s">
        <v>3059</v>
      </c>
      <c r="D311" s="25">
        <v>307200</v>
      </c>
      <c r="E311" s="25" t="s">
        <v>1760</v>
      </c>
      <c r="F311" s="25">
        <v>307260</v>
      </c>
      <c r="G311" s="25" t="s">
        <v>3057</v>
      </c>
      <c r="H311" s="25">
        <v>1</v>
      </c>
      <c r="I311" s="25">
        <v>1997.01</v>
      </c>
      <c r="J311" s="25">
        <v>2500.12</v>
      </c>
      <c r="K311" s="25" t="s">
        <v>562</v>
      </c>
      <c r="L311" s="25"/>
      <c r="M311" s="25" t="s">
        <v>562</v>
      </c>
      <c r="N311" s="25" t="s">
        <v>412</v>
      </c>
      <c r="O311" s="25" t="s">
        <v>428</v>
      </c>
      <c r="P311" s="25" t="s">
        <v>556</v>
      </c>
      <c r="Q311" s="24">
        <v>9998</v>
      </c>
      <c r="R311" s="17">
        <v>0</v>
      </c>
      <c r="U311" s="17">
        <v>0</v>
      </c>
      <c r="V311" s="17">
        <v>0</v>
      </c>
      <c r="Y311" s="17">
        <v>0</v>
      </c>
      <c r="Z311" s="17">
        <v>0</v>
      </c>
      <c r="AC311" s="17">
        <v>0</v>
      </c>
      <c r="AD311" s="17">
        <v>0</v>
      </c>
      <c r="AG311" s="17">
        <v>0</v>
      </c>
      <c r="AH311" s="17">
        <v>0</v>
      </c>
      <c r="AK311" s="17">
        <v>0</v>
      </c>
      <c r="AL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3.522E-3</v>
      </c>
      <c r="AT311" s="17">
        <v>1.9473000000000001E-2</v>
      </c>
      <c r="AU311" s="17">
        <v>8.3090000000000004E-3</v>
      </c>
      <c r="AV311" s="17">
        <v>226</v>
      </c>
      <c r="AW311" s="17">
        <v>271.2</v>
      </c>
      <c r="AX311" s="17">
        <v>339</v>
      </c>
      <c r="AY311" s="17">
        <v>0</v>
      </c>
      <c r="AZ311" s="17">
        <v>0</v>
      </c>
      <c r="BA311" s="17">
        <v>0</v>
      </c>
      <c r="BB311" s="17">
        <v>0</v>
      </c>
      <c r="BC311" s="17">
        <v>1</v>
      </c>
      <c r="BD311" s="17">
        <v>10</v>
      </c>
      <c r="BE311" s="17">
        <v>1</v>
      </c>
      <c r="BF311" s="17">
        <v>1</v>
      </c>
      <c r="BH311" s="17">
        <v>0</v>
      </c>
      <c r="BJ311" s="17">
        <v>0</v>
      </c>
      <c r="BL311" s="17">
        <v>0</v>
      </c>
      <c r="BM311" s="17">
        <v>1.137E-2</v>
      </c>
      <c r="BN311" s="17">
        <v>4.8044000000000003E-2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 t="s">
        <v>409</v>
      </c>
      <c r="BU311" s="17" t="s">
        <v>409</v>
      </c>
      <c r="BV311" s="17" t="s">
        <v>409</v>
      </c>
      <c r="BW311" s="17" t="s">
        <v>592</v>
      </c>
      <c r="CA311" s="17">
        <v>88106466</v>
      </c>
      <c r="CB311" s="17" t="s">
        <v>1848</v>
      </c>
      <c r="CC311" s="17">
        <v>2101106</v>
      </c>
      <c r="CD311" s="17" t="s">
        <v>676</v>
      </c>
    </row>
    <row r="312" spans="1:82">
      <c r="A312" s="27">
        <v>1000000351</v>
      </c>
      <c r="B312" s="26">
        <v>0</v>
      </c>
      <c r="C312" s="26" t="s">
        <v>3058</v>
      </c>
      <c r="D312" s="25">
        <v>307200</v>
      </c>
      <c r="E312" s="25" t="s">
        <v>1760</v>
      </c>
      <c r="F312" s="25">
        <v>307260</v>
      </c>
      <c r="G312" s="25" t="s">
        <v>3057</v>
      </c>
      <c r="H312" s="25">
        <v>2</v>
      </c>
      <c r="I312" s="25">
        <v>1997.01</v>
      </c>
      <c r="J312" s="25">
        <v>2500.12</v>
      </c>
      <c r="K312" s="25" t="s">
        <v>562</v>
      </c>
      <c r="L312" s="25"/>
      <c r="M312" s="25" t="s">
        <v>562</v>
      </c>
      <c r="N312" s="25" t="s">
        <v>412</v>
      </c>
      <c r="O312" s="25" t="s">
        <v>428</v>
      </c>
      <c r="P312" s="25" t="s">
        <v>556</v>
      </c>
      <c r="Q312" s="24">
        <v>9998</v>
      </c>
      <c r="R312" s="17">
        <v>0</v>
      </c>
      <c r="U312" s="17">
        <v>0</v>
      </c>
      <c r="V312" s="17">
        <v>0</v>
      </c>
      <c r="Y312" s="17">
        <v>0</v>
      </c>
      <c r="Z312" s="17">
        <v>0</v>
      </c>
      <c r="AC312" s="17">
        <v>0</v>
      </c>
      <c r="AD312" s="17">
        <v>0</v>
      </c>
      <c r="AG312" s="17">
        <v>0</v>
      </c>
      <c r="AH312" s="17">
        <v>0</v>
      </c>
      <c r="AK312" s="17">
        <v>0</v>
      </c>
      <c r="AL312" s="17">
        <v>0</v>
      </c>
      <c r="AO312" s="17">
        <v>0</v>
      </c>
      <c r="AP312" s="17">
        <v>0</v>
      </c>
      <c r="AQ312" s="17">
        <v>0</v>
      </c>
      <c r="AR312" s="17">
        <v>0</v>
      </c>
      <c r="AS312" s="17">
        <v>3.522E-3</v>
      </c>
      <c r="AT312" s="17">
        <v>1.9473000000000001E-2</v>
      </c>
      <c r="AU312" s="17">
        <v>8.3090000000000004E-3</v>
      </c>
      <c r="AV312" s="17">
        <v>226</v>
      </c>
      <c r="AW312" s="17">
        <v>271.2</v>
      </c>
      <c r="AX312" s="17">
        <v>339</v>
      </c>
      <c r="AY312" s="17">
        <v>0</v>
      </c>
      <c r="AZ312" s="17">
        <v>0</v>
      </c>
      <c r="BA312" s="17">
        <v>0</v>
      </c>
      <c r="BB312" s="17">
        <v>0</v>
      </c>
      <c r="BC312" s="17">
        <v>1</v>
      </c>
      <c r="BD312" s="17">
        <v>10</v>
      </c>
      <c r="BE312" s="17">
        <v>1</v>
      </c>
      <c r="BF312" s="17">
        <v>1</v>
      </c>
      <c r="BH312" s="17">
        <v>0</v>
      </c>
      <c r="BJ312" s="17">
        <v>0</v>
      </c>
      <c r="BL312" s="17">
        <v>0</v>
      </c>
      <c r="BM312" s="17">
        <v>1.137E-2</v>
      </c>
      <c r="BN312" s="17">
        <v>4.8044000000000003E-2</v>
      </c>
      <c r="BO312" s="17">
        <v>0</v>
      </c>
      <c r="BP312" s="17">
        <v>0</v>
      </c>
      <c r="BQ312" s="17">
        <v>0</v>
      </c>
      <c r="BR312" s="17">
        <v>0</v>
      </c>
      <c r="BS312" s="17">
        <v>0</v>
      </c>
      <c r="BT312" s="17" t="s">
        <v>409</v>
      </c>
      <c r="BU312" s="17" t="s">
        <v>409</v>
      </c>
      <c r="BV312" s="17" t="s">
        <v>409</v>
      </c>
      <c r="BW312" s="17" t="s">
        <v>592</v>
      </c>
      <c r="CA312" s="17">
        <v>88106466</v>
      </c>
      <c r="CB312" s="17" t="s">
        <v>1848</v>
      </c>
      <c r="CC312" s="17">
        <v>2101106</v>
      </c>
      <c r="CD312" s="17" t="s">
        <v>676</v>
      </c>
    </row>
    <row r="313" spans="1:82">
      <c r="A313" s="27">
        <v>1000000352</v>
      </c>
      <c r="B313" s="26">
        <v>0</v>
      </c>
      <c r="C313" s="26" t="s">
        <v>3056</v>
      </c>
      <c r="D313" s="25">
        <v>305140</v>
      </c>
      <c r="E313" s="25" t="s">
        <v>965</v>
      </c>
      <c r="F313" s="25">
        <v>305145</v>
      </c>
      <c r="G313" s="25" t="s">
        <v>2832</v>
      </c>
      <c r="H313" s="25">
        <v>1</v>
      </c>
      <c r="I313" s="25">
        <v>2002.01</v>
      </c>
      <c r="J313" s="25">
        <v>2015.04</v>
      </c>
      <c r="K313" s="25" t="s">
        <v>1698</v>
      </c>
      <c r="L313" s="25"/>
      <c r="M313" s="25" t="s">
        <v>1698</v>
      </c>
      <c r="N313" s="25" t="s">
        <v>412</v>
      </c>
      <c r="O313" s="25" t="s">
        <v>428</v>
      </c>
      <c r="P313" s="25" t="s">
        <v>499</v>
      </c>
      <c r="Q313" s="24">
        <v>20280</v>
      </c>
      <c r="R313" s="17">
        <v>0</v>
      </c>
      <c r="U313" s="17">
        <v>0</v>
      </c>
      <c r="V313" s="17">
        <v>0</v>
      </c>
      <c r="Y313" s="17">
        <v>0</v>
      </c>
      <c r="Z313" s="17">
        <v>0</v>
      </c>
      <c r="AC313" s="17">
        <v>0</v>
      </c>
      <c r="AD313" s="17">
        <v>0</v>
      </c>
      <c r="AG313" s="17">
        <v>0</v>
      </c>
      <c r="AH313" s="17">
        <v>0</v>
      </c>
      <c r="AK313" s="17">
        <v>0</v>
      </c>
      <c r="AL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3.5860000000000002E-3</v>
      </c>
      <c r="AT313" s="17">
        <v>2.8332E-2</v>
      </c>
      <c r="AU313" s="17">
        <v>2.3476E-2</v>
      </c>
      <c r="AV313" s="17">
        <v>452</v>
      </c>
      <c r="AW313" s="17">
        <v>542.4</v>
      </c>
      <c r="AX313" s="17">
        <v>678</v>
      </c>
      <c r="AY313" s="17">
        <v>0</v>
      </c>
      <c r="AZ313" s="17">
        <v>0</v>
      </c>
      <c r="BA313" s="17">
        <v>0</v>
      </c>
      <c r="BB313" s="17">
        <v>0</v>
      </c>
      <c r="BC313" s="17">
        <v>1</v>
      </c>
      <c r="BD313" s="17">
        <v>20.28</v>
      </c>
      <c r="BE313" s="17">
        <v>1</v>
      </c>
      <c r="BF313" s="17">
        <v>1</v>
      </c>
      <c r="BH313" s="17">
        <v>0</v>
      </c>
      <c r="BJ313" s="17">
        <v>0</v>
      </c>
      <c r="BL313" s="17">
        <v>0</v>
      </c>
      <c r="BM313" s="17">
        <v>1.9526000000000002E-2</v>
      </c>
      <c r="BN313" s="17">
        <v>8.5060999999999998E-2</v>
      </c>
      <c r="BO313" s="17">
        <v>0</v>
      </c>
      <c r="BP313" s="17">
        <v>0</v>
      </c>
      <c r="BQ313" s="17">
        <v>0</v>
      </c>
      <c r="BR313" s="17">
        <v>0</v>
      </c>
      <c r="BS313" s="17">
        <v>0</v>
      </c>
      <c r="BT313" s="17" t="s">
        <v>409</v>
      </c>
      <c r="BU313" s="17" t="s">
        <v>409</v>
      </c>
      <c r="BV313" s="17" t="s">
        <v>409</v>
      </c>
      <c r="BW313" s="17" t="s">
        <v>592</v>
      </c>
      <c r="CA313" s="17">
        <v>88106466</v>
      </c>
      <c r="CB313" s="17" t="s">
        <v>1848</v>
      </c>
      <c r="CC313" s="17">
        <v>97104204</v>
      </c>
      <c r="CD313" s="17" t="s">
        <v>599</v>
      </c>
    </row>
    <row r="314" spans="1:82">
      <c r="A314" s="27">
        <v>1000000353</v>
      </c>
      <c r="B314" s="26">
        <v>0</v>
      </c>
      <c r="C314" s="26" t="s">
        <v>3055</v>
      </c>
      <c r="D314" s="25">
        <v>305140</v>
      </c>
      <c r="E314" s="25" t="s">
        <v>965</v>
      </c>
      <c r="F314" s="25">
        <v>305145</v>
      </c>
      <c r="G314" s="25" t="s">
        <v>2832</v>
      </c>
      <c r="H314" s="25">
        <v>2</v>
      </c>
      <c r="I314" s="25">
        <v>2002.01</v>
      </c>
      <c r="J314" s="25">
        <v>2015.04</v>
      </c>
      <c r="K314" s="25" t="s">
        <v>1698</v>
      </c>
      <c r="L314" s="25"/>
      <c r="M314" s="25" t="s">
        <v>1698</v>
      </c>
      <c r="N314" s="25" t="s">
        <v>412</v>
      </c>
      <c r="O314" s="25" t="s">
        <v>428</v>
      </c>
      <c r="P314" s="25" t="s">
        <v>499</v>
      </c>
      <c r="Q314" s="24">
        <v>20280</v>
      </c>
      <c r="R314" s="17">
        <v>0</v>
      </c>
      <c r="U314" s="17">
        <v>0</v>
      </c>
      <c r="V314" s="17">
        <v>0</v>
      </c>
      <c r="Y314" s="17">
        <v>0</v>
      </c>
      <c r="Z314" s="17">
        <v>0</v>
      </c>
      <c r="AC314" s="17">
        <v>0</v>
      </c>
      <c r="AD314" s="17">
        <v>0</v>
      </c>
      <c r="AG314" s="17">
        <v>0</v>
      </c>
      <c r="AH314" s="17">
        <v>0</v>
      </c>
      <c r="AK314" s="17">
        <v>0</v>
      </c>
      <c r="AL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3.5860000000000002E-3</v>
      </c>
      <c r="AT314" s="17">
        <v>2.8332E-2</v>
      </c>
      <c r="AU314" s="17">
        <v>2.3476E-2</v>
      </c>
      <c r="AV314" s="17">
        <v>452</v>
      </c>
      <c r="AW314" s="17">
        <v>542.4</v>
      </c>
      <c r="AX314" s="17">
        <v>678</v>
      </c>
      <c r="AY314" s="17">
        <v>0</v>
      </c>
      <c r="AZ314" s="17">
        <v>0</v>
      </c>
      <c r="BA314" s="17">
        <v>0</v>
      </c>
      <c r="BB314" s="17">
        <v>0</v>
      </c>
      <c r="BC314" s="17">
        <v>1</v>
      </c>
      <c r="BD314" s="17">
        <v>20.28</v>
      </c>
      <c r="BE314" s="17">
        <v>1</v>
      </c>
      <c r="BF314" s="17">
        <v>1</v>
      </c>
      <c r="BH314" s="17">
        <v>0</v>
      </c>
      <c r="BJ314" s="17">
        <v>0</v>
      </c>
      <c r="BL314" s="17">
        <v>0</v>
      </c>
      <c r="BM314" s="17">
        <v>1.9526000000000002E-2</v>
      </c>
      <c r="BN314" s="17">
        <v>8.5060999999999998E-2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 t="s">
        <v>409</v>
      </c>
      <c r="BU314" s="17" t="s">
        <v>409</v>
      </c>
      <c r="BV314" s="17" t="s">
        <v>409</v>
      </c>
      <c r="BW314" s="17" t="s">
        <v>592</v>
      </c>
      <c r="CA314" s="17">
        <v>88106466</v>
      </c>
      <c r="CB314" s="17" t="s">
        <v>1848</v>
      </c>
      <c r="CC314" s="17">
        <v>97104204</v>
      </c>
      <c r="CD314" s="17" t="s">
        <v>599</v>
      </c>
    </row>
    <row r="315" spans="1:82">
      <c r="A315" s="27">
        <v>1000000355</v>
      </c>
      <c r="B315" s="26">
        <v>0</v>
      </c>
      <c r="C315" s="26" t="s">
        <v>3054</v>
      </c>
      <c r="D315" s="25">
        <v>305140</v>
      </c>
      <c r="E315" s="25" t="s">
        <v>965</v>
      </c>
      <c r="F315" s="25">
        <v>305160</v>
      </c>
      <c r="G315" s="25" t="s">
        <v>2553</v>
      </c>
      <c r="H315" s="25">
        <v>2</v>
      </c>
      <c r="I315" s="25">
        <v>1998.01</v>
      </c>
      <c r="J315" s="25">
        <v>2500.12</v>
      </c>
      <c r="K315" s="25" t="s">
        <v>1687</v>
      </c>
      <c r="L315" s="25"/>
      <c r="M315" s="25" t="s">
        <v>1687</v>
      </c>
      <c r="N315" s="25" t="s">
        <v>412</v>
      </c>
      <c r="O315" s="25" t="s">
        <v>428</v>
      </c>
      <c r="P315" s="25" t="s">
        <v>427</v>
      </c>
      <c r="Q315" s="24">
        <v>7095</v>
      </c>
      <c r="R315" s="17">
        <v>0</v>
      </c>
      <c r="S315" s="17" t="s">
        <v>428</v>
      </c>
      <c r="T315" s="17" t="s">
        <v>515</v>
      </c>
      <c r="U315" s="17">
        <v>568</v>
      </c>
      <c r="V315" s="17">
        <v>0</v>
      </c>
      <c r="Y315" s="17">
        <v>0</v>
      </c>
      <c r="Z315" s="17">
        <v>0</v>
      </c>
      <c r="AC315" s="17">
        <v>0</v>
      </c>
      <c r="AD315" s="17">
        <v>0</v>
      </c>
      <c r="AG315" s="17">
        <v>0</v>
      </c>
      <c r="AH315" s="17">
        <v>0</v>
      </c>
      <c r="AK315" s="17">
        <v>0</v>
      </c>
      <c r="AL315" s="17">
        <v>0</v>
      </c>
      <c r="AO315" s="17">
        <v>0</v>
      </c>
      <c r="AP315" s="17">
        <v>0</v>
      </c>
      <c r="AQ315" s="17">
        <v>0</v>
      </c>
      <c r="AR315" s="17">
        <v>0</v>
      </c>
      <c r="AS315" s="17">
        <v>3.1310000000000001E-3</v>
      </c>
      <c r="AT315" s="17">
        <v>1.5047E-2</v>
      </c>
      <c r="AU315" s="17">
        <v>6.4310000000000001E-3</v>
      </c>
      <c r="AV315" s="17">
        <v>354</v>
      </c>
      <c r="AW315" s="17">
        <v>424.8</v>
      </c>
      <c r="AX315" s="17">
        <v>531</v>
      </c>
      <c r="AY315" s="17">
        <v>0</v>
      </c>
      <c r="AZ315" s="17">
        <v>0</v>
      </c>
      <c r="BA315" s="17">
        <v>0</v>
      </c>
      <c r="BB315" s="17">
        <v>0</v>
      </c>
      <c r="BC315" s="17">
        <v>1</v>
      </c>
      <c r="BD315" s="17">
        <v>7.66</v>
      </c>
      <c r="BE315" s="17">
        <v>1</v>
      </c>
      <c r="BF315" s="17">
        <v>1</v>
      </c>
      <c r="BH315" s="17">
        <v>0</v>
      </c>
      <c r="BJ315" s="17">
        <v>0</v>
      </c>
      <c r="BL315" s="17">
        <v>0</v>
      </c>
      <c r="BM315" s="17">
        <v>9.2999999999999992E-3</v>
      </c>
      <c r="BN315" s="17">
        <v>3.8450999999999999E-2</v>
      </c>
      <c r="BO315" s="17">
        <v>0</v>
      </c>
      <c r="BP315" s="17">
        <v>0</v>
      </c>
      <c r="BQ315" s="17">
        <v>0</v>
      </c>
      <c r="BR315" s="17">
        <v>0</v>
      </c>
      <c r="BS315" s="17">
        <v>0</v>
      </c>
      <c r="BT315" s="17" t="s">
        <v>409</v>
      </c>
      <c r="BU315" s="17" t="s">
        <v>409</v>
      </c>
      <c r="BV315" s="17" t="s">
        <v>409</v>
      </c>
      <c r="BW315" s="17" t="s">
        <v>592</v>
      </c>
      <c r="CA315" s="17">
        <v>88106466</v>
      </c>
      <c r="CB315" s="17" t="s">
        <v>1848</v>
      </c>
      <c r="CC315" s="17">
        <v>97104204</v>
      </c>
      <c r="CD315" s="17" t="s">
        <v>599</v>
      </c>
    </row>
    <row r="316" spans="1:82">
      <c r="A316" s="27">
        <v>1000000357</v>
      </c>
      <c r="B316" s="26">
        <v>0</v>
      </c>
      <c r="C316" s="26" t="s">
        <v>3053</v>
      </c>
      <c r="D316" s="25">
        <v>205500</v>
      </c>
      <c r="E316" s="25" t="s">
        <v>1233</v>
      </c>
      <c r="F316" s="25">
        <v>205100</v>
      </c>
      <c r="G316" s="25" t="s">
        <v>1420</v>
      </c>
      <c r="H316" s="25">
        <v>2</v>
      </c>
      <c r="I316" s="25">
        <v>1996.01</v>
      </c>
      <c r="J316" s="25">
        <v>2500.12</v>
      </c>
      <c r="K316" s="25" t="s">
        <v>505</v>
      </c>
      <c r="L316" s="25"/>
      <c r="M316" s="25" t="s">
        <v>505</v>
      </c>
      <c r="N316" s="25" t="s">
        <v>609</v>
      </c>
      <c r="O316" s="25" t="s">
        <v>428</v>
      </c>
      <c r="P316" s="25" t="s">
        <v>608</v>
      </c>
      <c r="Q316" s="24">
        <v>97505</v>
      </c>
      <c r="R316" s="17">
        <v>0</v>
      </c>
      <c r="U316" s="17">
        <v>0</v>
      </c>
      <c r="V316" s="17">
        <v>0</v>
      </c>
      <c r="Y316" s="17">
        <v>0</v>
      </c>
      <c r="Z316" s="17">
        <v>0</v>
      </c>
      <c r="AC316" s="17">
        <v>0</v>
      </c>
      <c r="AD316" s="17">
        <v>0</v>
      </c>
      <c r="AG316" s="17">
        <v>0</v>
      </c>
      <c r="AH316" s="17">
        <v>0</v>
      </c>
      <c r="AK316" s="17">
        <v>0</v>
      </c>
      <c r="AL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1.438E-3</v>
      </c>
      <c r="AT316" s="17">
        <v>2.5044E-2</v>
      </c>
      <c r="AU316" s="17">
        <v>0.60843199999999997</v>
      </c>
      <c r="AV316" s="30">
        <v>2173</v>
      </c>
      <c r="AW316" s="30">
        <v>2607.6</v>
      </c>
      <c r="AX316" s="30">
        <v>3259.5</v>
      </c>
      <c r="AY316" s="17">
        <v>0</v>
      </c>
      <c r="AZ316" s="17">
        <v>0</v>
      </c>
      <c r="BA316" s="17">
        <v>0</v>
      </c>
      <c r="BB316" s="17">
        <v>0</v>
      </c>
      <c r="BC316" s="17">
        <v>1</v>
      </c>
      <c r="BD316" s="17">
        <v>97.51</v>
      </c>
      <c r="BE316" s="17">
        <v>1</v>
      </c>
      <c r="BF316" s="17">
        <v>1</v>
      </c>
      <c r="BH316" s="17">
        <v>0</v>
      </c>
      <c r="BJ316" s="17">
        <v>0</v>
      </c>
      <c r="BL316" s="17">
        <v>0</v>
      </c>
      <c r="BM316" s="17">
        <v>1.4182999999999999E-2</v>
      </c>
      <c r="BN316" s="17">
        <v>6.9369E-2</v>
      </c>
      <c r="BO316" s="17">
        <v>0</v>
      </c>
      <c r="BP316" s="17">
        <v>0</v>
      </c>
      <c r="BQ316" s="17">
        <v>0</v>
      </c>
      <c r="BR316" s="17">
        <v>0</v>
      </c>
      <c r="BS316" s="17">
        <v>0</v>
      </c>
      <c r="BT316" s="17" t="s">
        <v>409</v>
      </c>
      <c r="BU316" s="17" t="s">
        <v>409</v>
      </c>
      <c r="BV316" s="17" t="s">
        <v>409</v>
      </c>
      <c r="BW316" s="17" t="s">
        <v>592</v>
      </c>
      <c r="CA316" s="17">
        <v>88106466</v>
      </c>
      <c r="CB316" s="17" t="s">
        <v>1848</v>
      </c>
      <c r="CC316" s="17">
        <v>97104204</v>
      </c>
      <c r="CD316" s="17" t="s">
        <v>759</v>
      </c>
    </row>
    <row r="317" spans="1:82">
      <c r="A317" s="27">
        <v>1000000359</v>
      </c>
      <c r="B317" s="26">
        <v>0</v>
      </c>
      <c r="C317" s="26" t="s">
        <v>3052</v>
      </c>
      <c r="D317" s="25">
        <v>305100</v>
      </c>
      <c r="E317" s="25" t="s">
        <v>952</v>
      </c>
      <c r="F317" s="25">
        <v>305160</v>
      </c>
      <c r="G317" s="25" t="s">
        <v>2553</v>
      </c>
      <c r="H317" s="25">
        <v>2</v>
      </c>
      <c r="I317" s="25">
        <v>1998.01</v>
      </c>
      <c r="J317" s="25">
        <v>2500.12</v>
      </c>
      <c r="K317" s="25" t="s">
        <v>1687</v>
      </c>
      <c r="L317" s="25"/>
      <c r="M317" s="25" t="s">
        <v>1687</v>
      </c>
      <c r="N317" s="25" t="s">
        <v>412</v>
      </c>
      <c r="O317" s="25" t="s">
        <v>541</v>
      </c>
      <c r="P317" s="25" t="s">
        <v>427</v>
      </c>
      <c r="Q317" s="24">
        <v>31903</v>
      </c>
      <c r="R317" s="17">
        <v>0</v>
      </c>
      <c r="S317" s="17" t="s">
        <v>428</v>
      </c>
      <c r="T317" s="17" t="s">
        <v>515</v>
      </c>
      <c r="U317" s="17">
        <v>814</v>
      </c>
      <c r="V317" s="17">
        <v>0</v>
      </c>
      <c r="Y317" s="17">
        <v>0</v>
      </c>
      <c r="Z317" s="17">
        <v>0</v>
      </c>
      <c r="AC317" s="17">
        <v>0</v>
      </c>
      <c r="AD317" s="17">
        <v>0</v>
      </c>
      <c r="AG317" s="17">
        <v>0</v>
      </c>
      <c r="AH317" s="17">
        <v>0</v>
      </c>
      <c r="AK317" s="17">
        <v>0</v>
      </c>
      <c r="AL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1.3715E-2</v>
      </c>
      <c r="AT317" s="17">
        <v>6.5616999999999995E-2</v>
      </c>
      <c r="AU317" s="17">
        <v>2.6742999999999999E-2</v>
      </c>
      <c r="AV317" s="17">
        <v>354</v>
      </c>
      <c r="AW317" s="17">
        <v>424.8</v>
      </c>
      <c r="AX317" s="17">
        <v>531</v>
      </c>
      <c r="AY317" s="17">
        <v>0</v>
      </c>
      <c r="AZ317" s="17">
        <v>0</v>
      </c>
      <c r="BA317" s="17">
        <v>0</v>
      </c>
      <c r="BB317" s="17">
        <v>0</v>
      </c>
      <c r="BC317" s="17">
        <v>1</v>
      </c>
      <c r="BD317" s="17">
        <v>32.72</v>
      </c>
      <c r="BE317" s="17">
        <v>1</v>
      </c>
      <c r="BF317" s="17">
        <v>1</v>
      </c>
      <c r="BH317" s="17">
        <v>0</v>
      </c>
      <c r="BJ317" s="17">
        <v>0</v>
      </c>
      <c r="BL317" s="17">
        <v>0</v>
      </c>
      <c r="BM317" s="17">
        <v>4.1660999999999997E-2</v>
      </c>
      <c r="BN317" s="17">
        <v>0.17679900000000001</v>
      </c>
      <c r="BO317" s="17">
        <v>0</v>
      </c>
      <c r="BP317" s="17">
        <v>0</v>
      </c>
      <c r="BQ317" s="17">
        <v>0</v>
      </c>
      <c r="BR317" s="17">
        <v>0</v>
      </c>
      <c r="BS317" s="17">
        <v>0</v>
      </c>
      <c r="BT317" s="17" t="s">
        <v>409</v>
      </c>
      <c r="BU317" s="17" t="s">
        <v>409</v>
      </c>
      <c r="BV317" s="17" t="s">
        <v>409</v>
      </c>
      <c r="BW317" s="17" t="s">
        <v>592</v>
      </c>
      <c r="CA317" s="17">
        <v>88106466</v>
      </c>
      <c r="CB317" s="17" t="s">
        <v>1848</v>
      </c>
      <c r="CC317" s="17">
        <v>97104204</v>
      </c>
      <c r="CD317" s="17" t="s">
        <v>599</v>
      </c>
    </row>
    <row r="318" spans="1:82">
      <c r="A318" s="27">
        <v>1000000360</v>
      </c>
      <c r="B318" s="26">
        <v>0</v>
      </c>
      <c r="C318" s="26" t="s">
        <v>3051</v>
      </c>
      <c r="D318" s="25">
        <v>305100</v>
      </c>
      <c r="E318" s="25" t="s">
        <v>952</v>
      </c>
      <c r="F318" s="25">
        <v>305165</v>
      </c>
      <c r="G318" s="25" t="s">
        <v>1318</v>
      </c>
      <c r="H318" s="25">
        <v>1</v>
      </c>
      <c r="I318" s="25">
        <v>2004.01</v>
      </c>
      <c r="J318" s="25">
        <v>2500.12</v>
      </c>
      <c r="K318" s="25" t="s">
        <v>1642</v>
      </c>
      <c r="L318" s="25"/>
      <c r="M318" s="25" t="s">
        <v>1642</v>
      </c>
      <c r="N318" s="25" t="s">
        <v>412</v>
      </c>
      <c r="O318" s="25" t="s">
        <v>428</v>
      </c>
      <c r="P318" s="25" t="s">
        <v>499</v>
      </c>
      <c r="Q318" s="24">
        <v>10522</v>
      </c>
      <c r="R318" s="17">
        <v>0</v>
      </c>
      <c r="U318" s="17">
        <v>0</v>
      </c>
      <c r="V318" s="17">
        <v>0</v>
      </c>
      <c r="Y318" s="17">
        <v>0</v>
      </c>
      <c r="Z318" s="17">
        <v>0</v>
      </c>
      <c r="AC318" s="17">
        <v>0</v>
      </c>
      <c r="AD318" s="17">
        <v>0</v>
      </c>
      <c r="AG318" s="17">
        <v>0</v>
      </c>
      <c r="AH318" s="17">
        <v>0</v>
      </c>
      <c r="AK318" s="17">
        <v>0</v>
      </c>
      <c r="AL318" s="17">
        <v>0</v>
      </c>
      <c r="AO318" s="17">
        <v>0</v>
      </c>
      <c r="AP318" s="17">
        <v>0</v>
      </c>
      <c r="AQ318" s="17">
        <v>0</v>
      </c>
      <c r="AR318" s="17">
        <v>0</v>
      </c>
      <c r="AS318" s="17">
        <v>1.861E-3</v>
      </c>
      <c r="AT318" s="17">
        <v>1.4785E-2</v>
      </c>
      <c r="AU318" s="17">
        <v>1.2101000000000001E-2</v>
      </c>
      <c r="AV318" s="17">
        <v>452</v>
      </c>
      <c r="AW318" s="17">
        <v>542.4</v>
      </c>
      <c r="AX318" s="17">
        <v>678</v>
      </c>
      <c r="AY318" s="17">
        <v>0</v>
      </c>
      <c r="AZ318" s="17">
        <v>0</v>
      </c>
      <c r="BA318" s="17">
        <v>0</v>
      </c>
      <c r="BB318" s="17">
        <v>0</v>
      </c>
      <c r="BC318" s="17">
        <v>1</v>
      </c>
      <c r="BD318" s="17">
        <v>10.52</v>
      </c>
      <c r="BE318" s="17">
        <v>1</v>
      </c>
      <c r="BF318" s="17">
        <v>1</v>
      </c>
      <c r="BH318" s="17">
        <v>0</v>
      </c>
      <c r="BJ318" s="17">
        <v>0</v>
      </c>
      <c r="BL318" s="17">
        <v>0</v>
      </c>
      <c r="BM318" s="17">
        <v>1.0453E-2</v>
      </c>
      <c r="BN318" s="17">
        <v>4.2362999999999998E-2</v>
      </c>
      <c r="BO318" s="17">
        <v>0</v>
      </c>
      <c r="BP318" s="17">
        <v>0</v>
      </c>
      <c r="BQ318" s="17">
        <v>0</v>
      </c>
      <c r="BR318" s="17">
        <v>0</v>
      </c>
      <c r="BS318" s="17">
        <v>0</v>
      </c>
      <c r="BT318" s="17" t="s">
        <v>409</v>
      </c>
      <c r="BU318" s="17" t="s">
        <v>409</v>
      </c>
      <c r="BV318" s="17" t="s">
        <v>409</v>
      </c>
      <c r="BW318" s="17" t="s">
        <v>592</v>
      </c>
      <c r="CA318" s="17">
        <v>88106466</v>
      </c>
      <c r="CB318" s="17" t="s">
        <v>1848</v>
      </c>
      <c r="CC318" s="17">
        <v>4106342</v>
      </c>
      <c r="CD318" s="17" t="s">
        <v>1586</v>
      </c>
    </row>
    <row r="319" spans="1:82">
      <c r="A319" s="27">
        <v>1000000361</v>
      </c>
      <c r="B319" s="26">
        <v>0</v>
      </c>
      <c r="C319" s="26" t="s">
        <v>3050</v>
      </c>
      <c r="D319" s="25">
        <v>305100</v>
      </c>
      <c r="E319" s="25" t="s">
        <v>952</v>
      </c>
      <c r="F319" s="25">
        <v>305165</v>
      </c>
      <c r="G319" s="25" t="s">
        <v>1318</v>
      </c>
      <c r="H319" s="25">
        <v>2</v>
      </c>
      <c r="I319" s="25">
        <v>2004.01</v>
      </c>
      <c r="J319" s="25">
        <v>2500.12</v>
      </c>
      <c r="K319" s="25" t="s">
        <v>1642</v>
      </c>
      <c r="L319" s="25"/>
      <c r="M319" s="25" t="s">
        <v>1642</v>
      </c>
      <c r="N319" s="25" t="s">
        <v>412</v>
      </c>
      <c r="O319" s="25" t="s">
        <v>428</v>
      </c>
      <c r="P319" s="25" t="s">
        <v>499</v>
      </c>
      <c r="Q319" s="24">
        <v>10522</v>
      </c>
      <c r="R319" s="17">
        <v>0</v>
      </c>
      <c r="U319" s="17">
        <v>0</v>
      </c>
      <c r="V319" s="17">
        <v>0</v>
      </c>
      <c r="Y319" s="17">
        <v>0</v>
      </c>
      <c r="Z319" s="17">
        <v>0</v>
      </c>
      <c r="AC319" s="17">
        <v>0</v>
      </c>
      <c r="AD319" s="17">
        <v>0</v>
      </c>
      <c r="AG319" s="17">
        <v>0</v>
      </c>
      <c r="AH319" s="17">
        <v>0</v>
      </c>
      <c r="AK319" s="17">
        <v>0</v>
      </c>
      <c r="AL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1.861E-3</v>
      </c>
      <c r="AT319" s="17">
        <v>1.4785E-2</v>
      </c>
      <c r="AU319" s="17">
        <v>1.2101000000000001E-2</v>
      </c>
      <c r="AV319" s="17">
        <v>452</v>
      </c>
      <c r="AW319" s="17">
        <v>542.4</v>
      </c>
      <c r="AX319" s="17">
        <v>678</v>
      </c>
      <c r="AY319" s="17">
        <v>0</v>
      </c>
      <c r="AZ319" s="17">
        <v>0</v>
      </c>
      <c r="BA319" s="17">
        <v>0</v>
      </c>
      <c r="BB319" s="17">
        <v>0</v>
      </c>
      <c r="BC319" s="17">
        <v>1</v>
      </c>
      <c r="BD319" s="17">
        <v>10.52</v>
      </c>
      <c r="BE319" s="17">
        <v>1</v>
      </c>
      <c r="BF319" s="17">
        <v>1</v>
      </c>
      <c r="BH319" s="17">
        <v>0</v>
      </c>
      <c r="BJ319" s="17">
        <v>0</v>
      </c>
      <c r="BL319" s="17">
        <v>0</v>
      </c>
      <c r="BM319" s="17">
        <v>1.0453E-2</v>
      </c>
      <c r="BN319" s="17">
        <v>4.2362999999999998E-2</v>
      </c>
      <c r="BO319" s="17">
        <v>0</v>
      </c>
      <c r="BP319" s="17">
        <v>0</v>
      </c>
      <c r="BQ319" s="17">
        <v>0</v>
      </c>
      <c r="BR319" s="17">
        <v>0</v>
      </c>
      <c r="BS319" s="17">
        <v>0</v>
      </c>
      <c r="BT319" s="17" t="s">
        <v>409</v>
      </c>
      <c r="BU319" s="17" t="s">
        <v>409</v>
      </c>
      <c r="BV319" s="17" t="s">
        <v>409</v>
      </c>
      <c r="BW319" s="17" t="s">
        <v>592</v>
      </c>
      <c r="CA319" s="17">
        <v>88106466</v>
      </c>
      <c r="CB319" s="17" t="s">
        <v>1848</v>
      </c>
      <c r="CC319" s="17">
        <v>4106342</v>
      </c>
      <c r="CD319" s="17" t="s">
        <v>1586</v>
      </c>
    </row>
    <row r="320" spans="1:82">
      <c r="A320" s="27">
        <v>1000000362</v>
      </c>
      <c r="B320" s="26">
        <v>0</v>
      </c>
      <c r="C320" s="26" t="s">
        <v>3049</v>
      </c>
      <c r="D320" s="25">
        <v>305300</v>
      </c>
      <c r="E320" s="25" t="s">
        <v>971</v>
      </c>
      <c r="F320" s="25">
        <v>306335</v>
      </c>
      <c r="G320" s="25" t="s">
        <v>1590</v>
      </c>
      <c r="H320" s="25">
        <v>1</v>
      </c>
      <c r="I320" s="25">
        <v>1996.01</v>
      </c>
      <c r="J320" s="25">
        <v>2010.12</v>
      </c>
      <c r="K320" s="25" t="s">
        <v>505</v>
      </c>
      <c r="L320" s="25"/>
      <c r="M320" s="25" t="s">
        <v>505</v>
      </c>
      <c r="N320" s="25" t="s">
        <v>412</v>
      </c>
      <c r="O320" s="25" t="s">
        <v>428</v>
      </c>
      <c r="P320" s="25" t="s">
        <v>556</v>
      </c>
      <c r="Q320" s="24">
        <v>5006</v>
      </c>
      <c r="R320" s="17">
        <v>0</v>
      </c>
      <c r="S320" s="17" t="s">
        <v>428</v>
      </c>
      <c r="T320" s="17" t="s">
        <v>456</v>
      </c>
      <c r="U320" s="29">
        <v>8365</v>
      </c>
      <c r="V320" s="17">
        <v>0</v>
      </c>
      <c r="W320" s="17" t="s">
        <v>428</v>
      </c>
      <c r="X320" s="17" t="s">
        <v>427</v>
      </c>
      <c r="Y320" s="17">
        <v>643</v>
      </c>
      <c r="Z320" s="17">
        <v>0</v>
      </c>
      <c r="AC320" s="17">
        <v>0</v>
      </c>
      <c r="AD320" s="17">
        <v>0</v>
      </c>
      <c r="AG320" s="17">
        <v>0</v>
      </c>
      <c r="AH320" s="17">
        <v>0</v>
      </c>
      <c r="AK320" s="17">
        <v>0</v>
      </c>
      <c r="AL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6.7780000000000002E-3</v>
      </c>
      <c r="AT320" s="17">
        <v>2.81E-2</v>
      </c>
      <c r="AU320" s="17">
        <v>1.1495E-2</v>
      </c>
      <c r="AV320" s="17">
        <v>163</v>
      </c>
      <c r="AW320" s="17">
        <v>195.6</v>
      </c>
      <c r="AX320" s="17">
        <v>244.5</v>
      </c>
      <c r="AY320" s="17">
        <v>0</v>
      </c>
      <c r="AZ320" s="17">
        <v>0</v>
      </c>
      <c r="BA320" s="17">
        <v>0</v>
      </c>
      <c r="BB320" s="17">
        <v>0</v>
      </c>
      <c r="BC320" s="17">
        <v>1</v>
      </c>
      <c r="BD320" s="17">
        <v>14.01</v>
      </c>
      <c r="BE320" s="17">
        <v>1</v>
      </c>
      <c r="BF320" s="17">
        <v>1</v>
      </c>
      <c r="BH320" s="17">
        <v>0</v>
      </c>
      <c r="BJ320" s="17">
        <v>0</v>
      </c>
      <c r="BL320" s="17">
        <v>0</v>
      </c>
      <c r="BM320" s="17">
        <v>1.8525E-2</v>
      </c>
      <c r="BN320" s="17">
        <v>7.4236999999999997E-2</v>
      </c>
      <c r="BO320" s="17">
        <v>0</v>
      </c>
      <c r="BP320" s="17">
        <v>0</v>
      </c>
      <c r="BQ320" s="17">
        <v>0</v>
      </c>
      <c r="BR320" s="17">
        <v>0</v>
      </c>
      <c r="BS320" s="17">
        <v>0</v>
      </c>
      <c r="BT320" s="17" t="s">
        <v>409</v>
      </c>
      <c r="BU320" s="17" t="s">
        <v>409</v>
      </c>
      <c r="BV320" s="17" t="s">
        <v>409</v>
      </c>
      <c r="BW320" s="17" t="s">
        <v>592</v>
      </c>
      <c r="CA320" s="17">
        <v>88106466</v>
      </c>
      <c r="CB320" s="17" t="s">
        <v>1848</v>
      </c>
      <c r="CC320" s="17">
        <v>1101099</v>
      </c>
      <c r="CD320" s="17" t="s">
        <v>1739</v>
      </c>
    </row>
    <row r="321" spans="1:82">
      <c r="A321" s="27">
        <v>1000000363</v>
      </c>
      <c r="B321" s="26">
        <v>0</v>
      </c>
      <c r="C321" s="26" t="s">
        <v>3048</v>
      </c>
      <c r="D321" s="25">
        <v>205300</v>
      </c>
      <c r="E321" s="25" t="s">
        <v>2168</v>
      </c>
      <c r="F321" s="25">
        <v>206300</v>
      </c>
      <c r="G321" s="25" t="s">
        <v>2423</v>
      </c>
      <c r="H321" s="25">
        <v>1</v>
      </c>
      <c r="I321" s="25">
        <v>2001.01</v>
      </c>
      <c r="J321" s="25">
        <v>2015.04</v>
      </c>
      <c r="K321" s="25" t="s">
        <v>1625</v>
      </c>
      <c r="L321" s="25"/>
      <c r="M321" s="25" t="s">
        <v>1625</v>
      </c>
      <c r="N321" s="25" t="s">
        <v>609</v>
      </c>
      <c r="O321" s="25" t="s">
        <v>541</v>
      </c>
      <c r="P321" s="25" t="s">
        <v>499</v>
      </c>
      <c r="Q321" s="24">
        <v>32325</v>
      </c>
      <c r="R321" s="17">
        <v>0</v>
      </c>
      <c r="U321" s="17">
        <v>0</v>
      </c>
      <c r="V321" s="17">
        <v>0</v>
      </c>
      <c r="Y321" s="17">
        <v>0</v>
      </c>
      <c r="Z321" s="17">
        <v>0</v>
      </c>
      <c r="AC321" s="17">
        <v>0</v>
      </c>
      <c r="AD321" s="17">
        <v>0</v>
      </c>
      <c r="AG321" s="17">
        <v>0</v>
      </c>
      <c r="AH321" s="17">
        <v>0</v>
      </c>
      <c r="AK321" s="17">
        <v>0</v>
      </c>
      <c r="AL321" s="17">
        <v>0</v>
      </c>
      <c r="AO321" s="17">
        <v>0</v>
      </c>
      <c r="AP321" s="17">
        <v>0</v>
      </c>
      <c r="AQ321" s="17">
        <v>0</v>
      </c>
      <c r="AR321" s="17">
        <v>0</v>
      </c>
      <c r="AS321" s="17">
        <v>9.3199999999999999E-4</v>
      </c>
      <c r="AT321" s="17">
        <v>1.0104E-2</v>
      </c>
      <c r="AU321" s="17">
        <v>0.166601</v>
      </c>
      <c r="AV321" s="30">
        <v>1890</v>
      </c>
      <c r="AW321" s="30">
        <v>2268</v>
      </c>
      <c r="AX321" s="30">
        <v>2835</v>
      </c>
      <c r="AY321" s="17">
        <v>0</v>
      </c>
      <c r="AZ321" s="17">
        <v>0</v>
      </c>
      <c r="BA321" s="17">
        <v>0</v>
      </c>
      <c r="BB321" s="17">
        <v>0</v>
      </c>
      <c r="BC321" s="17">
        <v>1</v>
      </c>
      <c r="BD321" s="17">
        <v>32.33</v>
      </c>
      <c r="BE321" s="17">
        <v>1</v>
      </c>
      <c r="BF321" s="17">
        <v>1</v>
      </c>
      <c r="BH321" s="17">
        <v>0</v>
      </c>
      <c r="BJ321" s="17">
        <v>0</v>
      </c>
      <c r="BL321" s="17">
        <v>0</v>
      </c>
      <c r="BM321" s="17">
        <v>5.6820000000000004E-3</v>
      </c>
      <c r="BN321" s="17">
        <v>2.564E-2</v>
      </c>
      <c r="BO321" s="17">
        <v>0</v>
      </c>
      <c r="BP321" s="17">
        <v>0</v>
      </c>
      <c r="BQ321" s="17">
        <v>0</v>
      </c>
      <c r="BR321" s="17">
        <v>0</v>
      </c>
      <c r="BS321" s="17">
        <v>0</v>
      </c>
      <c r="BT321" s="17" t="s">
        <v>409</v>
      </c>
      <c r="BU321" s="17" t="s">
        <v>409</v>
      </c>
      <c r="BV321" s="17" t="s">
        <v>409</v>
      </c>
      <c r="BW321" s="17" t="s">
        <v>592</v>
      </c>
      <c r="CA321" s="17">
        <v>88106466</v>
      </c>
      <c r="CB321" s="17" t="s">
        <v>1848</v>
      </c>
      <c r="CC321" s="17">
        <v>4106342</v>
      </c>
      <c r="CD321" s="17" t="s">
        <v>1586</v>
      </c>
    </row>
    <row r="322" spans="1:82">
      <c r="A322" s="27">
        <v>1000000364</v>
      </c>
      <c r="B322" s="26">
        <v>0</v>
      </c>
      <c r="C322" s="26" t="s">
        <v>3047</v>
      </c>
      <c r="D322" s="25">
        <v>205300</v>
      </c>
      <c r="E322" s="25" t="s">
        <v>2168</v>
      </c>
      <c r="F322" s="25">
        <v>206300</v>
      </c>
      <c r="G322" s="25" t="s">
        <v>2423</v>
      </c>
      <c r="H322" s="25">
        <v>2</v>
      </c>
      <c r="I322" s="25">
        <v>2001.01</v>
      </c>
      <c r="J322" s="25">
        <v>2015.04</v>
      </c>
      <c r="K322" s="25" t="s">
        <v>1625</v>
      </c>
      <c r="L322" s="25"/>
      <c r="M322" s="25" t="s">
        <v>1625</v>
      </c>
      <c r="N322" s="25" t="s">
        <v>609</v>
      </c>
      <c r="O322" s="25" t="s">
        <v>541</v>
      </c>
      <c r="P322" s="25" t="s">
        <v>499</v>
      </c>
      <c r="Q322" s="24">
        <v>32325</v>
      </c>
      <c r="R322" s="17">
        <v>0</v>
      </c>
      <c r="U322" s="17">
        <v>0</v>
      </c>
      <c r="V322" s="17">
        <v>0</v>
      </c>
      <c r="Y322" s="17">
        <v>0</v>
      </c>
      <c r="Z322" s="17">
        <v>0</v>
      </c>
      <c r="AC322" s="17">
        <v>0</v>
      </c>
      <c r="AD322" s="17">
        <v>0</v>
      </c>
      <c r="AG322" s="17">
        <v>0</v>
      </c>
      <c r="AH322" s="17">
        <v>0</v>
      </c>
      <c r="AK322" s="17">
        <v>0</v>
      </c>
      <c r="AL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9.3199999999999999E-4</v>
      </c>
      <c r="AT322" s="17">
        <v>1.0104E-2</v>
      </c>
      <c r="AU322" s="17">
        <v>0.166601</v>
      </c>
      <c r="AV322" s="30">
        <v>1890</v>
      </c>
      <c r="AW322" s="30">
        <v>2268</v>
      </c>
      <c r="AX322" s="30">
        <v>2835</v>
      </c>
      <c r="AY322" s="17">
        <v>0</v>
      </c>
      <c r="AZ322" s="17">
        <v>0</v>
      </c>
      <c r="BA322" s="17">
        <v>0</v>
      </c>
      <c r="BB322" s="17">
        <v>0</v>
      </c>
      <c r="BC322" s="17">
        <v>1</v>
      </c>
      <c r="BD322" s="17">
        <v>32.33</v>
      </c>
      <c r="BE322" s="17">
        <v>1</v>
      </c>
      <c r="BF322" s="17">
        <v>1</v>
      </c>
      <c r="BH322" s="17">
        <v>0</v>
      </c>
      <c r="BJ322" s="17">
        <v>0</v>
      </c>
      <c r="BL322" s="17">
        <v>0</v>
      </c>
      <c r="BM322" s="17">
        <v>5.6820000000000004E-3</v>
      </c>
      <c r="BN322" s="17">
        <v>2.564E-2</v>
      </c>
      <c r="BO322" s="17">
        <v>0</v>
      </c>
      <c r="BP322" s="17">
        <v>0</v>
      </c>
      <c r="BQ322" s="17">
        <v>0</v>
      </c>
      <c r="BR322" s="17">
        <v>0</v>
      </c>
      <c r="BS322" s="17">
        <v>0</v>
      </c>
      <c r="BT322" s="17" t="s">
        <v>409</v>
      </c>
      <c r="BU322" s="17" t="s">
        <v>409</v>
      </c>
      <c r="BV322" s="17" t="s">
        <v>409</v>
      </c>
      <c r="BW322" s="17" t="s">
        <v>592</v>
      </c>
      <c r="CA322" s="17">
        <v>88106466</v>
      </c>
      <c r="CB322" s="17" t="s">
        <v>1848</v>
      </c>
      <c r="CC322" s="17">
        <v>4106342</v>
      </c>
      <c r="CD322" s="17" t="s">
        <v>1586</v>
      </c>
    </row>
    <row r="323" spans="1:82">
      <c r="A323" s="27">
        <v>1000000365</v>
      </c>
      <c r="B323" s="26">
        <v>0</v>
      </c>
      <c r="C323" s="26" t="s">
        <v>3046</v>
      </c>
      <c r="D323" s="25">
        <v>305300</v>
      </c>
      <c r="E323" s="25" t="s">
        <v>971</v>
      </c>
      <c r="F323" s="25">
        <v>305310</v>
      </c>
      <c r="G323" s="25" t="s">
        <v>1740</v>
      </c>
      <c r="H323" s="25">
        <v>2</v>
      </c>
      <c r="I323" s="25">
        <v>1996.01</v>
      </c>
      <c r="J323" s="25">
        <v>2500.12</v>
      </c>
      <c r="K323" s="25" t="s">
        <v>505</v>
      </c>
      <c r="L323" s="25"/>
      <c r="M323" s="25" t="s">
        <v>505</v>
      </c>
      <c r="N323" s="25" t="s">
        <v>412</v>
      </c>
      <c r="O323" s="25" t="s">
        <v>428</v>
      </c>
      <c r="P323" s="25" t="s">
        <v>499</v>
      </c>
      <c r="Q323" s="24">
        <v>5006</v>
      </c>
      <c r="R323" s="17">
        <v>0</v>
      </c>
      <c r="S323" s="17" t="s">
        <v>428</v>
      </c>
      <c r="T323" s="17" t="s">
        <v>556</v>
      </c>
      <c r="U323" s="29">
        <v>21106</v>
      </c>
      <c r="V323" s="17">
        <v>0</v>
      </c>
      <c r="Y323" s="17">
        <v>0</v>
      </c>
      <c r="Z323" s="17">
        <v>0</v>
      </c>
      <c r="AC323" s="17">
        <v>0</v>
      </c>
      <c r="AD323" s="17">
        <v>0</v>
      </c>
      <c r="AG323" s="17">
        <v>0</v>
      </c>
      <c r="AH323" s="17">
        <v>0</v>
      </c>
      <c r="AK323" s="17">
        <v>0</v>
      </c>
      <c r="AL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9.8440000000000003E-3</v>
      </c>
      <c r="AT323" s="17">
        <v>4.9479000000000002E-2</v>
      </c>
      <c r="AU323" s="17">
        <v>2.2526999999999998E-2</v>
      </c>
      <c r="AV323" s="17">
        <v>192</v>
      </c>
      <c r="AW323" s="17">
        <v>230.4</v>
      </c>
      <c r="AX323" s="17">
        <v>288</v>
      </c>
      <c r="AY323" s="17">
        <v>0</v>
      </c>
      <c r="AZ323" s="17">
        <v>0</v>
      </c>
      <c r="BA323" s="17">
        <v>0</v>
      </c>
      <c r="BB323" s="17">
        <v>0</v>
      </c>
      <c r="BC323" s="17">
        <v>1</v>
      </c>
      <c r="BD323" s="17">
        <v>26.11</v>
      </c>
      <c r="BE323" s="17">
        <v>1</v>
      </c>
      <c r="BF323" s="17">
        <v>1</v>
      </c>
      <c r="BH323" s="17">
        <v>0</v>
      </c>
      <c r="BJ323" s="17">
        <v>0</v>
      </c>
      <c r="BL323" s="17">
        <v>0</v>
      </c>
      <c r="BM323" s="17">
        <v>2.7831999999999999E-2</v>
      </c>
      <c r="BN323" s="17">
        <v>0.13747300000000001</v>
      </c>
      <c r="BO323" s="17">
        <v>0</v>
      </c>
      <c r="BP323" s="17">
        <v>0</v>
      </c>
      <c r="BQ323" s="17">
        <v>0</v>
      </c>
      <c r="BR323" s="17">
        <v>0</v>
      </c>
      <c r="BS323" s="17">
        <v>0</v>
      </c>
      <c r="BT323" s="17" t="s">
        <v>409</v>
      </c>
      <c r="BU323" s="17" t="s">
        <v>409</v>
      </c>
      <c r="BV323" s="17" t="s">
        <v>409</v>
      </c>
      <c r="BW323" s="17" t="s">
        <v>592</v>
      </c>
      <c r="CA323" s="17">
        <v>88106466</v>
      </c>
      <c r="CB323" s="17" t="s">
        <v>1845</v>
      </c>
      <c r="CC323" s="17">
        <v>4106342</v>
      </c>
      <c r="CD323" s="17" t="s">
        <v>1586</v>
      </c>
    </row>
    <row r="324" spans="1:82">
      <c r="A324" s="27">
        <v>1000000366</v>
      </c>
      <c r="B324" s="26">
        <v>0</v>
      </c>
      <c r="C324" s="26" t="s">
        <v>3045</v>
      </c>
      <c r="D324" s="25">
        <v>305300</v>
      </c>
      <c r="E324" s="25" t="s">
        <v>971</v>
      </c>
      <c r="F324" s="25">
        <v>305310</v>
      </c>
      <c r="G324" s="25" t="s">
        <v>1740</v>
      </c>
      <c r="H324" s="25">
        <v>3</v>
      </c>
      <c r="I324" s="25">
        <v>2001.01</v>
      </c>
      <c r="J324" s="25">
        <v>2500.12</v>
      </c>
      <c r="K324" s="25" t="s">
        <v>1625</v>
      </c>
      <c r="L324" s="25"/>
      <c r="M324" s="25" t="s">
        <v>1625</v>
      </c>
      <c r="N324" s="25" t="s">
        <v>412</v>
      </c>
      <c r="O324" s="25" t="s">
        <v>428</v>
      </c>
      <c r="P324" s="25" t="s">
        <v>556</v>
      </c>
      <c r="Q324" s="24">
        <v>26112</v>
      </c>
      <c r="R324" s="17">
        <v>0</v>
      </c>
      <c r="U324" s="17">
        <v>0</v>
      </c>
      <c r="V324" s="17">
        <v>0</v>
      </c>
      <c r="Y324" s="17">
        <v>0</v>
      </c>
      <c r="Z324" s="17">
        <v>0</v>
      </c>
      <c r="AC324" s="17">
        <v>0</v>
      </c>
      <c r="AD324" s="17">
        <v>0</v>
      </c>
      <c r="AG324" s="17">
        <v>0</v>
      </c>
      <c r="AH324" s="17">
        <v>0</v>
      </c>
      <c r="AK324" s="17">
        <v>0</v>
      </c>
      <c r="AL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9.2370000000000004E-3</v>
      </c>
      <c r="AT324" s="17">
        <v>5.1367999999999997E-2</v>
      </c>
      <c r="AU324" s="17">
        <v>2.1364999999999999E-2</v>
      </c>
      <c r="AV324" s="17">
        <v>223</v>
      </c>
      <c r="AW324" s="17">
        <v>267.60000000000002</v>
      </c>
      <c r="AX324" s="17">
        <v>334.5</v>
      </c>
      <c r="AY324" s="17">
        <v>0</v>
      </c>
      <c r="AZ324" s="17">
        <v>0</v>
      </c>
      <c r="BA324" s="17">
        <v>0</v>
      </c>
      <c r="BB324" s="17">
        <v>0</v>
      </c>
      <c r="BC324" s="17">
        <v>1</v>
      </c>
      <c r="BD324" s="17">
        <v>26.11</v>
      </c>
      <c r="BE324" s="17">
        <v>1</v>
      </c>
      <c r="BF324" s="17">
        <v>1</v>
      </c>
      <c r="BH324" s="17">
        <v>0</v>
      </c>
      <c r="BJ324" s="17">
        <v>0</v>
      </c>
      <c r="BL324" s="17">
        <v>0</v>
      </c>
      <c r="BM324" s="17">
        <v>3.0214000000000001E-2</v>
      </c>
      <c r="BN324" s="17">
        <v>0.123671</v>
      </c>
      <c r="BO324" s="17">
        <v>0</v>
      </c>
      <c r="BP324" s="17">
        <v>0</v>
      </c>
      <c r="BQ324" s="17">
        <v>0</v>
      </c>
      <c r="BR324" s="17">
        <v>0</v>
      </c>
      <c r="BS324" s="17">
        <v>0</v>
      </c>
      <c r="BT324" s="17" t="s">
        <v>409</v>
      </c>
      <c r="BU324" s="17" t="s">
        <v>409</v>
      </c>
      <c r="BV324" s="17" t="s">
        <v>409</v>
      </c>
      <c r="BW324" s="17" t="s">
        <v>592</v>
      </c>
      <c r="CA324" s="17">
        <v>88106466</v>
      </c>
      <c r="CB324" s="17" t="s">
        <v>1845</v>
      </c>
      <c r="CC324" s="17">
        <v>4106342</v>
      </c>
      <c r="CD324" s="17" t="s">
        <v>1586</v>
      </c>
    </row>
    <row r="325" spans="1:82">
      <c r="A325" s="27">
        <v>1000000367</v>
      </c>
      <c r="B325" s="26">
        <v>0</v>
      </c>
      <c r="C325" s="26" t="s">
        <v>3044</v>
      </c>
      <c r="D325" s="25">
        <v>305300</v>
      </c>
      <c r="E325" s="25" t="s">
        <v>971</v>
      </c>
      <c r="F325" s="25">
        <v>305345</v>
      </c>
      <c r="G325" s="25" t="s">
        <v>2201</v>
      </c>
      <c r="H325" s="25">
        <v>2</v>
      </c>
      <c r="I325" s="25">
        <v>2000.01</v>
      </c>
      <c r="J325" s="25">
        <v>2500.12</v>
      </c>
      <c r="K325" s="25" t="s">
        <v>557</v>
      </c>
      <c r="L325" s="25"/>
      <c r="M325" s="25" t="s">
        <v>557</v>
      </c>
      <c r="N325" s="25" t="s">
        <v>412</v>
      </c>
      <c r="O325" s="25" t="s">
        <v>428</v>
      </c>
      <c r="P325" s="25" t="s">
        <v>499</v>
      </c>
      <c r="Q325" s="24">
        <v>6484</v>
      </c>
      <c r="R325" s="17">
        <v>0</v>
      </c>
      <c r="U325" s="17">
        <v>0</v>
      </c>
      <c r="V325" s="17">
        <v>0</v>
      </c>
      <c r="Y325" s="17">
        <v>0</v>
      </c>
      <c r="Z325" s="17">
        <v>0</v>
      </c>
      <c r="AC325" s="17">
        <v>0</v>
      </c>
      <c r="AD325" s="17">
        <v>0</v>
      </c>
      <c r="AG325" s="17">
        <v>0</v>
      </c>
      <c r="AH325" s="17">
        <v>0</v>
      </c>
      <c r="AK325" s="17">
        <v>0</v>
      </c>
      <c r="AL325" s="17">
        <v>0</v>
      </c>
      <c r="AO325" s="17">
        <v>0</v>
      </c>
      <c r="AP325" s="17">
        <v>0</v>
      </c>
      <c r="AQ325" s="17">
        <v>0</v>
      </c>
      <c r="AR325" s="17">
        <v>0</v>
      </c>
      <c r="AS325" s="17">
        <v>1.1460000000000001E-3</v>
      </c>
      <c r="AT325" s="17">
        <v>9.0519999999999993E-3</v>
      </c>
      <c r="AU325" s="17">
        <v>7.509E-3</v>
      </c>
      <c r="AV325" s="17">
        <v>452</v>
      </c>
      <c r="AW325" s="17">
        <v>542.4</v>
      </c>
      <c r="AX325" s="17">
        <v>678</v>
      </c>
      <c r="AY325" s="17">
        <v>0</v>
      </c>
      <c r="AZ325" s="17">
        <v>0</v>
      </c>
      <c r="BA325" s="17">
        <v>0</v>
      </c>
      <c r="BB325" s="17">
        <v>0</v>
      </c>
      <c r="BC325" s="17">
        <v>1</v>
      </c>
      <c r="BD325" s="17">
        <v>6.48</v>
      </c>
      <c r="BE325" s="17">
        <v>1</v>
      </c>
      <c r="BF325" s="17">
        <v>1</v>
      </c>
      <c r="BH325" s="17">
        <v>0</v>
      </c>
      <c r="BJ325" s="17">
        <v>0</v>
      </c>
      <c r="BL325" s="17">
        <v>0</v>
      </c>
      <c r="BM325" s="17">
        <v>6.5269999999999998E-3</v>
      </c>
      <c r="BN325" s="17">
        <v>2.5777999999999999E-2</v>
      </c>
      <c r="BO325" s="17">
        <v>0</v>
      </c>
      <c r="BP325" s="17">
        <v>0</v>
      </c>
      <c r="BQ325" s="17">
        <v>0</v>
      </c>
      <c r="BR325" s="17">
        <v>0</v>
      </c>
      <c r="BS325" s="17">
        <v>0</v>
      </c>
      <c r="BT325" s="17" t="s">
        <v>409</v>
      </c>
      <c r="BU325" s="17" t="s">
        <v>409</v>
      </c>
      <c r="BV325" s="17" t="s">
        <v>409</v>
      </c>
      <c r="BW325" s="17" t="s">
        <v>592</v>
      </c>
      <c r="CA325" s="17">
        <v>88106466</v>
      </c>
      <c r="CB325" s="17" t="s">
        <v>1848</v>
      </c>
      <c r="CC325" s="17">
        <v>4106342</v>
      </c>
      <c r="CD325" s="17" t="s">
        <v>1586</v>
      </c>
    </row>
    <row r="326" spans="1:82">
      <c r="A326" s="27">
        <v>1000000368</v>
      </c>
      <c r="B326" s="26">
        <v>0</v>
      </c>
      <c r="C326" s="26" t="s">
        <v>3043</v>
      </c>
      <c r="D326" s="25">
        <v>205200</v>
      </c>
      <c r="E326" s="25" t="s">
        <v>1361</v>
      </c>
      <c r="F326" s="25">
        <v>205300</v>
      </c>
      <c r="G326" s="25" t="s">
        <v>2168</v>
      </c>
      <c r="H326" s="25">
        <v>1</v>
      </c>
      <c r="I326" s="25">
        <v>2003.01</v>
      </c>
      <c r="J326" s="25">
        <v>2500.12</v>
      </c>
      <c r="K326" s="25" t="s">
        <v>1715</v>
      </c>
      <c r="L326" s="25"/>
      <c r="M326" s="25" t="s">
        <v>1715</v>
      </c>
      <c r="N326" s="25" t="s">
        <v>609</v>
      </c>
      <c r="O326" s="25" t="s">
        <v>428</v>
      </c>
      <c r="P326" s="25" t="s">
        <v>712</v>
      </c>
      <c r="Q326" s="24">
        <v>32054</v>
      </c>
      <c r="R326" s="17">
        <v>0</v>
      </c>
      <c r="U326" s="17">
        <v>0</v>
      </c>
      <c r="V326" s="17">
        <v>0</v>
      </c>
      <c r="Y326" s="17">
        <v>0</v>
      </c>
      <c r="Z326" s="17">
        <v>0</v>
      </c>
      <c r="AC326" s="17">
        <v>0</v>
      </c>
      <c r="AD326" s="17">
        <v>0</v>
      </c>
      <c r="AG326" s="17">
        <v>0</v>
      </c>
      <c r="AH326" s="17">
        <v>0</v>
      </c>
      <c r="AK326" s="17">
        <v>0</v>
      </c>
      <c r="AL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9.4499999999999998E-4</v>
      </c>
      <c r="AT326" s="17">
        <v>9.9620000000000004E-3</v>
      </c>
      <c r="AU326" s="17">
        <v>0.16677600000000001</v>
      </c>
      <c r="AV326" s="30">
        <v>1086</v>
      </c>
      <c r="AW326" s="30">
        <v>1303.2</v>
      </c>
      <c r="AX326" s="30">
        <v>1629</v>
      </c>
      <c r="AY326" s="17">
        <v>0</v>
      </c>
      <c r="AZ326" s="17">
        <v>0</v>
      </c>
      <c r="BA326" s="17">
        <v>0</v>
      </c>
      <c r="BB326" s="17">
        <v>0</v>
      </c>
      <c r="BC326" s="17">
        <v>1</v>
      </c>
      <c r="BD326" s="17">
        <v>32.049999999999997</v>
      </c>
      <c r="BE326" s="17">
        <v>1</v>
      </c>
      <c r="BF326" s="17">
        <v>1</v>
      </c>
      <c r="BH326" s="17">
        <v>0</v>
      </c>
      <c r="BJ326" s="17">
        <v>0</v>
      </c>
      <c r="BL326" s="17">
        <v>0</v>
      </c>
      <c r="BM326" s="17">
        <v>6.2760000000000003E-3</v>
      </c>
      <c r="BN326" s="17">
        <v>2.5193E-2</v>
      </c>
      <c r="BO326" s="17">
        <v>0</v>
      </c>
      <c r="BP326" s="17">
        <v>0</v>
      </c>
      <c r="BQ326" s="17">
        <v>0</v>
      </c>
      <c r="BR326" s="17">
        <v>0</v>
      </c>
      <c r="BS326" s="17">
        <v>0</v>
      </c>
      <c r="BT326" s="17" t="s">
        <v>409</v>
      </c>
      <c r="BU326" s="17" t="s">
        <v>409</v>
      </c>
      <c r="BV326" s="17" t="s">
        <v>409</v>
      </c>
      <c r="BW326" s="17" t="s">
        <v>592</v>
      </c>
      <c r="CA326" s="17">
        <v>88106466</v>
      </c>
      <c r="CB326" s="17" t="s">
        <v>1848</v>
      </c>
      <c r="CC326" s="17">
        <v>4106342</v>
      </c>
      <c r="CD326" s="17" t="s">
        <v>1586</v>
      </c>
    </row>
    <row r="327" spans="1:82">
      <c r="A327" s="27">
        <v>1000000369</v>
      </c>
      <c r="B327" s="26">
        <v>0</v>
      </c>
      <c r="C327" s="26" t="s">
        <v>3042</v>
      </c>
      <c r="D327" s="25">
        <v>205500</v>
      </c>
      <c r="E327" s="25" t="s">
        <v>1233</v>
      </c>
      <c r="F327" s="25">
        <v>205100</v>
      </c>
      <c r="G327" s="25" t="s">
        <v>1420</v>
      </c>
      <c r="H327" s="25">
        <v>1</v>
      </c>
      <c r="I327" s="25">
        <v>1996.01</v>
      </c>
      <c r="J327" s="25">
        <v>2500.12</v>
      </c>
      <c r="K327" s="25" t="s">
        <v>505</v>
      </c>
      <c r="L327" s="25"/>
      <c r="M327" s="25" t="s">
        <v>505</v>
      </c>
      <c r="N327" s="25" t="s">
        <v>609</v>
      </c>
      <c r="O327" s="25" t="s">
        <v>428</v>
      </c>
      <c r="P327" s="25" t="s">
        <v>608</v>
      </c>
      <c r="Q327" s="24">
        <v>97505</v>
      </c>
      <c r="R327" s="17">
        <v>0</v>
      </c>
      <c r="U327" s="17">
        <v>0</v>
      </c>
      <c r="V327" s="17">
        <v>0</v>
      </c>
      <c r="Y327" s="17">
        <v>0</v>
      </c>
      <c r="Z327" s="17">
        <v>0</v>
      </c>
      <c r="AC327" s="17">
        <v>0</v>
      </c>
      <c r="AD327" s="17">
        <v>0</v>
      </c>
      <c r="AG327" s="17">
        <v>0</v>
      </c>
      <c r="AH327" s="17">
        <v>0</v>
      </c>
      <c r="AK327" s="17">
        <v>0</v>
      </c>
      <c r="AL327" s="17">
        <v>0</v>
      </c>
      <c r="AO327" s="17">
        <v>0</v>
      </c>
      <c r="AP327" s="17">
        <v>0</v>
      </c>
      <c r="AQ327" s="17">
        <v>0</v>
      </c>
      <c r="AR327" s="17">
        <v>0</v>
      </c>
      <c r="AS327" s="17">
        <v>1.438E-3</v>
      </c>
      <c r="AT327" s="17">
        <v>2.5044E-2</v>
      </c>
      <c r="AU327" s="17">
        <v>0.60843199999999997</v>
      </c>
      <c r="AV327" s="30">
        <v>2173</v>
      </c>
      <c r="AW327" s="30">
        <v>2607.6</v>
      </c>
      <c r="AX327" s="30">
        <v>3259.5</v>
      </c>
      <c r="AY327" s="17">
        <v>0</v>
      </c>
      <c r="AZ327" s="17">
        <v>0</v>
      </c>
      <c r="BA327" s="17">
        <v>0</v>
      </c>
      <c r="BB327" s="17">
        <v>0</v>
      </c>
      <c r="BC327" s="17">
        <v>1</v>
      </c>
      <c r="BD327" s="17">
        <v>97.51</v>
      </c>
      <c r="BE327" s="17">
        <v>1</v>
      </c>
      <c r="BF327" s="17">
        <v>1</v>
      </c>
      <c r="BH327" s="17">
        <v>0</v>
      </c>
      <c r="BJ327" s="17">
        <v>0</v>
      </c>
      <c r="BL327" s="17">
        <v>0</v>
      </c>
      <c r="BM327" s="17">
        <v>1.4182999999999999E-2</v>
      </c>
      <c r="BN327" s="17">
        <v>6.9369E-2</v>
      </c>
      <c r="BO327" s="17">
        <v>0</v>
      </c>
      <c r="BP327" s="17">
        <v>0</v>
      </c>
      <c r="BQ327" s="17">
        <v>0</v>
      </c>
      <c r="BR327" s="17">
        <v>0</v>
      </c>
      <c r="BS327" s="17">
        <v>0</v>
      </c>
      <c r="BT327" s="17" t="s">
        <v>409</v>
      </c>
      <c r="BU327" s="17" t="s">
        <v>409</v>
      </c>
      <c r="BV327" s="17" t="s">
        <v>409</v>
      </c>
      <c r="BW327" s="17" t="s">
        <v>592</v>
      </c>
      <c r="CA327" s="17">
        <v>88106466</v>
      </c>
      <c r="CB327" s="17" t="s">
        <v>1848</v>
      </c>
      <c r="CC327" s="17">
        <v>97104204</v>
      </c>
      <c r="CD327" s="17" t="s">
        <v>759</v>
      </c>
    </row>
    <row r="328" spans="1:82">
      <c r="A328" s="27">
        <v>1000000370</v>
      </c>
      <c r="B328" s="26">
        <v>0</v>
      </c>
      <c r="C328" s="26" t="s">
        <v>3041</v>
      </c>
      <c r="D328" s="25">
        <v>305500</v>
      </c>
      <c r="E328" s="25" t="s">
        <v>914</v>
      </c>
      <c r="F328" s="25">
        <v>305570</v>
      </c>
      <c r="G328" s="25" t="s">
        <v>788</v>
      </c>
      <c r="H328" s="25">
        <v>1</v>
      </c>
      <c r="I328" s="25">
        <v>1996.01</v>
      </c>
      <c r="J328" s="25">
        <v>2500.12</v>
      </c>
      <c r="K328" s="25" t="s">
        <v>505</v>
      </c>
      <c r="L328" s="25"/>
      <c r="M328" s="25" t="s">
        <v>505</v>
      </c>
      <c r="N328" s="25" t="s">
        <v>412</v>
      </c>
      <c r="O328" s="25" t="s">
        <v>428</v>
      </c>
      <c r="P328" s="25" t="s">
        <v>515</v>
      </c>
      <c r="Q328" s="24">
        <v>43666</v>
      </c>
      <c r="R328" s="17">
        <v>0</v>
      </c>
      <c r="U328" s="17">
        <v>0</v>
      </c>
      <c r="V328" s="17">
        <v>0</v>
      </c>
      <c r="Y328" s="17">
        <v>0</v>
      </c>
      <c r="Z328" s="17">
        <v>0</v>
      </c>
      <c r="AC328" s="17">
        <v>0</v>
      </c>
      <c r="AD328" s="17">
        <v>0</v>
      </c>
      <c r="AG328" s="17">
        <v>0</v>
      </c>
      <c r="AH328" s="17">
        <v>0</v>
      </c>
      <c r="AK328" s="17">
        <v>0</v>
      </c>
      <c r="AL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9.2669999999999992E-3</v>
      </c>
      <c r="AT328" s="17">
        <v>6.3057000000000002E-2</v>
      </c>
      <c r="AU328" s="17">
        <v>4.8750000000000002E-2</v>
      </c>
      <c r="AV328" s="17">
        <v>390</v>
      </c>
      <c r="AW328" s="17">
        <v>468</v>
      </c>
      <c r="AX328" s="17">
        <v>585</v>
      </c>
      <c r="AY328" s="17">
        <v>0</v>
      </c>
      <c r="AZ328" s="17">
        <v>0</v>
      </c>
      <c r="BA328" s="17">
        <v>0</v>
      </c>
      <c r="BB328" s="17">
        <v>0</v>
      </c>
      <c r="BC328" s="17">
        <v>1</v>
      </c>
      <c r="BD328" s="17">
        <v>43.67</v>
      </c>
      <c r="BE328" s="17">
        <v>1</v>
      </c>
      <c r="BF328" s="17">
        <v>1</v>
      </c>
      <c r="BH328" s="17">
        <v>0</v>
      </c>
      <c r="BJ328" s="17">
        <v>0</v>
      </c>
      <c r="BL328" s="17">
        <v>0</v>
      </c>
      <c r="BM328" s="17">
        <v>4.6509000000000002E-2</v>
      </c>
      <c r="BN328" s="17">
        <v>0.21715499999999999</v>
      </c>
      <c r="BO328" s="17">
        <v>0</v>
      </c>
      <c r="BP328" s="17">
        <v>0</v>
      </c>
      <c r="BQ328" s="17">
        <v>0</v>
      </c>
      <c r="BR328" s="17">
        <v>0</v>
      </c>
      <c r="BS328" s="17">
        <v>0</v>
      </c>
      <c r="BT328" s="17" t="s">
        <v>409</v>
      </c>
      <c r="BU328" s="17" t="s">
        <v>409</v>
      </c>
      <c r="BV328" s="17" t="s">
        <v>409</v>
      </c>
      <c r="BW328" s="17" t="s">
        <v>592</v>
      </c>
      <c r="CA328" s="17">
        <v>88106466</v>
      </c>
      <c r="CB328" s="17" t="s">
        <v>1848</v>
      </c>
      <c r="CC328" s="17">
        <v>97104204</v>
      </c>
      <c r="CD328" s="17" t="s">
        <v>599</v>
      </c>
    </row>
    <row r="329" spans="1:82">
      <c r="A329" s="27">
        <v>1000000371</v>
      </c>
      <c r="B329" s="26">
        <v>0</v>
      </c>
      <c r="C329" s="26" t="s">
        <v>3040</v>
      </c>
      <c r="D329" s="25">
        <v>305500</v>
      </c>
      <c r="E329" s="25" t="s">
        <v>914</v>
      </c>
      <c r="F329" s="25">
        <v>305555</v>
      </c>
      <c r="G329" s="25" t="s">
        <v>2190</v>
      </c>
      <c r="H329" s="25">
        <v>1</v>
      </c>
      <c r="I329" s="25">
        <v>1996.01</v>
      </c>
      <c r="J329" s="25">
        <v>2025.04</v>
      </c>
      <c r="K329" s="25" t="s">
        <v>505</v>
      </c>
      <c r="L329" s="25"/>
      <c r="M329" s="25" t="s">
        <v>505</v>
      </c>
      <c r="N329" s="25" t="s">
        <v>412</v>
      </c>
      <c r="O329" s="25" t="s">
        <v>428</v>
      </c>
      <c r="P329" s="25" t="s">
        <v>427</v>
      </c>
      <c r="Q329" s="24">
        <v>2281</v>
      </c>
      <c r="R329" s="17">
        <v>0</v>
      </c>
      <c r="U329" s="17">
        <v>0</v>
      </c>
      <c r="V329" s="17">
        <v>0</v>
      </c>
      <c r="Y329" s="17">
        <v>0</v>
      </c>
      <c r="Z329" s="17">
        <v>0</v>
      </c>
      <c r="AC329" s="17">
        <v>0</v>
      </c>
      <c r="AD329" s="17">
        <v>0</v>
      </c>
      <c r="AG329" s="17">
        <v>0</v>
      </c>
      <c r="AH329" s="17">
        <v>0</v>
      </c>
      <c r="AK329" s="17">
        <v>0</v>
      </c>
      <c r="AL329" s="17">
        <v>0</v>
      </c>
      <c r="AO329" s="17">
        <v>0</v>
      </c>
      <c r="AP329" s="17">
        <v>0</v>
      </c>
      <c r="AQ329" s="17">
        <v>0</v>
      </c>
      <c r="AR329" s="17">
        <v>0</v>
      </c>
      <c r="AS329" s="17">
        <v>9.68E-4</v>
      </c>
      <c r="AT329" s="17">
        <v>4.4920000000000003E-3</v>
      </c>
      <c r="AU329" s="17">
        <v>1.8799999999999999E-3</v>
      </c>
      <c r="AV329" s="17">
        <v>195</v>
      </c>
      <c r="AW329" s="17">
        <v>234</v>
      </c>
      <c r="AX329" s="17">
        <v>292.5</v>
      </c>
      <c r="AY329" s="17">
        <v>0</v>
      </c>
      <c r="AZ329" s="17">
        <v>0</v>
      </c>
      <c r="BA329" s="17">
        <v>0</v>
      </c>
      <c r="BB329" s="17">
        <v>0</v>
      </c>
      <c r="BC329" s="17">
        <v>1</v>
      </c>
      <c r="BD329" s="17">
        <v>2.2799999999999998</v>
      </c>
      <c r="BE329" s="17">
        <v>1</v>
      </c>
      <c r="BF329" s="17">
        <v>1</v>
      </c>
      <c r="BH329" s="17">
        <v>0</v>
      </c>
      <c r="BJ329" s="17">
        <v>0</v>
      </c>
      <c r="BL329" s="17">
        <v>0</v>
      </c>
      <c r="BM329" s="17">
        <v>2.954E-3</v>
      </c>
      <c r="BN329" s="17">
        <v>1.2728E-2</v>
      </c>
      <c r="BO329" s="17">
        <v>0</v>
      </c>
      <c r="BP329" s="17">
        <v>0</v>
      </c>
      <c r="BQ329" s="17">
        <v>0</v>
      </c>
      <c r="BR329" s="17">
        <v>0</v>
      </c>
      <c r="BS329" s="17">
        <v>0</v>
      </c>
      <c r="BT329" s="17" t="s">
        <v>409</v>
      </c>
      <c r="BU329" s="17" t="s">
        <v>409</v>
      </c>
      <c r="BV329" s="17" t="s">
        <v>409</v>
      </c>
      <c r="BW329" s="17" t="s">
        <v>592</v>
      </c>
      <c r="CA329" s="17">
        <v>88106466</v>
      </c>
      <c r="CB329" s="17" t="s">
        <v>1848</v>
      </c>
      <c r="CC329" s="17">
        <v>97104204</v>
      </c>
      <c r="CD329" s="17" t="s">
        <v>1743</v>
      </c>
    </row>
    <row r="330" spans="1:82">
      <c r="A330" s="27">
        <v>1000000372</v>
      </c>
      <c r="B330" s="26">
        <v>0</v>
      </c>
      <c r="C330" s="26" t="s">
        <v>3039</v>
      </c>
      <c r="D330" s="25">
        <v>305500</v>
      </c>
      <c r="E330" s="25" t="s">
        <v>914</v>
      </c>
      <c r="F330" s="25">
        <v>305556</v>
      </c>
      <c r="G330" s="25" t="s">
        <v>2190</v>
      </c>
      <c r="H330" s="25">
        <v>2</v>
      </c>
      <c r="I330" s="25">
        <v>1996.01</v>
      </c>
      <c r="J330" s="25">
        <v>2025.04</v>
      </c>
      <c r="K330" s="25" t="s">
        <v>505</v>
      </c>
      <c r="L330" s="25"/>
      <c r="M330" s="25" t="s">
        <v>505</v>
      </c>
      <c r="N330" s="25" t="s">
        <v>412</v>
      </c>
      <c r="O330" s="25" t="s">
        <v>428</v>
      </c>
      <c r="P330" s="25" t="s">
        <v>427</v>
      </c>
      <c r="Q330" s="24">
        <v>2281</v>
      </c>
      <c r="R330" s="17">
        <v>0</v>
      </c>
      <c r="U330" s="17">
        <v>0</v>
      </c>
      <c r="V330" s="17">
        <v>0</v>
      </c>
      <c r="Y330" s="17">
        <v>0</v>
      </c>
      <c r="Z330" s="17">
        <v>0</v>
      </c>
      <c r="AC330" s="17">
        <v>0</v>
      </c>
      <c r="AD330" s="17">
        <v>0</v>
      </c>
      <c r="AG330" s="17">
        <v>0</v>
      </c>
      <c r="AH330" s="17">
        <v>0</v>
      </c>
      <c r="AK330" s="17">
        <v>0</v>
      </c>
      <c r="AL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9.68E-4</v>
      </c>
      <c r="AT330" s="17">
        <v>4.4920000000000003E-3</v>
      </c>
      <c r="AU330" s="17">
        <v>1.8799999999999999E-3</v>
      </c>
      <c r="AV330" s="17">
        <v>195</v>
      </c>
      <c r="AW330" s="17">
        <v>234</v>
      </c>
      <c r="AX330" s="17">
        <v>292.5</v>
      </c>
      <c r="AY330" s="17">
        <v>0</v>
      </c>
      <c r="AZ330" s="17">
        <v>0</v>
      </c>
      <c r="BA330" s="17">
        <v>0</v>
      </c>
      <c r="BB330" s="17">
        <v>0</v>
      </c>
      <c r="BC330" s="17">
        <v>1</v>
      </c>
      <c r="BD330" s="17">
        <v>2.2799999999999998</v>
      </c>
      <c r="BE330" s="17">
        <v>1</v>
      </c>
      <c r="BF330" s="17">
        <v>1</v>
      </c>
      <c r="BH330" s="17">
        <v>0</v>
      </c>
      <c r="BJ330" s="17">
        <v>0</v>
      </c>
      <c r="BL330" s="17">
        <v>0</v>
      </c>
      <c r="BM330" s="17">
        <v>2.954E-3</v>
      </c>
      <c r="BN330" s="17">
        <v>1.2728E-2</v>
      </c>
      <c r="BO330" s="17">
        <v>0</v>
      </c>
      <c r="BP330" s="17">
        <v>0</v>
      </c>
      <c r="BQ330" s="17">
        <v>0</v>
      </c>
      <c r="BR330" s="17">
        <v>0</v>
      </c>
      <c r="BS330" s="17">
        <v>0</v>
      </c>
      <c r="BT330" s="17" t="s">
        <v>409</v>
      </c>
      <c r="BU330" s="17" t="s">
        <v>409</v>
      </c>
      <c r="BV330" s="17" t="s">
        <v>409</v>
      </c>
      <c r="BW330" s="17" t="s">
        <v>592</v>
      </c>
      <c r="CA330" s="17">
        <v>88106466</v>
      </c>
      <c r="CB330" s="17" t="s">
        <v>1848</v>
      </c>
      <c r="CC330" s="17">
        <v>97104204</v>
      </c>
      <c r="CD330" s="17" t="s">
        <v>1743</v>
      </c>
    </row>
    <row r="331" spans="1:82">
      <c r="A331" s="27">
        <v>1000000373</v>
      </c>
      <c r="B331" s="26">
        <v>0</v>
      </c>
      <c r="C331" s="26" t="s">
        <v>3038</v>
      </c>
      <c r="D331" s="25">
        <v>305500</v>
      </c>
      <c r="E331" s="25" t="s">
        <v>914</v>
      </c>
      <c r="F331" s="25">
        <v>305545</v>
      </c>
      <c r="G331" s="25" t="s">
        <v>943</v>
      </c>
      <c r="H331" s="25">
        <v>1</v>
      </c>
      <c r="I331" s="25">
        <v>2003.01</v>
      </c>
      <c r="J331" s="25">
        <v>2500.12</v>
      </c>
      <c r="K331" s="25" t="s">
        <v>1715</v>
      </c>
      <c r="L331" s="25"/>
      <c r="M331" s="25" t="s">
        <v>1715</v>
      </c>
      <c r="N331" s="25" t="s">
        <v>412</v>
      </c>
      <c r="O331" s="25" t="s">
        <v>428</v>
      </c>
      <c r="P331" s="25" t="s">
        <v>499</v>
      </c>
      <c r="Q331" s="24">
        <v>7632</v>
      </c>
      <c r="R331" s="17">
        <v>0</v>
      </c>
      <c r="U331" s="17">
        <v>0</v>
      </c>
      <c r="V331" s="17">
        <v>0</v>
      </c>
      <c r="Y331" s="17">
        <v>0</v>
      </c>
      <c r="Z331" s="17">
        <v>0</v>
      </c>
      <c r="AC331" s="17">
        <v>0</v>
      </c>
      <c r="AD331" s="17">
        <v>0</v>
      </c>
      <c r="AG331" s="17">
        <v>0</v>
      </c>
      <c r="AH331" s="17">
        <v>0</v>
      </c>
      <c r="AK331" s="17">
        <v>0</v>
      </c>
      <c r="AL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1.3500000000000001E-3</v>
      </c>
      <c r="AT331" s="17">
        <v>1.0852000000000001E-2</v>
      </c>
      <c r="AU331" s="17">
        <v>8.6739999999999994E-3</v>
      </c>
      <c r="AV331" s="17">
        <v>452</v>
      </c>
      <c r="AW331" s="17">
        <v>542.4</v>
      </c>
      <c r="AX331" s="17">
        <v>678</v>
      </c>
      <c r="AY331" s="17">
        <v>0</v>
      </c>
      <c r="AZ331" s="17">
        <v>0</v>
      </c>
      <c r="BA331" s="17">
        <v>0</v>
      </c>
      <c r="BB331" s="17">
        <v>0</v>
      </c>
      <c r="BC331" s="17">
        <v>1</v>
      </c>
      <c r="BD331" s="17">
        <v>7.63</v>
      </c>
      <c r="BE331" s="17">
        <v>1</v>
      </c>
      <c r="BF331" s="17">
        <v>1</v>
      </c>
      <c r="BH331" s="17">
        <v>0</v>
      </c>
      <c r="BJ331" s="17">
        <v>0</v>
      </c>
      <c r="BL331" s="17">
        <v>0</v>
      </c>
      <c r="BM331" s="17">
        <v>7.4409999999999997E-3</v>
      </c>
      <c r="BN331" s="17">
        <v>3.1081999999999999E-2</v>
      </c>
      <c r="BO331" s="17">
        <v>0</v>
      </c>
      <c r="BP331" s="17">
        <v>0</v>
      </c>
      <c r="BQ331" s="17">
        <v>0</v>
      </c>
      <c r="BR331" s="17">
        <v>0</v>
      </c>
      <c r="BS331" s="17">
        <v>0</v>
      </c>
      <c r="BT331" s="17" t="s">
        <v>409</v>
      </c>
      <c r="BU331" s="17" t="s">
        <v>409</v>
      </c>
      <c r="BV331" s="17" t="s">
        <v>409</v>
      </c>
      <c r="BW331" s="17" t="s">
        <v>592</v>
      </c>
      <c r="CA331" s="17">
        <v>88106466</v>
      </c>
      <c r="CB331" s="17" t="s">
        <v>1848</v>
      </c>
      <c r="CC331" s="17">
        <v>97104204</v>
      </c>
      <c r="CD331" s="17" t="s">
        <v>1743</v>
      </c>
    </row>
    <row r="332" spans="1:82">
      <c r="A332" s="27">
        <v>1000000374</v>
      </c>
      <c r="B332" s="26">
        <v>0</v>
      </c>
      <c r="C332" s="26" t="s">
        <v>3037</v>
      </c>
      <c r="D332" s="25">
        <v>209250</v>
      </c>
      <c r="E332" s="25" t="s">
        <v>1994</v>
      </c>
      <c r="F332" s="25">
        <v>205500</v>
      </c>
      <c r="G332" s="25" t="s">
        <v>1233</v>
      </c>
      <c r="H332" s="25">
        <v>1</v>
      </c>
      <c r="I332" s="25">
        <v>1996.01</v>
      </c>
      <c r="J332" s="25">
        <v>2500.12</v>
      </c>
      <c r="K332" s="25" t="s">
        <v>505</v>
      </c>
      <c r="L332" s="25"/>
      <c r="M332" s="25" t="s">
        <v>505</v>
      </c>
      <c r="N332" s="25" t="s">
        <v>609</v>
      </c>
      <c r="O332" s="25" t="s">
        <v>428</v>
      </c>
      <c r="P332" s="25" t="s">
        <v>608</v>
      </c>
      <c r="Q332" s="24">
        <v>60314</v>
      </c>
      <c r="R332" s="17">
        <v>0</v>
      </c>
      <c r="U332" s="17">
        <v>0</v>
      </c>
      <c r="V332" s="17">
        <v>0</v>
      </c>
      <c r="Y332" s="17">
        <v>0</v>
      </c>
      <c r="Z332" s="17">
        <v>0</v>
      </c>
      <c r="AC332" s="17">
        <v>0</v>
      </c>
      <c r="AD332" s="17">
        <v>0</v>
      </c>
      <c r="AG332" s="17">
        <v>0</v>
      </c>
      <c r="AH332" s="17">
        <v>0</v>
      </c>
      <c r="AK332" s="17">
        <v>0</v>
      </c>
      <c r="AL332" s="17">
        <v>0</v>
      </c>
      <c r="AO332" s="17">
        <v>0</v>
      </c>
      <c r="AP332" s="17">
        <v>0</v>
      </c>
      <c r="AQ332" s="17">
        <v>0</v>
      </c>
      <c r="AR332" s="17">
        <v>0</v>
      </c>
      <c r="AS332" s="17">
        <v>8.8999999999999995E-4</v>
      </c>
      <c r="AT332" s="17">
        <v>1.5426E-2</v>
      </c>
      <c r="AU332" s="17">
        <v>0.37791999999999998</v>
      </c>
      <c r="AV332" s="30">
        <v>2173</v>
      </c>
      <c r="AW332" s="30">
        <v>2607.6</v>
      </c>
      <c r="AX332" s="30">
        <v>3259.5</v>
      </c>
      <c r="AY332" s="17">
        <v>0</v>
      </c>
      <c r="AZ332" s="17">
        <v>0</v>
      </c>
      <c r="BA332" s="17">
        <v>0</v>
      </c>
      <c r="BB332" s="17">
        <v>0</v>
      </c>
      <c r="BC332" s="17">
        <v>1</v>
      </c>
      <c r="BD332" s="17">
        <v>60.31</v>
      </c>
      <c r="BE332" s="17">
        <v>1</v>
      </c>
      <c r="BF332" s="17">
        <v>1</v>
      </c>
      <c r="BH332" s="17">
        <v>0</v>
      </c>
      <c r="BJ332" s="17">
        <v>0</v>
      </c>
      <c r="BL332" s="17">
        <v>0</v>
      </c>
      <c r="BM332" s="17">
        <v>7.3860000000000002E-3</v>
      </c>
      <c r="BN332" s="17">
        <v>4.4646999999999999E-2</v>
      </c>
      <c r="BO332" s="17">
        <v>0</v>
      </c>
      <c r="BP332" s="17">
        <v>0</v>
      </c>
      <c r="BQ332" s="17">
        <v>0</v>
      </c>
      <c r="BR332" s="17">
        <v>0</v>
      </c>
      <c r="BS332" s="17">
        <v>0</v>
      </c>
      <c r="BT332" s="17" t="s">
        <v>409</v>
      </c>
      <c r="BU332" s="17" t="s">
        <v>409</v>
      </c>
      <c r="BV332" s="17" t="s">
        <v>409</v>
      </c>
      <c r="BX332" s="17" t="s">
        <v>607</v>
      </c>
      <c r="CA332" s="17">
        <v>88106466</v>
      </c>
      <c r="CB332" s="17" t="s">
        <v>1848</v>
      </c>
      <c r="CC332" s="17">
        <v>97104204</v>
      </c>
      <c r="CD332" s="17" t="s">
        <v>759</v>
      </c>
    </row>
    <row r="333" spans="1:82">
      <c r="A333" s="27">
        <v>1000000375</v>
      </c>
      <c r="B333" s="26">
        <v>0</v>
      </c>
      <c r="C333" s="26" t="s">
        <v>3036</v>
      </c>
      <c r="D333" s="25">
        <v>305525</v>
      </c>
      <c r="E333" s="25" t="s">
        <v>945</v>
      </c>
      <c r="F333" s="25">
        <v>309165</v>
      </c>
      <c r="G333" s="25" t="s">
        <v>2727</v>
      </c>
      <c r="H333" s="25">
        <v>1</v>
      </c>
      <c r="I333" s="25">
        <v>1996.01</v>
      </c>
      <c r="J333" s="25">
        <v>2023.1</v>
      </c>
      <c r="K333" s="25" t="s">
        <v>505</v>
      </c>
      <c r="L333" s="25"/>
      <c r="M333" s="25" t="s">
        <v>505</v>
      </c>
      <c r="N333" s="25" t="s">
        <v>412</v>
      </c>
      <c r="O333" s="25" t="s">
        <v>428</v>
      </c>
      <c r="P333" s="25" t="s">
        <v>427</v>
      </c>
      <c r="Q333" s="24">
        <v>43541</v>
      </c>
      <c r="R333" s="17">
        <v>0</v>
      </c>
      <c r="U333" s="17">
        <v>0</v>
      </c>
      <c r="V333" s="17">
        <v>0</v>
      </c>
      <c r="Y333" s="17">
        <v>0</v>
      </c>
      <c r="Z333" s="17">
        <v>0</v>
      </c>
      <c r="AC333" s="17">
        <v>0</v>
      </c>
      <c r="AD333" s="17">
        <v>0</v>
      </c>
      <c r="AG333" s="17">
        <v>0</v>
      </c>
      <c r="AH333" s="17">
        <v>0</v>
      </c>
      <c r="AK333" s="17">
        <v>0</v>
      </c>
      <c r="AL333" s="17">
        <v>0</v>
      </c>
      <c r="AO333" s="17">
        <v>0</v>
      </c>
      <c r="AP333" s="17">
        <v>0</v>
      </c>
      <c r="AQ333" s="17">
        <v>0</v>
      </c>
      <c r="AR333" s="17">
        <v>0</v>
      </c>
      <c r="AS333" s="17">
        <v>1.8457000000000001E-2</v>
      </c>
      <c r="AT333" s="17">
        <v>8.7521000000000002E-2</v>
      </c>
      <c r="AU333" s="17">
        <v>3.5869999999999999E-2</v>
      </c>
      <c r="AV333" s="17">
        <v>195</v>
      </c>
      <c r="AW333" s="17">
        <v>234</v>
      </c>
      <c r="AX333" s="17">
        <v>292.5</v>
      </c>
      <c r="AY333" s="17">
        <v>0</v>
      </c>
      <c r="AZ333" s="17">
        <v>0</v>
      </c>
      <c r="BA333" s="17">
        <v>0</v>
      </c>
      <c r="BB333" s="17">
        <v>0</v>
      </c>
      <c r="BC333" s="17">
        <v>1</v>
      </c>
      <c r="BD333" s="17">
        <v>43.54</v>
      </c>
      <c r="BE333" s="17">
        <v>1</v>
      </c>
      <c r="BF333" s="17">
        <v>1</v>
      </c>
      <c r="BH333" s="17">
        <v>0</v>
      </c>
      <c r="BJ333" s="17">
        <v>0</v>
      </c>
      <c r="BL333" s="17">
        <v>0</v>
      </c>
      <c r="BM333" s="17">
        <v>6.1642000000000002E-2</v>
      </c>
      <c r="BN333" s="17">
        <v>0.237348</v>
      </c>
      <c r="BO333" s="17">
        <v>0</v>
      </c>
      <c r="BP333" s="17">
        <v>0</v>
      </c>
      <c r="BQ333" s="17">
        <v>0</v>
      </c>
      <c r="BR333" s="17">
        <v>0</v>
      </c>
      <c r="BS333" s="17">
        <v>0</v>
      </c>
      <c r="BT333" s="17" t="s">
        <v>409</v>
      </c>
      <c r="BU333" s="17" t="s">
        <v>409</v>
      </c>
      <c r="BV333" s="17" t="s">
        <v>409</v>
      </c>
      <c r="BW333" s="17" t="s">
        <v>592</v>
      </c>
      <c r="CA333" s="17">
        <v>88106466</v>
      </c>
      <c r="CB333" s="17" t="s">
        <v>1848</v>
      </c>
      <c r="CC333" s="17">
        <v>97104204</v>
      </c>
      <c r="CD333" s="17" t="s">
        <v>599</v>
      </c>
    </row>
    <row r="334" spans="1:82">
      <c r="A334" s="27">
        <v>1000000376</v>
      </c>
      <c r="B334" s="26">
        <v>0</v>
      </c>
      <c r="C334" s="26" t="s">
        <v>49</v>
      </c>
      <c r="D334" s="25">
        <v>305180</v>
      </c>
      <c r="E334" s="25" t="s">
        <v>976</v>
      </c>
      <c r="F334" s="25">
        <v>305525</v>
      </c>
      <c r="G334" s="25" t="s">
        <v>945</v>
      </c>
      <c r="H334" s="25">
        <v>1</v>
      </c>
      <c r="I334" s="25">
        <v>2005.01</v>
      </c>
      <c r="J334" s="25">
        <v>2500.12</v>
      </c>
      <c r="K334" s="25" t="s">
        <v>1566</v>
      </c>
      <c r="L334" s="25"/>
      <c r="M334" s="25" t="s">
        <v>973</v>
      </c>
      <c r="N334" s="25" t="s">
        <v>412</v>
      </c>
      <c r="O334" s="25" t="s">
        <v>428</v>
      </c>
      <c r="P334" s="25" t="s">
        <v>456</v>
      </c>
      <c r="Q334" s="24">
        <v>49959</v>
      </c>
      <c r="R334" s="17">
        <v>0</v>
      </c>
      <c r="U334" s="17">
        <v>0</v>
      </c>
      <c r="V334" s="17">
        <v>0</v>
      </c>
      <c r="Y334" s="17">
        <v>0</v>
      </c>
      <c r="Z334" s="17">
        <v>0</v>
      </c>
      <c r="AC334" s="17">
        <v>0</v>
      </c>
      <c r="AD334" s="17">
        <v>0</v>
      </c>
      <c r="AG334" s="17">
        <v>0</v>
      </c>
      <c r="AH334" s="17">
        <v>0</v>
      </c>
      <c r="AK334" s="17">
        <v>0</v>
      </c>
      <c r="AL334" s="17">
        <v>0</v>
      </c>
      <c r="AO334" s="17">
        <v>0</v>
      </c>
      <c r="AP334" s="17">
        <v>0</v>
      </c>
      <c r="AQ334" s="17">
        <v>0</v>
      </c>
      <c r="AR334" s="17">
        <v>0</v>
      </c>
      <c r="AS334" s="17">
        <v>2.8347000000000001E-2</v>
      </c>
      <c r="AT334" s="17">
        <v>0.10073799999999999</v>
      </c>
      <c r="AU334" s="17">
        <v>4.0293000000000002E-2</v>
      </c>
      <c r="AV334" s="17">
        <v>163</v>
      </c>
      <c r="AW334" s="17">
        <v>195.6</v>
      </c>
      <c r="AX334" s="17">
        <v>244.5</v>
      </c>
      <c r="AY334" s="17">
        <v>0</v>
      </c>
      <c r="AZ334" s="17">
        <v>0</v>
      </c>
      <c r="BA334" s="17">
        <v>0</v>
      </c>
      <c r="BB334" s="17">
        <v>0</v>
      </c>
      <c r="BC334" s="17">
        <v>1</v>
      </c>
      <c r="BD334" s="17">
        <v>49.96</v>
      </c>
      <c r="BE334" s="17">
        <v>1</v>
      </c>
      <c r="BF334" s="17">
        <v>1</v>
      </c>
      <c r="BH334" s="17">
        <v>0</v>
      </c>
      <c r="BJ334" s="17">
        <v>0</v>
      </c>
      <c r="BL334" s="17">
        <v>0</v>
      </c>
      <c r="BM334" s="17">
        <v>8.0512E-2</v>
      </c>
      <c r="BN334" s="17">
        <v>0.33069999999999999</v>
      </c>
      <c r="BO334" s="17">
        <v>0</v>
      </c>
      <c r="BP334" s="17">
        <v>0</v>
      </c>
      <c r="BQ334" s="17">
        <v>0</v>
      </c>
      <c r="BR334" s="17">
        <v>0</v>
      </c>
      <c r="BS334" s="17">
        <v>0</v>
      </c>
      <c r="BT334" s="17" t="s">
        <v>409</v>
      </c>
      <c r="BU334" s="17" t="s">
        <v>409</v>
      </c>
      <c r="BV334" s="17" t="s">
        <v>409</v>
      </c>
      <c r="BW334" s="17" t="s">
        <v>592</v>
      </c>
      <c r="CA334" s="17">
        <v>88106466</v>
      </c>
      <c r="CB334" s="17" t="s">
        <v>1845</v>
      </c>
      <c r="CC334" s="17">
        <v>3106179</v>
      </c>
      <c r="CD334" s="17" t="s">
        <v>688</v>
      </c>
    </row>
    <row r="335" spans="1:82">
      <c r="A335" s="27">
        <v>1000000378</v>
      </c>
      <c r="B335" s="26">
        <v>0</v>
      </c>
      <c r="C335" s="26" t="s">
        <v>3035</v>
      </c>
      <c r="D335" s="25">
        <v>309835</v>
      </c>
      <c r="E335" s="25" t="s">
        <v>2005</v>
      </c>
      <c r="F335" s="25">
        <v>309825</v>
      </c>
      <c r="G335" s="25" t="s">
        <v>3029</v>
      </c>
      <c r="H335" s="25">
        <v>1</v>
      </c>
      <c r="I335" s="25">
        <v>1996.01</v>
      </c>
      <c r="J335" s="25">
        <v>2500.12</v>
      </c>
      <c r="K335" s="25" t="s">
        <v>505</v>
      </c>
      <c r="L335" s="25"/>
      <c r="M335" s="25" t="s">
        <v>505</v>
      </c>
      <c r="N335" s="25" t="s">
        <v>412</v>
      </c>
      <c r="O335" s="25" t="s">
        <v>428</v>
      </c>
      <c r="P335" s="25" t="s">
        <v>499</v>
      </c>
      <c r="Q335" s="24">
        <v>12387</v>
      </c>
      <c r="R335" s="17">
        <v>0</v>
      </c>
      <c r="S335" s="17" t="s">
        <v>411</v>
      </c>
      <c r="T335" s="17" t="s">
        <v>516</v>
      </c>
      <c r="U335" s="17">
        <v>157</v>
      </c>
      <c r="V335" s="17">
        <v>1.1499999999999999</v>
      </c>
      <c r="Y335" s="17">
        <v>0</v>
      </c>
      <c r="Z335" s="17">
        <v>0</v>
      </c>
      <c r="AC335" s="17">
        <v>0</v>
      </c>
      <c r="AD335" s="17">
        <v>0</v>
      </c>
      <c r="AG335" s="17">
        <v>0</v>
      </c>
      <c r="AH335" s="17">
        <v>0</v>
      </c>
      <c r="AK335" s="17">
        <v>0</v>
      </c>
      <c r="AL335" s="17">
        <v>0</v>
      </c>
      <c r="AO335" s="17">
        <v>0</v>
      </c>
      <c r="AP335" s="17">
        <v>0</v>
      </c>
      <c r="AQ335" s="17">
        <v>5.0830679999999996E-3</v>
      </c>
      <c r="AR335" s="17">
        <v>1.9206E-4</v>
      </c>
      <c r="AS335" s="17">
        <v>2.1909999999999998E-3</v>
      </c>
      <c r="AT335" s="17">
        <v>1.736E-2</v>
      </c>
      <c r="AU335" s="17">
        <v>1.453E-2</v>
      </c>
      <c r="AV335" s="17">
        <v>400</v>
      </c>
      <c r="AW335" s="17">
        <v>480</v>
      </c>
      <c r="AX335" s="17">
        <v>600</v>
      </c>
      <c r="AY335" s="17">
        <v>0</v>
      </c>
      <c r="AZ335" s="17">
        <v>0</v>
      </c>
      <c r="BA335" s="17">
        <v>0</v>
      </c>
      <c r="BB335" s="17">
        <v>0</v>
      </c>
      <c r="BC335" s="17">
        <v>1</v>
      </c>
      <c r="BD335" s="17">
        <v>12.54</v>
      </c>
      <c r="BE335" s="17">
        <v>1</v>
      </c>
      <c r="BF335" s="17">
        <v>1</v>
      </c>
      <c r="BH335" s="17">
        <v>0</v>
      </c>
      <c r="BJ335" s="17">
        <v>0</v>
      </c>
      <c r="BL335" s="17">
        <v>0</v>
      </c>
      <c r="BM335" s="17">
        <v>1.3062000000000001E-2</v>
      </c>
      <c r="BN335" s="17">
        <v>6.0403999999999999E-2</v>
      </c>
      <c r="BO335" s="17">
        <v>0</v>
      </c>
      <c r="BP335" s="17">
        <v>0</v>
      </c>
      <c r="BQ335" s="17">
        <v>0</v>
      </c>
      <c r="BR335" s="17">
        <v>0</v>
      </c>
      <c r="BS335" s="17">
        <v>0</v>
      </c>
      <c r="BT335" s="17" t="s">
        <v>409</v>
      </c>
      <c r="BU335" s="17" t="s">
        <v>409</v>
      </c>
      <c r="BV335" s="17" t="s">
        <v>409</v>
      </c>
      <c r="BW335" s="17" t="s">
        <v>592</v>
      </c>
      <c r="CA335" s="17">
        <v>88106466</v>
      </c>
      <c r="CB335" s="17" t="s">
        <v>1848</v>
      </c>
      <c r="CC335" s="17">
        <v>4102126</v>
      </c>
      <c r="CD335" s="17" t="s">
        <v>734</v>
      </c>
    </row>
    <row r="336" spans="1:82">
      <c r="A336" s="27">
        <v>1000000379</v>
      </c>
      <c r="B336" s="26">
        <v>0</v>
      </c>
      <c r="C336" s="26" t="s">
        <v>3034</v>
      </c>
      <c r="D336" s="25">
        <v>309835</v>
      </c>
      <c r="E336" s="25" t="s">
        <v>2005</v>
      </c>
      <c r="F336" s="25">
        <v>309825</v>
      </c>
      <c r="G336" s="25" t="s">
        <v>3029</v>
      </c>
      <c r="H336" s="25">
        <v>2</v>
      </c>
      <c r="I336" s="25">
        <v>1996.01</v>
      </c>
      <c r="J336" s="25">
        <v>2500.12</v>
      </c>
      <c r="K336" s="25" t="s">
        <v>505</v>
      </c>
      <c r="L336" s="25"/>
      <c r="M336" s="25" t="s">
        <v>505</v>
      </c>
      <c r="N336" s="25" t="s">
        <v>412</v>
      </c>
      <c r="O336" s="25" t="s">
        <v>428</v>
      </c>
      <c r="P336" s="25" t="s">
        <v>499</v>
      </c>
      <c r="Q336" s="24">
        <v>12387</v>
      </c>
      <c r="R336" s="17">
        <v>0</v>
      </c>
      <c r="S336" s="17" t="s">
        <v>411</v>
      </c>
      <c r="T336" s="17" t="s">
        <v>516</v>
      </c>
      <c r="U336" s="17">
        <v>148</v>
      </c>
      <c r="V336" s="17">
        <v>1.1499999999999999</v>
      </c>
      <c r="Y336" s="17">
        <v>0</v>
      </c>
      <c r="Z336" s="17">
        <v>0</v>
      </c>
      <c r="AC336" s="17">
        <v>0</v>
      </c>
      <c r="AD336" s="17">
        <v>0</v>
      </c>
      <c r="AG336" s="17">
        <v>0</v>
      </c>
      <c r="AH336" s="17">
        <v>0</v>
      </c>
      <c r="AK336" s="17">
        <v>0</v>
      </c>
      <c r="AL336" s="17">
        <v>0</v>
      </c>
      <c r="AO336" s="17">
        <v>0</v>
      </c>
      <c r="AP336" s="17">
        <v>0</v>
      </c>
      <c r="AQ336" s="17">
        <v>4.7928959999999996E-3</v>
      </c>
      <c r="AR336" s="17">
        <v>1.8306600000000001E-4</v>
      </c>
      <c r="AS336" s="17">
        <v>2.1909999999999998E-3</v>
      </c>
      <c r="AT336" s="17">
        <v>1.736E-2</v>
      </c>
      <c r="AU336" s="17">
        <v>1.453E-2</v>
      </c>
      <c r="AV336" s="17">
        <v>400</v>
      </c>
      <c r="AW336" s="17">
        <v>480</v>
      </c>
      <c r="AX336" s="17">
        <v>600</v>
      </c>
      <c r="AY336" s="17">
        <v>0</v>
      </c>
      <c r="AZ336" s="17">
        <v>0</v>
      </c>
      <c r="BA336" s="17">
        <v>0</v>
      </c>
      <c r="BB336" s="17">
        <v>0</v>
      </c>
      <c r="BC336" s="17">
        <v>1</v>
      </c>
      <c r="BD336" s="17">
        <v>12.54</v>
      </c>
      <c r="BE336" s="17">
        <v>1</v>
      </c>
      <c r="BF336" s="17">
        <v>1</v>
      </c>
      <c r="BH336" s="17">
        <v>0</v>
      </c>
      <c r="BJ336" s="17">
        <v>0</v>
      </c>
      <c r="BL336" s="17">
        <v>0</v>
      </c>
      <c r="BM336" s="17">
        <v>1.3062000000000001E-2</v>
      </c>
      <c r="BN336" s="17">
        <v>6.0403999999999999E-2</v>
      </c>
      <c r="BO336" s="17">
        <v>0</v>
      </c>
      <c r="BP336" s="17">
        <v>0</v>
      </c>
      <c r="BQ336" s="17">
        <v>0</v>
      </c>
      <c r="BR336" s="17">
        <v>0</v>
      </c>
      <c r="BS336" s="17">
        <v>0</v>
      </c>
      <c r="BT336" s="17" t="s">
        <v>409</v>
      </c>
      <c r="BU336" s="17" t="s">
        <v>409</v>
      </c>
      <c r="BV336" s="17" t="s">
        <v>409</v>
      </c>
      <c r="BW336" s="17" t="s">
        <v>592</v>
      </c>
      <c r="CA336" s="17">
        <v>88106466</v>
      </c>
      <c r="CB336" s="17" t="s">
        <v>1848</v>
      </c>
      <c r="CC336" s="17">
        <v>4102126</v>
      </c>
      <c r="CD336" s="17" t="s">
        <v>734</v>
      </c>
    </row>
    <row r="337" spans="1:82">
      <c r="A337" s="27">
        <v>1000000380</v>
      </c>
      <c r="B337" s="26">
        <v>0</v>
      </c>
      <c r="C337" s="26" t="s">
        <v>3033</v>
      </c>
      <c r="D337" s="25">
        <v>309820</v>
      </c>
      <c r="E337" s="25" t="s">
        <v>2022</v>
      </c>
      <c r="F337" s="25">
        <v>309825</v>
      </c>
      <c r="G337" s="25" t="s">
        <v>3029</v>
      </c>
      <c r="H337" s="25">
        <v>1</v>
      </c>
      <c r="I337" s="25">
        <v>1996.01</v>
      </c>
      <c r="J337" s="25">
        <v>2500.12</v>
      </c>
      <c r="K337" s="25" t="s">
        <v>505</v>
      </c>
      <c r="L337" s="25"/>
      <c r="M337" s="25" t="s">
        <v>505</v>
      </c>
      <c r="N337" s="25" t="s">
        <v>412</v>
      </c>
      <c r="O337" s="25" t="s">
        <v>428</v>
      </c>
      <c r="P337" s="25" t="s">
        <v>556</v>
      </c>
      <c r="Q337" s="24">
        <v>4189</v>
      </c>
      <c r="R337" s="17">
        <v>0</v>
      </c>
      <c r="S337" s="17" t="s">
        <v>411</v>
      </c>
      <c r="T337" s="17" t="s">
        <v>516</v>
      </c>
      <c r="U337" s="17">
        <v>180</v>
      </c>
      <c r="V337" s="17">
        <v>1.1499999999999999</v>
      </c>
      <c r="Y337" s="17">
        <v>0</v>
      </c>
      <c r="Z337" s="17">
        <v>0</v>
      </c>
      <c r="AC337" s="17">
        <v>0</v>
      </c>
      <c r="AD337" s="17">
        <v>0</v>
      </c>
      <c r="AG337" s="17">
        <v>0</v>
      </c>
      <c r="AH337" s="17">
        <v>0</v>
      </c>
      <c r="AK337" s="17">
        <v>0</v>
      </c>
      <c r="AL337" s="17">
        <v>0</v>
      </c>
      <c r="AO337" s="17">
        <v>0</v>
      </c>
      <c r="AP337" s="17">
        <v>0</v>
      </c>
      <c r="AQ337" s="17">
        <v>8.5899819999999995E-3</v>
      </c>
      <c r="AR337" s="17">
        <v>5.3188300000000003E-4</v>
      </c>
      <c r="AS337" s="17">
        <v>1.4599999999999999E-3</v>
      </c>
      <c r="AT337" s="17">
        <v>7.9979999999999999E-3</v>
      </c>
      <c r="AU337" s="17">
        <v>3.49E-3</v>
      </c>
      <c r="AV337" s="17">
        <v>226</v>
      </c>
      <c r="AW337" s="17">
        <v>271.2</v>
      </c>
      <c r="AX337" s="17">
        <v>339</v>
      </c>
      <c r="AY337" s="17">
        <v>0</v>
      </c>
      <c r="AZ337" s="17">
        <v>0</v>
      </c>
      <c r="BA337" s="17">
        <v>0</v>
      </c>
      <c r="BB337" s="17">
        <v>0</v>
      </c>
      <c r="BC337" s="17">
        <v>1</v>
      </c>
      <c r="BD337" s="17">
        <v>4.37</v>
      </c>
      <c r="BE337" s="17">
        <v>1</v>
      </c>
      <c r="BF337" s="17">
        <v>1</v>
      </c>
      <c r="BH337" s="17">
        <v>0</v>
      </c>
      <c r="BJ337" s="17">
        <v>0</v>
      </c>
      <c r="BL337" s="17">
        <v>0</v>
      </c>
      <c r="BM337" s="17">
        <v>4.9389999999999998E-3</v>
      </c>
      <c r="BN337" s="17">
        <v>2.2713000000000001E-2</v>
      </c>
      <c r="BO337" s="17">
        <v>0</v>
      </c>
      <c r="BP337" s="17">
        <v>0</v>
      </c>
      <c r="BQ337" s="17">
        <v>0</v>
      </c>
      <c r="BR337" s="17">
        <v>0</v>
      </c>
      <c r="BS337" s="17">
        <v>0</v>
      </c>
      <c r="BT337" s="17" t="s">
        <v>409</v>
      </c>
      <c r="BU337" s="17" t="s">
        <v>409</v>
      </c>
      <c r="BV337" s="17" t="s">
        <v>409</v>
      </c>
      <c r="BW337" s="17" t="s">
        <v>592</v>
      </c>
      <c r="CA337" s="17">
        <v>88106466</v>
      </c>
      <c r="CB337" s="17" t="s">
        <v>1848</v>
      </c>
      <c r="CC337" s="17">
        <v>4102126</v>
      </c>
      <c r="CD337" s="17" t="s">
        <v>734</v>
      </c>
    </row>
    <row r="338" spans="1:82">
      <c r="A338" s="27">
        <v>1000000381</v>
      </c>
      <c r="B338" s="26">
        <v>0</v>
      </c>
      <c r="C338" s="26" t="s">
        <v>3032</v>
      </c>
      <c r="D338" s="25">
        <v>309820</v>
      </c>
      <c r="E338" s="25" t="s">
        <v>2022</v>
      </c>
      <c r="F338" s="25">
        <v>309825</v>
      </c>
      <c r="G338" s="25" t="s">
        <v>3029</v>
      </c>
      <c r="H338" s="25">
        <v>2</v>
      </c>
      <c r="I338" s="25">
        <v>1996.01</v>
      </c>
      <c r="J338" s="25">
        <v>2500.12</v>
      </c>
      <c r="K338" s="25" t="s">
        <v>505</v>
      </c>
      <c r="L338" s="25"/>
      <c r="M338" s="25" t="s">
        <v>505</v>
      </c>
      <c r="N338" s="25" t="s">
        <v>412</v>
      </c>
      <c r="O338" s="25" t="s">
        <v>428</v>
      </c>
      <c r="P338" s="25" t="s">
        <v>556</v>
      </c>
      <c r="Q338" s="24">
        <v>4189</v>
      </c>
      <c r="R338" s="17">
        <v>0</v>
      </c>
      <c r="S338" s="17" t="s">
        <v>411</v>
      </c>
      <c r="T338" s="17" t="s">
        <v>516</v>
      </c>
      <c r="U338" s="17">
        <v>172</v>
      </c>
      <c r="V338" s="17">
        <v>1.1499999999999999</v>
      </c>
      <c r="Y338" s="17">
        <v>0</v>
      </c>
      <c r="Z338" s="17">
        <v>0</v>
      </c>
      <c r="AC338" s="17">
        <v>0</v>
      </c>
      <c r="AD338" s="17">
        <v>0</v>
      </c>
      <c r="AG338" s="17">
        <v>0</v>
      </c>
      <c r="AH338" s="17">
        <v>0</v>
      </c>
      <c r="AK338" s="17">
        <v>0</v>
      </c>
      <c r="AL338" s="17">
        <v>0</v>
      </c>
      <c r="AO338" s="17">
        <v>0</v>
      </c>
      <c r="AP338" s="17">
        <v>0</v>
      </c>
      <c r="AQ338" s="17">
        <v>8.2109309999999994E-3</v>
      </c>
      <c r="AR338" s="17">
        <v>5.2054900000000003E-4</v>
      </c>
      <c r="AS338" s="17">
        <v>1.4599999999999999E-3</v>
      </c>
      <c r="AT338" s="17">
        <v>7.9979999999999999E-3</v>
      </c>
      <c r="AU338" s="17">
        <v>3.49E-3</v>
      </c>
      <c r="AV338" s="17">
        <v>226</v>
      </c>
      <c r="AW338" s="17">
        <v>271.2</v>
      </c>
      <c r="AX338" s="17">
        <v>339</v>
      </c>
      <c r="AY338" s="17">
        <v>0</v>
      </c>
      <c r="AZ338" s="17">
        <v>0</v>
      </c>
      <c r="BA338" s="17">
        <v>0</v>
      </c>
      <c r="BB338" s="17">
        <v>0</v>
      </c>
      <c r="BC338" s="17">
        <v>1</v>
      </c>
      <c r="BD338" s="17">
        <v>4.3600000000000003</v>
      </c>
      <c r="BE338" s="17">
        <v>1</v>
      </c>
      <c r="BF338" s="17">
        <v>1</v>
      </c>
      <c r="BH338" s="17">
        <v>0</v>
      </c>
      <c r="BJ338" s="17">
        <v>0</v>
      </c>
      <c r="BL338" s="17">
        <v>0</v>
      </c>
      <c r="BM338" s="17">
        <v>4.9389999999999998E-3</v>
      </c>
      <c r="BN338" s="17">
        <v>2.2713000000000001E-2</v>
      </c>
      <c r="BO338" s="17">
        <v>0</v>
      </c>
      <c r="BP338" s="17">
        <v>0</v>
      </c>
      <c r="BQ338" s="17">
        <v>0</v>
      </c>
      <c r="BR338" s="17">
        <v>0</v>
      </c>
      <c r="BS338" s="17">
        <v>0</v>
      </c>
      <c r="BT338" s="17" t="s">
        <v>409</v>
      </c>
      <c r="BU338" s="17" t="s">
        <v>409</v>
      </c>
      <c r="BV338" s="17" t="s">
        <v>409</v>
      </c>
      <c r="BW338" s="17" t="s">
        <v>592</v>
      </c>
      <c r="CA338" s="17">
        <v>88106466</v>
      </c>
      <c r="CB338" s="17" t="s">
        <v>1848</v>
      </c>
      <c r="CC338" s="17">
        <v>4102126</v>
      </c>
      <c r="CD338" s="17" t="s">
        <v>734</v>
      </c>
    </row>
    <row r="339" spans="1:82">
      <c r="A339" s="27">
        <v>1000000382</v>
      </c>
      <c r="B339" s="26">
        <v>0</v>
      </c>
      <c r="C339" s="26" t="s">
        <v>3031</v>
      </c>
      <c r="D339" s="25">
        <v>309830</v>
      </c>
      <c r="E339" s="25" t="s">
        <v>762</v>
      </c>
      <c r="F339" s="25">
        <v>309825</v>
      </c>
      <c r="G339" s="25" t="s">
        <v>3029</v>
      </c>
      <c r="H339" s="25">
        <v>1</v>
      </c>
      <c r="I339" s="25">
        <v>2003.01</v>
      </c>
      <c r="J339" s="25">
        <v>2500.12</v>
      </c>
      <c r="K339" s="25" t="s">
        <v>1715</v>
      </c>
      <c r="L339" s="25"/>
      <c r="M339" s="25" t="s">
        <v>1715</v>
      </c>
      <c r="N339" s="25" t="s">
        <v>412</v>
      </c>
      <c r="O339" s="25" t="s">
        <v>411</v>
      </c>
      <c r="P339" s="25" t="s">
        <v>516</v>
      </c>
      <c r="Q339" s="24">
        <v>5217</v>
      </c>
      <c r="R339" s="17">
        <v>0.90549999999999997</v>
      </c>
      <c r="U339" s="17">
        <v>0</v>
      </c>
      <c r="V339" s="17">
        <v>0</v>
      </c>
      <c r="Y339" s="17">
        <v>0</v>
      </c>
      <c r="Z339" s="17">
        <v>0</v>
      </c>
      <c r="AC339" s="17">
        <v>0</v>
      </c>
      <c r="AD339" s="17">
        <v>0</v>
      </c>
      <c r="AG339" s="17">
        <v>0</v>
      </c>
      <c r="AH339" s="17">
        <v>0</v>
      </c>
      <c r="AK339" s="17">
        <v>0</v>
      </c>
      <c r="AL339" s="17">
        <v>0</v>
      </c>
      <c r="AO339" s="17">
        <v>0</v>
      </c>
      <c r="AP339" s="17">
        <v>0</v>
      </c>
      <c r="AQ339" s="17">
        <v>0.90549999999999997</v>
      </c>
      <c r="AR339" s="17">
        <v>1E-3</v>
      </c>
      <c r="AS339" s="17">
        <v>3.1799999999999998E-4</v>
      </c>
      <c r="AT339" s="17">
        <v>2.6510000000000001E-3</v>
      </c>
      <c r="AU339" s="17">
        <v>0.11172</v>
      </c>
      <c r="AV339" s="17">
        <v>400</v>
      </c>
      <c r="AW339" s="17">
        <v>480</v>
      </c>
      <c r="AX339" s="17">
        <v>600</v>
      </c>
      <c r="AY339" s="17">
        <v>0</v>
      </c>
      <c r="AZ339" s="17">
        <v>0</v>
      </c>
      <c r="BA339" s="17">
        <v>0</v>
      </c>
      <c r="BB339" s="17">
        <v>0</v>
      </c>
      <c r="BC339" s="17">
        <v>1</v>
      </c>
      <c r="BD339" s="17">
        <v>5.22</v>
      </c>
      <c r="BE339" s="17">
        <v>1</v>
      </c>
      <c r="BF339" s="17">
        <v>1</v>
      </c>
      <c r="BH339" s="17">
        <v>0</v>
      </c>
      <c r="BJ339" s="17">
        <v>0</v>
      </c>
      <c r="BL339" s="17">
        <v>0</v>
      </c>
      <c r="BM339" s="17">
        <v>1.111E-3</v>
      </c>
      <c r="BN339" s="17">
        <v>1.271E-3</v>
      </c>
      <c r="BO339" s="17">
        <v>0.11172</v>
      </c>
      <c r="BP339" s="17">
        <v>0</v>
      </c>
      <c r="BQ339" s="17">
        <v>0</v>
      </c>
      <c r="BR339" s="17">
        <v>0</v>
      </c>
      <c r="BS339" s="17">
        <v>0</v>
      </c>
      <c r="BT339" s="17" t="s">
        <v>409</v>
      </c>
      <c r="BU339" s="17" t="s">
        <v>409</v>
      </c>
      <c r="BV339" s="17" t="s">
        <v>409</v>
      </c>
      <c r="BW339" s="17" t="s">
        <v>592</v>
      </c>
      <c r="CA339" s="17">
        <v>88106466</v>
      </c>
      <c r="CB339" s="17" t="s">
        <v>1848</v>
      </c>
      <c r="CC339" s="17">
        <v>4102126</v>
      </c>
      <c r="CD339" s="17" t="s">
        <v>734</v>
      </c>
    </row>
    <row r="340" spans="1:82">
      <c r="A340" s="27">
        <v>1000000383</v>
      </c>
      <c r="B340" s="26">
        <v>0</v>
      </c>
      <c r="C340" s="26" t="s">
        <v>3030</v>
      </c>
      <c r="D340" s="25">
        <v>309830</v>
      </c>
      <c r="E340" s="25" t="s">
        <v>762</v>
      </c>
      <c r="F340" s="25">
        <v>309825</v>
      </c>
      <c r="G340" s="25" t="s">
        <v>3029</v>
      </c>
      <c r="H340" s="25">
        <v>2</v>
      </c>
      <c r="I340" s="25">
        <v>2003.01</v>
      </c>
      <c r="J340" s="25">
        <v>2500.12</v>
      </c>
      <c r="K340" s="25" t="s">
        <v>1715</v>
      </c>
      <c r="L340" s="25"/>
      <c r="M340" s="25" t="s">
        <v>1715</v>
      </c>
      <c r="N340" s="25" t="s">
        <v>412</v>
      </c>
      <c r="O340" s="25" t="s">
        <v>411</v>
      </c>
      <c r="P340" s="25" t="s">
        <v>516</v>
      </c>
      <c r="Q340" s="24">
        <v>5218</v>
      </c>
      <c r="R340" s="17">
        <v>0.90549999999999997</v>
      </c>
      <c r="U340" s="17">
        <v>0</v>
      </c>
      <c r="V340" s="17">
        <v>0</v>
      </c>
      <c r="Y340" s="17">
        <v>0</v>
      </c>
      <c r="Z340" s="17">
        <v>0</v>
      </c>
      <c r="AC340" s="17">
        <v>0</v>
      </c>
      <c r="AD340" s="17">
        <v>0</v>
      </c>
      <c r="AG340" s="17">
        <v>0</v>
      </c>
      <c r="AH340" s="17">
        <v>0</v>
      </c>
      <c r="AK340" s="17">
        <v>0</v>
      </c>
      <c r="AL340" s="17">
        <v>0</v>
      </c>
      <c r="AO340" s="17">
        <v>0</v>
      </c>
      <c r="AP340" s="17">
        <v>0</v>
      </c>
      <c r="AQ340" s="17">
        <v>0.90549999999999997</v>
      </c>
      <c r="AR340" s="17">
        <v>1E-3</v>
      </c>
      <c r="AS340" s="17">
        <v>3.1799999999999998E-4</v>
      </c>
      <c r="AT340" s="17">
        <v>2.6510000000000001E-3</v>
      </c>
      <c r="AU340" s="17">
        <v>0.11172</v>
      </c>
      <c r="AV340" s="17">
        <v>400</v>
      </c>
      <c r="AW340" s="17">
        <v>480</v>
      </c>
      <c r="AX340" s="17">
        <v>600</v>
      </c>
      <c r="AY340" s="17">
        <v>0</v>
      </c>
      <c r="AZ340" s="17">
        <v>0</v>
      </c>
      <c r="BA340" s="17">
        <v>0</v>
      </c>
      <c r="BB340" s="17">
        <v>0</v>
      </c>
      <c r="BC340" s="17">
        <v>1</v>
      </c>
      <c r="BD340" s="17">
        <v>5.22</v>
      </c>
      <c r="BE340" s="17">
        <v>1</v>
      </c>
      <c r="BF340" s="17">
        <v>1</v>
      </c>
      <c r="BH340" s="17">
        <v>0</v>
      </c>
      <c r="BJ340" s="17">
        <v>0</v>
      </c>
      <c r="BL340" s="17">
        <v>0</v>
      </c>
      <c r="BM340" s="17">
        <v>1.111E-3</v>
      </c>
      <c r="BN340" s="17">
        <v>1.271E-3</v>
      </c>
      <c r="BO340" s="17">
        <v>0.11172</v>
      </c>
      <c r="BP340" s="17">
        <v>0</v>
      </c>
      <c r="BQ340" s="17">
        <v>0</v>
      </c>
      <c r="BR340" s="17">
        <v>0</v>
      </c>
      <c r="BS340" s="17">
        <v>0</v>
      </c>
      <c r="BT340" s="17" t="s">
        <v>409</v>
      </c>
      <c r="BU340" s="17" t="s">
        <v>409</v>
      </c>
      <c r="BV340" s="17" t="s">
        <v>409</v>
      </c>
      <c r="BW340" s="17" t="s">
        <v>592</v>
      </c>
      <c r="CA340" s="17">
        <v>88106466</v>
      </c>
      <c r="CB340" s="17" t="s">
        <v>1848</v>
      </c>
      <c r="CC340" s="17">
        <v>4102126</v>
      </c>
      <c r="CD340" s="17" t="s">
        <v>734</v>
      </c>
    </row>
    <row r="341" spans="1:82">
      <c r="A341" s="27">
        <v>1000000384</v>
      </c>
      <c r="B341" s="26">
        <v>0</v>
      </c>
      <c r="C341" s="26" t="s">
        <v>3028</v>
      </c>
      <c r="D341" s="25">
        <v>209100</v>
      </c>
      <c r="E341" s="25" t="s">
        <v>1555</v>
      </c>
      <c r="F341" s="25">
        <v>205100</v>
      </c>
      <c r="G341" s="25" t="s">
        <v>1420</v>
      </c>
      <c r="H341" s="25">
        <v>1</v>
      </c>
      <c r="I341" s="25">
        <v>1996.01</v>
      </c>
      <c r="J341" s="25">
        <v>2500.12</v>
      </c>
      <c r="K341" s="25" t="s">
        <v>505</v>
      </c>
      <c r="L341" s="25"/>
      <c r="M341" s="25" t="s">
        <v>505</v>
      </c>
      <c r="N341" s="25" t="s">
        <v>609</v>
      </c>
      <c r="O341" s="25" t="s">
        <v>428</v>
      </c>
      <c r="P341" s="25" t="s">
        <v>608</v>
      </c>
      <c r="Q341" s="24">
        <v>76700</v>
      </c>
      <c r="R341" s="17">
        <v>0</v>
      </c>
      <c r="U341" s="17">
        <v>0</v>
      </c>
      <c r="V341" s="17">
        <v>0</v>
      </c>
      <c r="Y341" s="17">
        <v>0</v>
      </c>
      <c r="Z341" s="17">
        <v>0</v>
      </c>
      <c r="AC341" s="17">
        <v>0</v>
      </c>
      <c r="AD341" s="17">
        <v>0</v>
      </c>
      <c r="AG341" s="17">
        <v>0</v>
      </c>
      <c r="AH341" s="17">
        <v>0</v>
      </c>
      <c r="AK341" s="17">
        <v>0</v>
      </c>
      <c r="AL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1.1310000000000001E-3</v>
      </c>
      <c r="AT341" s="17">
        <v>1.9435999999999998E-2</v>
      </c>
      <c r="AU341" s="17">
        <v>0.48060000000000003</v>
      </c>
      <c r="AV341" s="30">
        <v>2173</v>
      </c>
      <c r="AW341" s="30">
        <v>2607.6</v>
      </c>
      <c r="AX341" s="30">
        <v>3259.5</v>
      </c>
      <c r="AY341" s="17">
        <v>0</v>
      </c>
      <c r="AZ341" s="17">
        <v>0</v>
      </c>
      <c r="BA341" s="17">
        <v>0</v>
      </c>
      <c r="BB341" s="17">
        <v>0</v>
      </c>
      <c r="BC341" s="17">
        <v>1</v>
      </c>
      <c r="BD341" s="17">
        <v>76.7</v>
      </c>
      <c r="BE341" s="17">
        <v>1</v>
      </c>
      <c r="BF341" s="17">
        <v>1</v>
      </c>
      <c r="BH341" s="17">
        <v>0</v>
      </c>
      <c r="BJ341" s="17">
        <v>0</v>
      </c>
      <c r="BL341" s="17">
        <v>0</v>
      </c>
      <c r="BM341" s="17">
        <v>9.3480000000000004E-3</v>
      </c>
      <c r="BN341" s="17">
        <v>5.7701000000000002E-2</v>
      </c>
      <c r="BO341" s="17">
        <v>0</v>
      </c>
      <c r="BP341" s="17">
        <v>0</v>
      </c>
      <c r="BQ341" s="17">
        <v>0</v>
      </c>
      <c r="BR341" s="17">
        <v>0</v>
      </c>
      <c r="BS341" s="17">
        <v>0</v>
      </c>
      <c r="BT341" s="17" t="s">
        <v>409</v>
      </c>
      <c r="BU341" s="17" t="s">
        <v>409</v>
      </c>
      <c r="BV341" s="17" t="s">
        <v>409</v>
      </c>
      <c r="BW341" s="17" t="s">
        <v>592</v>
      </c>
      <c r="CA341" s="17">
        <v>88106466</v>
      </c>
      <c r="CB341" s="17" t="s">
        <v>1848</v>
      </c>
      <c r="CC341" s="17">
        <v>4106342</v>
      </c>
      <c r="CD341" s="17" t="s">
        <v>1586</v>
      </c>
    </row>
    <row r="342" spans="1:82">
      <c r="A342" s="27">
        <v>1000000385</v>
      </c>
      <c r="B342" s="26">
        <v>0</v>
      </c>
      <c r="C342" s="26" t="s">
        <v>3027</v>
      </c>
      <c r="D342" s="25">
        <v>209100</v>
      </c>
      <c r="E342" s="25" t="s">
        <v>1555</v>
      </c>
      <c r="F342" s="25">
        <v>205100</v>
      </c>
      <c r="G342" s="25" t="s">
        <v>1420</v>
      </c>
      <c r="H342" s="25">
        <v>2</v>
      </c>
      <c r="I342" s="25">
        <v>1996.01</v>
      </c>
      <c r="J342" s="25">
        <v>2500.12</v>
      </c>
      <c r="K342" s="25" t="s">
        <v>505</v>
      </c>
      <c r="L342" s="25"/>
      <c r="M342" s="25" t="s">
        <v>505</v>
      </c>
      <c r="N342" s="25" t="s">
        <v>609</v>
      </c>
      <c r="O342" s="25" t="s">
        <v>428</v>
      </c>
      <c r="P342" s="25" t="s">
        <v>608</v>
      </c>
      <c r="Q342" s="24">
        <v>76700</v>
      </c>
      <c r="R342" s="17">
        <v>0</v>
      </c>
      <c r="U342" s="17">
        <v>0</v>
      </c>
      <c r="V342" s="17">
        <v>0</v>
      </c>
      <c r="Y342" s="17">
        <v>0</v>
      </c>
      <c r="Z342" s="17">
        <v>0</v>
      </c>
      <c r="AC342" s="17">
        <v>0</v>
      </c>
      <c r="AD342" s="17">
        <v>0</v>
      </c>
      <c r="AG342" s="17">
        <v>0</v>
      </c>
      <c r="AH342" s="17">
        <v>0</v>
      </c>
      <c r="AK342" s="17">
        <v>0</v>
      </c>
      <c r="AL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1.1310000000000001E-3</v>
      </c>
      <c r="AT342" s="17">
        <v>1.9435999999999998E-2</v>
      </c>
      <c r="AU342" s="17">
        <v>0.48060000000000003</v>
      </c>
      <c r="AV342" s="30">
        <v>2173</v>
      </c>
      <c r="AW342" s="30">
        <v>2607.6</v>
      </c>
      <c r="AX342" s="30">
        <v>3259.5</v>
      </c>
      <c r="AY342" s="17">
        <v>0</v>
      </c>
      <c r="AZ342" s="17">
        <v>0</v>
      </c>
      <c r="BA342" s="17">
        <v>0</v>
      </c>
      <c r="BB342" s="17">
        <v>0</v>
      </c>
      <c r="BC342" s="17">
        <v>1</v>
      </c>
      <c r="BD342" s="17">
        <v>76.7</v>
      </c>
      <c r="BE342" s="17">
        <v>1</v>
      </c>
      <c r="BF342" s="17">
        <v>1</v>
      </c>
      <c r="BH342" s="17">
        <v>0</v>
      </c>
      <c r="BJ342" s="17">
        <v>0</v>
      </c>
      <c r="BL342" s="17">
        <v>0</v>
      </c>
      <c r="BM342" s="17">
        <v>9.3480000000000004E-3</v>
      </c>
      <c r="BN342" s="17">
        <v>5.7701000000000002E-2</v>
      </c>
      <c r="BO342" s="17">
        <v>0</v>
      </c>
      <c r="BP342" s="17">
        <v>0</v>
      </c>
      <c r="BQ342" s="17">
        <v>0</v>
      </c>
      <c r="BR342" s="17">
        <v>0</v>
      </c>
      <c r="BS342" s="17">
        <v>0</v>
      </c>
      <c r="BT342" s="17" t="s">
        <v>409</v>
      </c>
      <c r="BU342" s="17" t="s">
        <v>409</v>
      </c>
      <c r="BV342" s="17" t="s">
        <v>409</v>
      </c>
      <c r="BW342" s="17" t="s">
        <v>592</v>
      </c>
      <c r="CA342" s="17">
        <v>88106466</v>
      </c>
      <c r="CB342" s="17" t="s">
        <v>1848</v>
      </c>
      <c r="CC342" s="17">
        <v>4106342</v>
      </c>
      <c r="CD342" s="17" t="s">
        <v>1586</v>
      </c>
    </row>
    <row r="343" spans="1:82">
      <c r="A343" s="27">
        <v>1000000386</v>
      </c>
      <c r="B343" s="26">
        <v>0</v>
      </c>
      <c r="C343" s="26" t="s">
        <v>3026</v>
      </c>
      <c r="D343" s="25">
        <v>309100</v>
      </c>
      <c r="E343" s="25" t="s">
        <v>3020</v>
      </c>
      <c r="F343" s="25">
        <v>309155</v>
      </c>
      <c r="G343" s="25" t="s">
        <v>1986</v>
      </c>
      <c r="H343" s="25">
        <v>1</v>
      </c>
      <c r="I343" s="25">
        <v>1996.01</v>
      </c>
      <c r="J343" s="25">
        <v>2016.04</v>
      </c>
      <c r="K343" s="25" t="s">
        <v>505</v>
      </c>
      <c r="L343" s="25"/>
      <c r="M343" s="25" t="s">
        <v>505</v>
      </c>
      <c r="N343" s="25" t="s">
        <v>412</v>
      </c>
      <c r="O343" s="25" t="s">
        <v>428</v>
      </c>
      <c r="P343" s="25" t="s">
        <v>556</v>
      </c>
      <c r="Q343" s="24">
        <v>11568</v>
      </c>
      <c r="R343" s="17">
        <v>0</v>
      </c>
      <c r="U343" s="17">
        <v>0</v>
      </c>
      <c r="V343" s="17">
        <v>0</v>
      </c>
      <c r="Y343" s="17">
        <v>0</v>
      </c>
      <c r="Z343" s="17">
        <v>0</v>
      </c>
      <c r="AC343" s="17">
        <v>0</v>
      </c>
      <c r="AD343" s="17">
        <v>0</v>
      </c>
      <c r="AG343" s="17">
        <v>0</v>
      </c>
      <c r="AH343" s="17">
        <v>0</v>
      </c>
      <c r="AK343" s="17">
        <v>0</v>
      </c>
      <c r="AL343" s="17">
        <v>0</v>
      </c>
      <c r="AO343" s="17">
        <v>0</v>
      </c>
      <c r="AP343" s="17">
        <v>0</v>
      </c>
      <c r="AQ343" s="17">
        <v>0</v>
      </c>
      <c r="AR343" s="17">
        <v>0</v>
      </c>
      <c r="AS343" s="17">
        <v>4.0920000000000002E-3</v>
      </c>
      <c r="AT343" s="17">
        <v>2.2672000000000001E-2</v>
      </c>
      <c r="AU343" s="17">
        <v>9.75E-3</v>
      </c>
      <c r="AV343" s="17">
        <v>226</v>
      </c>
      <c r="AW343" s="17">
        <v>271.2</v>
      </c>
      <c r="AX343" s="17">
        <v>339</v>
      </c>
      <c r="AY343" s="17">
        <v>0</v>
      </c>
      <c r="AZ343" s="17">
        <v>0</v>
      </c>
      <c r="BA343" s="17">
        <v>0</v>
      </c>
      <c r="BB343" s="17">
        <v>0</v>
      </c>
      <c r="BC343" s="17">
        <v>1</v>
      </c>
      <c r="BD343" s="17">
        <v>11.57</v>
      </c>
      <c r="BE343" s="17">
        <v>1</v>
      </c>
      <c r="BF343" s="17">
        <v>1</v>
      </c>
      <c r="BH343" s="17">
        <v>0</v>
      </c>
      <c r="BJ343" s="17">
        <v>0</v>
      </c>
      <c r="BL343" s="17">
        <v>0</v>
      </c>
      <c r="BM343" s="17">
        <v>1.3599E-2</v>
      </c>
      <c r="BN343" s="17">
        <v>5.6792000000000002E-2</v>
      </c>
      <c r="BO343" s="17">
        <v>0</v>
      </c>
      <c r="BP343" s="17">
        <v>0</v>
      </c>
      <c r="BQ343" s="17">
        <v>0</v>
      </c>
      <c r="BR343" s="17">
        <v>0</v>
      </c>
      <c r="BS343" s="17">
        <v>0</v>
      </c>
      <c r="BT343" s="17" t="s">
        <v>409</v>
      </c>
      <c r="BU343" s="17" t="s">
        <v>409</v>
      </c>
      <c r="BV343" s="17" t="s">
        <v>409</v>
      </c>
      <c r="BW343" s="17" t="s">
        <v>592</v>
      </c>
      <c r="CA343" s="17">
        <v>88106466</v>
      </c>
      <c r="CB343" s="17" t="s">
        <v>1848</v>
      </c>
      <c r="CC343" s="17">
        <v>4102126</v>
      </c>
      <c r="CD343" s="17" t="s">
        <v>734</v>
      </c>
    </row>
    <row r="344" spans="1:82">
      <c r="A344" s="27">
        <v>1000000387</v>
      </c>
      <c r="B344" s="26">
        <v>0</v>
      </c>
      <c r="C344" s="26" t="s">
        <v>3025</v>
      </c>
      <c r="D344" s="25">
        <v>309100</v>
      </c>
      <c r="E344" s="25" t="s">
        <v>3020</v>
      </c>
      <c r="F344" s="25">
        <v>309155</v>
      </c>
      <c r="G344" s="25" t="s">
        <v>1986</v>
      </c>
      <c r="H344" s="25">
        <v>2</v>
      </c>
      <c r="I344" s="25">
        <v>1996.01</v>
      </c>
      <c r="J344" s="25">
        <v>2500.12</v>
      </c>
      <c r="K344" s="25" t="s">
        <v>505</v>
      </c>
      <c r="L344" s="25"/>
      <c r="M344" s="25" t="s">
        <v>505</v>
      </c>
      <c r="N344" s="25" t="s">
        <v>412</v>
      </c>
      <c r="O344" s="25" t="s">
        <v>428</v>
      </c>
      <c r="P344" s="25" t="s">
        <v>556</v>
      </c>
      <c r="Q344" s="24">
        <v>11568</v>
      </c>
      <c r="R344" s="17">
        <v>0</v>
      </c>
      <c r="U344" s="17">
        <v>0</v>
      </c>
      <c r="V344" s="17">
        <v>0</v>
      </c>
      <c r="Y344" s="17">
        <v>0</v>
      </c>
      <c r="Z344" s="17">
        <v>0</v>
      </c>
      <c r="AC344" s="17">
        <v>0</v>
      </c>
      <c r="AD344" s="17">
        <v>0</v>
      </c>
      <c r="AG344" s="17">
        <v>0</v>
      </c>
      <c r="AH344" s="17">
        <v>0</v>
      </c>
      <c r="AK344" s="17">
        <v>0</v>
      </c>
      <c r="AL344" s="17">
        <v>0</v>
      </c>
      <c r="AO344" s="17">
        <v>0</v>
      </c>
      <c r="AP344" s="17">
        <v>0</v>
      </c>
      <c r="AQ344" s="17">
        <v>0</v>
      </c>
      <c r="AR344" s="17">
        <v>0</v>
      </c>
      <c r="AS344" s="17">
        <v>4.0920000000000002E-3</v>
      </c>
      <c r="AT344" s="17">
        <v>2.2672000000000001E-2</v>
      </c>
      <c r="AU344" s="17">
        <v>9.75E-3</v>
      </c>
      <c r="AV344" s="17">
        <v>226</v>
      </c>
      <c r="AW344" s="17">
        <v>271.2</v>
      </c>
      <c r="AX344" s="17">
        <v>339</v>
      </c>
      <c r="AY344" s="17">
        <v>0</v>
      </c>
      <c r="AZ344" s="17">
        <v>0</v>
      </c>
      <c r="BA344" s="17">
        <v>0</v>
      </c>
      <c r="BB344" s="17">
        <v>0</v>
      </c>
      <c r="BC344" s="17">
        <v>1</v>
      </c>
      <c r="BD344" s="17">
        <v>11.57</v>
      </c>
      <c r="BE344" s="17">
        <v>1</v>
      </c>
      <c r="BF344" s="17">
        <v>1</v>
      </c>
      <c r="BH344" s="17">
        <v>0</v>
      </c>
      <c r="BJ344" s="17">
        <v>0</v>
      </c>
      <c r="BL344" s="17">
        <v>0</v>
      </c>
      <c r="BM344" s="17">
        <v>1.3599E-2</v>
      </c>
      <c r="BN344" s="17">
        <v>5.6792000000000002E-2</v>
      </c>
      <c r="BO344" s="17">
        <v>0</v>
      </c>
      <c r="BP344" s="17">
        <v>0</v>
      </c>
      <c r="BQ344" s="17">
        <v>0</v>
      </c>
      <c r="BR344" s="17">
        <v>0</v>
      </c>
      <c r="BS344" s="17">
        <v>0</v>
      </c>
      <c r="BT344" s="17" t="s">
        <v>409</v>
      </c>
      <c r="BU344" s="17" t="s">
        <v>409</v>
      </c>
      <c r="BV344" s="17" t="s">
        <v>409</v>
      </c>
      <c r="BW344" s="17" t="s">
        <v>592</v>
      </c>
      <c r="CA344" s="17">
        <v>88106466</v>
      </c>
      <c r="CB344" s="17" t="s">
        <v>1845</v>
      </c>
      <c r="CC344" s="17">
        <v>4102126</v>
      </c>
      <c r="CD344" s="17" t="s">
        <v>734</v>
      </c>
    </row>
    <row r="345" spans="1:82">
      <c r="A345" s="27">
        <v>1000000388</v>
      </c>
      <c r="B345" s="26">
        <v>0</v>
      </c>
      <c r="C345" s="26" t="s">
        <v>3024</v>
      </c>
      <c r="D345" s="25">
        <v>309100</v>
      </c>
      <c r="E345" s="25" t="s">
        <v>3020</v>
      </c>
      <c r="F345" s="25">
        <v>309110</v>
      </c>
      <c r="G345" s="25" t="s">
        <v>2729</v>
      </c>
      <c r="H345" s="25">
        <v>1</v>
      </c>
      <c r="I345" s="25">
        <v>1996.01</v>
      </c>
      <c r="J345" s="25">
        <v>2500.12</v>
      </c>
      <c r="K345" s="25" t="s">
        <v>505</v>
      </c>
      <c r="L345" s="25"/>
      <c r="M345" s="25" t="s">
        <v>505</v>
      </c>
      <c r="N345" s="25" t="s">
        <v>412</v>
      </c>
      <c r="O345" s="25" t="s">
        <v>428</v>
      </c>
      <c r="P345" s="25" t="s">
        <v>499</v>
      </c>
      <c r="Q345" s="24">
        <v>21423</v>
      </c>
      <c r="R345" s="17">
        <v>0</v>
      </c>
      <c r="U345" s="17">
        <v>0</v>
      </c>
      <c r="V345" s="17">
        <v>0</v>
      </c>
      <c r="Y345" s="17">
        <v>0</v>
      </c>
      <c r="Z345" s="17">
        <v>0</v>
      </c>
      <c r="AC345" s="17">
        <v>0</v>
      </c>
      <c r="AD345" s="17">
        <v>0</v>
      </c>
      <c r="AG345" s="17">
        <v>0</v>
      </c>
      <c r="AH345" s="17">
        <v>0</v>
      </c>
      <c r="AK345" s="17">
        <v>0</v>
      </c>
      <c r="AL345" s="17">
        <v>0</v>
      </c>
      <c r="AO345" s="17">
        <v>0</v>
      </c>
      <c r="AP345" s="17">
        <v>0</v>
      </c>
      <c r="AQ345" s="17">
        <v>0</v>
      </c>
      <c r="AR345" s="17">
        <v>0</v>
      </c>
      <c r="AS345" s="17">
        <v>3.7880000000000001E-3</v>
      </c>
      <c r="AT345" s="17">
        <v>3.0006999999999999E-2</v>
      </c>
      <c r="AU345" s="17">
        <v>2.4431000000000001E-2</v>
      </c>
      <c r="AV345" s="17">
        <v>452</v>
      </c>
      <c r="AW345" s="17">
        <v>542.4</v>
      </c>
      <c r="AX345" s="17">
        <v>678</v>
      </c>
      <c r="AY345" s="17">
        <v>0</v>
      </c>
      <c r="AZ345" s="17">
        <v>0</v>
      </c>
      <c r="BA345" s="17">
        <v>0</v>
      </c>
      <c r="BB345" s="17">
        <v>0</v>
      </c>
      <c r="BC345" s="17">
        <v>1</v>
      </c>
      <c r="BD345" s="17">
        <v>21.42</v>
      </c>
      <c r="BE345" s="17">
        <v>1</v>
      </c>
      <c r="BF345" s="17">
        <v>1</v>
      </c>
      <c r="BH345" s="17">
        <v>0</v>
      </c>
      <c r="BJ345" s="17">
        <v>0</v>
      </c>
      <c r="BL345" s="17">
        <v>0</v>
      </c>
      <c r="BM345" s="17">
        <v>2.077E-2</v>
      </c>
      <c r="BN345" s="17">
        <v>9.0657000000000001E-2</v>
      </c>
      <c r="BO345" s="17">
        <v>0</v>
      </c>
      <c r="BP345" s="17">
        <v>0</v>
      </c>
      <c r="BQ345" s="17">
        <v>0</v>
      </c>
      <c r="BR345" s="17">
        <v>0</v>
      </c>
      <c r="BS345" s="17">
        <v>0</v>
      </c>
      <c r="BT345" s="17" t="s">
        <v>409</v>
      </c>
      <c r="BU345" s="17" t="s">
        <v>409</v>
      </c>
      <c r="BV345" s="17" t="s">
        <v>409</v>
      </c>
      <c r="BW345" s="17" t="s">
        <v>592</v>
      </c>
      <c r="CA345" s="17">
        <v>88106466</v>
      </c>
      <c r="CB345" s="17" t="s">
        <v>1848</v>
      </c>
      <c r="CC345" s="17">
        <v>4102126</v>
      </c>
      <c r="CD345" s="17" t="s">
        <v>734</v>
      </c>
    </row>
    <row r="346" spans="1:82">
      <c r="A346" s="27">
        <v>1000000389</v>
      </c>
      <c r="B346" s="26">
        <v>0</v>
      </c>
      <c r="C346" s="26" t="s">
        <v>3023</v>
      </c>
      <c r="D346" s="25">
        <v>309100</v>
      </c>
      <c r="E346" s="25" t="s">
        <v>3020</v>
      </c>
      <c r="F346" s="25">
        <v>309110</v>
      </c>
      <c r="G346" s="25" t="s">
        <v>2729</v>
      </c>
      <c r="H346" s="25">
        <v>2</v>
      </c>
      <c r="I346" s="25">
        <v>1996.01</v>
      </c>
      <c r="J346" s="25">
        <v>2500.12</v>
      </c>
      <c r="K346" s="25" t="s">
        <v>505</v>
      </c>
      <c r="L346" s="25"/>
      <c r="M346" s="25" t="s">
        <v>505</v>
      </c>
      <c r="N346" s="25" t="s">
        <v>412</v>
      </c>
      <c r="O346" s="25" t="s">
        <v>428</v>
      </c>
      <c r="P346" s="25" t="s">
        <v>499</v>
      </c>
      <c r="Q346" s="24">
        <v>21423</v>
      </c>
      <c r="R346" s="17">
        <v>0</v>
      </c>
      <c r="U346" s="17">
        <v>0</v>
      </c>
      <c r="V346" s="17">
        <v>0</v>
      </c>
      <c r="Y346" s="17">
        <v>0</v>
      </c>
      <c r="Z346" s="17">
        <v>0</v>
      </c>
      <c r="AC346" s="17">
        <v>0</v>
      </c>
      <c r="AD346" s="17">
        <v>0</v>
      </c>
      <c r="AG346" s="17">
        <v>0</v>
      </c>
      <c r="AH346" s="17">
        <v>0</v>
      </c>
      <c r="AK346" s="17">
        <v>0</v>
      </c>
      <c r="AL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3.7880000000000001E-3</v>
      </c>
      <c r="AT346" s="17">
        <v>3.0006999999999999E-2</v>
      </c>
      <c r="AU346" s="17">
        <v>2.4431000000000001E-2</v>
      </c>
      <c r="AV346" s="17">
        <v>452</v>
      </c>
      <c r="AW346" s="17">
        <v>542.4</v>
      </c>
      <c r="AX346" s="17">
        <v>678</v>
      </c>
      <c r="AY346" s="17">
        <v>0</v>
      </c>
      <c r="AZ346" s="17">
        <v>0</v>
      </c>
      <c r="BA346" s="17">
        <v>0</v>
      </c>
      <c r="BB346" s="17">
        <v>0</v>
      </c>
      <c r="BC346" s="17">
        <v>1</v>
      </c>
      <c r="BD346" s="17">
        <v>21.42</v>
      </c>
      <c r="BE346" s="17">
        <v>1</v>
      </c>
      <c r="BF346" s="17">
        <v>1</v>
      </c>
      <c r="BH346" s="17">
        <v>0</v>
      </c>
      <c r="BJ346" s="17">
        <v>0</v>
      </c>
      <c r="BL346" s="17">
        <v>0</v>
      </c>
      <c r="BM346" s="17">
        <v>2.077E-2</v>
      </c>
      <c r="BN346" s="17">
        <v>9.0657000000000001E-2</v>
      </c>
      <c r="BO346" s="17">
        <v>0</v>
      </c>
      <c r="BP346" s="17">
        <v>0</v>
      </c>
      <c r="BQ346" s="17">
        <v>0</v>
      </c>
      <c r="BR346" s="17">
        <v>0</v>
      </c>
      <c r="BS346" s="17">
        <v>0</v>
      </c>
      <c r="BT346" s="17" t="s">
        <v>409</v>
      </c>
      <c r="BU346" s="17" t="s">
        <v>409</v>
      </c>
      <c r="BV346" s="17" t="s">
        <v>409</v>
      </c>
      <c r="BW346" s="17" t="s">
        <v>592</v>
      </c>
      <c r="CA346" s="17">
        <v>88106466</v>
      </c>
      <c r="CB346" s="17" t="s">
        <v>1848</v>
      </c>
      <c r="CC346" s="17">
        <v>4102126</v>
      </c>
      <c r="CD346" s="17" t="s">
        <v>734</v>
      </c>
    </row>
    <row r="347" spans="1:82">
      <c r="A347" s="27">
        <v>1000000391</v>
      </c>
      <c r="B347" s="26">
        <v>0</v>
      </c>
      <c r="C347" s="26" t="s">
        <v>3022</v>
      </c>
      <c r="D347" s="25">
        <v>309100</v>
      </c>
      <c r="E347" s="25" t="s">
        <v>3020</v>
      </c>
      <c r="F347" s="25">
        <v>309130</v>
      </c>
      <c r="G347" s="25" t="s">
        <v>741</v>
      </c>
      <c r="H347" s="25">
        <v>1</v>
      </c>
      <c r="I347" s="25">
        <v>1996.01</v>
      </c>
      <c r="J347" s="25">
        <v>2500.12</v>
      </c>
      <c r="K347" s="25" t="s">
        <v>505</v>
      </c>
      <c r="L347" s="25"/>
      <c r="M347" s="25" t="s">
        <v>505</v>
      </c>
      <c r="N347" s="25" t="s">
        <v>412</v>
      </c>
      <c r="O347" s="25" t="s">
        <v>428</v>
      </c>
      <c r="P347" s="25" t="s">
        <v>499</v>
      </c>
      <c r="Q347" s="24">
        <v>29746</v>
      </c>
      <c r="R347" s="17">
        <v>0</v>
      </c>
      <c r="U347" s="17">
        <v>0</v>
      </c>
      <c r="V347" s="17">
        <v>0</v>
      </c>
      <c r="Y347" s="17">
        <v>0</v>
      </c>
      <c r="Z347" s="17">
        <v>0</v>
      </c>
      <c r="AC347" s="17">
        <v>0</v>
      </c>
      <c r="AD347" s="17">
        <v>0</v>
      </c>
      <c r="AG347" s="17">
        <v>0</v>
      </c>
      <c r="AH347" s="17">
        <v>0</v>
      </c>
      <c r="AK347" s="17">
        <v>0</v>
      </c>
      <c r="AL347" s="17">
        <v>0</v>
      </c>
      <c r="AO347" s="17">
        <v>0</v>
      </c>
      <c r="AP347" s="17">
        <v>0</v>
      </c>
      <c r="AQ347" s="17">
        <v>0</v>
      </c>
      <c r="AR347" s="17">
        <v>0</v>
      </c>
      <c r="AS347" s="17">
        <v>5.2610000000000001E-3</v>
      </c>
      <c r="AT347" s="17">
        <v>4.1772999999999998E-2</v>
      </c>
      <c r="AU347" s="17">
        <v>3.4223000000000003E-2</v>
      </c>
      <c r="AV347" s="17">
        <v>452</v>
      </c>
      <c r="AW347" s="17">
        <v>542.4</v>
      </c>
      <c r="AX347" s="17">
        <v>678</v>
      </c>
      <c r="AY347" s="17">
        <v>0</v>
      </c>
      <c r="AZ347" s="17">
        <v>0</v>
      </c>
      <c r="BA347" s="17">
        <v>0</v>
      </c>
      <c r="BB347" s="17">
        <v>0</v>
      </c>
      <c r="BC347" s="17">
        <v>1</v>
      </c>
      <c r="BD347" s="17">
        <v>29.75</v>
      </c>
      <c r="BE347" s="17">
        <v>1</v>
      </c>
      <c r="BF347" s="17">
        <v>1</v>
      </c>
      <c r="BH347" s="17">
        <v>0</v>
      </c>
      <c r="BJ347" s="17">
        <v>0</v>
      </c>
      <c r="BL347" s="17">
        <v>0</v>
      </c>
      <c r="BM347" s="17">
        <v>2.7002999999999999E-2</v>
      </c>
      <c r="BN347" s="17">
        <v>0.126448</v>
      </c>
      <c r="BO347" s="17">
        <v>0</v>
      </c>
      <c r="BP347" s="17">
        <v>0</v>
      </c>
      <c r="BQ347" s="17">
        <v>0</v>
      </c>
      <c r="BR347" s="17">
        <v>0</v>
      </c>
      <c r="BS347" s="17">
        <v>0</v>
      </c>
      <c r="BT347" s="17" t="s">
        <v>409</v>
      </c>
      <c r="BU347" s="17" t="s">
        <v>409</v>
      </c>
      <c r="BV347" s="17" t="s">
        <v>409</v>
      </c>
      <c r="BW347" s="17" t="s">
        <v>592</v>
      </c>
      <c r="CA347" s="17">
        <v>88106466</v>
      </c>
      <c r="CB347" s="17" t="s">
        <v>1848</v>
      </c>
      <c r="CC347" s="17">
        <v>4102126</v>
      </c>
      <c r="CD347" s="17" t="s">
        <v>734</v>
      </c>
    </row>
    <row r="348" spans="1:82">
      <c r="A348" s="27">
        <v>1000000392</v>
      </c>
      <c r="B348" s="26">
        <v>0</v>
      </c>
      <c r="C348" s="26" t="s">
        <v>3021</v>
      </c>
      <c r="D348" s="25">
        <v>309100</v>
      </c>
      <c r="E348" s="25" t="s">
        <v>3020</v>
      </c>
      <c r="F348" s="25">
        <v>309130</v>
      </c>
      <c r="G348" s="25" t="s">
        <v>741</v>
      </c>
      <c r="H348" s="25">
        <v>2</v>
      </c>
      <c r="I348" s="25">
        <v>1998.01</v>
      </c>
      <c r="J348" s="25">
        <v>2500.12</v>
      </c>
      <c r="K348" s="25" t="s">
        <v>1687</v>
      </c>
      <c r="L348" s="25"/>
      <c r="M348" s="25" t="s">
        <v>1687</v>
      </c>
      <c r="N348" s="25" t="s">
        <v>412</v>
      </c>
      <c r="O348" s="25" t="s">
        <v>428</v>
      </c>
      <c r="P348" s="25" t="s">
        <v>499</v>
      </c>
      <c r="Q348" s="24">
        <v>29746</v>
      </c>
      <c r="R348" s="17">
        <v>0</v>
      </c>
      <c r="U348" s="17">
        <v>0</v>
      </c>
      <c r="V348" s="17">
        <v>0</v>
      </c>
      <c r="Y348" s="17">
        <v>0</v>
      </c>
      <c r="Z348" s="17">
        <v>0</v>
      </c>
      <c r="AC348" s="17">
        <v>0</v>
      </c>
      <c r="AD348" s="17">
        <v>0</v>
      </c>
      <c r="AG348" s="17">
        <v>0</v>
      </c>
      <c r="AH348" s="17">
        <v>0</v>
      </c>
      <c r="AK348" s="17">
        <v>0</v>
      </c>
      <c r="AL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5.2610000000000001E-3</v>
      </c>
      <c r="AT348" s="17">
        <v>4.1772999999999998E-2</v>
      </c>
      <c r="AU348" s="17">
        <v>3.4223000000000003E-2</v>
      </c>
      <c r="AV348" s="17">
        <v>452</v>
      </c>
      <c r="AW348" s="17">
        <v>542.4</v>
      </c>
      <c r="AX348" s="17">
        <v>678</v>
      </c>
      <c r="AY348" s="17">
        <v>0</v>
      </c>
      <c r="AZ348" s="17">
        <v>0</v>
      </c>
      <c r="BA348" s="17">
        <v>0</v>
      </c>
      <c r="BB348" s="17">
        <v>0</v>
      </c>
      <c r="BC348" s="17">
        <v>1</v>
      </c>
      <c r="BD348" s="17">
        <v>29.75</v>
      </c>
      <c r="BE348" s="17">
        <v>1</v>
      </c>
      <c r="BF348" s="17">
        <v>1</v>
      </c>
      <c r="BH348" s="17">
        <v>0</v>
      </c>
      <c r="BJ348" s="17">
        <v>0</v>
      </c>
      <c r="BL348" s="17">
        <v>0</v>
      </c>
      <c r="BM348" s="17">
        <v>2.7002999999999999E-2</v>
      </c>
      <c r="BN348" s="17">
        <v>0.126448</v>
      </c>
      <c r="BO348" s="17">
        <v>0</v>
      </c>
      <c r="BP348" s="17">
        <v>0</v>
      </c>
      <c r="BQ348" s="17">
        <v>0</v>
      </c>
      <c r="BR348" s="17">
        <v>0</v>
      </c>
      <c r="BS348" s="17">
        <v>0</v>
      </c>
      <c r="BT348" s="17" t="s">
        <v>409</v>
      </c>
      <c r="BU348" s="17" t="s">
        <v>409</v>
      </c>
      <c r="BV348" s="17" t="s">
        <v>409</v>
      </c>
      <c r="BW348" s="17" t="s">
        <v>592</v>
      </c>
      <c r="CA348" s="17">
        <v>88106466</v>
      </c>
      <c r="CB348" s="17" t="s">
        <v>1848</v>
      </c>
      <c r="CC348" s="17">
        <v>4102126</v>
      </c>
      <c r="CD348" s="17" t="s">
        <v>734</v>
      </c>
    </row>
    <row r="349" spans="1:82">
      <c r="A349" s="27">
        <v>1000000393</v>
      </c>
      <c r="B349" s="26">
        <v>0</v>
      </c>
      <c r="C349" s="26" t="s">
        <v>3019</v>
      </c>
      <c r="D349" s="25">
        <v>209150</v>
      </c>
      <c r="E349" s="25" t="s">
        <v>1500</v>
      </c>
      <c r="F349" s="25">
        <v>209100</v>
      </c>
      <c r="G349" s="25" t="s">
        <v>1555</v>
      </c>
      <c r="H349" s="25">
        <v>1</v>
      </c>
      <c r="I349" s="25">
        <v>2002.01</v>
      </c>
      <c r="J349" s="25">
        <v>2014.12</v>
      </c>
      <c r="K349" s="25" t="s">
        <v>1698</v>
      </c>
      <c r="L349" s="25"/>
      <c r="M349" s="25" t="s">
        <v>1698</v>
      </c>
      <c r="N349" s="25" t="s">
        <v>609</v>
      </c>
      <c r="O349" s="25" t="s">
        <v>428</v>
      </c>
      <c r="P349" s="25" t="s">
        <v>608</v>
      </c>
      <c r="Q349" s="24">
        <v>91194</v>
      </c>
      <c r="R349" s="17">
        <v>0</v>
      </c>
      <c r="U349" s="17">
        <v>0</v>
      </c>
      <c r="V349" s="17">
        <v>0</v>
      </c>
      <c r="Y349" s="17">
        <v>0</v>
      </c>
      <c r="Z349" s="17">
        <v>0</v>
      </c>
      <c r="AC349" s="17">
        <v>0</v>
      </c>
      <c r="AD349" s="17">
        <v>0</v>
      </c>
      <c r="AG349" s="17">
        <v>0</v>
      </c>
      <c r="AH349" s="17">
        <v>0</v>
      </c>
      <c r="AK349" s="17">
        <v>0</v>
      </c>
      <c r="AL349" s="17">
        <v>0</v>
      </c>
      <c r="AO349" s="17">
        <v>0</v>
      </c>
      <c r="AP349" s="17">
        <v>0</v>
      </c>
      <c r="AQ349" s="17">
        <v>0</v>
      </c>
      <c r="AR349" s="17">
        <v>0</v>
      </c>
      <c r="AS349" s="17">
        <v>1.3450000000000001E-3</v>
      </c>
      <c r="AT349" s="17">
        <v>2.3366000000000001E-2</v>
      </c>
      <c r="AU349" s="17">
        <v>0.57036500000000001</v>
      </c>
      <c r="AV349" s="30">
        <v>2173</v>
      </c>
      <c r="AW349" s="30">
        <v>2607.6</v>
      </c>
      <c r="AX349" s="30">
        <v>3259.5</v>
      </c>
      <c r="AY349" s="17">
        <v>0</v>
      </c>
      <c r="AZ349" s="17">
        <v>0</v>
      </c>
      <c r="BA349" s="17">
        <v>0</v>
      </c>
      <c r="BB349" s="17">
        <v>0</v>
      </c>
      <c r="BC349" s="17">
        <v>1</v>
      </c>
      <c r="BD349" s="17">
        <v>91.19</v>
      </c>
      <c r="BE349" s="17">
        <v>1</v>
      </c>
      <c r="BF349" s="17">
        <v>1</v>
      </c>
      <c r="BH349" s="17">
        <v>0</v>
      </c>
      <c r="BJ349" s="17">
        <v>0</v>
      </c>
      <c r="BL349" s="17">
        <v>0</v>
      </c>
      <c r="BM349" s="17">
        <v>1.2770999999999999E-2</v>
      </c>
      <c r="BN349" s="17">
        <v>6.4251000000000003E-2</v>
      </c>
      <c r="BO349" s="17">
        <v>0</v>
      </c>
      <c r="BP349" s="17">
        <v>0</v>
      </c>
      <c r="BQ349" s="17">
        <v>0</v>
      </c>
      <c r="BR349" s="17">
        <v>0</v>
      </c>
      <c r="BS349" s="17">
        <v>0</v>
      </c>
      <c r="BT349" s="17" t="s">
        <v>409</v>
      </c>
      <c r="BU349" s="17" t="s">
        <v>409</v>
      </c>
      <c r="BV349" s="17" t="s">
        <v>409</v>
      </c>
      <c r="BW349" s="17" t="s">
        <v>592</v>
      </c>
      <c r="CA349" s="17">
        <v>88106466</v>
      </c>
      <c r="CB349" s="17" t="s">
        <v>1845</v>
      </c>
      <c r="CC349" s="17">
        <v>4102126</v>
      </c>
      <c r="CD349" s="17" t="s">
        <v>734</v>
      </c>
    </row>
    <row r="350" spans="1:82">
      <c r="A350" s="27">
        <v>1000000394</v>
      </c>
      <c r="B350" s="26">
        <v>0</v>
      </c>
      <c r="C350" s="26" t="s">
        <v>3018</v>
      </c>
      <c r="D350" s="25">
        <v>209150</v>
      </c>
      <c r="E350" s="25" t="s">
        <v>1500</v>
      </c>
      <c r="F350" s="25">
        <v>209100</v>
      </c>
      <c r="G350" s="25" t="s">
        <v>1555</v>
      </c>
      <c r="H350" s="25">
        <v>2</v>
      </c>
      <c r="I350" s="25">
        <v>2002.01</v>
      </c>
      <c r="J350" s="25">
        <v>2014.12</v>
      </c>
      <c r="K350" s="25" t="s">
        <v>1698</v>
      </c>
      <c r="L350" s="25"/>
      <c r="M350" s="25" t="s">
        <v>1698</v>
      </c>
      <c r="N350" s="25" t="s">
        <v>609</v>
      </c>
      <c r="O350" s="25" t="s">
        <v>428</v>
      </c>
      <c r="P350" s="25" t="s">
        <v>608</v>
      </c>
      <c r="Q350" s="24">
        <v>91194</v>
      </c>
      <c r="R350" s="17">
        <v>0</v>
      </c>
      <c r="U350" s="17">
        <v>0</v>
      </c>
      <c r="V350" s="17">
        <v>0</v>
      </c>
      <c r="Y350" s="17">
        <v>0</v>
      </c>
      <c r="Z350" s="17">
        <v>0</v>
      </c>
      <c r="AC350" s="17">
        <v>0</v>
      </c>
      <c r="AD350" s="17">
        <v>0</v>
      </c>
      <c r="AG350" s="17">
        <v>0</v>
      </c>
      <c r="AH350" s="17">
        <v>0</v>
      </c>
      <c r="AK350" s="17">
        <v>0</v>
      </c>
      <c r="AL350" s="17">
        <v>0</v>
      </c>
      <c r="AO350" s="17">
        <v>0</v>
      </c>
      <c r="AP350" s="17">
        <v>0</v>
      </c>
      <c r="AQ350" s="17">
        <v>0</v>
      </c>
      <c r="AR350" s="17">
        <v>0</v>
      </c>
      <c r="AS350" s="17">
        <v>1.3450000000000001E-3</v>
      </c>
      <c r="AT350" s="17">
        <v>2.3366000000000001E-2</v>
      </c>
      <c r="AU350" s="17">
        <v>0.57036500000000001</v>
      </c>
      <c r="AV350" s="30">
        <v>2173</v>
      </c>
      <c r="AW350" s="30">
        <v>2607.6</v>
      </c>
      <c r="AX350" s="30">
        <v>3259.5</v>
      </c>
      <c r="AY350" s="17">
        <v>0</v>
      </c>
      <c r="AZ350" s="17">
        <v>0</v>
      </c>
      <c r="BA350" s="17">
        <v>0</v>
      </c>
      <c r="BB350" s="17">
        <v>0</v>
      </c>
      <c r="BC350" s="17">
        <v>1</v>
      </c>
      <c r="BD350" s="17">
        <v>91.19</v>
      </c>
      <c r="BE350" s="17">
        <v>1</v>
      </c>
      <c r="BF350" s="17">
        <v>1</v>
      </c>
      <c r="BH350" s="17">
        <v>0</v>
      </c>
      <c r="BJ350" s="17">
        <v>0</v>
      </c>
      <c r="BL350" s="17">
        <v>0</v>
      </c>
      <c r="BM350" s="17">
        <v>1.2770999999999999E-2</v>
      </c>
      <c r="BN350" s="17">
        <v>6.4251000000000003E-2</v>
      </c>
      <c r="BO350" s="17">
        <v>0</v>
      </c>
      <c r="BP350" s="17">
        <v>0</v>
      </c>
      <c r="BQ350" s="17">
        <v>0</v>
      </c>
      <c r="BR350" s="17">
        <v>0</v>
      </c>
      <c r="BS350" s="17">
        <v>0</v>
      </c>
      <c r="BT350" s="17" t="s">
        <v>409</v>
      </c>
      <c r="BU350" s="17" t="s">
        <v>409</v>
      </c>
      <c r="BV350" s="17" t="s">
        <v>409</v>
      </c>
      <c r="BW350" s="17" t="s">
        <v>592</v>
      </c>
      <c r="CA350" s="17">
        <v>88106466</v>
      </c>
      <c r="CB350" s="17" t="s">
        <v>1845</v>
      </c>
      <c r="CC350" s="17">
        <v>4102126</v>
      </c>
      <c r="CD350" s="17" t="s">
        <v>734</v>
      </c>
    </row>
    <row r="351" spans="1:82">
      <c r="A351" s="27">
        <v>1000000395</v>
      </c>
      <c r="B351" s="26">
        <v>0</v>
      </c>
      <c r="C351" s="26" t="s">
        <v>3017</v>
      </c>
      <c r="D351" s="25">
        <v>301835</v>
      </c>
      <c r="E351" s="25" t="s">
        <v>2372</v>
      </c>
      <c r="F351" s="25">
        <v>301840</v>
      </c>
      <c r="G351" s="25" t="s">
        <v>895</v>
      </c>
      <c r="H351" s="25">
        <v>1</v>
      </c>
      <c r="I351" s="25">
        <v>2001.01</v>
      </c>
      <c r="J351" s="25">
        <v>2017.1</v>
      </c>
      <c r="K351" s="25" t="s">
        <v>1625</v>
      </c>
      <c r="L351" s="25"/>
      <c r="M351" s="25" t="s">
        <v>1625</v>
      </c>
      <c r="N351" s="25" t="s">
        <v>412</v>
      </c>
      <c r="O351" s="25" t="s">
        <v>428</v>
      </c>
      <c r="P351" s="25" t="s">
        <v>427</v>
      </c>
      <c r="Q351" s="24">
        <v>16968</v>
      </c>
      <c r="R351" s="17">
        <v>0</v>
      </c>
      <c r="U351" s="17">
        <v>0</v>
      </c>
      <c r="V351" s="17">
        <v>0</v>
      </c>
      <c r="Y351" s="17">
        <v>0</v>
      </c>
      <c r="Z351" s="17">
        <v>0</v>
      </c>
      <c r="AC351" s="17">
        <v>0</v>
      </c>
      <c r="AD351" s="17">
        <v>0</v>
      </c>
      <c r="AG351" s="17">
        <v>0</v>
      </c>
      <c r="AH351" s="17">
        <v>0</v>
      </c>
      <c r="AK351" s="17">
        <v>0</v>
      </c>
      <c r="AL351" s="17">
        <v>0</v>
      </c>
      <c r="AO351" s="17">
        <v>0</v>
      </c>
      <c r="AP351" s="17">
        <v>0</v>
      </c>
      <c r="AQ351" s="17">
        <v>0</v>
      </c>
      <c r="AR351" s="17">
        <v>0</v>
      </c>
      <c r="AS351" s="17">
        <v>7.2979999999999998E-3</v>
      </c>
      <c r="AT351" s="17">
        <v>3.4292000000000003E-2</v>
      </c>
      <c r="AU351" s="17">
        <v>1.4049504000000001E-2</v>
      </c>
      <c r="AV351" s="17">
        <v>195</v>
      </c>
      <c r="AW351" s="17">
        <v>234</v>
      </c>
      <c r="AX351" s="17">
        <v>292.5</v>
      </c>
      <c r="AY351" s="17">
        <v>0</v>
      </c>
      <c r="AZ351" s="17">
        <v>0</v>
      </c>
      <c r="BA351" s="17">
        <v>0</v>
      </c>
      <c r="BB351" s="17">
        <v>0</v>
      </c>
      <c r="BC351" s="17">
        <v>1</v>
      </c>
      <c r="BD351" s="17">
        <v>16.97</v>
      </c>
      <c r="BE351" s="17">
        <v>1</v>
      </c>
      <c r="BF351" s="17">
        <v>1</v>
      </c>
      <c r="BH351" s="17">
        <v>0</v>
      </c>
      <c r="BJ351" s="17">
        <v>0</v>
      </c>
      <c r="BL351" s="17">
        <v>0</v>
      </c>
      <c r="BM351" s="17">
        <v>2.0830999999999999E-2</v>
      </c>
      <c r="BN351" s="17">
        <v>8.3493999999999999E-2</v>
      </c>
      <c r="BO351" s="17">
        <v>0</v>
      </c>
      <c r="BP351" s="17">
        <v>0</v>
      </c>
      <c r="BQ351" s="17">
        <v>0</v>
      </c>
      <c r="BR351" s="17">
        <v>0</v>
      </c>
      <c r="BS351" s="17">
        <v>0</v>
      </c>
      <c r="BT351" s="17" t="s">
        <v>409</v>
      </c>
      <c r="BU351" s="17" t="s">
        <v>409</v>
      </c>
      <c r="BV351" s="17" t="s">
        <v>409</v>
      </c>
      <c r="BW351" s="17" t="s">
        <v>592</v>
      </c>
      <c r="CA351" s="17">
        <v>88106466</v>
      </c>
      <c r="CB351" s="17" t="s">
        <v>1848</v>
      </c>
      <c r="CC351" s="17">
        <v>98102434</v>
      </c>
      <c r="CD351" s="17" t="s">
        <v>620</v>
      </c>
    </row>
    <row r="352" spans="1:82">
      <c r="A352" s="27">
        <v>1000000396</v>
      </c>
      <c r="B352" s="26">
        <v>0</v>
      </c>
      <c r="C352" s="26" t="s">
        <v>3016</v>
      </c>
      <c r="D352" s="25">
        <v>305210</v>
      </c>
      <c r="E352" s="25" t="s">
        <v>2166</v>
      </c>
      <c r="F352" s="25">
        <v>305215</v>
      </c>
      <c r="G352" s="25" t="s">
        <v>1164</v>
      </c>
      <c r="H352" s="25">
        <v>1</v>
      </c>
      <c r="I352" s="25">
        <v>1996.01</v>
      </c>
      <c r="J352" s="25">
        <v>2500.12</v>
      </c>
      <c r="K352" s="25" t="s">
        <v>505</v>
      </c>
      <c r="L352" s="25"/>
      <c r="M352" s="25" t="s">
        <v>505</v>
      </c>
      <c r="N352" s="25" t="s">
        <v>412</v>
      </c>
      <c r="O352" s="25" t="s">
        <v>428</v>
      </c>
      <c r="P352" s="25" t="s">
        <v>499</v>
      </c>
      <c r="Q352" s="24">
        <v>15313</v>
      </c>
      <c r="R352" s="17">
        <v>0</v>
      </c>
      <c r="U352" s="17">
        <v>0</v>
      </c>
      <c r="V352" s="17">
        <v>0</v>
      </c>
      <c r="Y352" s="17">
        <v>0</v>
      </c>
      <c r="Z352" s="17">
        <v>0</v>
      </c>
      <c r="AC352" s="17">
        <v>0</v>
      </c>
      <c r="AD352" s="17">
        <v>0</v>
      </c>
      <c r="AG352" s="17">
        <v>0</v>
      </c>
      <c r="AH352" s="17">
        <v>0</v>
      </c>
      <c r="AK352" s="17">
        <v>0</v>
      </c>
      <c r="AL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2.7079999999999999E-3</v>
      </c>
      <c r="AT352" s="17">
        <v>2.1566999999999999E-2</v>
      </c>
      <c r="AU352" s="17">
        <v>1.7023E-2</v>
      </c>
      <c r="AV352" s="17">
        <v>452</v>
      </c>
      <c r="AW352" s="17">
        <v>542.4</v>
      </c>
      <c r="AX352" s="17">
        <v>678</v>
      </c>
      <c r="AY352" s="17">
        <v>0</v>
      </c>
      <c r="AZ352" s="17">
        <v>0</v>
      </c>
      <c r="BA352" s="17">
        <v>0</v>
      </c>
      <c r="BB352" s="17">
        <v>0</v>
      </c>
      <c r="BC352" s="17">
        <v>1</v>
      </c>
      <c r="BD352" s="17">
        <v>15.31</v>
      </c>
      <c r="BE352" s="17">
        <v>1</v>
      </c>
      <c r="BF352" s="17">
        <v>1</v>
      </c>
      <c r="BH352" s="17">
        <v>0</v>
      </c>
      <c r="BJ352" s="17">
        <v>0</v>
      </c>
      <c r="BL352" s="17">
        <v>0</v>
      </c>
      <c r="BM352" s="17">
        <v>1.3296000000000001E-2</v>
      </c>
      <c r="BN352" s="17">
        <v>7.3028999999999997E-2</v>
      </c>
      <c r="BO352" s="17">
        <v>0</v>
      </c>
      <c r="BP352" s="17">
        <v>0</v>
      </c>
      <c r="BQ352" s="17">
        <v>0</v>
      </c>
      <c r="BR352" s="17">
        <v>0</v>
      </c>
      <c r="BS352" s="17">
        <v>0</v>
      </c>
      <c r="BT352" s="17" t="s">
        <v>409</v>
      </c>
      <c r="BU352" s="17" t="s">
        <v>409</v>
      </c>
      <c r="BV352" s="17" t="s">
        <v>409</v>
      </c>
      <c r="BW352" s="17" t="s">
        <v>592</v>
      </c>
      <c r="CA352" s="17">
        <v>88106466</v>
      </c>
      <c r="CB352" s="17" t="s">
        <v>1848</v>
      </c>
      <c r="CC352" s="17">
        <v>4106342</v>
      </c>
      <c r="CD352" s="17" t="s">
        <v>1586</v>
      </c>
    </row>
    <row r="353" spans="1:82">
      <c r="A353" s="27">
        <v>1000000397</v>
      </c>
      <c r="B353" s="26">
        <v>0</v>
      </c>
      <c r="C353" s="26" t="s">
        <v>3015</v>
      </c>
      <c r="D353" s="25">
        <v>305200</v>
      </c>
      <c r="E353" s="25" t="s">
        <v>2158</v>
      </c>
      <c r="F353" s="25">
        <v>305210</v>
      </c>
      <c r="G353" s="25" t="s">
        <v>2166</v>
      </c>
      <c r="H353" s="25">
        <v>1</v>
      </c>
      <c r="I353" s="25">
        <v>2003.01</v>
      </c>
      <c r="J353" s="25">
        <v>2500.12</v>
      </c>
      <c r="K353" s="25" t="s">
        <v>1715</v>
      </c>
      <c r="L353" s="25"/>
      <c r="M353" s="25" t="s">
        <v>1715</v>
      </c>
      <c r="N353" s="25" t="s">
        <v>412</v>
      </c>
      <c r="O353" s="25" t="s">
        <v>428</v>
      </c>
      <c r="P353" s="25" t="s">
        <v>499</v>
      </c>
      <c r="Q353" s="24">
        <v>9684</v>
      </c>
      <c r="R353" s="17">
        <v>0</v>
      </c>
      <c r="U353" s="17">
        <v>0</v>
      </c>
      <c r="V353" s="17">
        <v>0</v>
      </c>
      <c r="Y353" s="17">
        <v>0</v>
      </c>
      <c r="Z353" s="17">
        <v>0</v>
      </c>
      <c r="AC353" s="17">
        <v>0</v>
      </c>
      <c r="AD353" s="17">
        <v>0</v>
      </c>
      <c r="AG353" s="17">
        <v>0</v>
      </c>
      <c r="AH353" s="17">
        <v>0</v>
      </c>
      <c r="AK353" s="17">
        <v>0</v>
      </c>
      <c r="AL353" s="17">
        <v>0</v>
      </c>
      <c r="AO353" s="17">
        <v>0</v>
      </c>
      <c r="AP353" s="17">
        <v>0</v>
      </c>
      <c r="AQ353" s="17">
        <v>0</v>
      </c>
      <c r="AR353" s="17">
        <v>0</v>
      </c>
      <c r="AS353" s="17">
        <v>1.712E-3</v>
      </c>
      <c r="AT353" s="17">
        <v>1.3549E-2</v>
      </c>
      <c r="AU353" s="17">
        <v>1.1191E-2</v>
      </c>
      <c r="AV353" s="17">
        <v>452</v>
      </c>
      <c r="AW353" s="17">
        <v>542.4</v>
      </c>
      <c r="AX353" s="17">
        <v>678</v>
      </c>
      <c r="AY353" s="17">
        <v>0</v>
      </c>
      <c r="AZ353" s="17">
        <v>0</v>
      </c>
      <c r="BA353" s="17">
        <v>0</v>
      </c>
      <c r="BB353" s="17">
        <v>0</v>
      </c>
      <c r="BC353" s="17">
        <v>1</v>
      </c>
      <c r="BD353" s="17">
        <v>9.68</v>
      </c>
      <c r="BE353" s="17">
        <v>1</v>
      </c>
      <c r="BF353" s="17">
        <v>1</v>
      </c>
      <c r="BH353" s="17">
        <v>0</v>
      </c>
      <c r="BJ353" s="17">
        <v>0</v>
      </c>
      <c r="BL353" s="17">
        <v>0</v>
      </c>
      <c r="BM353" s="17">
        <v>9.5960000000000004E-3</v>
      </c>
      <c r="BN353" s="17">
        <v>3.9218000000000003E-2</v>
      </c>
      <c r="BO353" s="17">
        <v>0</v>
      </c>
      <c r="BP353" s="17">
        <v>0</v>
      </c>
      <c r="BQ353" s="17">
        <v>0</v>
      </c>
      <c r="BR353" s="17">
        <v>0</v>
      </c>
      <c r="BS353" s="17">
        <v>0</v>
      </c>
      <c r="BT353" s="17" t="s">
        <v>409</v>
      </c>
      <c r="BU353" s="17" t="s">
        <v>409</v>
      </c>
      <c r="BV353" s="17" t="s">
        <v>409</v>
      </c>
      <c r="BW353" s="17" t="s">
        <v>592</v>
      </c>
      <c r="CA353" s="17">
        <v>88106466</v>
      </c>
      <c r="CB353" s="17" t="s">
        <v>1848</v>
      </c>
      <c r="CC353" s="17">
        <v>4106342</v>
      </c>
      <c r="CD353" s="17" t="s">
        <v>1586</v>
      </c>
    </row>
    <row r="354" spans="1:82">
      <c r="A354" s="27">
        <v>1000000398</v>
      </c>
      <c r="B354" s="26">
        <v>0</v>
      </c>
      <c r="C354" s="26" t="s">
        <v>3014</v>
      </c>
      <c r="D354" s="25">
        <v>307410</v>
      </c>
      <c r="E354" s="25" t="s">
        <v>3009</v>
      </c>
      <c r="F354" s="25">
        <v>307415</v>
      </c>
      <c r="G354" s="25" t="s">
        <v>3012</v>
      </c>
      <c r="H354" s="25">
        <v>1</v>
      </c>
      <c r="I354" s="25">
        <v>1996.01</v>
      </c>
      <c r="J354" s="25">
        <v>2500.12</v>
      </c>
      <c r="K354" s="25" t="s">
        <v>505</v>
      </c>
      <c r="L354" s="25"/>
      <c r="M354" s="25" t="s">
        <v>505</v>
      </c>
      <c r="N354" s="25" t="s">
        <v>412</v>
      </c>
      <c r="O354" s="25" t="s">
        <v>428</v>
      </c>
      <c r="P354" s="25" t="s">
        <v>556</v>
      </c>
      <c r="Q354" s="24">
        <v>25309</v>
      </c>
      <c r="R354" s="17">
        <v>0</v>
      </c>
      <c r="U354" s="17">
        <v>0</v>
      </c>
      <c r="V354" s="17">
        <v>0</v>
      </c>
      <c r="Y354" s="17">
        <v>0</v>
      </c>
      <c r="Z354" s="17">
        <v>0</v>
      </c>
      <c r="AC354" s="17">
        <v>0</v>
      </c>
      <c r="AD354" s="17">
        <v>0</v>
      </c>
      <c r="AG354" s="17">
        <v>0</v>
      </c>
      <c r="AH354" s="17">
        <v>0</v>
      </c>
      <c r="AK354" s="17">
        <v>0</v>
      </c>
      <c r="AL354" s="17">
        <v>0</v>
      </c>
      <c r="AO354" s="17">
        <v>0</v>
      </c>
      <c r="AP354" s="17">
        <v>0</v>
      </c>
      <c r="AQ354" s="17">
        <v>0</v>
      </c>
      <c r="AR354" s="17">
        <v>0</v>
      </c>
      <c r="AS354" s="17">
        <v>1.0094000000000001E-2</v>
      </c>
      <c r="AT354" s="17">
        <v>5.6293999999999997E-2</v>
      </c>
      <c r="AU354" s="17">
        <v>2.1329999999999998E-2</v>
      </c>
      <c r="AV354" s="17">
        <v>226</v>
      </c>
      <c r="AW354" s="17">
        <v>271.2</v>
      </c>
      <c r="AX354" s="17">
        <v>339</v>
      </c>
      <c r="AY354" s="17">
        <v>0</v>
      </c>
      <c r="AZ354" s="17">
        <v>0</v>
      </c>
      <c r="BA354" s="17">
        <v>0</v>
      </c>
      <c r="BB354" s="17">
        <v>0</v>
      </c>
      <c r="BC354" s="17">
        <v>1</v>
      </c>
      <c r="BD354" s="17">
        <v>25.31</v>
      </c>
      <c r="BE354" s="17">
        <v>1</v>
      </c>
      <c r="BF354" s="17">
        <v>1</v>
      </c>
      <c r="BH354" s="17">
        <v>0</v>
      </c>
      <c r="BJ354" s="17">
        <v>0</v>
      </c>
      <c r="BL354" s="17">
        <v>0</v>
      </c>
      <c r="BM354" s="17">
        <v>3.2915E-2</v>
      </c>
      <c r="BN354" s="17">
        <v>0.13523399999999999</v>
      </c>
      <c r="BO354" s="17">
        <v>0</v>
      </c>
      <c r="BP354" s="17">
        <v>0</v>
      </c>
      <c r="BQ354" s="17">
        <v>0</v>
      </c>
      <c r="BR354" s="17">
        <v>0</v>
      </c>
      <c r="BS354" s="17">
        <v>0</v>
      </c>
      <c r="BT354" s="17" t="s">
        <v>409</v>
      </c>
      <c r="BU354" s="17" t="s">
        <v>409</v>
      </c>
      <c r="BV354" s="17" t="s">
        <v>409</v>
      </c>
      <c r="BW354" s="17" t="s">
        <v>592</v>
      </c>
      <c r="CA354" s="17">
        <v>88106466</v>
      </c>
      <c r="CB354" s="17" t="s">
        <v>1848</v>
      </c>
      <c r="CC354" s="17">
        <v>96109105</v>
      </c>
      <c r="CD354" s="17" t="s">
        <v>676</v>
      </c>
    </row>
    <row r="355" spans="1:82">
      <c r="A355" s="27">
        <v>1000000399</v>
      </c>
      <c r="B355" s="26">
        <v>0</v>
      </c>
      <c r="C355" s="26" t="s">
        <v>3013</v>
      </c>
      <c r="D355" s="25">
        <v>307410</v>
      </c>
      <c r="E355" s="25" t="s">
        <v>3009</v>
      </c>
      <c r="F355" s="25">
        <v>307415</v>
      </c>
      <c r="G355" s="25" t="s">
        <v>3012</v>
      </c>
      <c r="H355" s="25">
        <v>2</v>
      </c>
      <c r="I355" s="25">
        <v>1996.01</v>
      </c>
      <c r="J355" s="25">
        <v>2500.12</v>
      </c>
      <c r="K355" s="25" t="s">
        <v>505</v>
      </c>
      <c r="L355" s="25"/>
      <c r="M355" s="25" t="s">
        <v>505</v>
      </c>
      <c r="N355" s="25" t="s">
        <v>412</v>
      </c>
      <c r="O355" s="25" t="s">
        <v>428</v>
      </c>
      <c r="P355" s="25" t="s">
        <v>556</v>
      </c>
      <c r="Q355" s="24">
        <v>25309</v>
      </c>
      <c r="R355" s="17">
        <v>0</v>
      </c>
      <c r="U355" s="17">
        <v>0</v>
      </c>
      <c r="V355" s="17">
        <v>0</v>
      </c>
      <c r="Y355" s="17">
        <v>0</v>
      </c>
      <c r="Z355" s="17">
        <v>0</v>
      </c>
      <c r="AC355" s="17">
        <v>0</v>
      </c>
      <c r="AD355" s="17">
        <v>0</v>
      </c>
      <c r="AG355" s="17">
        <v>0</v>
      </c>
      <c r="AH355" s="17">
        <v>0</v>
      </c>
      <c r="AK355" s="17">
        <v>0</v>
      </c>
      <c r="AL355" s="17">
        <v>0</v>
      </c>
      <c r="AO355" s="17">
        <v>0</v>
      </c>
      <c r="AP355" s="17">
        <v>0</v>
      </c>
      <c r="AQ355" s="17">
        <v>0</v>
      </c>
      <c r="AR355" s="17">
        <v>0</v>
      </c>
      <c r="AS355" s="17">
        <v>1.0094000000000001E-2</v>
      </c>
      <c r="AT355" s="17">
        <v>5.6293999999999997E-2</v>
      </c>
      <c r="AU355" s="17">
        <v>2.1329999999999998E-2</v>
      </c>
      <c r="AV355" s="17">
        <v>226</v>
      </c>
      <c r="AW355" s="17">
        <v>271.2</v>
      </c>
      <c r="AX355" s="17">
        <v>339</v>
      </c>
      <c r="AY355" s="17">
        <v>0</v>
      </c>
      <c r="AZ355" s="17">
        <v>0</v>
      </c>
      <c r="BA355" s="17">
        <v>0</v>
      </c>
      <c r="BB355" s="17">
        <v>0</v>
      </c>
      <c r="BC355" s="17">
        <v>1</v>
      </c>
      <c r="BD355" s="17">
        <v>25.31</v>
      </c>
      <c r="BE355" s="17">
        <v>1</v>
      </c>
      <c r="BF355" s="17">
        <v>1</v>
      </c>
      <c r="BH355" s="17">
        <v>0</v>
      </c>
      <c r="BJ355" s="17">
        <v>0</v>
      </c>
      <c r="BL355" s="17">
        <v>0</v>
      </c>
      <c r="BM355" s="17">
        <v>3.2915E-2</v>
      </c>
      <c r="BN355" s="17">
        <v>0.13523399999999999</v>
      </c>
      <c r="BO355" s="17">
        <v>0</v>
      </c>
      <c r="BP355" s="17">
        <v>0</v>
      </c>
      <c r="BQ355" s="17">
        <v>0</v>
      </c>
      <c r="BR355" s="17">
        <v>0</v>
      </c>
      <c r="BS355" s="17">
        <v>0</v>
      </c>
      <c r="BT355" s="17" t="s">
        <v>409</v>
      </c>
      <c r="BU355" s="17" t="s">
        <v>409</v>
      </c>
      <c r="BV355" s="17" t="s">
        <v>409</v>
      </c>
      <c r="BW355" s="17" t="s">
        <v>592</v>
      </c>
      <c r="CA355" s="17">
        <v>88106466</v>
      </c>
      <c r="CB355" s="17" t="s">
        <v>1848</v>
      </c>
      <c r="CC355" s="17">
        <v>96109105</v>
      </c>
      <c r="CD355" s="17" t="s">
        <v>676</v>
      </c>
    </row>
    <row r="356" spans="1:82">
      <c r="A356" s="27">
        <v>1000000400</v>
      </c>
      <c r="B356" s="26">
        <v>0</v>
      </c>
      <c r="C356" s="26" t="s">
        <v>3011</v>
      </c>
      <c r="D356" s="25">
        <v>308595</v>
      </c>
      <c r="E356" s="25" t="s">
        <v>1627</v>
      </c>
      <c r="F356" s="25">
        <v>307410</v>
      </c>
      <c r="G356" s="25" t="s">
        <v>3009</v>
      </c>
      <c r="H356" s="25">
        <v>1</v>
      </c>
      <c r="I356" s="25">
        <v>1996.01</v>
      </c>
      <c r="J356" s="25">
        <v>2500.12</v>
      </c>
      <c r="K356" s="25" t="s">
        <v>505</v>
      </c>
      <c r="L356" s="25"/>
      <c r="M356" s="25" t="s">
        <v>505</v>
      </c>
      <c r="N356" s="25" t="s">
        <v>412</v>
      </c>
      <c r="O356" s="25" t="s">
        <v>428</v>
      </c>
      <c r="P356" s="25" t="s">
        <v>556</v>
      </c>
      <c r="Q356" s="24">
        <v>30000</v>
      </c>
      <c r="R356" s="17">
        <v>0</v>
      </c>
      <c r="U356" s="17">
        <v>0</v>
      </c>
      <c r="V356" s="17">
        <v>0</v>
      </c>
      <c r="Y356" s="17">
        <v>0</v>
      </c>
      <c r="Z356" s="17">
        <v>0</v>
      </c>
      <c r="AC356" s="17">
        <v>0</v>
      </c>
      <c r="AD356" s="17">
        <v>0</v>
      </c>
      <c r="AG356" s="17">
        <v>0</v>
      </c>
      <c r="AH356" s="17">
        <v>0</v>
      </c>
      <c r="AK356" s="17">
        <v>0</v>
      </c>
      <c r="AL356" s="17">
        <v>0</v>
      </c>
      <c r="AO356" s="17">
        <v>0</v>
      </c>
      <c r="AP356" s="17">
        <v>0</v>
      </c>
      <c r="AQ356" s="17">
        <v>0</v>
      </c>
      <c r="AR356" s="17">
        <v>0</v>
      </c>
      <c r="AS356" s="17">
        <v>1.0599000000000001E-2</v>
      </c>
      <c r="AT356" s="17">
        <v>5.9032000000000001E-2</v>
      </c>
      <c r="AU356" s="17">
        <v>2.529E-2</v>
      </c>
      <c r="AV356" s="17">
        <v>226</v>
      </c>
      <c r="AW356" s="17">
        <v>271.2</v>
      </c>
      <c r="AX356" s="17">
        <v>339</v>
      </c>
      <c r="AY356" s="17">
        <v>0</v>
      </c>
      <c r="AZ356" s="17">
        <v>0</v>
      </c>
      <c r="BA356" s="17">
        <v>0</v>
      </c>
      <c r="BB356" s="17">
        <v>0</v>
      </c>
      <c r="BC356" s="17">
        <v>1</v>
      </c>
      <c r="BD356" s="17">
        <v>30</v>
      </c>
      <c r="BE356" s="17">
        <v>1</v>
      </c>
      <c r="BF356" s="17">
        <v>1</v>
      </c>
      <c r="BH356" s="17">
        <v>0</v>
      </c>
      <c r="BJ356" s="17">
        <v>0</v>
      </c>
      <c r="BL356" s="17">
        <v>0</v>
      </c>
      <c r="BM356" s="17">
        <v>3.4114999999999999E-2</v>
      </c>
      <c r="BN356" s="17">
        <v>0.144321</v>
      </c>
      <c r="BO356" s="17">
        <v>0</v>
      </c>
      <c r="BP356" s="17">
        <v>0</v>
      </c>
      <c r="BQ356" s="17">
        <v>0</v>
      </c>
      <c r="BR356" s="17">
        <v>0</v>
      </c>
      <c r="BS356" s="17">
        <v>0</v>
      </c>
      <c r="BT356" s="17" t="s">
        <v>409</v>
      </c>
      <c r="BU356" s="17" t="s">
        <v>409</v>
      </c>
      <c r="BV356" s="17" t="s">
        <v>409</v>
      </c>
      <c r="BW356" s="17" t="s">
        <v>592</v>
      </c>
      <c r="CA356" s="17">
        <v>88106466</v>
      </c>
      <c r="CB356" s="17" t="s">
        <v>1848</v>
      </c>
      <c r="CC356" s="17">
        <v>2101106</v>
      </c>
      <c r="CD356" s="17" t="s">
        <v>676</v>
      </c>
    </row>
    <row r="357" spans="1:82">
      <c r="A357" s="27">
        <v>1000000401</v>
      </c>
      <c r="B357" s="26">
        <v>0</v>
      </c>
      <c r="C357" s="26" t="s">
        <v>3010</v>
      </c>
      <c r="D357" s="25">
        <v>308595</v>
      </c>
      <c r="E357" s="25" t="s">
        <v>1627</v>
      </c>
      <c r="F357" s="25">
        <v>307410</v>
      </c>
      <c r="G357" s="25" t="s">
        <v>3009</v>
      </c>
      <c r="H357" s="25">
        <v>2</v>
      </c>
      <c r="I357" s="25">
        <v>1996.01</v>
      </c>
      <c r="J357" s="25">
        <v>2500.12</v>
      </c>
      <c r="K357" s="25" t="s">
        <v>505</v>
      </c>
      <c r="L357" s="25"/>
      <c r="M357" s="25" t="s">
        <v>505</v>
      </c>
      <c r="N357" s="25" t="s">
        <v>412</v>
      </c>
      <c r="O357" s="25" t="s">
        <v>428</v>
      </c>
      <c r="P357" s="25" t="s">
        <v>556</v>
      </c>
      <c r="Q357" s="24">
        <v>30000</v>
      </c>
      <c r="R357" s="17">
        <v>0</v>
      </c>
      <c r="U357" s="17">
        <v>0</v>
      </c>
      <c r="V357" s="17">
        <v>0</v>
      </c>
      <c r="Y357" s="17">
        <v>0</v>
      </c>
      <c r="Z357" s="17">
        <v>0</v>
      </c>
      <c r="AC357" s="17">
        <v>0</v>
      </c>
      <c r="AD357" s="17">
        <v>0</v>
      </c>
      <c r="AG357" s="17">
        <v>0</v>
      </c>
      <c r="AH357" s="17">
        <v>0</v>
      </c>
      <c r="AK357" s="17">
        <v>0</v>
      </c>
      <c r="AL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1.0599000000000001E-2</v>
      </c>
      <c r="AT357" s="17">
        <v>5.9032000000000001E-2</v>
      </c>
      <c r="AU357" s="17">
        <v>2.529E-2</v>
      </c>
      <c r="AV357" s="17">
        <v>226</v>
      </c>
      <c r="AW357" s="17">
        <v>271.2</v>
      </c>
      <c r="AX357" s="17">
        <v>339</v>
      </c>
      <c r="AY357" s="17">
        <v>0</v>
      </c>
      <c r="AZ357" s="17">
        <v>0</v>
      </c>
      <c r="BA357" s="17">
        <v>0</v>
      </c>
      <c r="BB357" s="17">
        <v>0</v>
      </c>
      <c r="BC357" s="17">
        <v>1</v>
      </c>
      <c r="BD357" s="17">
        <v>30</v>
      </c>
      <c r="BE357" s="17">
        <v>1</v>
      </c>
      <c r="BF357" s="17">
        <v>1</v>
      </c>
      <c r="BH357" s="17">
        <v>0</v>
      </c>
      <c r="BJ357" s="17">
        <v>0</v>
      </c>
      <c r="BL357" s="17">
        <v>0</v>
      </c>
      <c r="BM357" s="17">
        <v>3.4114999999999999E-2</v>
      </c>
      <c r="BN357" s="17">
        <v>0.144321</v>
      </c>
      <c r="BO357" s="17">
        <v>0</v>
      </c>
      <c r="BP357" s="17">
        <v>0</v>
      </c>
      <c r="BQ357" s="17">
        <v>0</v>
      </c>
      <c r="BR357" s="17">
        <v>0</v>
      </c>
      <c r="BS357" s="17">
        <v>0</v>
      </c>
      <c r="BT357" s="17" t="s">
        <v>409</v>
      </c>
      <c r="BU357" s="17" t="s">
        <v>409</v>
      </c>
      <c r="BV357" s="17" t="s">
        <v>409</v>
      </c>
      <c r="BW357" s="17" t="s">
        <v>592</v>
      </c>
      <c r="CA357" s="17">
        <v>88106466</v>
      </c>
      <c r="CB357" s="17" t="s">
        <v>1848</v>
      </c>
      <c r="CC357" s="17">
        <v>2101106</v>
      </c>
      <c r="CD357" s="17" t="s">
        <v>676</v>
      </c>
    </row>
    <row r="358" spans="1:82">
      <c r="A358" s="27">
        <v>1000000402</v>
      </c>
      <c r="B358" s="26">
        <v>0</v>
      </c>
      <c r="C358" s="26" t="s">
        <v>3008</v>
      </c>
      <c r="D358" s="25">
        <v>311515</v>
      </c>
      <c r="E358" s="25" t="s">
        <v>1870</v>
      </c>
      <c r="F358" s="25">
        <v>311520</v>
      </c>
      <c r="G358" s="25" t="s">
        <v>3007</v>
      </c>
      <c r="H358" s="25">
        <v>2</v>
      </c>
      <c r="I358" s="25">
        <v>2004.01</v>
      </c>
      <c r="J358" s="25">
        <v>2014.04</v>
      </c>
      <c r="K358" s="25" t="s">
        <v>1642</v>
      </c>
      <c r="L358" s="25"/>
      <c r="M358" s="25" t="s">
        <v>1642</v>
      </c>
      <c r="N358" s="25" t="s">
        <v>412</v>
      </c>
      <c r="O358" s="25" t="s">
        <v>600</v>
      </c>
      <c r="P358" s="25" t="s">
        <v>427</v>
      </c>
      <c r="Q358" s="24">
        <v>9795</v>
      </c>
      <c r="R358" s="17">
        <v>0</v>
      </c>
      <c r="U358" s="17">
        <v>0</v>
      </c>
      <c r="V358" s="17">
        <v>0</v>
      </c>
      <c r="Y358" s="17">
        <v>0</v>
      </c>
      <c r="Z358" s="17">
        <v>0</v>
      </c>
      <c r="AC358" s="17">
        <v>0</v>
      </c>
      <c r="AD358" s="17">
        <v>0</v>
      </c>
      <c r="AG358" s="17">
        <v>0</v>
      </c>
      <c r="AH358" s="17">
        <v>0</v>
      </c>
      <c r="AK358" s="17">
        <v>0</v>
      </c>
      <c r="AL358" s="17">
        <v>0</v>
      </c>
      <c r="AO358" s="17">
        <v>0</v>
      </c>
      <c r="AP358" s="17">
        <v>0</v>
      </c>
      <c r="AQ358" s="17">
        <v>0</v>
      </c>
      <c r="AR358" s="17">
        <v>0</v>
      </c>
      <c r="AS358" s="17">
        <v>3.5899999999999999E-3</v>
      </c>
      <c r="AT358" s="17">
        <v>1.9546000000000001E-2</v>
      </c>
      <c r="AU358" s="17">
        <v>8.0300000000000007E-3</v>
      </c>
      <c r="AV358" s="17">
        <v>360</v>
      </c>
      <c r="AW358" s="17">
        <v>432</v>
      </c>
      <c r="AX358" s="17">
        <v>540</v>
      </c>
      <c r="AY358" s="17">
        <v>0</v>
      </c>
      <c r="AZ358" s="17">
        <v>0</v>
      </c>
      <c r="BA358" s="17">
        <v>0</v>
      </c>
      <c r="BB358" s="17">
        <v>0</v>
      </c>
      <c r="BC358" s="17">
        <v>1</v>
      </c>
      <c r="BD358" s="17">
        <v>9.8000000000000007</v>
      </c>
      <c r="BE358" s="17">
        <v>1</v>
      </c>
      <c r="BF358" s="17">
        <v>1</v>
      </c>
      <c r="BH358" s="17">
        <v>0</v>
      </c>
      <c r="BJ358" s="17">
        <v>0</v>
      </c>
      <c r="BL358" s="17">
        <v>0</v>
      </c>
      <c r="BM358" s="17">
        <v>1.1495E-2</v>
      </c>
      <c r="BN358" s="17">
        <v>4.6359999999999998E-2</v>
      </c>
      <c r="BO358" s="17">
        <v>0</v>
      </c>
      <c r="BP358" s="17">
        <v>0</v>
      </c>
      <c r="BQ358" s="17">
        <v>0</v>
      </c>
      <c r="BR358" s="17">
        <v>0</v>
      </c>
      <c r="BS358" s="17">
        <v>0</v>
      </c>
      <c r="BT358" s="17" t="s">
        <v>409</v>
      </c>
      <c r="BU358" s="17" t="s">
        <v>409</v>
      </c>
      <c r="BV358" s="17" t="s">
        <v>409</v>
      </c>
      <c r="BW358" s="17" t="s">
        <v>592</v>
      </c>
      <c r="CA358" s="17">
        <v>88106466</v>
      </c>
      <c r="CB358" s="17" t="s">
        <v>1848</v>
      </c>
      <c r="CC358" s="17">
        <v>91113074</v>
      </c>
      <c r="CD358" s="17" t="s">
        <v>1833</v>
      </c>
    </row>
    <row r="359" spans="1:82">
      <c r="A359" s="27">
        <v>1000000403</v>
      </c>
      <c r="B359" s="26">
        <v>0</v>
      </c>
      <c r="C359" s="26" t="s">
        <v>326</v>
      </c>
      <c r="D359" s="25">
        <v>310935</v>
      </c>
      <c r="E359" s="25" t="s">
        <v>1454</v>
      </c>
      <c r="F359" s="25">
        <v>311515</v>
      </c>
      <c r="G359" s="25" t="s">
        <v>1870</v>
      </c>
      <c r="H359" s="25">
        <v>1</v>
      </c>
      <c r="I359" s="25">
        <v>2005.06</v>
      </c>
      <c r="J359" s="25">
        <v>2500.12</v>
      </c>
      <c r="K359" s="25" t="s">
        <v>3006</v>
      </c>
      <c r="L359" s="25"/>
      <c r="M359" s="25" t="s">
        <v>3006</v>
      </c>
      <c r="N359" s="25" t="s">
        <v>412</v>
      </c>
      <c r="O359" s="25" t="s">
        <v>411</v>
      </c>
      <c r="P359" s="25" t="s">
        <v>516</v>
      </c>
      <c r="Q359" s="24">
        <v>4043</v>
      </c>
      <c r="R359" s="17">
        <v>0.2505</v>
      </c>
      <c r="S359" s="17" t="s">
        <v>428</v>
      </c>
      <c r="T359" s="17" t="s">
        <v>499</v>
      </c>
      <c r="U359" s="29">
        <v>1926</v>
      </c>
      <c r="V359" s="17">
        <v>0</v>
      </c>
      <c r="Y359" s="17">
        <v>0</v>
      </c>
      <c r="Z359" s="17">
        <v>0</v>
      </c>
      <c r="AC359" s="17">
        <v>0</v>
      </c>
      <c r="AD359" s="17">
        <v>0</v>
      </c>
      <c r="AG359" s="17">
        <v>0</v>
      </c>
      <c r="AH359" s="17">
        <v>0</v>
      </c>
      <c r="AK359" s="17">
        <v>0</v>
      </c>
      <c r="AL359" s="17">
        <v>0</v>
      </c>
      <c r="AO359" s="17">
        <v>0</v>
      </c>
      <c r="AP359" s="17">
        <v>0</v>
      </c>
      <c r="AQ359" s="17">
        <v>0.106144742</v>
      </c>
      <c r="AR359" s="17">
        <v>9.7523E-4</v>
      </c>
      <c r="AS359" s="17">
        <v>5.7700000000000004E-4</v>
      </c>
      <c r="AT359" s="17">
        <v>6.4460000000000003E-3</v>
      </c>
      <c r="AU359" s="17">
        <v>6.7506999999999998E-2</v>
      </c>
      <c r="AV359" s="17">
        <v>293</v>
      </c>
      <c r="AW359" s="17">
        <v>351.6</v>
      </c>
      <c r="AX359" s="17">
        <v>439.5</v>
      </c>
      <c r="AY359" s="17">
        <v>0</v>
      </c>
      <c r="AZ359" s="17">
        <v>0</v>
      </c>
      <c r="BA359" s="17">
        <v>0</v>
      </c>
      <c r="BB359" s="17">
        <v>0</v>
      </c>
      <c r="BC359" s="17">
        <v>1</v>
      </c>
      <c r="BD359" s="17">
        <v>5.97</v>
      </c>
      <c r="BE359" s="17">
        <v>1</v>
      </c>
      <c r="BF359" s="17">
        <v>1</v>
      </c>
      <c r="BH359" s="17">
        <v>0</v>
      </c>
      <c r="BJ359" s="17">
        <v>0</v>
      </c>
      <c r="BL359" s="17">
        <v>0</v>
      </c>
      <c r="BM359" s="17">
        <v>2.5950000000000001E-3</v>
      </c>
      <c r="BN359" s="17">
        <v>9.0980000000000002E-3</v>
      </c>
      <c r="BO359" s="17">
        <v>0</v>
      </c>
      <c r="BP359" s="17">
        <v>0</v>
      </c>
      <c r="BQ359" s="17">
        <v>0</v>
      </c>
      <c r="BR359" s="17">
        <v>0</v>
      </c>
      <c r="BS359" s="17">
        <v>0</v>
      </c>
      <c r="BT359" s="17" t="s">
        <v>409</v>
      </c>
      <c r="BU359" s="17" t="s">
        <v>409</v>
      </c>
      <c r="BV359" s="17" t="s">
        <v>409</v>
      </c>
      <c r="BW359" s="17" t="s">
        <v>592</v>
      </c>
      <c r="CA359" s="17">
        <v>88106466</v>
      </c>
      <c r="CB359" s="17" t="s">
        <v>1848</v>
      </c>
      <c r="CC359" s="17">
        <v>3200337</v>
      </c>
      <c r="CD359" s="17" t="s">
        <v>786</v>
      </c>
    </row>
    <row r="360" spans="1:82">
      <c r="A360" s="27">
        <v>1000000404</v>
      </c>
      <c r="B360" s="26">
        <v>0</v>
      </c>
      <c r="C360" s="26" t="s">
        <v>325</v>
      </c>
      <c r="D360" s="25">
        <v>310935</v>
      </c>
      <c r="E360" s="25" t="s">
        <v>1454</v>
      </c>
      <c r="F360" s="25">
        <v>311515</v>
      </c>
      <c r="G360" s="25" t="s">
        <v>1870</v>
      </c>
      <c r="H360" s="25">
        <v>2</v>
      </c>
      <c r="I360" s="25">
        <v>2005.06</v>
      </c>
      <c r="J360" s="25">
        <v>2500.12</v>
      </c>
      <c r="K360" s="25" t="s">
        <v>3006</v>
      </c>
      <c r="L360" s="25"/>
      <c r="M360" s="25" t="s">
        <v>3006</v>
      </c>
      <c r="N360" s="25" t="s">
        <v>412</v>
      </c>
      <c r="O360" s="25" t="s">
        <v>411</v>
      </c>
      <c r="P360" s="25" t="s">
        <v>516</v>
      </c>
      <c r="Q360" s="24">
        <v>4043</v>
      </c>
      <c r="R360" s="17">
        <v>0.2505</v>
      </c>
      <c r="S360" s="17" t="s">
        <v>428</v>
      </c>
      <c r="T360" s="17" t="s">
        <v>499</v>
      </c>
      <c r="U360" s="29">
        <v>1926</v>
      </c>
      <c r="V360" s="17">
        <v>0</v>
      </c>
      <c r="Y360" s="17">
        <v>0</v>
      </c>
      <c r="Z360" s="17">
        <v>0</v>
      </c>
      <c r="AC360" s="17">
        <v>0</v>
      </c>
      <c r="AD360" s="17">
        <v>0</v>
      </c>
      <c r="AG360" s="17">
        <v>0</v>
      </c>
      <c r="AH360" s="17">
        <v>0</v>
      </c>
      <c r="AK360" s="17">
        <v>0</v>
      </c>
      <c r="AL360" s="17">
        <v>0</v>
      </c>
      <c r="AO360" s="17">
        <v>0</v>
      </c>
      <c r="AP360" s="17">
        <v>0</v>
      </c>
      <c r="AQ360" s="17">
        <v>0.106144742</v>
      </c>
      <c r="AR360" s="17">
        <v>9.7523E-4</v>
      </c>
      <c r="AS360" s="17">
        <v>5.7700000000000004E-4</v>
      </c>
      <c r="AT360" s="17">
        <v>6.4460000000000003E-3</v>
      </c>
      <c r="AU360" s="17">
        <v>6.7506999999999998E-2</v>
      </c>
      <c r="AV360" s="17">
        <v>293</v>
      </c>
      <c r="AW360" s="17">
        <v>351.6</v>
      </c>
      <c r="AX360" s="17">
        <v>439.5</v>
      </c>
      <c r="AY360" s="17">
        <v>0</v>
      </c>
      <c r="AZ360" s="17">
        <v>0</v>
      </c>
      <c r="BA360" s="17">
        <v>0</v>
      </c>
      <c r="BB360" s="17">
        <v>0</v>
      </c>
      <c r="BC360" s="17">
        <v>1</v>
      </c>
      <c r="BD360" s="17">
        <v>5.97</v>
      </c>
      <c r="BE360" s="17">
        <v>1</v>
      </c>
      <c r="BF360" s="17">
        <v>1</v>
      </c>
      <c r="BH360" s="17">
        <v>0</v>
      </c>
      <c r="BJ360" s="17">
        <v>0</v>
      </c>
      <c r="BL360" s="17">
        <v>0</v>
      </c>
      <c r="BM360" s="17">
        <v>2.5950000000000001E-3</v>
      </c>
      <c r="BN360" s="17">
        <v>9.0980000000000002E-3</v>
      </c>
      <c r="BO360" s="17">
        <v>0</v>
      </c>
      <c r="BP360" s="17">
        <v>0</v>
      </c>
      <c r="BQ360" s="17">
        <v>0</v>
      </c>
      <c r="BR360" s="17">
        <v>0</v>
      </c>
      <c r="BS360" s="17">
        <v>0</v>
      </c>
      <c r="BT360" s="17" t="s">
        <v>409</v>
      </c>
      <c r="BU360" s="17" t="s">
        <v>409</v>
      </c>
      <c r="BV360" s="17" t="s">
        <v>409</v>
      </c>
      <c r="BW360" s="17" t="s">
        <v>592</v>
      </c>
      <c r="CA360" s="17">
        <v>88106466</v>
      </c>
      <c r="CB360" s="17" t="s">
        <v>1848</v>
      </c>
      <c r="CC360" s="17">
        <v>3200337</v>
      </c>
      <c r="CD360" s="17" t="s">
        <v>786</v>
      </c>
    </row>
    <row r="361" spans="1:82">
      <c r="A361" s="27">
        <v>1000000405</v>
      </c>
      <c r="B361" s="26">
        <v>0</v>
      </c>
      <c r="C361" s="26" t="s">
        <v>3005</v>
      </c>
      <c r="D361" s="25">
        <v>305625</v>
      </c>
      <c r="E361" s="25" t="s">
        <v>2197</v>
      </c>
      <c r="F361" s="25">
        <v>305635</v>
      </c>
      <c r="G361" s="25" t="s">
        <v>2143</v>
      </c>
      <c r="H361" s="25">
        <v>1</v>
      </c>
      <c r="I361" s="25">
        <v>1996.01</v>
      </c>
      <c r="J361" s="25">
        <v>2012.12</v>
      </c>
      <c r="K361" s="25" t="s">
        <v>505</v>
      </c>
      <c r="L361" s="25"/>
      <c r="M361" s="25" t="s">
        <v>505</v>
      </c>
      <c r="N361" s="25" t="s">
        <v>412</v>
      </c>
      <c r="O361" s="25" t="s">
        <v>428</v>
      </c>
      <c r="P361" s="25" t="s">
        <v>499</v>
      </c>
      <c r="Q361" s="24">
        <v>29709</v>
      </c>
      <c r="R361" s="17">
        <v>0</v>
      </c>
      <c r="U361" s="17">
        <v>0</v>
      </c>
      <c r="V361" s="17">
        <v>0</v>
      </c>
      <c r="Y361" s="17">
        <v>0</v>
      </c>
      <c r="Z361" s="17">
        <v>0</v>
      </c>
      <c r="AC361" s="17">
        <v>0</v>
      </c>
      <c r="AD361" s="17">
        <v>0</v>
      </c>
      <c r="AG361" s="17">
        <v>0</v>
      </c>
      <c r="AH361" s="17">
        <v>0</v>
      </c>
      <c r="AK361" s="17">
        <v>0</v>
      </c>
      <c r="AL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5.254E-3</v>
      </c>
      <c r="AT361" s="17">
        <v>4.2083000000000002E-2</v>
      </c>
      <c r="AU361" s="17">
        <v>3.3883000000000003E-2</v>
      </c>
      <c r="AV361" s="17">
        <v>452</v>
      </c>
      <c r="AW361" s="17">
        <v>542.4</v>
      </c>
      <c r="AX361" s="17">
        <v>678</v>
      </c>
      <c r="AY361" s="17">
        <v>0</v>
      </c>
      <c r="AZ361" s="17">
        <v>0</v>
      </c>
      <c r="BA361" s="17">
        <v>0</v>
      </c>
      <c r="BB361" s="17">
        <v>0</v>
      </c>
      <c r="BC361" s="17">
        <v>1</v>
      </c>
      <c r="BD361" s="17">
        <v>29.71</v>
      </c>
      <c r="BE361" s="17">
        <v>1</v>
      </c>
      <c r="BF361" s="17">
        <v>1</v>
      </c>
      <c r="BH361" s="17">
        <v>0</v>
      </c>
      <c r="BJ361" s="17">
        <v>0</v>
      </c>
      <c r="BL361" s="17">
        <v>0</v>
      </c>
      <c r="BM361" s="17">
        <v>2.8598999999999999E-2</v>
      </c>
      <c r="BN361" s="17">
        <v>0.125801</v>
      </c>
      <c r="BO361" s="17">
        <v>0</v>
      </c>
      <c r="BP361" s="17">
        <v>0</v>
      </c>
      <c r="BQ361" s="17">
        <v>0</v>
      </c>
      <c r="BR361" s="17">
        <v>0</v>
      </c>
      <c r="BS361" s="17">
        <v>0</v>
      </c>
      <c r="BT361" s="17" t="s">
        <v>409</v>
      </c>
      <c r="BU361" s="17" t="s">
        <v>409</v>
      </c>
      <c r="BV361" s="17" t="s">
        <v>409</v>
      </c>
      <c r="BW361" s="17" t="s">
        <v>592</v>
      </c>
      <c r="CA361" s="17">
        <v>88106466</v>
      </c>
      <c r="CB361" s="17" t="s">
        <v>1845</v>
      </c>
      <c r="CC361" s="17">
        <v>4106342</v>
      </c>
      <c r="CD361" s="17" t="s">
        <v>1586</v>
      </c>
    </row>
    <row r="362" spans="1:82">
      <c r="A362" s="27">
        <v>1000000406</v>
      </c>
      <c r="B362" s="26">
        <v>0</v>
      </c>
      <c r="C362" s="26" t="s">
        <v>3004</v>
      </c>
      <c r="D362" s="25">
        <v>309640</v>
      </c>
      <c r="E362" s="25" t="s">
        <v>1991</v>
      </c>
      <c r="F362" s="25">
        <v>309720</v>
      </c>
      <c r="G362" s="25" t="s">
        <v>2401</v>
      </c>
      <c r="H362" s="25">
        <v>1</v>
      </c>
      <c r="I362" s="25">
        <v>2002.1</v>
      </c>
      <c r="J362" s="25">
        <v>2500.12</v>
      </c>
      <c r="K362" s="25" t="s">
        <v>1785</v>
      </c>
      <c r="L362" s="25"/>
      <c r="M362" s="25" t="s">
        <v>1785</v>
      </c>
      <c r="N362" s="25" t="s">
        <v>412</v>
      </c>
      <c r="O362" s="25" t="s">
        <v>411</v>
      </c>
      <c r="P362" s="25" t="s">
        <v>516</v>
      </c>
      <c r="Q362" s="28">
        <v>151</v>
      </c>
      <c r="R362" s="17">
        <v>0.87549999999999994</v>
      </c>
      <c r="U362" s="17">
        <v>0</v>
      </c>
      <c r="V362" s="17">
        <v>0</v>
      </c>
      <c r="Y362" s="17">
        <v>0</v>
      </c>
      <c r="Z362" s="17">
        <v>0</v>
      </c>
      <c r="AC362" s="17">
        <v>0</v>
      </c>
      <c r="AD362" s="17">
        <v>0</v>
      </c>
      <c r="AG362" s="17">
        <v>0</v>
      </c>
      <c r="AH362" s="17">
        <v>0</v>
      </c>
      <c r="AK362" s="17">
        <v>0</v>
      </c>
      <c r="AL362" s="17">
        <v>0</v>
      </c>
      <c r="AO362" s="17">
        <v>0</v>
      </c>
      <c r="AP362" s="17">
        <v>0</v>
      </c>
      <c r="AQ362" s="17">
        <v>0.87549999999999994</v>
      </c>
      <c r="AR362" s="17">
        <v>1E-3</v>
      </c>
      <c r="AS362" s="17">
        <v>6.9999999999999999E-6</v>
      </c>
      <c r="AT362" s="17">
        <v>9.2E-5</v>
      </c>
      <c r="AU362" s="17">
        <v>2.66E-3</v>
      </c>
      <c r="AV362" s="17">
        <v>389</v>
      </c>
      <c r="AW362" s="17">
        <v>466.8</v>
      </c>
      <c r="AX362" s="17">
        <v>583.5</v>
      </c>
      <c r="AY362" s="17">
        <v>0</v>
      </c>
      <c r="AZ362" s="17">
        <v>0</v>
      </c>
      <c r="BA362" s="17">
        <v>0</v>
      </c>
      <c r="BB362" s="17">
        <v>0</v>
      </c>
      <c r="BC362" s="17">
        <v>1</v>
      </c>
      <c r="BD362" s="17">
        <v>0.15</v>
      </c>
      <c r="BE362" s="17">
        <v>1</v>
      </c>
      <c r="BF362" s="17">
        <v>1</v>
      </c>
      <c r="BH362" s="17">
        <v>0</v>
      </c>
      <c r="BJ362" s="17">
        <v>0</v>
      </c>
      <c r="BL362" s="17">
        <v>0</v>
      </c>
      <c r="BM362" s="17">
        <v>2.3E-5</v>
      </c>
      <c r="BN362" s="17">
        <v>5.1E-5</v>
      </c>
      <c r="BO362" s="17">
        <v>2.66E-3</v>
      </c>
      <c r="BP362" s="17">
        <v>0</v>
      </c>
      <c r="BQ362" s="17">
        <v>0</v>
      </c>
      <c r="BR362" s="17">
        <v>0</v>
      </c>
      <c r="BS362" s="17">
        <v>0</v>
      </c>
      <c r="BT362" s="17" t="s">
        <v>409</v>
      </c>
      <c r="BU362" s="17" t="s">
        <v>409</v>
      </c>
      <c r="BV362" s="17" t="s">
        <v>409</v>
      </c>
      <c r="BW362" s="17" t="s">
        <v>592</v>
      </c>
      <c r="CA362" s="17">
        <v>88106466</v>
      </c>
      <c r="CB362" s="17" t="s">
        <v>1848</v>
      </c>
      <c r="CC362" s="17">
        <v>4102126</v>
      </c>
      <c r="CD362" s="17" t="s">
        <v>734</v>
      </c>
    </row>
    <row r="363" spans="1:82">
      <c r="A363" s="27">
        <v>1000000407</v>
      </c>
      <c r="B363" s="26">
        <v>0</v>
      </c>
      <c r="C363" s="26" t="s">
        <v>3003</v>
      </c>
      <c r="D363" s="25">
        <v>309640</v>
      </c>
      <c r="E363" s="25" t="s">
        <v>1991</v>
      </c>
      <c r="F363" s="25">
        <v>309720</v>
      </c>
      <c r="G363" s="25" t="s">
        <v>2401</v>
      </c>
      <c r="H363" s="25">
        <v>2</v>
      </c>
      <c r="I363" s="25">
        <v>2002.1</v>
      </c>
      <c r="J363" s="25">
        <v>2500.12</v>
      </c>
      <c r="K363" s="25" t="s">
        <v>1785</v>
      </c>
      <c r="L363" s="25"/>
      <c r="M363" s="25" t="s">
        <v>1785</v>
      </c>
      <c r="N363" s="25" t="s">
        <v>412</v>
      </c>
      <c r="O363" s="25" t="s">
        <v>411</v>
      </c>
      <c r="P363" s="25" t="s">
        <v>516</v>
      </c>
      <c r="Q363" s="28">
        <v>151</v>
      </c>
      <c r="R363" s="17">
        <v>0.87549999999999994</v>
      </c>
      <c r="U363" s="17">
        <v>0</v>
      </c>
      <c r="V363" s="17">
        <v>0</v>
      </c>
      <c r="Y363" s="17">
        <v>0</v>
      </c>
      <c r="Z363" s="17">
        <v>0</v>
      </c>
      <c r="AC363" s="17">
        <v>0</v>
      </c>
      <c r="AD363" s="17">
        <v>0</v>
      </c>
      <c r="AG363" s="17">
        <v>0</v>
      </c>
      <c r="AH363" s="17">
        <v>0</v>
      </c>
      <c r="AK363" s="17">
        <v>0</v>
      </c>
      <c r="AL363" s="17">
        <v>0</v>
      </c>
      <c r="AO363" s="17">
        <v>0</v>
      </c>
      <c r="AP363" s="17">
        <v>0</v>
      </c>
      <c r="AQ363" s="17">
        <v>0.87549999999999994</v>
      </c>
      <c r="AR363" s="17">
        <v>1E-3</v>
      </c>
      <c r="AS363" s="17">
        <v>6.9999999999999999E-6</v>
      </c>
      <c r="AT363" s="17">
        <v>9.2E-5</v>
      </c>
      <c r="AU363" s="17">
        <v>2.66E-3</v>
      </c>
      <c r="AV363" s="17">
        <v>389</v>
      </c>
      <c r="AW363" s="17">
        <v>466.8</v>
      </c>
      <c r="AX363" s="17">
        <v>583.5</v>
      </c>
      <c r="AY363" s="17">
        <v>0</v>
      </c>
      <c r="AZ363" s="17">
        <v>0</v>
      </c>
      <c r="BA363" s="17">
        <v>0</v>
      </c>
      <c r="BB363" s="17">
        <v>0</v>
      </c>
      <c r="BC363" s="17">
        <v>1</v>
      </c>
      <c r="BD363" s="17">
        <v>0.15</v>
      </c>
      <c r="BE363" s="17">
        <v>1</v>
      </c>
      <c r="BF363" s="17">
        <v>1</v>
      </c>
      <c r="BH363" s="17">
        <v>0</v>
      </c>
      <c r="BJ363" s="17">
        <v>0</v>
      </c>
      <c r="BL363" s="17">
        <v>0</v>
      </c>
      <c r="BM363" s="17">
        <v>2.3E-5</v>
      </c>
      <c r="BN363" s="17">
        <v>5.1E-5</v>
      </c>
      <c r="BO363" s="17">
        <v>2.66E-3</v>
      </c>
      <c r="BP363" s="17">
        <v>0</v>
      </c>
      <c r="BQ363" s="17">
        <v>0</v>
      </c>
      <c r="BR363" s="17">
        <v>0</v>
      </c>
      <c r="BS363" s="17">
        <v>0</v>
      </c>
      <c r="BT363" s="17" t="s">
        <v>409</v>
      </c>
      <c r="BU363" s="17" t="s">
        <v>409</v>
      </c>
      <c r="BV363" s="17" t="s">
        <v>409</v>
      </c>
      <c r="BW363" s="17" t="s">
        <v>592</v>
      </c>
      <c r="CA363" s="17">
        <v>88106466</v>
      </c>
      <c r="CB363" s="17" t="s">
        <v>1848</v>
      </c>
      <c r="CC363" s="17">
        <v>4102126</v>
      </c>
      <c r="CD363" s="17" t="s">
        <v>734</v>
      </c>
    </row>
    <row r="364" spans="1:82">
      <c r="A364" s="27">
        <v>1000000408</v>
      </c>
      <c r="B364" s="26">
        <v>20</v>
      </c>
      <c r="C364" s="26" t="s">
        <v>3002</v>
      </c>
      <c r="D364" s="25">
        <v>311310</v>
      </c>
      <c r="E364" s="25" t="s">
        <v>1856</v>
      </c>
      <c r="F364" s="25">
        <v>311315</v>
      </c>
      <c r="G364" s="25" t="s">
        <v>1855</v>
      </c>
      <c r="H364" s="25">
        <v>2</v>
      </c>
      <c r="I364" s="25">
        <v>2006.11</v>
      </c>
      <c r="J364" s="25">
        <v>2500.12</v>
      </c>
      <c r="K364" s="25" t="s">
        <v>3001</v>
      </c>
      <c r="L364" s="25"/>
      <c r="M364" s="25" t="s">
        <v>3001</v>
      </c>
      <c r="N364" s="25" t="s">
        <v>412</v>
      </c>
      <c r="O364" s="25" t="s">
        <v>600</v>
      </c>
      <c r="P364" s="25" t="s">
        <v>427</v>
      </c>
      <c r="Q364" s="24">
        <v>3915</v>
      </c>
      <c r="R364" s="17">
        <v>0</v>
      </c>
      <c r="S364" s="17" t="s">
        <v>428</v>
      </c>
      <c r="T364" s="17" t="s">
        <v>515</v>
      </c>
      <c r="U364" s="29">
        <v>1288</v>
      </c>
      <c r="V364" s="17">
        <v>0</v>
      </c>
      <c r="W364" s="17" t="s">
        <v>411</v>
      </c>
      <c r="X364" s="17" t="s">
        <v>426</v>
      </c>
      <c r="Y364" s="29">
        <v>2063</v>
      </c>
      <c r="Z364" s="17">
        <v>0.52129999999999999</v>
      </c>
      <c r="AC364" s="17">
        <v>0</v>
      </c>
      <c r="AD364" s="17">
        <v>0</v>
      </c>
      <c r="AG364" s="17">
        <v>0</v>
      </c>
      <c r="AH364" s="17">
        <v>0</v>
      </c>
      <c r="AK364" s="17">
        <v>0</v>
      </c>
      <c r="AL364" s="17">
        <v>0</v>
      </c>
      <c r="AO364" s="17">
        <v>0</v>
      </c>
      <c r="AP364" s="17">
        <v>0</v>
      </c>
      <c r="AQ364" s="17">
        <v>4.3029377000000001E-2</v>
      </c>
      <c r="AR364" s="17">
        <v>8.9177899999999999E-4</v>
      </c>
      <c r="AS364" s="17">
        <v>1.8309999999999999E-3</v>
      </c>
      <c r="AT364" s="17">
        <v>1.0848E-2</v>
      </c>
      <c r="AU364" s="17">
        <v>1.7739999999999999E-2</v>
      </c>
      <c r="AV364" s="17">
        <v>193</v>
      </c>
      <c r="AW364" s="17">
        <v>231.6</v>
      </c>
      <c r="AX364" s="17">
        <v>289.5</v>
      </c>
      <c r="AY364" s="17">
        <v>0</v>
      </c>
      <c r="AZ364" s="17">
        <v>0</v>
      </c>
      <c r="BA364" s="17">
        <v>0</v>
      </c>
      <c r="BB364" s="17">
        <v>0</v>
      </c>
      <c r="BC364" s="17">
        <v>1</v>
      </c>
      <c r="BD364" s="17">
        <v>7.27</v>
      </c>
      <c r="BE364" s="17">
        <v>1</v>
      </c>
      <c r="BF364" s="17">
        <v>1</v>
      </c>
      <c r="BH364" s="17">
        <v>0</v>
      </c>
      <c r="BJ364" s="17">
        <v>0</v>
      </c>
      <c r="BL364" s="17">
        <v>0</v>
      </c>
      <c r="BM364" s="17">
        <v>5.6730000000000001E-3</v>
      </c>
      <c r="BN364" s="17">
        <v>2.6553E-2</v>
      </c>
      <c r="BO364" s="17">
        <v>0</v>
      </c>
      <c r="BP364" s="17">
        <v>0</v>
      </c>
      <c r="BQ364" s="17">
        <v>0</v>
      </c>
      <c r="BR364" s="17">
        <v>0</v>
      </c>
      <c r="BS364" s="17">
        <v>0</v>
      </c>
      <c r="BT364" s="17" t="s">
        <v>409</v>
      </c>
      <c r="BU364" s="17" t="s">
        <v>409</v>
      </c>
      <c r="BV364" s="17" t="s">
        <v>409</v>
      </c>
      <c r="BW364" s="17" t="s">
        <v>592</v>
      </c>
      <c r="CA364" s="17">
        <v>93104820</v>
      </c>
      <c r="CB364" s="17" t="s">
        <v>978</v>
      </c>
      <c r="CC364" s="17">
        <v>91113074</v>
      </c>
      <c r="CD364" s="17" t="s">
        <v>1833</v>
      </c>
    </row>
    <row r="365" spans="1:82">
      <c r="A365" s="27">
        <v>1000000409</v>
      </c>
      <c r="B365" s="26">
        <v>0</v>
      </c>
      <c r="C365" s="26" t="s">
        <v>3000</v>
      </c>
      <c r="D365" s="25">
        <v>302145</v>
      </c>
      <c r="E365" s="25" t="s">
        <v>2994</v>
      </c>
      <c r="F365" s="25">
        <v>302140</v>
      </c>
      <c r="G365" s="25" t="s">
        <v>575</v>
      </c>
      <c r="H365" s="25">
        <v>1</v>
      </c>
      <c r="I365" s="25">
        <v>2005.01</v>
      </c>
      <c r="J365" s="25">
        <v>2500.12</v>
      </c>
      <c r="K365" s="25" t="s">
        <v>1566</v>
      </c>
      <c r="L365" s="25"/>
      <c r="M365" s="25" t="s">
        <v>1566</v>
      </c>
      <c r="N365" s="25" t="s">
        <v>412</v>
      </c>
      <c r="O365" s="25" t="s">
        <v>498</v>
      </c>
      <c r="P365" s="25" t="s">
        <v>516</v>
      </c>
      <c r="Q365" s="24">
        <v>1383</v>
      </c>
      <c r="R365" s="17">
        <v>0.14499999999999999</v>
      </c>
      <c r="U365" s="17">
        <v>0</v>
      </c>
      <c r="V365" s="17">
        <v>0</v>
      </c>
      <c r="Y365" s="17">
        <v>0</v>
      </c>
      <c r="Z365" s="17">
        <v>0</v>
      </c>
      <c r="AC365" s="17">
        <v>0</v>
      </c>
      <c r="AD365" s="17">
        <v>0</v>
      </c>
      <c r="AG365" s="17">
        <v>0</v>
      </c>
      <c r="AH365" s="17">
        <v>0</v>
      </c>
      <c r="AK365" s="17">
        <v>0</v>
      </c>
      <c r="AL365" s="17">
        <v>0</v>
      </c>
      <c r="AO365" s="17">
        <v>0</v>
      </c>
      <c r="AP365" s="17">
        <v>0</v>
      </c>
      <c r="AQ365" s="17">
        <v>0.14499999999999999</v>
      </c>
      <c r="AR365" s="17">
        <v>3.0000000000000001E-3</v>
      </c>
      <c r="AS365" s="17">
        <v>1.6000000000000001E-4</v>
      </c>
      <c r="AT365" s="17">
        <v>7.5900000000000002E-4</v>
      </c>
      <c r="AU365" s="17">
        <v>5.7846000000000002E-2</v>
      </c>
      <c r="AV365" s="17">
        <v>197.38</v>
      </c>
      <c r="AW365" s="17">
        <v>236.86</v>
      </c>
      <c r="AX365" s="17">
        <v>296.07</v>
      </c>
      <c r="AY365" s="17">
        <v>0</v>
      </c>
      <c r="AZ365" s="17">
        <v>0</v>
      </c>
      <c r="BA365" s="17">
        <v>0</v>
      </c>
      <c r="BB365" s="17">
        <v>0</v>
      </c>
      <c r="BC365" s="17">
        <v>1</v>
      </c>
      <c r="BD365" s="17">
        <v>1.38</v>
      </c>
      <c r="BE365" s="17">
        <v>1</v>
      </c>
      <c r="BF365" s="17">
        <v>1</v>
      </c>
      <c r="BH365" s="17">
        <v>0</v>
      </c>
      <c r="BJ365" s="17">
        <v>0</v>
      </c>
      <c r="BL365" s="17">
        <v>0</v>
      </c>
      <c r="BM365" s="17">
        <v>4.8299999999999998E-4</v>
      </c>
      <c r="BN365" s="17">
        <v>2.5899999999999999E-3</v>
      </c>
      <c r="BO365" s="17">
        <v>0</v>
      </c>
      <c r="BP365" s="17">
        <v>0</v>
      </c>
      <c r="BQ365" s="17">
        <v>0</v>
      </c>
      <c r="BR365" s="17">
        <v>0</v>
      </c>
      <c r="BS365" s="17">
        <v>0</v>
      </c>
      <c r="BT365" s="17" t="s">
        <v>409</v>
      </c>
      <c r="BU365" s="17" t="s">
        <v>409</v>
      </c>
      <c r="BV365" s="17" t="s">
        <v>409</v>
      </c>
      <c r="BW365" s="17" t="s">
        <v>592</v>
      </c>
      <c r="CA365" s="17">
        <v>88106466</v>
      </c>
      <c r="CB365" s="17" t="s">
        <v>1848</v>
      </c>
      <c r="CC365" s="17">
        <v>4201523</v>
      </c>
      <c r="CD365" s="17" t="s">
        <v>2997</v>
      </c>
    </row>
    <row r="366" spans="1:82">
      <c r="A366" s="27">
        <v>1000000410</v>
      </c>
      <c r="B366" s="26">
        <v>0</v>
      </c>
      <c r="C366" s="26" t="s">
        <v>2999</v>
      </c>
      <c r="D366" s="25">
        <v>302145</v>
      </c>
      <c r="E366" s="25" t="s">
        <v>2994</v>
      </c>
      <c r="F366" s="25">
        <v>302140</v>
      </c>
      <c r="G366" s="25" t="s">
        <v>575</v>
      </c>
      <c r="H366" s="25">
        <v>2</v>
      </c>
      <c r="I366" s="25">
        <v>2005.01</v>
      </c>
      <c r="J366" s="25">
        <v>2500.12</v>
      </c>
      <c r="K366" s="25" t="s">
        <v>1566</v>
      </c>
      <c r="L366" s="25"/>
      <c r="M366" s="25" t="s">
        <v>1566</v>
      </c>
      <c r="N366" s="25" t="s">
        <v>412</v>
      </c>
      <c r="O366" s="25" t="s">
        <v>498</v>
      </c>
      <c r="P366" s="25" t="s">
        <v>516</v>
      </c>
      <c r="Q366" s="24">
        <v>1383</v>
      </c>
      <c r="R366" s="17">
        <v>0.14499999999999999</v>
      </c>
      <c r="U366" s="17">
        <v>0</v>
      </c>
      <c r="V366" s="17">
        <v>0</v>
      </c>
      <c r="Y366" s="17">
        <v>0</v>
      </c>
      <c r="Z366" s="17">
        <v>0</v>
      </c>
      <c r="AC366" s="17">
        <v>0</v>
      </c>
      <c r="AD366" s="17">
        <v>0</v>
      </c>
      <c r="AG366" s="17">
        <v>0</v>
      </c>
      <c r="AH366" s="17">
        <v>0</v>
      </c>
      <c r="AK366" s="17">
        <v>0</v>
      </c>
      <c r="AL366" s="17">
        <v>0</v>
      </c>
      <c r="AO366" s="17">
        <v>0</v>
      </c>
      <c r="AP366" s="17">
        <v>0</v>
      </c>
      <c r="AQ366" s="17">
        <v>0.14499999999999999</v>
      </c>
      <c r="AR366" s="17">
        <v>3.0000000000000001E-3</v>
      </c>
      <c r="AS366" s="17">
        <v>1.6000000000000001E-4</v>
      </c>
      <c r="AT366" s="17">
        <v>7.5900000000000002E-4</v>
      </c>
      <c r="AU366" s="17">
        <v>5.7846000000000002E-2</v>
      </c>
      <c r="AV366" s="17">
        <v>197.38</v>
      </c>
      <c r="AW366" s="17">
        <v>236.86</v>
      </c>
      <c r="AX366" s="17">
        <v>296.07</v>
      </c>
      <c r="AY366" s="17">
        <v>0</v>
      </c>
      <c r="AZ366" s="17">
        <v>0</v>
      </c>
      <c r="BA366" s="17">
        <v>0</v>
      </c>
      <c r="BB366" s="17">
        <v>0</v>
      </c>
      <c r="BC366" s="17">
        <v>1</v>
      </c>
      <c r="BD366" s="17">
        <v>1.38</v>
      </c>
      <c r="BE366" s="17">
        <v>1</v>
      </c>
      <c r="BF366" s="17">
        <v>1</v>
      </c>
      <c r="BH366" s="17">
        <v>0</v>
      </c>
      <c r="BJ366" s="17">
        <v>0</v>
      </c>
      <c r="BL366" s="17">
        <v>0</v>
      </c>
      <c r="BM366" s="17">
        <v>4.8299999999999998E-4</v>
      </c>
      <c r="BN366" s="17">
        <v>2.5899999999999999E-3</v>
      </c>
      <c r="BO366" s="17">
        <v>0</v>
      </c>
      <c r="BP366" s="17">
        <v>0</v>
      </c>
      <c r="BQ366" s="17">
        <v>0</v>
      </c>
      <c r="BR366" s="17">
        <v>0</v>
      </c>
      <c r="BS366" s="17">
        <v>0</v>
      </c>
      <c r="BT366" s="17" t="s">
        <v>409</v>
      </c>
      <c r="BU366" s="17" t="s">
        <v>409</v>
      </c>
      <c r="BV366" s="17" t="s">
        <v>409</v>
      </c>
      <c r="BW366" s="17" t="s">
        <v>592</v>
      </c>
      <c r="CA366" s="17">
        <v>88106466</v>
      </c>
      <c r="CB366" s="17" t="s">
        <v>1848</v>
      </c>
      <c r="CC366" s="17">
        <v>4201523</v>
      </c>
      <c r="CD366" s="17" t="s">
        <v>2997</v>
      </c>
    </row>
    <row r="367" spans="1:82">
      <c r="A367" s="27">
        <v>1000000411</v>
      </c>
      <c r="B367" s="26">
        <v>0</v>
      </c>
      <c r="C367" s="26" t="s">
        <v>2998</v>
      </c>
      <c r="D367" s="25">
        <v>302145</v>
      </c>
      <c r="E367" s="25" t="s">
        <v>2994</v>
      </c>
      <c r="F367" s="25">
        <v>302140</v>
      </c>
      <c r="G367" s="25" t="s">
        <v>575</v>
      </c>
      <c r="H367" s="25">
        <v>3</v>
      </c>
      <c r="I367" s="25">
        <v>2005.01</v>
      </c>
      <c r="J367" s="25">
        <v>2500.12</v>
      </c>
      <c r="K367" s="25" t="s">
        <v>1566</v>
      </c>
      <c r="L367" s="25"/>
      <c r="M367" s="25" t="s">
        <v>1566</v>
      </c>
      <c r="N367" s="25" t="s">
        <v>412</v>
      </c>
      <c r="O367" s="25" t="s">
        <v>498</v>
      </c>
      <c r="P367" s="25" t="s">
        <v>516</v>
      </c>
      <c r="Q367" s="24">
        <v>1336</v>
      </c>
      <c r="R367" s="17">
        <v>0.27129999999999999</v>
      </c>
      <c r="U367" s="17">
        <v>0</v>
      </c>
      <c r="V367" s="17">
        <v>0</v>
      </c>
      <c r="Y367" s="17">
        <v>0</v>
      </c>
      <c r="Z367" s="17">
        <v>0</v>
      </c>
      <c r="AC367" s="17">
        <v>0</v>
      </c>
      <c r="AD367" s="17">
        <v>0</v>
      </c>
      <c r="AG367" s="17">
        <v>0</v>
      </c>
      <c r="AH367" s="17">
        <v>0</v>
      </c>
      <c r="AK367" s="17">
        <v>0</v>
      </c>
      <c r="AL367" s="17">
        <v>0</v>
      </c>
      <c r="AO367" s="17">
        <v>0</v>
      </c>
      <c r="AP367" s="17">
        <v>0</v>
      </c>
      <c r="AQ367" s="17">
        <v>0.27129999999999999</v>
      </c>
      <c r="AR367" s="17">
        <v>3.0000000000000001E-3</v>
      </c>
      <c r="AS367" s="17">
        <v>1.46E-4</v>
      </c>
      <c r="AT367" s="17">
        <v>8.0199999999999998E-4</v>
      </c>
      <c r="AU367" s="17">
        <v>4.0762E-2</v>
      </c>
      <c r="AV367" s="17">
        <v>280.07</v>
      </c>
      <c r="AW367" s="17">
        <v>336.08</v>
      </c>
      <c r="AX367" s="17">
        <v>420.11</v>
      </c>
      <c r="AY367" s="17">
        <v>0</v>
      </c>
      <c r="AZ367" s="17">
        <v>0</v>
      </c>
      <c r="BA367" s="17">
        <v>0</v>
      </c>
      <c r="BB367" s="17">
        <v>0</v>
      </c>
      <c r="BC367" s="17">
        <v>1</v>
      </c>
      <c r="BD367" s="17">
        <v>1.34</v>
      </c>
      <c r="BE367" s="17">
        <v>1</v>
      </c>
      <c r="BF367" s="17">
        <v>1</v>
      </c>
      <c r="BH367" s="17">
        <v>0</v>
      </c>
      <c r="BJ367" s="17">
        <v>0</v>
      </c>
      <c r="BL367" s="17">
        <v>0</v>
      </c>
      <c r="BM367" s="17">
        <v>4.4299999999999998E-4</v>
      </c>
      <c r="BN367" s="17">
        <v>2.6450000000000002E-3</v>
      </c>
      <c r="BO367" s="17">
        <v>0</v>
      </c>
      <c r="BP367" s="17">
        <v>0</v>
      </c>
      <c r="BQ367" s="17">
        <v>0</v>
      </c>
      <c r="BR367" s="17">
        <v>0</v>
      </c>
      <c r="BS367" s="17">
        <v>0</v>
      </c>
      <c r="BT367" s="17" t="s">
        <v>409</v>
      </c>
      <c r="BU367" s="17" t="s">
        <v>409</v>
      </c>
      <c r="BV367" s="17" t="s">
        <v>409</v>
      </c>
      <c r="BW367" s="17" t="s">
        <v>592</v>
      </c>
      <c r="CA367" s="17">
        <v>88106466</v>
      </c>
      <c r="CB367" s="17" t="s">
        <v>1848</v>
      </c>
      <c r="CC367" s="17">
        <v>4201523</v>
      </c>
      <c r="CD367" s="17" t="s">
        <v>2997</v>
      </c>
    </row>
    <row r="368" spans="1:82">
      <c r="A368" s="27">
        <v>1000000412</v>
      </c>
      <c r="B368" s="26">
        <v>0</v>
      </c>
      <c r="C368" s="26" t="s">
        <v>2996</v>
      </c>
      <c r="D368" s="25">
        <v>302100</v>
      </c>
      <c r="E368" s="25" t="s">
        <v>629</v>
      </c>
      <c r="F368" s="25">
        <v>302145</v>
      </c>
      <c r="G368" s="25" t="s">
        <v>2994</v>
      </c>
      <c r="H368" s="25">
        <v>1</v>
      </c>
      <c r="I368" s="25">
        <v>2005.01</v>
      </c>
      <c r="J368" s="25">
        <v>2500.12</v>
      </c>
      <c r="K368" s="25" t="s">
        <v>1566</v>
      </c>
      <c r="L368" s="25"/>
      <c r="M368" s="25" t="s">
        <v>1566</v>
      </c>
      <c r="N368" s="25" t="s">
        <v>412</v>
      </c>
      <c r="O368" s="25" t="s">
        <v>428</v>
      </c>
      <c r="P368" s="25" t="s">
        <v>499</v>
      </c>
      <c r="Q368" s="24">
        <v>1411</v>
      </c>
      <c r="R368" s="17">
        <v>0</v>
      </c>
      <c r="S368" s="17" t="s">
        <v>498</v>
      </c>
      <c r="T368" s="17" t="s">
        <v>792</v>
      </c>
      <c r="U368" s="29">
        <v>2604</v>
      </c>
      <c r="V368" s="17">
        <v>0.192</v>
      </c>
      <c r="Y368" s="17">
        <v>0</v>
      </c>
      <c r="Z368" s="17">
        <v>0</v>
      </c>
      <c r="AC368" s="17">
        <v>0</v>
      </c>
      <c r="AD368" s="17">
        <v>0</v>
      </c>
      <c r="AG368" s="17">
        <v>0</v>
      </c>
      <c r="AH368" s="17">
        <v>0</v>
      </c>
      <c r="AK368" s="17">
        <v>0</v>
      </c>
      <c r="AL368" s="17">
        <v>0</v>
      </c>
      <c r="AO368" s="17">
        <v>0</v>
      </c>
      <c r="AP368" s="17">
        <v>0</v>
      </c>
      <c r="AQ368" s="17">
        <v>3.4488366999999999E-2</v>
      </c>
      <c r="AR368" s="17">
        <v>2.9789619999999999E-3</v>
      </c>
      <c r="AS368" s="17">
        <v>3.2200000000000002E-4</v>
      </c>
      <c r="AT368" s="17">
        <v>3.0690000000000001E-3</v>
      </c>
      <c r="AU368" s="17">
        <v>0.19192699999999999</v>
      </c>
      <c r="AV368" s="17">
        <v>380</v>
      </c>
      <c r="AW368" s="17">
        <v>456</v>
      </c>
      <c r="AX368" s="17">
        <v>570</v>
      </c>
      <c r="AY368" s="17">
        <v>0</v>
      </c>
      <c r="AZ368" s="17">
        <v>0</v>
      </c>
      <c r="BA368" s="17">
        <v>0</v>
      </c>
      <c r="BB368" s="17">
        <v>0</v>
      </c>
      <c r="BC368" s="17">
        <v>1</v>
      </c>
      <c r="BD368" s="17">
        <v>4.0199999999999996</v>
      </c>
      <c r="BE368" s="17">
        <v>1</v>
      </c>
      <c r="BF368" s="17">
        <v>1</v>
      </c>
      <c r="BH368" s="17">
        <v>0</v>
      </c>
      <c r="BJ368" s="17">
        <v>0</v>
      </c>
      <c r="BL368" s="17">
        <v>0</v>
      </c>
      <c r="BM368" s="17">
        <v>1.621E-3</v>
      </c>
      <c r="BN368" s="17">
        <v>6.5579999999999996E-3</v>
      </c>
      <c r="BO368" s="17">
        <v>0</v>
      </c>
      <c r="BP368" s="17">
        <v>0</v>
      </c>
      <c r="BQ368" s="17">
        <v>0</v>
      </c>
      <c r="BR368" s="17">
        <v>0</v>
      </c>
      <c r="BS368" s="17">
        <v>0</v>
      </c>
      <c r="BT368" s="17" t="s">
        <v>409</v>
      </c>
      <c r="BU368" s="17" t="s">
        <v>409</v>
      </c>
      <c r="BV368" s="17" t="s">
        <v>409</v>
      </c>
      <c r="BW368" s="17" t="s">
        <v>592</v>
      </c>
      <c r="CA368" s="17">
        <v>88106466</v>
      </c>
      <c r="CB368" s="17" t="s">
        <v>1848</v>
      </c>
      <c r="CC368" s="17">
        <v>7200072</v>
      </c>
      <c r="CD368" s="17" t="s">
        <v>1692</v>
      </c>
    </row>
    <row r="369" spans="1:82">
      <c r="A369" s="27">
        <v>1000000413</v>
      </c>
      <c r="B369" s="26">
        <v>0</v>
      </c>
      <c r="C369" s="26" t="s">
        <v>2995</v>
      </c>
      <c r="D369" s="25">
        <v>302100</v>
      </c>
      <c r="E369" s="25" t="s">
        <v>629</v>
      </c>
      <c r="F369" s="25">
        <v>302145</v>
      </c>
      <c r="G369" s="25" t="s">
        <v>2994</v>
      </c>
      <c r="H369" s="25">
        <v>2</v>
      </c>
      <c r="I369" s="25">
        <v>2005.01</v>
      </c>
      <c r="J369" s="25">
        <v>2500.12</v>
      </c>
      <c r="K369" s="25" t="s">
        <v>1566</v>
      </c>
      <c r="L369" s="25"/>
      <c r="M369" s="25" t="s">
        <v>1566</v>
      </c>
      <c r="N369" s="25" t="s">
        <v>412</v>
      </c>
      <c r="O369" s="25" t="s">
        <v>428</v>
      </c>
      <c r="P369" s="25" t="s">
        <v>499</v>
      </c>
      <c r="Q369" s="24">
        <v>1411</v>
      </c>
      <c r="R369" s="17">
        <v>0</v>
      </c>
      <c r="S369" s="17" t="s">
        <v>498</v>
      </c>
      <c r="T369" s="17" t="s">
        <v>792</v>
      </c>
      <c r="U369" s="29">
        <v>2604</v>
      </c>
      <c r="V369" s="17">
        <v>0.192</v>
      </c>
      <c r="Y369" s="17">
        <v>0</v>
      </c>
      <c r="Z369" s="17">
        <v>0</v>
      </c>
      <c r="AC369" s="17">
        <v>0</v>
      </c>
      <c r="AD369" s="17">
        <v>0</v>
      </c>
      <c r="AG369" s="17">
        <v>0</v>
      </c>
      <c r="AH369" s="17">
        <v>0</v>
      </c>
      <c r="AK369" s="17">
        <v>0</v>
      </c>
      <c r="AL369" s="17">
        <v>0</v>
      </c>
      <c r="AO369" s="17">
        <v>0</v>
      </c>
      <c r="AP369" s="17">
        <v>0</v>
      </c>
      <c r="AQ369" s="17">
        <v>3.4488366999999999E-2</v>
      </c>
      <c r="AR369" s="17">
        <v>2.9789619999999999E-3</v>
      </c>
      <c r="AS369" s="17">
        <v>3.2200000000000002E-4</v>
      </c>
      <c r="AT369" s="17">
        <v>3.0690000000000001E-3</v>
      </c>
      <c r="AU369" s="17">
        <v>0.19192699999999999</v>
      </c>
      <c r="AV369" s="17">
        <v>380</v>
      </c>
      <c r="AW369" s="17">
        <v>456</v>
      </c>
      <c r="AX369" s="17">
        <v>570</v>
      </c>
      <c r="AY369" s="17">
        <v>0</v>
      </c>
      <c r="AZ369" s="17">
        <v>0</v>
      </c>
      <c r="BA369" s="17">
        <v>0</v>
      </c>
      <c r="BB369" s="17">
        <v>0</v>
      </c>
      <c r="BC369" s="17">
        <v>1</v>
      </c>
      <c r="BD369" s="17">
        <v>4.0199999999999996</v>
      </c>
      <c r="BE369" s="17">
        <v>1</v>
      </c>
      <c r="BF369" s="17">
        <v>1</v>
      </c>
      <c r="BH369" s="17">
        <v>0</v>
      </c>
      <c r="BJ369" s="17">
        <v>0</v>
      </c>
      <c r="BL369" s="17">
        <v>0</v>
      </c>
      <c r="BM369" s="17">
        <v>1.621E-3</v>
      </c>
      <c r="BN369" s="17">
        <v>6.5579999999999996E-3</v>
      </c>
      <c r="BO369" s="17">
        <v>0</v>
      </c>
      <c r="BP369" s="17">
        <v>0</v>
      </c>
      <c r="BQ369" s="17">
        <v>0</v>
      </c>
      <c r="BR369" s="17">
        <v>0</v>
      </c>
      <c r="BS369" s="17">
        <v>0</v>
      </c>
      <c r="BT369" s="17" t="s">
        <v>409</v>
      </c>
      <c r="BU369" s="17" t="s">
        <v>409</v>
      </c>
      <c r="BV369" s="17" t="s">
        <v>409</v>
      </c>
      <c r="BW369" s="17" t="s">
        <v>592</v>
      </c>
      <c r="CA369" s="17">
        <v>88106466</v>
      </c>
      <c r="CB369" s="17" t="s">
        <v>1848</v>
      </c>
      <c r="CC369" s="17">
        <v>7200072</v>
      </c>
      <c r="CD369" s="17" t="s">
        <v>1692</v>
      </c>
    </row>
    <row r="370" spans="1:82">
      <c r="A370" s="27">
        <v>1000000414</v>
      </c>
      <c r="B370" s="26">
        <v>0</v>
      </c>
      <c r="C370" s="26" t="s">
        <v>2993</v>
      </c>
      <c r="D370" s="25">
        <v>311235</v>
      </c>
      <c r="E370" s="25" t="s">
        <v>840</v>
      </c>
      <c r="F370" s="25">
        <v>311225</v>
      </c>
      <c r="G370" s="25" t="s">
        <v>842</v>
      </c>
      <c r="H370" s="25">
        <v>2</v>
      </c>
      <c r="I370" s="25">
        <v>1999.01</v>
      </c>
      <c r="J370" s="25">
        <v>2022.04</v>
      </c>
      <c r="K370" s="25" t="s">
        <v>1774</v>
      </c>
      <c r="L370" s="25"/>
      <c r="M370" s="25" t="s">
        <v>1774</v>
      </c>
      <c r="N370" s="25" t="s">
        <v>412</v>
      </c>
      <c r="O370" s="25" t="s">
        <v>428</v>
      </c>
      <c r="P370" s="25" t="s">
        <v>427</v>
      </c>
      <c r="Q370" s="24">
        <v>30881</v>
      </c>
      <c r="R370" s="17">
        <v>0</v>
      </c>
      <c r="U370" s="17">
        <v>0</v>
      </c>
      <c r="V370" s="17">
        <v>0</v>
      </c>
      <c r="Y370" s="17">
        <v>0</v>
      </c>
      <c r="Z370" s="17">
        <v>0</v>
      </c>
      <c r="AC370" s="17">
        <v>0</v>
      </c>
      <c r="AD370" s="17">
        <v>0</v>
      </c>
      <c r="AG370" s="17">
        <v>0</v>
      </c>
      <c r="AH370" s="17">
        <v>0</v>
      </c>
      <c r="AK370" s="17">
        <v>0</v>
      </c>
      <c r="AL370" s="17">
        <v>0</v>
      </c>
      <c r="AO370" s="17">
        <v>0</v>
      </c>
      <c r="AP370" s="17">
        <v>0</v>
      </c>
      <c r="AQ370" s="17">
        <v>0</v>
      </c>
      <c r="AR370" s="17">
        <v>0</v>
      </c>
      <c r="AS370" s="17">
        <v>1.3108E-2</v>
      </c>
      <c r="AT370" s="17">
        <v>6.1296999999999997E-2</v>
      </c>
      <c r="AU370" s="17">
        <v>2.5457E-2</v>
      </c>
      <c r="AV370" s="17">
        <v>195</v>
      </c>
      <c r="AW370" s="17">
        <v>234</v>
      </c>
      <c r="AX370" s="17">
        <v>292.5</v>
      </c>
      <c r="AY370" s="17">
        <v>0</v>
      </c>
      <c r="AZ370" s="17">
        <v>0</v>
      </c>
      <c r="BA370" s="17">
        <v>0</v>
      </c>
      <c r="BB370" s="17">
        <v>0</v>
      </c>
      <c r="BC370" s="17">
        <v>1</v>
      </c>
      <c r="BD370" s="17">
        <v>30.88</v>
      </c>
      <c r="BE370" s="17">
        <v>1</v>
      </c>
      <c r="BF370" s="17">
        <v>1</v>
      </c>
      <c r="BH370" s="17">
        <v>0</v>
      </c>
      <c r="BJ370" s="17">
        <v>0</v>
      </c>
      <c r="BL370" s="17">
        <v>0</v>
      </c>
      <c r="BM370" s="17">
        <v>3.9412999999999997E-2</v>
      </c>
      <c r="BN370" s="17">
        <v>0.16774500000000001</v>
      </c>
      <c r="BO370" s="17">
        <v>0</v>
      </c>
      <c r="BP370" s="17">
        <v>0</v>
      </c>
      <c r="BQ370" s="17">
        <v>0</v>
      </c>
      <c r="BR370" s="17">
        <v>0</v>
      </c>
      <c r="BS370" s="17">
        <v>0</v>
      </c>
      <c r="BT370" s="17" t="s">
        <v>409</v>
      </c>
      <c r="BU370" s="17" t="s">
        <v>409</v>
      </c>
      <c r="BV370" s="17" t="s">
        <v>409</v>
      </c>
      <c r="BW370" s="17" t="s">
        <v>592</v>
      </c>
      <c r="CA370" s="17">
        <v>88106466</v>
      </c>
      <c r="CB370" s="17" t="s">
        <v>1845</v>
      </c>
      <c r="CC370" s="17">
        <v>2200481</v>
      </c>
      <c r="CD370" s="17" t="s">
        <v>469</v>
      </c>
    </row>
    <row r="371" spans="1:82">
      <c r="A371" s="27">
        <v>1000000415</v>
      </c>
      <c r="B371" s="26">
        <v>0</v>
      </c>
      <c r="C371" s="26" t="s">
        <v>2992</v>
      </c>
      <c r="D371" s="25">
        <v>311225</v>
      </c>
      <c r="E371" s="25" t="s">
        <v>842</v>
      </c>
      <c r="F371" s="25">
        <v>311410</v>
      </c>
      <c r="G371" s="25" t="s">
        <v>1895</v>
      </c>
      <c r="H371" s="25">
        <v>2</v>
      </c>
      <c r="I371" s="25">
        <v>2001.01</v>
      </c>
      <c r="J371" s="25">
        <v>2500.12</v>
      </c>
      <c r="K371" s="25" t="s">
        <v>1625</v>
      </c>
      <c r="L371" s="25"/>
      <c r="M371" s="25" t="s">
        <v>1625</v>
      </c>
      <c r="N371" s="25" t="s">
        <v>412</v>
      </c>
      <c r="O371" s="25" t="s">
        <v>428</v>
      </c>
      <c r="P371" s="25" t="s">
        <v>427</v>
      </c>
      <c r="Q371" s="24">
        <v>16884</v>
      </c>
      <c r="R371" s="17">
        <v>0</v>
      </c>
      <c r="U371" s="17">
        <v>0</v>
      </c>
      <c r="V371" s="17">
        <v>0</v>
      </c>
      <c r="Y371" s="17">
        <v>0</v>
      </c>
      <c r="Z371" s="17">
        <v>0</v>
      </c>
      <c r="AC371" s="17">
        <v>0</v>
      </c>
      <c r="AD371" s="17">
        <v>0</v>
      </c>
      <c r="AG371" s="17">
        <v>0</v>
      </c>
      <c r="AH371" s="17">
        <v>0</v>
      </c>
      <c r="AK371" s="17">
        <v>0</v>
      </c>
      <c r="AL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7.1669999999999998E-3</v>
      </c>
      <c r="AT371" s="17">
        <v>3.347E-2</v>
      </c>
      <c r="AU371" s="17">
        <v>1.3939999999999999E-2</v>
      </c>
      <c r="AV371" s="17">
        <v>195</v>
      </c>
      <c r="AW371" s="17">
        <v>234</v>
      </c>
      <c r="AX371" s="17">
        <v>292.5</v>
      </c>
      <c r="AY371" s="17">
        <v>0</v>
      </c>
      <c r="AZ371" s="17">
        <v>0</v>
      </c>
      <c r="BA371" s="17">
        <v>0</v>
      </c>
      <c r="BB371" s="17">
        <v>0</v>
      </c>
      <c r="BC371" s="17">
        <v>1</v>
      </c>
      <c r="BD371" s="17">
        <v>16.88</v>
      </c>
      <c r="BE371" s="17">
        <v>1</v>
      </c>
      <c r="BF371" s="17">
        <v>1</v>
      </c>
      <c r="BH371" s="17">
        <v>0</v>
      </c>
      <c r="BJ371" s="17">
        <v>0</v>
      </c>
      <c r="BL371" s="17">
        <v>0</v>
      </c>
      <c r="BM371" s="17">
        <v>2.1521999999999999E-2</v>
      </c>
      <c r="BN371" s="17">
        <v>8.8453000000000004E-2</v>
      </c>
      <c r="BO371" s="17">
        <v>0</v>
      </c>
      <c r="BP371" s="17">
        <v>0</v>
      </c>
      <c r="BQ371" s="17">
        <v>0</v>
      </c>
      <c r="BR371" s="17">
        <v>0</v>
      </c>
      <c r="BS371" s="17">
        <v>0</v>
      </c>
      <c r="BT371" s="17" t="s">
        <v>409</v>
      </c>
      <c r="BU371" s="17" t="s">
        <v>409</v>
      </c>
      <c r="BV371" s="17" t="s">
        <v>409</v>
      </c>
      <c r="BW371" s="17" t="s">
        <v>592</v>
      </c>
      <c r="CA371" s="17">
        <v>88106466</v>
      </c>
      <c r="CB371" s="17" t="s">
        <v>1848</v>
      </c>
      <c r="CC371" s="17">
        <v>91113074</v>
      </c>
      <c r="CD371" s="17" t="s">
        <v>1875</v>
      </c>
    </row>
    <row r="372" spans="1:82">
      <c r="A372" s="27">
        <v>1000000417</v>
      </c>
      <c r="B372" s="26">
        <v>0</v>
      </c>
      <c r="C372" s="26" t="s">
        <v>2991</v>
      </c>
      <c r="D372" s="25">
        <v>305470</v>
      </c>
      <c r="E372" s="25" t="s">
        <v>947</v>
      </c>
      <c r="F372" s="25">
        <v>305480</v>
      </c>
      <c r="G372" s="25" t="s">
        <v>2170</v>
      </c>
      <c r="H372" s="25">
        <v>1</v>
      </c>
      <c r="I372" s="25">
        <v>1996.01</v>
      </c>
      <c r="J372" s="25">
        <v>2018.04</v>
      </c>
      <c r="K372" s="25" t="s">
        <v>505</v>
      </c>
      <c r="L372" s="25"/>
      <c r="M372" s="25" t="s">
        <v>505</v>
      </c>
      <c r="N372" s="25" t="s">
        <v>412</v>
      </c>
      <c r="O372" s="25" t="s">
        <v>428</v>
      </c>
      <c r="P372" s="25" t="s">
        <v>427</v>
      </c>
      <c r="Q372" s="24">
        <v>42736</v>
      </c>
      <c r="R372" s="17">
        <v>0</v>
      </c>
      <c r="U372" s="17">
        <v>0</v>
      </c>
      <c r="V372" s="17">
        <v>0</v>
      </c>
      <c r="Y372" s="17">
        <v>0</v>
      </c>
      <c r="Z372" s="17">
        <v>0</v>
      </c>
      <c r="AC372" s="17">
        <v>0</v>
      </c>
      <c r="AD372" s="17">
        <v>0</v>
      </c>
      <c r="AG372" s="17">
        <v>0</v>
      </c>
      <c r="AH372" s="17">
        <v>0</v>
      </c>
      <c r="AK372" s="17">
        <v>0</v>
      </c>
      <c r="AL372" s="17">
        <v>0</v>
      </c>
      <c r="AO372" s="17">
        <v>0</v>
      </c>
      <c r="AP372" s="17">
        <v>0</v>
      </c>
      <c r="AQ372" s="17">
        <v>0</v>
      </c>
      <c r="AR372" s="17">
        <v>0</v>
      </c>
      <c r="AS372" s="17">
        <v>1.814E-2</v>
      </c>
      <c r="AT372" s="17">
        <v>8.5765999999999995E-2</v>
      </c>
      <c r="AU372" s="17">
        <v>3.4810000000000001E-2</v>
      </c>
      <c r="AV372" s="17">
        <v>195</v>
      </c>
      <c r="AW372" s="17">
        <v>234</v>
      </c>
      <c r="AX372" s="17">
        <v>292.5</v>
      </c>
      <c r="AY372" s="17">
        <v>0</v>
      </c>
      <c r="AZ372" s="17">
        <v>0</v>
      </c>
      <c r="BA372" s="17">
        <v>0</v>
      </c>
      <c r="BB372" s="17">
        <v>0</v>
      </c>
      <c r="BC372" s="17">
        <v>1</v>
      </c>
      <c r="BD372" s="17">
        <v>42.74</v>
      </c>
      <c r="BE372" s="17">
        <v>1</v>
      </c>
      <c r="BF372" s="17">
        <v>1</v>
      </c>
      <c r="BH372" s="17">
        <v>0</v>
      </c>
      <c r="BJ372" s="17">
        <v>0</v>
      </c>
      <c r="BL372" s="17">
        <v>0</v>
      </c>
      <c r="BM372" s="17">
        <v>5.2037E-2</v>
      </c>
      <c r="BN372" s="17">
        <v>0.20593600000000001</v>
      </c>
      <c r="BO372" s="17">
        <v>0</v>
      </c>
      <c r="BP372" s="17">
        <v>0</v>
      </c>
      <c r="BQ372" s="17">
        <v>0</v>
      </c>
      <c r="BR372" s="17">
        <v>0</v>
      </c>
      <c r="BS372" s="17">
        <v>0</v>
      </c>
      <c r="BT372" s="17" t="s">
        <v>409</v>
      </c>
      <c r="BU372" s="17" t="s">
        <v>409</v>
      </c>
      <c r="BV372" s="17" t="s">
        <v>409</v>
      </c>
      <c r="BW372" s="17" t="s">
        <v>592</v>
      </c>
      <c r="CA372" s="17">
        <v>88106466</v>
      </c>
      <c r="CB372" s="17" t="s">
        <v>1848</v>
      </c>
      <c r="CC372" s="17">
        <v>97104204</v>
      </c>
      <c r="CD372" s="17" t="s">
        <v>1743</v>
      </c>
    </row>
    <row r="373" spans="1:82">
      <c r="A373" s="27">
        <v>1000000418</v>
      </c>
      <c r="B373" s="26">
        <v>0</v>
      </c>
      <c r="C373" s="26" t="s">
        <v>2990</v>
      </c>
      <c r="D373" s="25">
        <v>301700</v>
      </c>
      <c r="E373" s="25" t="s">
        <v>2984</v>
      </c>
      <c r="F373" s="25">
        <v>301765</v>
      </c>
      <c r="G373" s="25" t="s">
        <v>2317</v>
      </c>
      <c r="H373" s="25">
        <v>1</v>
      </c>
      <c r="I373" s="25">
        <v>2003.01</v>
      </c>
      <c r="J373" s="25">
        <v>2500.12</v>
      </c>
      <c r="K373" s="25" t="s">
        <v>1715</v>
      </c>
      <c r="L373" s="25"/>
      <c r="M373" s="25" t="s">
        <v>1715</v>
      </c>
      <c r="N373" s="25" t="s">
        <v>412</v>
      </c>
      <c r="O373" s="25" t="s">
        <v>411</v>
      </c>
      <c r="P373" s="25" t="s">
        <v>516</v>
      </c>
      <c r="Q373" s="28">
        <v>267</v>
      </c>
      <c r="R373" s="17">
        <v>0.87549999999999994</v>
      </c>
      <c r="U373" s="17">
        <v>0</v>
      </c>
      <c r="V373" s="17">
        <v>0</v>
      </c>
      <c r="Y373" s="17">
        <v>0</v>
      </c>
      <c r="Z373" s="17">
        <v>0</v>
      </c>
      <c r="AC373" s="17">
        <v>0</v>
      </c>
      <c r="AD373" s="17">
        <v>0</v>
      </c>
      <c r="AG373" s="17">
        <v>0</v>
      </c>
      <c r="AH373" s="17">
        <v>0</v>
      </c>
      <c r="AK373" s="17">
        <v>0</v>
      </c>
      <c r="AL373" s="17">
        <v>0</v>
      </c>
      <c r="AO373" s="17">
        <v>0</v>
      </c>
      <c r="AP373" s="17">
        <v>0</v>
      </c>
      <c r="AQ373" s="17">
        <v>0.87549999999999994</v>
      </c>
      <c r="AR373" s="17">
        <v>1E-3</v>
      </c>
      <c r="AS373" s="17">
        <v>1.5999999999999999E-5</v>
      </c>
      <c r="AT373" s="17">
        <v>1.4100000000000001E-4</v>
      </c>
      <c r="AU373" s="17">
        <v>4.6829999999999997E-3</v>
      </c>
      <c r="AV373" s="17">
        <v>414</v>
      </c>
      <c r="AW373" s="17">
        <v>496.8</v>
      </c>
      <c r="AX373" s="17">
        <v>621</v>
      </c>
      <c r="AY373" s="17">
        <v>0</v>
      </c>
      <c r="AZ373" s="17">
        <v>0</v>
      </c>
      <c r="BA373" s="17">
        <v>0</v>
      </c>
      <c r="BB373" s="17">
        <v>0</v>
      </c>
      <c r="BC373" s="17">
        <v>1</v>
      </c>
      <c r="BD373" s="17">
        <v>0.27</v>
      </c>
      <c r="BE373" s="17">
        <v>1</v>
      </c>
      <c r="BF373" s="17">
        <v>1</v>
      </c>
      <c r="BH373" s="17">
        <v>0</v>
      </c>
      <c r="BJ373" s="17">
        <v>0</v>
      </c>
      <c r="BL373" s="17">
        <v>0</v>
      </c>
      <c r="BM373" s="17">
        <v>5.5000000000000002E-5</v>
      </c>
      <c r="BN373" s="17">
        <v>7.1000000000000005E-5</v>
      </c>
      <c r="BO373" s="17">
        <v>0</v>
      </c>
      <c r="BP373" s="17">
        <v>0</v>
      </c>
      <c r="BQ373" s="17">
        <v>0</v>
      </c>
      <c r="BR373" s="17">
        <v>0</v>
      </c>
      <c r="BS373" s="17">
        <v>0</v>
      </c>
      <c r="BT373" s="17" t="s">
        <v>409</v>
      </c>
      <c r="BU373" s="17" t="s">
        <v>409</v>
      </c>
      <c r="BV373" s="17" t="s">
        <v>409</v>
      </c>
      <c r="BX373" s="17" t="s">
        <v>607</v>
      </c>
      <c r="CA373" s="17">
        <v>88106466</v>
      </c>
      <c r="CB373" s="17" t="s">
        <v>1848</v>
      </c>
      <c r="CC373" s="17">
        <v>4104935</v>
      </c>
      <c r="CD373" s="17" t="s">
        <v>1833</v>
      </c>
    </row>
    <row r="374" spans="1:82">
      <c r="A374" s="27">
        <v>1000000419</v>
      </c>
      <c r="B374" s="26">
        <v>0</v>
      </c>
      <c r="C374" s="26" t="s">
        <v>2989</v>
      </c>
      <c r="D374" s="25">
        <v>301700</v>
      </c>
      <c r="E374" s="25" t="s">
        <v>2984</v>
      </c>
      <c r="F374" s="25">
        <v>301765</v>
      </c>
      <c r="G374" s="25" t="s">
        <v>2317</v>
      </c>
      <c r="H374" s="25">
        <v>2</v>
      </c>
      <c r="I374" s="25">
        <v>2003.01</v>
      </c>
      <c r="J374" s="25">
        <v>2500.12</v>
      </c>
      <c r="K374" s="25" t="s">
        <v>1715</v>
      </c>
      <c r="L374" s="25"/>
      <c r="M374" s="25" t="s">
        <v>1715</v>
      </c>
      <c r="N374" s="25" t="s">
        <v>412</v>
      </c>
      <c r="O374" s="25" t="s">
        <v>411</v>
      </c>
      <c r="P374" s="25" t="s">
        <v>516</v>
      </c>
      <c r="Q374" s="28">
        <v>267</v>
      </c>
      <c r="R374" s="17">
        <v>0.87549999999999994</v>
      </c>
      <c r="U374" s="17">
        <v>0</v>
      </c>
      <c r="V374" s="17">
        <v>0</v>
      </c>
      <c r="Y374" s="17">
        <v>0</v>
      </c>
      <c r="Z374" s="17">
        <v>0</v>
      </c>
      <c r="AC374" s="17">
        <v>0</v>
      </c>
      <c r="AD374" s="17">
        <v>0</v>
      </c>
      <c r="AG374" s="17">
        <v>0</v>
      </c>
      <c r="AH374" s="17">
        <v>0</v>
      </c>
      <c r="AK374" s="17">
        <v>0</v>
      </c>
      <c r="AL374" s="17">
        <v>0</v>
      </c>
      <c r="AO374" s="17">
        <v>0</v>
      </c>
      <c r="AP374" s="17">
        <v>0</v>
      </c>
      <c r="AQ374" s="17">
        <v>0.87549999999999994</v>
      </c>
      <c r="AR374" s="17">
        <v>1E-3</v>
      </c>
      <c r="AS374" s="17">
        <v>1.5999999999999999E-5</v>
      </c>
      <c r="AT374" s="17">
        <v>1.4100000000000001E-4</v>
      </c>
      <c r="AU374" s="17">
        <v>4.6829999999999997E-3</v>
      </c>
      <c r="AV374" s="17">
        <v>414</v>
      </c>
      <c r="AW374" s="17">
        <v>496.8</v>
      </c>
      <c r="AX374" s="17">
        <v>621</v>
      </c>
      <c r="AY374" s="17">
        <v>0</v>
      </c>
      <c r="AZ374" s="17">
        <v>0</v>
      </c>
      <c r="BA374" s="17">
        <v>0</v>
      </c>
      <c r="BB374" s="17">
        <v>0</v>
      </c>
      <c r="BC374" s="17">
        <v>1</v>
      </c>
      <c r="BD374" s="17">
        <v>0.27</v>
      </c>
      <c r="BE374" s="17">
        <v>1</v>
      </c>
      <c r="BF374" s="17">
        <v>1</v>
      </c>
      <c r="BH374" s="17">
        <v>0</v>
      </c>
      <c r="BJ374" s="17">
        <v>0</v>
      </c>
      <c r="BL374" s="17">
        <v>0</v>
      </c>
      <c r="BM374" s="17">
        <v>5.5000000000000002E-5</v>
      </c>
      <c r="BN374" s="17">
        <v>7.1000000000000005E-5</v>
      </c>
      <c r="BO374" s="17">
        <v>0</v>
      </c>
      <c r="BP374" s="17">
        <v>0</v>
      </c>
      <c r="BQ374" s="17">
        <v>0</v>
      </c>
      <c r="BR374" s="17">
        <v>0</v>
      </c>
      <c r="BS374" s="17">
        <v>0</v>
      </c>
      <c r="BT374" s="17" t="s">
        <v>409</v>
      </c>
      <c r="BU374" s="17" t="s">
        <v>409</v>
      </c>
      <c r="BV374" s="17" t="s">
        <v>409</v>
      </c>
      <c r="BX374" s="17" t="s">
        <v>607</v>
      </c>
      <c r="CA374" s="17">
        <v>88106466</v>
      </c>
      <c r="CB374" s="17" t="s">
        <v>1848</v>
      </c>
      <c r="CC374" s="17">
        <v>4104935</v>
      </c>
      <c r="CD374" s="17" t="s">
        <v>1833</v>
      </c>
    </row>
    <row r="375" spans="1:82">
      <c r="A375" s="27">
        <v>1000000420</v>
      </c>
      <c r="B375" s="26">
        <v>0</v>
      </c>
      <c r="C375" s="26" t="s">
        <v>2988</v>
      </c>
      <c r="D375" s="25">
        <v>301700</v>
      </c>
      <c r="E375" s="25" t="s">
        <v>2984</v>
      </c>
      <c r="F375" s="25">
        <v>301121</v>
      </c>
      <c r="G375" s="25" t="s">
        <v>2354</v>
      </c>
      <c r="H375" s="25">
        <v>1</v>
      </c>
      <c r="I375" s="25">
        <v>2001.01</v>
      </c>
      <c r="J375" s="25">
        <v>2500.12</v>
      </c>
      <c r="K375" s="25" t="s">
        <v>1625</v>
      </c>
      <c r="L375" s="25"/>
      <c r="M375" s="25" t="s">
        <v>1625</v>
      </c>
      <c r="N375" s="25" t="s">
        <v>412</v>
      </c>
      <c r="O375" s="25" t="s">
        <v>411</v>
      </c>
      <c r="P375" s="25" t="s">
        <v>516</v>
      </c>
      <c r="Q375" s="24">
        <v>6326</v>
      </c>
      <c r="R375" s="17">
        <v>0.87670000000000003</v>
      </c>
      <c r="U375" s="17">
        <v>0</v>
      </c>
      <c r="V375" s="17">
        <v>0</v>
      </c>
      <c r="Y375" s="17">
        <v>0</v>
      </c>
      <c r="Z375" s="17">
        <v>0</v>
      </c>
      <c r="AC375" s="17">
        <v>0</v>
      </c>
      <c r="AD375" s="17">
        <v>0</v>
      </c>
      <c r="AG375" s="17">
        <v>0</v>
      </c>
      <c r="AH375" s="17">
        <v>0</v>
      </c>
      <c r="AK375" s="17">
        <v>0</v>
      </c>
      <c r="AL375" s="17">
        <v>0</v>
      </c>
      <c r="AO375" s="17">
        <v>0</v>
      </c>
      <c r="AP375" s="17">
        <v>0</v>
      </c>
      <c r="AQ375" s="17">
        <v>0.87670000000000003</v>
      </c>
      <c r="AR375" s="17">
        <v>1E-3</v>
      </c>
      <c r="AS375" s="17">
        <v>3.8200000000000002E-4</v>
      </c>
      <c r="AT375" s="17">
        <v>3.4459999999999998E-3</v>
      </c>
      <c r="AU375" s="17">
        <v>0.11888899999999999</v>
      </c>
      <c r="AV375" s="17">
        <v>390</v>
      </c>
      <c r="AW375" s="17">
        <v>468</v>
      </c>
      <c r="AX375" s="17">
        <v>585</v>
      </c>
      <c r="AY375" s="17">
        <v>0</v>
      </c>
      <c r="AZ375" s="17">
        <v>0</v>
      </c>
      <c r="BA375" s="17">
        <v>0</v>
      </c>
      <c r="BB375" s="17">
        <v>0</v>
      </c>
      <c r="BC375" s="17">
        <v>1</v>
      </c>
      <c r="BD375" s="17">
        <v>6.33</v>
      </c>
      <c r="BE375" s="17">
        <v>1</v>
      </c>
      <c r="BF375" s="17">
        <v>1</v>
      </c>
      <c r="BH375" s="17">
        <v>0</v>
      </c>
      <c r="BJ375" s="17">
        <v>0</v>
      </c>
      <c r="BL375" s="17">
        <v>0</v>
      </c>
      <c r="BM375" s="17">
        <v>2.2360000000000001E-3</v>
      </c>
      <c r="BN375" s="17">
        <v>1.732E-3</v>
      </c>
      <c r="BO375" s="17">
        <v>0</v>
      </c>
      <c r="BP375" s="17">
        <v>0</v>
      </c>
      <c r="BQ375" s="17">
        <v>0</v>
      </c>
      <c r="BR375" s="17">
        <v>0</v>
      </c>
      <c r="BS375" s="17">
        <v>0</v>
      </c>
      <c r="BT375" s="17" t="s">
        <v>409</v>
      </c>
      <c r="BU375" s="17" t="s">
        <v>409</v>
      </c>
      <c r="BV375" s="17" t="s">
        <v>409</v>
      </c>
      <c r="BX375" s="17" t="s">
        <v>607</v>
      </c>
      <c r="CA375" s="17">
        <v>88106466</v>
      </c>
      <c r="CB375" s="17" t="s">
        <v>1845</v>
      </c>
      <c r="CC375" s="17">
        <v>4104935</v>
      </c>
      <c r="CD375" s="17" t="s">
        <v>1833</v>
      </c>
    </row>
    <row r="376" spans="1:82">
      <c r="A376" s="27">
        <v>1000000421</v>
      </c>
      <c r="B376" s="26">
        <v>0</v>
      </c>
      <c r="C376" s="26" t="s">
        <v>2987</v>
      </c>
      <c r="D376" s="25">
        <v>301700</v>
      </c>
      <c r="E376" s="25" t="s">
        <v>2984</v>
      </c>
      <c r="F376" s="25">
        <v>301121</v>
      </c>
      <c r="G376" s="25" t="s">
        <v>2354</v>
      </c>
      <c r="H376" s="25">
        <v>2</v>
      </c>
      <c r="I376" s="25">
        <v>2001.01</v>
      </c>
      <c r="J376" s="25">
        <v>2500.12</v>
      </c>
      <c r="K376" s="25" t="s">
        <v>1625</v>
      </c>
      <c r="L376" s="25"/>
      <c r="M376" s="25" t="s">
        <v>1625</v>
      </c>
      <c r="N376" s="25" t="s">
        <v>412</v>
      </c>
      <c r="O376" s="25" t="s">
        <v>411</v>
      </c>
      <c r="P376" s="25" t="s">
        <v>516</v>
      </c>
      <c r="Q376" s="24">
        <v>6326</v>
      </c>
      <c r="R376" s="17">
        <v>0.87670000000000003</v>
      </c>
      <c r="U376" s="17">
        <v>0</v>
      </c>
      <c r="V376" s="17">
        <v>0</v>
      </c>
      <c r="Y376" s="17">
        <v>0</v>
      </c>
      <c r="Z376" s="17">
        <v>0</v>
      </c>
      <c r="AC376" s="17">
        <v>0</v>
      </c>
      <c r="AD376" s="17">
        <v>0</v>
      </c>
      <c r="AG376" s="17">
        <v>0</v>
      </c>
      <c r="AH376" s="17">
        <v>0</v>
      </c>
      <c r="AK376" s="17">
        <v>0</v>
      </c>
      <c r="AL376" s="17">
        <v>0</v>
      </c>
      <c r="AO376" s="17">
        <v>0</v>
      </c>
      <c r="AP376" s="17">
        <v>0</v>
      </c>
      <c r="AQ376" s="17">
        <v>0.87670000000000003</v>
      </c>
      <c r="AR376" s="17">
        <v>1E-3</v>
      </c>
      <c r="AS376" s="17">
        <v>3.8200000000000002E-4</v>
      </c>
      <c r="AT376" s="17">
        <v>3.4459999999999998E-3</v>
      </c>
      <c r="AU376" s="17">
        <v>0.11888899999999999</v>
      </c>
      <c r="AV376" s="17">
        <v>390</v>
      </c>
      <c r="AW376" s="17">
        <v>468</v>
      </c>
      <c r="AX376" s="17">
        <v>585</v>
      </c>
      <c r="AY376" s="17">
        <v>0</v>
      </c>
      <c r="AZ376" s="17">
        <v>0</v>
      </c>
      <c r="BA376" s="17">
        <v>0</v>
      </c>
      <c r="BB376" s="17">
        <v>0</v>
      </c>
      <c r="BC376" s="17">
        <v>1</v>
      </c>
      <c r="BD376" s="17">
        <v>6.33</v>
      </c>
      <c r="BE376" s="17">
        <v>1</v>
      </c>
      <c r="BF376" s="17">
        <v>1</v>
      </c>
      <c r="BH376" s="17">
        <v>0</v>
      </c>
      <c r="BJ376" s="17">
        <v>0</v>
      </c>
      <c r="BL376" s="17">
        <v>0</v>
      </c>
      <c r="BM376" s="17">
        <v>2.2360000000000001E-3</v>
      </c>
      <c r="BN376" s="17">
        <v>1.732E-3</v>
      </c>
      <c r="BO376" s="17">
        <v>0</v>
      </c>
      <c r="BP376" s="17">
        <v>0</v>
      </c>
      <c r="BQ376" s="17">
        <v>0</v>
      </c>
      <c r="BR376" s="17">
        <v>0</v>
      </c>
      <c r="BS376" s="17">
        <v>0</v>
      </c>
      <c r="BT376" s="17" t="s">
        <v>409</v>
      </c>
      <c r="BU376" s="17" t="s">
        <v>409</v>
      </c>
      <c r="BV376" s="17" t="s">
        <v>409</v>
      </c>
      <c r="BX376" s="17" t="s">
        <v>607</v>
      </c>
      <c r="CA376" s="17">
        <v>88106466</v>
      </c>
      <c r="CB376" s="17" t="s">
        <v>1845</v>
      </c>
      <c r="CC376" s="17">
        <v>4104935</v>
      </c>
      <c r="CD376" s="17" t="s">
        <v>1833</v>
      </c>
    </row>
    <row r="377" spans="1:82">
      <c r="A377" s="27">
        <v>1000000422</v>
      </c>
      <c r="B377" s="26">
        <v>0</v>
      </c>
      <c r="C377" s="26" t="s">
        <v>2986</v>
      </c>
      <c r="D377" s="25">
        <v>301700</v>
      </c>
      <c r="E377" s="25" t="s">
        <v>2984</v>
      </c>
      <c r="F377" s="25">
        <v>301720</v>
      </c>
      <c r="G377" s="25" t="s">
        <v>2912</v>
      </c>
      <c r="H377" s="25">
        <v>1</v>
      </c>
      <c r="I377" s="25">
        <v>2003.06</v>
      </c>
      <c r="J377" s="25">
        <v>2500.12</v>
      </c>
      <c r="K377" s="25" t="s">
        <v>1560</v>
      </c>
      <c r="L377" s="25"/>
      <c r="M377" s="25" t="s">
        <v>1715</v>
      </c>
      <c r="N377" s="25" t="s">
        <v>412</v>
      </c>
      <c r="O377" s="25" t="s">
        <v>411</v>
      </c>
      <c r="P377" s="25" t="s">
        <v>516</v>
      </c>
      <c r="Q377" s="24">
        <v>6861</v>
      </c>
      <c r="R377" s="17">
        <v>1.4521999999999999</v>
      </c>
      <c r="U377" s="17">
        <v>0</v>
      </c>
      <c r="V377" s="17">
        <v>0</v>
      </c>
      <c r="Y377" s="17">
        <v>0</v>
      </c>
      <c r="Z377" s="17">
        <v>0</v>
      </c>
      <c r="AC377" s="17">
        <v>0</v>
      </c>
      <c r="AD377" s="17">
        <v>0</v>
      </c>
      <c r="AG377" s="17">
        <v>0</v>
      </c>
      <c r="AH377" s="17">
        <v>0</v>
      </c>
      <c r="AK377" s="17">
        <v>0</v>
      </c>
      <c r="AL377" s="17">
        <v>0</v>
      </c>
      <c r="AO377" s="17">
        <v>0</v>
      </c>
      <c r="AP377" s="17">
        <v>0</v>
      </c>
      <c r="AQ377" s="17">
        <v>1.4521999999999999</v>
      </c>
      <c r="AR377" s="17">
        <v>1E-3</v>
      </c>
      <c r="AS377" s="17">
        <v>1.9900000000000001E-4</v>
      </c>
      <c r="AT377" s="17">
        <v>1.0939999999999999E-3</v>
      </c>
      <c r="AU377" s="17">
        <v>9.9044999999999994E-2</v>
      </c>
      <c r="AV377" s="17">
        <v>372</v>
      </c>
      <c r="AW377" s="17">
        <v>446.4</v>
      </c>
      <c r="AX377" s="17">
        <v>558</v>
      </c>
      <c r="AY377" s="17">
        <v>0</v>
      </c>
      <c r="AZ377" s="17">
        <v>0</v>
      </c>
      <c r="BA377" s="17">
        <v>0</v>
      </c>
      <c r="BB377" s="17">
        <v>0</v>
      </c>
      <c r="BC377" s="17">
        <v>1</v>
      </c>
      <c r="BD377" s="17">
        <v>6.86</v>
      </c>
      <c r="BE377" s="17">
        <v>1</v>
      </c>
      <c r="BF377" s="17">
        <v>1</v>
      </c>
      <c r="BH377" s="17">
        <v>0</v>
      </c>
      <c r="BJ377" s="17">
        <v>0</v>
      </c>
      <c r="BL377" s="17">
        <v>0</v>
      </c>
      <c r="BM377" s="17">
        <v>2.2680000000000001E-3</v>
      </c>
      <c r="BN377" s="17">
        <v>2.4163E-2</v>
      </c>
      <c r="BO377" s="17">
        <v>0</v>
      </c>
      <c r="BP377" s="17">
        <v>0</v>
      </c>
      <c r="BQ377" s="17">
        <v>0</v>
      </c>
      <c r="BR377" s="17">
        <v>0</v>
      </c>
      <c r="BS377" s="17">
        <v>0</v>
      </c>
      <c r="BT377" s="17" t="s">
        <v>409</v>
      </c>
      <c r="BU377" s="17" t="s">
        <v>409</v>
      </c>
      <c r="BV377" s="17" t="s">
        <v>409</v>
      </c>
      <c r="BX377" s="17" t="s">
        <v>607</v>
      </c>
      <c r="CA377" s="17">
        <v>88106466</v>
      </c>
      <c r="CB377" s="17" t="s">
        <v>1848</v>
      </c>
      <c r="CC377" s="17">
        <v>4104935</v>
      </c>
      <c r="CD377" s="17" t="s">
        <v>1833</v>
      </c>
    </row>
    <row r="378" spans="1:82">
      <c r="A378" s="27">
        <v>1000000423</v>
      </c>
      <c r="B378" s="26">
        <v>0</v>
      </c>
      <c r="C378" s="26" t="s">
        <v>2985</v>
      </c>
      <c r="D378" s="25">
        <v>301700</v>
      </c>
      <c r="E378" s="25" t="s">
        <v>2984</v>
      </c>
      <c r="F378" s="25">
        <v>301710</v>
      </c>
      <c r="G378" s="25" t="s">
        <v>2983</v>
      </c>
      <c r="H378" s="25">
        <v>1</v>
      </c>
      <c r="I378" s="25">
        <v>2003.06</v>
      </c>
      <c r="J378" s="25">
        <v>2500.12</v>
      </c>
      <c r="K378" s="25" t="s">
        <v>1560</v>
      </c>
      <c r="L378" s="25"/>
      <c r="M378" s="25" t="s">
        <v>1715</v>
      </c>
      <c r="N378" s="25" t="s">
        <v>412</v>
      </c>
      <c r="O378" s="25" t="s">
        <v>411</v>
      </c>
      <c r="P378" s="25" t="s">
        <v>516</v>
      </c>
      <c r="Q378" s="24">
        <v>4077</v>
      </c>
      <c r="R378" s="17">
        <v>0.28999999999999998</v>
      </c>
      <c r="U378" s="17">
        <v>0</v>
      </c>
      <c r="V378" s="17">
        <v>0</v>
      </c>
      <c r="Y378" s="17">
        <v>0</v>
      </c>
      <c r="Z378" s="17">
        <v>0</v>
      </c>
      <c r="AC378" s="17">
        <v>0</v>
      </c>
      <c r="AD378" s="17">
        <v>0</v>
      </c>
      <c r="AG378" s="17">
        <v>0</v>
      </c>
      <c r="AH378" s="17">
        <v>0</v>
      </c>
      <c r="AK378" s="17">
        <v>0</v>
      </c>
      <c r="AL378" s="17">
        <v>0</v>
      </c>
      <c r="AO378" s="17">
        <v>0</v>
      </c>
      <c r="AP378" s="17">
        <v>0</v>
      </c>
      <c r="AQ378" s="17">
        <v>0.28999999999999998</v>
      </c>
      <c r="AR378" s="17">
        <v>1E-3</v>
      </c>
      <c r="AS378" s="17">
        <v>2.61E-4</v>
      </c>
      <c r="AT378" s="17">
        <v>2.5279999999999999E-3</v>
      </c>
      <c r="AU378" s="17">
        <v>6.9333000000000006E-2</v>
      </c>
      <c r="AV378" s="17">
        <v>296</v>
      </c>
      <c r="AW378" s="17">
        <v>355.2</v>
      </c>
      <c r="AX378" s="17">
        <v>444</v>
      </c>
      <c r="AY378" s="17">
        <v>0</v>
      </c>
      <c r="AZ378" s="17">
        <v>0</v>
      </c>
      <c r="BA378" s="17">
        <v>0</v>
      </c>
      <c r="BB378" s="17">
        <v>0</v>
      </c>
      <c r="BC378" s="17">
        <v>1</v>
      </c>
      <c r="BD378" s="17">
        <v>4.08</v>
      </c>
      <c r="BE378" s="17">
        <v>1</v>
      </c>
      <c r="BF378" s="17">
        <v>1</v>
      </c>
      <c r="BH378" s="17">
        <v>0</v>
      </c>
      <c r="BJ378" s="17">
        <v>0</v>
      </c>
      <c r="BL378" s="17">
        <v>0</v>
      </c>
      <c r="BM378" s="17">
        <v>1.2769999999999999E-3</v>
      </c>
      <c r="BN378" s="17">
        <v>1.3309999999999999E-3</v>
      </c>
      <c r="BO378" s="17">
        <v>0</v>
      </c>
      <c r="BP378" s="17">
        <v>0</v>
      </c>
      <c r="BQ378" s="17">
        <v>0</v>
      </c>
      <c r="BR378" s="17">
        <v>0</v>
      </c>
      <c r="BS378" s="17">
        <v>0</v>
      </c>
      <c r="BT378" s="17" t="s">
        <v>409</v>
      </c>
      <c r="BU378" s="17" t="s">
        <v>409</v>
      </c>
      <c r="BV378" s="17" t="s">
        <v>409</v>
      </c>
      <c r="BX378" s="17" t="s">
        <v>607</v>
      </c>
      <c r="CA378" s="17">
        <v>88106466</v>
      </c>
      <c r="CB378" s="17" t="s">
        <v>1848</v>
      </c>
      <c r="CC378" s="17">
        <v>4104935</v>
      </c>
      <c r="CD378" s="17" t="s">
        <v>1833</v>
      </c>
    </row>
    <row r="379" spans="1:82">
      <c r="A379" s="27">
        <v>1000000424</v>
      </c>
      <c r="B379" s="26">
        <v>0</v>
      </c>
      <c r="C379" s="26" t="s">
        <v>2982</v>
      </c>
      <c r="D379" s="25">
        <v>302620</v>
      </c>
      <c r="E379" s="25" t="s">
        <v>2342</v>
      </c>
      <c r="F379" s="25">
        <v>302625</v>
      </c>
      <c r="G379" s="25" t="s">
        <v>2634</v>
      </c>
      <c r="H379" s="25">
        <v>1</v>
      </c>
      <c r="I379" s="25">
        <v>1996.01</v>
      </c>
      <c r="J379" s="25">
        <v>2500.12</v>
      </c>
      <c r="K379" s="25" t="s">
        <v>505</v>
      </c>
      <c r="L379" s="25"/>
      <c r="M379" s="25" t="s">
        <v>505</v>
      </c>
      <c r="N379" s="25" t="s">
        <v>412</v>
      </c>
      <c r="O379" s="25" t="s">
        <v>411</v>
      </c>
      <c r="P379" s="25" t="s">
        <v>516</v>
      </c>
      <c r="Q379" s="24">
        <v>7258</v>
      </c>
      <c r="R379" s="17">
        <v>0.248</v>
      </c>
      <c r="U379" s="17">
        <v>0</v>
      </c>
      <c r="V379" s="17">
        <v>0</v>
      </c>
      <c r="Y379" s="17">
        <v>0</v>
      </c>
      <c r="Z379" s="17">
        <v>0</v>
      </c>
      <c r="AC379" s="17">
        <v>0</v>
      </c>
      <c r="AD379" s="17">
        <v>0</v>
      </c>
      <c r="AG379" s="17">
        <v>0</v>
      </c>
      <c r="AH379" s="17">
        <v>0</v>
      </c>
      <c r="AK379" s="17">
        <v>0</v>
      </c>
      <c r="AL379" s="17">
        <v>0</v>
      </c>
      <c r="AO379" s="17">
        <v>0</v>
      </c>
      <c r="AP379" s="17">
        <v>0</v>
      </c>
      <c r="AQ379" s="17">
        <v>0.248</v>
      </c>
      <c r="AR379" s="17">
        <v>1E-3</v>
      </c>
      <c r="AS379" s="17">
        <v>4.3800000000000002E-4</v>
      </c>
      <c r="AT379" s="17">
        <v>6.5030000000000001E-3</v>
      </c>
      <c r="AU379" s="17">
        <v>0.16703999999999999</v>
      </c>
      <c r="AV379" s="17">
        <v>310</v>
      </c>
      <c r="AW379" s="17">
        <v>372</v>
      </c>
      <c r="AX379" s="17">
        <v>465</v>
      </c>
      <c r="AY379" s="17">
        <v>0</v>
      </c>
      <c r="AZ379" s="17">
        <v>0</v>
      </c>
      <c r="BA379" s="17">
        <v>0</v>
      </c>
      <c r="BB379" s="17">
        <v>0</v>
      </c>
      <c r="BC379" s="17">
        <v>1</v>
      </c>
      <c r="BD379" s="17">
        <v>7.26</v>
      </c>
      <c r="BE379" s="17">
        <v>1</v>
      </c>
      <c r="BF379" s="17">
        <v>1</v>
      </c>
      <c r="BH379" s="17">
        <v>0</v>
      </c>
      <c r="BJ379" s="17">
        <v>0</v>
      </c>
      <c r="BL379" s="17">
        <v>0</v>
      </c>
      <c r="BM379" s="17">
        <v>1.2769999999999999E-3</v>
      </c>
      <c r="BN379" s="17">
        <v>2.2309999999999999E-3</v>
      </c>
      <c r="BO379" s="17">
        <v>0</v>
      </c>
      <c r="BP379" s="17">
        <v>0</v>
      </c>
      <c r="BQ379" s="17">
        <v>0</v>
      </c>
      <c r="BR379" s="17">
        <v>0</v>
      </c>
      <c r="BS379" s="17">
        <v>0</v>
      </c>
      <c r="BT379" s="17" t="s">
        <v>409</v>
      </c>
      <c r="BU379" s="17" t="s">
        <v>409</v>
      </c>
      <c r="BV379" s="17" t="s">
        <v>409</v>
      </c>
      <c r="BW379" s="17" t="s">
        <v>592</v>
      </c>
      <c r="CA379" s="17">
        <v>88106466</v>
      </c>
      <c r="CB379" s="17" t="s">
        <v>1848</v>
      </c>
      <c r="CC379" s="17">
        <v>4200250</v>
      </c>
      <c r="CD379" s="17" t="s">
        <v>782</v>
      </c>
    </row>
    <row r="380" spans="1:82">
      <c r="A380" s="27">
        <v>1000000425</v>
      </c>
      <c r="B380" s="26">
        <v>0</v>
      </c>
      <c r="C380" s="26" t="s">
        <v>2981</v>
      </c>
      <c r="D380" s="25">
        <v>302620</v>
      </c>
      <c r="E380" s="25" t="s">
        <v>2342</v>
      </c>
      <c r="F380" s="25">
        <v>302625</v>
      </c>
      <c r="G380" s="25" t="s">
        <v>2634</v>
      </c>
      <c r="H380" s="25">
        <v>2</v>
      </c>
      <c r="I380" s="25">
        <v>1996.01</v>
      </c>
      <c r="J380" s="25">
        <v>2500.12</v>
      </c>
      <c r="K380" s="25" t="s">
        <v>505</v>
      </c>
      <c r="L380" s="25"/>
      <c r="M380" s="25" t="s">
        <v>505</v>
      </c>
      <c r="N380" s="25" t="s">
        <v>412</v>
      </c>
      <c r="O380" s="25" t="s">
        <v>411</v>
      </c>
      <c r="P380" s="25" t="s">
        <v>516</v>
      </c>
      <c r="Q380" s="24">
        <v>7200</v>
      </c>
      <c r="R380" s="17">
        <v>0.248</v>
      </c>
      <c r="U380" s="17">
        <v>0</v>
      </c>
      <c r="V380" s="17">
        <v>0</v>
      </c>
      <c r="Y380" s="17">
        <v>0</v>
      </c>
      <c r="Z380" s="17">
        <v>0</v>
      </c>
      <c r="AC380" s="17">
        <v>0</v>
      </c>
      <c r="AD380" s="17">
        <v>0</v>
      </c>
      <c r="AG380" s="17">
        <v>0</v>
      </c>
      <c r="AH380" s="17">
        <v>0</v>
      </c>
      <c r="AK380" s="17">
        <v>0</v>
      </c>
      <c r="AL380" s="17">
        <v>0</v>
      </c>
      <c r="AO380" s="17">
        <v>0</v>
      </c>
      <c r="AP380" s="17">
        <v>0</v>
      </c>
      <c r="AQ380" s="17">
        <v>0.248</v>
      </c>
      <c r="AR380" s="17">
        <v>1E-3</v>
      </c>
      <c r="AS380" s="17">
        <v>4.1399999999999998E-4</v>
      </c>
      <c r="AT380" s="17">
        <v>6.365E-3</v>
      </c>
      <c r="AU380" s="17">
        <v>0.16703999999999999</v>
      </c>
      <c r="AV380" s="17">
        <v>310</v>
      </c>
      <c r="AW380" s="17">
        <v>372</v>
      </c>
      <c r="AX380" s="17">
        <v>465</v>
      </c>
      <c r="AY380" s="17">
        <v>0</v>
      </c>
      <c r="AZ380" s="17">
        <v>0</v>
      </c>
      <c r="BA380" s="17">
        <v>0</v>
      </c>
      <c r="BB380" s="17">
        <v>0</v>
      </c>
      <c r="BC380" s="17">
        <v>1</v>
      </c>
      <c r="BD380" s="17">
        <v>7.2</v>
      </c>
      <c r="BE380" s="17">
        <v>1</v>
      </c>
      <c r="BF380" s="17">
        <v>1</v>
      </c>
      <c r="BH380" s="17">
        <v>0</v>
      </c>
      <c r="BJ380" s="17">
        <v>0</v>
      </c>
      <c r="BL380" s="17">
        <v>0</v>
      </c>
      <c r="BM380" s="17">
        <v>1.2600000000000001E-3</v>
      </c>
      <c r="BN380" s="17">
        <v>2.5890000000000002E-3</v>
      </c>
      <c r="BO380" s="17">
        <v>0</v>
      </c>
      <c r="BP380" s="17">
        <v>0</v>
      </c>
      <c r="BQ380" s="17">
        <v>0</v>
      </c>
      <c r="BR380" s="17">
        <v>0</v>
      </c>
      <c r="BS380" s="17">
        <v>0</v>
      </c>
      <c r="BT380" s="17" t="s">
        <v>409</v>
      </c>
      <c r="BU380" s="17" t="s">
        <v>409</v>
      </c>
      <c r="BV380" s="17" t="s">
        <v>409</v>
      </c>
      <c r="BW380" s="17" t="s">
        <v>592</v>
      </c>
      <c r="CA380" s="17">
        <v>88106466</v>
      </c>
      <c r="CB380" s="17" t="s">
        <v>1848</v>
      </c>
      <c r="CC380" s="17">
        <v>4200250</v>
      </c>
      <c r="CD380" s="17" t="s">
        <v>782</v>
      </c>
    </row>
    <row r="381" spans="1:82">
      <c r="A381" s="27">
        <v>1000000426</v>
      </c>
      <c r="B381" s="26">
        <v>0</v>
      </c>
      <c r="C381" s="26" t="s">
        <v>2980</v>
      </c>
      <c r="D381" s="25">
        <v>302620</v>
      </c>
      <c r="E381" s="25" t="s">
        <v>2342</v>
      </c>
      <c r="F381" s="25">
        <v>302625</v>
      </c>
      <c r="G381" s="25" t="s">
        <v>2634</v>
      </c>
      <c r="H381" s="25">
        <v>3</v>
      </c>
      <c r="I381" s="25">
        <v>1997.01</v>
      </c>
      <c r="J381" s="25">
        <v>2500.12</v>
      </c>
      <c r="K381" s="25" t="s">
        <v>562</v>
      </c>
      <c r="L381" s="25"/>
      <c r="M381" s="25" t="s">
        <v>562</v>
      </c>
      <c r="N381" s="25" t="s">
        <v>412</v>
      </c>
      <c r="O381" s="25" t="s">
        <v>411</v>
      </c>
      <c r="P381" s="25" t="s">
        <v>516</v>
      </c>
      <c r="Q381" s="24">
        <v>7258</v>
      </c>
      <c r="R381" s="17">
        <v>0.248</v>
      </c>
      <c r="U381" s="17">
        <v>0</v>
      </c>
      <c r="V381" s="17">
        <v>0</v>
      </c>
      <c r="Y381" s="17">
        <v>0</v>
      </c>
      <c r="Z381" s="17">
        <v>0</v>
      </c>
      <c r="AC381" s="17">
        <v>0</v>
      </c>
      <c r="AD381" s="17">
        <v>0</v>
      </c>
      <c r="AG381" s="17">
        <v>0</v>
      </c>
      <c r="AH381" s="17">
        <v>0</v>
      </c>
      <c r="AK381" s="17">
        <v>0</v>
      </c>
      <c r="AL381" s="17">
        <v>0</v>
      </c>
      <c r="AO381" s="17">
        <v>0</v>
      </c>
      <c r="AP381" s="17">
        <v>0</v>
      </c>
      <c r="AQ381" s="17">
        <v>0.248</v>
      </c>
      <c r="AR381" s="17">
        <v>1E-3</v>
      </c>
      <c r="AS381" s="17">
        <v>4.2999999999999999E-4</v>
      </c>
      <c r="AT381" s="17">
        <v>6.5370000000000003E-3</v>
      </c>
      <c r="AU381" s="17">
        <v>0.104778</v>
      </c>
      <c r="AV381" s="17">
        <v>310</v>
      </c>
      <c r="AW381" s="17">
        <v>372</v>
      </c>
      <c r="AX381" s="17">
        <v>465</v>
      </c>
      <c r="AY381" s="17">
        <v>0</v>
      </c>
      <c r="AZ381" s="17">
        <v>0</v>
      </c>
      <c r="BA381" s="17">
        <v>0</v>
      </c>
      <c r="BB381" s="17">
        <v>0</v>
      </c>
      <c r="BC381" s="17">
        <v>1</v>
      </c>
      <c r="BD381" s="17">
        <v>7.26</v>
      </c>
      <c r="BE381" s="17">
        <v>1</v>
      </c>
      <c r="BF381" s="17">
        <v>1</v>
      </c>
      <c r="BH381" s="17">
        <v>0</v>
      </c>
      <c r="BJ381" s="17">
        <v>0</v>
      </c>
      <c r="BL381" s="17">
        <v>0</v>
      </c>
      <c r="BM381" s="17">
        <v>1.212E-3</v>
      </c>
      <c r="BN381" s="17">
        <v>2.232E-3</v>
      </c>
      <c r="BO381" s="17">
        <v>0</v>
      </c>
      <c r="BP381" s="17">
        <v>0</v>
      </c>
      <c r="BQ381" s="17">
        <v>0</v>
      </c>
      <c r="BR381" s="17">
        <v>0</v>
      </c>
      <c r="BS381" s="17">
        <v>0</v>
      </c>
      <c r="BT381" s="17" t="s">
        <v>409</v>
      </c>
      <c r="BU381" s="17" t="s">
        <v>409</v>
      </c>
      <c r="BV381" s="17" t="s">
        <v>409</v>
      </c>
      <c r="BW381" s="17" t="s">
        <v>592</v>
      </c>
      <c r="CA381" s="17">
        <v>88106466</v>
      </c>
      <c r="CB381" s="17" t="s">
        <v>1848</v>
      </c>
      <c r="CC381" s="17">
        <v>4200250</v>
      </c>
      <c r="CD381" s="17" t="s">
        <v>782</v>
      </c>
    </row>
    <row r="382" spans="1:82">
      <c r="A382" s="27">
        <v>1000000427</v>
      </c>
      <c r="B382" s="26">
        <v>0</v>
      </c>
      <c r="C382" s="26" t="s">
        <v>2979</v>
      </c>
      <c r="D382" s="25">
        <v>302635</v>
      </c>
      <c r="E382" s="25" t="s">
        <v>1152</v>
      </c>
      <c r="F382" s="25">
        <v>302620</v>
      </c>
      <c r="G382" s="25" t="s">
        <v>2342</v>
      </c>
      <c r="H382" s="25">
        <v>2</v>
      </c>
      <c r="I382" s="25">
        <v>1996.01</v>
      </c>
      <c r="J382" s="25">
        <v>2500.12</v>
      </c>
      <c r="K382" s="25" t="s">
        <v>505</v>
      </c>
      <c r="L382" s="25"/>
      <c r="M382" s="25"/>
      <c r="N382" s="25" t="s">
        <v>412</v>
      </c>
      <c r="O382" s="25" t="s">
        <v>428</v>
      </c>
      <c r="P382" s="25" t="s">
        <v>499</v>
      </c>
      <c r="Q382" s="24">
        <v>11211</v>
      </c>
      <c r="R382" s="17">
        <v>0</v>
      </c>
      <c r="U382" s="17">
        <v>0</v>
      </c>
      <c r="V382" s="17">
        <v>0</v>
      </c>
      <c r="Y382" s="17">
        <v>0</v>
      </c>
      <c r="Z382" s="17">
        <v>0</v>
      </c>
      <c r="AC382" s="17">
        <v>0</v>
      </c>
      <c r="AD382" s="17">
        <v>0</v>
      </c>
      <c r="AG382" s="17">
        <v>0</v>
      </c>
      <c r="AH382" s="17">
        <v>0</v>
      </c>
      <c r="AK382" s="17">
        <v>0</v>
      </c>
      <c r="AL382" s="17">
        <v>0</v>
      </c>
      <c r="AO382" s="17">
        <v>0</v>
      </c>
      <c r="AP382" s="17">
        <v>0</v>
      </c>
      <c r="AQ382" s="17">
        <v>0</v>
      </c>
      <c r="AR382" s="17">
        <v>0</v>
      </c>
      <c r="AS382" s="17">
        <v>1.983E-3</v>
      </c>
      <c r="AT382" s="17">
        <v>1.5543E-2</v>
      </c>
      <c r="AU382" s="17">
        <v>1.325E-2</v>
      </c>
      <c r="AV382" s="17">
        <v>452</v>
      </c>
      <c r="AW382" s="17">
        <v>542.4</v>
      </c>
      <c r="AX382" s="17">
        <v>678</v>
      </c>
      <c r="AY382" s="17">
        <v>0</v>
      </c>
      <c r="AZ382" s="17">
        <v>0</v>
      </c>
      <c r="BA382" s="17">
        <v>0</v>
      </c>
      <c r="BB382" s="17">
        <v>0</v>
      </c>
      <c r="BC382" s="17">
        <v>1</v>
      </c>
      <c r="BD382" s="17">
        <v>11.21</v>
      </c>
      <c r="BE382" s="17">
        <v>1</v>
      </c>
      <c r="BF382" s="17">
        <v>1</v>
      </c>
      <c r="BH382" s="17">
        <v>0</v>
      </c>
      <c r="BJ382" s="17">
        <v>0</v>
      </c>
      <c r="BL382" s="17">
        <v>0</v>
      </c>
      <c r="BM382" s="17">
        <v>0</v>
      </c>
      <c r="BN382" s="17">
        <v>0</v>
      </c>
      <c r="BO382" s="17">
        <v>0</v>
      </c>
      <c r="BP382" s="17">
        <v>0</v>
      </c>
      <c r="BQ382" s="17">
        <v>0</v>
      </c>
      <c r="BR382" s="17">
        <v>0</v>
      </c>
      <c r="BS382" s="17">
        <v>0</v>
      </c>
      <c r="BT382" s="17" t="s">
        <v>409</v>
      </c>
      <c r="BU382" s="17" t="s">
        <v>409</v>
      </c>
      <c r="BV382" s="17" t="s">
        <v>409</v>
      </c>
      <c r="BX382" s="17" t="s">
        <v>607</v>
      </c>
      <c r="CA382" s="17">
        <v>88106466</v>
      </c>
      <c r="CB382" s="17" t="s">
        <v>1848</v>
      </c>
      <c r="CC382" s="17">
        <v>4200250</v>
      </c>
      <c r="CD382" s="17" t="s">
        <v>782</v>
      </c>
    </row>
    <row r="383" spans="1:82">
      <c r="A383" s="27">
        <v>1000000428</v>
      </c>
      <c r="B383" s="26">
        <v>0</v>
      </c>
      <c r="C383" s="26" t="s">
        <v>2978</v>
      </c>
      <c r="D383" s="25">
        <v>302720</v>
      </c>
      <c r="E383" s="25" t="s">
        <v>1313</v>
      </c>
      <c r="F383" s="25">
        <v>302620</v>
      </c>
      <c r="G383" s="25" t="s">
        <v>2342</v>
      </c>
      <c r="H383" s="25">
        <v>1</v>
      </c>
      <c r="I383" s="25">
        <v>1998.05</v>
      </c>
      <c r="J383" s="25">
        <v>2500.12</v>
      </c>
      <c r="K383" s="25" t="s">
        <v>2976</v>
      </c>
      <c r="L383" s="25"/>
      <c r="M383" s="25" t="s">
        <v>2976</v>
      </c>
      <c r="N383" s="25" t="s">
        <v>412</v>
      </c>
      <c r="O383" s="25" t="s">
        <v>428</v>
      </c>
      <c r="P383" s="25" t="s">
        <v>499</v>
      </c>
      <c r="Q383" s="24">
        <v>4482</v>
      </c>
      <c r="R383" s="17">
        <v>0</v>
      </c>
      <c r="U383" s="17">
        <v>0</v>
      </c>
      <c r="V383" s="17">
        <v>0</v>
      </c>
      <c r="Y383" s="17">
        <v>0</v>
      </c>
      <c r="Z383" s="17">
        <v>0</v>
      </c>
      <c r="AC383" s="17">
        <v>0</v>
      </c>
      <c r="AD383" s="17">
        <v>0</v>
      </c>
      <c r="AG383" s="17">
        <v>0</v>
      </c>
      <c r="AH383" s="17">
        <v>0</v>
      </c>
      <c r="AK383" s="17">
        <v>0</v>
      </c>
      <c r="AL383" s="17">
        <v>0</v>
      </c>
      <c r="AO383" s="17">
        <v>0</v>
      </c>
      <c r="AP383" s="17">
        <v>0</v>
      </c>
      <c r="AQ383" s="17">
        <v>0</v>
      </c>
      <c r="AR383" s="17">
        <v>0</v>
      </c>
      <c r="AS383" s="17">
        <v>7.9299999999999998E-4</v>
      </c>
      <c r="AT383" s="17">
        <v>6.202E-3</v>
      </c>
      <c r="AU383" s="17">
        <v>5.2350000000000001E-3</v>
      </c>
      <c r="AV383" s="17">
        <v>452</v>
      </c>
      <c r="AW383" s="17">
        <v>542.4</v>
      </c>
      <c r="AX383" s="17">
        <v>678</v>
      </c>
      <c r="AY383" s="17">
        <v>0</v>
      </c>
      <c r="AZ383" s="17">
        <v>0</v>
      </c>
      <c r="BA383" s="17">
        <v>0</v>
      </c>
      <c r="BB383" s="17">
        <v>0</v>
      </c>
      <c r="BC383" s="17">
        <v>1</v>
      </c>
      <c r="BD383" s="17">
        <v>4.4800000000000004</v>
      </c>
      <c r="BE383" s="17">
        <v>1</v>
      </c>
      <c r="BF383" s="17">
        <v>1</v>
      </c>
      <c r="BH383" s="17">
        <v>0</v>
      </c>
      <c r="BJ383" s="17">
        <v>0</v>
      </c>
      <c r="BL383" s="17">
        <v>0</v>
      </c>
      <c r="BM383" s="17">
        <v>4.3010000000000001E-3</v>
      </c>
      <c r="BN383" s="17">
        <v>1.9323E-2</v>
      </c>
      <c r="BO383" s="17">
        <v>0</v>
      </c>
      <c r="BP383" s="17">
        <v>0</v>
      </c>
      <c r="BQ383" s="17">
        <v>0</v>
      </c>
      <c r="BR383" s="17">
        <v>0</v>
      </c>
      <c r="BS383" s="17">
        <v>0</v>
      </c>
      <c r="BT383" s="17" t="s">
        <v>409</v>
      </c>
      <c r="BU383" s="17" t="s">
        <v>409</v>
      </c>
      <c r="BV383" s="17" t="s">
        <v>409</v>
      </c>
      <c r="BW383" s="17" t="s">
        <v>592</v>
      </c>
      <c r="CA383" s="17">
        <v>88106466</v>
      </c>
      <c r="CB383" s="17" t="s">
        <v>1848</v>
      </c>
      <c r="CC383" s="17">
        <v>4200250</v>
      </c>
      <c r="CD383" s="17" t="s">
        <v>782</v>
      </c>
    </row>
    <row r="384" spans="1:82">
      <c r="A384" s="27">
        <v>1000000429</v>
      </c>
      <c r="B384" s="26">
        <v>0</v>
      </c>
      <c r="C384" s="26" t="s">
        <v>2977</v>
      </c>
      <c r="D384" s="25">
        <v>302720</v>
      </c>
      <c r="E384" s="25" t="s">
        <v>1313</v>
      </c>
      <c r="F384" s="25">
        <v>302620</v>
      </c>
      <c r="G384" s="25" t="s">
        <v>2342</v>
      </c>
      <c r="H384" s="25">
        <v>2</v>
      </c>
      <c r="I384" s="25">
        <v>1998.05</v>
      </c>
      <c r="J384" s="25">
        <v>2500.12</v>
      </c>
      <c r="K384" s="25" t="s">
        <v>2976</v>
      </c>
      <c r="L384" s="25"/>
      <c r="M384" s="25" t="s">
        <v>2976</v>
      </c>
      <c r="N384" s="25" t="s">
        <v>412</v>
      </c>
      <c r="O384" s="25" t="s">
        <v>428</v>
      </c>
      <c r="P384" s="25" t="s">
        <v>499</v>
      </c>
      <c r="Q384" s="24">
        <v>4482</v>
      </c>
      <c r="R384" s="17">
        <v>0</v>
      </c>
      <c r="U384" s="17">
        <v>0</v>
      </c>
      <c r="V384" s="17">
        <v>0</v>
      </c>
      <c r="Y384" s="17">
        <v>0</v>
      </c>
      <c r="Z384" s="17">
        <v>0</v>
      </c>
      <c r="AC384" s="17">
        <v>0</v>
      </c>
      <c r="AD384" s="17">
        <v>0</v>
      </c>
      <c r="AG384" s="17">
        <v>0</v>
      </c>
      <c r="AH384" s="17">
        <v>0</v>
      </c>
      <c r="AK384" s="17">
        <v>0</v>
      </c>
      <c r="AL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7.9299999999999998E-4</v>
      </c>
      <c r="AT384" s="17">
        <v>6.202E-3</v>
      </c>
      <c r="AU384" s="17">
        <v>5.2350000000000001E-3</v>
      </c>
      <c r="AV384" s="17">
        <v>452</v>
      </c>
      <c r="AW384" s="17">
        <v>542.4</v>
      </c>
      <c r="AX384" s="17">
        <v>678</v>
      </c>
      <c r="AY384" s="17">
        <v>0</v>
      </c>
      <c r="AZ384" s="17">
        <v>0</v>
      </c>
      <c r="BA384" s="17">
        <v>0</v>
      </c>
      <c r="BB384" s="17">
        <v>0</v>
      </c>
      <c r="BC384" s="17">
        <v>1</v>
      </c>
      <c r="BD384" s="17">
        <v>4.4800000000000004</v>
      </c>
      <c r="BE384" s="17">
        <v>1</v>
      </c>
      <c r="BF384" s="17">
        <v>1</v>
      </c>
      <c r="BH384" s="17">
        <v>0</v>
      </c>
      <c r="BJ384" s="17">
        <v>0</v>
      </c>
      <c r="BL384" s="17">
        <v>0</v>
      </c>
      <c r="BM384" s="17">
        <v>4.3010000000000001E-3</v>
      </c>
      <c r="BN384" s="17">
        <v>1.9323E-2</v>
      </c>
      <c r="BO384" s="17">
        <v>0</v>
      </c>
      <c r="BP384" s="17">
        <v>0</v>
      </c>
      <c r="BQ384" s="17">
        <v>0</v>
      </c>
      <c r="BR384" s="17">
        <v>0</v>
      </c>
      <c r="BS384" s="17">
        <v>0</v>
      </c>
      <c r="BT384" s="17" t="s">
        <v>409</v>
      </c>
      <c r="BU384" s="17" t="s">
        <v>409</v>
      </c>
      <c r="BV384" s="17" t="s">
        <v>409</v>
      </c>
      <c r="BW384" s="17" t="s">
        <v>592</v>
      </c>
      <c r="CA384" s="17">
        <v>88106466</v>
      </c>
      <c r="CB384" s="17" t="s">
        <v>1848</v>
      </c>
      <c r="CC384" s="17">
        <v>4200250</v>
      </c>
      <c r="CD384" s="17" t="s">
        <v>782</v>
      </c>
    </row>
    <row r="385" spans="1:82">
      <c r="A385" s="27">
        <v>1000000430</v>
      </c>
      <c r="B385" s="26">
        <v>0</v>
      </c>
      <c r="C385" s="26" t="s">
        <v>2975</v>
      </c>
      <c r="D385" s="25">
        <v>302615</v>
      </c>
      <c r="E385" s="25" t="s">
        <v>1484</v>
      </c>
      <c r="F385" s="25">
        <v>302620</v>
      </c>
      <c r="G385" s="25" t="s">
        <v>2342</v>
      </c>
      <c r="H385" s="25">
        <v>2</v>
      </c>
      <c r="I385" s="25">
        <v>1999.06</v>
      </c>
      <c r="J385" s="25">
        <v>2500.12</v>
      </c>
      <c r="K385" s="25" t="s">
        <v>1701</v>
      </c>
      <c r="L385" s="25"/>
      <c r="M385" s="25" t="s">
        <v>1701</v>
      </c>
      <c r="N385" s="25" t="s">
        <v>412</v>
      </c>
      <c r="O385" s="25" t="s">
        <v>428</v>
      </c>
      <c r="P385" s="25" t="s">
        <v>499</v>
      </c>
      <c r="Q385" s="24">
        <v>18515</v>
      </c>
      <c r="R385" s="17">
        <v>0</v>
      </c>
      <c r="U385" s="17">
        <v>0</v>
      </c>
      <c r="V385" s="17">
        <v>0</v>
      </c>
      <c r="Y385" s="17">
        <v>0</v>
      </c>
      <c r="Z385" s="17">
        <v>0</v>
      </c>
      <c r="AC385" s="17">
        <v>0</v>
      </c>
      <c r="AD385" s="17">
        <v>0</v>
      </c>
      <c r="AG385" s="17">
        <v>0</v>
      </c>
      <c r="AH385" s="17">
        <v>0</v>
      </c>
      <c r="AK385" s="17">
        <v>0</v>
      </c>
      <c r="AL385" s="17">
        <v>0</v>
      </c>
      <c r="AO385" s="17">
        <v>0</v>
      </c>
      <c r="AP385" s="17">
        <v>0</v>
      </c>
      <c r="AQ385" s="17">
        <v>0</v>
      </c>
      <c r="AR385" s="17">
        <v>0</v>
      </c>
      <c r="AS385" s="17">
        <v>3.2750000000000001E-3</v>
      </c>
      <c r="AT385" s="17">
        <v>2.5684999999999999E-2</v>
      </c>
      <c r="AU385" s="17">
        <v>2.1583000000000001E-2</v>
      </c>
      <c r="AV385" s="17">
        <v>452</v>
      </c>
      <c r="AW385" s="17">
        <v>542.4</v>
      </c>
      <c r="AX385" s="17">
        <v>678</v>
      </c>
      <c r="AY385" s="17">
        <v>0</v>
      </c>
      <c r="AZ385" s="17">
        <v>0</v>
      </c>
      <c r="BA385" s="17">
        <v>0</v>
      </c>
      <c r="BB385" s="17">
        <v>0</v>
      </c>
      <c r="BC385" s="17">
        <v>1</v>
      </c>
      <c r="BD385" s="17">
        <v>18.52</v>
      </c>
      <c r="BE385" s="17">
        <v>1</v>
      </c>
      <c r="BF385" s="17">
        <v>1</v>
      </c>
      <c r="BH385" s="17">
        <v>0</v>
      </c>
      <c r="BJ385" s="17">
        <v>0</v>
      </c>
      <c r="BL385" s="17">
        <v>0</v>
      </c>
      <c r="BM385" s="17">
        <v>1.7627E-2</v>
      </c>
      <c r="BN385" s="17">
        <v>7.9035999999999995E-2</v>
      </c>
      <c r="BO385" s="17">
        <v>0</v>
      </c>
      <c r="BP385" s="17">
        <v>0</v>
      </c>
      <c r="BQ385" s="17">
        <v>0</v>
      </c>
      <c r="BR385" s="17">
        <v>0</v>
      </c>
      <c r="BS385" s="17">
        <v>0</v>
      </c>
      <c r="BT385" s="17" t="s">
        <v>409</v>
      </c>
      <c r="BU385" s="17" t="s">
        <v>409</v>
      </c>
      <c r="BV385" s="17" t="s">
        <v>409</v>
      </c>
      <c r="BW385" s="17" t="s">
        <v>592</v>
      </c>
      <c r="CA385" s="17">
        <v>88106466</v>
      </c>
      <c r="CB385" s="17" t="s">
        <v>1848</v>
      </c>
      <c r="CC385" s="17">
        <v>4200250</v>
      </c>
      <c r="CD385" s="17" t="s">
        <v>782</v>
      </c>
    </row>
    <row r="386" spans="1:82">
      <c r="A386" s="27">
        <v>1000000431</v>
      </c>
      <c r="B386" s="26">
        <v>0</v>
      </c>
      <c r="C386" s="26" t="s">
        <v>2974</v>
      </c>
      <c r="D386" s="25">
        <v>302635</v>
      </c>
      <c r="E386" s="25" t="s">
        <v>1152</v>
      </c>
      <c r="F386" s="25">
        <v>304655</v>
      </c>
      <c r="G386" s="25" t="s">
        <v>1156</v>
      </c>
      <c r="H386" s="25">
        <v>2</v>
      </c>
      <c r="I386" s="25">
        <v>1996.01</v>
      </c>
      <c r="J386" s="25">
        <v>2009.1</v>
      </c>
      <c r="K386" s="25" t="s">
        <v>505</v>
      </c>
      <c r="L386" s="25"/>
      <c r="M386" s="25" t="s">
        <v>505</v>
      </c>
      <c r="N386" s="25" t="s">
        <v>412</v>
      </c>
      <c r="O386" s="25" t="s">
        <v>428</v>
      </c>
      <c r="P386" s="25" t="s">
        <v>499</v>
      </c>
      <c r="Q386" s="24">
        <v>30209</v>
      </c>
      <c r="R386" s="17">
        <v>0</v>
      </c>
      <c r="U386" s="17">
        <v>0</v>
      </c>
      <c r="V386" s="17">
        <v>0</v>
      </c>
      <c r="Y386" s="17">
        <v>0</v>
      </c>
      <c r="Z386" s="17">
        <v>0</v>
      </c>
      <c r="AC386" s="17">
        <v>0</v>
      </c>
      <c r="AD386" s="17">
        <v>0</v>
      </c>
      <c r="AG386" s="17">
        <v>0</v>
      </c>
      <c r="AH386" s="17">
        <v>0</v>
      </c>
      <c r="AK386" s="17">
        <v>0</v>
      </c>
      <c r="AL386" s="17">
        <v>0</v>
      </c>
      <c r="AO386" s="17">
        <v>0</v>
      </c>
      <c r="AP386" s="17">
        <v>0</v>
      </c>
      <c r="AQ386" s="17">
        <v>0</v>
      </c>
      <c r="AR386" s="17">
        <v>0</v>
      </c>
      <c r="AS386" s="17">
        <v>5.3429999999999997E-3</v>
      </c>
      <c r="AT386" s="17">
        <v>4.1808999999999999E-2</v>
      </c>
      <c r="AU386" s="17">
        <v>3.5279999999999999E-2</v>
      </c>
      <c r="AV386" s="17">
        <v>452</v>
      </c>
      <c r="AW386" s="17">
        <v>542.4</v>
      </c>
      <c r="AX386" s="17">
        <v>678</v>
      </c>
      <c r="AY386" s="17">
        <v>0</v>
      </c>
      <c r="AZ386" s="17">
        <v>0</v>
      </c>
      <c r="BA386" s="17">
        <v>0</v>
      </c>
      <c r="BB386" s="17">
        <v>0</v>
      </c>
      <c r="BC386" s="17">
        <v>1</v>
      </c>
      <c r="BD386" s="17">
        <v>30.21</v>
      </c>
      <c r="BE386" s="17">
        <v>1</v>
      </c>
      <c r="BF386" s="17">
        <v>1</v>
      </c>
      <c r="BH386" s="17">
        <v>0</v>
      </c>
      <c r="BJ386" s="17">
        <v>0</v>
      </c>
      <c r="BL386" s="17">
        <v>0</v>
      </c>
      <c r="BM386" s="17">
        <v>2.8937000000000001E-2</v>
      </c>
      <c r="BN386" s="17">
        <v>0.13039100000000001</v>
      </c>
      <c r="BO386" s="17">
        <v>0</v>
      </c>
      <c r="BP386" s="17">
        <v>0</v>
      </c>
      <c r="BQ386" s="17">
        <v>0</v>
      </c>
      <c r="BR386" s="17">
        <v>0</v>
      </c>
      <c r="BS386" s="17">
        <v>0</v>
      </c>
      <c r="BT386" s="17" t="s">
        <v>409</v>
      </c>
      <c r="BU386" s="17" t="s">
        <v>409</v>
      </c>
      <c r="BV386" s="17" t="s">
        <v>409</v>
      </c>
      <c r="BX386" s="17" t="s">
        <v>607</v>
      </c>
      <c r="CA386" s="17">
        <v>88106466</v>
      </c>
      <c r="CB386" s="17" t="s">
        <v>1845</v>
      </c>
      <c r="CC386" s="17">
        <v>4200250</v>
      </c>
      <c r="CD386" s="17" t="s">
        <v>782</v>
      </c>
    </row>
    <row r="387" spans="1:82">
      <c r="A387" s="27">
        <v>1000000432</v>
      </c>
      <c r="B387" s="26">
        <v>0</v>
      </c>
      <c r="C387" s="26" t="s">
        <v>2973</v>
      </c>
      <c r="D387" s="25">
        <v>302635</v>
      </c>
      <c r="E387" s="25" t="s">
        <v>1152</v>
      </c>
      <c r="F387" s="25">
        <v>302620</v>
      </c>
      <c r="G387" s="25" t="s">
        <v>2342</v>
      </c>
      <c r="H387" s="25">
        <v>1</v>
      </c>
      <c r="I387" s="25">
        <v>1996.01</v>
      </c>
      <c r="J387" s="25">
        <v>2500.12</v>
      </c>
      <c r="K387" s="25" t="s">
        <v>505</v>
      </c>
      <c r="L387" s="25"/>
      <c r="M387" s="25" t="s">
        <v>505</v>
      </c>
      <c r="N387" s="25" t="s">
        <v>412</v>
      </c>
      <c r="O387" s="25" t="s">
        <v>428</v>
      </c>
      <c r="P387" s="25" t="s">
        <v>499</v>
      </c>
      <c r="Q387" s="24">
        <v>11211</v>
      </c>
      <c r="R387" s="17">
        <v>0</v>
      </c>
      <c r="U387" s="17">
        <v>0</v>
      </c>
      <c r="V387" s="17">
        <v>0</v>
      </c>
      <c r="Y387" s="17">
        <v>0</v>
      </c>
      <c r="Z387" s="17">
        <v>0</v>
      </c>
      <c r="AC387" s="17">
        <v>0</v>
      </c>
      <c r="AD387" s="17">
        <v>0</v>
      </c>
      <c r="AG387" s="17">
        <v>0</v>
      </c>
      <c r="AH387" s="17">
        <v>0</v>
      </c>
      <c r="AK387" s="17">
        <v>0</v>
      </c>
      <c r="AL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1.983E-3</v>
      </c>
      <c r="AT387" s="17">
        <v>1.5543E-2</v>
      </c>
      <c r="AU387" s="17">
        <v>1.325E-2</v>
      </c>
      <c r="AV387" s="17">
        <v>452</v>
      </c>
      <c r="AW387" s="17">
        <v>542.4</v>
      </c>
      <c r="AX387" s="17">
        <v>678</v>
      </c>
      <c r="AY387" s="17">
        <v>0</v>
      </c>
      <c r="AZ387" s="17">
        <v>0</v>
      </c>
      <c r="BA387" s="17">
        <v>0</v>
      </c>
      <c r="BB387" s="17">
        <v>0</v>
      </c>
      <c r="BC387" s="17">
        <v>1</v>
      </c>
      <c r="BD387" s="17">
        <v>11.21</v>
      </c>
      <c r="BE387" s="17">
        <v>1</v>
      </c>
      <c r="BF387" s="17">
        <v>1</v>
      </c>
      <c r="BH387" s="17">
        <v>0</v>
      </c>
      <c r="BJ387" s="17">
        <v>0</v>
      </c>
      <c r="BL387" s="17">
        <v>0</v>
      </c>
      <c r="BM387" s="17">
        <v>1.0286E-2</v>
      </c>
      <c r="BN387" s="17">
        <v>5.0804000000000002E-2</v>
      </c>
      <c r="BO387" s="17">
        <v>0</v>
      </c>
      <c r="BP387" s="17">
        <v>0</v>
      </c>
      <c r="BQ387" s="17">
        <v>0</v>
      </c>
      <c r="BR387" s="17">
        <v>0</v>
      </c>
      <c r="BS387" s="17">
        <v>0</v>
      </c>
      <c r="BT387" s="17" t="s">
        <v>409</v>
      </c>
      <c r="BU387" s="17" t="s">
        <v>409</v>
      </c>
      <c r="BV387" s="17" t="s">
        <v>409</v>
      </c>
      <c r="BX387" s="17" t="s">
        <v>607</v>
      </c>
      <c r="CA387" s="17">
        <v>88106466</v>
      </c>
      <c r="CB387" s="17" t="s">
        <v>1848</v>
      </c>
      <c r="CC387" s="17">
        <v>4200250</v>
      </c>
      <c r="CD387" s="17" t="s">
        <v>782</v>
      </c>
    </row>
    <row r="388" spans="1:82">
      <c r="A388" s="27">
        <v>1000000433</v>
      </c>
      <c r="B388" s="26">
        <v>0</v>
      </c>
      <c r="C388" s="26" t="s">
        <v>2972</v>
      </c>
      <c r="D388" s="25">
        <v>305625</v>
      </c>
      <c r="E388" s="25" t="s">
        <v>2197</v>
      </c>
      <c r="F388" s="25">
        <v>305635</v>
      </c>
      <c r="G388" s="25" t="s">
        <v>2143</v>
      </c>
      <c r="H388" s="25">
        <v>2</v>
      </c>
      <c r="I388" s="25">
        <v>1996.01</v>
      </c>
      <c r="J388" s="25">
        <v>2500.12</v>
      </c>
      <c r="K388" s="25" t="s">
        <v>505</v>
      </c>
      <c r="L388" s="25"/>
      <c r="M388" s="25" t="s">
        <v>505</v>
      </c>
      <c r="N388" s="25" t="s">
        <v>412</v>
      </c>
      <c r="O388" s="25" t="s">
        <v>428</v>
      </c>
      <c r="P388" s="25" t="s">
        <v>499</v>
      </c>
      <c r="Q388" s="24">
        <v>29709</v>
      </c>
      <c r="R388" s="17">
        <v>0</v>
      </c>
      <c r="U388" s="17">
        <v>0</v>
      </c>
      <c r="V388" s="17">
        <v>0</v>
      </c>
      <c r="Y388" s="17">
        <v>0</v>
      </c>
      <c r="Z388" s="17">
        <v>0</v>
      </c>
      <c r="AC388" s="17">
        <v>0</v>
      </c>
      <c r="AD388" s="17">
        <v>0</v>
      </c>
      <c r="AG388" s="17">
        <v>0</v>
      </c>
      <c r="AH388" s="17">
        <v>0</v>
      </c>
      <c r="AK388" s="17">
        <v>0</v>
      </c>
      <c r="AL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5.254E-3</v>
      </c>
      <c r="AT388" s="17">
        <v>4.2083000000000002E-2</v>
      </c>
      <c r="AU388" s="17">
        <v>3.3883000000000003E-2</v>
      </c>
      <c r="AV388" s="17">
        <v>452</v>
      </c>
      <c r="AW388" s="17">
        <v>542.4</v>
      </c>
      <c r="AX388" s="17">
        <v>678</v>
      </c>
      <c r="AY388" s="17">
        <v>0</v>
      </c>
      <c r="AZ388" s="17">
        <v>0</v>
      </c>
      <c r="BA388" s="17">
        <v>0</v>
      </c>
      <c r="BB388" s="17">
        <v>0</v>
      </c>
      <c r="BC388" s="17">
        <v>1</v>
      </c>
      <c r="BD388" s="17">
        <v>29.71</v>
      </c>
      <c r="BE388" s="17">
        <v>1</v>
      </c>
      <c r="BF388" s="17">
        <v>1</v>
      </c>
      <c r="BH388" s="17">
        <v>0</v>
      </c>
      <c r="BJ388" s="17">
        <v>0</v>
      </c>
      <c r="BL388" s="17">
        <v>0</v>
      </c>
      <c r="BM388" s="17">
        <v>2.8598999999999999E-2</v>
      </c>
      <c r="BN388" s="17">
        <v>0.125801</v>
      </c>
      <c r="BO388" s="17">
        <v>0</v>
      </c>
      <c r="BP388" s="17">
        <v>0</v>
      </c>
      <c r="BQ388" s="17">
        <v>0</v>
      </c>
      <c r="BR388" s="17">
        <v>0</v>
      </c>
      <c r="BS388" s="17">
        <v>0</v>
      </c>
      <c r="BT388" s="17" t="s">
        <v>409</v>
      </c>
      <c r="BU388" s="17" t="s">
        <v>409</v>
      </c>
      <c r="BV388" s="17" t="s">
        <v>409</v>
      </c>
      <c r="BW388" s="17" t="s">
        <v>592</v>
      </c>
      <c r="CA388" s="17">
        <v>88106466</v>
      </c>
      <c r="CB388" s="17" t="s">
        <v>1845</v>
      </c>
      <c r="CC388" s="17">
        <v>4106342</v>
      </c>
      <c r="CD388" s="17" t="s">
        <v>1586</v>
      </c>
    </row>
    <row r="389" spans="1:82">
      <c r="A389" s="27">
        <v>1000000434</v>
      </c>
      <c r="B389" s="26">
        <v>0</v>
      </c>
      <c r="C389" s="26" t="s">
        <v>2971</v>
      </c>
      <c r="D389" s="25">
        <v>305625</v>
      </c>
      <c r="E389" s="25" t="s">
        <v>2197</v>
      </c>
      <c r="F389" s="25">
        <v>305225</v>
      </c>
      <c r="G389" s="25" t="s">
        <v>2205</v>
      </c>
      <c r="H389" s="25">
        <v>1</v>
      </c>
      <c r="I389" s="25">
        <v>2000.01</v>
      </c>
      <c r="J389" s="25">
        <v>2500.12</v>
      </c>
      <c r="K389" s="25" t="s">
        <v>557</v>
      </c>
      <c r="L389" s="25"/>
      <c r="M389" s="25" t="s">
        <v>557</v>
      </c>
      <c r="N389" s="25" t="s">
        <v>412</v>
      </c>
      <c r="O389" s="25" t="s">
        <v>428</v>
      </c>
      <c r="P389" s="25" t="s">
        <v>499</v>
      </c>
      <c r="Q389" s="24">
        <v>19370</v>
      </c>
      <c r="R389" s="17">
        <v>0</v>
      </c>
      <c r="U389" s="17">
        <v>0</v>
      </c>
      <c r="V389" s="17">
        <v>0</v>
      </c>
      <c r="Y389" s="17">
        <v>0</v>
      </c>
      <c r="Z389" s="17">
        <v>0</v>
      </c>
      <c r="AC389" s="17">
        <v>0</v>
      </c>
      <c r="AD389" s="17">
        <v>0</v>
      </c>
      <c r="AG389" s="17">
        <v>0</v>
      </c>
      <c r="AH389" s="17">
        <v>0</v>
      </c>
      <c r="AK389" s="17">
        <v>0</v>
      </c>
      <c r="AL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3.4259999999999998E-3</v>
      </c>
      <c r="AT389" s="17">
        <v>2.7022999999999998E-2</v>
      </c>
      <c r="AU389" s="17">
        <v>2.4645E-2</v>
      </c>
      <c r="AV389" s="17">
        <v>452</v>
      </c>
      <c r="AW389" s="17">
        <v>542.4</v>
      </c>
      <c r="AX389" s="17">
        <v>678</v>
      </c>
      <c r="AY389" s="17">
        <v>0</v>
      </c>
      <c r="AZ389" s="17">
        <v>0</v>
      </c>
      <c r="BA389" s="17">
        <v>0</v>
      </c>
      <c r="BB389" s="17">
        <v>0</v>
      </c>
      <c r="BC389" s="17">
        <v>1</v>
      </c>
      <c r="BD389" s="17">
        <v>19.37</v>
      </c>
      <c r="BE389" s="17">
        <v>1</v>
      </c>
      <c r="BF389" s="17">
        <v>1</v>
      </c>
      <c r="BH389" s="17">
        <v>0</v>
      </c>
      <c r="BJ389" s="17">
        <v>0</v>
      </c>
      <c r="BL389" s="17">
        <v>0</v>
      </c>
      <c r="BM389" s="17">
        <v>1.8280999999999999E-2</v>
      </c>
      <c r="BN389" s="17">
        <v>8.3308999999999994E-2</v>
      </c>
      <c r="BO389" s="17">
        <v>0</v>
      </c>
      <c r="BP389" s="17">
        <v>0</v>
      </c>
      <c r="BQ389" s="17">
        <v>0</v>
      </c>
      <c r="BR389" s="17">
        <v>0</v>
      </c>
      <c r="BS389" s="17">
        <v>0</v>
      </c>
      <c r="BT389" s="17" t="s">
        <v>409</v>
      </c>
      <c r="BU389" s="17" t="s">
        <v>409</v>
      </c>
      <c r="BV389" s="17" t="s">
        <v>409</v>
      </c>
      <c r="BW389" s="17" t="s">
        <v>592</v>
      </c>
      <c r="CA389" s="17">
        <v>88106466</v>
      </c>
      <c r="CB389" s="17" t="s">
        <v>1848</v>
      </c>
      <c r="CC389" s="17">
        <v>4106342</v>
      </c>
      <c r="CD389" s="17" t="s">
        <v>1586</v>
      </c>
    </row>
    <row r="390" spans="1:82">
      <c r="A390" s="27">
        <v>1000000435</v>
      </c>
      <c r="B390" s="26">
        <v>0</v>
      </c>
      <c r="C390" s="26" t="s">
        <v>2970</v>
      </c>
      <c r="D390" s="25">
        <v>309930</v>
      </c>
      <c r="E390" s="25" t="s">
        <v>1972</v>
      </c>
      <c r="F390" s="25">
        <v>309900</v>
      </c>
      <c r="G390" s="25" t="s">
        <v>988</v>
      </c>
      <c r="H390" s="25">
        <v>1</v>
      </c>
      <c r="I390" s="25">
        <v>2004.01</v>
      </c>
      <c r="J390" s="25">
        <v>2012.12</v>
      </c>
      <c r="K390" s="25" t="s">
        <v>1642</v>
      </c>
      <c r="L390" s="25"/>
      <c r="M390" s="25" t="s">
        <v>1642</v>
      </c>
      <c r="N390" s="25" t="s">
        <v>412</v>
      </c>
      <c r="O390" s="25" t="s">
        <v>428</v>
      </c>
      <c r="P390" s="25" t="s">
        <v>499</v>
      </c>
      <c r="Q390" s="24">
        <v>13037</v>
      </c>
      <c r="R390" s="17">
        <v>0</v>
      </c>
      <c r="U390" s="17">
        <v>0</v>
      </c>
      <c r="V390" s="17">
        <v>0</v>
      </c>
      <c r="Y390" s="17">
        <v>0</v>
      </c>
      <c r="Z390" s="17">
        <v>0</v>
      </c>
      <c r="AC390" s="17">
        <v>0</v>
      </c>
      <c r="AD390" s="17">
        <v>0</v>
      </c>
      <c r="AG390" s="17">
        <v>0</v>
      </c>
      <c r="AH390" s="17">
        <v>0</v>
      </c>
      <c r="AK390" s="17">
        <v>0</v>
      </c>
      <c r="AL390" s="17">
        <v>0</v>
      </c>
      <c r="AO390" s="17">
        <v>0</v>
      </c>
      <c r="AP390" s="17">
        <v>0</v>
      </c>
      <c r="AQ390" s="17">
        <v>0</v>
      </c>
      <c r="AR390" s="17">
        <v>0</v>
      </c>
      <c r="AS390" s="17">
        <v>2.3050000000000002E-3</v>
      </c>
      <c r="AT390" s="17">
        <v>1.8154E-2</v>
      </c>
      <c r="AU390" s="17">
        <v>1.5134E-2</v>
      </c>
      <c r="AV390" s="17">
        <v>452</v>
      </c>
      <c r="AW390" s="17">
        <v>542.4</v>
      </c>
      <c r="AX390" s="17">
        <v>678</v>
      </c>
      <c r="AY390" s="17">
        <v>0</v>
      </c>
      <c r="AZ390" s="17">
        <v>0</v>
      </c>
      <c r="BA390" s="17">
        <v>0</v>
      </c>
      <c r="BB390" s="17">
        <v>0</v>
      </c>
      <c r="BC390" s="17">
        <v>1</v>
      </c>
      <c r="BD390" s="17">
        <v>13.04</v>
      </c>
      <c r="BE390" s="17">
        <v>1</v>
      </c>
      <c r="BF390" s="17">
        <v>1</v>
      </c>
      <c r="BH390" s="17">
        <v>0</v>
      </c>
      <c r="BJ390" s="17">
        <v>0</v>
      </c>
      <c r="BL390" s="17">
        <v>0</v>
      </c>
      <c r="BM390" s="17">
        <v>1.2832E-2</v>
      </c>
      <c r="BN390" s="17">
        <v>5.3310000000000003E-2</v>
      </c>
      <c r="BO390" s="17">
        <v>4.0460000000000001E-3</v>
      </c>
      <c r="BP390" s="17">
        <v>0</v>
      </c>
      <c r="BQ390" s="17">
        <v>0</v>
      </c>
      <c r="BR390" s="17">
        <v>0</v>
      </c>
      <c r="BS390" s="17">
        <v>0</v>
      </c>
      <c r="BT390" s="17" t="s">
        <v>409</v>
      </c>
      <c r="BU390" s="17" t="s">
        <v>409</v>
      </c>
      <c r="BV390" s="17" t="s">
        <v>409</v>
      </c>
      <c r="BW390" s="17" t="s">
        <v>592</v>
      </c>
      <c r="CA390" s="17">
        <v>88106466</v>
      </c>
      <c r="CB390" s="17" t="s">
        <v>1845</v>
      </c>
      <c r="CC390" s="17">
        <v>4102126</v>
      </c>
      <c r="CD390" s="17" t="s">
        <v>734</v>
      </c>
    </row>
    <row r="391" spans="1:82">
      <c r="A391" s="27">
        <v>1000000436</v>
      </c>
      <c r="B391" s="26">
        <v>0</v>
      </c>
      <c r="C391" s="26" t="s">
        <v>2969</v>
      </c>
      <c r="D391" s="25">
        <v>309360</v>
      </c>
      <c r="E391" s="25" t="s">
        <v>847</v>
      </c>
      <c r="F391" s="25">
        <v>309115</v>
      </c>
      <c r="G391" s="25" t="s">
        <v>1047</v>
      </c>
      <c r="H391" s="25">
        <v>1</v>
      </c>
      <c r="I391" s="25">
        <v>1996.01</v>
      </c>
      <c r="J391" s="25">
        <v>2010.12</v>
      </c>
      <c r="K391" s="25" t="s">
        <v>505</v>
      </c>
      <c r="L391" s="25"/>
      <c r="M391" s="25" t="s">
        <v>505</v>
      </c>
      <c r="N391" s="25" t="s">
        <v>412</v>
      </c>
      <c r="O391" s="25" t="s">
        <v>428</v>
      </c>
      <c r="P391" s="25" t="s">
        <v>427</v>
      </c>
      <c r="Q391" s="24">
        <v>22219</v>
      </c>
      <c r="R391" s="17">
        <v>0</v>
      </c>
      <c r="S391" s="17" t="s">
        <v>411</v>
      </c>
      <c r="T391" s="17" t="s">
        <v>426</v>
      </c>
      <c r="U391" s="17">
        <v>219</v>
      </c>
      <c r="V391" s="17">
        <v>0.52090000000000003</v>
      </c>
      <c r="Y391" s="17">
        <v>0</v>
      </c>
      <c r="Z391" s="17">
        <v>0</v>
      </c>
      <c r="AC391" s="17">
        <v>0</v>
      </c>
      <c r="AD391" s="17">
        <v>0</v>
      </c>
      <c r="AG391" s="17">
        <v>0</v>
      </c>
      <c r="AH391" s="17">
        <v>0</v>
      </c>
      <c r="AK391" s="17">
        <v>0</v>
      </c>
      <c r="AL391" s="17">
        <v>0</v>
      </c>
      <c r="AO391" s="17">
        <v>0</v>
      </c>
      <c r="AP391" s="17">
        <v>0</v>
      </c>
      <c r="AQ391" s="17">
        <v>1.0187919999999999E-3</v>
      </c>
      <c r="AR391" s="17">
        <v>1.8207299999999999E-4</v>
      </c>
      <c r="AS391" s="17">
        <v>9.4199999999999996E-3</v>
      </c>
      <c r="AT391" s="17">
        <v>4.3881999999999997E-2</v>
      </c>
      <c r="AU391" s="17">
        <v>1.823E-2</v>
      </c>
      <c r="AV391" s="17">
        <v>195</v>
      </c>
      <c r="AW391" s="17">
        <v>234</v>
      </c>
      <c r="AX391" s="17">
        <v>292.5</v>
      </c>
      <c r="AY391" s="17">
        <v>0</v>
      </c>
      <c r="AZ391" s="17">
        <v>0</v>
      </c>
      <c r="BA391" s="17">
        <v>0</v>
      </c>
      <c r="BB391" s="17">
        <v>0</v>
      </c>
      <c r="BC391" s="17">
        <v>1</v>
      </c>
      <c r="BD391" s="17">
        <v>22.44</v>
      </c>
      <c r="BE391" s="17">
        <v>1</v>
      </c>
      <c r="BF391" s="17">
        <v>1</v>
      </c>
      <c r="BH391" s="17">
        <v>0</v>
      </c>
      <c r="BJ391" s="17">
        <v>0</v>
      </c>
      <c r="BL391" s="17">
        <v>0</v>
      </c>
      <c r="BM391" s="17">
        <v>2.9217E-2</v>
      </c>
      <c r="BN391" s="17">
        <v>0.122182</v>
      </c>
      <c r="BO391" s="17">
        <v>0</v>
      </c>
      <c r="BP391" s="17">
        <v>0</v>
      </c>
      <c r="BQ391" s="17">
        <v>0</v>
      </c>
      <c r="BR391" s="17">
        <v>0</v>
      </c>
      <c r="BS391" s="17">
        <v>0</v>
      </c>
      <c r="BT391" s="17" t="s">
        <v>409</v>
      </c>
      <c r="BU391" s="17" t="s">
        <v>409</v>
      </c>
      <c r="BV391" s="17" t="s">
        <v>409</v>
      </c>
      <c r="BW391" s="17" t="s">
        <v>592</v>
      </c>
      <c r="CA391" s="17">
        <v>88106466</v>
      </c>
      <c r="CB391" s="17" t="s">
        <v>1848</v>
      </c>
      <c r="CC391" s="17">
        <v>4102126</v>
      </c>
      <c r="CD391" s="17" t="s">
        <v>734</v>
      </c>
    </row>
    <row r="392" spans="1:82">
      <c r="A392" s="27">
        <v>1000000437</v>
      </c>
      <c r="B392" s="26">
        <v>0</v>
      </c>
      <c r="C392" s="26" t="s">
        <v>2968</v>
      </c>
      <c r="D392" s="25">
        <v>309360</v>
      </c>
      <c r="E392" s="25" t="s">
        <v>847</v>
      </c>
      <c r="F392" s="25">
        <v>309115</v>
      </c>
      <c r="G392" s="25" t="s">
        <v>1047</v>
      </c>
      <c r="H392" s="25">
        <v>2</v>
      </c>
      <c r="I392" s="25">
        <v>1996.01</v>
      </c>
      <c r="J392" s="25">
        <v>2010.12</v>
      </c>
      <c r="K392" s="25" t="s">
        <v>505</v>
      </c>
      <c r="L392" s="25"/>
      <c r="M392" s="25" t="s">
        <v>505</v>
      </c>
      <c r="N392" s="25" t="s">
        <v>412</v>
      </c>
      <c r="O392" s="25" t="s">
        <v>428</v>
      </c>
      <c r="P392" s="25" t="s">
        <v>427</v>
      </c>
      <c r="Q392" s="24">
        <v>22219</v>
      </c>
      <c r="R392" s="17">
        <v>0</v>
      </c>
      <c r="S392" s="17" t="s">
        <v>411</v>
      </c>
      <c r="T392" s="17" t="s">
        <v>426</v>
      </c>
      <c r="U392" s="17">
        <v>223</v>
      </c>
      <c r="V392" s="17">
        <v>0.52090000000000003</v>
      </c>
      <c r="Y392" s="17">
        <v>0</v>
      </c>
      <c r="Z392" s="17">
        <v>0</v>
      </c>
      <c r="AC392" s="17">
        <v>0</v>
      </c>
      <c r="AD392" s="17">
        <v>0</v>
      </c>
      <c r="AG392" s="17">
        <v>0</v>
      </c>
      <c r="AH392" s="17">
        <v>0</v>
      </c>
      <c r="AK392" s="17">
        <v>0</v>
      </c>
      <c r="AL392" s="17">
        <v>0</v>
      </c>
      <c r="AO392" s="17">
        <v>0</v>
      </c>
      <c r="AP392" s="17">
        <v>0</v>
      </c>
      <c r="AQ392" s="17">
        <v>1.0373629999999999E-3</v>
      </c>
      <c r="AR392" s="17">
        <v>1.8478400000000001E-4</v>
      </c>
      <c r="AS392" s="17">
        <v>9.4199999999999996E-3</v>
      </c>
      <c r="AT392" s="17">
        <v>4.3881999999999997E-2</v>
      </c>
      <c r="AU392" s="17">
        <v>1.823E-2</v>
      </c>
      <c r="AV392" s="17">
        <v>195</v>
      </c>
      <c r="AW392" s="17">
        <v>234</v>
      </c>
      <c r="AX392" s="17">
        <v>292.5</v>
      </c>
      <c r="AY392" s="17">
        <v>0</v>
      </c>
      <c r="AZ392" s="17">
        <v>0</v>
      </c>
      <c r="BA392" s="17">
        <v>0</v>
      </c>
      <c r="BB392" s="17">
        <v>0</v>
      </c>
      <c r="BC392" s="17">
        <v>1</v>
      </c>
      <c r="BD392" s="17">
        <v>22.44</v>
      </c>
      <c r="BE392" s="17">
        <v>1</v>
      </c>
      <c r="BF392" s="17">
        <v>1</v>
      </c>
      <c r="BH392" s="17">
        <v>0</v>
      </c>
      <c r="BJ392" s="17">
        <v>0</v>
      </c>
      <c r="BL392" s="17">
        <v>0</v>
      </c>
      <c r="BM392" s="17">
        <v>2.9217E-2</v>
      </c>
      <c r="BN392" s="17">
        <v>0.122182</v>
      </c>
      <c r="BO392" s="17">
        <v>0</v>
      </c>
      <c r="BP392" s="17">
        <v>0</v>
      </c>
      <c r="BQ392" s="17">
        <v>0</v>
      </c>
      <c r="BR392" s="17">
        <v>0</v>
      </c>
      <c r="BS392" s="17">
        <v>0</v>
      </c>
      <c r="BT392" s="17" t="s">
        <v>409</v>
      </c>
      <c r="BU392" s="17" t="s">
        <v>409</v>
      </c>
      <c r="BV392" s="17" t="s">
        <v>409</v>
      </c>
      <c r="BW392" s="17" t="s">
        <v>592</v>
      </c>
      <c r="CA392" s="17">
        <v>88106466</v>
      </c>
      <c r="CB392" s="17" t="s">
        <v>1848</v>
      </c>
      <c r="CC392" s="17">
        <v>4102126</v>
      </c>
      <c r="CD392" s="17" t="s">
        <v>734</v>
      </c>
    </row>
    <row r="393" spans="1:82">
      <c r="A393" s="27">
        <v>1000000439</v>
      </c>
      <c r="B393" s="26">
        <v>0</v>
      </c>
      <c r="C393" s="26" t="s">
        <v>82</v>
      </c>
      <c r="D393" s="25">
        <v>305185</v>
      </c>
      <c r="E393" s="25" t="s">
        <v>697</v>
      </c>
      <c r="F393" s="25">
        <v>309115</v>
      </c>
      <c r="G393" s="25" t="s">
        <v>1047</v>
      </c>
      <c r="H393" s="25">
        <v>2</v>
      </c>
      <c r="I393" s="25">
        <v>1996.01</v>
      </c>
      <c r="J393" s="25">
        <v>2500.12</v>
      </c>
      <c r="K393" s="25" t="s">
        <v>505</v>
      </c>
      <c r="L393" s="25"/>
      <c r="M393" s="25" t="s">
        <v>505</v>
      </c>
      <c r="N393" s="25" t="s">
        <v>412</v>
      </c>
      <c r="O393" s="25" t="s">
        <v>428</v>
      </c>
      <c r="P393" s="25" t="s">
        <v>427</v>
      </c>
      <c r="Q393" s="24">
        <v>52355</v>
      </c>
      <c r="R393" s="17">
        <v>0</v>
      </c>
      <c r="U393" s="17">
        <v>0</v>
      </c>
      <c r="V393" s="17">
        <v>0</v>
      </c>
      <c r="Y393" s="17">
        <v>0</v>
      </c>
      <c r="Z393" s="17">
        <v>0</v>
      </c>
      <c r="AC393" s="17">
        <v>0</v>
      </c>
      <c r="AD393" s="17">
        <v>0</v>
      </c>
      <c r="AG393" s="17">
        <v>0</v>
      </c>
      <c r="AH393" s="17">
        <v>0</v>
      </c>
      <c r="AK393" s="17">
        <v>0</v>
      </c>
      <c r="AL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2.2223E-2</v>
      </c>
      <c r="AT393" s="17">
        <v>0.105202</v>
      </c>
      <c r="AU393" s="17">
        <v>4.2623000000000001E-2</v>
      </c>
      <c r="AV393" s="17">
        <v>195</v>
      </c>
      <c r="AW393" s="17">
        <v>234</v>
      </c>
      <c r="AX393" s="17">
        <v>292.5</v>
      </c>
      <c r="AY393" s="17">
        <v>0</v>
      </c>
      <c r="AZ393" s="17">
        <v>0</v>
      </c>
      <c r="BA393" s="17">
        <v>0</v>
      </c>
      <c r="BB393" s="17">
        <v>0</v>
      </c>
      <c r="BC393" s="17">
        <v>1</v>
      </c>
      <c r="BD393" s="17">
        <v>52.36</v>
      </c>
      <c r="BE393" s="17">
        <v>1</v>
      </c>
      <c r="BF393" s="17">
        <v>1</v>
      </c>
      <c r="BH393" s="17">
        <v>0</v>
      </c>
      <c r="BJ393" s="17">
        <v>0</v>
      </c>
      <c r="BL393" s="17">
        <v>0</v>
      </c>
      <c r="BM393" s="17">
        <v>6.7382999999999998E-2</v>
      </c>
      <c r="BN393" s="17">
        <v>0.27597100000000002</v>
      </c>
      <c r="BO393" s="17">
        <v>1.5726E-2</v>
      </c>
      <c r="BP393" s="17">
        <v>0</v>
      </c>
      <c r="BQ393" s="17">
        <v>0</v>
      </c>
      <c r="BR393" s="17">
        <v>0</v>
      </c>
      <c r="BS393" s="17">
        <v>0</v>
      </c>
      <c r="BT393" s="17" t="s">
        <v>409</v>
      </c>
      <c r="BU393" s="17" t="s">
        <v>409</v>
      </c>
      <c r="BV393" s="17" t="s">
        <v>409</v>
      </c>
      <c r="BW393" s="17" t="s">
        <v>592</v>
      </c>
      <c r="CA393" s="17">
        <v>88106466</v>
      </c>
      <c r="CB393" s="17" t="s">
        <v>1845</v>
      </c>
      <c r="CC393" s="17">
        <v>4104439</v>
      </c>
      <c r="CD393" s="17" t="s">
        <v>786</v>
      </c>
    </row>
    <row r="394" spans="1:82">
      <c r="A394" s="27">
        <v>1000000440</v>
      </c>
      <c r="B394" s="26">
        <v>0</v>
      </c>
      <c r="C394" s="26" t="s">
        <v>2967</v>
      </c>
      <c r="D394" s="25">
        <v>301830</v>
      </c>
      <c r="E394" s="25" t="s">
        <v>884</v>
      </c>
      <c r="F394" s="25">
        <v>301810</v>
      </c>
      <c r="G394" s="25" t="s">
        <v>2369</v>
      </c>
      <c r="H394" s="25">
        <v>1</v>
      </c>
      <c r="I394" s="25">
        <v>1996.01</v>
      </c>
      <c r="J394" s="25">
        <v>2011.1</v>
      </c>
      <c r="K394" s="25" t="s">
        <v>505</v>
      </c>
      <c r="L394" s="25"/>
      <c r="M394" s="25" t="s">
        <v>505</v>
      </c>
      <c r="N394" s="25" t="s">
        <v>412</v>
      </c>
      <c r="O394" s="25" t="s">
        <v>428</v>
      </c>
      <c r="P394" s="25" t="s">
        <v>427</v>
      </c>
      <c r="Q394" s="24">
        <v>18700</v>
      </c>
      <c r="R394" s="17">
        <v>0</v>
      </c>
      <c r="U394" s="17">
        <v>0</v>
      </c>
      <c r="V394" s="17">
        <v>0</v>
      </c>
      <c r="Y394" s="17">
        <v>0</v>
      </c>
      <c r="Z394" s="17">
        <v>0</v>
      </c>
      <c r="AC394" s="17">
        <v>0</v>
      </c>
      <c r="AD394" s="17">
        <v>0</v>
      </c>
      <c r="AG394" s="17">
        <v>0</v>
      </c>
      <c r="AH394" s="17">
        <v>0</v>
      </c>
      <c r="AK394" s="17">
        <v>0</v>
      </c>
      <c r="AL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7.9380000000000006E-3</v>
      </c>
      <c r="AT394" s="17">
        <v>3.7515E-2</v>
      </c>
      <c r="AU394" s="17">
        <v>1.9810000000000001E-2</v>
      </c>
      <c r="AV394" s="17">
        <v>195</v>
      </c>
      <c r="AW394" s="17">
        <v>234</v>
      </c>
      <c r="AX394" s="17">
        <v>292.5</v>
      </c>
      <c r="AY394" s="17">
        <v>0</v>
      </c>
      <c r="AZ394" s="17">
        <v>0</v>
      </c>
      <c r="BA394" s="17">
        <v>0</v>
      </c>
      <c r="BB394" s="17">
        <v>0</v>
      </c>
      <c r="BC394" s="17">
        <v>1</v>
      </c>
      <c r="BD394" s="17">
        <v>18.7</v>
      </c>
      <c r="BE394" s="17">
        <v>1</v>
      </c>
      <c r="BF394" s="17">
        <v>1</v>
      </c>
      <c r="BH394" s="17">
        <v>0</v>
      </c>
      <c r="BJ394" s="17">
        <v>0</v>
      </c>
      <c r="BL394" s="17">
        <v>0</v>
      </c>
      <c r="BM394" s="17">
        <v>2.2502000000000001E-2</v>
      </c>
      <c r="BN394" s="17">
        <v>9.1921000000000003E-2</v>
      </c>
      <c r="BO394" s="17">
        <v>0</v>
      </c>
      <c r="BP394" s="17">
        <v>0</v>
      </c>
      <c r="BQ394" s="17">
        <v>0</v>
      </c>
      <c r="BR394" s="17">
        <v>0</v>
      </c>
      <c r="BS394" s="17">
        <v>0</v>
      </c>
      <c r="BT394" s="17" t="s">
        <v>409</v>
      </c>
      <c r="BU394" s="17" t="s">
        <v>409</v>
      </c>
      <c r="BV394" s="17" t="s">
        <v>409</v>
      </c>
      <c r="BW394" s="17" t="s">
        <v>592</v>
      </c>
      <c r="CA394" s="17">
        <v>88106466</v>
      </c>
      <c r="CB394" s="17" t="s">
        <v>1845</v>
      </c>
      <c r="CC394" s="17">
        <v>98102434</v>
      </c>
      <c r="CD394" s="17" t="s">
        <v>620</v>
      </c>
    </row>
    <row r="395" spans="1:82">
      <c r="A395" s="27">
        <v>1000000441</v>
      </c>
      <c r="B395" s="26">
        <v>0</v>
      </c>
      <c r="C395" s="26" t="s">
        <v>2966</v>
      </c>
      <c r="D395" s="25">
        <v>301170</v>
      </c>
      <c r="E395" s="25" t="s">
        <v>868</v>
      </c>
      <c r="F395" s="25">
        <v>301140</v>
      </c>
      <c r="G395" s="25" t="s">
        <v>967</v>
      </c>
      <c r="H395" s="25">
        <v>1</v>
      </c>
      <c r="I395" s="25">
        <v>1996.01</v>
      </c>
      <c r="J395" s="25">
        <v>2500.12</v>
      </c>
      <c r="K395" s="25" t="s">
        <v>505</v>
      </c>
      <c r="L395" s="25"/>
      <c r="M395" s="25" t="s">
        <v>505</v>
      </c>
      <c r="N395" s="25" t="s">
        <v>412</v>
      </c>
      <c r="O395" s="25" t="s">
        <v>498</v>
      </c>
      <c r="P395" s="25" t="s">
        <v>516</v>
      </c>
      <c r="Q395" s="24">
        <v>5449</v>
      </c>
      <c r="R395" s="17">
        <v>0.439</v>
      </c>
      <c r="U395" s="17">
        <v>0</v>
      </c>
      <c r="V395" s="17">
        <v>0</v>
      </c>
      <c r="Y395" s="17">
        <v>0</v>
      </c>
      <c r="Z395" s="17">
        <v>0</v>
      </c>
      <c r="AC395" s="17">
        <v>0</v>
      </c>
      <c r="AD395" s="17">
        <v>0</v>
      </c>
      <c r="AG395" s="17">
        <v>0</v>
      </c>
      <c r="AH395" s="17">
        <v>0</v>
      </c>
      <c r="AK395" s="17">
        <v>0</v>
      </c>
      <c r="AL395" s="17">
        <v>0</v>
      </c>
      <c r="AO395" s="17">
        <v>0</v>
      </c>
      <c r="AP395" s="17">
        <v>0</v>
      </c>
      <c r="AQ395" s="17">
        <v>0.439</v>
      </c>
      <c r="AR395" s="17">
        <v>3.0000000000000001E-3</v>
      </c>
      <c r="AS395" s="17">
        <v>3.3300000000000002E-4</v>
      </c>
      <c r="AT395" s="17">
        <v>4.4879999999999998E-3</v>
      </c>
      <c r="AU395" s="17">
        <v>0.27734999999999999</v>
      </c>
      <c r="AV395" s="17">
        <v>301</v>
      </c>
      <c r="AW395" s="17">
        <v>361.2</v>
      </c>
      <c r="AX395" s="17">
        <v>451.5</v>
      </c>
      <c r="AY395" s="17">
        <v>0</v>
      </c>
      <c r="AZ395" s="17">
        <v>0</v>
      </c>
      <c r="BA395" s="17">
        <v>0</v>
      </c>
      <c r="BB395" s="17">
        <v>0</v>
      </c>
      <c r="BC395" s="17">
        <v>1</v>
      </c>
      <c r="BD395" s="17">
        <v>5.45</v>
      </c>
      <c r="BE395" s="17">
        <v>1</v>
      </c>
      <c r="BF395" s="17">
        <v>1</v>
      </c>
      <c r="BH395" s="17">
        <v>0</v>
      </c>
      <c r="BJ395" s="17">
        <v>0</v>
      </c>
      <c r="BL395" s="17">
        <v>0</v>
      </c>
      <c r="BM395" s="17">
        <v>1.3550000000000001E-3</v>
      </c>
      <c r="BN395" s="17">
        <v>1.1509999999999999E-3</v>
      </c>
      <c r="BO395" s="17">
        <v>0</v>
      </c>
      <c r="BP395" s="17">
        <v>0</v>
      </c>
      <c r="BQ395" s="17">
        <v>0</v>
      </c>
      <c r="BR395" s="17">
        <v>0</v>
      </c>
      <c r="BS395" s="17">
        <v>0</v>
      </c>
      <c r="BT395" s="17" t="s">
        <v>409</v>
      </c>
      <c r="BU395" s="17" t="s">
        <v>409</v>
      </c>
      <c r="BV395" s="17" t="s">
        <v>409</v>
      </c>
      <c r="BX395" s="17" t="s">
        <v>607</v>
      </c>
      <c r="CA395" s="17">
        <v>88106466</v>
      </c>
      <c r="CB395" s="17" t="s">
        <v>1848</v>
      </c>
      <c r="CC395" s="17">
        <v>98102434</v>
      </c>
      <c r="CD395" s="17" t="s">
        <v>620</v>
      </c>
    </row>
    <row r="396" spans="1:82">
      <c r="A396" s="27">
        <v>1000000442</v>
      </c>
      <c r="B396" s="26">
        <v>0</v>
      </c>
      <c r="C396" s="26" t="s">
        <v>2965</v>
      </c>
      <c r="D396" s="25">
        <v>301170</v>
      </c>
      <c r="E396" s="25" t="s">
        <v>868</v>
      </c>
      <c r="F396" s="25">
        <v>301140</v>
      </c>
      <c r="G396" s="25" t="s">
        <v>967</v>
      </c>
      <c r="H396" s="25">
        <v>2</v>
      </c>
      <c r="I396" s="25">
        <v>1996.01</v>
      </c>
      <c r="J396" s="25">
        <v>2500.12</v>
      </c>
      <c r="K396" s="25" t="s">
        <v>505</v>
      </c>
      <c r="L396" s="25"/>
      <c r="M396" s="25" t="s">
        <v>505</v>
      </c>
      <c r="N396" s="25" t="s">
        <v>412</v>
      </c>
      <c r="O396" s="25" t="s">
        <v>498</v>
      </c>
      <c r="P396" s="25" t="s">
        <v>516</v>
      </c>
      <c r="Q396" s="24">
        <v>5449</v>
      </c>
      <c r="R396" s="17">
        <v>0.439</v>
      </c>
      <c r="U396" s="17">
        <v>0</v>
      </c>
      <c r="V396" s="17">
        <v>0</v>
      </c>
      <c r="Y396" s="17">
        <v>0</v>
      </c>
      <c r="Z396" s="17">
        <v>0</v>
      </c>
      <c r="AC396" s="17">
        <v>0</v>
      </c>
      <c r="AD396" s="17">
        <v>0</v>
      </c>
      <c r="AG396" s="17">
        <v>0</v>
      </c>
      <c r="AH396" s="17">
        <v>0</v>
      </c>
      <c r="AK396" s="17">
        <v>0</v>
      </c>
      <c r="AL396" s="17">
        <v>0</v>
      </c>
      <c r="AO396" s="17">
        <v>0</v>
      </c>
      <c r="AP396" s="17">
        <v>0</v>
      </c>
      <c r="AQ396" s="17">
        <v>0.439</v>
      </c>
      <c r="AR396" s="17">
        <v>3.0000000000000001E-3</v>
      </c>
      <c r="AS396" s="17">
        <v>3.3300000000000002E-4</v>
      </c>
      <c r="AT396" s="17">
        <v>4.4879999999999998E-3</v>
      </c>
      <c r="AU396" s="17">
        <v>0.27734999999999999</v>
      </c>
      <c r="AV396" s="17">
        <v>301</v>
      </c>
      <c r="AW396" s="17">
        <v>361.2</v>
      </c>
      <c r="AX396" s="17">
        <v>451.5</v>
      </c>
      <c r="AY396" s="17">
        <v>0</v>
      </c>
      <c r="AZ396" s="17">
        <v>0</v>
      </c>
      <c r="BA396" s="17">
        <v>0</v>
      </c>
      <c r="BB396" s="17">
        <v>0</v>
      </c>
      <c r="BC396" s="17">
        <v>1</v>
      </c>
      <c r="BD396" s="17">
        <v>5.45</v>
      </c>
      <c r="BE396" s="17">
        <v>1</v>
      </c>
      <c r="BF396" s="17">
        <v>1</v>
      </c>
      <c r="BH396" s="17">
        <v>0</v>
      </c>
      <c r="BJ396" s="17">
        <v>0</v>
      </c>
      <c r="BL396" s="17">
        <v>0</v>
      </c>
      <c r="BM396" s="17">
        <v>1.3550000000000001E-3</v>
      </c>
      <c r="BN396" s="17">
        <v>1.1509999999999999E-3</v>
      </c>
      <c r="BO396" s="17">
        <v>0</v>
      </c>
      <c r="BP396" s="17">
        <v>0</v>
      </c>
      <c r="BQ396" s="17">
        <v>0</v>
      </c>
      <c r="BR396" s="17">
        <v>0</v>
      </c>
      <c r="BS396" s="17">
        <v>0</v>
      </c>
      <c r="BT396" s="17" t="s">
        <v>409</v>
      </c>
      <c r="BU396" s="17" t="s">
        <v>409</v>
      </c>
      <c r="BV396" s="17" t="s">
        <v>409</v>
      </c>
      <c r="BX396" s="17" t="s">
        <v>607</v>
      </c>
      <c r="CA396" s="17">
        <v>88106466</v>
      </c>
      <c r="CB396" s="17" t="s">
        <v>1848</v>
      </c>
      <c r="CC396" s="17">
        <v>98102434</v>
      </c>
      <c r="CD396" s="17" t="s">
        <v>620</v>
      </c>
    </row>
    <row r="397" spans="1:82">
      <c r="A397" s="27">
        <v>1000000443</v>
      </c>
      <c r="B397" s="26">
        <v>0</v>
      </c>
      <c r="C397" s="26" t="s">
        <v>2964</v>
      </c>
      <c r="D397" s="25">
        <v>304715</v>
      </c>
      <c r="E397" s="25" t="s">
        <v>1141</v>
      </c>
      <c r="F397" s="25">
        <v>304720</v>
      </c>
      <c r="G397" s="25" t="s">
        <v>1261</v>
      </c>
      <c r="H397" s="25">
        <v>1</v>
      </c>
      <c r="I397" s="25">
        <v>1996.01</v>
      </c>
      <c r="J397" s="25">
        <v>2500.12</v>
      </c>
      <c r="K397" s="25" t="s">
        <v>505</v>
      </c>
      <c r="L397" s="25"/>
      <c r="M397" s="25" t="s">
        <v>505</v>
      </c>
      <c r="N397" s="25" t="s">
        <v>412</v>
      </c>
      <c r="O397" s="25" t="s">
        <v>498</v>
      </c>
      <c r="P397" s="25" t="s">
        <v>516</v>
      </c>
      <c r="Q397" s="24">
        <v>2815</v>
      </c>
      <c r="R397" s="17">
        <v>0.16800000000000001</v>
      </c>
      <c r="U397" s="17">
        <v>0</v>
      </c>
      <c r="V397" s="17">
        <v>0</v>
      </c>
      <c r="Y397" s="17">
        <v>0</v>
      </c>
      <c r="Z397" s="17">
        <v>0</v>
      </c>
      <c r="AC397" s="17">
        <v>0</v>
      </c>
      <c r="AD397" s="17">
        <v>0</v>
      </c>
      <c r="AG397" s="17">
        <v>0</v>
      </c>
      <c r="AH397" s="17">
        <v>0</v>
      </c>
      <c r="AK397" s="17">
        <v>0</v>
      </c>
      <c r="AL397" s="17">
        <v>0</v>
      </c>
      <c r="AO397" s="17">
        <v>0</v>
      </c>
      <c r="AP397" s="17">
        <v>0</v>
      </c>
      <c r="AQ397" s="17">
        <v>0.16800000000000001</v>
      </c>
      <c r="AR397" s="17">
        <v>3.0000000000000001E-3</v>
      </c>
      <c r="AS397" s="17">
        <v>1.36E-4</v>
      </c>
      <c r="AT397" s="17">
        <v>1.939E-3</v>
      </c>
      <c r="AU397" s="17">
        <v>0.14327999999999999</v>
      </c>
      <c r="AV397" s="17">
        <v>280</v>
      </c>
      <c r="AW397" s="17">
        <v>336</v>
      </c>
      <c r="AX397" s="17">
        <v>420</v>
      </c>
      <c r="AY397" s="17">
        <v>0</v>
      </c>
      <c r="AZ397" s="17">
        <v>0</v>
      </c>
      <c r="BA397" s="17">
        <v>0</v>
      </c>
      <c r="BB397" s="17">
        <v>0</v>
      </c>
      <c r="BC397" s="17">
        <v>1</v>
      </c>
      <c r="BD397" s="17">
        <v>2.82</v>
      </c>
      <c r="BE397" s="17">
        <v>1</v>
      </c>
      <c r="BF397" s="17">
        <v>1</v>
      </c>
      <c r="BH397" s="17">
        <v>0</v>
      </c>
      <c r="BJ397" s="17">
        <v>0</v>
      </c>
      <c r="BL397" s="17">
        <v>0</v>
      </c>
      <c r="BM397" s="17">
        <v>6.6200000000000005E-4</v>
      </c>
      <c r="BN397" s="17">
        <v>6.5799999999999995E-4</v>
      </c>
      <c r="BO397" s="17">
        <v>0</v>
      </c>
      <c r="BP397" s="17">
        <v>0</v>
      </c>
      <c r="BQ397" s="17">
        <v>0</v>
      </c>
      <c r="BR397" s="17">
        <v>0</v>
      </c>
      <c r="BS397" s="17">
        <v>0</v>
      </c>
      <c r="BT397" s="17" t="s">
        <v>409</v>
      </c>
      <c r="BU397" s="17" t="s">
        <v>409</v>
      </c>
      <c r="BV397" s="17" t="s">
        <v>409</v>
      </c>
      <c r="BW397" s="17" t="s">
        <v>592</v>
      </c>
      <c r="CA397" s="17">
        <v>88106466</v>
      </c>
      <c r="CB397" s="17" t="s">
        <v>1848</v>
      </c>
      <c r="CC397" s="17">
        <v>6102301</v>
      </c>
      <c r="CD397" s="17" t="s">
        <v>775</v>
      </c>
    </row>
    <row r="398" spans="1:82">
      <c r="A398" s="27">
        <v>1000000444</v>
      </c>
      <c r="B398" s="26">
        <v>0</v>
      </c>
      <c r="C398" s="26" t="s">
        <v>2963</v>
      </c>
      <c r="D398" s="25">
        <v>304715</v>
      </c>
      <c r="E398" s="25" t="s">
        <v>1141</v>
      </c>
      <c r="F398" s="25">
        <v>304720</v>
      </c>
      <c r="G398" s="25" t="s">
        <v>1261</v>
      </c>
      <c r="H398" s="25">
        <v>2</v>
      </c>
      <c r="I398" s="25">
        <v>1996.01</v>
      </c>
      <c r="J398" s="25">
        <v>2500.12</v>
      </c>
      <c r="K398" s="25" t="s">
        <v>505</v>
      </c>
      <c r="L398" s="25"/>
      <c r="M398" s="25" t="s">
        <v>505</v>
      </c>
      <c r="N398" s="25" t="s">
        <v>412</v>
      </c>
      <c r="O398" s="25" t="s">
        <v>498</v>
      </c>
      <c r="P398" s="25" t="s">
        <v>516</v>
      </c>
      <c r="Q398" s="24">
        <v>2815</v>
      </c>
      <c r="R398" s="17">
        <v>0.16800000000000001</v>
      </c>
      <c r="U398" s="17">
        <v>0</v>
      </c>
      <c r="V398" s="17">
        <v>0</v>
      </c>
      <c r="Y398" s="17">
        <v>0</v>
      </c>
      <c r="Z398" s="17">
        <v>0</v>
      </c>
      <c r="AC398" s="17">
        <v>0</v>
      </c>
      <c r="AD398" s="17">
        <v>0</v>
      </c>
      <c r="AG398" s="17">
        <v>0</v>
      </c>
      <c r="AH398" s="17">
        <v>0</v>
      </c>
      <c r="AK398" s="17">
        <v>0</v>
      </c>
      <c r="AL398" s="17">
        <v>0</v>
      </c>
      <c r="AO398" s="17">
        <v>0</v>
      </c>
      <c r="AP398" s="17">
        <v>0</v>
      </c>
      <c r="AQ398" s="17">
        <v>0.16800000000000001</v>
      </c>
      <c r="AR398" s="17">
        <v>3.0000000000000001E-3</v>
      </c>
      <c r="AS398" s="17">
        <v>1.36E-4</v>
      </c>
      <c r="AT398" s="17">
        <v>1.939E-3</v>
      </c>
      <c r="AU398" s="17">
        <v>0.14327999999999999</v>
      </c>
      <c r="AV398" s="17">
        <v>280</v>
      </c>
      <c r="AW398" s="17">
        <v>336</v>
      </c>
      <c r="AX398" s="17">
        <v>420</v>
      </c>
      <c r="AY398" s="17">
        <v>0</v>
      </c>
      <c r="AZ398" s="17">
        <v>0</v>
      </c>
      <c r="BA398" s="17">
        <v>0</v>
      </c>
      <c r="BB398" s="17">
        <v>0</v>
      </c>
      <c r="BC398" s="17">
        <v>1</v>
      </c>
      <c r="BD398" s="17">
        <v>2.82</v>
      </c>
      <c r="BE398" s="17">
        <v>1</v>
      </c>
      <c r="BF398" s="17">
        <v>1</v>
      </c>
      <c r="BH398" s="17">
        <v>0</v>
      </c>
      <c r="BJ398" s="17">
        <v>0</v>
      </c>
      <c r="BL398" s="17">
        <v>0</v>
      </c>
      <c r="BM398" s="17">
        <v>6.6200000000000005E-4</v>
      </c>
      <c r="BN398" s="17">
        <v>6.5799999999999995E-4</v>
      </c>
      <c r="BO398" s="17">
        <v>0</v>
      </c>
      <c r="BP398" s="17">
        <v>0</v>
      </c>
      <c r="BQ398" s="17">
        <v>0</v>
      </c>
      <c r="BR398" s="17">
        <v>0</v>
      </c>
      <c r="BS398" s="17">
        <v>0</v>
      </c>
      <c r="BT398" s="17" t="s">
        <v>409</v>
      </c>
      <c r="BU398" s="17" t="s">
        <v>409</v>
      </c>
      <c r="BV398" s="17" t="s">
        <v>409</v>
      </c>
      <c r="BW398" s="17" t="s">
        <v>592</v>
      </c>
      <c r="CA398" s="17">
        <v>88106466</v>
      </c>
      <c r="CB398" s="17" t="s">
        <v>1848</v>
      </c>
      <c r="CC398" s="17">
        <v>6102301</v>
      </c>
      <c r="CD398" s="17" t="s">
        <v>775</v>
      </c>
    </row>
    <row r="399" spans="1:82">
      <c r="A399" s="27">
        <v>1000000447</v>
      </c>
      <c r="B399" s="26">
        <v>0</v>
      </c>
      <c r="C399" s="26" t="s">
        <v>2962</v>
      </c>
      <c r="D399" s="25">
        <v>304920</v>
      </c>
      <c r="E399" s="25" t="s">
        <v>1200</v>
      </c>
      <c r="F399" s="25">
        <v>304925</v>
      </c>
      <c r="G399" s="25" t="s">
        <v>2959</v>
      </c>
      <c r="H399" s="25">
        <v>2</v>
      </c>
      <c r="I399" s="25">
        <v>1999.01</v>
      </c>
      <c r="J399" s="25">
        <v>2500.12</v>
      </c>
      <c r="K399" s="25" t="s">
        <v>1774</v>
      </c>
      <c r="L399" s="25"/>
      <c r="M399" s="25" t="s">
        <v>1774</v>
      </c>
      <c r="N399" s="25" t="s">
        <v>412</v>
      </c>
      <c r="O399" s="25" t="s">
        <v>541</v>
      </c>
      <c r="P399" s="25" t="s">
        <v>427</v>
      </c>
      <c r="Q399" s="24">
        <v>3600</v>
      </c>
      <c r="R399" s="17">
        <v>0</v>
      </c>
      <c r="U399" s="17">
        <v>0</v>
      </c>
      <c r="V399" s="17">
        <v>0</v>
      </c>
      <c r="Y399" s="17">
        <v>0</v>
      </c>
      <c r="Z399" s="17">
        <v>0</v>
      </c>
      <c r="AC399" s="17">
        <v>0</v>
      </c>
      <c r="AD399" s="17">
        <v>0</v>
      </c>
      <c r="AG399" s="17">
        <v>0</v>
      </c>
      <c r="AH399" s="17">
        <v>0</v>
      </c>
      <c r="AK399" s="17">
        <v>0</v>
      </c>
      <c r="AL399" s="17">
        <v>0</v>
      </c>
      <c r="AO399" s="17">
        <v>0</v>
      </c>
      <c r="AP399" s="17">
        <v>0</v>
      </c>
      <c r="AQ399" s="17">
        <v>0</v>
      </c>
      <c r="AR399" s="17">
        <v>0</v>
      </c>
      <c r="AS399" s="17">
        <v>1.5280000000000001E-3</v>
      </c>
      <c r="AT399" s="17">
        <v>7.2249999999999997E-3</v>
      </c>
      <c r="AU399" s="17">
        <v>2.48E-3</v>
      </c>
      <c r="AV399" s="17">
        <v>361</v>
      </c>
      <c r="AW399" s="17">
        <v>433.2</v>
      </c>
      <c r="AX399" s="17">
        <v>541.5</v>
      </c>
      <c r="AY399" s="17">
        <v>0</v>
      </c>
      <c r="AZ399" s="17">
        <v>0</v>
      </c>
      <c r="BA399" s="17">
        <v>0</v>
      </c>
      <c r="BB399" s="17">
        <v>0</v>
      </c>
      <c r="BC399" s="17">
        <v>1</v>
      </c>
      <c r="BD399" s="17">
        <v>3.6</v>
      </c>
      <c r="BE399" s="17">
        <v>1</v>
      </c>
      <c r="BF399" s="17">
        <v>1</v>
      </c>
      <c r="BH399" s="17">
        <v>0</v>
      </c>
      <c r="BJ399" s="17">
        <v>0</v>
      </c>
      <c r="BL399" s="17">
        <v>0</v>
      </c>
      <c r="BM399" s="17">
        <v>4.3920000000000001E-3</v>
      </c>
      <c r="BN399" s="17">
        <v>1.7343000000000001E-2</v>
      </c>
      <c r="BO399" s="17">
        <v>0</v>
      </c>
      <c r="BP399" s="17">
        <v>0</v>
      </c>
      <c r="BQ399" s="17">
        <v>0</v>
      </c>
      <c r="BR399" s="17">
        <v>0</v>
      </c>
      <c r="BS399" s="17">
        <v>0</v>
      </c>
      <c r="BT399" s="17" t="s">
        <v>409</v>
      </c>
      <c r="BU399" s="17" t="s">
        <v>409</v>
      </c>
      <c r="BV399" s="17" t="s">
        <v>409</v>
      </c>
      <c r="BW399" s="17" t="s">
        <v>592</v>
      </c>
      <c r="CA399" s="17">
        <v>88106466</v>
      </c>
      <c r="CB399" s="17" t="s">
        <v>1848</v>
      </c>
      <c r="CC399" s="17">
        <v>4200250</v>
      </c>
      <c r="CD399" s="17" t="s">
        <v>782</v>
      </c>
    </row>
    <row r="400" spans="1:82">
      <c r="A400" s="27">
        <v>1000000448</v>
      </c>
      <c r="B400" s="26">
        <v>0</v>
      </c>
      <c r="C400" s="26" t="s">
        <v>2961</v>
      </c>
      <c r="D400" s="25">
        <v>304935</v>
      </c>
      <c r="E400" s="25" t="s">
        <v>2219</v>
      </c>
      <c r="F400" s="25">
        <v>304925</v>
      </c>
      <c r="G400" s="25" t="s">
        <v>2959</v>
      </c>
      <c r="H400" s="25">
        <v>1</v>
      </c>
      <c r="I400" s="25">
        <v>2001.04</v>
      </c>
      <c r="J400" s="25">
        <v>2500.12</v>
      </c>
      <c r="K400" s="25" t="s">
        <v>1901</v>
      </c>
      <c r="L400" s="25"/>
      <c r="M400" s="25" t="s">
        <v>1901</v>
      </c>
      <c r="N400" s="25" t="s">
        <v>412</v>
      </c>
      <c r="O400" s="25" t="s">
        <v>411</v>
      </c>
      <c r="P400" s="25" t="s">
        <v>516</v>
      </c>
      <c r="Q400" s="24">
        <v>3140</v>
      </c>
      <c r="R400" s="17">
        <v>0.28999999999999998</v>
      </c>
      <c r="U400" s="17">
        <v>0</v>
      </c>
      <c r="V400" s="17">
        <v>0</v>
      </c>
      <c r="Y400" s="17">
        <v>0</v>
      </c>
      <c r="Z400" s="17">
        <v>0</v>
      </c>
      <c r="AC400" s="17">
        <v>0</v>
      </c>
      <c r="AD400" s="17">
        <v>0</v>
      </c>
      <c r="AG400" s="17">
        <v>0</v>
      </c>
      <c r="AH400" s="17">
        <v>0</v>
      </c>
      <c r="AK400" s="17">
        <v>0</v>
      </c>
      <c r="AL400" s="17">
        <v>0</v>
      </c>
      <c r="AO400" s="17">
        <v>0</v>
      </c>
      <c r="AP400" s="17">
        <v>0</v>
      </c>
      <c r="AQ400" s="17">
        <v>0.28999999999999998</v>
      </c>
      <c r="AR400" s="17">
        <v>1E-3</v>
      </c>
      <c r="AS400" s="17">
        <v>1.8900000000000001E-4</v>
      </c>
      <c r="AT400" s="17">
        <v>1.2620000000000001E-3</v>
      </c>
      <c r="AU400" s="17">
        <v>5.1769999999999997E-2</v>
      </c>
      <c r="AV400" s="17">
        <v>266</v>
      </c>
      <c r="AW400" s="17">
        <v>319.2</v>
      </c>
      <c r="AX400" s="17">
        <v>399</v>
      </c>
      <c r="AY400" s="17">
        <v>0</v>
      </c>
      <c r="AZ400" s="17">
        <v>0</v>
      </c>
      <c r="BA400" s="17">
        <v>0</v>
      </c>
      <c r="BB400" s="17">
        <v>0</v>
      </c>
      <c r="BC400" s="17">
        <v>1</v>
      </c>
      <c r="BD400" s="17">
        <v>3.14</v>
      </c>
      <c r="BE400" s="17">
        <v>1</v>
      </c>
      <c r="BF400" s="17">
        <v>1</v>
      </c>
      <c r="BH400" s="17">
        <v>0</v>
      </c>
      <c r="BJ400" s="17">
        <v>0</v>
      </c>
      <c r="BL400" s="17">
        <v>0</v>
      </c>
      <c r="BM400" s="17">
        <v>5.6099999999999998E-4</v>
      </c>
      <c r="BN400" s="17">
        <v>9.3099999999999997E-4</v>
      </c>
      <c r="BO400" s="17">
        <v>0</v>
      </c>
      <c r="BP400" s="17">
        <v>0</v>
      </c>
      <c r="BQ400" s="17">
        <v>0</v>
      </c>
      <c r="BR400" s="17">
        <v>0</v>
      </c>
      <c r="BS400" s="17">
        <v>0</v>
      </c>
      <c r="BT400" s="17" t="s">
        <v>409</v>
      </c>
      <c r="BU400" s="17" t="s">
        <v>409</v>
      </c>
      <c r="BV400" s="17" t="s">
        <v>409</v>
      </c>
      <c r="BW400" s="17" t="s">
        <v>592</v>
      </c>
      <c r="CA400" s="17">
        <v>88106466</v>
      </c>
      <c r="CB400" s="17" t="s">
        <v>1848</v>
      </c>
      <c r="CC400" s="17">
        <v>4200250</v>
      </c>
      <c r="CD400" s="17" t="s">
        <v>782</v>
      </c>
    </row>
    <row r="401" spans="1:82">
      <c r="A401" s="27">
        <v>1000000449</v>
      </c>
      <c r="B401" s="26">
        <v>0</v>
      </c>
      <c r="C401" s="26" t="s">
        <v>2960</v>
      </c>
      <c r="D401" s="25">
        <v>304935</v>
      </c>
      <c r="E401" s="25" t="s">
        <v>2219</v>
      </c>
      <c r="F401" s="25">
        <v>304925</v>
      </c>
      <c r="G401" s="25" t="s">
        <v>2959</v>
      </c>
      <c r="H401" s="25">
        <v>2</v>
      </c>
      <c r="I401" s="25">
        <v>2001.04</v>
      </c>
      <c r="J401" s="25">
        <v>2500.12</v>
      </c>
      <c r="K401" s="25" t="s">
        <v>1901</v>
      </c>
      <c r="L401" s="25"/>
      <c r="M401" s="25" t="s">
        <v>1901</v>
      </c>
      <c r="N401" s="25" t="s">
        <v>412</v>
      </c>
      <c r="O401" s="25" t="s">
        <v>411</v>
      </c>
      <c r="P401" s="25" t="s">
        <v>516</v>
      </c>
      <c r="Q401" s="24">
        <v>3140</v>
      </c>
      <c r="R401" s="17">
        <v>0.28999999999999998</v>
      </c>
      <c r="U401" s="17">
        <v>0</v>
      </c>
      <c r="V401" s="17">
        <v>0</v>
      </c>
      <c r="Y401" s="17">
        <v>0</v>
      </c>
      <c r="Z401" s="17">
        <v>0</v>
      </c>
      <c r="AC401" s="17">
        <v>0</v>
      </c>
      <c r="AD401" s="17">
        <v>0</v>
      </c>
      <c r="AG401" s="17">
        <v>0</v>
      </c>
      <c r="AH401" s="17">
        <v>0</v>
      </c>
      <c r="AK401" s="17">
        <v>0</v>
      </c>
      <c r="AL401" s="17">
        <v>0</v>
      </c>
      <c r="AO401" s="17">
        <v>0</v>
      </c>
      <c r="AP401" s="17">
        <v>0</v>
      </c>
      <c r="AQ401" s="17">
        <v>0.28999999999999998</v>
      </c>
      <c r="AR401" s="17">
        <v>1E-3</v>
      </c>
      <c r="AS401" s="17">
        <v>1.8900000000000001E-4</v>
      </c>
      <c r="AT401" s="17">
        <v>1.2620000000000001E-3</v>
      </c>
      <c r="AU401" s="17">
        <v>5.1769999999999997E-2</v>
      </c>
      <c r="AV401" s="17">
        <v>266</v>
      </c>
      <c r="AW401" s="17">
        <v>319.2</v>
      </c>
      <c r="AX401" s="17">
        <v>399</v>
      </c>
      <c r="AY401" s="17">
        <v>0</v>
      </c>
      <c r="AZ401" s="17">
        <v>0</v>
      </c>
      <c r="BA401" s="17">
        <v>0</v>
      </c>
      <c r="BB401" s="17">
        <v>0</v>
      </c>
      <c r="BC401" s="17">
        <v>1</v>
      </c>
      <c r="BD401" s="17">
        <v>3.14</v>
      </c>
      <c r="BE401" s="17">
        <v>1</v>
      </c>
      <c r="BF401" s="17">
        <v>1</v>
      </c>
      <c r="BH401" s="17">
        <v>0</v>
      </c>
      <c r="BJ401" s="17">
        <v>0</v>
      </c>
      <c r="BL401" s="17">
        <v>0</v>
      </c>
      <c r="BM401" s="17">
        <v>5.6099999999999998E-4</v>
      </c>
      <c r="BN401" s="17">
        <v>9.3099999999999997E-4</v>
      </c>
      <c r="BO401" s="17">
        <v>0</v>
      </c>
      <c r="BP401" s="17">
        <v>0</v>
      </c>
      <c r="BQ401" s="17">
        <v>0</v>
      </c>
      <c r="BR401" s="17">
        <v>0</v>
      </c>
      <c r="BS401" s="17">
        <v>0</v>
      </c>
      <c r="BT401" s="17" t="s">
        <v>409</v>
      </c>
      <c r="BU401" s="17" t="s">
        <v>409</v>
      </c>
      <c r="BV401" s="17" t="s">
        <v>409</v>
      </c>
      <c r="BW401" s="17" t="s">
        <v>592</v>
      </c>
      <c r="CA401" s="17">
        <v>88106466</v>
      </c>
      <c r="CB401" s="17" t="s">
        <v>1848</v>
      </c>
      <c r="CC401" s="17">
        <v>4200250</v>
      </c>
      <c r="CD401" s="17" t="s">
        <v>782</v>
      </c>
    </row>
    <row r="402" spans="1:82">
      <c r="A402" s="27">
        <v>1000000450</v>
      </c>
      <c r="B402" s="26">
        <v>0</v>
      </c>
      <c r="C402" s="26" t="s">
        <v>2958</v>
      </c>
      <c r="D402" s="25">
        <v>309335</v>
      </c>
      <c r="E402" s="25" t="s">
        <v>994</v>
      </c>
      <c r="F402" s="25">
        <v>309340</v>
      </c>
      <c r="G402" s="25" t="s">
        <v>2025</v>
      </c>
      <c r="H402" s="25">
        <v>1</v>
      </c>
      <c r="I402" s="25">
        <v>1999.01</v>
      </c>
      <c r="J402" s="25">
        <v>2500.12</v>
      </c>
      <c r="K402" s="25" t="s">
        <v>1774</v>
      </c>
      <c r="L402" s="25"/>
      <c r="M402" s="25" t="s">
        <v>1774</v>
      </c>
      <c r="N402" s="25" t="s">
        <v>412</v>
      </c>
      <c r="O402" s="25" t="s">
        <v>428</v>
      </c>
      <c r="P402" s="25" t="s">
        <v>427</v>
      </c>
      <c r="Q402" s="24">
        <v>20947</v>
      </c>
      <c r="R402" s="17">
        <v>0</v>
      </c>
      <c r="U402" s="17">
        <v>0</v>
      </c>
      <c r="V402" s="17">
        <v>0</v>
      </c>
      <c r="Y402" s="17">
        <v>0</v>
      </c>
      <c r="Z402" s="17">
        <v>0</v>
      </c>
      <c r="AC402" s="17">
        <v>0</v>
      </c>
      <c r="AD402" s="17">
        <v>0</v>
      </c>
      <c r="AG402" s="17">
        <v>0</v>
      </c>
      <c r="AH402" s="17">
        <v>0</v>
      </c>
      <c r="AK402" s="17">
        <v>0</v>
      </c>
      <c r="AL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8.8839999999999995E-3</v>
      </c>
      <c r="AT402" s="17">
        <v>4.2275E-2</v>
      </c>
      <c r="AU402" s="17">
        <v>1.6947E-2</v>
      </c>
      <c r="AV402" s="17">
        <v>195</v>
      </c>
      <c r="AW402" s="17">
        <v>234</v>
      </c>
      <c r="AX402" s="17">
        <v>292.5</v>
      </c>
      <c r="AY402" s="17">
        <v>0</v>
      </c>
      <c r="AZ402" s="17">
        <v>0</v>
      </c>
      <c r="BA402" s="17">
        <v>0</v>
      </c>
      <c r="BB402" s="17">
        <v>0</v>
      </c>
      <c r="BC402" s="17">
        <v>1</v>
      </c>
      <c r="BD402" s="17">
        <v>20.95</v>
      </c>
      <c r="BE402" s="17">
        <v>1</v>
      </c>
      <c r="BF402" s="17">
        <v>1</v>
      </c>
      <c r="BH402" s="17">
        <v>0</v>
      </c>
      <c r="BJ402" s="17">
        <v>0</v>
      </c>
      <c r="BL402" s="17">
        <v>0</v>
      </c>
      <c r="BM402" s="17">
        <v>2.6244E-2</v>
      </c>
      <c r="BN402" s="17">
        <v>9.4990000000000005E-2</v>
      </c>
      <c r="BO402" s="17">
        <v>0</v>
      </c>
      <c r="BP402" s="17">
        <v>0</v>
      </c>
      <c r="BQ402" s="17">
        <v>0</v>
      </c>
      <c r="BR402" s="17">
        <v>0</v>
      </c>
      <c r="BS402" s="17">
        <v>0</v>
      </c>
      <c r="BT402" s="17" t="s">
        <v>409</v>
      </c>
      <c r="BU402" s="17" t="s">
        <v>409</v>
      </c>
      <c r="BV402" s="17" t="s">
        <v>409</v>
      </c>
      <c r="BW402" s="17" t="s">
        <v>592</v>
      </c>
      <c r="CA402" s="17">
        <v>88106466</v>
      </c>
      <c r="CB402" s="17" t="s">
        <v>1848</v>
      </c>
      <c r="CC402" s="17">
        <v>4102126</v>
      </c>
      <c r="CD402" s="17" t="s">
        <v>734</v>
      </c>
    </row>
    <row r="403" spans="1:82">
      <c r="A403" s="27">
        <v>1000000452</v>
      </c>
      <c r="B403" s="26">
        <v>0</v>
      </c>
      <c r="C403" s="26" t="s">
        <v>2957</v>
      </c>
      <c r="D403" s="25">
        <v>304180</v>
      </c>
      <c r="E403" s="25" t="s">
        <v>1161</v>
      </c>
      <c r="F403" s="25">
        <v>304185</v>
      </c>
      <c r="G403" s="25" t="s">
        <v>1229</v>
      </c>
      <c r="H403" s="25">
        <v>1</v>
      </c>
      <c r="I403" s="25">
        <v>1999.12</v>
      </c>
      <c r="J403" s="25">
        <v>2012.12</v>
      </c>
      <c r="K403" s="25" t="s">
        <v>1596</v>
      </c>
      <c r="L403" s="25"/>
      <c r="M403" s="25" t="s">
        <v>1596</v>
      </c>
      <c r="N403" s="25" t="s">
        <v>412</v>
      </c>
      <c r="O403" s="25" t="s">
        <v>428</v>
      </c>
      <c r="P403" s="25" t="s">
        <v>499</v>
      </c>
      <c r="Q403" s="24">
        <v>10433</v>
      </c>
      <c r="R403" s="17">
        <v>0</v>
      </c>
      <c r="U403" s="17">
        <v>0</v>
      </c>
      <c r="V403" s="17">
        <v>0</v>
      </c>
      <c r="Y403" s="17">
        <v>0</v>
      </c>
      <c r="Z403" s="17">
        <v>0</v>
      </c>
      <c r="AC403" s="17">
        <v>0</v>
      </c>
      <c r="AD403" s="17">
        <v>0</v>
      </c>
      <c r="AG403" s="17">
        <v>0</v>
      </c>
      <c r="AH403" s="17">
        <v>0</v>
      </c>
      <c r="AK403" s="17">
        <v>0</v>
      </c>
      <c r="AL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1.853E-3</v>
      </c>
      <c r="AT403" s="17">
        <v>1.4641E-2</v>
      </c>
      <c r="AU403" s="17">
        <v>1.2208E-2</v>
      </c>
      <c r="AV403" s="17">
        <v>452</v>
      </c>
      <c r="AW403" s="17">
        <v>542.4</v>
      </c>
      <c r="AX403" s="17">
        <v>678</v>
      </c>
      <c r="AY403" s="17">
        <v>0</v>
      </c>
      <c r="AZ403" s="17">
        <v>0</v>
      </c>
      <c r="BA403" s="17">
        <v>0</v>
      </c>
      <c r="BB403" s="17">
        <v>0</v>
      </c>
      <c r="BC403" s="17">
        <v>1</v>
      </c>
      <c r="BD403" s="17">
        <v>10.43</v>
      </c>
      <c r="BE403" s="17">
        <v>1</v>
      </c>
      <c r="BF403" s="17">
        <v>1</v>
      </c>
      <c r="BH403" s="17">
        <v>0</v>
      </c>
      <c r="BJ403" s="17">
        <v>0</v>
      </c>
      <c r="BL403" s="17">
        <v>0</v>
      </c>
      <c r="BM403" s="17">
        <v>1.0761E-2</v>
      </c>
      <c r="BN403" s="17">
        <v>4.7045999999999998E-2</v>
      </c>
      <c r="BO403" s="17">
        <v>0</v>
      </c>
      <c r="BP403" s="17">
        <v>0</v>
      </c>
      <c r="BQ403" s="17">
        <v>0</v>
      </c>
      <c r="BR403" s="17">
        <v>0</v>
      </c>
      <c r="BS403" s="17">
        <v>0</v>
      </c>
      <c r="BT403" s="17" t="s">
        <v>409</v>
      </c>
      <c r="BU403" s="17" t="s">
        <v>409</v>
      </c>
      <c r="BV403" s="17" t="s">
        <v>409</v>
      </c>
      <c r="BW403" s="17" t="s">
        <v>592</v>
      </c>
      <c r="CA403" s="17">
        <v>88106466</v>
      </c>
      <c r="CB403" s="17" t="s">
        <v>1848</v>
      </c>
      <c r="CC403" s="17">
        <v>4200250</v>
      </c>
      <c r="CD403" s="17" t="s">
        <v>782</v>
      </c>
    </row>
    <row r="404" spans="1:82">
      <c r="A404" s="27">
        <v>1000000453</v>
      </c>
      <c r="B404" s="26">
        <v>0</v>
      </c>
      <c r="C404" s="26" t="s">
        <v>2956</v>
      </c>
      <c r="D404" s="25">
        <v>308140</v>
      </c>
      <c r="E404" s="25" t="s">
        <v>2608</v>
      </c>
      <c r="F404" s="25">
        <v>308310</v>
      </c>
      <c r="G404" s="25" t="s">
        <v>2609</v>
      </c>
      <c r="H404" s="25">
        <v>1</v>
      </c>
      <c r="I404" s="25">
        <v>1997.01</v>
      </c>
      <c r="J404" s="25">
        <v>2500.12</v>
      </c>
      <c r="K404" s="25" t="s">
        <v>562</v>
      </c>
      <c r="L404" s="25"/>
      <c r="M404" s="25" t="s">
        <v>562</v>
      </c>
      <c r="N404" s="25" t="s">
        <v>412</v>
      </c>
      <c r="O404" s="25" t="s">
        <v>428</v>
      </c>
      <c r="P404" s="25" t="s">
        <v>499</v>
      </c>
      <c r="Q404" s="24">
        <v>18190</v>
      </c>
      <c r="R404" s="17">
        <v>0</v>
      </c>
      <c r="U404" s="17">
        <v>0</v>
      </c>
      <c r="V404" s="17">
        <v>0</v>
      </c>
      <c r="Y404" s="17">
        <v>0</v>
      </c>
      <c r="Z404" s="17">
        <v>0</v>
      </c>
      <c r="AC404" s="17">
        <v>0</v>
      </c>
      <c r="AD404" s="17">
        <v>0</v>
      </c>
      <c r="AG404" s="17">
        <v>0</v>
      </c>
      <c r="AH404" s="17">
        <v>0</v>
      </c>
      <c r="AK404" s="17">
        <v>0</v>
      </c>
      <c r="AL404" s="17">
        <v>0</v>
      </c>
      <c r="AO404" s="17">
        <v>0</v>
      </c>
      <c r="AP404" s="17">
        <v>0</v>
      </c>
      <c r="AQ404" s="17">
        <v>0</v>
      </c>
      <c r="AR404" s="17">
        <v>0</v>
      </c>
      <c r="AS404" s="17">
        <v>3.2169999999999998E-3</v>
      </c>
      <c r="AT404" s="17">
        <v>2.6009000000000001E-2</v>
      </c>
      <c r="AU404" s="17">
        <v>2.1075E-2</v>
      </c>
      <c r="AV404" s="17">
        <v>452</v>
      </c>
      <c r="AW404" s="17">
        <v>542.4</v>
      </c>
      <c r="AX404" s="17">
        <v>678</v>
      </c>
      <c r="AY404" s="17">
        <v>0</v>
      </c>
      <c r="AZ404" s="17">
        <v>0</v>
      </c>
      <c r="BA404" s="17">
        <v>0</v>
      </c>
      <c r="BB404" s="17">
        <v>0</v>
      </c>
      <c r="BC404" s="17">
        <v>1</v>
      </c>
      <c r="BD404" s="17">
        <v>18.190000000000001</v>
      </c>
      <c r="BE404" s="17">
        <v>1</v>
      </c>
      <c r="BF404" s="17">
        <v>1</v>
      </c>
      <c r="BH404" s="17">
        <v>0</v>
      </c>
      <c r="BJ404" s="17">
        <v>0</v>
      </c>
      <c r="BL404" s="17">
        <v>0</v>
      </c>
      <c r="BM404" s="17">
        <v>1.7624000000000001E-2</v>
      </c>
      <c r="BN404" s="17">
        <v>7.7853000000000006E-2</v>
      </c>
      <c r="BO404" s="17">
        <v>0</v>
      </c>
      <c r="BP404" s="17">
        <v>0</v>
      </c>
      <c r="BQ404" s="17">
        <v>0</v>
      </c>
      <c r="BR404" s="17">
        <v>0</v>
      </c>
      <c r="BS404" s="17">
        <v>0</v>
      </c>
      <c r="BT404" s="17" t="s">
        <v>409</v>
      </c>
      <c r="BU404" s="17" t="s">
        <v>409</v>
      </c>
      <c r="BV404" s="17" t="s">
        <v>409</v>
      </c>
      <c r="BW404" s="17" t="s">
        <v>592</v>
      </c>
      <c r="CA404" s="17">
        <v>88106466</v>
      </c>
      <c r="CB404" s="17" t="s">
        <v>1848</v>
      </c>
      <c r="CC404" s="17">
        <v>6101046</v>
      </c>
      <c r="CD404" s="17" t="s">
        <v>1532</v>
      </c>
    </row>
    <row r="405" spans="1:82">
      <c r="A405" s="27">
        <v>1000000454</v>
      </c>
      <c r="B405" s="26">
        <v>0</v>
      </c>
      <c r="C405" s="26" t="s">
        <v>2955</v>
      </c>
      <c r="D405" s="25">
        <v>308300</v>
      </c>
      <c r="E405" s="25" t="s">
        <v>2490</v>
      </c>
      <c r="F405" s="25">
        <v>308310</v>
      </c>
      <c r="G405" s="25" t="s">
        <v>2609</v>
      </c>
      <c r="H405" s="25">
        <v>1</v>
      </c>
      <c r="I405" s="25">
        <v>1996.01</v>
      </c>
      <c r="J405" s="25">
        <v>2500.12</v>
      </c>
      <c r="K405" s="25" t="s">
        <v>505</v>
      </c>
      <c r="L405" s="25"/>
      <c r="M405" s="25" t="s">
        <v>505</v>
      </c>
      <c r="N405" s="25" t="s">
        <v>412</v>
      </c>
      <c r="O405" s="25" t="s">
        <v>428</v>
      </c>
      <c r="P405" s="25" t="s">
        <v>499</v>
      </c>
      <c r="Q405" s="24">
        <v>12200</v>
      </c>
      <c r="R405" s="17">
        <v>0</v>
      </c>
      <c r="U405" s="17">
        <v>0</v>
      </c>
      <c r="V405" s="17">
        <v>0</v>
      </c>
      <c r="Y405" s="17">
        <v>0</v>
      </c>
      <c r="Z405" s="17">
        <v>0</v>
      </c>
      <c r="AC405" s="17">
        <v>0</v>
      </c>
      <c r="AD405" s="17">
        <v>0</v>
      </c>
      <c r="AG405" s="17">
        <v>0</v>
      </c>
      <c r="AH405" s="17">
        <v>0</v>
      </c>
      <c r="AK405" s="17">
        <v>0</v>
      </c>
      <c r="AL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2.1580000000000002E-3</v>
      </c>
      <c r="AT405" s="17">
        <v>1.7132000000000001E-2</v>
      </c>
      <c r="AU405" s="17">
        <v>1.431E-2</v>
      </c>
      <c r="AV405" s="17">
        <v>452</v>
      </c>
      <c r="AW405" s="17">
        <v>542.4</v>
      </c>
      <c r="AX405" s="17">
        <v>678</v>
      </c>
      <c r="AY405" s="17">
        <v>0</v>
      </c>
      <c r="AZ405" s="17">
        <v>0</v>
      </c>
      <c r="BA405" s="17">
        <v>0</v>
      </c>
      <c r="BB405" s="17">
        <v>0</v>
      </c>
      <c r="BC405" s="17">
        <v>1</v>
      </c>
      <c r="BD405" s="17">
        <v>12.2</v>
      </c>
      <c r="BE405" s="17">
        <v>1</v>
      </c>
      <c r="BF405" s="17">
        <v>1</v>
      </c>
      <c r="BH405" s="17">
        <v>0</v>
      </c>
      <c r="BJ405" s="17">
        <v>0</v>
      </c>
      <c r="BL405" s="17">
        <v>0</v>
      </c>
      <c r="BM405" s="17">
        <v>1.1866E-2</v>
      </c>
      <c r="BN405" s="17">
        <v>5.1381000000000003E-2</v>
      </c>
      <c r="BO405" s="17">
        <v>0</v>
      </c>
      <c r="BP405" s="17">
        <v>0</v>
      </c>
      <c r="BQ405" s="17">
        <v>0</v>
      </c>
      <c r="BR405" s="17">
        <v>0</v>
      </c>
      <c r="BS405" s="17">
        <v>0</v>
      </c>
      <c r="BT405" s="17" t="s">
        <v>409</v>
      </c>
      <c r="BU405" s="17" t="s">
        <v>409</v>
      </c>
      <c r="BV405" s="17" t="s">
        <v>409</v>
      </c>
      <c r="BW405" s="17" t="s">
        <v>592</v>
      </c>
      <c r="CA405" s="17">
        <v>88106466</v>
      </c>
      <c r="CB405" s="17" t="s">
        <v>1848</v>
      </c>
      <c r="CC405" s="17">
        <v>6101046</v>
      </c>
      <c r="CD405" s="17" t="s">
        <v>1532</v>
      </c>
    </row>
    <row r="406" spans="1:82">
      <c r="A406" s="27">
        <v>1000000455</v>
      </c>
      <c r="B406" s="26">
        <v>0</v>
      </c>
      <c r="C406" s="26" t="s">
        <v>2954</v>
      </c>
      <c r="D406" s="25">
        <v>308300</v>
      </c>
      <c r="E406" s="25" t="s">
        <v>2490</v>
      </c>
      <c r="F406" s="25">
        <v>308310</v>
      </c>
      <c r="G406" s="25" t="s">
        <v>2609</v>
      </c>
      <c r="H406" s="25">
        <v>2</v>
      </c>
      <c r="I406" s="25">
        <v>1996.01</v>
      </c>
      <c r="J406" s="25">
        <v>2500.12</v>
      </c>
      <c r="K406" s="25" t="s">
        <v>505</v>
      </c>
      <c r="L406" s="25"/>
      <c r="M406" s="25" t="s">
        <v>505</v>
      </c>
      <c r="N406" s="25" t="s">
        <v>412</v>
      </c>
      <c r="O406" s="25" t="s">
        <v>428</v>
      </c>
      <c r="P406" s="25" t="s">
        <v>499</v>
      </c>
      <c r="Q406" s="24">
        <v>12200</v>
      </c>
      <c r="R406" s="17">
        <v>0</v>
      </c>
      <c r="U406" s="17">
        <v>0</v>
      </c>
      <c r="V406" s="17">
        <v>0</v>
      </c>
      <c r="Y406" s="17">
        <v>0</v>
      </c>
      <c r="Z406" s="17">
        <v>0</v>
      </c>
      <c r="AC406" s="17">
        <v>0</v>
      </c>
      <c r="AD406" s="17">
        <v>0</v>
      </c>
      <c r="AG406" s="17">
        <v>0</v>
      </c>
      <c r="AH406" s="17">
        <v>0</v>
      </c>
      <c r="AK406" s="17">
        <v>0</v>
      </c>
      <c r="AL406" s="17">
        <v>0</v>
      </c>
      <c r="AO406" s="17">
        <v>0</v>
      </c>
      <c r="AP406" s="17">
        <v>0</v>
      </c>
      <c r="AQ406" s="17">
        <v>0</v>
      </c>
      <c r="AR406" s="17">
        <v>0</v>
      </c>
      <c r="AS406" s="17">
        <v>2.1580000000000002E-3</v>
      </c>
      <c r="AT406" s="17">
        <v>1.7132000000000001E-2</v>
      </c>
      <c r="AU406" s="17">
        <v>1.431E-2</v>
      </c>
      <c r="AV406" s="17">
        <v>452</v>
      </c>
      <c r="AW406" s="17">
        <v>542.4</v>
      </c>
      <c r="AX406" s="17">
        <v>678</v>
      </c>
      <c r="AY406" s="17">
        <v>0</v>
      </c>
      <c r="AZ406" s="17">
        <v>0</v>
      </c>
      <c r="BA406" s="17">
        <v>0</v>
      </c>
      <c r="BB406" s="17">
        <v>0</v>
      </c>
      <c r="BC406" s="17">
        <v>1</v>
      </c>
      <c r="BD406" s="17">
        <v>12.2</v>
      </c>
      <c r="BE406" s="17">
        <v>1</v>
      </c>
      <c r="BF406" s="17">
        <v>1</v>
      </c>
      <c r="BH406" s="17">
        <v>0</v>
      </c>
      <c r="BJ406" s="17">
        <v>0</v>
      </c>
      <c r="BL406" s="17">
        <v>0</v>
      </c>
      <c r="BM406" s="17">
        <v>1.1866E-2</v>
      </c>
      <c r="BN406" s="17">
        <v>5.1381000000000003E-2</v>
      </c>
      <c r="BO406" s="17">
        <v>0</v>
      </c>
      <c r="BP406" s="17">
        <v>0</v>
      </c>
      <c r="BQ406" s="17">
        <v>0</v>
      </c>
      <c r="BR406" s="17">
        <v>0</v>
      </c>
      <c r="BS406" s="17">
        <v>0</v>
      </c>
      <c r="BT406" s="17" t="s">
        <v>409</v>
      </c>
      <c r="BU406" s="17" t="s">
        <v>409</v>
      </c>
      <c r="BV406" s="17" t="s">
        <v>409</v>
      </c>
      <c r="BW406" s="17" t="s">
        <v>592</v>
      </c>
      <c r="CA406" s="17">
        <v>88106466</v>
      </c>
      <c r="CB406" s="17" t="s">
        <v>1848</v>
      </c>
      <c r="CC406" s="17">
        <v>6101046</v>
      </c>
      <c r="CD406" s="17" t="s">
        <v>1532</v>
      </c>
    </row>
    <row r="407" spans="1:82">
      <c r="A407" s="27">
        <v>1000000456</v>
      </c>
      <c r="B407" s="26">
        <v>0</v>
      </c>
      <c r="C407" s="26" t="s">
        <v>2953</v>
      </c>
      <c r="D407" s="25">
        <v>308310</v>
      </c>
      <c r="E407" s="25" t="s">
        <v>2609</v>
      </c>
      <c r="F407" s="25">
        <v>308320</v>
      </c>
      <c r="G407" s="25" t="s">
        <v>2064</v>
      </c>
      <c r="H407" s="25">
        <v>1</v>
      </c>
      <c r="I407" s="25">
        <v>1997.01</v>
      </c>
      <c r="J407" s="25">
        <v>2500.12</v>
      </c>
      <c r="K407" s="25" t="s">
        <v>562</v>
      </c>
      <c r="L407" s="25"/>
      <c r="M407" s="25" t="s">
        <v>562</v>
      </c>
      <c r="N407" s="25" t="s">
        <v>412</v>
      </c>
      <c r="O407" s="25" t="s">
        <v>428</v>
      </c>
      <c r="P407" s="25" t="s">
        <v>556</v>
      </c>
      <c r="Q407" s="24">
        <v>38716</v>
      </c>
      <c r="R407" s="17">
        <v>0</v>
      </c>
      <c r="U407" s="17">
        <v>0</v>
      </c>
      <c r="V407" s="17">
        <v>0</v>
      </c>
      <c r="Y407" s="17">
        <v>0</v>
      </c>
      <c r="Z407" s="17">
        <v>0</v>
      </c>
      <c r="AC407" s="17">
        <v>0</v>
      </c>
      <c r="AD407" s="17">
        <v>0</v>
      </c>
      <c r="AG407" s="17">
        <v>0</v>
      </c>
      <c r="AH407" s="17">
        <v>0</v>
      </c>
      <c r="AK407" s="17">
        <v>0</v>
      </c>
      <c r="AL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1.8415000000000001E-2</v>
      </c>
      <c r="AT407" s="17">
        <v>7.4432999999999999E-2</v>
      </c>
      <c r="AU407" s="17">
        <v>1.533E-2</v>
      </c>
      <c r="AV407" s="17">
        <v>226</v>
      </c>
      <c r="AW407" s="17">
        <v>271.2</v>
      </c>
      <c r="AX407" s="17">
        <v>339</v>
      </c>
      <c r="AY407" s="17">
        <v>0</v>
      </c>
      <c r="AZ407" s="17">
        <v>0</v>
      </c>
      <c r="BA407" s="17">
        <v>0</v>
      </c>
      <c r="BB407" s="17">
        <v>0</v>
      </c>
      <c r="BC407" s="17">
        <v>1</v>
      </c>
      <c r="BD407" s="17">
        <v>38.72</v>
      </c>
      <c r="BE407" s="17">
        <v>1</v>
      </c>
      <c r="BF407" s="17">
        <v>1</v>
      </c>
      <c r="BH407" s="17">
        <v>0</v>
      </c>
      <c r="BJ407" s="17">
        <v>0</v>
      </c>
      <c r="BL407" s="17">
        <v>0</v>
      </c>
      <c r="BM407" s="17">
        <v>4.3393000000000001E-2</v>
      </c>
      <c r="BN407" s="17">
        <v>0.18202699999999999</v>
      </c>
      <c r="BO407" s="17">
        <v>0</v>
      </c>
      <c r="BP407" s="17">
        <v>0</v>
      </c>
      <c r="BQ407" s="17">
        <v>0</v>
      </c>
      <c r="BR407" s="17">
        <v>0</v>
      </c>
      <c r="BS407" s="17">
        <v>0</v>
      </c>
      <c r="BT407" s="17" t="s">
        <v>409</v>
      </c>
      <c r="BU407" s="17" t="s">
        <v>409</v>
      </c>
      <c r="BV407" s="17" t="s">
        <v>409</v>
      </c>
      <c r="BW407" s="17" t="s">
        <v>592</v>
      </c>
      <c r="CA407" s="17">
        <v>88106466</v>
      </c>
      <c r="CB407" s="17" t="s">
        <v>1848</v>
      </c>
      <c r="CC407" s="17">
        <v>6101046</v>
      </c>
      <c r="CD407" s="17" t="s">
        <v>1532</v>
      </c>
    </row>
    <row r="408" spans="1:82">
      <c r="A408" s="27">
        <v>1000000457</v>
      </c>
      <c r="B408" s="26">
        <v>0</v>
      </c>
      <c r="C408" s="26" t="s">
        <v>2952</v>
      </c>
      <c r="D408" s="25">
        <v>308310</v>
      </c>
      <c r="E408" s="25" t="s">
        <v>2609</v>
      </c>
      <c r="F408" s="25">
        <v>308320</v>
      </c>
      <c r="G408" s="25" t="s">
        <v>2064</v>
      </c>
      <c r="H408" s="25">
        <v>2</v>
      </c>
      <c r="I408" s="25">
        <v>1997.01</v>
      </c>
      <c r="J408" s="25">
        <v>2500.12</v>
      </c>
      <c r="K408" s="25" t="s">
        <v>562</v>
      </c>
      <c r="L408" s="25"/>
      <c r="M408" s="25" t="s">
        <v>562</v>
      </c>
      <c r="N408" s="25" t="s">
        <v>412</v>
      </c>
      <c r="O408" s="25" t="s">
        <v>428</v>
      </c>
      <c r="P408" s="25" t="s">
        <v>556</v>
      </c>
      <c r="Q408" s="24">
        <v>38716</v>
      </c>
      <c r="R408" s="17">
        <v>0</v>
      </c>
      <c r="U408" s="17">
        <v>0</v>
      </c>
      <c r="V408" s="17">
        <v>0</v>
      </c>
      <c r="Y408" s="17">
        <v>0</v>
      </c>
      <c r="Z408" s="17">
        <v>0</v>
      </c>
      <c r="AC408" s="17">
        <v>0</v>
      </c>
      <c r="AD408" s="17">
        <v>0</v>
      </c>
      <c r="AG408" s="17">
        <v>0</v>
      </c>
      <c r="AH408" s="17">
        <v>0</v>
      </c>
      <c r="AK408" s="17">
        <v>0</v>
      </c>
      <c r="AL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1.8415000000000001E-2</v>
      </c>
      <c r="AT408" s="17">
        <v>7.4432999999999999E-2</v>
      </c>
      <c r="AU408" s="17">
        <v>1.533E-2</v>
      </c>
      <c r="AV408" s="17">
        <v>226</v>
      </c>
      <c r="AW408" s="17">
        <v>271.2</v>
      </c>
      <c r="AX408" s="17">
        <v>339</v>
      </c>
      <c r="AY408" s="17">
        <v>0</v>
      </c>
      <c r="AZ408" s="17">
        <v>0</v>
      </c>
      <c r="BA408" s="17">
        <v>0</v>
      </c>
      <c r="BB408" s="17">
        <v>0</v>
      </c>
      <c r="BC408" s="17">
        <v>1</v>
      </c>
      <c r="BD408" s="17">
        <v>38.72</v>
      </c>
      <c r="BE408" s="17">
        <v>1</v>
      </c>
      <c r="BF408" s="17">
        <v>1</v>
      </c>
      <c r="BH408" s="17">
        <v>0</v>
      </c>
      <c r="BJ408" s="17">
        <v>0</v>
      </c>
      <c r="BL408" s="17">
        <v>0</v>
      </c>
      <c r="BM408" s="17">
        <v>4.3393000000000001E-2</v>
      </c>
      <c r="BN408" s="17">
        <v>0.18202699999999999</v>
      </c>
      <c r="BO408" s="17">
        <v>0</v>
      </c>
      <c r="BP408" s="17">
        <v>0</v>
      </c>
      <c r="BQ408" s="17">
        <v>0</v>
      </c>
      <c r="BR408" s="17">
        <v>0</v>
      </c>
      <c r="BS408" s="17">
        <v>0</v>
      </c>
      <c r="BT408" s="17" t="s">
        <v>409</v>
      </c>
      <c r="BU408" s="17" t="s">
        <v>409</v>
      </c>
      <c r="BV408" s="17" t="s">
        <v>409</v>
      </c>
      <c r="BW408" s="17" t="s">
        <v>592</v>
      </c>
      <c r="CA408" s="17">
        <v>88106466</v>
      </c>
      <c r="CB408" s="17" t="s">
        <v>1848</v>
      </c>
      <c r="CC408" s="17">
        <v>6101046</v>
      </c>
      <c r="CD408" s="17" t="s">
        <v>1532</v>
      </c>
    </row>
    <row r="409" spans="1:82">
      <c r="A409" s="27">
        <v>1000000458</v>
      </c>
      <c r="B409" s="26">
        <v>0</v>
      </c>
      <c r="C409" s="26" t="s">
        <v>2951</v>
      </c>
      <c r="D409" s="25">
        <v>308310</v>
      </c>
      <c r="E409" s="25" t="s">
        <v>2609</v>
      </c>
      <c r="F409" s="25">
        <v>308315</v>
      </c>
      <c r="G409" s="25" t="s">
        <v>2947</v>
      </c>
      <c r="H409" s="25">
        <v>1</v>
      </c>
      <c r="I409" s="25">
        <v>1996.01</v>
      </c>
      <c r="J409" s="25">
        <v>2500.12</v>
      </c>
      <c r="K409" s="25" t="s">
        <v>505</v>
      </c>
      <c r="L409" s="25"/>
      <c r="M409" s="25" t="s">
        <v>505</v>
      </c>
      <c r="N409" s="25" t="s">
        <v>412</v>
      </c>
      <c r="O409" s="25" t="s">
        <v>428</v>
      </c>
      <c r="P409" s="25" t="s">
        <v>427</v>
      </c>
      <c r="Q409" s="24">
        <v>38858</v>
      </c>
      <c r="R409" s="17">
        <v>0</v>
      </c>
      <c r="U409" s="17">
        <v>0</v>
      </c>
      <c r="V409" s="17">
        <v>0</v>
      </c>
      <c r="Y409" s="17">
        <v>0</v>
      </c>
      <c r="Z409" s="17">
        <v>0</v>
      </c>
      <c r="AC409" s="17">
        <v>0</v>
      </c>
      <c r="AD409" s="17">
        <v>0</v>
      </c>
      <c r="AG409" s="17">
        <v>0</v>
      </c>
      <c r="AH409" s="17">
        <v>0</v>
      </c>
      <c r="AK409" s="17">
        <v>0</v>
      </c>
      <c r="AL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1.6494000000000002E-2</v>
      </c>
      <c r="AT409" s="17">
        <v>7.7165999999999998E-2</v>
      </c>
      <c r="AU409" s="17">
        <v>3.2015000000000002E-2</v>
      </c>
      <c r="AV409" s="17">
        <v>195</v>
      </c>
      <c r="AW409" s="17">
        <v>234</v>
      </c>
      <c r="AX409" s="17">
        <v>292.5</v>
      </c>
      <c r="AY409" s="17">
        <v>0</v>
      </c>
      <c r="AZ409" s="17">
        <v>0</v>
      </c>
      <c r="BA409" s="17">
        <v>0</v>
      </c>
      <c r="BB409" s="17">
        <v>0</v>
      </c>
      <c r="BC409" s="17">
        <v>1</v>
      </c>
      <c r="BD409" s="17">
        <v>38.86</v>
      </c>
      <c r="BE409" s="17">
        <v>1</v>
      </c>
      <c r="BF409" s="17">
        <v>1</v>
      </c>
      <c r="BH409" s="17">
        <v>0</v>
      </c>
      <c r="BJ409" s="17">
        <v>0</v>
      </c>
      <c r="BL409" s="17">
        <v>0</v>
      </c>
      <c r="BM409" s="17">
        <v>4.8410000000000002E-2</v>
      </c>
      <c r="BN409" s="17">
        <v>0.21143500000000001</v>
      </c>
      <c r="BO409" s="17">
        <v>0</v>
      </c>
      <c r="BP409" s="17">
        <v>0</v>
      </c>
      <c r="BQ409" s="17">
        <v>0</v>
      </c>
      <c r="BR409" s="17">
        <v>0</v>
      </c>
      <c r="BS409" s="17">
        <v>0</v>
      </c>
      <c r="BT409" s="17" t="s">
        <v>409</v>
      </c>
      <c r="BU409" s="17" t="s">
        <v>409</v>
      </c>
      <c r="BV409" s="17" t="s">
        <v>409</v>
      </c>
      <c r="BW409" s="17" t="s">
        <v>592</v>
      </c>
      <c r="CA409" s="17">
        <v>88106466</v>
      </c>
      <c r="CB409" s="17" t="s">
        <v>1848</v>
      </c>
      <c r="CC409" s="17">
        <v>6101046</v>
      </c>
      <c r="CD409" s="17" t="s">
        <v>1532</v>
      </c>
    </row>
    <row r="410" spans="1:82">
      <c r="A410" s="27">
        <v>1000000459</v>
      </c>
      <c r="B410" s="26">
        <v>0</v>
      </c>
      <c r="C410" s="26" t="s">
        <v>2950</v>
      </c>
      <c r="D410" s="25">
        <v>308310</v>
      </c>
      <c r="E410" s="25" t="s">
        <v>2609</v>
      </c>
      <c r="F410" s="25">
        <v>308315</v>
      </c>
      <c r="G410" s="25" t="s">
        <v>2947</v>
      </c>
      <c r="H410" s="25">
        <v>2</v>
      </c>
      <c r="I410" s="25">
        <v>2000.01</v>
      </c>
      <c r="J410" s="25">
        <v>2500.12</v>
      </c>
      <c r="K410" s="25" t="s">
        <v>557</v>
      </c>
      <c r="L410" s="25"/>
      <c r="M410" s="25" t="s">
        <v>557</v>
      </c>
      <c r="N410" s="25" t="s">
        <v>412</v>
      </c>
      <c r="O410" s="25" t="s">
        <v>428</v>
      </c>
      <c r="P410" s="25" t="s">
        <v>427</v>
      </c>
      <c r="Q410" s="24">
        <v>38858</v>
      </c>
      <c r="R410" s="17">
        <v>0</v>
      </c>
      <c r="U410" s="17">
        <v>0</v>
      </c>
      <c r="V410" s="17">
        <v>0</v>
      </c>
      <c r="Y410" s="17">
        <v>0</v>
      </c>
      <c r="Z410" s="17">
        <v>0</v>
      </c>
      <c r="AC410" s="17">
        <v>0</v>
      </c>
      <c r="AD410" s="17">
        <v>0</v>
      </c>
      <c r="AG410" s="17">
        <v>0</v>
      </c>
      <c r="AH410" s="17">
        <v>0</v>
      </c>
      <c r="AK410" s="17">
        <v>0</v>
      </c>
      <c r="AL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1.6494000000000002E-2</v>
      </c>
      <c r="AT410" s="17">
        <v>7.7165999999999998E-2</v>
      </c>
      <c r="AU410" s="17">
        <v>3.2015000000000002E-2</v>
      </c>
      <c r="AV410" s="17">
        <v>195</v>
      </c>
      <c r="AW410" s="17">
        <v>234</v>
      </c>
      <c r="AX410" s="17">
        <v>292.5</v>
      </c>
      <c r="AY410" s="17">
        <v>0</v>
      </c>
      <c r="AZ410" s="17">
        <v>0</v>
      </c>
      <c r="BA410" s="17">
        <v>0</v>
      </c>
      <c r="BB410" s="17">
        <v>0</v>
      </c>
      <c r="BC410" s="17">
        <v>1</v>
      </c>
      <c r="BD410" s="17">
        <v>38.86</v>
      </c>
      <c r="BE410" s="17">
        <v>1</v>
      </c>
      <c r="BF410" s="17">
        <v>1</v>
      </c>
      <c r="BH410" s="17">
        <v>0</v>
      </c>
      <c r="BJ410" s="17">
        <v>0</v>
      </c>
      <c r="BL410" s="17">
        <v>0</v>
      </c>
      <c r="BM410" s="17">
        <v>4.8410000000000002E-2</v>
      </c>
      <c r="BN410" s="17">
        <v>0.21143500000000001</v>
      </c>
      <c r="BO410" s="17">
        <v>0</v>
      </c>
      <c r="BP410" s="17">
        <v>0</v>
      </c>
      <c r="BQ410" s="17">
        <v>0</v>
      </c>
      <c r="BR410" s="17">
        <v>0</v>
      </c>
      <c r="BS410" s="17">
        <v>0</v>
      </c>
      <c r="BT410" s="17" t="s">
        <v>409</v>
      </c>
      <c r="BU410" s="17" t="s">
        <v>409</v>
      </c>
      <c r="BV410" s="17" t="s">
        <v>409</v>
      </c>
      <c r="BW410" s="17" t="s">
        <v>592</v>
      </c>
      <c r="CA410" s="17">
        <v>88106466</v>
      </c>
      <c r="CB410" s="17" t="s">
        <v>1848</v>
      </c>
      <c r="CC410" s="17">
        <v>6101046</v>
      </c>
      <c r="CD410" s="17" t="s">
        <v>1532</v>
      </c>
    </row>
    <row r="411" spans="1:82">
      <c r="A411" s="27">
        <v>1000000460</v>
      </c>
      <c r="B411" s="26">
        <v>0</v>
      </c>
      <c r="C411" s="26" t="s">
        <v>2949</v>
      </c>
      <c r="D411" s="25">
        <v>308315</v>
      </c>
      <c r="E411" s="25" t="s">
        <v>2947</v>
      </c>
      <c r="F411" s="25">
        <v>308460</v>
      </c>
      <c r="G411" s="25" t="s">
        <v>1622</v>
      </c>
      <c r="H411" s="25">
        <v>1</v>
      </c>
      <c r="I411" s="25">
        <v>1996.01</v>
      </c>
      <c r="J411" s="25">
        <v>2500.12</v>
      </c>
      <c r="K411" s="25" t="s">
        <v>505</v>
      </c>
      <c r="L411" s="25"/>
      <c r="M411" s="25" t="s">
        <v>505</v>
      </c>
      <c r="N411" s="25" t="s">
        <v>412</v>
      </c>
      <c r="O411" s="25" t="s">
        <v>428</v>
      </c>
      <c r="P411" s="25" t="s">
        <v>427</v>
      </c>
      <c r="Q411" s="24">
        <v>24294</v>
      </c>
      <c r="R411" s="17">
        <v>0</v>
      </c>
      <c r="U411" s="17">
        <v>0</v>
      </c>
      <c r="V411" s="17">
        <v>0</v>
      </c>
      <c r="Y411" s="17">
        <v>0</v>
      </c>
      <c r="Z411" s="17">
        <v>0</v>
      </c>
      <c r="AC411" s="17">
        <v>0</v>
      </c>
      <c r="AD411" s="17">
        <v>0</v>
      </c>
      <c r="AG411" s="17">
        <v>0</v>
      </c>
      <c r="AH411" s="17">
        <v>0</v>
      </c>
      <c r="AK411" s="17">
        <v>0</v>
      </c>
      <c r="AL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1.0312E-2</v>
      </c>
      <c r="AT411" s="17">
        <v>4.8557000000000003E-2</v>
      </c>
      <c r="AU411" s="17">
        <v>1.9882E-2</v>
      </c>
      <c r="AV411" s="17">
        <v>195</v>
      </c>
      <c r="AW411" s="17">
        <v>234</v>
      </c>
      <c r="AX411" s="17">
        <v>292.5</v>
      </c>
      <c r="AY411" s="17">
        <v>0</v>
      </c>
      <c r="AZ411" s="17">
        <v>0</v>
      </c>
      <c r="BA411" s="17">
        <v>0</v>
      </c>
      <c r="BB411" s="17">
        <v>0</v>
      </c>
      <c r="BC411" s="17">
        <v>1</v>
      </c>
      <c r="BD411" s="17">
        <v>24.29</v>
      </c>
      <c r="BE411" s="17">
        <v>1</v>
      </c>
      <c r="BF411" s="17">
        <v>1</v>
      </c>
      <c r="BH411" s="17">
        <v>0</v>
      </c>
      <c r="BJ411" s="17">
        <v>0</v>
      </c>
      <c r="BL411" s="17">
        <v>0</v>
      </c>
      <c r="BM411" s="17">
        <v>3.0834E-2</v>
      </c>
      <c r="BN411" s="17">
        <v>0.125476</v>
      </c>
      <c r="BO411" s="17">
        <v>0</v>
      </c>
      <c r="BP411" s="17">
        <v>0</v>
      </c>
      <c r="BQ411" s="17">
        <v>0</v>
      </c>
      <c r="BR411" s="17">
        <v>0</v>
      </c>
      <c r="BS411" s="17">
        <v>0</v>
      </c>
      <c r="BT411" s="17" t="s">
        <v>409</v>
      </c>
      <c r="BU411" s="17" t="s">
        <v>409</v>
      </c>
      <c r="BV411" s="17" t="s">
        <v>409</v>
      </c>
      <c r="BW411" s="17" t="s">
        <v>592</v>
      </c>
      <c r="CA411" s="17">
        <v>88106466</v>
      </c>
      <c r="CB411" s="17" t="s">
        <v>1848</v>
      </c>
      <c r="CC411" s="17">
        <v>6101046</v>
      </c>
      <c r="CD411" s="17" t="s">
        <v>1532</v>
      </c>
    </row>
    <row r="412" spans="1:82">
      <c r="A412" s="27">
        <v>1000000461</v>
      </c>
      <c r="B412" s="26">
        <v>0</v>
      </c>
      <c r="C412" s="26" t="s">
        <v>2948</v>
      </c>
      <c r="D412" s="25">
        <v>308315</v>
      </c>
      <c r="E412" s="25" t="s">
        <v>2947</v>
      </c>
      <c r="F412" s="25">
        <v>308460</v>
      </c>
      <c r="G412" s="25" t="s">
        <v>1622</v>
      </c>
      <c r="H412" s="25">
        <v>2</v>
      </c>
      <c r="I412" s="25">
        <v>2000.01</v>
      </c>
      <c r="J412" s="25">
        <v>2500.12</v>
      </c>
      <c r="K412" s="25" t="s">
        <v>557</v>
      </c>
      <c r="L412" s="25"/>
      <c r="M412" s="25" t="s">
        <v>557</v>
      </c>
      <c r="N412" s="25" t="s">
        <v>412</v>
      </c>
      <c r="O412" s="25" t="s">
        <v>428</v>
      </c>
      <c r="P412" s="25" t="s">
        <v>427</v>
      </c>
      <c r="Q412" s="24">
        <v>24294</v>
      </c>
      <c r="R412" s="17">
        <v>0</v>
      </c>
      <c r="U412" s="17">
        <v>0</v>
      </c>
      <c r="V412" s="17">
        <v>0</v>
      </c>
      <c r="Y412" s="17">
        <v>0</v>
      </c>
      <c r="Z412" s="17">
        <v>0</v>
      </c>
      <c r="AC412" s="17">
        <v>0</v>
      </c>
      <c r="AD412" s="17">
        <v>0</v>
      </c>
      <c r="AG412" s="17">
        <v>0</v>
      </c>
      <c r="AH412" s="17">
        <v>0</v>
      </c>
      <c r="AK412" s="17">
        <v>0</v>
      </c>
      <c r="AL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1.0312E-2</v>
      </c>
      <c r="AT412" s="17">
        <v>4.8557000000000003E-2</v>
      </c>
      <c r="AU412" s="17">
        <v>1.9882E-2</v>
      </c>
      <c r="AV412" s="17">
        <v>195</v>
      </c>
      <c r="AW412" s="17">
        <v>234</v>
      </c>
      <c r="AX412" s="17">
        <v>292.5</v>
      </c>
      <c r="AY412" s="17">
        <v>0</v>
      </c>
      <c r="AZ412" s="17">
        <v>0</v>
      </c>
      <c r="BA412" s="17">
        <v>0</v>
      </c>
      <c r="BB412" s="17">
        <v>0</v>
      </c>
      <c r="BC412" s="17">
        <v>1</v>
      </c>
      <c r="BD412" s="17">
        <v>24.29</v>
      </c>
      <c r="BE412" s="17">
        <v>1</v>
      </c>
      <c r="BF412" s="17">
        <v>1</v>
      </c>
      <c r="BH412" s="17">
        <v>0</v>
      </c>
      <c r="BJ412" s="17">
        <v>0</v>
      </c>
      <c r="BL412" s="17">
        <v>0</v>
      </c>
      <c r="BM412" s="17">
        <v>3.0834E-2</v>
      </c>
      <c r="BN412" s="17">
        <v>0.125476</v>
      </c>
      <c r="BO412" s="17">
        <v>0</v>
      </c>
      <c r="BP412" s="17">
        <v>0</v>
      </c>
      <c r="BQ412" s="17">
        <v>0</v>
      </c>
      <c r="BR412" s="17">
        <v>0</v>
      </c>
      <c r="BS412" s="17">
        <v>0</v>
      </c>
      <c r="BT412" s="17" t="s">
        <v>409</v>
      </c>
      <c r="BU412" s="17" t="s">
        <v>409</v>
      </c>
      <c r="BV412" s="17" t="s">
        <v>409</v>
      </c>
      <c r="BW412" s="17" t="s">
        <v>592</v>
      </c>
      <c r="CA412" s="17">
        <v>88106466</v>
      </c>
      <c r="CB412" s="17" t="s">
        <v>1848</v>
      </c>
      <c r="CC412" s="17">
        <v>6101046</v>
      </c>
      <c r="CD412" s="17" t="s">
        <v>1532</v>
      </c>
    </row>
    <row r="413" spans="1:82">
      <c r="A413" s="27">
        <v>1000000463</v>
      </c>
      <c r="B413" s="26">
        <v>0</v>
      </c>
      <c r="C413" s="26" t="s">
        <v>2946</v>
      </c>
      <c r="D413" s="25">
        <v>310115</v>
      </c>
      <c r="E413" s="25" t="s">
        <v>1381</v>
      </c>
      <c r="F413" s="25">
        <v>310120</v>
      </c>
      <c r="G413" s="25" t="s">
        <v>1461</v>
      </c>
      <c r="H413" s="25">
        <v>1</v>
      </c>
      <c r="I413" s="25">
        <v>1997.01</v>
      </c>
      <c r="J413" s="25">
        <v>2500.12</v>
      </c>
      <c r="K413" s="25" t="s">
        <v>562</v>
      </c>
      <c r="L413" s="25"/>
      <c r="M413" s="25" t="s">
        <v>562</v>
      </c>
      <c r="N413" s="25" t="s">
        <v>412</v>
      </c>
      <c r="O413" s="25" t="s">
        <v>428</v>
      </c>
      <c r="P413" s="25" t="s">
        <v>499</v>
      </c>
      <c r="Q413" s="24">
        <v>19607</v>
      </c>
      <c r="R413" s="17">
        <v>0</v>
      </c>
      <c r="S413" s="17" t="s">
        <v>411</v>
      </c>
      <c r="T413" s="17" t="s">
        <v>516</v>
      </c>
      <c r="U413" s="17">
        <v>85</v>
      </c>
      <c r="V413" s="17">
        <v>0.20399999999999999</v>
      </c>
      <c r="W413" s="17" t="s">
        <v>428</v>
      </c>
      <c r="X413" s="17" t="s">
        <v>427</v>
      </c>
      <c r="Y413" s="29">
        <v>1392</v>
      </c>
      <c r="Z413" s="17">
        <v>0</v>
      </c>
      <c r="AC413" s="17">
        <v>0</v>
      </c>
      <c r="AD413" s="17">
        <v>0</v>
      </c>
      <c r="AG413" s="17">
        <v>0</v>
      </c>
      <c r="AH413" s="17">
        <v>0</v>
      </c>
      <c r="AK413" s="17">
        <v>0</v>
      </c>
      <c r="AL413" s="17">
        <v>0</v>
      </c>
      <c r="AO413" s="17">
        <v>0</v>
      </c>
      <c r="AP413" s="17">
        <v>0</v>
      </c>
      <c r="AQ413" s="17">
        <v>2.6441300000000002E-4</v>
      </c>
      <c r="AR413" s="17">
        <v>7.1863E-5</v>
      </c>
      <c r="AS413" s="17">
        <v>4.0790000000000002E-3</v>
      </c>
      <c r="AT413" s="17">
        <v>3.0129E-2</v>
      </c>
      <c r="AU413" s="17">
        <v>2.4230000000000002E-2</v>
      </c>
      <c r="AV413" s="17">
        <v>195</v>
      </c>
      <c r="AW413" s="17">
        <v>234</v>
      </c>
      <c r="AX413" s="17">
        <v>292.5</v>
      </c>
      <c r="AY413" s="17">
        <v>0</v>
      </c>
      <c r="AZ413" s="17">
        <v>0</v>
      </c>
      <c r="BA413" s="17">
        <v>0</v>
      </c>
      <c r="BB413" s="17">
        <v>0</v>
      </c>
      <c r="BC413" s="17">
        <v>1</v>
      </c>
      <c r="BD413" s="17">
        <v>21.08</v>
      </c>
      <c r="BE413" s="17">
        <v>1</v>
      </c>
      <c r="BF413" s="17">
        <v>1</v>
      </c>
      <c r="BH413" s="17">
        <v>0</v>
      </c>
      <c r="BJ413" s="17">
        <v>0</v>
      </c>
      <c r="BL413" s="17">
        <v>0</v>
      </c>
      <c r="BM413" s="17">
        <v>2.0698999999999999E-2</v>
      </c>
      <c r="BN413" s="17">
        <v>9.239E-2</v>
      </c>
      <c r="BO413" s="17">
        <v>0</v>
      </c>
      <c r="BP413" s="17">
        <v>0</v>
      </c>
      <c r="BQ413" s="17">
        <v>0</v>
      </c>
      <c r="BR413" s="17">
        <v>0</v>
      </c>
      <c r="BS413" s="17">
        <v>0</v>
      </c>
      <c r="BT413" s="17" t="s">
        <v>409</v>
      </c>
      <c r="BU413" s="17" t="s">
        <v>409</v>
      </c>
      <c r="BV413" s="17" t="s">
        <v>409</v>
      </c>
      <c r="BW413" s="17" t="s">
        <v>592</v>
      </c>
      <c r="CA413" s="17">
        <v>88106466</v>
      </c>
      <c r="CB413" s="17" t="s">
        <v>1848</v>
      </c>
      <c r="CC413" s="17">
        <v>4201477</v>
      </c>
      <c r="CD413" s="17" t="s">
        <v>1245</v>
      </c>
    </row>
    <row r="414" spans="1:82">
      <c r="A414" s="27">
        <v>1000000464</v>
      </c>
      <c r="B414" s="26">
        <v>0</v>
      </c>
      <c r="C414" s="26" t="s">
        <v>2945</v>
      </c>
      <c r="D414" s="25">
        <v>310115</v>
      </c>
      <c r="E414" s="25" t="s">
        <v>1381</v>
      </c>
      <c r="F414" s="25">
        <v>310120</v>
      </c>
      <c r="G414" s="25" t="s">
        <v>1461</v>
      </c>
      <c r="H414" s="25">
        <v>2</v>
      </c>
      <c r="I414" s="25">
        <v>1997.01</v>
      </c>
      <c r="J414" s="25">
        <v>2500.12</v>
      </c>
      <c r="K414" s="25" t="s">
        <v>562</v>
      </c>
      <c r="L414" s="25"/>
      <c r="M414" s="25" t="s">
        <v>562</v>
      </c>
      <c r="N414" s="25" t="s">
        <v>412</v>
      </c>
      <c r="O414" s="25" t="s">
        <v>428</v>
      </c>
      <c r="P414" s="25" t="s">
        <v>499</v>
      </c>
      <c r="Q414" s="24">
        <v>19607</v>
      </c>
      <c r="R414" s="17">
        <v>0</v>
      </c>
      <c r="S414" s="17" t="s">
        <v>411</v>
      </c>
      <c r="T414" s="17" t="s">
        <v>516</v>
      </c>
      <c r="U414" s="17">
        <v>85</v>
      </c>
      <c r="V414" s="17">
        <v>0.20399999999999999</v>
      </c>
      <c r="W414" s="17" t="s">
        <v>428</v>
      </c>
      <c r="X414" s="17" t="s">
        <v>427</v>
      </c>
      <c r="Y414" s="29">
        <v>1392</v>
      </c>
      <c r="Z414" s="17">
        <v>0</v>
      </c>
      <c r="AC414" s="17">
        <v>0</v>
      </c>
      <c r="AD414" s="17">
        <v>0</v>
      </c>
      <c r="AG414" s="17">
        <v>0</v>
      </c>
      <c r="AH414" s="17">
        <v>0</v>
      </c>
      <c r="AK414" s="17">
        <v>0</v>
      </c>
      <c r="AL414" s="17">
        <v>0</v>
      </c>
      <c r="AO414" s="17">
        <v>0</v>
      </c>
      <c r="AP414" s="17">
        <v>0</v>
      </c>
      <c r="AQ414" s="17">
        <v>2.6441300000000002E-4</v>
      </c>
      <c r="AR414" s="17">
        <v>7.1863E-5</v>
      </c>
      <c r="AS414" s="17">
        <v>4.0790000000000002E-3</v>
      </c>
      <c r="AT414" s="17">
        <v>3.0129E-2</v>
      </c>
      <c r="AU414" s="17">
        <v>2.4230000000000002E-2</v>
      </c>
      <c r="AV414" s="17">
        <v>195</v>
      </c>
      <c r="AW414" s="17">
        <v>234</v>
      </c>
      <c r="AX414" s="17">
        <v>292.5</v>
      </c>
      <c r="AY414" s="17">
        <v>0</v>
      </c>
      <c r="AZ414" s="17">
        <v>0</v>
      </c>
      <c r="BA414" s="17">
        <v>0</v>
      </c>
      <c r="BB414" s="17">
        <v>0</v>
      </c>
      <c r="BC414" s="17">
        <v>1</v>
      </c>
      <c r="BD414" s="17">
        <v>21.08</v>
      </c>
      <c r="BE414" s="17">
        <v>1</v>
      </c>
      <c r="BF414" s="17">
        <v>1</v>
      </c>
      <c r="BH414" s="17">
        <v>0</v>
      </c>
      <c r="BJ414" s="17">
        <v>0</v>
      </c>
      <c r="BL414" s="17">
        <v>0</v>
      </c>
      <c r="BM414" s="17">
        <v>2.0698999999999999E-2</v>
      </c>
      <c r="BN414" s="17">
        <v>9.239E-2</v>
      </c>
      <c r="BO414" s="17">
        <v>0</v>
      </c>
      <c r="BP414" s="17">
        <v>0</v>
      </c>
      <c r="BQ414" s="17">
        <v>0</v>
      </c>
      <c r="BR414" s="17">
        <v>0</v>
      </c>
      <c r="BS414" s="17">
        <v>0</v>
      </c>
      <c r="BT414" s="17" t="s">
        <v>409</v>
      </c>
      <c r="BU414" s="17" t="s">
        <v>409</v>
      </c>
      <c r="BV414" s="17" t="s">
        <v>409</v>
      </c>
      <c r="BW414" s="17" t="s">
        <v>592</v>
      </c>
      <c r="CA414" s="17">
        <v>88106466</v>
      </c>
      <c r="CB414" s="17" t="s">
        <v>1848</v>
      </c>
      <c r="CC414" s="17">
        <v>4201477</v>
      </c>
      <c r="CD414" s="17" t="s">
        <v>1245</v>
      </c>
    </row>
    <row r="415" spans="1:82">
      <c r="A415" s="27">
        <v>1000000465</v>
      </c>
      <c r="B415" s="26">
        <v>0</v>
      </c>
      <c r="C415" s="26" t="s">
        <v>2944</v>
      </c>
      <c r="D415" s="25">
        <v>310121</v>
      </c>
      <c r="E415" s="25" t="s">
        <v>1461</v>
      </c>
      <c r="F415" s="25">
        <v>310310</v>
      </c>
      <c r="G415" s="25" t="s">
        <v>1809</v>
      </c>
      <c r="H415" s="25">
        <v>1</v>
      </c>
      <c r="I415" s="25">
        <v>1996.01</v>
      </c>
      <c r="J415" s="25">
        <v>2500.12</v>
      </c>
      <c r="K415" s="25" t="s">
        <v>505</v>
      </c>
      <c r="L415" s="25"/>
      <c r="M415" s="25" t="s">
        <v>505</v>
      </c>
      <c r="N415" s="25" t="s">
        <v>412</v>
      </c>
      <c r="O415" s="25" t="s">
        <v>428</v>
      </c>
      <c r="P415" s="25" t="s">
        <v>427</v>
      </c>
      <c r="Q415" s="24">
        <v>5569</v>
      </c>
      <c r="R415" s="17">
        <v>0</v>
      </c>
      <c r="U415" s="17">
        <v>0</v>
      </c>
      <c r="V415" s="17">
        <v>0</v>
      </c>
      <c r="Y415" s="17">
        <v>0</v>
      </c>
      <c r="Z415" s="17">
        <v>0</v>
      </c>
      <c r="AC415" s="17">
        <v>0</v>
      </c>
      <c r="AD415" s="17">
        <v>0</v>
      </c>
      <c r="AG415" s="17">
        <v>0</v>
      </c>
      <c r="AH415" s="17">
        <v>0</v>
      </c>
      <c r="AK415" s="17">
        <v>0</v>
      </c>
      <c r="AL415" s="17">
        <v>0</v>
      </c>
      <c r="AO415" s="17">
        <v>0</v>
      </c>
      <c r="AP415" s="17">
        <v>0</v>
      </c>
      <c r="AQ415" s="17">
        <v>0</v>
      </c>
      <c r="AR415" s="17">
        <v>0</v>
      </c>
      <c r="AS415" s="17">
        <v>2.3809999999999999E-3</v>
      </c>
      <c r="AT415" s="17">
        <v>1.112E-2</v>
      </c>
      <c r="AU415" s="17">
        <v>4.62E-3</v>
      </c>
      <c r="AV415" s="17">
        <v>195</v>
      </c>
      <c r="AW415" s="17">
        <v>234</v>
      </c>
      <c r="AX415" s="17">
        <v>292.5</v>
      </c>
      <c r="AY415" s="17">
        <v>0</v>
      </c>
      <c r="AZ415" s="17">
        <v>0</v>
      </c>
      <c r="BA415" s="17">
        <v>0</v>
      </c>
      <c r="BB415" s="17">
        <v>0</v>
      </c>
      <c r="BC415" s="17">
        <v>1</v>
      </c>
      <c r="BD415" s="17">
        <v>5.57</v>
      </c>
      <c r="BE415" s="17">
        <v>1</v>
      </c>
      <c r="BF415" s="17">
        <v>1</v>
      </c>
      <c r="BH415" s="17">
        <v>0</v>
      </c>
      <c r="BJ415" s="17">
        <v>0</v>
      </c>
      <c r="BL415" s="17">
        <v>0</v>
      </c>
      <c r="BM415" s="17">
        <v>6.9719999999999999E-3</v>
      </c>
      <c r="BN415" s="17">
        <v>3.2256E-2</v>
      </c>
      <c r="BO415" s="17">
        <v>0</v>
      </c>
      <c r="BP415" s="17">
        <v>0</v>
      </c>
      <c r="BQ415" s="17">
        <v>0</v>
      </c>
      <c r="BR415" s="17">
        <v>0</v>
      </c>
      <c r="BS415" s="17">
        <v>0</v>
      </c>
      <c r="BT415" s="17" t="s">
        <v>409</v>
      </c>
      <c r="BU415" s="17" t="s">
        <v>409</v>
      </c>
      <c r="BV415" s="17" t="s">
        <v>409</v>
      </c>
      <c r="BW415" s="17" t="s">
        <v>592</v>
      </c>
      <c r="CA415" s="17">
        <v>88106466</v>
      </c>
      <c r="CB415" s="17" t="s">
        <v>1848</v>
      </c>
      <c r="CC415" s="17">
        <v>4201477</v>
      </c>
      <c r="CD415" s="17" t="s">
        <v>1245</v>
      </c>
    </row>
    <row r="416" spans="1:82">
      <c r="A416" s="27">
        <v>1000000466</v>
      </c>
      <c r="B416" s="26">
        <v>0</v>
      </c>
      <c r="C416" s="26" t="s">
        <v>2943</v>
      </c>
      <c r="D416" s="25">
        <v>310121</v>
      </c>
      <c r="E416" s="25" t="s">
        <v>1461</v>
      </c>
      <c r="F416" s="25">
        <v>310310</v>
      </c>
      <c r="G416" s="25" t="s">
        <v>1809</v>
      </c>
      <c r="H416" s="25">
        <v>2</v>
      </c>
      <c r="I416" s="25">
        <v>1996.01</v>
      </c>
      <c r="J416" s="25">
        <v>2500.12</v>
      </c>
      <c r="K416" s="25" t="s">
        <v>505</v>
      </c>
      <c r="L416" s="25"/>
      <c r="M416" s="25" t="s">
        <v>505</v>
      </c>
      <c r="N416" s="25" t="s">
        <v>412</v>
      </c>
      <c r="O416" s="25" t="s">
        <v>428</v>
      </c>
      <c r="P416" s="25" t="s">
        <v>427</v>
      </c>
      <c r="Q416" s="24">
        <v>5569</v>
      </c>
      <c r="R416" s="17">
        <v>0</v>
      </c>
      <c r="U416" s="17">
        <v>0</v>
      </c>
      <c r="V416" s="17">
        <v>0</v>
      </c>
      <c r="Y416" s="17">
        <v>0</v>
      </c>
      <c r="Z416" s="17">
        <v>0</v>
      </c>
      <c r="AC416" s="17">
        <v>0</v>
      </c>
      <c r="AD416" s="17">
        <v>0</v>
      </c>
      <c r="AG416" s="17">
        <v>0</v>
      </c>
      <c r="AH416" s="17">
        <v>0</v>
      </c>
      <c r="AK416" s="17">
        <v>0</v>
      </c>
      <c r="AL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2.3809999999999999E-3</v>
      </c>
      <c r="AT416" s="17">
        <v>1.112E-2</v>
      </c>
      <c r="AU416" s="17">
        <v>4.62E-3</v>
      </c>
      <c r="AV416" s="17">
        <v>195</v>
      </c>
      <c r="AW416" s="17">
        <v>234</v>
      </c>
      <c r="AX416" s="17">
        <v>292.5</v>
      </c>
      <c r="AY416" s="17">
        <v>0</v>
      </c>
      <c r="AZ416" s="17">
        <v>0</v>
      </c>
      <c r="BA416" s="17">
        <v>0</v>
      </c>
      <c r="BB416" s="17">
        <v>0</v>
      </c>
      <c r="BC416" s="17">
        <v>1</v>
      </c>
      <c r="BD416" s="17">
        <v>5.57</v>
      </c>
      <c r="BE416" s="17">
        <v>1</v>
      </c>
      <c r="BF416" s="17">
        <v>1</v>
      </c>
      <c r="BH416" s="17">
        <v>0</v>
      </c>
      <c r="BJ416" s="17">
        <v>0</v>
      </c>
      <c r="BL416" s="17">
        <v>0</v>
      </c>
      <c r="BM416" s="17">
        <v>6.9719999999999999E-3</v>
      </c>
      <c r="BN416" s="17">
        <v>3.2256E-2</v>
      </c>
      <c r="BO416" s="17">
        <v>0</v>
      </c>
      <c r="BP416" s="17">
        <v>0</v>
      </c>
      <c r="BQ416" s="17">
        <v>0</v>
      </c>
      <c r="BR416" s="17">
        <v>0</v>
      </c>
      <c r="BS416" s="17">
        <v>0</v>
      </c>
      <c r="BT416" s="17" t="s">
        <v>409</v>
      </c>
      <c r="BU416" s="17" t="s">
        <v>409</v>
      </c>
      <c r="BV416" s="17" t="s">
        <v>409</v>
      </c>
      <c r="BW416" s="17" t="s">
        <v>592</v>
      </c>
      <c r="CA416" s="17">
        <v>88106466</v>
      </c>
      <c r="CB416" s="17" t="s">
        <v>1848</v>
      </c>
      <c r="CC416" s="17">
        <v>4201477</v>
      </c>
      <c r="CD416" s="17" t="s">
        <v>1245</v>
      </c>
    </row>
    <row r="417" spans="1:82">
      <c r="A417" s="27">
        <v>1000000467</v>
      </c>
      <c r="B417" s="26">
        <v>0</v>
      </c>
      <c r="C417" s="26" t="s">
        <v>2942</v>
      </c>
      <c r="D417" s="25">
        <v>310725</v>
      </c>
      <c r="E417" s="25" t="s">
        <v>1944</v>
      </c>
      <c r="F417" s="25">
        <v>310735</v>
      </c>
      <c r="G417" s="25" t="s">
        <v>1934</v>
      </c>
      <c r="H417" s="25">
        <v>2</v>
      </c>
      <c r="I417" s="25">
        <v>1998.12</v>
      </c>
      <c r="J417" s="25">
        <v>2008.12</v>
      </c>
      <c r="K417" s="25" t="s">
        <v>2528</v>
      </c>
      <c r="L417" s="25"/>
      <c r="M417" s="25" t="s">
        <v>2527</v>
      </c>
      <c r="N417" s="25" t="s">
        <v>412</v>
      </c>
      <c r="O417" s="25" t="s">
        <v>600</v>
      </c>
      <c r="P417" s="25" t="s">
        <v>556</v>
      </c>
      <c r="Q417" s="24">
        <v>7735</v>
      </c>
      <c r="R417" s="17">
        <v>0</v>
      </c>
      <c r="U417" s="17">
        <v>0</v>
      </c>
      <c r="V417" s="17">
        <v>0</v>
      </c>
      <c r="Y417" s="17">
        <v>0</v>
      </c>
      <c r="Z417" s="17">
        <v>0</v>
      </c>
      <c r="AC417" s="17">
        <v>0</v>
      </c>
      <c r="AD417" s="17">
        <v>0</v>
      </c>
      <c r="AG417" s="17">
        <v>0</v>
      </c>
      <c r="AH417" s="17">
        <v>0</v>
      </c>
      <c r="AK417" s="17">
        <v>0</v>
      </c>
      <c r="AL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2.2369999999999998E-3</v>
      </c>
      <c r="AT417" s="17">
        <v>1.5335E-2</v>
      </c>
      <c r="AU417" s="17">
        <v>6.3870000000000003E-3</v>
      </c>
      <c r="AV417" s="17">
        <v>226</v>
      </c>
      <c r="AW417" s="17">
        <v>271.2</v>
      </c>
      <c r="AX417" s="17">
        <v>339</v>
      </c>
      <c r="AY417" s="17">
        <v>0</v>
      </c>
      <c r="AZ417" s="17">
        <v>0</v>
      </c>
      <c r="BA417" s="17">
        <v>0</v>
      </c>
      <c r="BB417" s="17">
        <v>0</v>
      </c>
      <c r="BC417" s="17">
        <v>1</v>
      </c>
      <c r="BD417" s="17">
        <v>7.74</v>
      </c>
      <c r="BE417" s="17">
        <v>1</v>
      </c>
      <c r="BF417" s="17">
        <v>1</v>
      </c>
      <c r="BH417" s="17">
        <v>0</v>
      </c>
      <c r="BJ417" s="17">
        <v>0</v>
      </c>
      <c r="BL417" s="17">
        <v>0</v>
      </c>
      <c r="BM417" s="17">
        <v>8.4989999999999996E-3</v>
      </c>
      <c r="BN417" s="17">
        <v>3.6477000000000002E-2</v>
      </c>
      <c r="BO417" s="17">
        <v>0</v>
      </c>
      <c r="BP417" s="17">
        <v>0</v>
      </c>
      <c r="BQ417" s="17">
        <v>0</v>
      </c>
      <c r="BR417" s="17">
        <v>0</v>
      </c>
      <c r="BS417" s="17">
        <v>0</v>
      </c>
      <c r="BT417" s="17" t="s">
        <v>409</v>
      </c>
      <c r="BU417" s="17" t="s">
        <v>409</v>
      </c>
      <c r="BV417" s="17" t="s">
        <v>409</v>
      </c>
      <c r="BW417" s="17" t="s">
        <v>592</v>
      </c>
      <c r="CA417" s="17">
        <v>88106466</v>
      </c>
      <c r="CB417" s="17" t="s">
        <v>1845</v>
      </c>
      <c r="CC417" s="17">
        <v>2102625</v>
      </c>
      <c r="CD417" s="17" t="s">
        <v>1528</v>
      </c>
    </row>
    <row r="418" spans="1:82">
      <c r="A418" s="27">
        <v>1000000468</v>
      </c>
      <c r="B418" s="26">
        <v>0</v>
      </c>
      <c r="C418" s="26" t="s">
        <v>2941</v>
      </c>
      <c r="D418" s="25">
        <v>304910</v>
      </c>
      <c r="E418" s="25" t="s">
        <v>1203</v>
      </c>
      <c r="F418" s="25">
        <v>304101</v>
      </c>
      <c r="G418" s="25" t="s">
        <v>2274</v>
      </c>
      <c r="H418" s="25">
        <v>2</v>
      </c>
      <c r="I418" s="25">
        <v>1996.01</v>
      </c>
      <c r="J418" s="25">
        <v>2015.04</v>
      </c>
      <c r="K418" s="25" t="s">
        <v>505</v>
      </c>
      <c r="L418" s="25"/>
      <c r="M418" s="25" t="s">
        <v>505</v>
      </c>
      <c r="N418" s="25" t="s">
        <v>412</v>
      </c>
      <c r="O418" s="25" t="s">
        <v>428</v>
      </c>
      <c r="P418" s="25" t="s">
        <v>515</v>
      </c>
      <c r="Q418" s="24">
        <v>7340</v>
      </c>
      <c r="R418" s="17">
        <v>0</v>
      </c>
      <c r="U418" s="17">
        <v>0</v>
      </c>
      <c r="V418" s="17">
        <v>0</v>
      </c>
      <c r="Y418" s="17">
        <v>0</v>
      </c>
      <c r="Z418" s="17">
        <v>0</v>
      </c>
      <c r="AC418" s="17">
        <v>0</v>
      </c>
      <c r="AD418" s="17">
        <v>0</v>
      </c>
      <c r="AG418" s="17">
        <v>0</v>
      </c>
      <c r="AH418" s="17">
        <v>0</v>
      </c>
      <c r="AK418" s="17">
        <v>0</v>
      </c>
      <c r="AL418" s="17">
        <v>0</v>
      </c>
      <c r="AO418" s="17">
        <v>0</v>
      </c>
      <c r="AP418" s="17">
        <v>0</v>
      </c>
      <c r="AQ418" s="17">
        <v>0</v>
      </c>
      <c r="AR418" s="17">
        <v>0</v>
      </c>
      <c r="AS418" s="17">
        <v>1.5510000000000001E-3</v>
      </c>
      <c r="AT418" s="17">
        <v>1.0236E-2</v>
      </c>
      <c r="AU418" s="17">
        <v>8.2000000000000007E-3</v>
      </c>
      <c r="AV418" s="17">
        <v>390</v>
      </c>
      <c r="AW418" s="17">
        <v>468</v>
      </c>
      <c r="AX418" s="17">
        <v>585</v>
      </c>
      <c r="AY418" s="17">
        <v>0</v>
      </c>
      <c r="AZ418" s="17">
        <v>0</v>
      </c>
      <c r="BA418" s="17">
        <v>0</v>
      </c>
      <c r="BB418" s="17">
        <v>0</v>
      </c>
      <c r="BC418" s="17">
        <v>1</v>
      </c>
      <c r="BD418" s="17">
        <v>7.34</v>
      </c>
      <c r="BE418" s="17">
        <v>1</v>
      </c>
      <c r="BF418" s="17">
        <v>1</v>
      </c>
      <c r="BH418" s="17">
        <v>0</v>
      </c>
      <c r="BJ418" s="17">
        <v>0</v>
      </c>
      <c r="BL418" s="17">
        <v>0</v>
      </c>
      <c r="BM418" s="17">
        <v>7.2839999999999997E-3</v>
      </c>
      <c r="BN418" s="17">
        <v>3.6027000000000003E-2</v>
      </c>
      <c r="BO418" s="17">
        <v>0</v>
      </c>
      <c r="BP418" s="17">
        <v>0</v>
      </c>
      <c r="BQ418" s="17">
        <v>0</v>
      </c>
      <c r="BR418" s="17">
        <v>0</v>
      </c>
      <c r="BS418" s="17">
        <v>0</v>
      </c>
      <c r="BT418" s="17" t="s">
        <v>409</v>
      </c>
      <c r="BU418" s="17" t="s">
        <v>409</v>
      </c>
      <c r="BV418" s="17" t="s">
        <v>409</v>
      </c>
      <c r="BW418" s="17" t="s">
        <v>592</v>
      </c>
      <c r="CA418" s="17">
        <v>88106466</v>
      </c>
      <c r="CB418" s="17" t="s">
        <v>1845</v>
      </c>
      <c r="CC418" s="17">
        <v>4200250</v>
      </c>
      <c r="CD418" s="17" t="s">
        <v>782</v>
      </c>
    </row>
    <row r="419" spans="1:82">
      <c r="A419" s="27">
        <v>1000000470</v>
      </c>
      <c r="B419" s="26">
        <v>0</v>
      </c>
      <c r="C419" s="26" t="s">
        <v>2940</v>
      </c>
      <c r="D419" s="25">
        <v>311140</v>
      </c>
      <c r="E419" s="25" t="s">
        <v>2713</v>
      </c>
      <c r="F419" s="25">
        <v>311155</v>
      </c>
      <c r="G419" s="25" t="s">
        <v>981</v>
      </c>
      <c r="H419" s="25">
        <v>1</v>
      </c>
      <c r="I419" s="25">
        <v>1996.01</v>
      </c>
      <c r="J419" s="25">
        <v>2020.04</v>
      </c>
      <c r="K419" s="25" t="s">
        <v>505</v>
      </c>
      <c r="L419" s="25"/>
      <c r="M419" s="25" t="s">
        <v>505</v>
      </c>
      <c r="N419" s="25" t="s">
        <v>412</v>
      </c>
      <c r="O419" s="25" t="s">
        <v>428</v>
      </c>
      <c r="P419" s="25" t="s">
        <v>499</v>
      </c>
      <c r="Q419" s="24">
        <v>22644</v>
      </c>
      <c r="R419" s="17">
        <v>0</v>
      </c>
      <c r="U419" s="17">
        <v>0</v>
      </c>
      <c r="V419" s="17">
        <v>0</v>
      </c>
      <c r="Y419" s="17">
        <v>0</v>
      </c>
      <c r="Z419" s="17">
        <v>0</v>
      </c>
      <c r="AC419" s="17">
        <v>0</v>
      </c>
      <c r="AD419" s="17">
        <v>0</v>
      </c>
      <c r="AG419" s="17">
        <v>0</v>
      </c>
      <c r="AH419" s="17">
        <v>0</v>
      </c>
      <c r="AK419" s="17">
        <v>0</v>
      </c>
      <c r="AL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4.0049999999999999E-3</v>
      </c>
      <c r="AT419" s="17">
        <v>3.1881E-2</v>
      </c>
      <c r="AU419" s="17">
        <v>2.5999999999999999E-2</v>
      </c>
      <c r="AV419" s="17">
        <v>452</v>
      </c>
      <c r="AW419" s="17">
        <v>542.4</v>
      </c>
      <c r="AX419" s="17">
        <v>678</v>
      </c>
      <c r="AY419" s="17">
        <v>0</v>
      </c>
      <c r="AZ419" s="17">
        <v>0</v>
      </c>
      <c r="BA419" s="17">
        <v>0</v>
      </c>
      <c r="BB419" s="17">
        <v>0</v>
      </c>
      <c r="BC419" s="17">
        <v>1</v>
      </c>
      <c r="BD419" s="17">
        <v>22.64</v>
      </c>
      <c r="BE419" s="17">
        <v>1</v>
      </c>
      <c r="BF419" s="17">
        <v>1</v>
      </c>
      <c r="BH419" s="17">
        <v>0</v>
      </c>
      <c r="BJ419" s="17">
        <v>0</v>
      </c>
      <c r="BL419" s="17">
        <v>0</v>
      </c>
      <c r="BM419" s="17">
        <v>2.2459E-2</v>
      </c>
      <c r="BN419" s="17">
        <v>9.1609999999999997E-2</v>
      </c>
      <c r="BO419" s="17">
        <v>0</v>
      </c>
      <c r="BP419" s="17">
        <v>0</v>
      </c>
      <c r="BQ419" s="17">
        <v>0</v>
      </c>
      <c r="BR419" s="17">
        <v>0</v>
      </c>
      <c r="BS419" s="17">
        <v>0</v>
      </c>
      <c r="BT419" s="17" t="s">
        <v>409</v>
      </c>
      <c r="BU419" s="17" t="s">
        <v>409</v>
      </c>
      <c r="BV419" s="17" t="s">
        <v>409</v>
      </c>
      <c r="BW419" s="17" t="s">
        <v>592</v>
      </c>
      <c r="CA419" s="17">
        <v>88106466</v>
      </c>
      <c r="CB419" s="17" t="s">
        <v>1848</v>
      </c>
      <c r="CC419" s="17">
        <v>2200481</v>
      </c>
      <c r="CD419" s="17" t="s">
        <v>791</v>
      </c>
    </row>
    <row r="420" spans="1:82">
      <c r="A420" s="27">
        <v>1000000471</v>
      </c>
      <c r="B420" s="26">
        <v>0</v>
      </c>
      <c r="C420" s="26" t="s">
        <v>2939</v>
      </c>
      <c r="D420" s="25">
        <v>311140</v>
      </c>
      <c r="E420" s="25" t="s">
        <v>2713</v>
      </c>
      <c r="F420" s="25">
        <v>311155</v>
      </c>
      <c r="G420" s="25" t="s">
        <v>981</v>
      </c>
      <c r="H420" s="25">
        <v>2</v>
      </c>
      <c r="I420" s="25">
        <v>2005.01</v>
      </c>
      <c r="J420" s="25">
        <v>2500.12</v>
      </c>
      <c r="K420" s="25" t="s">
        <v>1566</v>
      </c>
      <c r="L420" s="25"/>
      <c r="M420" s="25" t="s">
        <v>1566</v>
      </c>
      <c r="N420" s="25" t="s">
        <v>412</v>
      </c>
      <c r="O420" s="25" t="s">
        <v>428</v>
      </c>
      <c r="P420" s="25" t="s">
        <v>499</v>
      </c>
      <c r="Q420" s="24">
        <v>22644</v>
      </c>
      <c r="R420" s="17">
        <v>0</v>
      </c>
      <c r="U420" s="17">
        <v>0</v>
      </c>
      <c r="V420" s="17">
        <v>0</v>
      </c>
      <c r="Y420" s="17">
        <v>0</v>
      </c>
      <c r="Z420" s="17">
        <v>0</v>
      </c>
      <c r="AC420" s="17">
        <v>0</v>
      </c>
      <c r="AD420" s="17">
        <v>0</v>
      </c>
      <c r="AG420" s="17">
        <v>0</v>
      </c>
      <c r="AH420" s="17">
        <v>0</v>
      </c>
      <c r="AK420" s="17">
        <v>0</v>
      </c>
      <c r="AL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4.0049999999999999E-3</v>
      </c>
      <c r="AT420" s="17">
        <v>3.1881E-2</v>
      </c>
      <c r="AU420" s="17">
        <v>2.5999999999999999E-2</v>
      </c>
      <c r="AV420" s="17">
        <v>452</v>
      </c>
      <c r="AW420" s="17">
        <v>542.4</v>
      </c>
      <c r="AX420" s="17">
        <v>678</v>
      </c>
      <c r="AY420" s="17">
        <v>0</v>
      </c>
      <c r="AZ420" s="17">
        <v>0</v>
      </c>
      <c r="BA420" s="17">
        <v>0</v>
      </c>
      <c r="BB420" s="17">
        <v>0</v>
      </c>
      <c r="BC420" s="17">
        <v>1</v>
      </c>
      <c r="BD420" s="17">
        <v>22.64</v>
      </c>
      <c r="BE420" s="17">
        <v>1</v>
      </c>
      <c r="BF420" s="17">
        <v>1</v>
      </c>
      <c r="BH420" s="17">
        <v>0</v>
      </c>
      <c r="BJ420" s="17">
        <v>0</v>
      </c>
      <c r="BL420" s="17">
        <v>0</v>
      </c>
      <c r="BM420" s="17">
        <v>2.2459E-2</v>
      </c>
      <c r="BN420" s="17">
        <v>9.1609999999999997E-2</v>
      </c>
      <c r="BO420" s="17">
        <v>0</v>
      </c>
      <c r="BP420" s="17">
        <v>0</v>
      </c>
      <c r="BQ420" s="17">
        <v>0</v>
      </c>
      <c r="BR420" s="17">
        <v>0</v>
      </c>
      <c r="BS420" s="17">
        <v>0</v>
      </c>
      <c r="BT420" s="17" t="s">
        <v>409</v>
      </c>
      <c r="BU420" s="17" t="s">
        <v>409</v>
      </c>
      <c r="BV420" s="17" t="s">
        <v>409</v>
      </c>
      <c r="BW420" s="17" t="s">
        <v>592</v>
      </c>
      <c r="CA420" s="17">
        <v>88106466</v>
      </c>
      <c r="CB420" s="17" t="s">
        <v>1845</v>
      </c>
      <c r="CC420" s="17">
        <v>2200481</v>
      </c>
      <c r="CD420" s="17" t="s">
        <v>791</v>
      </c>
    </row>
    <row r="421" spans="1:82">
      <c r="A421" s="27">
        <v>1000000472</v>
      </c>
      <c r="B421" s="26">
        <v>10</v>
      </c>
      <c r="C421" s="26" t="s">
        <v>2938</v>
      </c>
      <c r="D421" s="25">
        <v>303100</v>
      </c>
      <c r="E421" s="25" t="s">
        <v>491</v>
      </c>
      <c r="F421" s="25">
        <v>303115</v>
      </c>
      <c r="G421" s="25" t="s">
        <v>513</v>
      </c>
      <c r="H421" s="25">
        <v>1</v>
      </c>
      <c r="I421" s="25">
        <v>2006.1</v>
      </c>
      <c r="J421" s="25">
        <v>2500.12</v>
      </c>
      <c r="K421" s="25" t="s">
        <v>2936</v>
      </c>
      <c r="L421" s="25"/>
      <c r="M421" s="25" t="s">
        <v>2936</v>
      </c>
      <c r="N421" s="25" t="s">
        <v>412</v>
      </c>
      <c r="O421" s="25" t="s">
        <v>428</v>
      </c>
      <c r="P421" s="25" t="s">
        <v>499</v>
      </c>
      <c r="Q421" s="28">
        <v>772</v>
      </c>
      <c r="R421" s="17">
        <v>0</v>
      </c>
      <c r="S421" s="17" t="s">
        <v>411</v>
      </c>
      <c r="T421" s="17" t="s">
        <v>792</v>
      </c>
      <c r="U421" s="29">
        <v>4230</v>
      </c>
      <c r="V421" s="17">
        <v>0.90549999999999997</v>
      </c>
      <c r="Y421" s="17">
        <v>0</v>
      </c>
      <c r="Z421" s="17">
        <v>0</v>
      </c>
      <c r="AC421" s="17">
        <v>0</v>
      </c>
      <c r="AD421" s="17">
        <v>0</v>
      </c>
      <c r="AG421" s="17">
        <v>0</v>
      </c>
      <c r="AH421" s="17">
        <v>0</v>
      </c>
      <c r="AK421" s="17">
        <v>0</v>
      </c>
      <c r="AL421" s="17">
        <v>0</v>
      </c>
      <c r="AO421" s="17">
        <v>0</v>
      </c>
      <c r="AP421" s="17">
        <v>0</v>
      </c>
      <c r="AQ421" s="17">
        <v>0.44342697599999997</v>
      </c>
      <c r="AR421" s="17">
        <v>9.9515799999999989E-4</v>
      </c>
      <c r="AS421" s="17">
        <v>2.7300000000000002E-4</v>
      </c>
      <c r="AT421" s="17">
        <v>2.8779999999999999E-3</v>
      </c>
      <c r="AU421" s="17">
        <v>0.16283800000000001</v>
      </c>
      <c r="AV421" s="17">
        <v>444</v>
      </c>
      <c r="AW421" s="17">
        <v>532.79999999999995</v>
      </c>
      <c r="AX421" s="17">
        <v>666</v>
      </c>
      <c r="AY421" s="17">
        <v>0</v>
      </c>
      <c r="AZ421" s="17">
        <v>0</v>
      </c>
      <c r="BA421" s="17">
        <v>0</v>
      </c>
      <c r="BB421" s="17">
        <v>0</v>
      </c>
      <c r="BC421" s="17">
        <v>1</v>
      </c>
      <c r="BD421" s="17">
        <v>5</v>
      </c>
      <c r="BE421" s="17">
        <v>1</v>
      </c>
      <c r="BF421" s="17">
        <v>1</v>
      </c>
      <c r="BH421" s="17">
        <v>0</v>
      </c>
      <c r="BJ421" s="17">
        <v>0</v>
      </c>
      <c r="BL421" s="17">
        <v>0</v>
      </c>
      <c r="BM421" s="17">
        <v>9.8400000000000007E-4</v>
      </c>
      <c r="BN421" s="17">
        <v>3.761E-3</v>
      </c>
      <c r="BO421" s="17">
        <v>0</v>
      </c>
      <c r="BP421" s="17">
        <v>0</v>
      </c>
      <c r="BQ421" s="17">
        <v>0</v>
      </c>
      <c r="BR421" s="17">
        <v>0</v>
      </c>
      <c r="BS421" s="17">
        <v>0</v>
      </c>
      <c r="BT421" s="17" t="s">
        <v>409</v>
      </c>
      <c r="BU421" s="17" t="s">
        <v>409</v>
      </c>
      <c r="BV421" s="17" t="s">
        <v>409</v>
      </c>
      <c r="BW421" s="17" t="s">
        <v>592</v>
      </c>
      <c r="CA421" s="17">
        <v>93101618</v>
      </c>
      <c r="CB421" s="17" t="s">
        <v>1347</v>
      </c>
      <c r="CC421" s="17">
        <v>6102301</v>
      </c>
      <c r="CD421" s="17" t="s">
        <v>775</v>
      </c>
    </row>
    <row r="422" spans="1:82">
      <c r="A422" s="27">
        <v>1000000473</v>
      </c>
      <c r="B422" s="26">
        <v>10</v>
      </c>
      <c r="C422" s="26" t="s">
        <v>2937</v>
      </c>
      <c r="D422" s="25">
        <v>303100</v>
      </c>
      <c r="E422" s="25" t="s">
        <v>491</v>
      </c>
      <c r="F422" s="25">
        <v>303115</v>
      </c>
      <c r="G422" s="25" t="s">
        <v>513</v>
      </c>
      <c r="H422" s="25">
        <v>2</v>
      </c>
      <c r="I422" s="25">
        <v>2006.1</v>
      </c>
      <c r="J422" s="25">
        <v>2500.12</v>
      </c>
      <c r="K422" s="25" t="s">
        <v>2936</v>
      </c>
      <c r="L422" s="25"/>
      <c r="M422" s="25" t="s">
        <v>2936</v>
      </c>
      <c r="N422" s="25" t="s">
        <v>412</v>
      </c>
      <c r="O422" s="25" t="s">
        <v>428</v>
      </c>
      <c r="P422" s="25" t="s">
        <v>499</v>
      </c>
      <c r="Q422" s="28">
        <v>772</v>
      </c>
      <c r="R422" s="17">
        <v>0</v>
      </c>
      <c r="S422" s="17" t="s">
        <v>411</v>
      </c>
      <c r="T422" s="17" t="s">
        <v>792</v>
      </c>
      <c r="U422" s="29">
        <v>4230</v>
      </c>
      <c r="V422" s="17">
        <v>0.90549999999999997</v>
      </c>
      <c r="Y422" s="17">
        <v>0</v>
      </c>
      <c r="Z422" s="17">
        <v>0</v>
      </c>
      <c r="AC422" s="17">
        <v>0</v>
      </c>
      <c r="AD422" s="17">
        <v>0</v>
      </c>
      <c r="AG422" s="17">
        <v>0</v>
      </c>
      <c r="AH422" s="17">
        <v>0</v>
      </c>
      <c r="AK422" s="17">
        <v>0</v>
      </c>
      <c r="AL422" s="17">
        <v>0</v>
      </c>
      <c r="AO422" s="17">
        <v>0</v>
      </c>
      <c r="AP422" s="17">
        <v>0</v>
      </c>
      <c r="AQ422" s="17">
        <v>0.44342697599999997</v>
      </c>
      <c r="AR422" s="17">
        <v>9.9515799999999989E-4</v>
      </c>
      <c r="AS422" s="17">
        <v>2.7300000000000002E-4</v>
      </c>
      <c r="AT422" s="17">
        <v>2.8779999999999999E-3</v>
      </c>
      <c r="AU422" s="17">
        <v>0.16283800000000001</v>
      </c>
      <c r="AV422" s="17">
        <v>444</v>
      </c>
      <c r="AW422" s="17">
        <v>532.79999999999995</v>
      </c>
      <c r="AX422" s="17">
        <v>666</v>
      </c>
      <c r="AY422" s="17">
        <v>0</v>
      </c>
      <c r="AZ422" s="17">
        <v>0</v>
      </c>
      <c r="BA422" s="17">
        <v>0</v>
      </c>
      <c r="BB422" s="17">
        <v>0</v>
      </c>
      <c r="BC422" s="17">
        <v>1</v>
      </c>
      <c r="BD422" s="17">
        <v>5</v>
      </c>
      <c r="BE422" s="17">
        <v>1</v>
      </c>
      <c r="BF422" s="17">
        <v>1</v>
      </c>
      <c r="BH422" s="17">
        <v>0</v>
      </c>
      <c r="BJ422" s="17">
        <v>0</v>
      </c>
      <c r="BL422" s="17">
        <v>0</v>
      </c>
      <c r="BM422" s="17">
        <v>9.8400000000000007E-4</v>
      </c>
      <c r="BN422" s="17">
        <v>3.761E-3</v>
      </c>
      <c r="BO422" s="17">
        <v>0</v>
      </c>
      <c r="BP422" s="17">
        <v>0</v>
      </c>
      <c r="BQ422" s="17">
        <v>0</v>
      </c>
      <c r="BR422" s="17">
        <v>0</v>
      </c>
      <c r="BS422" s="17">
        <v>0</v>
      </c>
      <c r="BT422" s="17" t="s">
        <v>409</v>
      </c>
      <c r="BU422" s="17" t="s">
        <v>409</v>
      </c>
      <c r="BV422" s="17" t="s">
        <v>409</v>
      </c>
      <c r="BW422" s="17" t="s">
        <v>592</v>
      </c>
      <c r="CA422" s="17">
        <v>93101618</v>
      </c>
      <c r="CB422" s="17" t="s">
        <v>1347</v>
      </c>
      <c r="CC422" s="17">
        <v>6102301</v>
      </c>
      <c r="CD422" s="17" t="s">
        <v>775</v>
      </c>
    </row>
    <row r="423" spans="1:82">
      <c r="A423" s="27">
        <v>1000000474</v>
      </c>
      <c r="B423" s="26">
        <v>0</v>
      </c>
      <c r="C423" s="26" t="s">
        <v>2935</v>
      </c>
      <c r="D423" s="25">
        <v>310215</v>
      </c>
      <c r="E423" s="25" t="s">
        <v>1568</v>
      </c>
      <c r="F423" s="25">
        <v>310220</v>
      </c>
      <c r="G423" s="25" t="s">
        <v>1811</v>
      </c>
      <c r="H423" s="25">
        <v>1</v>
      </c>
      <c r="I423" s="25">
        <v>1996.01</v>
      </c>
      <c r="J423" s="25">
        <v>2500.12</v>
      </c>
      <c r="K423" s="25" t="s">
        <v>505</v>
      </c>
      <c r="L423" s="25"/>
      <c r="M423" s="25" t="s">
        <v>505</v>
      </c>
      <c r="N423" s="25" t="s">
        <v>412</v>
      </c>
      <c r="O423" s="25" t="s">
        <v>428</v>
      </c>
      <c r="P423" s="25" t="s">
        <v>499</v>
      </c>
      <c r="Q423" s="24">
        <v>5366</v>
      </c>
      <c r="R423" s="17">
        <v>0</v>
      </c>
      <c r="U423" s="17">
        <v>0</v>
      </c>
      <c r="V423" s="17">
        <v>0</v>
      </c>
      <c r="Y423" s="17">
        <v>0</v>
      </c>
      <c r="Z423" s="17">
        <v>0</v>
      </c>
      <c r="AC423" s="17">
        <v>0</v>
      </c>
      <c r="AD423" s="17">
        <v>0</v>
      </c>
      <c r="AG423" s="17">
        <v>0</v>
      </c>
      <c r="AH423" s="17">
        <v>0</v>
      </c>
      <c r="AK423" s="17">
        <v>0</v>
      </c>
      <c r="AL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7.9500000000000003E-4</v>
      </c>
      <c r="AT423" s="17">
        <v>7.5680000000000001E-3</v>
      </c>
      <c r="AU423" s="17">
        <v>6.1650000000000003E-3</v>
      </c>
      <c r="AV423" s="17">
        <v>452</v>
      </c>
      <c r="AW423" s="17">
        <v>542.4</v>
      </c>
      <c r="AX423" s="17">
        <v>678</v>
      </c>
      <c r="AY423" s="17">
        <v>0</v>
      </c>
      <c r="AZ423" s="17">
        <v>0</v>
      </c>
      <c r="BA423" s="17">
        <v>0</v>
      </c>
      <c r="BB423" s="17">
        <v>0</v>
      </c>
      <c r="BC423" s="17">
        <v>1</v>
      </c>
      <c r="BD423" s="17">
        <v>5.37</v>
      </c>
      <c r="BE423" s="17">
        <v>1</v>
      </c>
      <c r="BF423" s="17">
        <v>1</v>
      </c>
      <c r="BH423" s="17">
        <v>0</v>
      </c>
      <c r="BJ423" s="17">
        <v>0</v>
      </c>
      <c r="BL423" s="17">
        <v>0</v>
      </c>
      <c r="BM423" s="17">
        <v>5.6889999999999996E-3</v>
      </c>
      <c r="BN423" s="17">
        <v>2.5477E-2</v>
      </c>
      <c r="BO423" s="17">
        <v>0</v>
      </c>
      <c r="BP423" s="17">
        <v>0</v>
      </c>
      <c r="BQ423" s="17">
        <v>0</v>
      </c>
      <c r="BR423" s="17">
        <v>0</v>
      </c>
      <c r="BS423" s="17">
        <v>0</v>
      </c>
      <c r="BT423" s="17" t="s">
        <v>409</v>
      </c>
      <c r="BU423" s="17" t="s">
        <v>409</v>
      </c>
      <c r="BV423" s="17" t="s">
        <v>409</v>
      </c>
      <c r="BW423" s="17" t="s">
        <v>592</v>
      </c>
      <c r="CA423" s="17">
        <v>88106466</v>
      </c>
      <c r="CB423" s="17" t="s">
        <v>1848</v>
      </c>
      <c r="CC423" s="17">
        <v>4201477</v>
      </c>
      <c r="CD423" s="17" t="s">
        <v>2934</v>
      </c>
    </row>
    <row r="424" spans="1:82">
      <c r="A424" s="27">
        <v>1000000477</v>
      </c>
      <c r="B424" s="26">
        <v>0</v>
      </c>
      <c r="C424" s="26" t="s">
        <v>2933</v>
      </c>
      <c r="D424" s="25">
        <v>303270</v>
      </c>
      <c r="E424" s="25" t="s">
        <v>1853</v>
      </c>
      <c r="F424" s="25">
        <v>303275</v>
      </c>
      <c r="G424" s="25" t="s">
        <v>1272</v>
      </c>
      <c r="H424" s="25">
        <v>1</v>
      </c>
      <c r="I424" s="25">
        <v>1996.01</v>
      </c>
      <c r="J424" s="25">
        <v>2500.12</v>
      </c>
      <c r="K424" s="25" t="s">
        <v>505</v>
      </c>
      <c r="L424" s="25"/>
      <c r="M424" s="25" t="s">
        <v>505</v>
      </c>
      <c r="N424" s="25" t="s">
        <v>412</v>
      </c>
      <c r="O424" s="25" t="s">
        <v>541</v>
      </c>
      <c r="P424" s="25" t="s">
        <v>427</v>
      </c>
      <c r="Q424" s="24">
        <v>3621</v>
      </c>
      <c r="R424" s="17">
        <v>0</v>
      </c>
      <c r="S424" s="17" t="s">
        <v>428</v>
      </c>
      <c r="T424" s="17" t="s">
        <v>499</v>
      </c>
      <c r="U424" s="29">
        <v>1995</v>
      </c>
      <c r="V424" s="17">
        <v>0</v>
      </c>
      <c r="Y424" s="17">
        <v>0</v>
      </c>
      <c r="Z424" s="17">
        <v>0</v>
      </c>
      <c r="AC424" s="17">
        <v>0</v>
      </c>
      <c r="AD424" s="17">
        <v>0</v>
      </c>
      <c r="AG424" s="17">
        <v>0</v>
      </c>
      <c r="AH424" s="17">
        <v>0</v>
      </c>
      <c r="AK424" s="17">
        <v>0</v>
      </c>
      <c r="AL424" s="17">
        <v>0</v>
      </c>
      <c r="AO424" s="17">
        <v>0</v>
      </c>
      <c r="AP424" s="17">
        <v>0</v>
      </c>
      <c r="AQ424" s="17">
        <v>0</v>
      </c>
      <c r="AR424" s="17">
        <v>0</v>
      </c>
      <c r="AS424" s="17">
        <v>1.89E-3</v>
      </c>
      <c r="AT424" s="17">
        <v>1.0081E-2</v>
      </c>
      <c r="AU424" s="17">
        <v>5.2529999999999999E-3</v>
      </c>
      <c r="AV424" s="17">
        <v>354</v>
      </c>
      <c r="AW424" s="17">
        <v>424.8</v>
      </c>
      <c r="AX424" s="17">
        <v>531</v>
      </c>
      <c r="AY424" s="17">
        <v>0</v>
      </c>
      <c r="AZ424" s="17">
        <v>0</v>
      </c>
      <c r="BA424" s="17">
        <v>0</v>
      </c>
      <c r="BB424" s="17">
        <v>0</v>
      </c>
      <c r="BC424" s="17">
        <v>1</v>
      </c>
      <c r="BD424" s="17">
        <v>5.62</v>
      </c>
      <c r="BE424" s="17">
        <v>1</v>
      </c>
      <c r="BF424" s="17">
        <v>1</v>
      </c>
      <c r="BH424" s="17">
        <v>0</v>
      </c>
      <c r="BJ424" s="17">
        <v>0</v>
      </c>
      <c r="BL424" s="17">
        <v>0</v>
      </c>
      <c r="BM424" s="17">
        <v>6.019E-3</v>
      </c>
      <c r="BN424" s="17">
        <v>2.7178000000000001E-2</v>
      </c>
      <c r="BO424" s="17">
        <v>0</v>
      </c>
      <c r="BP424" s="17">
        <v>0</v>
      </c>
      <c r="BQ424" s="17">
        <v>0</v>
      </c>
      <c r="BR424" s="17">
        <v>0</v>
      </c>
      <c r="BS424" s="17">
        <v>0</v>
      </c>
      <c r="BT424" s="17" t="s">
        <v>409</v>
      </c>
      <c r="BU424" s="17" t="s">
        <v>409</v>
      </c>
      <c r="BV424" s="17" t="s">
        <v>409</v>
      </c>
      <c r="BW424" s="17" t="s">
        <v>592</v>
      </c>
      <c r="CA424" s="17">
        <v>88106466</v>
      </c>
      <c r="CB424" s="17" t="s">
        <v>1848</v>
      </c>
      <c r="CC424" s="17">
        <v>6102301</v>
      </c>
      <c r="CD424" s="17" t="s">
        <v>775</v>
      </c>
    </row>
    <row r="425" spans="1:82">
      <c r="A425" s="27">
        <v>1000000478</v>
      </c>
      <c r="B425" s="26">
        <v>0</v>
      </c>
      <c r="C425" s="26" t="s">
        <v>2932</v>
      </c>
      <c r="D425" s="25">
        <v>305255</v>
      </c>
      <c r="E425" s="25" t="s">
        <v>1084</v>
      </c>
      <c r="F425" s="25">
        <v>305260</v>
      </c>
      <c r="G425" s="25" t="s">
        <v>2163</v>
      </c>
      <c r="H425" s="25">
        <v>1</v>
      </c>
      <c r="I425" s="25">
        <v>1996.01</v>
      </c>
      <c r="J425" s="25">
        <v>2500.12</v>
      </c>
      <c r="K425" s="25" t="s">
        <v>505</v>
      </c>
      <c r="L425" s="25"/>
      <c r="M425" s="25" t="s">
        <v>505</v>
      </c>
      <c r="N425" s="25" t="s">
        <v>412</v>
      </c>
      <c r="O425" s="25" t="s">
        <v>411</v>
      </c>
      <c r="P425" s="25" t="s">
        <v>516</v>
      </c>
      <c r="Q425" s="28">
        <v>136</v>
      </c>
      <c r="R425" s="17">
        <v>0.875</v>
      </c>
      <c r="U425" s="17">
        <v>0</v>
      </c>
      <c r="V425" s="17">
        <v>0</v>
      </c>
      <c r="Y425" s="17">
        <v>0</v>
      </c>
      <c r="Z425" s="17">
        <v>0</v>
      </c>
      <c r="AC425" s="17">
        <v>0</v>
      </c>
      <c r="AD425" s="17">
        <v>0</v>
      </c>
      <c r="AG425" s="17">
        <v>0</v>
      </c>
      <c r="AH425" s="17">
        <v>0</v>
      </c>
      <c r="AK425" s="17">
        <v>0</v>
      </c>
      <c r="AL425" s="17">
        <v>0</v>
      </c>
      <c r="AO425" s="17">
        <v>0</v>
      </c>
      <c r="AP425" s="17">
        <v>0</v>
      </c>
      <c r="AQ425" s="17">
        <v>0.875</v>
      </c>
      <c r="AR425" s="17">
        <v>1E-3</v>
      </c>
      <c r="AS425" s="17">
        <v>2.7789999999999998E-3</v>
      </c>
      <c r="AT425" s="17">
        <v>2.1999999999999999E-2</v>
      </c>
      <c r="AU425" s="17">
        <v>1.8429999999999998E-2</v>
      </c>
      <c r="AV425" s="17">
        <v>452</v>
      </c>
      <c r="AW425" s="17">
        <v>542.4</v>
      </c>
      <c r="AX425" s="17">
        <v>678</v>
      </c>
      <c r="AY425" s="17">
        <v>0</v>
      </c>
      <c r="AZ425" s="17">
        <v>0</v>
      </c>
      <c r="BA425" s="17">
        <v>0</v>
      </c>
      <c r="BB425" s="17">
        <v>0</v>
      </c>
      <c r="BC425" s="17">
        <v>1</v>
      </c>
      <c r="BD425" s="17">
        <v>0.14000000000000001</v>
      </c>
      <c r="BE425" s="17">
        <v>1</v>
      </c>
      <c r="BF425" s="17">
        <v>1</v>
      </c>
      <c r="BH425" s="17">
        <v>0</v>
      </c>
      <c r="BJ425" s="17">
        <v>0</v>
      </c>
      <c r="BL425" s="17">
        <v>0</v>
      </c>
      <c r="BM425" s="17">
        <v>1.5254999999999999E-2</v>
      </c>
      <c r="BN425" s="17">
        <v>6.6500000000000004E-2</v>
      </c>
      <c r="BO425" s="17">
        <v>0</v>
      </c>
      <c r="BP425" s="17">
        <v>0</v>
      </c>
      <c r="BQ425" s="17">
        <v>0</v>
      </c>
      <c r="BR425" s="17">
        <v>0</v>
      </c>
      <c r="BS425" s="17">
        <v>0</v>
      </c>
      <c r="BT425" s="17" t="s">
        <v>409</v>
      </c>
      <c r="BU425" s="17" t="s">
        <v>409</v>
      </c>
      <c r="BV425" s="17" t="s">
        <v>409</v>
      </c>
      <c r="BW425" s="17" t="s">
        <v>592</v>
      </c>
      <c r="CA425" s="17">
        <v>88106466</v>
      </c>
      <c r="CB425" s="17" t="s">
        <v>1848</v>
      </c>
      <c r="CC425" s="17">
        <v>5103347</v>
      </c>
      <c r="CD425" s="17" t="s">
        <v>1106</v>
      </c>
    </row>
    <row r="426" spans="1:82">
      <c r="A426" s="27">
        <v>1000000479</v>
      </c>
      <c r="B426" s="26">
        <v>0</v>
      </c>
      <c r="C426" s="26" t="s">
        <v>2931</v>
      </c>
      <c r="D426" s="25">
        <v>305255</v>
      </c>
      <c r="E426" s="25" t="s">
        <v>1084</v>
      </c>
      <c r="F426" s="25">
        <v>305260</v>
      </c>
      <c r="G426" s="25" t="s">
        <v>2163</v>
      </c>
      <c r="H426" s="25">
        <v>2</v>
      </c>
      <c r="I426" s="25">
        <v>1996.01</v>
      </c>
      <c r="J426" s="25">
        <v>2500.12</v>
      </c>
      <c r="K426" s="25" t="s">
        <v>505</v>
      </c>
      <c r="L426" s="25"/>
      <c r="M426" s="25" t="s">
        <v>505</v>
      </c>
      <c r="N426" s="25" t="s">
        <v>412</v>
      </c>
      <c r="O426" s="25" t="s">
        <v>411</v>
      </c>
      <c r="P426" s="25" t="s">
        <v>516</v>
      </c>
      <c r="Q426" s="28">
        <v>136</v>
      </c>
      <c r="R426" s="17">
        <v>0.875</v>
      </c>
      <c r="U426" s="17">
        <v>0</v>
      </c>
      <c r="V426" s="17">
        <v>0</v>
      </c>
      <c r="Y426" s="17">
        <v>0</v>
      </c>
      <c r="Z426" s="17">
        <v>0</v>
      </c>
      <c r="AC426" s="17">
        <v>0</v>
      </c>
      <c r="AD426" s="17">
        <v>0</v>
      </c>
      <c r="AG426" s="17">
        <v>0</v>
      </c>
      <c r="AH426" s="17">
        <v>0</v>
      </c>
      <c r="AK426" s="17">
        <v>0</v>
      </c>
      <c r="AL426" s="17">
        <v>0</v>
      </c>
      <c r="AO426" s="17">
        <v>0</v>
      </c>
      <c r="AP426" s="17">
        <v>0</v>
      </c>
      <c r="AQ426" s="17">
        <v>0.875</v>
      </c>
      <c r="AR426" s="17">
        <v>1E-3</v>
      </c>
      <c r="AS426" s="17">
        <v>2.2790000000000002E-3</v>
      </c>
      <c r="AT426" s="17">
        <v>2.1999999999999999E-2</v>
      </c>
      <c r="AU426" s="17">
        <v>1.8429999999999998E-2</v>
      </c>
      <c r="AV426" s="17">
        <v>452</v>
      </c>
      <c r="AW426" s="17">
        <v>542.4</v>
      </c>
      <c r="AX426" s="17">
        <v>678</v>
      </c>
      <c r="AY426" s="17">
        <v>0</v>
      </c>
      <c r="AZ426" s="17">
        <v>0</v>
      </c>
      <c r="BA426" s="17">
        <v>0</v>
      </c>
      <c r="BB426" s="17">
        <v>0</v>
      </c>
      <c r="BC426" s="17">
        <v>1</v>
      </c>
      <c r="BD426" s="17">
        <v>0.14000000000000001</v>
      </c>
      <c r="BE426" s="17">
        <v>1</v>
      </c>
      <c r="BF426" s="17">
        <v>1</v>
      </c>
      <c r="BH426" s="17">
        <v>0</v>
      </c>
      <c r="BJ426" s="17">
        <v>0</v>
      </c>
      <c r="BL426" s="17">
        <v>0</v>
      </c>
      <c r="BM426" s="17">
        <v>1.5254999999999999E-2</v>
      </c>
      <c r="BN426" s="17">
        <v>6.6500000000000004E-2</v>
      </c>
      <c r="BO426" s="17">
        <v>0</v>
      </c>
      <c r="BP426" s="17">
        <v>0</v>
      </c>
      <c r="BQ426" s="17">
        <v>0</v>
      </c>
      <c r="BR426" s="17">
        <v>0</v>
      </c>
      <c r="BS426" s="17">
        <v>0</v>
      </c>
      <c r="BT426" s="17" t="s">
        <v>409</v>
      </c>
      <c r="BU426" s="17" t="s">
        <v>409</v>
      </c>
      <c r="BV426" s="17" t="s">
        <v>409</v>
      </c>
      <c r="BW426" s="17" t="s">
        <v>592</v>
      </c>
      <c r="CA426" s="17">
        <v>88106466</v>
      </c>
      <c r="CB426" s="17" t="s">
        <v>1848</v>
      </c>
      <c r="CC426" s="17">
        <v>5103347</v>
      </c>
      <c r="CD426" s="17" t="s">
        <v>1106</v>
      </c>
    </row>
    <row r="427" spans="1:82">
      <c r="A427" s="27">
        <v>1000000480</v>
      </c>
      <c r="B427" s="26">
        <v>0</v>
      </c>
      <c r="C427" s="26" t="s">
        <v>2930</v>
      </c>
      <c r="D427" s="25">
        <v>306310</v>
      </c>
      <c r="E427" s="25" t="s">
        <v>2744</v>
      </c>
      <c r="F427" s="25">
        <v>309170</v>
      </c>
      <c r="G427" s="25" t="s">
        <v>2747</v>
      </c>
      <c r="H427" s="25">
        <v>1</v>
      </c>
      <c r="I427" s="25">
        <v>1996.01</v>
      </c>
      <c r="J427" s="25">
        <v>2500.12</v>
      </c>
      <c r="K427" s="25" t="s">
        <v>505</v>
      </c>
      <c r="L427" s="25"/>
      <c r="M427" s="25" t="s">
        <v>505</v>
      </c>
      <c r="N427" s="25" t="s">
        <v>412</v>
      </c>
      <c r="O427" s="25" t="s">
        <v>428</v>
      </c>
      <c r="P427" s="25" t="s">
        <v>427</v>
      </c>
      <c r="Q427" s="24">
        <v>23459</v>
      </c>
      <c r="R427" s="17">
        <v>0</v>
      </c>
      <c r="S427" s="17" t="s">
        <v>428</v>
      </c>
      <c r="T427" s="17" t="s">
        <v>456</v>
      </c>
      <c r="U427" s="29">
        <v>3607</v>
      </c>
      <c r="V427" s="17">
        <v>0</v>
      </c>
      <c r="Y427" s="17">
        <v>0</v>
      </c>
      <c r="Z427" s="17">
        <v>0</v>
      </c>
      <c r="AC427" s="17">
        <v>0</v>
      </c>
      <c r="AD427" s="17">
        <v>0</v>
      </c>
      <c r="AG427" s="17">
        <v>0</v>
      </c>
      <c r="AH427" s="17">
        <v>0</v>
      </c>
      <c r="AK427" s="17">
        <v>0</v>
      </c>
      <c r="AL427" s="17">
        <v>0</v>
      </c>
      <c r="AO427" s="17">
        <v>0</v>
      </c>
      <c r="AP427" s="17">
        <v>0</v>
      </c>
      <c r="AQ427" s="17">
        <v>0</v>
      </c>
      <c r="AR427" s="17">
        <v>0</v>
      </c>
      <c r="AS427" s="17">
        <v>1.2E-2</v>
      </c>
      <c r="AT427" s="17">
        <v>5.4365999999999998E-2</v>
      </c>
      <c r="AU427" s="17">
        <v>2.2019E-2</v>
      </c>
      <c r="AV427" s="17">
        <v>163</v>
      </c>
      <c r="AW427" s="17">
        <v>195.6</v>
      </c>
      <c r="AX427" s="17">
        <v>244.5</v>
      </c>
      <c r="AY427" s="17">
        <v>0</v>
      </c>
      <c r="AZ427" s="17">
        <v>0</v>
      </c>
      <c r="BA427" s="17">
        <v>0</v>
      </c>
      <c r="BB427" s="17">
        <v>0</v>
      </c>
      <c r="BC427" s="17">
        <v>1</v>
      </c>
      <c r="BD427" s="17">
        <v>27.07</v>
      </c>
      <c r="BE427" s="17">
        <v>1</v>
      </c>
      <c r="BF427" s="17">
        <v>1</v>
      </c>
      <c r="BH427" s="17">
        <v>0</v>
      </c>
      <c r="BJ427" s="17">
        <v>0</v>
      </c>
      <c r="BL427" s="17">
        <v>0</v>
      </c>
      <c r="BM427" s="17">
        <v>3.4114999999999999E-2</v>
      </c>
      <c r="BN427" s="17">
        <v>0.14188600000000001</v>
      </c>
      <c r="BO427" s="17">
        <v>0</v>
      </c>
      <c r="BP427" s="17">
        <v>0</v>
      </c>
      <c r="BQ427" s="17">
        <v>0</v>
      </c>
      <c r="BR427" s="17">
        <v>0</v>
      </c>
      <c r="BS427" s="17">
        <v>0</v>
      </c>
      <c r="BT427" s="17" t="s">
        <v>409</v>
      </c>
      <c r="BU427" s="17" t="s">
        <v>409</v>
      </c>
      <c r="BV427" s="17" t="s">
        <v>409</v>
      </c>
      <c r="BW427" s="17" t="s">
        <v>592</v>
      </c>
      <c r="CA427" s="17">
        <v>88106466</v>
      </c>
      <c r="CB427" s="17" t="s">
        <v>1848</v>
      </c>
      <c r="CC427" s="17">
        <v>4106342</v>
      </c>
      <c r="CD427" s="17" t="s">
        <v>1586</v>
      </c>
    </row>
    <row r="428" spans="1:82">
      <c r="A428" s="27">
        <v>1000000481</v>
      </c>
      <c r="B428" s="26">
        <v>0</v>
      </c>
      <c r="C428" s="26" t="s">
        <v>2929</v>
      </c>
      <c r="D428" s="25">
        <v>301301</v>
      </c>
      <c r="E428" s="25" t="s">
        <v>2567</v>
      </c>
      <c r="F428" s="25">
        <v>301460</v>
      </c>
      <c r="G428" s="25" t="s">
        <v>2901</v>
      </c>
      <c r="H428" s="25">
        <v>1</v>
      </c>
      <c r="I428" s="25">
        <v>1996.01</v>
      </c>
      <c r="J428" s="25">
        <v>2500.12</v>
      </c>
      <c r="K428" s="25" t="s">
        <v>505</v>
      </c>
      <c r="L428" s="25"/>
      <c r="M428" s="25" t="s">
        <v>505</v>
      </c>
      <c r="N428" s="25" t="s">
        <v>412</v>
      </c>
      <c r="O428" s="25" t="s">
        <v>541</v>
      </c>
      <c r="P428" s="25" t="s">
        <v>427</v>
      </c>
      <c r="Q428" s="24">
        <v>14176</v>
      </c>
      <c r="R428" s="17">
        <v>0</v>
      </c>
      <c r="U428" s="17">
        <v>0</v>
      </c>
      <c r="V428" s="17">
        <v>0</v>
      </c>
      <c r="Y428" s="17">
        <v>0</v>
      </c>
      <c r="Z428" s="17">
        <v>0</v>
      </c>
      <c r="AC428" s="17">
        <v>0</v>
      </c>
      <c r="AD428" s="17">
        <v>0</v>
      </c>
      <c r="AG428" s="17">
        <v>0</v>
      </c>
      <c r="AH428" s="17">
        <v>0</v>
      </c>
      <c r="AK428" s="17">
        <v>0</v>
      </c>
      <c r="AL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6.025E-3</v>
      </c>
      <c r="AT428" s="17">
        <v>2.7958E-2</v>
      </c>
      <c r="AU428" s="17">
        <v>1.175E-2</v>
      </c>
      <c r="AV428" s="17">
        <v>354</v>
      </c>
      <c r="AW428" s="17">
        <v>424.8</v>
      </c>
      <c r="AX428" s="17">
        <v>531</v>
      </c>
      <c r="AY428" s="17">
        <v>0</v>
      </c>
      <c r="AZ428" s="17">
        <v>0</v>
      </c>
      <c r="BA428" s="17">
        <v>0</v>
      </c>
      <c r="BB428" s="17">
        <v>0</v>
      </c>
      <c r="BC428" s="17">
        <v>1</v>
      </c>
      <c r="BD428" s="17">
        <v>14.18</v>
      </c>
      <c r="BE428" s="17">
        <v>1</v>
      </c>
      <c r="BF428" s="17">
        <v>1</v>
      </c>
      <c r="BH428" s="17">
        <v>0</v>
      </c>
      <c r="BJ428" s="17">
        <v>0</v>
      </c>
      <c r="BL428" s="17">
        <v>0</v>
      </c>
      <c r="BM428" s="17">
        <v>1.8190999999999999E-2</v>
      </c>
      <c r="BN428" s="17">
        <v>7.7057E-2</v>
      </c>
      <c r="BO428" s="17">
        <v>0</v>
      </c>
      <c r="BP428" s="17">
        <v>0</v>
      </c>
      <c r="BQ428" s="17">
        <v>0</v>
      </c>
      <c r="BR428" s="17">
        <v>0</v>
      </c>
      <c r="BS428" s="17">
        <v>0</v>
      </c>
      <c r="BT428" s="17" t="s">
        <v>409</v>
      </c>
      <c r="BU428" s="17" t="s">
        <v>409</v>
      </c>
      <c r="BV428" s="17" t="s">
        <v>409</v>
      </c>
      <c r="BW428" s="17" t="s">
        <v>592</v>
      </c>
      <c r="CA428" s="17">
        <v>88106466</v>
      </c>
      <c r="CB428" s="17" t="s">
        <v>1848</v>
      </c>
      <c r="CC428" s="17">
        <v>98102434</v>
      </c>
      <c r="CD428" s="17" t="s">
        <v>620</v>
      </c>
    </row>
    <row r="429" spans="1:82">
      <c r="A429" s="27">
        <v>1000000482</v>
      </c>
      <c r="B429" s="26">
        <v>0</v>
      </c>
      <c r="C429" s="26" t="s">
        <v>2928</v>
      </c>
      <c r="D429" s="25">
        <v>201300</v>
      </c>
      <c r="E429" s="25" t="s">
        <v>1211</v>
      </c>
      <c r="F429" s="25">
        <v>201400</v>
      </c>
      <c r="G429" s="25" t="s">
        <v>2648</v>
      </c>
      <c r="H429" s="25">
        <v>2</v>
      </c>
      <c r="I429" s="25">
        <v>1996.01</v>
      </c>
      <c r="J429" s="25">
        <v>2011.12</v>
      </c>
      <c r="K429" s="25" t="s">
        <v>505</v>
      </c>
      <c r="L429" s="25"/>
      <c r="M429" s="25" t="s">
        <v>505</v>
      </c>
      <c r="N429" s="25" t="s">
        <v>609</v>
      </c>
      <c r="O429" s="25" t="s">
        <v>428</v>
      </c>
      <c r="P429" s="25" t="s">
        <v>608</v>
      </c>
      <c r="Q429" s="24">
        <v>33160</v>
      </c>
      <c r="R429" s="17">
        <v>0</v>
      </c>
      <c r="U429" s="17">
        <v>0</v>
      </c>
      <c r="V429" s="17">
        <v>0</v>
      </c>
      <c r="Y429" s="17">
        <v>0</v>
      </c>
      <c r="Z429" s="17">
        <v>0</v>
      </c>
      <c r="AC429" s="17">
        <v>0</v>
      </c>
      <c r="AD429" s="17">
        <v>0</v>
      </c>
      <c r="AG429" s="17">
        <v>0</v>
      </c>
      <c r="AH429" s="17">
        <v>0</v>
      </c>
      <c r="AK429" s="17">
        <v>0</v>
      </c>
      <c r="AL429" s="17">
        <v>0</v>
      </c>
      <c r="AO429" s="17">
        <v>0</v>
      </c>
      <c r="AP429" s="17">
        <v>0</v>
      </c>
      <c r="AQ429" s="17">
        <v>0</v>
      </c>
      <c r="AR429" s="17">
        <v>0</v>
      </c>
      <c r="AS429" s="17">
        <v>4.8899999999999996E-4</v>
      </c>
      <c r="AT429" s="17">
        <v>8.3990000000000002E-3</v>
      </c>
      <c r="AU429" s="17">
        <v>0.20957000000000001</v>
      </c>
      <c r="AV429" s="30">
        <v>2173</v>
      </c>
      <c r="AW429" s="30">
        <v>2607.6</v>
      </c>
      <c r="AX429" s="30">
        <v>3259.5</v>
      </c>
      <c r="AY429" s="17">
        <v>0</v>
      </c>
      <c r="AZ429" s="17">
        <v>0</v>
      </c>
      <c r="BA429" s="17">
        <v>0</v>
      </c>
      <c r="BB429" s="17">
        <v>0</v>
      </c>
      <c r="BC429" s="17">
        <v>1</v>
      </c>
      <c r="BD429" s="17">
        <v>33.159999999999997</v>
      </c>
      <c r="BE429" s="17">
        <v>1</v>
      </c>
      <c r="BF429" s="17">
        <v>1</v>
      </c>
      <c r="BH429" s="17">
        <v>0</v>
      </c>
      <c r="BJ429" s="17">
        <v>0</v>
      </c>
      <c r="BL429" s="17">
        <v>0</v>
      </c>
      <c r="BM429" s="17">
        <v>4.0289999999999996E-3</v>
      </c>
      <c r="BN429" s="17">
        <v>2.5117E-2</v>
      </c>
      <c r="BO429" s="17">
        <v>0</v>
      </c>
      <c r="BP429" s="17">
        <v>0</v>
      </c>
      <c r="BQ429" s="17">
        <v>0</v>
      </c>
      <c r="BR429" s="17">
        <v>0</v>
      </c>
      <c r="BS429" s="17">
        <v>0</v>
      </c>
      <c r="BT429" s="17" t="s">
        <v>409</v>
      </c>
      <c r="BU429" s="17" t="s">
        <v>409</v>
      </c>
      <c r="BV429" s="17" t="s">
        <v>409</v>
      </c>
      <c r="BW429" s="17" t="s">
        <v>592</v>
      </c>
      <c r="CA429" s="17">
        <v>88106466</v>
      </c>
      <c r="CB429" s="17" t="s">
        <v>1848</v>
      </c>
      <c r="CC429" s="17">
        <v>98102434</v>
      </c>
      <c r="CD429" s="17" t="s">
        <v>620</v>
      </c>
    </row>
    <row r="430" spans="1:82">
      <c r="A430" s="27">
        <v>1000000483</v>
      </c>
      <c r="B430" s="26">
        <v>0</v>
      </c>
      <c r="C430" s="26" t="s">
        <v>2927</v>
      </c>
      <c r="D430" s="25">
        <v>201300</v>
      </c>
      <c r="E430" s="25" t="s">
        <v>1211</v>
      </c>
      <c r="F430" s="25">
        <v>201700</v>
      </c>
      <c r="G430" s="25" t="s">
        <v>2925</v>
      </c>
      <c r="H430" s="25">
        <v>1</v>
      </c>
      <c r="I430" s="25">
        <v>1997.01</v>
      </c>
      <c r="J430" s="25">
        <v>2011.1</v>
      </c>
      <c r="K430" s="25" t="s">
        <v>562</v>
      </c>
      <c r="L430" s="25"/>
      <c r="M430" s="25" t="s">
        <v>562</v>
      </c>
      <c r="N430" s="25" t="s">
        <v>609</v>
      </c>
      <c r="O430" s="25" t="s">
        <v>428</v>
      </c>
      <c r="P430" s="25" t="s">
        <v>712</v>
      </c>
      <c r="Q430" s="24">
        <v>12200</v>
      </c>
      <c r="R430" s="17">
        <v>0</v>
      </c>
      <c r="S430" s="17" t="s">
        <v>498</v>
      </c>
      <c r="T430" s="17" t="s">
        <v>516</v>
      </c>
      <c r="U430" s="29">
        <v>7670</v>
      </c>
      <c r="V430" s="17">
        <v>1.0940000000000001</v>
      </c>
      <c r="Y430" s="17">
        <v>0</v>
      </c>
      <c r="Z430" s="17">
        <v>0</v>
      </c>
      <c r="AC430" s="17">
        <v>0</v>
      </c>
      <c r="AD430" s="17">
        <v>0</v>
      </c>
      <c r="AG430" s="17">
        <v>0</v>
      </c>
      <c r="AH430" s="17">
        <v>0</v>
      </c>
      <c r="AK430" s="17">
        <v>0</v>
      </c>
      <c r="AL430" s="17">
        <v>0</v>
      </c>
      <c r="AO430" s="17">
        <v>0</v>
      </c>
      <c r="AP430" s="17">
        <v>0</v>
      </c>
      <c r="AQ430" s="17">
        <v>0.17860326800000001</v>
      </c>
      <c r="AR430" s="17">
        <v>2.8412200000000002E-3</v>
      </c>
      <c r="AS430" s="17">
        <v>4.7199999999999998E-4</v>
      </c>
      <c r="AT430" s="17">
        <v>4.934E-3</v>
      </c>
      <c r="AU430" s="17">
        <v>1.0968610000000001</v>
      </c>
      <c r="AV430" s="17">
        <v>581</v>
      </c>
      <c r="AW430" s="17">
        <v>697.2</v>
      </c>
      <c r="AX430" s="17">
        <v>871.5</v>
      </c>
      <c r="AY430" s="17">
        <v>0</v>
      </c>
      <c r="AZ430" s="17">
        <v>0</v>
      </c>
      <c r="BA430" s="17">
        <v>0</v>
      </c>
      <c r="BB430" s="17">
        <v>0</v>
      </c>
      <c r="BC430" s="17">
        <v>1</v>
      </c>
      <c r="BD430" s="17">
        <v>19.87</v>
      </c>
      <c r="BE430" s="17">
        <v>1</v>
      </c>
      <c r="BF430" s="17">
        <v>1</v>
      </c>
      <c r="BH430" s="17">
        <v>0</v>
      </c>
      <c r="BJ430" s="17">
        <v>0</v>
      </c>
      <c r="BL430" s="17">
        <v>0</v>
      </c>
      <c r="BM430" s="17">
        <v>2.088E-3</v>
      </c>
      <c r="BN430" s="17">
        <v>1.1101E-2</v>
      </c>
      <c r="BO430" s="17">
        <v>0</v>
      </c>
      <c r="BP430" s="17">
        <v>0</v>
      </c>
      <c r="BQ430" s="17">
        <v>0</v>
      </c>
      <c r="BR430" s="17">
        <v>0</v>
      </c>
      <c r="BS430" s="17">
        <v>0</v>
      </c>
      <c r="BT430" s="17" t="s">
        <v>409</v>
      </c>
      <c r="BU430" s="17" t="s">
        <v>409</v>
      </c>
      <c r="BV430" s="17" t="s">
        <v>409</v>
      </c>
      <c r="BX430" s="17" t="s">
        <v>607</v>
      </c>
      <c r="CA430" s="17">
        <v>88106466</v>
      </c>
      <c r="CB430" s="17" t="s">
        <v>1845</v>
      </c>
      <c r="CC430" s="17">
        <v>98200088</v>
      </c>
      <c r="CD430" s="17" t="s">
        <v>743</v>
      </c>
    </row>
    <row r="431" spans="1:82">
      <c r="A431" s="27">
        <v>1000000484</v>
      </c>
      <c r="B431" s="26">
        <v>0</v>
      </c>
      <c r="C431" s="26" t="s">
        <v>2926</v>
      </c>
      <c r="D431" s="25">
        <v>201300</v>
      </c>
      <c r="E431" s="25" t="s">
        <v>1211</v>
      </c>
      <c r="F431" s="25">
        <v>201700</v>
      </c>
      <c r="G431" s="25" t="s">
        <v>2925</v>
      </c>
      <c r="H431" s="25">
        <v>2</v>
      </c>
      <c r="I431" s="25">
        <v>1997.01</v>
      </c>
      <c r="J431" s="25">
        <v>2011.1</v>
      </c>
      <c r="K431" s="25" t="s">
        <v>562</v>
      </c>
      <c r="L431" s="25"/>
      <c r="M431" s="25" t="s">
        <v>562</v>
      </c>
      <c r="N431" s="25" t="s">
        <v>609</v>
      </c>
      <c r="O431" s="25" t="s">
        <v>428</v>
      </c>
      <c r="P431" s="25" t="s">
        <v>712</v>
      </c>
      <c r="Q431" s="24">
        <v>12200</v>
      </c>
      <c r="R431" s="17">
        <v>0</v>
      </c>
      <c r="S431" s="17" t="s">
        <v>498</v>
      </c>
      <c r="T431" s="17" t="s">
        <v>516</v>
      </c>
      <c r="U431" s="29">
        <v>7670</v>
      </c>
      <c r="V431" s="17">
        <v>1.0940000000000001</v>
      </c>
      <c r="Y431" s="17">
        <v>0</v>
      </c>
      <c r="Z431" s="17">
        <v>0</v>
      </c>
      <c r="AC431" s="17">
        <v>0</v>
      </c>
      <c r="AD431" s="17">
        <v>0</v>
      </c>
      <c r="AG431" s="17">
        <v>0</v>
      </c>
      <c r="AH431" s="17">
        <v>0</v>
      </c>
      <c r="AK431" s="17">
        <v>0</v>
      </c>
      <c r="AL431" s="17">
        <v>0</v>
      </c>
      <c r="AO431" s="17">
        <v>0</v>
      </c>
      <c r="AP431" s="17">
        <v>0</v>
      </c>
      <c r="AQ431" s="17">
        <v>0.17860326800000001</v>
      </c>
      <c r="AR431" s="17">
        <v>2.8412200000000002E-3</v>
      </c>
      <c r="AS431" s="17">
        <v>4.7199999999999998E-4</v>
      </c>
      <c r="AT431" s="17">
        <v>4.934E-3</v>
      </c>
      <c r="AU431" s="17">
        <v>1.0968610000000001</v>
      </c>
      <c r="AV431" s="17">
        <v>581</v>
      </c>
      <c r="AW431" s="17">
        <v>697.2</v>
      </c>
      <c r="AX431" s="17">
        <v>871.5</v>
      </c>
      <c r="AY431" s="17">
        <v>0</v>
      </c>
      <c r="AZ431" s="17">
        <v>0</v>
      </c>
      <c r="BA431" s="17">
        <v>0</v>
      </c>
      <c r="BB431" s="17">
        <v>0</v>
      </c>
      <c r="BC431" s="17">
        <v>1</v>
      </c>
      <c r="BD431" s="17">
        <v>19.87</v>
      </c>
      <c r="BE431" s="17">
        <v>1</v>
      </c>
      <c r="BF431" s="17">
        <v>1</v>
      </c>
      <c r="BH431" s="17">
        <v>0</v>
      </c>
      <c r="BJ431" s="17">
        <v>0</v>
      </c>
      <c r="BL431" s="17">
        <v>0</v>
      </c>
      <c r="BM431" s="17">
        <v>2.088E-3</v>
      </c>
      <c r="BN431" s="17">
        <v>1.1101E-2</v>
      </c>
      <c r="BO431" s="17">
        <v>0</v>
      </c>
      <c r="BP431" s="17">
        <v>0</v>
      </c>
      <c r="BQ431" s="17">
        <v>0</v>
      </c>
      <c r="BR431" s="17">
        <v>0</v>
      </c>
      <c r="BS431" s="17">
        <v>0</v>
      </c>
      <c r="BT431" s="17" t="s">
        <v>409</v>
      </c>
      <c r="BU431" s="17" t="s">
        <v>409</v>
      </c>
      <c r="BV431" s="17" t="s">
        <v>409</v>
      </c>
      <c r="BX431" s="17" t="s">
        <v>607</v>
      </c>
      <c r="CA431" s="17">
        <v>88106466</v>
      </c>
      <c r="CB431" s="17" t="s">
        <v>1845</v>
      </c>
      <c r="CC431" s="17">
        <v>98200088</v>
      </c>
      <c r="CD431" s="17" t="s">
        <v>743</v>
      </c>
    </row>
    <row r="432" spans="1:82">
      <c r="A432" s="27">
        <v>1000000485</v>
      </c>
      <c r="B432" s="26">
        <v>0</v>
      </c>
      <c r="C432" s="26" t="s">
        <v>2924</v>
      </c>
      <c r="D432" s="25">
        <v>301300</v>
      </c>
      <c r="E432" s="25" t="s">
        <v>2567</v>
      </c>
      <c r="F432" s="25">
        <v>301140</v>
      </c>
      <c r="G432" s="25" t="s">
        <v>967</v>
      </c>
      <c r="H432" s="25">
        <v>1</v>
      </c>
      <c r="I432" s="25">
        <v>1996.01</v>
      </c>
      <c r="J432" s="25">
        <v>2014.06</v>
      </c>
      <c r="K432" s="25" t="s">
        <v>505</v>
      </c>
      <c r="L432" s="25"/>
      <c r="M432" s="25" t="s">
        <v>505</v>
      </c>
      <c r="N432" s="25" t="s">
        <v>412</v>
      </c>
      <c r="O432" s="25" t="s">
        <v>428</v>
      </c>
      <c r="P432" s="25" t="s">
        <v>499</v>
      </c>
      <c r="Q432" s="24">
        <v>13541</v>
      </c>
      <c r="R432" s="17">
        <v>0</v>
      </c>
      <c r="U432" s="17">
        <v>0</v>
      </c>
      <c r="V432" s="17">
        <v>0</v>
      </c>
      <c r="Y432" s="17">
        <v>0</v>
      </c>
      <c r="Z432" s="17">
        <v>0</v>
      </c>
      <c r="AC432" s="17">
        <v>0</v>
      </c>
      <c r="AD432" s="17">
        <v>0</v>
      </c>
      <c r="AG432" s="17">
        <v>0</v>
      </c>
      <c r="AH432" s="17">
        <v>0</v>
      </c>
      <c r="AK432" s="17">
        <v>0</v>
      </c>
      <c r="AL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2.3939999999999999E-3</v>
      </c>
      <c r="AT432" s="17">
        <v>1.8880000000000001E-2</v>
      </c>
      <c r="AU432" s="17">
        <v>1.5959999999999998E-2</v>
      </c>
      <c r="AV432" s="17">
        <v>452</v>
      </c>
      <c r="AW432" s="17">
        <v>542.4</v>
      </c>
      <c r="AX432" s="17">
        <v>678</v>
      </c>
      <c r="AY432" s="17">
        <v>0</v>
      </c>
      <c r="AZ432" s="17">
        <v>0</v>
      </c>
      <c r="BA432" s="17">
        <v>0</v>
      </c>
      <c r="BB432" s="17">
        <v>0</v>
      </c>
      <c r="BC432" s="17">
        <v>1</v>
      </c>
      <c r="BD432" s="17">
        <v>13.54</v>
      </c>
      <c r="BE432" s="17">
        <v>1</v>
      </c>
      <c r="BF432" s="17">
        <v>1</v>
      </c>
      <c r="BH432" s="17">
        <v>0</v>
      </c>
      <c r="BJ432" s="17">
        <v>0</v>
      </c>
      <c r="BL432" s="17">
        <v>0</v>
      </c>
      <c r="BM432" s="17">
        <v>1.3073E-2</v>
      </c>
      <c r="BN432" s="17">
        <v>5.7736000000000003E-2</v>
      </c>
      <c r="BO432" s="17">
        <v>0</v>
      </c>
      <c r="BP432" s="17">
        <v>0</v>
      </c>
      <c r="BQ432" s="17">
        <v>0</v>
      </c>
      <c r="BR432" s="17">
        <v>0</v>
      </c>
      <c r="BS432" s="17">
        <v>0</v>
      </c>
      <c r="BT432" s="17" t="s">
        <v>409</v>
      </c>
      <c r="BU432" s="17" t="s">
        <v>409</v>
      </c>
      <c r="BV432" s="17" t="s">
        <v>409</v>
      </c>
      <c r="BX432" s="17" t="s">
        <v>607</v>
      </c>
      <c r="CA432" s="17">
        <v>88106466</v>
      </c>
      <c r="CB432" s="17" t="s">
        <v>1845</v>
      </c>
      <c r="CC432" s="17">
        <v>1101099</v>
      </c>
      <c r="CD432" s="17" t="s">
        <v>1439</v>
      </c>
    </row>
    <row r="433" spans="1:82">
      <c r="A433" s="27">
        <v>1000000486</v>
      </c>
      <c r="B433" s="26">
        <v>0</v>
      </c>
      <c r="C433" s="26" t="s">
        <v>2923</v>
      </c>
      <c r="D433" s="25">
        <v>301301</v>
      </c>
      <c r="E433" s="25" t="s">
        <v>2567</v>
      </c>
      <c r="F433" s="25">
        <v>301140</v>
      </c>
      <c r="G433" s="25" t="s">
        <v>967</v>
      </c>
      <c r="H433" s="25">
        <v>2</v>
      </c>
      <c r="I433" s="25">
        <v>1996.01</v>
      </c>
      <c r="J433" s="25">
        <v>2014.06</v>
      </c>
      <c r="K433" s="25" t="s">
        <v>505</v>
      </c>
      <c r="L433" s="25"/>
      <c r="M433" s="25" t="s">
        <v>505</v>
      </c>
      <c r="N433" s="25" t="s">
        <v>412</v>
      </c>
      <c r="O433" s="25" t="s">
        <v>428</v>
      </c>
      <c r="P433" s="25" t="s">
        <v>499</v>
      </c>
      <c r="Q433" s="24">
        <v>13541</v>
      </c>
      <c r="R433" s="17">
        <v>0</v>
      </c>
      <c r="U433" s="17">
        <v>0</v>
      </c>
      <c r="V433" s="17">
        <v>0</v>
      </c>
      <c r="Y433" s="17">
        <v>0</v>
      </c>
      <c r="Z433" s="17">
        <v>0</v>
      </c>
      <c r="AC433" s="17">
        <v>0</v>
      </c>
      <c r="AD433" s="17">
        <v>0</v>
      </c>
      <c r="AG433" s="17">
        <v>0</v>
      </c>
      <c r="AH433" s="17">
        <v>0</v>
      </c>
      <c r="AK433" s="17">
        <v>0</v>
      </c>
      <c r="AL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2.3939999999999999E-3</v>
      </c>
      <c r="AT433" s="17">
        <v>1.8880000000000001E-2</v>
      </c>
      <c r="AU433" s="17">
        <v>1.5959999999999998E-2</v>
      </c>
      <c r="AV433" s="17">
        <v>452</v>
      </c>
      <c r="AW433" s="17">
        <v>542.4</v>
      </c>
      <c r="AX433" s="17">
        <v>678</v>
      </c>
      <c r="AY433" s="17">
        <v>0</v>
      </c>
      <c r="AZ433" s="17">
        <v>0</v>
      </c>
      <c r="BA433" s="17">
        <v>0</v>
      </c>
      <c r="BB433" s="17">
        <v>0</v>
      </c>
      <c r="BC433" s="17">
        <v>1</v>
      </c>
      <c r="BD433" s="17">
        <v>13.54</v>
      </c>
      <c r="BE433" s="17">
        <v>1</v>
      </c>
      <c r="BF433" s="17">
        <v>1</v>
      </c>
      <c r="BH433" s="17">
        <v>0</v>
      </c>
      <c r="BJ433" s="17">
        <v>0</v>
      </c>
      <c r="BL433" s="17">
        <v>0</v>
      </c>
      <c r="BM433" s="17">
        <v>1.3073E-2</v>
      </c>
      <c r="BN433" s="17">
        <v>5.7736000000000003E-2</v>
      </c>
      <c r="BO433" s="17">
        <v>0</v>
      </c>
      <c r="BP433" s="17">
        <v>0</v>
      </c>
      <c r="BQ433" s="17">
        <v>0</v>
      </c>
      <c r="BR433" s="17">
        <v>0</v>
      </c>
      <c r="BS433" s="17">
        <v>0</v>
      </c>
      <c r="BT433" s="17" t="s">
        <v>409</v>
      </c>
      <c r="BU433" s="17" t="s">
        <v>409</v>
      </c>
      <c r="BV433" s="17" t="s">
        <v>409</v>
      </c>
      <c r="BX433" s="17" t="s">
        <v>607</v>
      </c>
      <c r="CA433" s="17">
        <v>88106466</v>
      </c>
      <c r="CB433" s="17" t="s">
        <v>1845</v>
      </c>
      <c r="CC433" s="17">
        <v>1101099</v>
      </c>
      <c r="CD433" s="17" t="s">
        <v>1439</v>
      </c>
    </row>
    <row r="434" spans="1:82">
      <c r="A434" s="27">
        <v>1000000487</v>
      </c>
      <c r="B434" s="26">
        <v>0</v>
      </c>
      <c r="C434" s="26" t="s">
        <v>2922</v>
      </c>
      <c r="D434" s="25">
        <v>301300</v>
      </c>
      <c r="E434" s="25" t="s">
        <v>2567</v>
      </c>
      <c r="F434" s="25">
        <v>301355</v>
      </c>
      <c r="G434" s="25" t="s">
        <v>902</v>
      </c>
      <c r="H434" s="25">
        <v>1</v>
      </c>
      <c r="I434" s="25">
        <v>1998.01</v>
      </c>
      <c r="J434" s="25">
        <v>2500.12</v>
      </c>
      <c r="K434" s="25" t="s">
        <v>1687</v>
      </c>
      <c r="L434" s="25"/>
      <c r="M434" s="25" t="s">
        <v>1687</v>
      </c>
      <c r="N434" s="25" t="s">
        <v>412</v>
      </c>
      <c r="O434" s="25" t="s">
        <v>428</v>
      </c>
      <c r="P434" s="25" t="s">
        <v>499</v>
      </c>
      <c r="Q434" s="24">
        <v>14920</v>
      </c>
      <c r="R434" s="17">
        <v>0</v>
      </c>
      <c r="U434" s="17">
        <v>0</v>
      </c>
      <c r="V434" s="17">
        <v>0</v>
      </c>
      <c r="Y434" s="17">
        <v>0</v>
      </c>
      <c r="Z434" s="17">
        <v>0</v>
      </c>
      <c r="AC434" s="17">
        <v>0</v>
      </c>
      <c r="AD434" s="17">
        <v>0</v>
      </c>
      <c r="AG434" s="17">
        <v>0</v>
      </c>
      <c r="AH434" s="17">
        <v>0</v>
      </c>
      <c r="AK434" s="17">
        <v>0</v>
      </c>
      <c r="AL434" s="17">
        <v>0</v>
      </c>
      <c r="AO434" s="17">
        <v>0</v>
      </c>
      <c r="AP434" s="17">
        <v>0</v>
      </c>
      <c r="AQ434" s="17">
        <v>0</v>
      </c>
      <c r="AR434" s="17">
        <v>0</v>
      </c>
      <c r="AS434" s="17">
        <v>2.6380000000000002E-3</v>
      </c>
      <c r="AT434" s="17">
        <v>2.0792000000000001E-2</v>
      </c>
      <c r="AU434" s="17">
        <v>1.7301E-2</v>
      </c>
      <c r="AV434" s="17">
        <v>452</v>
      </c>
      <c r="AW434" s="17">
        <v>542.4</v>
      </c>
      <c r="AX434" s="17">
        <v>678</v>
      </c>
      <c r="AY434" s="17">
        <v>0</v>
      </c>
      <c r="AZ434" s="17">
        <v>0</v>
      </c>
      <c r="BA434" s="17">
        <v>0</v>
      </c>
      <c r="BB434" s="17">
        <v>0</v>
      </c>
      <c r="BC434" s="17">
        <v>1</v>
      </c>
      <c r="BD434" s="17">
        <v>14.92</v>
      </c>
      <c r="BE434" s="17">
        <v>1</v>
      </c>
      <c r="BF434" s="17">
        <v>1</v>
      </c>
      <c r="BH434" s="17">
        <v>0</v>
      </c>
      <c r="BJ434" s="17">
        <v>0</v>
      </c>
      <c r="BL434" s="17">
        <v>0</v>
      </c>
      <c r="BM434" s="17">
        <v>1.4265E-2</v>
      </c>
      <c r="BN434" s="17">
        <v>6.4370999999999998E-2</v>
      </c>
      <c r="BO434" s="17">
        <v>0</v>
      </c>
      <c r="BP434" s="17">
        <v>0</v>
      </c>
      <c r="BQ434" s="17">
        <v>0</v>
      </c>
      <c r="BR434" s="17">
        <v>0</v>
      </c>
      <c r="BS434" s="17">
        <v>0</v>
      </c>
      <c r="BT434" s="17" t="s">
        <v>409</v>
      </c>
      <c r="BU434" s="17" t="s">
        <v>409</v>
      </c>
      <c r="BV434" s="17" t="s">
        <v>409</v>
      </c>
      <c r="BW434" s="17" t="s">
        <v>592</v>
      </c>
      <c r="CA434" s="17">
        <v>88106466</v>
      </c>
      <c r="CB434" s="17" t="s">
        <v>1848</v>
      </c>
      <c r="CC434" s="17">
        <v>98102434</v>
      </c>
      <c r="CD434" s="17" t="s">
        <v>620</v>
      </c>
    </row>
    <row r="435" spans="1:82">
      <c r="A435" s="27">
        <v>1000000488</v>
      </c>
      <c r="B435" s="26">
        <v>0</v>
      </c>
      <c r="C435" s="26" t="s">
        <v>2921</v>
      </c>
      <c r="D435" s="25">
        <v>301301</v>
      </c>
      <c r="E435" s="25" t="s">
        <v>2567</v>
      </c>
      <c r="F435" s="25">
        <v>301355</v>
      </c>
      <c r="G435" s="25" t="s">
        <v>902</v>
      </c>
      <c r="H435" s="25">
        <v>2</v>
      </c>
      <c r="I435" s="25">
        <v>1998.01</v>
      </c>
      <c r="J435" s="25">
        <v>2500.12</v>
      </c>
      <c r="K435" s="25" t="s">
        <v>1687</v>
      </c>
      <c r="L435" s="25"/>
      <c r="M435" s="25" t="s">
        <v>1687</v>
      </c>
      <c r="N435" s="25" t="s">
        <v>412</v>
      </c>
      <c r="O435" s="25" t="s">
        <v>428</v>
      </c>
      <c r="P435" s="25" t="s">
        <v>499</v>
      </c>
      <c r="Q435" s="24">
        <v>14920</v>
      </c>
      <c r="R435" s="17">
        <v>0</v>
      </c>
      <c r="U435" s="17">
        <v>0</v>
      </c>
      <c r="V435" s="17">
        <v>0</v>
      </c>
      <c r="Y435" s="17">
        <v>0</v>
      </c>
      <c r="Z435" s="17">
        <v>0</v>
      </c>
      <c r="AC435" s="17">
        <v>0</v>
      </c>
      <c r="AD435" s="17">
        <v>0</v>
      </c>
      <c r="AG435" s="17">
        <v>0</v>
      </c>
      <c r="AH435" s="17">
        <v>0</v>
      </c>
      <c r="AK435" s="17">
        <v>0</v>
      </c>
      <c r="AL435" s="17">
        <v>0</v>
      </c>
      <c r="AO435" s="17">
        <v>0</v>
      </c>
      <c r="AP435" s="17">
        <v>0</v>
      </c>
      <c r="AQ435" s="17">
        <v>0</v>
      </c>
      <c r="AR435" s="17">
        <v>0</v>
      </c>
      <c r="AS435" s="17">
        <v>2.6380000000000002E-3</v>
      </c>
      <c r="AT435" s="17">
        <v>2.0792000000000001E-2</v>
      </c>
      <c r="AU435" s="17">
        <v>1.7301E-2</v>
      </c>
      <c r="AV435" s="17">
        <v>452</v>
      </c>
      <c r="AW435" s="17">
        <v>542.4</v>
      </c>
      <c r="AX435" s="17">
        <v>678</v>
      </c>
      <c r="AY435" s="17">
        <v>0</v>
      </c>
      <c r="AZ435" s="17">
        <v>0</v>
      </c>
      <c r="BA435" s="17">
        <v>0</v>
      </c>
      <c r="BB435" s="17">
        <v>0</v>
      </c>
      <c r="BC435" s="17">
        <v>1</v>
      </c>
      <c r="BD435" s="17">
        <v>14.92</v>
      </c>
      <c r="BE435" s="17">
        <v>1</v>
      </c>
      <c r="BF435" s="17">
        <v>1</v>
      </c>
      <c r="BH435" s="17">
        <v>0</v>
      </c>
      <c r="BJ435" s="17">
        <v>0</v>
      </c>
      <c r="BL435" s="17">
        <v>0</v>
      </c>
      <c r="BM435" s="17">
        <v>1.4265E-2</v>
      </c>
      <c r="BN435" s="17">
        <v>6.4370999999999998E-2</v>
      </c>
      <c r="BO435" s="17">
        <v>0</v>
      </c>
      <c r="BP435" s="17">
        <v>0</v>
      </c>
      <c r="BQ435" s="17">
        <v>0</v>
      </c>
      <c r="BR435" s="17">
        <v>0</v>
      </c>
      <c r="BS435" s="17">
        <v>0</v>
      </c>
      <c r="BT435" s="17" t="s">
        <v>409</v>
      </c>
      <c r="BU435" s="17" t="s">
        <v>409</v>
      </c>
      <c r="BV435" s="17" t="s">
        <v>409</v>
      </c>
      <c r="BW435" s="17" t="s">
        <v>592</v>
      </c>
      <c r="CA435" s="17">
        <v>88106466</v>
      </c>
      <c r="CB435" s="17" t="s">
        <v>1848</v>
      </c>
      <c r="CC435" s="17">
        <v>98102434</v>
      </c>
      <c r="CD435" s="17" t="s">
        <v>620</v>
      </c>
    </row>
    <row r="436" spans="1:82">
      <c r="A436" s="27">
        <v>1000000489</v>
      </c>
      <c r="B436" s="26">
        <v>0</v>
      </c>
      <c r="C436" s="26" t="s">
        <v>2920</v>
      </c>
      <c r="D436" s="25">
        <v>301300</v>
      </c>
      <c r="E436" s="25" t="s">
        <v>2567</v>
      </c>
      <c r="F436" s="25">
        <v>301310</v>
      </c>
      <c r="G436" s="25" t="s">
        <v>678</v>
      </c>
      <c r="H436" s="25">
        <v>1</v>
      </c>
      <c r="I436" s="25">
        <v>1996.01</v>
      </c>
      <c r="J436" s="25">
        <v>2500.12</v>
      </c>
      <c r="K436" s="25" t="s">
        <v>505</v>
      </c>
      <c r="L436" s="25"/>
      <c r="M436" s="25" t="s">
        <v>505</v>
      </c>
      <c r="N436" s="25" t="s">
        <v>412</v>
      </c>
      <c r="O436" s="25" t="s">
        <v>428</v>
      </c>
      <c r="P436" s="25" t="s">
        <v>499</v>
      </c>
      <c r="Q436" s="24">
        <v>10560</v>
      </c>
      <c r="R436" s="17">
        <v>0</v>
      </c>
      <c r="U436" s="17">
        <v>0</v>
      </c>
      <c r="V436" s="17">
        <v>0</v>
      </c>
      <c r="Y436" s="17">
        <v>0</v>
      </c>
      <c r="Z436" s="17">
        <v>0</v>
      </c>
      <c r="AC436" s="17">
        <v>0</v>
      </c>
      <c r="AD436" s="17">
        <v>0</v>
      </c>
      <c r="AG436" s="17">
        <v>0</v>
      </c>
      <c r="AH436" s="17">
        <v>0</v>
      </c>
      <c r="AK436" s="17">
        <v>0</v>
      </c>
      <c r="AL436" s="17">
        <v>0</v>
      </c>
      <c r="AO436" s="17">
        <v>0</v>
      </c>
      <c r="AP436" s="17">
        <v>0</v>
      </c>
      <c r="AQ436" s="17">
        <v>0</v>
      </c>
      <c r="AR436" s="17">
        <v>0</v>
      </c>
      <c r="AS436" s="17">
        <v>1.8680000000000001E-3</v>
      </c>
      <c r="AT436" s="17">
        <v>1.4727000000000001E-2</v>
      </c>
      <c r="AU436" s="17">
        <v>1.223E-2</v>
      </c>
      <c r="AV436" s="17">
        <v>452</v>
      </c>
      <c r="AW436" s="17">
        <v>542.4</v>
      </c>
      <c r="AX436" s="17">
        <v>678</v>
      </c>
      <c r="AY436" s="17">
        <v>0</v>
      </c>
      <c r="AZ436" s="17">
        <v>0</v>
      </c>
      <c r="BA436" s="17">
        <v>0</v>
      </c>
      <c r="BB436" s="17">
        <v>0</v>
      </c>
      <c r="BC436" s="17">
        <v>1</v>
      </c>
      <c r="BD436" s="17">
        <v>10.56</v>
      </c>
      <c r="BE436" s="17">
        <v>1</v>
      </c>
      <c r="BF436" s="17">
        <v>1</v>
      </c>
      <c r="BH436" s="17">
        <v>0</v>
      </c>
      <c r="BJ436" s="17">
        <v>0</v>
      </c>
      <c r="BL436" s="17">
        <v>0</v>
      </c>
      <c r="BM436" s="17">
        <v>1.0814000000000001E-2</v>
      </c>
      <c r="BN436" s="17">
        <v>4.9655999999999999E-2</v>
      </c>
      <c r="BO436" s="17">
        <v>0</v>
      </c>
      <c r="BP436" s="17">
        <v>0</v>
      </c>
      <c r="BQ436" s="17">
        <v>0</v>
      </c>
      <c r="BR436" s="17">
        <v>0</v>
      </c>
      <c r="BS436" s="17">
        <v>0</v>
      </c>
      <c r="BT436" s="17" t="s">
        <v>409</v>
      </c>
      <c r="BU436" s="17" t="s">
        <v>409</v>
      </c>
      <c r="BV436" s="17" t="s">
        <v>409</v>
      </c>
      <c r="BW436" s="17" t="s">
        <v>592</v>
      </c>
      <c r="CA436" s="17">
        <v>88106466</v>
      </c>
      <c r="CB436" s="17" t="s">
        <v>1848</v>
      </c>
      <c r="CC436" s="17">
        <v>98102434</v>
      </c>
      <c r="CD436" s="17" t="s">
        <v>620</v>
      </c>
    </row>
    <row r="437" spans="1:82">
      <c r="A437" s="27">
        <v>1000000490</v>
      </c>
      <c r="B437" s="26">
        <v>0</v>
      </c>
      <c r="C437" s="26" t="s">
        <v>2919</v>
      </c>
      <c r="D437" s="25">
        <v>301301</v>
      </c>
      <c r="E437" s="25" t="s">
        <v>2567</v>
      </c>
      <c r="F437" s="25">
        <v>301310</v>
      </c>
      <c r="G437" s="25" t="s">
        <v>678</v>
      </c>
      <c r="H437" s="25">
        <v>2</v>
      </c>
      <c r="I437" s="25">
        <v>1996.01</v>
      </c>
      <c r="J437" s="25">
        <v>2500.12</v>
      </c>
      <c r="K437" s="25" t="s">
        <v>505</v>
      </c>
      <c r="L437" s="25"/>
      <c r="M437" s="25" t="s">
        <v>505</v>
      </c>
      <c r="N437" s="25" t="s">
        <v>412</v>
      </c>
      <c r="O437" s="25" t="s">
        <v>428</v>
      </c>
      <c r="P437" s="25" t="s">
        <v>499</v>
      </c>
      <c r="Q437" s="24">
        <v>10560</v>
      </c>
      <c r="R437" s="17">
        <v>0</v>
      </c>
      <c r="U437" s="17">
        <v>0</v>
      </c>
      <c r="V437" s="17">
        <v>0</v>
      </c>
      <c r="Y437" s="17">
        <v>0</v>
      </c>
      <c r="Z437" s="17">
        <v>0</v>
      </c>
      <c r="AC437" s="17">
        <v>0</v>
      </c>
      <c r="AD437" s="17">
        <v>0</v>
      </c>
      <c r="AG437" s="17">
        <v>0</v>
      </c>
      <c r="AH437" s="17">
        <v>0</v>
      </c>
      <c r="AK437" s="17">
        <v>0</v>
      </c>
      <c r="AL437" s="17">
        <v>0</v>
      </c>
      <c r="AO437" s="17">
        <v>0</v>
      </c>
      <c r="AP437" s="17">
        <v>0</v>
      </c>
      <c r="AQ437" s="17">
        <v>0</v>
      </c>
      <c r="AR437" s="17">
        <v>0</v>
      </c>
      <c r="AS437" s="17">
        <v>1.8680000000000001E-3</v>
      </c>
      <c r="AT437" s="17">
        <v>1.4727000000000001E-2</v>
      </c>
      <c r="AU437" s="17">
        <v>1.223E-2</v>
      </c>
      <c r="AV437" s="17">
        <v>452</v>
      </c>
      <c r="AW437" s="17">
        <v>542.4</v>
      </c>
      <c r="AX437" s="17">
        <v>678</v>
      </c>
      <c r="AY437" s="17">
        <v>0</v>
      </c>
      <c r="AZ437" s="17">
        <v>0</v>
      </c>
      <c r="BA437" s="17">
        <v>0</v>
      </c>
      <c r="BB437" s="17">
        <v>0</v>
      </c>
      <c r="BC437" s="17">
        <v>1</v>
      </c>
      <c r="BD437" s="17">
        <v>10.56</v>
      </c>
      <c r="BE437" s="17">
        <v>1</v>
      </c>
      <c r="BF437" s="17">
        <v>1</v>
      </c>
      <c r="BH437" s="17">
        <v>0</v>
      </c>
      <c r="BJ437" s="17">
        <v>0</v>
      </c>
      <c r="BL437" s="17">
        <v>0</v>
      </c>
      <c r="BM437" s="17">
        <v>1.0814000000000001E-2</v>
      </c>
      <c r="BN437" s="17">
        <v>4.9655999999999999E-2</v>
      </c>
      <c r="BO437" s="17">
        <v>0</v>
      </c>
      <c r="BP437" s="17">
        <v>0</v>
      </c>
      <c r="BQ437" s="17">
        <v>0</v>
      </c>
      <c r="BR437" s="17">
        <v>0</v>
      </c>
      <c r="BS437" s="17">
        <v>0</v>
      </c>
      <c r="BT437" s="17" t="s">
        <v>409</v>
      </c>
      <c r="BU437" s="17" t="s">
        <v>409</v>
      </c>
      <c r="BV437" s="17" t="s">
        <v>409</v>
      </c>
      <c r="BW437" s="17" t="s">
        <v>592</v>
      </c>
      <c r="CA437" s="17">
        <v>88106466</v>
      </c>
      <c r="CB437" s="17" t="s">
        <v>1848</v>
      </c>
      <c r="CC437" s="17">
        <v>98102434</v>
      </c>
      <c r="CD437" s="17" t="s">
        <v>620</v>
      </c>
    </row>
    <row r="438" spans="1:82">
      <c r="A438" s="27">
        <v>1000000491</v>
      </c>
      <c r="B438" s="26">
        <v>0</v>
      </c>
      <c r="C438" s="26" t="s">
        <v>2918</v>
      </c>
      <c r="D438" s="25">
        <v>301325</v>
      </c>
      <c r="E438" s="25" t="s">
        <v>2916</v>
      </c>
      <c r="F438" s="25">
        <v>301430</v>
      </c>
      <c r="G438" s="25" t="s">
        <v>2345</v>
      </c>
      <c r="H438" s="25">
        <v>1</v>
      </c>
      <c r="I438" s="25">
        <v>1996.01</v>
      </c>
      <c r="J438" s="25">
        <v>2500.12</v>
      </c>
      <c r="K438" s="25" t="s">
        <v>505</v>
      </c>
      <c r="L438" s="25"/>
      <c r="M438" s="25" t="s">
        <v>505</v>
      </c>
      <c r="N438" s="25" t="s">
        <v>412</v>
      </c>
      <c r="O438" s="25" t="s">
        <v>498</v>
      </c>
      <c r="P438" s="25" t="s">
        <v>426</v>
      </c>
      <c r="Q438" s="24">
        <v>1330</v>
      </c>
      <c r="R438" s="17">
        <v>0.57999999999999996</v>
      </c>
      <c r="U438" s="17">
        <v>0</v>
      </c>
      <c r="V438" s="17">
        <v>0</v>
      </c>
      <c r="Y438" s="17">
        <v>0</v>
      </c>
      <c r="Z438" s="17">
        <v>0</v>
      </c>
      <c r="AC438" s="17">
        <v>0</v>
      </c>
      <c r="AD438" s="17">
        <v>0</v>
      </c>
      <c r="AG438" s="17">
        <v>0</v>
      </c>
      <c r="AH438" s="17">
        <v>0</v>
      </c>
      <c r="AK438" s="17">
        <v>0</v>
      </c>
      <c r="AL438" s="17">
        <v>0</v>
      </c>
      <c r="AO438" s="17">
        <v>0</v>
      </c>
      <c r="AP438" s="17">
        <v>0</v>
      </c>
      <c r="AQ438" s="17">
        <v>0.57999999999999996</v>
      </c>
      <c r="AR438" s="17">
        <v>3.0000000000000001E-3</v>
      </c>
      <c r="AS438" s="17">
        <v>9.8999999999999994E-5</v>
      </c>
      <c r="AT438" s="17">
        <v>7.4600000000000003E-4</v>
      </c>
      <c r="AU438" s="17">
        <v>5.3510000000000002E-2</v>
      </c>
      <c r="AV438" s="17">
        <v>317</v>
      </c>
      <c r="AW438" s="17">
        <v>380.4</v>
      </c>
      <c r="AX438" s="17">
        <v>475.5</v>
      </c>
      <c r="AY438" s="17">
        <v>0</v>
      </c>
      <c r="AZ438" s="17">
        <v>0</v>
      </c>
      <c r="BA438" s="17">
        <v>0</v>
      </c>
      <c r="BB438" s="17">
        <v>0</v>
      </c>
      <c r="BC438" s="17">
        <v>1</v>
      </c>
      <c r="BD438" s="17">
        <v>1.33</v>
      </c>
      <c r="BE438" s="17">
        <v>1</v>
      </c>
      <c r="BF438" s="17">
        <v>1</v>
      </c>
      <c r="BH438" s="17">
        <v>0</v>
      </c>
      <c r="BJ438" s="17">
        <v>0</v>
      </c>
      <c r="BL438" s="17">
        <v>0</v>
      </c>
      <c r="BM438" s="17">
        <v>3.8200000000000002E-4</v>
      </c>
      <c r="BN438" s="17">
        <v>3.5199999999999999E-4</v>
      </c>
      <c r="BO438" s="17">
        <v>0</v>
      </c>
      <c r="BP438" s="17">
        <v>0</v>
      </c>
      <c r="BQ438" s="17">
        <v>0</v>
      </c>
      <c r="BR438" s="17">
        <v>0</v>
      </c>
      <c r="BS438" s="17">
        <v>0</v>
      </c>
      <c r="BT438" s="17" t="s">
        <v>409</v>
      </c>
      <c r="BU438" s="17" t="s">
        <v>409</v>
      </c>
      <c r="BV438" s="17" t="s">
        <v>409</v>
      </c>
      <c r="BW438" s="17" t="s">
        <v>592</v>
      </c>
      <c r="CA438" s="17">
        <v>88106466</v>
      </c>
      <c r="CB438" s="17" t="s">
        <v>1848</v>
      </c>
      <c r="CC438" s="17">
        <v>4104935</v>
      </c>
      <c r="CD438" s="17" t="s">
        <v>1833</v>
      </c>
    </row>
    <row r="439" spans="1:82">
      <c r="A439" s="27">
        <v>1000000492</v>
      </c>
      <c r="B439" s="26">
        <v>0</v>
      </c>
      <c r="C439" s="26" t="s">
        <v>2917</v>
      </c>
      <c r="D439" s="25">
        <v>301325</v>
      </c>
      <c r="E439" s="25" t="s">
        <v>2916</v>
      </c>
      <c r="F439" s="25">
        <v>301430</v>
      </c>
      <c r="G439" s="25" t="s">
        <v>2345</v>
      </c>
      <c r="H439" s="25">
        <v>2</v>
      </c>
      <c r="I439" s="25">
        <v>1996.01</v>
      </c>
      <c r="J439" s="25">
        <v>2500.12</v>
      </c>
      <c r="K439" s="25" t="s">
        <v>505</v>
      </c>
      <c r="L439" s="25"/>
      <c r="M439" s="25" t="s">
        <v>505</v>
      </c>
      <c r="N439" s="25" t="s">
        <v>412</v>
      </c>
      <c r="O439" s="25" t="s">
        <v>498</v>
      </c>
      <c r="P439" s="25" t="s">
        <v>426</v>
      </c>
      <c r="Q439" s="24">
        <v>1330</v>
      </c>
      <c r="R439" s="17">
        <v>0.57999999999999996</v>
      </c>
      <c r="U439" s="17">
        <v>0</v>
      </c>
      <c r="V439" s="17">
        <v>0</v>
      </c>
      <c r="Y439" s="17">
        <v>0</v>
      </c>
      <c r="Z439" s="17">
        <v>0</v>
      </c>
      <c r="AC439" s="17">
        <v>0</v>
      </c>
      <c r="AD439" s="17">
        <v>0</v>
      </c>
      <c r="AG439" s="17">
        <v>0</v>
      </c>
      <c r="AH439" s="17">
        <v>0</v>
      </c>
      <c r="AK439" s="17">
        <v>0</v>
      </c>
      <c r="AL439" s="17">
        <v>0</v>
      </c>
      <c r="AO439" s="17">
        <v>0</v>
      </c>
      <c r="AP439" s="17">
        <v>0</v>
      </c>
      <c r="AQ439" s="17">
        <v>0.57999999999999996</v>
      </c>
      <c r="AR439" s="17">
        <v>3.0000000000000001E-3</v>
      </c>
      <c r="AS439" s="17">
        <v>9.8999999999999994E-5</v>
      </c>
      <c r="AT439" s="17">
        <v>7.4600000000000003E-4</v>
      </c>
      <c r="AU439" s="17">
        <v>5.3510000000000002E-2</v>
      </c>
      <c r="AV439" s="17">
        <v>317</v>
      </c>
      <c r="AW439" s="17">
        <v>380.4</v>
      </c>
      <c r="AX439" s="17">
        <v>475.5</v>
      </c>
      <c r="AY439" s="17">
        <v>0</v>
      </c>
      <c r="AZ439" s="17">
        <v>0</v>
      </c>
      <c r="BA439" s="17">
        <v>0</v>
      </c>
      <c r="BB439" s="17">
        <v>0</v>
      </c>
      <c r="BC439" s="17">
        <v>1</v>
      </c>
      <c r="BD439" s="17">
        <v>1.33</v>
      </c>
      <c r="BE439" s="17">
        <v>1</v>
      </c>
      <c r="BF439" s="17">
        <v>1</v>
      </c>
      <c r="BH439" s="17">
        <v>0</v>
      </c>
      <c r="BJ439" s="17">
        <v>0</v>
      </c>
      <c r="BL439" s="17">
        <v>0</v>
      </c>
      <c r="BM439" s="17">
        <v>3.8200000000000002E-4</v>
      </c>
      <c r="BN439" s="17">
        <v>3.5199999999999999E-4</v>
      </c>
      <c r="BO439" s="17">
        <v>0</v>
      </c>
      <c r="BP439" s="17">
        <v>0</v>
      </c>
      <c r="BQ439" s="17">
        <v>0</v>
      </c>
      <c r="BR439" s="17">
        <v>0</v>
      </c>
      <c r="BS439" s="17">
        <v>0</v>
      </c>
      <c r="BT439" s="17" t="s">
        <v>409</v>
      </c>
      <c r="BU439" s="17" t="s">
        <v>409</v>
      </c>
      <c r="BV439" s="17" t="s">
        <v>409</v>
      </c>
      <c r="BW439" s="17" t="s">
        <v>592</v>
      </c>
      <c r="CA439" s="17">
        <v>88106466</v>
      </c>
      <c r="CB439" s="17" t="s">
        <v>1848</v>
      </c>
      <c r="CC439" s="17">
        <v>4104935</v>
      </c>
      <c r="CD439" s="17" t="s">
        <v>1833</v>
      </c>
    </row>
    <row r="440" spans="1:82">
      <c r="A440" s="27">
        <v>1000000493</v>
      </c>
      <c r="B440" s="26">
        <v>0</v>
      </c>
      <c r="C440" s="26" t="s">
        <v>70</v>
      </c>
      <c r="D440" s="25">
        <v>301525</v>
      </c>
      <c r="E440" s="25" t="s">
        <v>1428</v>
      </c>
      <c r="F440" s="25">
        <v>301725</v>
      </c>
      <c r="G440" s="25" t="s">
        <v>1831</v>
      </c>
      <c r="H440" s="25">
        <v>1</v>
      </c>
      <c r="I440" s="25">
        <v>2005.01</v>
      </c>
      <c r="J440" s="25">
        <v>2018.04</v>
      </c>
      <c r="K440" s="25" t="s">
        <v>1566</v>
      </c>
      <c r="L440" s="25"/>
      <c r="M440" s="25" t="s">
        <v>1566</v>
      </c>
      <c r="N440" s="25" t="s">
        <v>412</v>
      </c>
      <c r="O440" s="25" t="s">
        <v>411</v>
      </c>
      <c r="P440" s="25" t="s">
        <v>516</v>
      </c>
      <c r="Q440" s="24">
        <v>2599</v>
      </c>
      <c r="R440" s="17">
        <v>0.93700000000000006</v>
      </c>
      <c r="U440" s="17">
        <v>0</v>
      </c>
      <c r="V440" s="17">
        <v>0</v>
      </c>
      <c r="Y440" s="17">
        <v>0</v>
      </c>
      <c r="Z440" s="17">
        <v>0</v>
      </c>
      <c r="AC440" s="17">
        <v>0</v>
      </c>
      <c r="AD440" s="17">
        <v>0</v>
      </c>
      <c r="AG440" s="17">
        <v>0</v>
      </c>
      <c r="AH440" s="17">
        <v>0</v>
      </c>
      <c r="AK440" s="17">
        <v>0</v>
      </c>
      <c r="AL440" s="17">
        <v>0</v>
      </c>
      <c r="AO440" s="17">
        <v>0</v>
      </c>
      <c r="AP440" s="17">
        <v>0</v>
      </c>
      <c r="AQ440" s="17">
        <v>0.93700000000000006</v>
      </c>
      <c r="AR440" s="17">
        <v>1E-3</v>
      </c>
      <c r="AS440" s="17">
        <v>1.9900000000000001E-4</v>
      </c>
      <c r="AT440" s="17">
        <v>1.392E-3</v>
      </c>
      <c r="AU440" s="17">
        <v>3.7643000000000003E-2</v>
      </c>
      <c r="AV440" s="17">
        <v>409</v>
      </c>
      <c r="AW440" s="17">
        <v>490.8</v>
      </c>
      <c r="AX440" s="17">
        <v>613.5</v>
      </c>
      <c r="AY440" s="17">
        <v>0</v>
      </c>
      <c r="AZ440" s="17">
        <v>0</v>
      </c>
      <c r="BA440" s="17">
        <v>0</v>
      </c>
      <c r="BB440" s="17">
        <v>0</v>
      </c>
      <c r="BC440" s="17">
        <v>1</v>
      </c>
      <c r="BD440" s="17">
        <v>2.6</v>
      </c>
      <c r="BE440" s="17">
        <v>1</v>
      </c>
      <c r="BF440" s="17">
        <v>1</v>
      </c>
      <c r="BH440" s="17">
        <v>0</v>
      </c>
      <c r="BJ440" s="17">
        <v>0</v>
      </c>
      <c r="BL440" s="17">
        <v>0</v>
      </c>
      <c r="BM440" s="17">
        <v>9.2199999999999997E-4</v>
      </c>
      <c r="BN440" s="17">
        <v>7.6030000000000004E-3</v>
      </c>
      <c r="BO440" s="17">
        <v>0</v>
      </c>
      <c r="BP440" s="17">
        <v>0</v>
      </c>
      <c r="BQ440" s="17">
        <v>0</v>
      </c>
      <c r="BR440" s="17">
        <v>0</v>
      </c>
      <c r="BS440" s="17">
        <v>0</v>
      </c>
      <c r="BT440" s="17" t="s">
        <v>409</v>
      </c>
      <c r="BU440" s="17" t="s">
        <v>409</v>
      </c>
      <c r="BV440" s="17" t="s">
        <v>409</v>
      </c>
      <c r="BW440" s="17" t="s">
        <v>592</v>
      </c>
      <c r="CA440" s="17">
        <v>88106466</v>
      </c>
      <c r="CB440" s="17" t="s">
        <v>1845</v>
      </c>
      <c r="CC440" s="17">
        <v>1101099</v>
      </c>
      <c r="CD440" s="17" t="s">
        <v>2384</v>
      </c>
    </row>
    <row r="441" spans="1:82">
      <c r="A441" s="27">
        <v>1000000494</v>
      </c>
      <c r="B441" s="26">
        <v>0</v>
      </c>
      <c r="C441" s="26" t="s">
        <v>2915</v>
      </c>
      <c r="D441" s="25">
        <v>301515</v>
      </c>
      <c r="E441" s="25" t="s">
        <v>882</v>
      </c>
      <c r="F441" s="25">
        <v>301725</v>
      </c>
      <c r="G441" s="25" t="s">
        <v>1831</v>
      </c>
      <c r="H441" s="25">
        <v>1</v>
      </c>
      <c r="I441" s="25">
        <v>2005.05</v>
      </c>
      <c r="J441" s="25">
        <v>2018.04</v>
      </c>
      <c r="K441" s="25" t="s">
        <v>2914</v>
      </c>
      <c r="L441" s="25"/>
      <c r="M441" s="25" t="s">
        <v>2914</v>
      </c>
      <c r="N441" s="25" t="s">
        <v>412</v>
      </c>
      <c r="O441" s="25" t="s">
        <v>411</v>
      </c>
      <c r="P441" s="25" t="s">
        <v>516</v>
      </c>
      <c r="Q441" s="24">
        <v>2000</v>
      </c>
      <c r="R441" s="17">
        <v>1.0508</v>
      </c>
      <c r="U441" s="17">
        <v>0</v>
      </c>
      <c r="V441" s="17">
        <v>0</v>
      </c>
      <c r="Y441" s="17">
        <v>0</v>
      </c>
      <c r="Z441" s="17">
        <v>0</v>
      </c>
      <c r="AC441" s="17">
        <v>0</v>
      </c>
      <c r="AD441" s="17">
        <v>0</v>
      </c>
      <c r="AG441" s="17">
        <v>0</v>
      </c>
      <c r="AH441" s="17">
        <v>0</v>
      </c>
      <c r="AK441" s="17">
        <v>0</v>
      </c>
      <c r="AL441" s="17">
        <v>0</v>
      </c>
      <c r="AO441" s="17">
        <v>0</v>
      </c>
      <c r="AP441" s="17">
        <v>0</v>
      </c>
      <c r="AQ441" s="17">
        <v>1.0508</v>
      </c>
      <c r="AR441" s="17">
        <v>1E-3</v>
      </c>
      <c r="AS441" s="17">
        <v>1.3300000000000001E-4</v>
      </c>
      <c r="AT441" s="17">
        <v>1.1640000000000001E-3</v>
      </c>
      <c r="AU441" s="17">
        <v>4.2167000000000003E-2</v>
      </c>
      <c r="AV441" s="17">
        <v>410</v>
      </c>
      <c r="AW441" s="17">
        <v>492</v>
      </c>
      <c r="AX441" s="17">
        <v>615</v>
      </c>
      <c r="AY441" s="17">
        <v>0</v>
      </c>
      <c r="AZ441" s="17">
        <v>0</v>
      </c>
      <c r="BA441" s="17">
        <v>0</v>
      </c>
      <c r="BB441" s="17">
        <v>0</v>
      </c>
      <c r="BC441" s="17">
        <v>1</v>
      </c>
      <c r="BD441" s="17">
        <v>2</v>
      </c>
      <c r="BE441" s="17">
        <v>1</v>
      </c>
      <c r="BF441" s="17">
        <v>1</v>
      </c>
      <c r="BH441" s="17">
        <v>0</v>
      </c>
      <c r="BJ441" s="17">
        <v>0</v>
      </c>
      <c r="BL441" s="17">
        <v>0</v>
      </c>
      <c r="BM441" s="17">
        <v>4.57E-4</v>
      </c>
      <c r="BN441" s="17">
        <v>5.8600000000000004E-4</v>
      </c>
      <c r="BO441" s="17">
        <v>0</v>
      </c>
      <c r="BP441" s="17">
        <v>0</v>
      </c>
      <c r="BQ441" s="17">
        <v>0</v>
      </c>
      <c r="BR441" s="17">
        <v>0</v>
      </c>
      <c r="BS441" s="17">
        <v>0</v>
      </c>
      <c r="BT441" s="17" t="s">
        <v>409</v>
      </c>
      <c r="BU441" s="17" t="s">
        <v>409</v>
      </c>
      <c r="BV441" s="17" t="s">
        <v>409</v>
      </c>
      <c r="BW441" s="17" t="s">
        <v>592</v>
      </c>
      <c r="CA441" s="17">
        <v>88106466</v>
      </c>
      <c r="CB441" s="17" t="s">
        <v>1845</v>
      </c>
      <c r="CC441" s="17">
        <v>1101099</v>
      </c>
      <c r="CD441" s="17" t="s">
        <v>2384</v>
      </c>
    </row>
    <row r="442" spans="1:82">
      <c r="A442" s="27">
        <v>1000000495</v>
      </c>
      <c r="B442" s="26">
        <v>0</v>
      </c>
      <c r="C442" s="26" t="s">
        <v>2913</v>
      </c>
      <c r="D442" s="25">
        <v>301720</v>
      </c>
      <c r="E442" s="25" t="s">
        <v>2912</v>
      </c>
      <c r="F442" s="25">
        <v>301726</v>
      </c>
      <c r="G442" s="25" t="s">
        <v>1831</v>
      </c>
      <c r="H442" s="25">
        <v>1</v>
      </c>
      <c r="I442" s="25">
        <v>2003.06</v>
      </c>
      <c r="J442" s="25">
        <v>2500.12</v>
      </c>
      <c r="K442" s="25" t="s">
        <v>1560</v>
      </c>
      <c r="L442" s="25"/>
      <c r="M442" s="25" t="s">
        <v>1560</v>
      </c>
      <c r="N442" s="25" t="s">
        <v>412</v>
      </c>
      <c r="O442" s="25" t="s">
        <v>411</v>
      </c>
      <c r="P442" s="25" t="s">
        <v>516</v>
      </c>
      <c r="Q442" s="24">
        <v>2255</v>
      </c>
      <c r="R442" s="17">
        <v>1.1039000000000001</v>
      </c>
      <c r="U442" s="17">
        <v>0</v>
      </c>
      <c r="V442" s="17">
        <v>0</v>
      </c>
      <c r="Y442" s="17">
        <v>0</v>
      </c>
      <c r="Z442" s="17">
        <v>0</v>
      </c>
      <c r="AC442" s="17">
        <v>0</v>
      </c>
      <c r="AD442" s="17">
        <v>0</v>
      </c>
      <c r="AG442" s="17">
        <v>0</v>
      </c>
      <c r="AH442" s="17">
        <v>0</v>
      </c>
      <c r="AK442" s="17">
        <v>0</v>
      </c>
      <c r="AL442" s="17">
        <v>0</v>
      </c>
      <c r="AO442" s="17">
        <v>0</v>
      </c>
      <c r="AP442" s="17">
        <v>0</v>
      </c>
      <c r="AQ442" s="17">
        <v>1.1039000000000001</v>
      </c>
      <c r="AR442" s="17">
        <v>1E-3</v>
      </c>
      <c r="AS442" s="17">
        <v>1.3799999999999999E-4</v>
      </c>
      <c r="AT442" s="17">
        <v>1.245E-3</v>
      </c>
      <c r="AU442" s="17">
        <v>3.8043E-2</v>
      </c>
      <c r="AV442" s="17">
        <v>406</v>
      </c>
      <c r="AW442" s="17">
        <v>487.2</v>
      </c>
      <c r="AX442" s="17">
        <v>609</v>
      </c>
      <c r="AY442" s="17">
        <v>0</v>
      </c>
      <c r="AZ442" s="17">
        <v>0</v>
      </c>
      <c r="BA442" s="17">
        <v>0</v>
      </c>
      <c r="BB442" s="17">
        <v>0</v>
      </c>
      <c r="BC442" s="17">
        <v>1</v>
      </c>
      <c r="BD442" s="17">
        <v>2.2599999999999998</v>
      </c>
      <c r="BE442" s="17">
        <v>1</v>
      </c>
      <c r="BF442" s="17">
        <v>1</v>
      </c>
      <c r="BH442" s="17">
        <v>0</v>
      </c>
      <c r="BJ442" s="17">
        <v>0</v>
      </c>
      <c r="BL442" s="17">
        <v>0</v>
      </c>
      <c r="BM442" s="17">
        <v>4.2499999999999998E-4</v>
      </c>
      <c r="BN442" s="17">
        <v>6.6299999999999996E-4</v>
      </c>
      <c r="BO442" s="17">
        <v>0</v>
      </c>
      <c r="BP442" s="17">
        <v>0</v>
      </c>
      <c r="BQ442" s="17">
        <v>0</v>
      </c>
      <c r="BR442" s="17">
        <v>0</v>
      </c>
      <c r="BS442" s="17">
        <v>0</v>
      </c>
      <c r="BT442" s="17" t="s">
        <v>409</v>
      </c>
      <c r="BU442" s="17" t="s">
        <v>409</v>
      </c>
      <c r="BV442" s="17" t="s">
        <v>409</v>
      </c>
      <c r="BW442" s="17" t="s">
        <v>592</v>
      </c>
      <c r="CA442" s="17">
        <v>88106466</v>
      </c>
      <c r="CB442" s="17" t="s">
        <v>1848</v>
      </c>
      <c r="CC442" s="17">
        <v>4104935</v>
      </c>
      <c r="CD442" s="17" t="s">
        <v>1833</v>
      </c>
    </row>
    <row r="443" spans="1:82">
      <c r="A443" s="27">
        <v>1000000496</v>
      </c>
      <c r="B443" s="26">
        <v>0</v>
      </c>
      <c r="C443" s="26" t="s">
        <v>2911</v>
      </c>
      <c r="D443" s="25">
        <v>301425</v>
      </c>
      <c r="E443" s="25" t="s">
        <v>623</v>
      </c>
      <c r="F443" s="25">
        <v>301540</v>
      </c>
      <c r="G443" s="25" t="s">
        <v>747</v>
      </c>
      <c r="H443" s="25">
        <v>1</v>
      </c>
      <c r="I443" s="25">
        <v>2005.01</v>
      </c>
      <c r="J443" s="25">
        <v>2500.12</v>
      </c>
      <c r="K443" s="25" t="s">
        <v>1566</v>
      </c>
      <c r="L443" s="25"/>
      <c r="M443" s="25" t="s">
        <v>1566</v>
      </c>
      <c r="N443" s="25" t="s">
        <v>412</v>
      </c>
      <c r="O443" s="25" t="s">
        <v>411</v>
      </c>
      <c r="P443" s="25" t="s">
        <v>516</v>
      </c>
      <c r="Q443" s="24">
        <v>2226</v>
      </c>
      <c r="R443" s="17">
        <v>0.90290000000000004</v>
      </c>
      <c r="U443" s="17">
        <v>0</v>
      </c>
      <c r="V443" s="17">
        <v>0</v>
      </c>
      <c r="Y443" s="17">
        <v>0</v>
      </c>
      <c r="Z443" s="17">
        <v>0</v>
      </c>
      <c r="AC443" s="17">
        <v>0</v>
      </c>
      <c r="AD443" s="17">
        <v>0</v>
      </c>
      <c r="AG443" s="17">
        <v>0</v>
      </c>
      <c r="AH443" s="17">
        <v>0</v>
      </c>
      <c r="AK443" s="17">
        <v>0</v>
      </c>
      <c r="AL443" s="17">
        <v>0</v>
      </c>
      <c r="AO443" s="17">
        <v>0</v>
      </c>
      <c r="AP443" s="17">
        <v>0</v>
      </c>
      <c r="AQ443" s="17">
        <v>0.90290000000000004</v>
      </c>
      <c r="AR443" s="17">
        <v>1E-3</v>
      </c>
      <c r="AS443" s="17">
        <v>2.3599999999999999E-4</v>
      </c>
      <c r="AT443" s="17">
        <v>1.044E-3</v>
      </c>
      <c r="AU443" s="17">
        <v>3.2134000000000003E-2</v>
      </c>
      <c r="AV443" s="17">
        <v>413</v>
      </c>
      <c r="AW443" s="17">
        <v>495.6</v>
      </c>
      <c r="AX443" s="17">
        <v>619.5</v>
      </c>
      <c r="AY443" s="17">
        <v>0</v>
      </c>
      <c r="AZ443" s="17">
        <v>0</v>
      </c>
      <c r="BA443" s="17">
        <v>0</v>
      </c>
      <c r="BB443" s="17">
        <v>0</v>
      </c>
      <c r="BC443" s="17">
        <v>1</v>
      </c>
      <c r="BD443" s="17">
        <v>2.23</v>
      </c>
      <c r="BE443" s="17">
        <v>1</v>
      </c>
      <c r="BF443" s="17">
        <v>1</v>
      </c>
      <c r="BH443" s="17">
        <v>0</v>
      </c>
      <c r="BJ443" s="17">
        <v>0</v>
      </c>
      <c r="BL443" s="17">
        <v>0</v>
      </c>
      <c r="BM443" s="17">
        <v>7.76E-4</v>
      </c>
      <c r="BN443" s="17">
        <v>6.3639999999999999E-3</v>
      </c>
      <c r="BO443" s="17">
        <v>0</v>
      </c>
      <c r="BP443" s="17">
        <v>0</v>
      </c>
      <c r="BQ443" s="17">
        <v>0</v>
      </c>
      <c r="BR443" s="17">
        <v>0</v>
      </c>
      <c r="BS443" s="17">
        <v>0</v>
      </c>
      <c r="BT443" s="17" t="s">
        <v>409</v>
      </c>
      <c r="BU443" s="17" t="s">
        <v>409</v>
      </c>
      <c r="BV443" s="17" t="s">
        <v>409</v>
      </c>
      <c r="BW443" s="17" t="s">
        <v>592</v>
      </c>
      <c r="CA443" s="17">
        <v>88106466</v>
      </c>
      <c r="CB443" s="17" t="s">
        <v>1845</v>
      </c>
      <c r="CC443" s="17">
        <v>98200088</v>
      </c>
      <c r="CD443" s="17" t="s">
        <v>743</v>
      </c>
    </row>
    <row r="444" spans="1:82">
      <c r="A444" s="27">
        <v>1000000497</v>
      </c>
      <c r="B444" s="26">
        <v>0</v>
      </c>
      <c r="C444" s="26" t="s">
        <v>283</v>
      </c>
      <c r="D444" s="25">
        <v>301540</v>
      </c>
      <c r="E444" s="25" t="s">
        <v>747</v>
      </c>
      <c r="F444" s="25">
        <v>301535</v>
      </c>
      <c r="G444" s="25" t="s">
        <v>1429</v>
      </c>
      <c r="H444" s="25">
        <v>1</v>
      </c>
      <c r="I444" s="25">
        <v>1996.01</v>
      </c>
      <c r="J444" s="25">
        <v>2500.12</v>
      </c>
      <c r="K444" s="25" t="s">
        <v>505</v>
      </c>
      <c r="L444" s="25"/>
      <c r="M444" s="25" t="s">
        <v>505</v>
      </c>
      <c r="N444" s="25" t="s">
        <v>412</v>
      </c>
      <c r="O444" s="25" t="s">
        <v>411</v>
      </c>
      <c r="P444" s="25" t="s">
        <v>516</v>
      </c>
      <c r="Q444" s="24">
        <v>2288</v>
      </c>
      <c r="R444" s="17">
        <v>1.17</v>
      </c>
      <c r="U444" s="17">
        <v>0</v>
      </c>
      <c r="V444" s="17">
        <v>0</v>
      </c>
      <c r="Y444" s="17">
        <v>0</v>
      </c>
      <c r="Z444" s="17">
        <v>0</v>
      </c>
      <c r="AC444" s="17">
        <v>0</v>
      </c>
      <c r="AD444" s="17">
        <v>0</v>
      </c>
      <c r="AG444" s="17">
        <v>0</v>
      </c>
      <c r="AH444" s="17">
        <v>0</v>
      </c>
      <c r="AK444" s="17">
        <v>0</v>
      </c>
      <c r="AL444" s="17">
        <v>0</v>
      </c>
      <c r="AO444" s="17">
        <v>0</v>
      </c>
      <c r="AP444" s="17">
        <v>0</v>
      </c>
      <c r="AQ444" s="17">
        <v>1.17</v>
      </c>
      <c r="AR444" s="17">
        <v>1E-3</v>
      </c>
      <c r="AS444" s="17">
        <v>1.4200000000000001E-4</v>
      </c>
      <c r="AT444" s="17">
        <v>1.305E-3</v>
      </c>
      <c r="AU444" s="17">
        <v>5.289E-2</v>
      </c>
      <c r="AV444" s="17">
        <v>423</v>
      </c>
      <c r="AW444" s="17">
        <v>507.6</v>
      </c>
      <c r="AX444" s="17">
        <v>634.5</v>
      </c>
      <c r="AY444" s="17">
        <v>0</v>
      </c>
      <c r="AZ444" s="17">
        <v>0</v>
      </c>
      <c r="BA444" s="17">
        <v>0</v>
      </c>
      <c r="BB444" s="17">
        <v>0</v>
      </c>
      <c r="BC444" s="17">
        <v>1</v>
      </c>
      <c r="BD444" s="17">
        <v>2.29</v>
      </c>
      <c r="BE444" s="17">
        <v>1</v>
      </c>
      <c r="BF444" s="17">
        <v>1</v>
      </c>
      <c r="BH444" s="17">
        <v>0</v>
      </c>
      <c r="BJ444" s="17">
        <v>0</v>
      </c>
      <c r="BL444" s="17">
        <v>0</v>
      </c>
      <c r="BM444" s="17">
        <v>4.08E-4</v>
      </c>
      <c r="BN444" s="17">
        <v>7.0899999999999999E-4</v>
      </c>
      <c r="BO444" s="17">
        <v>0</v>
      </c>
      <c r="BP444" s="17">
        <v>0</v>
      </c>
      <c r="BQ444" s="17">
        <v>0</v>
      </c>
      <c r="BR444" s="17">
        <v>0</v>
      </c>
      <c r="BS444" s="17">
        <v>0</v>
      </c>
      <c r="BT444" s="17" t="s">
        <v>409</v>
      </c>
      <c r="BU444" s="17" t="s">
        <v>409</v>
      </c>
      <c r="BV444" s="17" t="s">
        <v>409</v>
      </c>
      <c r="BW444" s="17" t="s">
        <v>592</v>
      </c>
      <c r="CA444" s="17">
        <v>88106466</v>
      </c>
      <c r="CB444" s="17" t="s">
        <v>1848</v>
      </c>
      <c r="CC444" s="17" t="s">
        <v>407</v>
      </c>
      <c r="CD444" s="17" t="s">
        <v>2910</v>
      </c>
    </row>
    <row r="445" spans="1:82">
      <c r="A445" s="27">
        <v>1000000499</v>
      </c>
      <c r="B445" s="26">
        <v>0</v>
      </c>
      <c r="C445" s="26" t="s">
        <v>183</v>
      </c>
      <c r="D445" s="25">
        <v>301535</v>
      </c>
      <c r="E445" s="25" t="s">
        <v>1429</v>
      </c>
      <c r="F445" s="25">
        <v>301525</v>
      </c>
      <c r="G445" s="25" t="s">
        <v>1428</v>
      </c>
      <c r="H445" s="25">
        <v>1</v>
      </c>
      <c r="I445" s="25">
        <v>2005.01</v>
      </c>
      <c r="J445" s="25">
        <v>2012.04</v>
      </c>
      <c r="K445" s="25" t="s">
        <v>1566</v>
      </c>
      <c r="L445" s="25"/>
      <c r="M445" s="25" t="s">
        <v>1566</v>
      </c>
      <c r="N445" s="25" t="s">
        <v>412</v>
      </c>
      <c r="O445" s="25" t="s">
        <v>411</v>
      </c>
      <c r="P445" s="25" t="s">
        <v>516</v>
      </c>
      <c r="Q445" s="24">
        <v>3680</v>
      </c>
      <c r="R445" s="17">
        <v>0.86219999999999997</v>
      </c>
      <c r="U445" s="17">
        <v>0</v>
      </c>
      <c r="V445" s="17">
        <v>0</v>
      </c>
      <c r="Y445" s="17">
        <v>0</v>
      </c>
      <c r="Z445" s="17">
        <v>0</v>
      </c>
      <c r="AC445" s="17">
        <v>0</v>
      </c>
      <c r="AD445" s="17">
        <v>0</v>
      </c>
      <c r="AG445" s="17">
        <v>0</v>
      </c>
      <c r="AH445" s="17">
        <v>0</v>
      </c>
      <c r="AK445" s="17">
        <v>0</v>
      </c>
      <c r="AL445" s="17">
        <v>0</v>
      </c>
      <c r="AO445" s="17">
        <v>0</v>
      </c>
      <c r="AP445" s="17">
        <v>0</v>
      </c>
      <c r="AQ445" s="17">
        <v>0.86219999999999997</v>
      </c>
      <c r="AR445" s="17">
        <v>1E-3</v>
      </c>
      <c r="AS445" s="17">
        <v>2.6400000000000002E-4</v>
      </c>
      <c r="AT445" s="17">
        <v>1.9040000000000001E-3</v>
      </c>
      <c r="AU445" s="17">
        <v>6.1481000000000001E-2</v>
      </c>
      <c r="AV445" s="17">
        <v>423</v>
      </c>
      <c r="AW445" s="17">
        <v>507.6</v>
      </c>
      <c r="AX445" s="17">
        <v>634.5</v>
      </c>
      <c r="AY445" s="17">
        <v>0</v>
      </c>
      <c r="AZ445" s="17">
        <v>0</v>
      </c>
      <c r="BA445" s="17">
        <v>0</v>
      </c>
      <c r="BB445" s="17">
        <v>0</v>
      </c>
      <c r="BC445" s="17">
        <v>1</v>
      </c>
      <c r="BD445" s="17">
        <v>3.68</v>
      </c>
      <c r="BE445" s="17">
        <v>1</v>
      </c>
      <c r="BF445" s="17">
        <v>1</v>
      </c>
      <c r="BH445" s="17">
        <v>0</v>
      </c>
      <c r="BJ445" s="17">
        <v>0</v>
      </c>
      <c r="BL445" s="17">
        <v>0</v>
      </c>
      <c r="BM445" s="17">
        <v>1.428E-3</v>
      </c>
      <c r="BN445" s="17">
        <v>1.1525000000000001E-2</v>
      </c>
      <c r="BO445" s="17">
        <v>0</v>
      </c>
      <c r="BP445" s="17">
        <v>0</v>
      </c>
      <c r="BQ445" s="17">
        <v>0</v>
      </c>
      <c r="BR445" s="17">
        <v>0</v>
      </c>
      <c r="BS445" s="17">
        <v>0</v>
      </c>
      <c r="BT445" s="17" t="s">
        <v>409</v>
      </c>
      <c r="BU445" s="17" t="s">
        <v>409</v>
      </c>
      <c r="BV445" s="17" t="s">
        <v>409</v>
      </c>
      <c r="BW445" s="17" t="s">
        <v>592</v>
      </c>
      <c r="CA445" s="17">
        <v>88106466</v>
      </c>
      <c r="CB445" s="17" t="s">
        <v>1845</v>
      </c>
      <c r="CC445" s="17">
        <v>98200088</v>
      </c>
      <c r="CD445" s="17" t="s">
        <v>743</v>
      </c>
    </row>
    <row r="446" spans="1:82">
      <c r="A446" s="27">
        <v>1000000500</v>
      </c>
      <c r="B446" s="26">
        <v>0</v>
      </c>
      <c r="C446" s="26" t="s">
        <v>181</v>
      </c>
      <c r="D446" s="25">
        <v>301545</v>
      </c>
      <c r="E446" s="25" t="s">
        <v>746</v>
      </c>
      <c r="F446" s="25">
        <v>301535</v>
      </c>
      <c r="G446" s="25" t="s">
        <v>1429</v>
      </c>
      <c r="H446" s="25">
        <v>1</v>
      </c>
      <c r="I446" s="25">
        <v>2002.04</v>
      </c>
      <c r="J446" s="25">
        <v>2500.12</v>
      </c>
      <c r="K446" s="25" t="s">
        <v>573</v>
      </c>
      <c r="L446" s="25"/>
      <c r="M446" s="25" t="s">
        <v>573</v>
      </c>
      <c r="N446" s="25" t="s">
        <v>412</v>
      </c>
      <c r="O446" s="25" t="s">
        <v>411</v>
      </c>
      <c r="P446" s="25" t="s">
        <v>516</v>
      </c>
      <c r="Q446" s="24">
        <v>4107</v>
      </c>
      <c r="R446" s="17">
        <v>0.90549999999999997</v>
      </c>
      <c r="U446" s="17">
        <v>0</v>
      </c>
      <c r="V446" s="17">
        <v>0</v>
      </c>
      <c r="Y446" s="17">
        <v>0</v>
      </c>
      <c r="Z446" s="17">
        <v>0</v>
      </c>
      <c r="AC446" s="17">
        <v>0</v>
      </c>
      <c r="AD446" s="17">
        <v>0</v>
      </c>
      <c r="AG446" s="17">
        <v>0</v>
      </c>
      <c r="AH446" s="17">
        <v>0</v>
      </c>
      <c r="AK446" s="17">
        <v>0</v>
      </c>
      <c r="AL446" s="17">
        <v>0</v>
      </c>
      <c r="AO446" s="17">
        <v>0</v>
      </c>
      <c r="AP446" s="17">
        <v>0</v>
      </c>
      <c r="AQ446" s="17">
        <v>0.90549999999999997</v>
      </c>
      <c r="AR446" s="17">
        <v>1E-3</v>
      </c>
      <c r="AS446" s="17">
        <v>2.9300000000000002E-4</v>
      </c>
      <c r="AT446" s="17">
        <v>2.078E-3</v>
      </c>
      <c r="AU446" s="17">
        <v>7.2027999999999995E-2</v>
      </c>
      <c r="AV446" s="17">
        <v>430</v>
      </c>
      <c r="AW446" s="17">
        <v>516</v>
      </c>
      <c r="AX446" s="17">
        <v>645</v>
      </c>
      <c r="AY446" s="17">
        <v>0</v>
      </c>
      <c r="AZ446" s="17">
        <v>0</v>
      </c>
      <c r="BA446" s="17">
        <v>0</v>
      </c>
      <c r="BB446" s="17">
        <v>0</v>
      </c>
      <c r="BC446" s="17">
        <v>1</v>
      </c>
      <c r="BD446" s="17">
        <v>4.1100000000000003</v>
      </c>
      <c r="BE446" s="17">
        <v>1</v>
      </c>
      <c r="BF446" s="17">
        <v>1</v>
      </c>
      <c r="BH446" s="17">
        <v>0</v>
      </c>
      <c r="BJ446" s="17">
        <v>0</v>
      </c>
      <c r="BL446" s="17">
        <v>0</v>
      </c>
      <c r="BM446" s="17">
        <v>1.495E-3</v>
      </c>
      <c r="BN446" s="17">
        <v>1.1842E-2</v>
      </c>
      <c r="BO446" s="17">
        <v>0</v>
      </c>
      <c r="BP446" s="17">
        <v>0</v>
      </c>
      <c r="BQ446" s="17">
        <v>0</v>
      </c>
      <c r="BR446" s="17">
        <v>0</v>
      </c>
      <c r="BS446" s="17">
        <v>0</v>
      </c>
      <c r="BT446" s="17" t="s">
        <v>409</v>
      </c>
      <c r="BU446" s="17" t="s">
        <v>409</v>
      </c>
      <c r="BV446" s="17" t="s">
        <v>409</v>
      </c>
      <c r="BW446" s="17" t="s">
        <v>592</v>
      </c>
      <c r="CA446" s="17">
        <v>88106466</v>
      </c>
      <c r="CB446" s="17" t="s">
        <v>1845</v>
      </c>
      <c r="CC446" s="17">
        <v>98100911</v>
      </c>
      <c r="CD446" s="17" t="s">
        <v>2909</v>
      </c>
    </row>
    <row r="447" spans="1:82">
      <c r="A447" s="27">
        <v>1000000502</v>
      </c>
      <c r="B447" s="26">
        <v>0</v>
      </c>
      <c r="C447" s="26" t="s">
        <v>2908</v>
      </c>
      <c r="D447" s="25">
        <v>301461</v>
      </c>
      <c r="E447" s="25" t="s">
        <v>2901</v>
      </c>
      <c r="F447" s="25">
        <v>301666</v>
      </c>
      <c r="G447" s="25" t="s">
        <v>2187</v>
      </c>
      <c r="H447" s="25">
        <v>2</v>
      </c>
      <c r="I447" s="25">
        <v>1996.01</v>
      </c>
      <c r="J447" s="25">
        <v>2011.1</v>
      </c>
      <c r="K447" s="25" t="s">
        <v>505</v>
      </c>
      <c r="L447" s="25"/>
      <c r="M447" s="25" t="s">
        <v>505</v>
      </c>
      <c r="N447" s="25" t="s">
        <v>412</v>
      </c>
      <c r="O447" s="25" t="s">
        <v>428</v>
      </c>
      <c r="P447" s="25" t="s">
        <v>427</v>
      </c>
      <c r="Q447" s="24">
        <v>20278</v>
      </c>
      <c r="R447" s="17">
        <v>0</v>
      </c>
      <c r="S447" s="17" t="s">
        <v>411</v>
      </c>
      <c r="T447" s="17" t="s">
        <v>426</v>
      </c>
      <c r="U447" s="17">
        <v>711</v>
      </c>
      <c r="V447" s="17">
        <v>9.8299999999999998E-2</v>
      </c>
      <c r="Y447" s="17">
        <v>0</v>
      </c>
      <c r="Z447" s="17">
        <v>0</v>
      </c>
      <c r="AC447" s="17">
        <v>0</v>
      </c>
      <c r="AD447" s="17">
        <v>0</v>
      </c>
      <c r="AG447" s="17">
        <v>0</v>
      </c>
      <c r="AH447" s="17">
        <v>0</v>
      </c>
      <c r="AK447" s="17">
        <v>0</v>
      </c>
      <c r="AL447" s="17">
        <v>0</v>
      </c>
      <c r="AO447" s="17">
        <v>0</v>
      </c>
      <c r="AP447" s="17">
        <v>0</v>
      </c>
      <c r="AQ447" s="17">
        <v>6.8052300000000004E-4</v>
      </c>
      <c r="AR447" s="17">
        <v>4.4192500000000002E-4</v>
      </c>
      <c r="AS447" s="17">
        <v>8.5100000000000002E-3</v>
      </c>
      <c r="AT447" s="17">
        <v>3.9836000000000003E-2</v>
      </c>
      <c r="AU447" s="17">
        <v>3.1981999999999997E-2</v>
      </c>
      <c r="AV447" s="17">
        <v>195</v>
      </c>
      <c r="AW447" s="17">
        <v>234</v>
      </c>
      <c r="AX447" s="17">
        <v>292.5</v>
      </c>
      <c r="AY447" s="17">
        <v>0</v>
      </c>
      <c r="AZ447" s="17">
        <v>0</v>
      </c>
      <c r="BA447" s="17">
        <v>0</v>
      </c>
      <c r="BB447" s="17">
        <v>0</v>
      </c>
      <c r="BC447" s="17">
        <v>1</v>
      </c>
      <c r="BD447" s="17">
        <v>20.99</v>
      </c>
      <c r="BE447" s="17">
        <v>1</v>
      </c>
      <c r="BF447" s="17">
        <v>1</v>
      </c>
      <c r="BH447" s="17">
        <v>0</v>
      </c>
      <c r="BJ447" s="17">
        <v>0</v>
      </c>
      <c r="BL447" s="17">
        <v>0</v>
      </c>
      <c r="BM447" s="17">
        <v>2.9894E-2</v>
      </c>
      <c r="BN447" s="17">
        <v>0.132712</v>
      </c>
      <c r="BO447" s="17">
        <v>0</v>
      </c>
      <c r="BP447" s="17">
        <v>0</v>
      </c>
      <c r="BQ447" s="17">
        <v>0</v>
      </c>
      <c r="BR447" s="17">
        <v>0</v>
      </c>
      <c r="BS447" s="17">
        <v>0</v>
      </c>
      <c r="BT447" s="17" t="s">
        <v>409</v>
      </c>
      <c r="BU447" s="17" t="s">
        <v>409</v>
      </c>
      <c r="BV447" s="17" t="s">
        <v>409</v>
      </c>
      <c r="BW447" s="17" t="s">
        <v>592</v>
      </c>
      <c r="CA447" s="17">
        <v>88106466</v>
      </c>
      <c r="CB447" s="17" t="s">
        <v>1848</v>
      </c>
      <c r="CC447" s="17">
        <v>1101099</v>
      </c>
      <c r="CD447" s="17" t="s">
        <v>888</v>
      </c>
    </row>
    <row r="448" spans="1:82">
      <c r="A448" s="27">
        <v>1000000503</v>
      </c>
      <c r="B448" s="26">
        <v>0</v>
      </c>
      <c r="C448" s="26" t="s">
        <v>2907</v>
      </c>
      <c r="D448" s="25">
        <v>301600</v>
      </c>
      <c r="E448" s="25" t="s">
        <v>1829</v>
      </c>
      <c r="F448" s="25">
        <v>301666</v>
      </c>
      <c r="G448" s="25" t="s">
        <v>2187</v>
      </c>
      <c r="H448" s="25">
        <v>1</v>
      </c>
      <c r="I448" s="25">
        <v>1996.01</v>
      </c>
      <c r="J448" s="25">
        <v>2500.12</v>
      </c>
      <c r="K448" s="25" t="s">
        <v>505</v>
      </c>
      <c r="L448" s="25"/>
      <c r="M448" s="25" t="s">
        <v>505</v>
      </c>
      <c r="N448" s="25" t="s">
        <v>412</v>
      </c>
      <c r="O448" s="25" t="s">
        <v>541</v>
      </c>
      <c r="P448" s="25" t="s">
        <v>556</v>
      </c>
      <c r="Q448" s="24">
        <v>4109</v>
      </c>
      <c r="R448" s="17">
        <v>0</v>
      </c>
      <c r="U448" s="17">
        <v>0</v>
      </c>
      <c r="V448" s="17">
        <v>0</v>
      </c>
      <c r="Y448" s="17">
        <v>0</v>
      </c>
      <c r="Z448" s="17">
        <v>0</v>
      </c>
      <c r="AC448" s="17">
        <v>0</v>
      </c>
      <c r="AD448" s="17">
        <v>0</v>
      </c>
      <c r="AG448" s="17">
        <v>0</v>
      </c>
      <c r="AH448" s="17">
        <v>0</v>
      </c>
      <c r="AK448" s="17">
        <v>0</v>
      </c>
      <c r="AL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1.356E-3</v>
      </c>
      <c r="AT448" s="17">
        <v>7.352E-3</v>
      </c>
      <c r="AU448" s="17">
        <v>1.8090000000000001E-3</v>
      </c>
      <c r="AV448" s="17">
        <v>414</v>
      </c>
      <c r="AW448" s="17">
        <v>496.8</v>
      </c>
      <c r="AX448" s="17">
        <v>621</v>
      </c>
      <c r="AY448" s="17">
        <v>0</v>
      </c>
      <c r="AZ448" s="17">
        <v>0</v>
      </c>
      <c r="BA448" s="17">
        <v>0</v>
      </c>
      <c r="BB448" s="17">
        <v>0</v>
      </c>
      <c r="BC448" s="17">
        <v>1</v>
      </c>
      <c r="BD448" s="17">
        <v>4.1100000000000003</v>
      </c>
      <c r="BE448" s="17">
        <v>1</v>
      </c>
      <c r="BF448" s="17">
        <v>1</v>
      </c>
      <c r="BH448" s="17">
        <v>0</v>
      </c>
      <c r="BJ448" s="17">
        <v>0</v>
      </c>
      <c r="BL448" s="17">
        <v>0</v>
      </c>
      <c r="BM448" s="17">
        <v>4.4840000000000001E-3</v>
      </c>
      <c r="BN448" s="17">
        <v>1.8391999999999999E-2</v>
      </c>
      <c r="BO448" s="17">
        <v>0</v>
      </c>
      <c r="BP448" s="17">
        <v>0</v>
      </c>
      <c r="BQ448" s="17">
        <v>0</v>
      </c>
      <c r="BR448" s="17">
        <v>0</v>
      </c>
      <c r="BS448" s="17">
        <v>0</v>
      </c>
      <c r="BT448" s="17" t="s">
        <v>409</v>
      </c>
      <c r="BU448" s="17" t="s">
        <v>409</v>
      </c>
      <c r="BV448" s="17" t="s">
        <v>409</v>
      </c>
      <c r="BW448" s="17" t="s">
        <v>592</v>
      </c>
      <c r="CA448" s="17">
        <v>88106466</v>
      </c>
      <c r="CB448" s="17" t="s">
        <v>1848</v>
      </c>
      <c r="CC448" s="17">
        <v>98102434</v>
      </c>
      <c r="CD448" s="17" t="s">
        <v>620</v>
      </c>
    </row>
    <row r="449" spans="1:82">
      <c r="A449" s="27">
        <v>1000000504</v>
      </c>
      <c r="B449" s="26">
        <v>0</v>
      </c>
      <c r="C449" s="26" t="s">
        <v>2906</v>
      </c>
      <c r="D449" s="25">
        <v>301600</v>
      </c>
      <c r="E449" s="25" t="s">
        <v>1829</v>
      </c>
      <c r="F449" s="25">
        <v>301666</v>
      </c>
      <c r="G449" s="25" t="s">
        <v>2187</v>
      </c>
      <c r="H449" s="25">
        <v>2</v>
      </c>
      <c r="I449" s="25">
        <v>1996.01</v>
      </c>
      <c r="J449" s="25">
        <v>2500.12</v>
      </c>
      <c r="K449" s="25" t="s">
        <v>505</v>
      </c>
      <c r="L449" s="25"/>
      <c r="M449" s="25" t="s">
        <v>505</v>
      </c>
      <c r="N449" s="25" t="s">
        <v>412</v>
      </c>
      <c r="O449" s="25" t="s">
        <v>541</v>
      </c>
      <c r="P449" s="25" t="s">
        <v>556</v>
      </c>
      <c r="Q449" s="24">
        <v>4109</v>
      </c>
      <c r="R449" s="17">
        <v>0</v>
      </c>
      <c r="U449" s="17">
        <v>0</v>
      </c>
      <c r="V449" s="17">
        <v>0</v>
      </c>
      <c r="Y449" s="17">
        <v>0</v>
      </c>
      <c r="Z449" s="17">
        <v>0</v>
      </c>
      <c r="AC449" s="17">
        <v>0</v>
      </c>
      <c r="AD449" s="17">
        <v>0</v>
      </c>
      <c r="AG449" s="17">
        <v>0</v>
      </c>
      <c r="AH449" s="17">
        <v>0</v>
      </c>
      <c r="AK449" s="17">
        <v>0</v>
      </c>
      <c r="AL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1.356E-3</v>
      </c>
      <c r="AT449" s="17">
        <v>7.352E-3</v>
      </c>
      <c r="AU449" s="17">
        <v>1.8090000000000001E-3</v>
      </c>
      <c r="AV449" s="17">
        <v>414</v>
      </c>
      <c r="AW449" s="17">
        <v>496.8</v>
      </c>
      <c r="AX449" s="17">
        <v>621</v>
      </c>
      <c r="AY449" s="17">
        <v>0</v>
      </c>
      <c r="AZ449" s="17">
        <v>0</v>
      </c>
      <c r="BA449" s="17">
        <v>0</v>
      </c>
      <c r="BB449" s="17">
        <v>0</v>
      </c>
      <c r="BC449" s="17">
        <v>1</v>
      </c>
      <c r="BD449" s="17">
        <v>4.1100000000000003</v>
      </c>
      <c r="BE449" s="17">
        <v>1</v>
      </c>
      <c r="BF449" s="17">
        <v>1</v>
      </c>
      <c r="BH449" s="17">
        <v>0</v>
      </c>
      <c r="BJ449" s="17">
        <v>0</v>
      </c>
      <c r="BL449" s="17">
        <v>0</v>
      </c>
      <c r="BM449" s="17">
        <v>4.4840000000000001E-3</v>
      </c>
      <c r="BN449" s="17">
        <v>1.8391999999999999E-2</v>
      </c>
      <c r="BO449" s="17">
        <v>0</v>
      </c>
      <c r="BP449" s="17">
        <v>0</v>
      </c>
      <c r="BQ449" s="17">
        <v>0</v>
      </c>
      <c r="BR449" s="17">
        <v>0</v>
      </c>
      <c r="BS449" s="17">
        <v>0</v>
      </c>
      <c r="BT449" s="17" t="s">
        <v>409</v>
      </c>
      <c r="BU449" s="17" t="s">
        <v>409</v>
      </c>
      <c r="BV449" s="17" t="s">
        <v>409</v>
      </c>
      <c r="BW449" s="17" t="s">
        <v>592</v>
      </c>
      <c r="CA449" s="17">
        <v>88106466</v>
      </c>
      <c r="CB449" s="17" t="s">
        <v>1848</v>
      </c>
      <c r="CC449" s="17">
        <v>98102434</v>
      </c>
      <c r="CD449" s="17" t="s">
        <v>620</v>
      </c>
    </row>
    <row r="450" spans="1:82">
      <c r="A450" s="27">
        <v>1000000505</v>
      </c>
      <c r="B450" s="26">
        <v>0</v>
      </c>
      <c r="C450" s="26" t="s">
        <v>2905</v>
      </c>
      <c r="D450" s="25">
        <v>301670</v>
      </c>
      <c r="E450" s="25" t="s">
        <v>2184</v>
      </c>
      <c r="F450" s="25">
        <v>301666</v>
      </c>
      <c r="G450" s="25" t="s">
        <v>2187</v>
      </c>
      <c r="H450" s="25">
        <v>2</v>
      </c>
      <c r="I450" s="25">
        <v>2003.01</v>
      </c>
      <c r="J450" s="25">
        <v>2500.12</v>
      </c>
      <c r="K450" s="25" t="s">
        <v>1715</v>
      </c>
      <c r="L450" s="25"/>
      <c r="M450" s="25" t="s">
        <v>1715</v>
      </c>
      <c r="N450" s="25" t="s">
        <v>412</v>
      </c>
      <c r="O450" s="25" t="s">
        <v>428</v>
      </c>
      <c r="P450" s="25" t="s">
        <v>427</v>
      </c>
      <c r="Q450" s="24">
        <v>13496</v>
      </c>
      <c r="R450" s="17">
        <v>0</v>
      </c>
      <c r="S450" s="17" t="s">
        <v>411</v>
      </c>
      <c r="T450" s="17" t="s">
        <v>426</v>
      </c>
      <c r="U450" s="17">
        <v>559</v>
      </c>
      <c r="V450" s="17">
        <v>9.6699999999999994E-2</v>
      </c>
      <c r="Y450" s="17">
        <v>0</v>
      </c>
      <c r="Z450" s="17">
        <v>0</v>
      </c>
      <c r="AC450" s="17">
        <v>0</v>
      </c>
      <c r="AD450" s="17">
        <v>0</v>
      </c>
      <c r="AG450" s="17">
        <v>0</v>
      </c>
      <c r="AH450" s="17">
        <v>0</v>
      </c>
      <c r="AK450" s="17">
        <v>0</v>
      </c>
      <c r="AL450" s="17">
        <v>0</v>
      </c>
      <c r="AO450" s="17">
        <v>0</v>
      </c>
      <c r="AP450" s="17">
        <v>0</v>
      </c>
      <c r="AQ450" s="17">
        <v>7.8982900000000003E-4</v>
      </c>
      <c r="AR450" s="17">
        <v>4.8332300000000002E-4</v>
      </c>
      <c r="AS450" s="17">
        <v>5.7200000000000003E-3</v>
      </c>
      <c r="AT450" s="17">
        <v>2.7247E-2</v>
      </c>
      <c r="AU450" s="17">
        <v>1.0923E-2</v>
      </c>
      <c r="AV450" s="17">
        <v>195</v>
      </c>
      <c r="AW450" s="17">
        <v>234</v>
      </c>
      <c r="AX450" s="17">
        <v>292.5</v>
      </c>
      <c r="AY450" s="17">
        <v>0</v>
      </c>
      <c r="AZ450" s="17">
        <v>0</v>
      </c>
      <c r="BA450" s="17">
        <v>0</v>
      </c>
      <c r="BB450" s="17">
        <v>0</v>
      </c>
      <c r="BC450" s="17">
        <v>1</v>
      </c>
      <c r="BD450" s="17">
        <v>14.06</v>
      </c>
      <c r="BE450" s="17">
        <v>1</v>
      </c>
      <c r="BF450" s="17">
        <v>1</v>
      </c>
      <c r="BH450" s="17">
        <v>0</v>
      </c>
      <c r="BJ450" s="17">
        <v>0</v>
      </c>
      <c r="BL450" s="17">
        <v>0</v>
      </c>
      <c r="BM450" s="17">
        <v>2.2537999999999999E-2</v>
      </c>
      <c r="BN450" s="17">
        <v>7.639E-2</v>
      </c>
      <c r="BO450" s="17">
        <v>0</v>
      </c>
      <c r="BP450" s="17">
        <v>0</v>
      </c>
      <c r="BQ450" s="17">
        <v>0</v>
      </c>
      <c r="BR450" s="17">
        <v>0</v>
      </c>
      <c r="BS450" s="17">
        <v>0</v>
      </c>
      <c r="BT450" s="17" t="s">
        <v>409</v>
      </c>
      <c r="BU450" s="17" t="s">
        <v>409</v>
      </c>
      <c r="BV450" s="17" t="s">
        <v>409</v>
      </c>
      <c r="BW450" s="17" t="s">
        <v>592</v>
      </c>
      <c r="CA450" s="17">
        <v>88106466</v>
      </c>
      <c r="CB450" s="17" t="s">
        <v>1848</v>
      </c>
      <c r="CC450" s="17">
        <v>98102434</v>
      </c>
      <c r="CD450" s="17" t="s">
        <v>620</v>
      </c>
    </row>
    <row r="451" spans="1:82">
      <c r="A451" s="27">
        <v>1000000506</v>
      </c>
      <c r="B451" s="26">
        <v>0</v>
      </c>
      <c r="C451" s="26" t="s">
        <v>2904</v>
      </c>
      <c r="D451" s="25">
        <v>301600</v>
      </c>
      <c r="E451" s="25" t="s">
        <v>1829</v>
      </c>
      <c r="F451" s="25">
        <v>301610</v>
      </c>
      <c r="G451" s="25" t="s">
        <v>2386</v>
      </c>
      <c r="H451" s="25">
        <v>1</v>
      </c>
      <c r="I451" s="25">
        <v>2000.01</v>
      </c>
      <c r="J451" s="25">
        <v>2500.12</v>
      </c>
      <c r="K451" s="25" t="s">
        <v>557</v>
      </c>
      <c r="L451" s="25"/>
      <c r="M451" s="25" t="s">
        <v>787</v>
      </c>
      <c r="N451" s="25" t="s">
        <v>412</v>
      </c>
      <c r="O451" s="25" t="s">
        <v>411</v>
      </c>
      <c r="P451" s="25" t="s">
        <v>516</v>
      </c>
      <c r="Q451" s="24">
        <v>4652</v>
      </c>
      <c r="R451" s="17">
        <v>0.93289999999999995</v>
      </c>
      <c r="U451" s="17">
        <v>0</v>
      </c>
      <c r="V451" s="17">
        <v>0</v>
      </c>
      <c r="Y451" s="17">
        <v>0</v>
      </c>
      <c r="Z451" s="17">
        <v>0</v>
      </c>
      <c r="AC451" s="17">
        <v>0</v>
      </c>
      <c r="AD451" s="17">
        <v>0</v>
      </c>
      <c r="AG451" s="17">
        <v>0</v>
      </c>
      <c r="AH451" s="17">
        <v>0</v>
      </c>
      <c r="AK451" s="17">
        <v>0</v>
      </c>
      <c r="AL451" s="17">
        <v>0</v>
      </c>
      <c r="AO451" s="17">
        <v>0</v>
      </c>
      <c r="AP451" s="17">
        <v>0</v>
      </c>
      <c r="AQ451" s="17">
        <v>0.93289999999999995</v>
      </c>
      <c r="AR451" s="17">
        <v>1E-3</v>
      </c>
      <c r="AS451" s="17">
        <v>2.7500000000000002E-4</v>
      </c>
      <c r="AT451" s="17">
        <v>2.568E-3</v>
      </c>
      <c r="AU451" s="17">
        <v>7.2848999999999997E-2</v>
      </c>
      <c r="AV451" s="17">
        <v>432</v>
      </c>
      <c r="AW451" s="17">
        <v>518.4</v>
      </c>
      <c r="AX451" s="17">
        <v>648</v>
      </c>
      <c r="AY451" s="17">
        <v>0</v>
      </c>
      <c r="AZ451" s="17">
        <v>0</v>
      </c>
      <c r="BA451" s="17">
        <v>0</v>
      </c>
      <c r="BB451" s="17">
        <v>0</v>
      </c>
      <c r="BC451" s="17">
        <v>1</v>
      </c>
      <c r="BD451" s="17">
        <v>4.6500000000000004</v>
      </c>
      <c r="BE451" s="17">
        <v>1</v>
      </c>
      <c r="BF451" s="17">
        <v>1</v>
      </c>
      <c r="BH451" s="17">
        <v>0</v>
      </c>
      <c r="BJ451" s="17">
        <v>0</v>
      </c>
      <c r="BL451" s="17">
        <v>0</v>
      </c>
      <c r="BM451" s="17">
        <v>1.3420000000000001E-3</v>
      </c>
      <c r="BN451" s="17">
        <v>1.3979999999999999E-3</v>
      </c>
      <c r="BO451" s="17">
        <v>0</v>
      </c>
      <c r="BP451" s="17">
        <v>0</v>
      </c>
      <c r="BQ451" s="17">
        <v>0</v>
      </c>
      <c r="BR451" s="17">
        <v>0</v>
      </c>
      <c r="BS451" s="17">
        <v>0</v>
      </c>
      <c r="BT451" s="17" t="s">
        <v>409</v>
      </c>
      <c r="BU451" s="17" t="s">
        <v>409</v>
      </c>
      <c r="BV451" s="17" t="s">
        <v>409</v>
      </c>
      <c r="BW451" s="17" t="s">
        <v>592</v>
      </c>
      <c r="CA451" s="17">
        <v>88106466</v>
      </c>
      <c r="CB451" s="17" t="s">
        <v>1848</v>
      </c>
      <c r="CC451" s="17">
        <v>98102434</v>
      </c>
      <c r="CD451" s="17" t="s">
        <v>599</v>
      </c>
    </row>
    <row r="452" spans="1:82">
      <c r="A452" s="27">
        <v>1000000507</v>
      </c>
      <c r="B452" s="26">
        <v>0</v>
      </c>
      <c r="C452" s="26" t="s">
        <v>2903</v>
      </c>
      <c r="D452" s="25">
        <v>301600</v>
      </c>
      <c r="E452" s="25" t="s">
        <v>1829</v>
      </c>
      <c r="F452" s="25">
        <v>301610</v>
      </c>
      <c r="G452" s="25" t="s">
        <v>2386</v>
      </c>
      <c r="H452" s="25">
        <v>2</v>
      </c>
      <c r="I452" s="25">
        <v>2001.01</v>
      </c>
      <c r="J452" s="25">
        <v>2500.12</v>
      </c>
      <c r="K452" s="25" t="s">
        <v>1625</v>
      </c>
      <c r="L452" s="25"/>
      <c r="M452" s="25" t="s">
        <v>1625</v>
      </c>
      <c r="N452" s="25" t="s">
        <v>412</v>
      </c>
      <c r="O452" s="25" t="s">
        <v>411</v>
      </c>
      <c r="P452" s="25" t="s">
        <v>516</v>
      </c>
      <c r="Q452" s="24">
        <v>4652</v>
      </c>
      <c r="R452" s="17">
        <v>0.90549999999999997</v>
      </c>
      <c r="U452" s="17">
        <v>0</v>
      </c>
      <c r="V452" s="17">
        <v>0</v>
      </c>
      <c r="Y452" s="17">
        <v>0</v>
      </c>
      <c r="Z452" s="17">
        <v>0</v>
      </c>
      <c r="AC452" s="17">
        <v>0</v>
      </c>
      <c r="AD452" s="17">
        <v>0</v>
      </c>
      <c r="AG452" s="17">
        <v>0</v>
      </c>
      <c r="AH452" s="17">
        <v>0</v>
      </c>
      <c r="AK452" s="17">
        <v>0</v>
      </c>
      <c r="AL452" s="17">
        <v>0</v>
      </c>
      <c r="AO452" s="17">
        <v>0</v>
      </c>
      <c r="AP452" s="17">
        <v>0</v>
      </c>
      <c r="AQ452" s="17">
        <v>0.90549999999999997</v>
      </c>
      <c r="AR452" s="17">
        <v>1E-3</v>
      </c>
      <c r="AS452" s="17">
        <v>2.7500000000000002E-4</v>
      </c>
      <c r="AT452" s="17">
        <v>2.568E-3</v>
      </c>
      <c r="AU452" s="17">
        <v>7.2848999999999997E-2</v>
      </c>
      <c r="AV452" s="17">
        <v>432</v>
      </c>
      <c r="AW452" s="17">
        <v>518.4</v>
      </c>
      <c r="AX452" s="17">
        <v>648</v>
      </c>
      <c r="AY452" s="17">
        <v>0</v>
      </c>
      <c r="AZ452" s="17">
        <v>0</v>
      </c>
      <c r="BA452" s="17">
        <v>0</v>
      </c>
      <c r="BB452" s="17">
        <v>0</v>
      </c>
      <c r="BC452" s="17">
        <v>1</v>
      </c>
      <c r="BD452" s="17">
        <v>4.6500000000000004</v>
      </c>
      <c r="BE452" s="17">
        <v>1</v>
      </c>
      <c r="BF452" s="17">
        <v>1</v>
      </c>
      <c r="BH452" s="17">
        <v>0</v>
      </c>
      <c r="BJ452" s="17">
        <v>0</v>
      </c>
      <c r="BL452" s="17">
        <v>0</v>
      </c>
      <c r="BM452" s="17">
        <v>1.3420000000000001E-3</v>
      </c>
      <c r="BN452" s="17">
        <v>1.3979999999999999E-3</v>
      </c>
      <c r="BO452" s="17">
        <v>0</v>
      </c>
      <c r="BP452" s="17">
        <v>0</v>
      </c>
      <c r="BQ452" s="17">
        <v>0</v>
      </c>
      <c r="BR452" s="17">
        <v>0</v>
      </c>
      <c r="BS452" s="17">
        <v>0</v>
      </c>
      <c r="BT452" s="17" t="s">
        <v>409</v>
      </c>
      <c r="BU452" s="17" t="s">
        <v>409</v>
      </c>
      <c r="BV452" s="17" t="s">
        <v>409</v>
      </c>
      <c r="BW452" s="17" t="s">
        <v>592</v>
      </c>
      <c r="CA452" s="17">
        <v>88106466</v>
      </c>
      <c r="CB452" s="17" t="s">
        <v>1848</v>
      </c>
      <c r="CC452" s="17">
        <v>98102434</v>
      </c>
      <c r="CD452" s="17" t="s">
        <v>599</v>
      </c>
    </row>
    <row r="453" spans="1:82">
      <c r="A453" s="27">
        <v>1000000508</v>
      </c>
      <c r="B453" s="26">
        <v>0</v>
      </c>
      <c r="C453" s="26" t="s">
        <v>2902</v>
      </c>
      <c r="D453" s="25">
        <v>301455</v>
      </c>
      <c r="E453" s="25" t="s">
        <v>2895</v>
      </c>
      <c r="F453" s="25">
        <v>301460</v>
      </c>
      <c r="G453" s="25" t="s">
        <v>2901</v>
      </c>
      <c r="H453" s="25">
        <v>1</v>
      </c>
      <c r="I453" s="25">
        <v>2005.01</v>
      </c>
      <c r="J453" s="25">
        <v>2500.12</v>
      </c>
      <c r="K453" s="25" t="s">
        <v>1566</v>
      </c>
      <c r="L453" s="25"/>
      <c r="M453" s="25" t="s">
        <v>1566</v>
      </c>
      <c r="N453" s="25" t="s">
        <v>412</v>
      </c>
      <c r="O453" s="25" t="s">
        <v>541</v>
      </c>
      <c r="P453" s="25" t="s">
        <v>427</v>
      </c>
      <c r="Q453" s="24">
        <v>7600</v>
      </c>
      <c r="R453" s="17">
        <v>0</v>
      </c>
      <c r="S453" s="17" t="s">
        <v>411</v>
      </c>
      <c r="T453" s="17" t="s">
        <v>516</v>
      </c>
      <c r="U453" s="17">
        <v>700</v>
      </c>
      <c r="V453" s="17">
        <v>0.1232</v>
      </c>
      <c r="Y453" s="17">
        <v>0</v>
      </c>
      <c r="Z453" s="17">
        <v>0</v>
      </c>
      <c r="AC453" s="17">
        <v>0</v>
      </c>
      <c r="AD453" s="17">
        <v>0</v>
      </c>
      <c r="AG453" s="17">
        <v>0</v>
      </c>
      <c r="AH453" s="17">
        <v>0</v>
      </c>
      <c r="AK453" s="17">
        <v>0</v>
      </c>
      <c r="AL453" s="17">
        <v>0</v>
      </c>
      <c r="AO453" s="17">
        <v>0</v>
      </c>
      <c r="AP453" s="17">
        <v>0</v>
      </c>
      <c r="AQ453" s="17">
        <v>1.637234E-3</v>
      </c>
      <c r="AR453" s="17">
        <v>7.0991299999999995E-4</v>
      </c>
      <c r="AS453" s="17">
        <v>3.3370000000000001E-3</v>
      </c>
      <c r="AT453" s="17">
        <v>1.4692999999999999E-2</v>
      </c>
      <c r="AU453" s="17">
        <v>2.2790999999999999E-2</v>
      </c>
      <c r="AV453" s="17">
        <v>354</v>
      </c>
      <c r="AW453" s="17">
        <v>424.8</v>
      </c>
      <c r="AX453" s="17">
        <v>531</v>
      </c>
      <c r="AY453" s="17">
        <v>0</v>
      </c>
      <c r="AZ453" s="17">
        <v>0</v>
      </c>
      <c r="BA453" s="17">
        <v>0</v>
      </c>
      <c r="BB453" s="17">
        <v>0</v>
      </c>
      <c r="BC453" s="17">
        <v>1</v>
      </c>
      <c r="BD453" s="17">
        <v>8.3000000000000007</v>
      </c>
      <c r="BE453" s="17">
        <v>1</v>
      </c>
      <c r="BF453" s="17">
        <v>1</v>
      </c>
      <c r="BH453" s="17">
        <v>0</v>
      </c>
      <c r="BJ453" s="17">
        <v>0</v>
      </c>
      <c r="BL453" s="17">
        <v>0</v>
      </c>
      <c r="BM453" s="17">
        <v>1.1065E-2</v>
      </c>
      <c r="BN453" s="17">
        <v>4.2227000000000001E-2</v>
      </c>
      <c r="BO453" s="17">
        <v>0</v>
      </c>
      <c r="BP453" s="17">
        <v>0</v>
      </c>
      <c r="BQ453" s="17">
        <v>0</v>
      </c>
      <c r="BR453" s="17">
        <v>0</v>
      </c>
      <c r="BS453" s="17">
        <v>0</v>
      </c>
      <c r="BT453" s="17" t="s">
        <v>409</v>
      </c>
      <c r="BU453" s="17" t="s">
        <v>409</v>
      </c>
      <c r="BV453" s="17" t="s">
        <v>409</v>
      </c>
      <c r="BW453" s="17" t="s">
        <v>592</v>
      </c>
      <c r="CA453" s="17">
        <v>88106466</v>
      </c>
      <c r="CB453" s="17" t="s">
        <v>1845</v>
      </c>
      <c r="CC453" s="17">
        <v>98200088</v>
      </c>
      <c r="CD453" s="17" t="s">
        <v>743</v>
      </c>
    </row>
    <row r="454" spans="1:82">
      <c r="A454" s="27">
        <v>1000000509</v>
      </c>
      <c r="B454" s="26">
        <v>0</v>
      </c>
      <c r="C454" s="26" t="s">
        <v>2900</v>
      </c>
      <c r="D454" s="25">
        <v>301300</v>
      </c>
      <c r="E454" s="25" t="s">
        <v>2567</v>
      </c>
      <c r="F454" s="25">
        <v>301455</v>
      </c>
      <c r="G454" s="25" t="s">
        <v>2895</v>
      </c>
      <c r="H454" s="25">
        <v>1</v>
      </c>
      <c r="I454" s="25">
        <v>2005.01</v>
      </c>
      <c r="J454" s="25">
        <v>2500.12</v>
      </c>
      <c r="K454" s="25" t="s">
        <v>1566</v>
      </c>
      <c r="L454" s="25"/>
      <c r="M454" s="25" t="s">
        <v>1566</v>
      </c>
      <c r="N454" s="25" t="s">
        <v>412</v>
      </c>
      <c r="O454" s="25" t="s">
        <v>541</v>
      </c>
      <c r="P454" s="25" t="s">
        <v>427</v>
      </c>
      <c r="Q454" s="24">
        <v>12300</v>
      </c>
      <c r="R454" s="17">
        <v>0</v>
      </c>
      <c r="S454" s="17" t="s">
        <v>411</v>
      </c>
      <c r="T454" s="17" t="s">
        <v>516</v>
      </c>
      <c r="U454" s="17">
        <v>700</v>
      </c>
      <c r="V454" s="17">
        <v>0.1232</v>
      </c>
      <c r="Y454" s="17">
        <v>0</v>
      </c>
      <c r="Z454" s="17">
        <v>0</v>
      </c>
      <c r="AC454" s="17">
        <v>0</v>
      </c>
      <c r="AD454" s="17">
        <v>0</v>
      </c>
      <c r="AG454" s="17">
        <v>0</v>
      </c>
      <c r="AH454" s="17">
        <v>0</v>
      </c>
      <c r="AK454" s="17">
        <v>0</v>
      </c>
      <c r="AL454" s="17">
        <v>0</v>
      </c>
      <c r="AO454" s="17">
        <v>0</v>
      </c>
      <c r="AP454" s="17">
        <v>0</v>
      </c>
      <c r="AQ454" s="17">
        <v>1.016788E-3</v>
      </c>
      <c r="AR454" s="17">
        <v>6.0192899999999996E-4</v>
      </c>
      <c r="AS454" s="17">
        <v>5.3280000000000003E-3</v>
      </c>
      <c r="AT454" s="17">
        <v>2.3139E-2</v>
      </c>
      <c r="AU454" s="17">
        <v>2.7105000000000001E-2</v>
      </c>
      <c r="AV454" s="17">
        <v>354</v>
      </c>
      <c r="AW454" s="17">
        <v>424.8</v>
      </c>
      <c r="AX454" s="17">
        <v>531</v>
      </c>
      <c r="AY454" s="17">
        <v>0</v>
      </c>
      <c r="AZ454" s="17">
        <v>0</v>
      </c>
      <c r="BA454" s="17">
        <v>0</v>
      </c>
      <c r="BB454" s="17">
        <v>0</v>
      </c>
      <c r="BC454" s="17">
        <v>1</v>
      </c>
      <c r="BD454" s="17">
        <v>13</v>
      </c>
      <c r="BE454" s="17">
        <v>1</v>
      </c>
      <c r="BF454" s="17">
        <v>1</v>
      </c>
      <c r="BH454" s="17">
        <v>0</v>
      </c>
      <c r="BJ454" s="17">
        <v>0</v>
      </c>
      <c r="BL454" s="17">
        <v>0</v>
      </c>
      <c r="BM454" s="17">
        <v>1.7663999999999999E-2</v>
      </c>
      <c r="BN454" s="17">
        <v>6.7654000000000006E-2</v>
      </c>
      <c r="BO454" s="17">
        <v>0</v>
      </c>
      <c r="BP454" s="17">
        <v>0</v>
      </c>
      <c r="BQ454" s="17">
        <v>0</v>
      </c>
      <c r="BR454" s="17">
        <v>0</v>
      </c>
      <c r="BS454" s="17">
        <v>0</v>
      </c>
      <c r="BT454" s="17" t="s">
        <v>409</v>
      </c>
      <c r="BU454" s="17" t="s">
        <v>409</v>
      </c>
      <c r="BV454" s="17" t="s">
        <v>409</v>
      </c>
      <c r="BW454" s="17" t="s">
        <v>592</v>
      </c>
      <c r="CA454" s="17">
        <v>88106466</v>
      </c>
      <c r="CB454" s="17" t="s">
        <v>1845</v>
      </c>
      <c r="CC454" s="17">
        <v>98200088</v>
      </c>
      <c r="CD454" s="17" t="s">
        <v>743</v>
      </c>
    </row>
    <row r="455" spans="1:82">
      <c r="A455" s="27">
        <v>1000000510</v>
      </c>
      <c r="B455" s="26">
        <v>0</v>
      </c>
      <c r="C455" s="26" t="s">
        <v>2899</v>
      </c>
      <c r="D455" s="25">
        <v>301455</v>
      </c>
      <c r="E455" s="25" t="s">
        <v>2895</v>
      </c>
      <c r="F455" s="25">
        <v>301445</v>
      </c>
      <c r="G455" s="25" t="s">
        <v>2880</v>
      </c>
      <c r="H455" s="25">
        <v>1</v>
      </c>
      <c r="I455" s="25">
        <v>1996.01</v>
      </c>
      <c r="J455" s="25">
        <v>2500.12</v>
      </c>
      <c r="K455" s="25" t="s">
        <v>505</v>
      </c>
      <c r="L455" s="25"/>
      <c r="M455" s="25" t="s">
        <v>505</v>
      </c>
      <c r="N455" s="25" t="s">
        <v>412</v>
      </c>
      <c r="O455" s="25" t="s">
        <v>411</v>
      </c>
      <c r="P455" s="25" t="s">
        <v>426</v>
      </c>
      <c r="Q455" s="24">
        <v>4400</v>
      </c>
      <c r="R455" s="17">
        <v>0.14299999999999999</v>
      </c>
      <c r="U455" s="17">
        <v>0</v>
      </c>
      <c r="V455" s="17">
        <v>0</v>
      </c>
      <c r="Y455" s="17">
        <v>0</v>
      </c>
      <c r="Z455" s="17">
        <v>0</v>
      </c>
      <c r="AC455" s="17">
        <v>0</v>
      </c>
      <c r="AD455" s="17">
        <v>0</v>
      </c>
      <c r="AG455" s="17">
        <v>0</v>
      </c>
      <c r="AH455" s="17">
        <v>0</v>
      </c>
      <c r="AK455" s="17">
        <v>0</v>
      </c>
      <c r="AL455" s="17">
        <v>0</v>
      </c>
      <c r="AO455" s="17">
        <v>0</v>
      </c>
      <c r="AP455" s="17">
        <v>0</v>
      </c>
      <c r="AQ455" s="17">
        <v>0.14299999999999999</v>
      </c>
      <c r="AR455" s="17">
        <v>1E-3</v>
      </c>
      <c r="AS455" s="17">
        <v>3.7100000000000002E-4</v>
      </c>
      <c r="AT455" s="17">
        <v>3.0409999999999999E-3</v>
      </c>
      <c r="AU455" s="17">
        <v>8.2280000000000006E-2</v>
      </c>
      <c r="AV455" s="17">
        <v>236</v>
      </c>
      <c r="AW455" s="17">
        <v>283.2</v>
      </c>
      <c r="AX455" s="17">
        <v>354</v>
      </c>
      <c r="AY455" s="17">
        <v>0</v>
      </c>
      <c r="AZ455" s="17">
        <v>0</v>
      </c>
      <c r="BA455" s="17">
        <v>0</v>
      </c>
      <c r="BB455" s="17">
        <v>0</v>
      </c>
      <c r="BC455" s="17">
        <v>1</v>
      </c>
      <c r="BD455" s="17">
        <v>4.4000000000000004</v>
      </c>
      <c r="BE455" s="17">
        <v>1</v>
      </c>
      <c r="BF455" s="17">
        <v>1</v>
      </c>
      <c r="BH455" s="17">
        <v>0</v>
      </c>
      <c r="BJ455" s="17">
        <v>0</v>
      </c>
      <c r="BL455" s="17">
        <v>0</v>
      </c>
      <c r="BM455" s="17">
        <v>9.9700000000000006E-4</v>
      </c>
      <c r="BN455" s="17">
        <v>1.5740000000000001E-3</v>
      </c>
      <c r="BO455" s="17">
        <v>0</v>
      </c>
      <c r="BP455" s="17">
        <v>0</v>
      </c>
      <c r="BQ455" s="17">
        <v>0</v>
      </c>
      <c r="BR455" s="17">
        <v>0</v>
      </c>
      <c r="BS455" s="17">
        <v>0</v>
      </c>
      <c r="BT455" s="17" t="s">
        <v>409</v>
      </c>
      <c r="BU455" s="17" t="s">
        <v>409</v>
      </c>
      <c r="BV455" s="17" t="s">
        <v>409</v>
      </c>
      <c r="BW455" s="17" t="s">
        <v>592</v>
      </c>
      <c r="CA455" s="17">
        <v>88106466</v>
      </c>
      <c r="CB455" s="17" t="s">
        <v>1848</v>
      </c>
      <c r="CC455" s="17">
        <v>98200088</v>
      </c>
      <c r="CD455" s="17" t="s">
        <v>743</v>
      </c>
    </row>
    <row r="456" spans="1:82">
      <c r="A456" s="27">
        <v>1000000511</v>
      </c>
      <c r="B456" s="26">
        <v>0</v>
      </c>
      <c r="C456" s="26" t="s">
        <v>2898</v>
      </c>
      <c r="D456" s="25">
        <v>301455</v>
      </c>
      <c r="E456" s="25" t="s">
        <v>2895</v>
      </c>
      <c r="F456" s="25">
        <v>301445</v>
      </c>
      <c r="G456" s="25" t="s">
        <v>2880</v>
      </c>
      <c r="H456" s="25">
        <v>2</v>
      </c>
      <c r="I456" s="25">
        <v>1996.01</v>
      </c>
      <c r="J456" s="25">
        <v>2500.12</v>
      </c>
      <c r="K456" s="25" t="s">
        <v>505</v>
      </c>
      <c r="L456" s="25"/>
      <c r="M456" s="25" t="s">
        <v>505</v>
      </c>
      <c r="N456" s="25" t="s">
        <v>412</v>
      </c>
      <c r="O456" s="25" t="s">
        <v>411</v>
      </c>
      <c r="P456" s="25" t="s">
        <v>426</v>
      </c>
      <c r="Q456" s="24">
        <v>4400</v>
      </c>
      <c r="R456" s="17">
        <v>0.14299999999999999</v>
      </c>
      <c r="U456" s="17">
        <v>0</v>
      </c>
      <c r="V456" s="17">
        <v>0</v>
      </c>
      <c r="Y456" s="17">
        <v>0</v>
      </c>
      <c r="Z456" s="17">
        <v>0</v>
      </c>
      <c r="AC456" s="17">
        <v>0</v>
      </c>
      <c r="AD456" s="17">
        <v>0</v>
      </c>
      <c r="AG456" s="17">
        <v>0</v>
      </c>
      <c r="AH456" s="17">
        <v>0</v>
      </c>
      <c r="AK456" s="17">
        <v>0</v>
      </c>
      <c r="AL456" s="17">
        <v>0</v>
      </c>
      <c r="AO456" s="17">
        <v>0</v>
      </c>
      <c r="AP456" s="17">
        <v>0</v>
      </c>
      <c r="AQ456" s="17">
        <v>0.14299999999999999</v>
      </c>
      <c r="AR456" s="17">
        <v>1E-3</v>
      </c>
      <c r="AS456" s="17">
        <v>3.7100000000000002E-4</v>
      </c>
      <c r="AT456" s="17">
        <v>3.0409999999999999E-3</v>
      </c>
      <c r="AU456" s="17">
        <v>8.2280000000000006E-2</v>
      </c>
      <c r="AV456" s="17">
        <v>236</v>
      </c>
      <c r="AW456" s="17">
        <v>283.2</v>
      </c>
      <c r="AX456" s="17">
        <v>354</v>
      </c>
      <c r="AY456" s="17">
        <v>0</v>
      </c>
      <c r="AZ456" s="17">
        <v>0</v>
      </c>
      <c r="BA456" s="17">
        <v>0</v>
      </c>
      <c r="BB456" s="17">
        <v>0</v>
      </c>
      <c r="BC456" s="17">
        <v>1</v>
      </c>
      <c r="BD456" s="17">
        <v>4.4000000000000004</v>
      </c>
      <c r="BE456" s="17">
        <v>1</v>
      </c>
      <c r="BF456" s="17">
        <v>1</v>
      </c>
      <c r="BH456" s="17">
        <v>0</v>
      </c>
      <c r="BJ456" s="17">
        <v>0</v>
      </c>
      <c r="BL456" s="17">
        <v>0</v>
      </c>
      <c r="BM456" s="17">
        <v>9.9700000000000006E-4</v>
      </c>
      <c r="BN456" s="17">
        <v>1.5740000000000001E-3</v>
      </c>
      <c r="BO456" s="17">
        <v>0</v>
      </c>
      <c r="BP456" s="17">
        <v>0</v>
      </c>
      <c r="BQ456" s="17">
        <v>0</v>
      </c>
      <c r="BR456" s="17">
        <v>0</v>
      </c>
      <c r="BS456" s="17">
        <v>0</v>
      </c>
      <c r="BT456" s="17" t="s">
        <v>409</v>
      </c>
      <c r="BU456" s="17" t="s">
        <v>409</v>
      </c>
      <c r="BV456" s="17" t="s">
        <v>409</v>
      </c>
      <c r="BW456" s="17" t="s">
        <v>592</v>
      </c>
      <c r="CA456" s="17">
        <v>88106466</v>
      </c>
      <c r="CB456" s="17" t="s">
        <v>1848</v>
      </c>
      <c r="CC456" s="17">
        <v>98200088</v>
      </c>
      <c r="CD456" s="17" t="s">
        <v>743</v>
      </c>
    </row>
    <row r="457" spans="1:82">
      <c r="A457" s="27">
        <v>1000000512</v>
      </c>
      <c r="B457" s="26">
        <v>0</v>
      </c>
      <c r="C457" s="26" t="s">
        <v>2897</v>
      </c>
      <c r="D457" s="25">
        <v>301470</v>
      </c>
      <c r="E457" s="25" t="s">
        <v>2887</v>
      </c>
      <c r="F457" s="25">
        <v>301455</v>
      </c>
      <c r="G457" s="25" t="s">
        <v>2895</v>
      </c>
      <c r="H457" s="25">
        <v>1</v>
      </c>
      <c r="I457" s="25">
        <v>2001.01</v>
      </c>
      <c r="J457" s="25">
        <v>2500.12</v>
      </c>
      <c r="K457" s="25" t="s">
        <v>1625</v>
      </c>
      <c r="L457" s="25"/>
      <c r="M457" s="25" t="s">
        <v>1625</v>
      </c>
      <c r="N457" s="25" t="s">
        <v>412</v>
      </c>
      <c r="O457" s="25" t="s">
        <v>498</v>
      </c>
      <c r="P457" s="25" t="s">
        <v>516</v>
      </c>
      <c r="Q457" s="24">
        <v>2905</v>
      </c>
      <c r="R457" s="17">
        <v>0.28120000000000001</v>
      </c>
      <c r="U457" s="17">
        <v>0</v>
      </c>
      <c r="V457" s="17">
        <v>0</v>
      </c>
      <c r="Y457" s="17">
        <v>0</v>
      </c>
      <c r="Z457" s="17">
        <v>0</v>
      </c>
      <c r="AC457" s="17">
        <v>0</v>
      </c>
      <c r="AD457" s="17">
        <v>0</v>
      </c>
      <c r="AG457" s="17">
        <v>0</v>
      </c>
      <c r="AH457" s="17">
        <v>0</v>
      </c>
      <c r="AK457" s="17">
        <v>0</v>
      </c>
      <c r="AL457" s="17">
        <v>0</v>
      </c>
      <c r="AO457" s="17">
        <v>0</v>
      </c>
      <c r="AP457" s="17">
        <v>0</v>
      </c>
      <c r="AQ457" s="17">
        <v>0.28120000000000001</v>
      </c>
      <c r="AR457" s="17">
        <v>3.0000000000000001E-3</v>
      </c>
      <c r="AS457" s="17">
        <v>2.3900000000000001E-4</v>
      </c>
      <c r="AT457" s="17">
        <v>6.9499999999999998E-4</v>
      </c>
      <c r="AU457" s="17">
        <v>9.8657999999999996E-2</v>
      </c>
      <c r="AV457" s="17">
        <v>213</v>
      </c>
      <c r="AW457" s="17">
        <v>255.6</v>
      </c>
      <c r="AX457" s="17">
        <v>319.5</v>
      </c>
      <c r="AY457" s="17">
        <v>0</v>
      </c>
      <c r="AZ457" s="17">
        <v>0</v>
      </c>
      <c r="BA457" s="17">
        <v>0</v>
      </c>
      <c r="BB457" s="17">
        <v>0</v>
      </c>
      <c r="BC457" s="17">
        <v>1</v>
      </c>
      <c r="BD457" s="17">
        <v>2.91</v>
      </c>
      <c r="BE457" s="17">
        <v>1</v>
      </c>
      <c r="BF457" s="17">
        <v>1</v>
      </c>
      <c r="BH457" s="17">
        <v>0</v>
      </c>
      <c r="BJ457" s="17">
        <v>0</v>
      </c>
      <c r="BL457" s="17">
        <v>0</v>
      </c>
      <c r="BM457" s="17">
        <v>1.1429999999999999E-3</v>
      </c>
      <c r="BN457" s="17">
        <v>1.0619999999999999E-2</v>
      </c>
      <c r="BO457" s="17">
        <v>0</v>
      </c>
      <c r="BP457" s="17">
        <v>0</v>
      </c>
      <c r="BQ457" s="17">
        <v>0</v>
      </c>
      <c r="BR457" s="17">
        <v>0</v>
      </c>
      <c r="BS457" s="17">
        <v>0</v>
      </c>
      <c r="BT457" s="17" t="s">
        <v>409</v>
      </c>
      <c r="BU457" s="17" t="s">
        <v>409</v>
      </c>
      <c r="BV457" s="17" t="s">
        <v>409</v>
      </c>
      <c r="BW457" s="17" t="s">
        <v>592</v>
      </c>
      <c r="CA457" s="17">
        <v>88106466</v>
      </c>
      <c r="CB457" s="17" t="s">
        <v>1848</v>
      </c>
      <c r="CC457" s="17">
        <v>4104935</v>
      </c>
      <c r="CD457" s="17" t="s">
        <v>1833</v>
      </c>
    </row>
    <row r="458" spans="1:82">
      <c r="A458" s="27">
        <v>1000000513</v>
      </c>
      <c r="B458" s="26">
        <v>0</v>
      </c>
      <c r="C458" s="26" t="s">
        <v>2896</v>
      </c>
      <c r="D458" s="25">
        <v>301470</v>
      </c>
      <c r="E458" s="25" t="s">
        <v>2887</v>
      </c>
      <c r="F458" s="25">
        <v>301455</v>
      </c>
      <c r="G458" s="25" t="s">
        <v>2895</v>
      </c>
      <c r="H458" s="25">
        <v>2</v>
      </c>
      <c r="I458" s="25">
        <v>2001.01</v>
      </c>
      <c r="J458" s="25">
        <v>2500.12</v>
      </c>
      <c r="K458" s="25" t="s">
        <v>1625</v>
      </c>
      <c r="L458" s="25"/>
      <c r="M458" s="25" t="s">
        <v>1625</v>
      </c>
      <c r="N458" s="25" t="s">
        <v>412</v>
      </c>
      <c r="O458" s="25" t="s">
        <v>498</v>
      </c>
      <c r="P458" s="25" t="s">
        <v>516</v>
      </c>
      <c r="Q458" s="24">
        <v>2905</v>
      </c>
      <c r="R458" s="17">
        <v>0.28120000000000001</v>
      </c>
      <c r="U458" s="17">
        <v>0</v>
      </c>
      <c r="V458" s="17">
        <v>0</v>
      </c>
      <c r="Y458" s="17">
        <v>0</v>
      </c>
      <c r="Z458" s="17">
        <v>0</v>
      </c>
      <c r="AC458" s="17">
        <v>0</v>
      </c>
      <c r="AD458" s="17">
        <v>0</v>
      </c>
      <c r="AG458" s="17">
        <v>0</v>
      </c>
      <c r="AH458" s="17">
        <v>0</v>
      </c>
      <c r="AK458" s="17">
        <v>0</v>
      </c>
      <c r="AL458" s="17">
        <v>0</v>
      </c>
      <c r="AO458" s="17">
        <v>0</v>
      </c>
      <c r="AP458" s="17">
        <v>0</v>
      </c>
      <c r="AQ458" s="17">
        <v>0.28120000000000001</v>
      </c>
      <c r="AR458" s="17">
        <v>3.0000000000000001E-3</v>
      </c>
      <c r="AS458" s="17">
        <v>2.3900000000000001E-4</v>
      </c>
      <c r="AT458" s="17">
        <v>6.9499999999999998E-4</v>
      </c>
      <c r="AU458" s="17">
        <v>9.8657999999999996E-2</v>
      </c>
      <c r="AV458" s="17">
        <v>213</v>
      </c>
      <c r="AW458" s="17">
        <v>255.6</v>
      </c>
      <c r="AX458" s="17">
        <v>319.5</v>
      </c>
      <c r="AY458" s="17">
        <v>0</v>
      </c>
      <c r="AZ458" s="17">
        <v>0</v>
      </c>
      <c r="BA458" s="17">
        <v>0</v>
      </c>
      <c r="BB458" s="17">
        <v>0</v>
      </c>
      <c r="BC458" s="17">
        <v>1</v>
      </c>
      <c r="BD458" s="17">
        <v>2.91</v>
      </c>
      <c r="BE458" s="17">
        <v>1</v>
      </c>
      <c r="BF458" s="17">
        <v>1</v>
      </c>
      <c r="BH458" s="17">
        <v>0</v>
      </c>
      <c r="BJ458" s="17">
        <v>0</v>
      </c>
      <c r="BL458" s="17">
        <v>0</v>
      </c>
      <c r="BM458" s="17">
        <v>1.1429999999999999E-3</v>
      </c>
      <c r="BN458" s="17">
        <v>1.0619999999999999E-2</v>
      </c>
      <c r="BO458" s="17">
        <v>0</v>
      </c>
      <c r="BP458" s="17">
        <v>0</v>
      </c>
      <c r="BQ458" s="17">
        <v>0</v>
      </c>
      <c r="BR458" s="17">
        <v>0</v>
      </c>
      <c r="BS458" s="17">
        <v>0</v>
      </c>
      <c r="BT458" s="17" t="s">
        <v>409</v>
      </c>
      <c r="BU458" s="17" t="s">
        <v>409</v>
      </c>
      <c r="BV458" s="17" t="s">
        <v>409</v>
      </c>
      <c r="BW458" s="17" t="s">
        <v>592</v>
      </c>
      <c r="CA458" s="17">
        <v>88106466</v>
      </c>
      <c r="CB458" s="17" t="s">
        <v>1848</v>
      </c>
      <c r="CC458" s="17">
        <v>4104935</v>
      </c>
      <c r="CD458" s="17" t="s">
        <v>1833</v>
      </c>
    </row>
    <row r="459" spans="1:82">
      <c r="A459" s="27">
        <v>1000000514</v>
      </c>
      <c r="B459" s="26">
        <v>10</v>
      </c>
      <c r="C459" s="26" t="s">
        <v>2894</v>
      </c>
      <c r="D459" s="25">
        <v>301400</v>
      </c>
      <c r="E459" s="25" t="s">
        <v>2366</v>
      </c>
      <c r="F459" s="25">
        <v>301410</v>
      </c>
      <c r="G459" s="25" t="s">
        <v>2888</v>
      </c>
      <c r="H459" s="25">
        <v>2</v>
      </c>
      <c r="I459" s="25">
        <v>2006.12</v>
      </c>
      <c r="J459" s="25">
        <v>2012.12</v>
      </c>
      <c r="K459" s="25" t="s">
        <v>1452</v>
      </c>
      <c r="L459" s="25"/>
      <c r="M459" s="25" t="s">
        <v>2893</v>
      </c>
      <c r="N459" s="25" t="s">
        <v>412</v>
      </c>
      <c r="O459" s="25" t="s">
        <v>428</v>
      </c>
      <c r="P459" s="25" t="s">
        <v>499</v>
      </c>
      <c r="Q459" s="24">
        <v>1853</v>
      </c>
      <c r="R459" s="17">
        <v>0</v>
      </c>
      <c r="S459" s="17" t="s">
        <v>411</v>
      </c>
      <c r="T459" s="17" t="s">
        <v>792</v>
      </c>
      <c r="U459" s="29">
        <v>1390</v>
      </c>
      <c r="V459" s="17">
        <v>0.2039</v>
      </c>
      <c r="W459" s="17" t="s">
        <v>428</v>
      </c>
      <c r="X459" s="17" t="s">
        <v>499</v>
      </c>
      <c r="Y459" s="29">
        <v>10850</v>
      </c>
      <c r="Z459" s="17">
        <v>0</v>
      </c>
      <c r="AC459" s="17">
        <v>0</v>
      </c>
      <c r="AD459" s="17">
        <v>0</v>
      </c>
      <c r="AG459" s="17">
        <v>0</v>
      </c>
      <c r="AH459" s="17">
        <v>0</v>
      </c>
      <c r="AK459" s="17">
        <v>0</v>
      </c>
      <c r="AL459" s="17">
        <v>0</v>
      </c>
      <c r="AO459" s="17">
        <v>0</v>
      </c>
      <c r="AP459" s="17">
        <v>0</v>
      </c>
      <c r="AQ459" s="17">
        <v>3.8341569999999999E-3</v>
      </c>
      <c r="AR459" s="17">
        <v>8.0409500000000001E-4</v>
      </c>
      <c r="AS459" s="17">
        <v>2.2910000000000001E-3</v>
      </c>
      <c r="AT459" s="17">
        <v>1.8464999999999999E-2</v>
      </c>
      <c r="AU459" s="17">
        <v>9.6570000000000003E-2</v>
      </c>
      <c r="AV459" s="17">
        <v>442</v>
      </c>
      <c r="AW459" s="17">
        <v>530.4</v>
      </c>
      <c r="AX459" s="17">
        <v>663</v>
      </c>
      <c r="AY459" s="17">
        <v>0</v>
      </c>
      <c r="AZ459" s="17">
        <v>0</v>
      </c>
      <c r="BA459" s="17">
        <v>0</v>
      </c>
      <c r="BB459" s="17">
        <v>0</v>
      </c>
      <c r="BC459" s="17">
        <v>1</v>
      </c>
      <c r="BD459" s="17">
        <v>14.09</v>
      </c>
      <c r="BE459" s="17">
        <v>1</v>
      </c>
      <c r="BF459" s="17">
        <v>1</v>
      </c>
      <c r="BH459" s="17">
        <v>0</v>
      </c>
      <c r="BJ459" s="17">
        <v>0</v>
      </c>
      <c r="BL459" s="17">
        <v>0</v>
      </c>
      <c r="BM459" s="17">
        <v>1.2727E-2</v>
      </c>
      <c r="BN459" s="17">
        <v>5.1711E-2</v>
      </c>
      <c r="BO459" s="17">
        <v>0</v>
      </c>
      <c r="BP459" s="17">
        <v>0</v>
      </c>
      <c r="BQ459" s="17">
        <v>0</v>
      </c>
      <c r="BR459" s="17">
        <v>0</v>
      </c>
      <c r="BS459" s="17">
        <v>0</v>
      </c>
      <c r="BT459" s="17" t="s">
        <v>409</v>
      </c>
      <c r="BU459" s="17" t="s">
        <v>409</v>
      </c>
      <c r="BV459" s="17" t="s">
        <v>409</v>
      </c>
      <c r="BW459" s="17" t="s">
        <v>592</v>
      </c>
      <c r="CA459" s="17">
        <v>98101161</v>
      </c>
      <c r="CB459" s="17" t="s">
        <v>904</v>
      </c>
      <c r="CC459" s="17">
        <v>98200088</v>
      </c>
      <c r="CD459" s="17" t="s">
        <v>743</v>
      </c>
    </row>
    <row r="460" spans="1:82">
      <c r="A460" s="27">
        <v>1000000515</v>
      </c>
      <c r="B460" s="26">
        <v>0</v>
      </c>
      <c r="C460" s="26" t="s">
        <v>2892</v>
      </c>
      <c r="D460" s="25">
        <v>301410</v>
      </c>
      <c r="E460" s="25" t="s">
        <v>2888</v>
      </c>
      <c r="F460" s="25">
        <v>301415</v>
      </c>
      <c r="G460" s="25" t="s">
        <v>2883</v>
      </c>
      <c r="H460" s="25">
        <v>1</v>
      </c>
      <c r="I460" s="25">
        <v>1996.01</v>
      </c>
      <c r="J460" s="25">
        <v>2500.12</v>
      </c>
      <c r="K460" s="25" t="s">
        <v>505</v>
      </c>
      <c r="L460" s="25"/>
      <c r="M460" s="25" t="s">
        <v>505</v>
      </c>
      <c r="N460" s="25" t="s">
        <v>412</v>
      </c>
      <c r="O460" s="25" t="s">
        <v>428</v>
      </c>
      <c r="P460" s="25" t="s">
        <v>499</v>
      </c>
      <c r="Q460" s="24">
        <v>3168</v>
      </c>
      <c r="R460" s="17">
        <v>0</v>
      </c>
      <c r="U460" s="17">
        <v>0</v>
      </c>
      <c r="V460" s="17">
        <v>0</v>
      </c>
      <c r="Y460" s="17">
        <v>0</v>
      </c>
      <c r="Z460" s="17">
        <v>0</v>
      </c>
      <c r="AC460" s="17">
        <v>0</v>
      </c>
      <c r="AD460" s="17">
        <v>0</v>
      </c>
      <c r="AG460" s="17">
        <v>0</v>
      </c>
      <c r="AH460" s="17">
        <v>0</v>
      </c>
      <c r="AK460" s="17">
        <v>0</v>
      </c>
      <c r="AL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5.9400000000000002E-4</v>
      </c>
      <c r="AT460" s="17">
        <v>4.6280000000000002E-3</v>
      </c>
      <c r="AU460" s="17">
        <v>3.9300000000000003E-3</v>
      </c>
      <c r="AV460" s="17">
        <v>452</v>
      </c>
      <c r="AW460" s="17">
        <v>542.4</v>
      </c>
      <c r="AX460" s="17">
        <v>678</v>
      </c>
      <c r="AY460" s="17">
        <v>0</v>
      </c>
      <c r="AZ460" s="17">
        <v>0</v>
      </c>
      <c r="BA460" s="17">
        <v>0</v>
      </c>
      <c r="BB460" s="17">
        <v>0</v>
      </c>
      <c r="BC460" s="17">
        <v>1</v>
      </c>
      <c r="BD460" s="17">
        <v>3.17</v>
      </c>
      <c r="BE460" s="17">
        <v>1</v>
      </c>
      <c r="BF460" s="17">
        <v>1</v>
      </c>
      <c r="BH460" s="17">
        <v>0</v>
      </c>
      <c r="BJ460" s="17">
        <v>0</v>
      </c>
      <c r="BL460" s="17">
        <v>0</v>
      </c>
      <c r="BM460" s="17">
        <v>3.264E-3</v>
      </c>
      <c r="BN460" s="17">
        <v>1.4189999999999999E-2</v>
      </c>
      <c r="BO460" s="17">
        <v>0</v>
      </c>
      <c r="BP460" s="17">
        <v>0</v>
      </c>
      <c r="BQ460" s="17">
        <v>0</v>
      </c>
      <c r="BR460" s="17">
        <v>0</v>
      </c>
      <c r="BS460" s="17">
        <v>0</v>
      </c>
      <c r="BT460" s="17" t="s">
        <v>409</v>
      </c>
      <c r="BU460" s="17" t="s">
        <v>409</v>
      </c>
      <c r="BV460" s="17" t="s">
        <v>409</v>
      </c>
      <c r="BW460" s="17" t="s">
        <v>592</v>
      </c>
      <c r="CA460" s="17">
        <v>88106466</v>
      </c>
      <c r="CB460" s="17" t="s">
        <v>1848</v>
      </c>
      <c r="CC460" s="17">
        <v>4104935</v>
      </c>
      <c r="CD460" s="17" t="s">
        <v>1833</v>
      </c>
    </row>
    <row r="461" spans="1:82">
      <c r="A461" s="27">
        <v>1000000516</v>
      </c>
      <c r="B461" s="26">
        <v>0</v>
      </c>
      <c r="C461" s="26" t="s">
        <v>2891</v>
      </c>
      <c r="D461" s="25">
        <v>301410</v>
      </c>
      <c r="E461" s="25" t="s">
        <v>2888</v>
      </c>
      <c r="F461" s="25">
        <v>301415</v>
      </c>
      <c r="G461" s="25" t="s">
        <v>2883</v>
      </c>
      <c r="H461" s="25">
        <v>2</v>
      </c>
      <c r="I461" s="25">
        <v>1996.01</v>
      </c>
      <c r="J461" s="25">
        <v>2500.12</v>
      </c>
      <c r="K461" s="25" t="s">
        <v>505</v>
      </c>
      <c r="L461" s="25"/>
      <c r="M461" s="25" t="s">
        <v>505</v>
      </c>
      <c r="N461" s="25" t="s">
        <v>412</v>
      </c>
      <c r="O461" s="25" t="s">
        <v>428</v>
      </c>
      <c r="P461" s="25" t="s">
        <v>499</v>
      </c>
      <c r="Q461" s="24">
        <v>3168</v>
      </c>
      <c r="R461" s="17">
        <v>0</v>
      </c>
      <c r="U461" s="17">
        <v>0</v>
      </c>
      <c r="V461" s="17">
        <v>0</v>
      </c>
      <c r="Y461" s="17">
        <v>0</v>
      </c>
      <c r="Z461" s="17">
        <v>0</v>
      </c>
      <c r="AC461" s="17">
        <v>0</v>
      </c>
      <c r="AD461" s="17">
        <v>0</v>
      </c>
      <c r="AG461" s="17">
        <v>0</v>
      </c>
      <c r="AH461" s="17">
        <v>0</v>
      </c>
      <c r="AK461" s="17">
        <v>0</v>
      </c>
      <c r="AL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5.9400000000000002E-4</v>
      </c>
      <c r="AT461" s="17">
        <v>4.6280000000000002E-3</v>
      </c>
      <c r="AU461" s="17">
        <v>3.9300000000000003E-3</v>
      </c>
      <c r="AV461" s="17">
        <v>452</v>
      </c>
      <c r="AW461" s="17">
        <v>542.4</v>
      </c>
      <c r="AX461" s="17">
        <v>678</v>
      </c>
      <c r="AY461" s="17">
        <v>0</v>
      </c>
      <c r="AZ461" s="17">
        <v>0</v>
      </c>
      <c r="BA461" s="17">
        <v>0</v>
      </c>
      <c r="BB461" s="17">
        <v>0</v>
      </c>
      <c r="BC461" s="17">
        <v>1</v>
      </c>
      <c r="BD461" s="17">
        <v>3.17</v>
      </c>
      <c r="BE461" s="17">
        <v>1</v>
      </c>
      <c r="BF461" s="17">
        <v>1</v>
      </c>
      <c r="BH461" s="17">
        <v>0</v>
      </c>
      <c r="BJ461" s="17">
        <v>0</v>
      </c>
      <c r="BL461" s="17">
        <v>0</v>
      </c>
      <c r="BM461" s="17">
        <v>3.264E-3</v>
      </c>
      <c r="BN461" s="17">
        <v>1.4189999999999999E-2</v>
      </c>
      <c r="BO461" s="17">
        <v>0</v>
      </c>
      <c r="BP461" s="17">
        <v>0</v>
      </c>
      <c r="BQ461" s="17">
        <v>0</v>
      </c>
      <c r="BR461" s="17">
        <v>0</v>
      </c>
      <c r="BS461" s="17">
        <v>0</v>
      </c>
      <c r="BT461" s="17" t="s">
        <v>409</v>
      </c>
      <c r="BU461" s="17" t="s">
        <v>409</v>
      </c>
      <c r="BV461" s="17" t="s">
        <v>409</v>
      </c>
      <c r="BW461" s="17" t="s">
        <v>592</v>
      </c>
      <c r="CA461" s="17">
        <v>88106466</v>
      </c>
      <c r="CB461" s="17" t="s">
        <v>1848</v>
      </c>
      <c r="CC461" s="17">
        <v>4104935</v>
      </c>
      <c r="CD461" s="17" t="s">
        <v>1833</v>
      </c>
    </row>
    <row r="462" spans="1:82">
      <c r="A462" s="27">
        <v>1000000517</v>
      </c>
      <c r="B462" s="26">
        <v>0</v>
      </c>
      <c r="C462" s="26" t="s">
        <v>2890</v>
      </c>
      <c r="D462" s="25">
        <v>301410</v>
      </c>
      <c r="E462" s="25" t="s">
        <v>2888</v>
      </c>
      <c r="F462" s="25">
        <v>301470</v>
      </c>
      <c r="G462" s="25" t="s">
        <v>2887</v>
      </c>
      <c r="H462" s="25">
        <v>1</v>
      </c>
      <c r="I462" s="25">
        <v>1997.04</v>
      </c>
      <c r="J462" s="25">
        <v>2500.12</v>
      </c>
      <c r="K462" s="25" t="s">
        <v>2579</v>
      </c>
      <c r="L462" s="25"/>
      <c r="M462" s="25" t="s">
        <v>2579</v>
      </c>
      <c r="N462" s="25" t="s">
        <v>412</v>
      </c>
      <c r="O462" s="25" t="s">
        <v>498</v>
      </c>
      <c r="P462" s="25" t="s">
        <v>516</v>
      </c>
      <c r="Q462" s="24">
        <v>2611</v>
      </c>
      <c r="R462" s="17">
        <v>0.153</v>
      </c>
      <c r="U462" s="17">
        <v>0</v>
      </c>
      <c r="V462" s="17">
        <v>0</v>
      </c>
      <c r="Y462" s="17">
        <v>0</v>
      </c>
      <c r="Z462" s="17">
        <v>0</v>
      </c>
      <c r="AC462" s="17">
        <v>0</v>
      </c>
      <c r="AD462" s="17">
        <v>0</v>
      </c>
      <c r="AG462" s="17">
        <v>0</v>
      </c>
      <c r="AH462" s="17">
        <v>0</v>
      </c>
      <c r="AK462" s="17">
        <v>0</v>
      </c>
      <c r="AL462" s="17">
        <v>0</v>
      </c>
      <c r="AO462" s="17">
        <v>0</v>
      </c>
      <c r="AP462" s="17">
        <v>0</v>
      </c>
      <c r="AQ462" s="17">
        <v>0.153</v>
      </c>
      <c r="AR462" s="17">
        <v>3.0000000000000001E-3</v>
      </c>
      <c r="AS462" s="17">
        <v>1.47E-4</v>
      </c>
      <c r="AT462" s="17">
        <v>2.0509999999999999E-3</v>
      </c>
      <c r="AU462" s="17">
        <v>9.3473000000000001E-2</v>
      </c>
      <c r="AV462" s="17">
        <v>238</v>
      </c>
      <c r="AW462" s="17">
        <v>285.60000000000002</v>
      </c>
      <c r="AX462" s="17">
        <v>357</v>
      </c>
      <c r="AY462" s="17">
        <v>0</v>
      </c>
      <c r="AZ462" s="17">
        <v>0</v>
      </c>
      <c r="BA462" s="17">
        <v>0</v>
      </c>
      <c r="BB462" s="17">
        <v>0</v>
      </c>
      <c r="BC462" s="17">
        <v>1</v>
      </c>
      <c r="BD462" s="17">
        <v>2.61</v>
      </c>
      <c r="BE462" s="17">
        <v>1</v>
      </c>
      <c r="BF462" s="17">
        <v>1</v>
      </c>
      <c r="BH462" s="17">
        <v>0</v>
      </c>
      <c r="BJ462" s="17">
        <v>0</v>
      </c>
      <c r="BL462" s="17">
        <v>0</v>
      </c>
      <c r="BM462" s="17">
        <v>6.1700000000000004E-4</v>
      </c>
      <c r="BN462" s="17">
        <v>5.4199999999999995E-4</v>
      </c>
      <c r="BO462" s="17">
        <v>0</v>
      </c>
      <c r="BP462" s="17">
        <v>0</v>
      </c>
      <c r="BQ462" s="17">
        <v>0</v>
      </c>
      <c r="BR462" s="17">
        <v>0</v>
      </c>
      <c r="BS462" s="17">
        <v>0</v>
      </c>
      <c r="BT462" s="17" t="s">
        <v>409</v>
      </c>
      <c r="BU462" s="17" t="s">
        <v>409</v>
      </c>
      <c r="BV462" s="17" t="s">
        <v>409</v>
      </c>
      <c r="BW462" s="17" t="s">
        <v>592</v>
      </c>
      <c r="CA462" s="17">
        <v>88106466</v>
      </c>
      <c r="CB462" s="17" t="s">
        <v>1848</v>
      </c>
      <c r="CC462" s="17">
        <v>98200088</v>
      </c>
      <c r="CD462" s="17" t="s">
        <v>743</v>
      </c>
    </row>
    <row r="463" spans="1:82">
      <c r="A463" s="27">
        <v>1000000518</v>
      </c>
      <c r="B463" s="26">
        <v>0</v>
      </c>
      <c r="C463" s="26" t="s">
        <v>2889</v>
      </c>
      <c r="D463" s="25">
        <v>301410</v>
      </c>
      <c r="E463" s="25" t="s">
        <v>2888</v>
      </c>
      <c r="F463" s="25">
        <v>301470</v>
      </c>
      <c r="G463" s="25" t="s">
        <v>2887</v>
      </c>
      <c r="H463" s="25">
        <v>2</v>
      </c>
      <c r="I463" s="25">
        <v>1998.01</v>
      </c>
      <c r="J463" s="25">
        <v>2500.12</v>
      </c>
      <c r="K463" s="25" t="s">
        <v>1687</v>
      </c>
      <c r="L463" s="25"/>
      <c r="M463" s="25" t="s">
        <v>1687</v>
      </c>
      <c r="N463" s="25" t="s">
        <v>412</v>
      </c>
      <c r="O463" s="25" t="s">
        <v>498</v>
      </c>
      <c r="P463" s="25" t="s">
        <v>516</v>
      </c>
      <c r="Q463" s="24">
        <v>2611</v>
      </c>
      <c r="R463" s="17">
        <v>0.23380000000000001</v>
      </c>
      <c r="U463" s="17">
        <v>0</v>
      </c>
      <c r="V463" s="17">
        <v>0</v>
      </c>
      <c r="Y463" s="17">
        <v>0</v>
      </c>
      <c r="Z463" s="17">
        <v>0</v>
      </c>
      <c r="AC463" s="17">
        <v>0</v>
      </c>
      <c r="AD463" s="17">
        <v>0</v>
      </c>
      <c r="AG463" s="17">
        <v>0</v>
      </c>
      <c r="AH463" s="17">
        <v>0</v>
      </c>
      <c r="AK463" s="17">
        <v>0</v>
      </c>
      <c r="AL463" s="17">
        <v>0</v>
      </c>
      <c r="AO463" s="17">
        <v>0</v>
      </c>
      <c r="AP463" s="17">
        <v>0</v>
      </c>
      <c r="AQ463" s="17">
        <v>0.23380000000000001</v>
      </c>
      <c r="AR463" s="17">
        <v>3.0000000000000001E-3</v>
      </c>
      <c r="AS463" s="17">
        <v>1.47E-4</v>
      </c>
      <c r="AT463" s="17">
        <v>2.0509999999999999E-3</v>
      </c>
      <c r="AU463" s="17">
        <v>9.3473000000000001E-2</v>
      </c>
      <c r="AV463" s="17">
        <v>238</v>
      </c>
      <c r="AW463" s="17">
        <v>285.60000000000002</v>
      </c>
      <c r="AX463" s="17">
        <v>357</v>
      </c>
      <c r="AY463" s="17">
        <v>0</v>
      </c>
      <c r="AZ463" s="17">
        <v>0</v>
      </c>
      <c r="BA463" s="17">
        <v>0</v>
      </c>
      <c r="BB463" s="17">
        <v>0</v>
      </c>
      <c r="BC463" s="17">
        <v>1</v>
      </c>
      <c r="BD463" s="17">
        <v>2.61</v>
      </c>
      <c r="BE463" s="17">
        <v>1</v>
      </c>
      <c r="BF463" s="17">
        <v>1</v>
      </c>
      <c r="BH463" s="17">
        <v>0</v>
      </c>
      <c r="BJ463" s="17">
        <v>0</v>
      </c>
      <c r="BL463" s="17">
        <v>0</v>
      </c>
      <c r="BM463" s="17">
        <v>6.1700000000000004E-4</v>
      </c>
      <c r="BN463" s="17">
        <v>5.4199999999999995E-4</v>
      </c>
      <c r="BO463" s="17">
        <v>0</v>
      </c>
      <c r="BP463" s="17">
        <v>0</v>
      </c>
      <c r="BQ463" s="17">
        <v>0</v>
      </c>
      <c r="BR463" s="17">
        <v>0</v>
      </c>
      <c r="BS463" s="17">
        <v>0</v>
      </c>
      <c r="BT463" s="17" t="s">
        <v>409</v>
      </c>
      <c r="BU463" s="17" t="s">
        <v>409</v>
      </c>
      <c r="BV463" s="17" t="s">
        <v>409</v>
      </c>
      <c r="BW463" s="17" t="s">
        <v>592</v>
      </c>
      <c r="CA463" s="17">
        <v>88106466</v>
      </c>
      <c r="CB463" s="17" t="s">
        <v>1848</v>
      </c>
      <c r="CC463" s="17">
        <v>98200088</v>
      </c>
      <c r="CD463" s="17" t="s">
        <v>743</v>
      </c>
    </row>
    <row r="464" spans="1:82">
      <c r="A464" s="27">
        <v>1000000519</v>
      </c>
      <c r="B464" s="26">
        <v>10</v>
      </c>
      <c r="C464" s="26" t="s">
        <v>327</v>
      </c>
      <c r="D464" s="25">
        <v>301415</v>
      </c>
      <c r="E464" s="25" t="s">
        <v>2883</v>
      </c>
      <c r="F464" s="25">
        <v>301640</v>
      </c>
      <c r="G464" s="25" t="s">
        <v>2886</v>
      </c>
      <c r="H464" s="25">
        <v>1</v>
      </c>
      <c r="I464" s="25">
        <v>2007.09</v>
      </c>
      <c r="J464" s="25">
        <v>2015.04</v>
      </c>
      <c r="K464" s="25" t="s">
        <v>1476</v>
      </c>
      <c r="L464" s="25"/>
      <c r="M464" s="25" t="s">
        <v>973</v>
      </c>
      <c r="N464" s="25" t="s">
        <v>412</v>
      </c>
      <c r="O464" s="25"/>
      <c r="P464" s="25"/>
      <c r="Q464" s="28">
        <v>0</v>
      </c>
      <c r="R464" s="17">
        <v>0</v>
      </c>
      <c r="S464" s="17" t="s">
        <v>411</v>
      </c>
      <c r="T464" s="17" t="s">
        <v>426</v>
      </c>
      <c r="U464" s="29">
        <v>5000</v>
      </c>
      <c r="V464" s="17">
        <v>1.43</v>
      </c>
      <c r="Y464" s="17">
        <v>0</v>
      </c>
      <c r="Z464" s="17">
        <v>0</v>
      </c>
      <c r="AC464" s="17">
        <v>0</v>
      </c>
      <c r="AD464" s="17">
        <v>0</v>
      </c>
      <c r="AG464" s="17">
        <v>0</v>
      </c>
      <c r="AH464" s="17">
        <v>0</v>
      </c>
      <c r="AK464" s="17">
        <v>0</v>
      </c>
      <c r="AL464" s="17">
        <v>0</v>
      </c>
      <c r="AO464" s="17">
        <v>0</v>
      </c>
      <c r="AP464" s="17">
        <v>0</v>
      </c>
      <c r="AQ464" s="17">
        <v>1.43</v>
      </c>
      <c r="AR464" s="17">
        <v>1E-3</v>
      </c>
      <c r="AS464" s="17">
        <v>4.0769999999999999E-4</v>
      </c>
      <c r="AT464" s="17">
        <v>2.6803E-3</v>
      </c>
      <c r="AU464" s="17">
        <v>0.127225</v>
      </c>
      <c r="AV464" s="17">
        <v>140</v>
      </c>
      <c r="AW464" s="17">
        <v>168</v>
      </c>
      <c r="AX464" s="17">
        <v>210</v>
      </c>
      <c r="AY464" s="17">
        <v>0</v>
      </c>
      <c r="AZ464" s="17">
        <v>0</v>
      </c>
      <c r="BA464" s="17">
        <v>0</v>
      </c>
      <c r="BB464" s="17">
        <v>0</v>
      </c>
      <c r="BC464" s="17">
        <v>1</v>
      </c>
      <c r="BD464" s="17">
        <v>5</v>
      </c>
      <c r="BE464" s="17">
        <v>1</v>
      </c>
      <c r="BF464" s="17">
        <v>1</v>
      </c>
      <c r="BH464" s="17">
        <v>0</v>
      </c>
      <c r="BJ464" s="17">
        <v>0</v>
      </c>
      <c r="BL464" s="17">
        <v>0</v>
      </c>
      <c r="BM464" s="17">
        <v>1.2795E-3</v>
      </c>
      <c r="BN464" s="17">
        <v>1.6008000000000001E-3</v>
      </c>
      <c r="BO464" s="17">
        <v>0</v>
      </c>
      <c r="BP464" s="17">
        <v>0</v>
      </c>
      <c r="BQ464" s="17">
        <v>0</v>
      </c>
      <c r="BR464" s="17">
        <v>0</v>
      </c>
      <c r="BS464" s="17">
        <v>0</v>
      </c>
      <c r="BT464" s="17" t="s">
        <v>409</v>
      </c>
      <c r="BU464" s="17" t="s">
        <v>409</v>
      </c>
      <c r="BV464" s="17" t="s">
        <v>409</v>
      </c>
      <c r="BW464" s="17" t="s">
        <v>592</v>
      </c>
      <c r="CA464" s="17">
        <v>88106466</v>
      </c>
      <c r="CB464" s="17" t="s">
        <v>2082</v>
      </c>
      <c r="CC464" s="17">
        <v>98200088</v>
      </c>
      <c r="CD464" s="17" t="s">
        <v>743</v>
      </c>
    </row>
    <row r="465" spans="1:82">
      <c r="A465" s="27">
        <v>1000000521</v>
      </c>
      <c r="B465" s="26">
        <v>0</v>
      </c>
      <c r="C465" s="26" t="s">
        <v>2885</v>
      </c>
      <c r="D465" s="25">
        <v>301415</v>
      </c>
      <c r="E465" s="25" t="s">
        <v>2883</v>
      </c>
      <c r="F465" s="25">
        <v>301425</v>
      </c>
      <c r="G465" s="25" t="s">
        <v>623</v>
      </c>
      <c r="H465" s="25">
        <v>1</v>
      </c>
      <c r="I465" s="25">
        <v>1998.01</v>
      </c>
      <c r="J465" s="25">
        <v>2500.12</v>
      </c>
      <c r="K465" s="25" t="s">
        <v>1687</v>
      </c>
      <c r="L465" s="25"/>
      <c r="M465" s="25" t="s">
        <v>1687</v>
      </c>
      <c r="N465" s="25" t="s">
        <v>412</v>
      </c>
      <c r="O465" s="25" t="s">
        <v>498</v>
      </c>
      <c r="P465" s="25" t="s">
        <v>426</v>
      </c>
      <c r="Q465" s="24">
        <v>6920</v>
      </c>
      <c r="R465" s="17">
        <v>0.495</v>
      </c>
      <c r="U465" s="17">
        <v>0</v>
      </c>
      <c r="V465" s="17">
        <v>0</v>
      </c>
      <c r="Y465" s="17">
        <v>0</v>
      </c>
      <c r="Z465" s="17">
        <v>0</v>
      </c>
      <c r="AC465" s="17">
        <v>0</v>
      </c>
      <c r="AD465" s="17">
        <v>0</v>
      </c>
      <c r="AG465" s="17">
        <v>0</v>
      </c>
      <c r="AH465" s="17">
        <v>0</v>
      </c>
      <c r="AK465" s="17">
        <v>0</v>
      </c>
      <c r="AL465" s="17">
        <v>0</v>
      </c>
      <c r="AO465" s="17">
        <v>0</v>
      </c>
      <c r="AP465" s="17">
        <v>0</v>
      </c>
      <c r="AQ465" s="17">
        <v>0.495</v>
      </c>
      <c r="AR465" s="17">
        <v>3.0000000000000001E-3</v>
      </c>
      <c r="AS465" s="17">
        <v>4.8000000000000001E-4</v>
      </c>
      <c r="AT465" s="17">
        <v>3.7339999999999999E-3</v>
      </c>
      <c r="AU465" s="17">
        <v>0.217226</v>
      </c>
      <c r="AV465" s="17">
        <v>157</v>
      </c>
      <c r="AW465" s="17">
        <v>188.4</v>
      </c>
      <c r="AX465" s="17">
        <v>235.5</v>
      </c>
      <c r="AY465" s="17">
        <v>0</v>
      </c>
      <c r="AZ465" s="17">
        <v>0</v>
      </c>
      <c r="BA465" s="17">
        <v>0</v>
      </c>
      <c r="BB465" s="17">
        <v>0</v>
      </c>
      <c r="BC465" s="17">
        <v>1</v>
      </c>
      <c r="BD465" s="17">
        <v>6.92</v>
      </c>
      <c r="BE465" s="17">
        <v>1</v>
      </c>
      <c r="BF465" s="17">
        <v>1</v>
      </c>
      <c r="BH465" s="17">
        <v>0</v>
      </c>
      <c r="BJ465" s="17">
        <v>0</v>
      </c>
      <c r="BL465" s="17">
        <v>0</v>
      </c>
      <c r="BM465" s="17">
        <v>1.9870000000000001E-3</v>
      </c>
      <c r="BN465" s="17">
        <v>1.658E-3</v>
      </c>
      <c r="BO465" s="17">
        <v>0</v>
      </c>
      <c r="BP465" s="17">
        <v>0</v>
      </c>
      <c r="BQ465" s="17">
        <v>0</v>
      </c>
      <c r="BR465" s="17">
        <v>0</v>
      </c>
      <c r="BS465" s="17">
        <v>0</v>
      </c>
      <c r="BT465" s="17" t="s">
        <v>409</v>
      </c>
      <c r="BU465" s="17" t="s">
        <v>409</v>
      </c>
      <c r="BV465" s="17" t="s">
        <v>409</v>
      </c>
      <c r="BW465" s="17" t="s">
        <v>592</v>
      </c>
      <c r="CA465" s="17">
        <v>88106466</v>
      </c>
      <c r="CB465" s="17" t="s">
        <v>1848</v>
      </c>
      <c r="CC465" s="17">
        <v>4104935</v>
      </c>
      <c r="CD465" s="17" t="s">
        <v>1833</v>
      </c>
    </row>
    <row r="466" spans="1:82">
      <c r="A466" s="27">
        <v>1000000522</v>
      </c>
      <c r="B466" s="26">
        <v>0</v>
      </c>
      <c r="C466" s="26" t="s">
        <v>2884</v>
      </c>
      <c r="D466" s="25">
        <v>301415</v>
      </c>
      <c r="E466" s="25" t="s">
        <v>2883</v>
      </c>
      <c r="F466" s="25">
        <v>301425</v>
      </c>
      <c r="G466" s="25" t="s">
        <v>623</v>
      </c>
      <c r="H466" s="25">
        <v>2</v>
      </c>
      <c r="I466" s="25">
        <v>2000.01</v>
      </c>
      <c r="J466" s="25">
        <v>2500.12</v>
      </c>
      <c r="K466" s="25" t="s">
        <v>557</v>
      </c>
      <c r="L466" s="25"/>
      <c r="M466" s="25" t="s">
        <v>557</v>
      </c>
      <c r="N466" s="25" t="s">
        <v>412</v>
      </c>
      <c r="O466" s="25" t="s">
        <v>498</v>
      </c>
      <c r="P466" s="25" t="s">
        <v>426</v>
      </c>
      <c r="Q466" s="24">
        <v>6949</v>
      </c>
      <c r="R466" s="17">
        <v>0.495</v>
      </c>
      <c r="U466" s="17">
        <v>0</v>
      </c>
      <c r="V466" s="17">
        <v>0</v>
      </c>
      <c r="Y466" s="17">
        <v>0</v>
      </c>
      <c r="Z466" s="17">
        <v>0</v>
      </c>
      <c r="AC466" s="17">
        <v>0</v>
      </c>
      <c r="AD466" s="17">
        <v>0</v>
      </c>
      <c r="AG466" s="17">
        <v>0</v>
      </c>
      <c r="AH466" s="17">
        <v>0</v>
      </c>
      <c r="AK466" s="17">
        <v>0</v>
      </c>
      <c r="AL466" s="17">
        <v>0</v>
      </c>
      <c r="AO466" s="17">
        <v>0</v>
      </c>
      <c r="AP466" s="17">
        <v>0</v>
      </c>
      <c r="AQ466" s="17">
        <v>0.495</v>
      </c>
      <c r="AR466" s="17">
        <v>3.0000000000000001E-3</v>
      </c>
      <c r="AS466" s="17">
        <v>4.8000000000000001E-4</v>
      </c>
      <c r="AT466" s="17">
        <v>3.7339999999999999E-3</v>
      </c>
      <c r="AU466" s="17">
        <v>0.217226</v>
      </c>
      <c r="AV466" s="17">
        <v>157</v>
      </c>
      <c r="AW466" s="17">
        <v>188.4</v>
      </c>
      <c r="AX466" s="17">
        <v>235.5</v>
      </c>
      <c r="AY466" s="17">
        <v>0</v>
      </c>
      <c r="AZ466" s="17">
        <v>0</v>
      </c>
      <c r="BA466" s="17">
        <v>0</v>
      </c>
      <c r="BB466" s="17">
        <v>0</v>
      </c>
      <c r="BC466" s="17">
        <v>1</v>
      </c>
      <c r="BD466" s="17">
        <v>6.95</v>
      </c>
      <c r="BE466" s="17">
        <v>1</v>
      </c>
      <c r="BF466" s="17">
        <v>1</v>
      </c>
      <c r="BH466" s="17">
        <v>0</v>
      </c>
      <c r="BJ466" s="17">
        <v>0</v>
      </c>
      <c r="BL466" s="17">
        <v>0</v>
      </c>
      <c r="BM466" s="17">
        <v>1.9870000000000001E-3</v>
      </c>
      <c r="BN466" s="17">
        <v>1.658E-3</v>
      </c>
      <c r="BO466" s="17">
        <v>0</v>
      </c>
      <c r="BP466" s="17">
        <v>0</v>
      </c>
      <c r="BQ466" s="17">
        <v>0</v>
      </c>
      <c r="BR466" s="17">
        <v>0</v>
      </c>
      <c r="BS466" s="17">
        <v>0</v>
      </c>
      <c r="BT466" s="17" t="s">
        <v>409</v>
      </c>
      <c r="BU466" s="17" t="s">
        <v>409</v>
      </c>
      <c r="BV466" s="17" t="s">
        <v>409</v>
      </c>
      <c r="BW466" s="17" t="s">
        <v>592</v>
      </c>
      <c r="CA466" s="17">
        <v>88106466</v>
      </c>
      <c r="CB466" s="17" t="s">
        <v>1848</v>
      </c>
      <c r="CC466" s="17">
        <v>4104935</v>
      </c>
      <c r="CD466" s="17" t="s">
        <v>1833</v>
      </c>
    </row>
    <row r="467" spans="1:82">
      <c r="A467" s="27">
        <v>1000000523</v>
      </c>
      <c r="B467" s="26">
        <v>0</v>
      </c>
      <c r="C467" s="26" t="s">
        <v>2882</v>
      </c>
      <c r="D467" s="25">
        <v>301430</v>
      </c>
      <c r="E467" s="25" t="s">
        <v>2345</v>
      </c>
      <c r="F467" s="25">
        <v>301445</v>
      </c>
      <c r="G467" s="25" t="s">
        <v>2880</v>
      </c>
      <c r="H467" s="25">
        <v>1</v>
      </c>
      <c r="I467" s="25">
        <v>2000.01</v>
      </c>
      <c r="J467" s="25">
        <v>2500.12</v>
      </c>
      <c r="K467" s="25" t="s">
        <v>557</v>
      </c>
      <c r="L467" s="25"/>
      <c r="M467" s="25" t="s">
        <v>557</v>
      </c>
      <c r="N467" s="25" t="s">
        <v>412</v>
      </c>
      <c r="O467" s="25" t="s">
        <v>498</v>
      </c>
      <c r="P467" s="25" t="s">
        <v>426</v>
      </c>
      <c r="Q467" s="24">
        <v>5869</v>
      </c>
      <c r="R467" s="17">
        <v>0.47289999999999999</v>
      </c>
      <c r="U467" s="17">
        <v>0</v>
      </c>
      <c r="V467" s="17">
        <v>0</v>
      </c>
      <c r="Y467" s="17">
        <v>0</v>
      </c>
      <c r="Z467" s="17">
        <v>0</v>
      </c>
      <c r="AC467" s="17">
        <v>0</v>
      </c>
      <c r="AD467" s="17">
        <v>0</v>
      </c>
      <c r="AG467" s="17">
        <v>0</v>
      </c>
      <c r="AH467" s="17">
        <v>0</v>
      </c>
      <c r="AK467" s="17">
        <v>0</v>
      </c>
      <c r="AL467" s="17">
        <v>0</v>
      </c>
      <c r="AO467" s="17">
        <v>0</v>
      </c>
      <c r="AP467" s="17">
        <v>0</v>
      </c>
      <c r="AQ467" s="17">
        <v>0.47289999999999999</v>
      </c>
      <c r="AR467" s="17">
        <v>3.0000000000000001E-3</v>
      </c>
      <c r="AS467" s="17">
        <v>4.1800000000000002E-4</v>
      </c>
      <c r="AT467" s="17">
        <v>3.0639999999999999E-3</v>
      </c>
      <c r="AU467" s="17">
        <v>0.182059</v>
      </c>
      <c r="AV467" s="17">
        <v>120</v>
      </c>
      <c r="AW467" s="17">
        <v>144</v>
      </c>
      <c r="AX467" s="17">
        <v>180</v>
      </c>
      <c r="AY467" s="17">
        <v>0</v>
      </c>
      <c r="AZ467" s="17">
        <v>0</v>
      </c>
      <c r="BA467" s="17">
        <v>0</v>
      </c>
      <c r="BB467" s="17">
        <v>0</v>
      </c>
      <c r="BC467" s="17">
        <v>1</v>
      </c>
      <c r="BD467" s="17">
        <v>5.87</v>
      </c>
      <c r="BE467" s="17">
        <v>1</v>
      </c>
      <c r="BF467" s="17">
        <v>1</v>
      </c>
      <c r="BH467" s="17">
        <v>0</v>
      </c>
      <c r="BJ467" s="17">
        <v>0</v>
      </c>
      <c r="BL467" s="17">
        <v>0</v>
      </c>
      <c r="BM467" s="17">
        <v>1.7570000000000001E-3</v>
      </c>
      <c r="BN467" s="17">
        <v>1.4159999999999999E-3</v>
      </c>
      <c r="BO467" s="17">
        <v>0</v>
      </c>
      <c r="BP467" s="17">
        <v>0</v>
      </c>
      <c r="BQ467" s="17">
        <v>0</v>
      </c>
      <c r="BR467" s="17">
        <v>0</v>
      </c>
      <c r="BS467" s="17">
        <v>0</v>
      </c>
      <c r="BT467" s="17" t="s">
        <v>409</v>
      </c>
      <c r="BU467" s="17" t="s">
        <v>409</v>
      </c>
      <c r="BV467" s="17" t="s">
        <v>409</v>
      </c>
      <c r="BW467" s="17" t="s">
        <v>592</v>
      </c>
      <c r="CA467" s="17">
        <v>88106466</v>
      </c>
      <c r="CB467" s="17" t="s">
        <v>1848</v>
      </c>
      <c r="CC467" s="17">
        <v>4104935</v>
      </c>
      <c r="CD467" s="17" t="s">
        <v>1833</v>
      </c>
    </row>
    <row r="468" spans="1:82">
      <c r="A468" s="27">
        <v>1000000524</v>
      </c>
      <c r="B468" s="26">
        <v>0</v>
      </c>
      <c r="C468" s="26" t="s">
        <v>2881</v>
      </c>
      <c r="D468" s="25">
        <v>301445</v>
      </c>
      <c r="E468" s="25" t="s">
        <v>2880</v>
      </c>
      <c r="F468" s="25">
        <v>301435</v>
      </c>
      <c r="G468" s="25" t="s">
        <v>2344</v>
      </c>
      <c r="H468" s="25">
        <v>1</v>
      </c>
      <c r="I468" s="25">
        <v>2003.06</v>
      </c>
      <c r="J468" s="25">
        <v>2013.04</v>
      </c>
      <c r="K468" s="25" t="s">
        <v>1560</v>
      </c>
      <c r="L468" s="25"/>
      <c r="M468" s="25" t="s">
        <v>1560</v>
      </c>
      <c r="N468" s="25" t="s">
        <v>412</v>
      </c>
      <c r="O468" s="25" t="s">
        <v>498</v>
      </c>
      <c r="P468" s="25" t="s">
        <v>426</v>
      </c>
      <c r="Q468" s="24">
        <v>3953</v>
      </c>
      <c r="R468" s="17">
        <v>0.45960000000000001</v>
      </c>
      <c r="U468" s="17">
        <v>0</v>
      </c>
      <c r="V468" s="17">
        <v>0</v>
      </c>
      <c r="Y468" s="17">
        <v>0</v>
      </c>
      <c r="Z468" s="17">
        <v>0</v>
      </c>
      <c r="AC468" s="17">
        <v>0</v>
      </c>
      <c r="AD468" s="17">
        <v>0</v>
      </c>
      <c r="AG468" s="17">
        <v>0</v>
      </c>
      <c r="AH468" s="17">
        <v>0</v>
      </c>
      <c r="AK468" s="17">
        <v>0</v>
      </c>
      <c r="AL468" s="17">
        <v>0</v>
      </c>
      <c r="AO468" s="17">
        <v>0</v>
      </c>
      <c r="AP468" s="17">
        <v>0</v>
      </c>
      <c r="AQ468" s="17">
        <v>0.45960000000000001</v>
      </c>
      <c r="AR468" s="17">
        <v>3.0000000000000001E-3</v>
      </c>
      <c r="AS468" s="17">
        <v>2.81E-4</v>
      </c>
      <c r="AT468" s="17">
        <v>2.0539999999999998E-3</v>
      </c>
      <c r="AU468" s="17">
        <v>0.122345</v>
      </c>
      <c r="AV468" s="17">
        <v>305</v>
      </c>
      <c r="AW468" s="17">
        <v>366</v>
      </c>
      <c r="AX468" s="17">
        <v>457.5</v>
      </c>
      <c r="AY468" s="17">
        <v>0</v>
      </c>
      <c r="AZ468" s="17">
        <v>0</v>
      </c>
      <c r="BA468" s="17">
        <v>0</v>
      </c>
      <c r="BB468" s="17">
        <v>0</v>
      </c>
      <c r="BC468" s="17">
        <v>1</v>
      </c>
      <c r="BD468" s="17">
        <v>3.95</v>
      </c>
      <c r="BE468" s="17">
        <v>1</v>
      </c>
      <c r="BF468" s="17">
        <v>1</v>
      </c>
      <c r="BH468" s="17">
        <v>0</v>
      </c>
      <c r="BJ468" s="17">
        <v>0</v>
      </c>
      <c r="BL468" s="17">
        <v>0</v>
      </c>
      <c r="BM468" s="17">
        <v>1.181E-3</v>
      </c>
      <c r="BN468" s="17">
        <v>9.5200000000000005E-4</v>
      </c>
      <c r="BO468" s="17">
        <v>0</v>
      </c>
      <c r="BP468" s="17">
        <v>0</v>
      </c>
      <c r="BQ468" s="17">
        <v>0</v>
      </c>
      <c r="BR468" s="17">
        <v>0</v>
      </c>
      <c r="BS468" s="17">
        <v>0</v>
      </c>
      <c r="BT468" s="17" t="s">
        <v>409</v>
      </c>
      <c r="BU468" s="17" t="s">
        <v>409</v>
      </c>
      <c r="BV468" s="17" t="s">
        <v>409</v>
      </c>
      <c r="BW468" s="17" t="s">
        <v>592</v>
      </c>
      <c r="CA468" s="17">
        <v>88106466</v>
      </c>
      <c r="CB468" s="17" t="s">
        <v>1848</v>
      </c>
      <c r="CC468" s="17">
        <v>4104935</v>
      </c>
      <c r="CD468" s="17" t="s">
        <v>1833</v>
      </c>
    </row>
    <row r="469" spans="1:82">
      <c r="A469" s="27">
        <v>1000000525</v>
      </c>
      <c r="B469" s="26">
        <v>0</v>
      </c>
      <c r="C469" s="26" t="s">
        <v>2879</v>
      </c>
      <c r="D469" s="25">
        <v>301140</v>
      </c>
      <c r="E469" s="25" t="s">
        <v>967</v>
      </c>
      <c r="F469" s="25">
        <v>301135</v>
      </c>
      <c r="G469" s="25" t="s">
        <v>2875</v>
      </c>
      <c r="H469" s="25">
        <v>1</v>
      </c>
      <c r="I469" s="25">
        <v>1996.01</v>
      </c>
      <c r="J469" s="25">
        <v>2500.12</v>
      </c>
      <c r="K469" s="25" t="s">
        <v>505</v>
      </c>
      <c r="L469" s="25"/>
      <c r="M469" s="25" t="s">
        <v>505</v>
      </c>
      <c r="N469" s="25" t="s">
        <v>412</v>
      </c>
      <c r="O469" s="25" t="s">
        <v>428</v>
      </c>
      <c r="P469" s="25" t="s">
        <v>499</v>
      </c>
      <c r="Q469" s="24">
        <v>3219</v>
      </c>
      <c r="R469" s="17">
        <v>0</v>
      </c>
      <c r="S469" s="17" t="s">
        <v>411</v>
      </c>
      <c r="T469" s="17" t="s">
        <v>516</v>
      </c>
      <c r="U469" s="17">
        <v>882</v>
      </c>
      <c r="V469" s="17">
        <v>0.83689999999999998</v>
      </c>
      <c r="Y469" s="17">
        <v>0</v>
      </c>
      <c r="Z469" s="17">
        <v>0</v>
      </c>
      <c r="AC469" s="17">
        <v>0</v>
      </c>
      <c r="AD469" s="17">
        <v>0</v>
      </c>
      <c r="AG469" s="17">
        <v>0</v>
      </c>
      <c r="AH469" s="17">
        <v>0</v>
      </c>
      <c r="AK469" s="17">
        <v>0</v>
      </c>
      <c r="AL469" s="17">
        <v>0</v>
      </c>
      <c r="AO469" s="17">
        <v>0</v>
      </c>
      <c r="AP469" s="17">
        <v>0</v>
      </c>
      <c r="AQ469" s="17">
        <v>7.3288908999999999E-2</v>
      </c>
      <c r="AR469" s="17">
        <v>8.3710499999999999E-4</v>
      </c>
      <c r="AS469" s="17">
        <v>6.2200000000000005E-4</v>
      </c>
      <c r="AT469" s="17">
        <v>4.9519999999999998E-3</v>
      </c>
      <c r="AU469" s="17">
        <v>1.4203E-2</v>
      </c>
      <c r="AV469" s="17">
        <v>437</v>
      </c>
      <c r="AW469" s="17">
        <v>524.4</v>
      </c>
      <c r="AX469" s="17">
        <v>655.5</v>
      </c>
      <c r="AY469" s="17">
        <v>0</v>
      </c>
      <c r="AZ469" s="17">
        <v>0</v>
      </c>
      <c r="BA469" s="17">
        <v>0</v>
      </c>
      <c r="BB469" s="17">
        <v>0</v>
      </c>
      <c r="BC469" s="17">
        <v>1</v>
      </c>
      <c r="BD469" s="17">
        <v>4.0999999999999996</v>
      </c>
      <c r="BE469" s="17">
        <v>1</v>
      </c>
      <c r="BF469" s="17">
        <v>1</v>
      </c>
      <c r="BH469" s="17">
        <v>0</v>
      </c>
      <c r="BJ469" s="17">
        <v>0</v>
      </c>
      <c r="BL469" s="17">
        <v>0</v>
      </c>
      <c r="BM469" s="17">
        <v>3.0730000000000002E-3</v>
      </c>
      <c r="BN469" s="17">
        <v>1.5051E-2</v>
      </c>
      <c r="BO469" s="17">
        <v>0</v>
      </c>
      <c r="BP469" s="17">
        <v>0</v>
      </c>
      <c r="BQ469" s="17">
        <v>0</v>
      </c>
      <c r="BR469" s="17">
        <v>0</v>
      </c>
      <c r="BS469" s="17">
        <v>0</v>
      </c>
      <c r="BT469" s="17" t="s">
        <v>409</v>
      </c>
      <c r="BU469" s="17" t="s">
        <v>409</v>
      </c>
      <c r="BV469" s="17" t="s">
        <v>409</v>
      </c>
      <c r="BX469" s="17" t="s">
        <v>607</v>
      </c>
      <c r="CA469" s="17">
        <v>88106466</v>
      </c>
      <c r="CB469" s="17" t="s">
        <v>1848</v>
      </c>
      <c r="CC469" s="17">
        <v>98102434</v>
      </c>
      <c r="CD469" s="17" t="s">
        <v>620</v>
      </c>
    </row>
    <row r="470" spans="1:82">
      <c r="A470" s="27">
        <v>1000000526</v>
      </c>
      <c r="B470" s="26">
        <v>0</v>
      </c>
      <c r="C470" s="26" t="s">
        <v>2878</v>
      </c>
      <c r="D470" s="25">
        <v>301140</v>
      </c>
      <c r="E470" s="25" t="s">
        <v>967</v>
      </c>
      <c r="F470" s="25">
        <v>301135</v>
      </c>
      <c r="G470" s="25" t="s">
        <v>2875</v>
      </c>
      <c r="H470" s="25">
        <v>2</v>
      </c>
      <c r="I470" s="25">
        <v>1996.01</v>
      </c>
      <c r="J470" s="25">
        <v>2500.12</v>
      </c>
      <c r="K470" s="25" t="s">
        <v>505</v>
      </c>
      <c r="L470" s="25"/>
      <c r="M470" s="25" t="s">
        <v>505</v>
      </c>
      <c r="N470" s="25" t="s">
        <v>412</v>
      </c>
      <c r="O470" s="25" t="s">
        <v>428</v>
      </c>
      <c r="P470" s="25" t="s">
        <v>499</v>
      </c>
      <c r="Q470" s="24">
        <v>3219</v>
      </c>
      <c r="R470" s="17">
        <v>0</v>
      </c>
      <c r="S470" s="17" t="s">
        <v>411</v>
      </c>
      <c r="T470" s="17" t="s">
        <v>516</v>
      </c>
      <c r="U470" s="17">
        <v>882</v>
      </c>
      <c r="V470" s="17">
        <v>0.83689999999999998</v>
      </c>
      <c r="Y470" s="17">
        <v>0</v>
      </c>
      <c r="Z470" s="17">
        <v>0</v>
      </c>
      <c r="AC470" s="17">
        <v>0</v>
      </c>
      <c r="AD470" s="17">
        <v>0</v>
      </c>
      <c r="AG470" s="17">
        <v>0</v>
      </c>
      <c r="AH470" s="17">
        <v>0</v>
      </c>
      <c r="AK470" s="17">
        <v>0</v>
      </c>
      <c r="AL470" s="17">
        <v>0</v>
      </c>
      <c r="AO470" s="17">
        <v>0</v>
      </c>
      <c r="AP470" s="17">
        <v>0</v>
      </c>
      <c r="AQ470" s="17">
        <v>7.3288908999999999E-2</v>
      </c>
      <c r="AR470" s="17">
        <v>8.3710499999999999E-4</v>
      </c>
      <c r="AS470" s="17">
        <v>6.2200000000000005E-4</v>
      </c>
      <c r="AT470" s="17">
        <v>4.9519999999999998E-3</v>
      </c>
      <c r="AU470" s="17">
        <v>1.4203E-2</v>
      </c>
      <c r="AV470" s="17">
        <v>437</v>
      </c>
      <c r="AW470" s="17">
        <v>524.4</v>
      </c>
      <c r="AX470" s="17">
        <v>655.5</v>
      </c>
      <c r="AY470" s="17">
        <v>0</v>
      </c>
      <c r="AZ470" s="17">
        <v>0</v>
      </c>
      <c r="BA470" s="17">
        <v>0</v>
      </c>
      <c r="BB470" s="17">
        <v>0</v>
      </c>
      <c r="BC470" s="17">
        <v>1</v>
      </c>
      <c r="BD470" s="17">
        <v>4.0999999999999996</v>
      </c>
      <c r="BE470" s="17">
        <v>1</v>
      </c>
      <c r="BF470" s="17">
        <v>1</v>
      </c>
      <c r="BH470" s="17">
        <v>0</v>
      </c>
      <c r="BJ470" s="17">
        <v>0</v>
      </c>
      <c r="BL470" s="17">
        <v>0</v>
      </c>
      <c r="BM470" s="17">
        <v>3.0730000000000002E-3</v>
      </c>
      <c r="BN470" s="17">
        <v>1.5051E-2</v>
      </c>
      <c r="BO470" s="17">
        <v>0</v>
      </c>
      <c r="BP470" s="17">
        <v>0</v>
      </c>
      <c r="BQ470" s="17">
        <v>0</v>
      </c>
      <c r="BR470" s="17">
        <v>0</v>
      </c>
      <c r="BS470" s="17">
        <v>0</v>
      </c>
      <c r="BT470" s="17" t="s">
        <v>409</v>
      </c>
      <c r="BU470" s="17" t="s">
        <v>409</v>
      </c>
      <c r="BV470" s="17" t="s">
        <v>409</v>
      </c>
      <c r="BX470" s="17" t="s">
        <v>607</v>
      </c>
      <c r="CA470" s="17">
        <v>88106466</v>
      </c>
      <c r="CB470" s="17" t="s">
        <v>1848</v>
      </c>
      <c r="CC470" s="17">
        <v>98102434</v>
      </c>
      <c r="CD470" s="17" t="s">
        <v>620</v>
      </c>
    </row>
    <row r="471" spans="1:82">
      <c r="A471" s="27">
        <v>1000000527</v>
      </c>
      <c r="B471" s="26">
        <v>0</v>
      </c>
      <c r="C471" s="26" t="s">
        <v>2877</v>
      </c>
      <c r="D471" s="25">
        <v>301130</v>
      </c>
      <c r="E471" s="25" t="s">
        <v>2360</v>
      </c>
      <c r="F471" s="25">
        <v>301135</v>
      </c>
      <c r="G471" s="25" t="s">
        <v>2875</v>
      </c>
      <c r="H471" s="25">
        <v>1</v>
      </c>
      <c r="I471" s="25">
        <v>1999.06</v>
      </c>
      <c r="J471" s="25">
        <v>2500.12</v>
      </c>
      <c r="K471" s="25" t="s">
        <v>1701</v>
      </c>
      <c r="L471" s="25"/>
      <c r="M471" s="25" t="s">
        <v>1701</v>
      </c>
      <c r="N471" s="25" t="s">
        <v>412</v>
      </c>
      <c r="O471" s="25" t="s">
        <v>498</v>
      </c>
      <c r="P471" s="25" t="s">
        <v>516</v>
      </c>
      <c r="Q471" s="24">
        <v>3880</v>
      </c>
      <c r="R471" s="17">
        <v>0.23380000000000001</v>
      </c>
      <c r="U471" s="17">
        <v>0</v>
      </c>
      <c r="V471" s="17">
        <v>0</v>
      </c>
      <c r="Y471" s="17">
        <v>0</v>
      </c>
      <c r="Z471" s="17">
        <v>0</v>
      </c>
      <c r="AC471" s="17">
        <v>0</v>
      </c>
      <c r="AD471" s="17">
        <v>0</v>
      </c>
      <c r="AG471" s="17">
        <v>0</v>
      </c>
      <c r="AH471" s="17">
        <v>0</v>
      </c>
      <c r="AK471" s="17">
        <v>0</v>
      </c>
      <c r="AL471" s="17">
        <v>0</v>
      </c>
      <c r="AO471" s="17">
        <v>0</v>
      </c>
      <c r="AP471" s="17">
        <v>0</v>
      </c>
      <c r="AQ471" s="17">
        <v>0.23380000000000001</v>
      </c>
      <c r="AR471" s="17">
        <v>3.0000000000000001E-3</v>
      </c>
      <c r="AS471" s="17">
        <v>2.1900000000000001E-4</v>
      </c>
      <c r="AT471" s="17">
        <v>3.2009999999999999E-3</v>
      </c>
      <c r="AU471" s="17">
        <v>0.138901</v>
      </c>
      <c r="AV471" s="17">
        <v>225</v>
      </c>
      <c r="AW471" s="17">
        <v>270</v>
      </c>
      <c r="AX471" s="17">
        <v>337.5</v>
      </c>
      <c r="AY471" s="17">
        <v>0</v>
      </c>
      <c r="AZ471" s="17">
        <v>0</v>
      </c>
      <c r="BA471" s="17">
        <v>0</v>
      </c>
      <c r="BB471" s="17">
        <v>0</v>
      </c>
      <c r="BC471" s="17">
        <v>1</v>
      </c>
      <c r="BD471" s="17">
        <v>3.88</v>
      </c>
      <c r="BE471" s="17">
        <v>1</v>
      </c>
      <c r="BF471" s="17">
        <v>1</v>
      </c>
      <c r="BH471" s="17">
        <v>0</v>
      </c>
      <c r="BJ471" s="17">
        <v>0</v>
      </c>
      <c r="BL471" s="17">
        <v>0</v>
      </c>
      <c r="BM471" s="17">
        <v>9.1699999999999995E-4</v>
      </c>
      <c r="BN471" s="17">
        <v>8.0500000000000005E-4</v>
      </c>
      <c r="BO471" s="17">
        <v>0</v>
      </c>
      <c r="BP471" s="17">
        <v>0</v>
      </c>
      <c r="BQ471" s="17">
        <v>0</v>
      </c>
      <c r="BR471" s="17">
        <v>0</v>
      </c>
      <c r="BS471" s="17">
        <v>0</v>
      </c>
      <c r="BT471" s="17" t="s">
        <v>409</v>
      </c>
      <c r="BU471" s="17" t="s">
        <v>409</v>
      </c>
      <c r="BV471" s="17" t="s">
        <v>409</v>
      </c>
      <c r="BW471" s="17" t="s">
        <v>592</v>
      </c>
      <c r="CA471" s="17">
        <v>88106466</v>
      </c>
      <c r="CB471" s="17" t="s">
        <v>1848</v>
      </c>
      <c r="CC471" s="17">
        <v>98102434</v>
      </c>
      <c r="CD471" s="17" t="s">
        <v>620</v>
      </c>
    </row>
    <row r="472" spans="1:82">
      <c r="A472" s="27">
        <v>1000000528</v>
      </c>
      <c r="B472" s="26">
        <v>0</v>
      </c>
      <c r="C472" s="26" t="s">
        <v>2876</v>
      </c>
      <c r="D472" s="25">
        <v>301130</v>
      </c>
      <c r="E472" s="25" t="s">
        <v>2360</v>
      </c>
      <c r="F472" s="25">
        <v>301135</v>
      </c>
      <c r="G472" s="25" t="s">
        <v>2875</v>
      </c>
      <c r="H472" s="25">
        <v>2</v>
      </c>
      <c r="I472" s="25">
        <v>1999.06</v>
      </c>
      <c r="J472" s="25">
        <v>2500.12</v>
      </c>
      <c r="K472" s="25" t="s">
        <v>1701</v>
      </c>
      <c r="L472" s="25"/>
      <c r="M472" s="25" t="s">
        <v>1701</v>
      </c>
      <c r="N472" s="25" t="s">
        <v>412</v>
      </c>
      <c r="O472" s="25" t="s">
        <v>498</v>
      </c>
      <c r="P472" s="25" t="s">
        <v>516</v>
      </c>
      <c r="Q472" s="24">
        <v>3880</v>
      </c>
      <c r="R472" s="17">
        <v>0.23380000000000001</v>
      </c>
      <c r="U472" s="17">
        <v>0</v>
      </c>
      <c r="V472" s="17">
        <v>0</v>
      </c>
      <c r="Y472" s="17">
        <v>0</v>
      </c>
      <c r="Z472" s="17">
        <v>0</v>
      </c>
      <c r="AC472" s="17">
        <v>0</v>
      </c>
      <c r="AD472" s="17">
        <v>0</v>
      </c>
      <c r="AG472" s="17">
        <v>0</v>
      </c>
      <c r="AH472" s="17">
        <v>0</v>
      </c>
      <c r="AK472" s="17">
        <v>0</v>
      </c>
      <c r="AL472" s="17">
        <v>0</v>
      </c>
      <c r="AO472" s="17">
        <v>0</v>
      </c>
      <c r="AP472" s="17">
        <v>0</v>
      </c>
      <c r="AQ472" s="17">
        <v>0.23380000000000001</v>
      </c>
      <c r="AR472" s="17">
        <v>3.0000000000000001E-3</v>
      </c>
      <c r="AS472" s="17">
        <v>2.1900000000000001E-4</v>
      </c>
      <c r="AT472" s="17">
        <v>3.2009999999999999E-3</v>
      </c>
      <c r="AU472" s="17">
        <v>0.138901</v>
      </c>
      <c r="AV472" s="17">
        <v>225</v>
      </c>
      <c r="AW472" s="17">
        <v>270</v>
      </c>
      <c r="AX472" s="17">
        <v>337.5</v>
      </c>
      <c r="AY472" s="17">
        <v>0</v>
      </c>
      <c r="AZ472" s="17">
        <v>0</v>
      </c>
      <c r="BA472" s="17">
        <v>0</v>
      </c>
      <c r="BB472" s="17">
        <v>0</v>
      </c>
      <c r="BC472" s="17">
        <v>1</v>
      </c>
      <c r="BD472" s="17">
        <v>3.88</v>
      </c>
      <c r="BE472" s="17">
        <v>1</v>
      </c>
      <c r="BF472" s="17">
        <v>1</v>
      </c>
      <c r="BH472" s="17">
        <v>0</v>
      </c>
      <c r="BJ472" s="17">
        <v>0</v>
      </c>
      <c r="BL472" s="17">
        <v>0</v>
      </c>
      <c r="BM472" s="17">
        <v>9.1699999999999995E-4</v>
      </c>
      <c r="BN472" s="17">
        <v>8.0500000000000005E-4</v>
      </c>
      <c r="BO472" s="17">
        <v>0</v>
      </c>
      <c r="BP472" s="17">
        <v>0</v>
      </c>
      <c r="BQ472" s="17">
        <v>0</v>
      </c>
      <c r="BR472" s="17">
        <v>0</v>
      </c>
      <c r="BS472" s="17">
        <v>0</v>
      </c>
      <c r="BT472" s="17" t="s">
        <v>409</v>
      </c>
      <c r="BU472" s="17" t="s">
        <v>409</v>
      </c>
      <c r="BV472" s="17" t="s">
        <v>409</v>
      </c>
      <c r="BW472" s="17" t="s">
        <v>592</v>
      </c>
      <c r="CA472" s="17">
        <v>88106466</v>
      </c>
      <c r="CB472" s="17" t="s">
        <v>1848</v>
      </c>
      <c r="CC472" s="17">
        <v>98102434</v>
      </c>
      <c r="CD472" s="17" t="s">
        <v>620</v>
      </c>
    </row>
    <row r="473" spans="1:82">
      <c r="A473" s="27">
        <v>1000000531</v>
      </c>
      <c r="B473" s="26">
        <v>0</v>
      </c>
      <c r="C473" s="26" t="s">
        <v>2874</v>
      </c>
      <c r="D473" s="25">
        <v>304115</v>
      </c>
      <c r="E473" s="25" t="s">
        <v>2269</v>
      </c>
      <c r="F473" s="25">
        <v>304125</v>
      </c>
      <c r="G473" s="25" t="s">
        <v>2873</v>
      </c>
      <c r="H473" s="25">
        <v>2</v>
      </c>
      <c r="I473" s="25">
        <v>1996.01</v>
      </c>
      <c r="J473" s="25">
        <v>2500.12</v>
      </c>
      <c r="K473" s="25" t="s">
        <v>505</v>
      </c>
      <c r="L473" s="25"/>
      <c r="M473" s="25" t="s">
        <v>505</v>
      </c>
      <c r="N473" s="25" t="s">
        <v>412</v>
      </c>
      <c r="O473" s="25" t="s">
        <v>428</v>
      </c>
      <c r="P473" s="25" t="s">
        <v>499</v>
      </c>
      <c r="Q473" s="24">
        <v>12409</v>
      </c>
      <c r="R473" s="17">
        <v>0</v>
      </c>
      <c r="U473" s="17">
        <v>0</v>
      </c>
      <c r="V473" s="17">
        <v>0</v>
      </c>
      <c r="Y473" s="17">
        <v>0</v>
      </c>
      <c r="Z473" s="17">
        <v>0</v>
      </c>
      <c r="AC473" s="17">
        <v>0</v>
      </c>
      <c r="AD473" s="17">
        <v>0</v>
      </c>
      <c r="AG473" s="17">
        <v>0</v>
      </c>
      <c r="AH473" s="17">
        <v>0</v>
      </c>
      <c r="AK473" s="17">
        <v>0</v>
      </c>
      <c r="AL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2.1940000000000002E-3</v>
      </c>
      <c r="AT473" s="17">
        <v>1.7087000000000001E-2</v>
      </c>
      <c r="AU473" s="17">
        <v>1.4566000000000001E-2</v>
      </c>
      <c r="AV473" s="17">
        <v>452</v>
      </c>
      <c r="AW473" s="17">
        <v>542.4</v>
      </c>
      <c r="AX473" s="17">
        <v>678</v>
      </c>
      <c r="AY473" s="17">
        <v>0</v>
      </c>
      <c r="AZ473" s="17">
        <v>0</v>
      </c>
      <c r="BA473" s="17">
        <v>0</v>
      </c>
      <c r="BB473" s="17">
        <v>0</v>
      </c>
      <c r="BC473" s="17">
        <v>1</v>
      </c>
      <c r="BD473" s="17">
        <v>12.41</v>
      </c>
      <c r="BE473" s="17">
        <v>1</v>
      </c>
      <c r="BF473" s="17">
        <v>1</v>
      </c>
      <c r="BH473" s="17">
        <v>0</v>
      </c>
      <c r="BJ473" s="17">
        <v>0</v>
      </c>
      <c r="BL473" s="17">
        <v>0</v>
      </c>
      <c r="BM473" s="17">
        <v>1.2174000000000001E-2</v>
      </c>
      <c r="BN473" s="17">
        <v>5.9239E-2</v>
      </c>
      <c r="BO473" s="17">
        <v>0</v>
      </c>
      <c r="BP473" s="17">
        <v>0</v>
      </c>
      <c r="BQ473" s="17">
        <v>0</v>
      </c>
      <c r="BR473" s="17">
        <v>0</v>
      </c>
      <c r="BS473" s="17">
        <v>0</v>
      </c>
      <c r="BT473" s="17" t="s">
        <v>409</v>
      </c>
      <c r="BU473" s="17" t="s">
        <v>409</v>
      </c>
      <c r="BV473" s="17" t="s">
        <v>409</v>
      </c>
      <c r="BW473" s="17" t="s">
        <v>592</v>
      </c>
      <c r="CA473" s="17">
        <v>88106466</v>
      </c>
      <c r="CB473" s="17" t="s">
        <v>1848</v>
      </c>
      <c r="CC473" s="17">
        <v>4200250</v>
      </c>
      <c r="CD473" s="17" t="s">
        <v>782</v>
      </c>
    </row>
    <row r="474" spans="1:82">
      <c r="A474" s="27">
        <v>1000000532</v>
      </c>
      <c r="B474" s="26">
        <v>0</v>
      </c>
      <c r="C474" s="26" t="s">
        <v>2872</v>
      </c>
      <c r="D474" s="25">
        <v>308530</v>
      </c>
      <c r="E474" s="25" t="s">
        <v>2073</v>
      </c>
      <c r="F474" s="25">
        <v>308565</v>
      </c>
      <c r="G474" s="25" t="s">
        <v>2041</v>
      </c>
      <c r="H474" s="25">
        <v>1</v>
      </c>
      <c r="I474" s="25">
        <v>1996.01</v>
      </c>
      <c r="J474" s="25">
        <v>2500.12</v>
      </c>
      <c r="K474" s="25" t="s">
        <v>505</v>
      </c>
      <c r="L474" s="25"/>
      <c r="M474" s="25" t="s">
        <v>505</v>
      </c>
      <c r="N474" s="25" t="s">
        <v>412</v>
      </c>
      <c r="O474" s="25" t="s">
        <v>428</v>
      </c>
      <c r="P474" s="25" t="s">
        <v>499</v>
      </c>
      <c r="Q474" s="24">
        <v>13579</v>
      </c>
      <c r="R474" s="17">
        <v>0</v>
      </c>
      <c r="S474" s="17" t="s">
        <v>411</v>
      </c>
      <c r="T474" s="17" t="s">
        <v>792</v>
      </c>
      <c r="U474" s="29">
        <v>2964</v>
      </c>
      <c r="V474" s="17">
        <v>0.28499999999999998</v>
      </c>
      <c r="Y474" s="17">
        <v>0</v>
      </c>
      <c r="Z474" s="17">
        <v>0</v>
      </c>
      <c r="AC474" s="17">
        <v>0</v>
      </c>
      <c r="AD474" s="17">
        <v>0</v>
      </c>
      <c r="AG474" s="17">
        <v>0</v>
      </c>
      <c r="AH474" s="17">
        <v>0</v>
      </c>
      <c r="AK474" s="17">
        <v>0</v>
      </c>
      <c r="AL474" s="17">
        <v>0</v>
      </c>
      <c r="AO474" s="17">
        <v>0</v>
      </c>
      <c r="AP474" s="17">
        <v>0</v>
      </c>
      <c r="AQ474" s="17">
        <v>1.0494224E-2</v>
      </c>
      <c r="AR474" s="17">
        <v>8.9116E-4</v>
      </c>
      <c r="AS474" s="17">
        <v>2.4880000000000002E-3</v>
      </c>
      <c r="AT474" s="17">
        <v>2.0211E-2</v>
      </c>
      <c r="AU474" s="17">
        <v>1.5724999999999999E-2</v>
      </c>
      <c r="AV474" s="17">
        <v>452</v>
      </c>
      <c r="AW474" s="17">
        <v>542.4</v>
      </c>
      <c r="AX474" s="17">
        <v>678</v>
      </c>
      <c r="AY474" s="17">
        <v>0</v>
      </c>
      <c r="AZ474" s="17">
        <v>0</v>
      </c>
      <c r="BA474" s="17">
        <v>0</v>
      </c>
      <c r="BB474" s="17">
        <v>0</v>
      </c>
      <c r="BC474" s="17">
        <v>1</v>
      </c>
      <c r="BD474" s="17">
        <v>16.54</v>
      </c>
      <c r="BE474" s="17">
        <v>1</v>
      </c>
      <c r="BF474" s="17">
        <v>1</v>
      </c>
      <c r="BH474" s="17">
        <v>0</v>
      </c>
      <c r="BJ474" s="17">
        <v>0</v>
      </c>
      <c r="BL474" s="17">
        <v>0</v>
      </c>
      <c r="BM474" s="17">
        <v>1.4459E-2</v>
      </c>
      <c r="BN474" s="17">
        <v>6.7129999999999995E-2</v>
      </c>
      <c r="BO474" s="17">
        <v>0</v>
      </c>
      <c r="BP474" s="17">
        <v>0</v>
      </c>
      <c r="BQ474" s="17">
        <v>0</v>
      </c>
      <c r="BR474" s="17">
        <v>0</v>
      </c>
      <c r="BS474" s="17">
        <v>0</v>
      </c>
      <c r="BT474" s="17" t="s">
        <v>409</v>
      </c>
      <c r="BU474" s="17" t="s">
        <v>409</v>
      </c>
      <c r="BV474" s="17" t="s">
        <v>409</v>
      </c>
      <c r="BW474" s="17" t="s">
        <v>592</v>
      </c>
      <c r="CA474" s="17">
        <v>88106466</v>
      </c>
      <c r="CB474" s="17" t="s">
        <v>1848</v>
      </c>
      <c r="CC474" s="17">
        <v>6101046</v>
      </c>
      <c r="CD474" s="17" t="s">
        <v>1532</v>
      </c>
    </row>
    <row r="475" spans="1:82">
      <c r="A475" s="27">
        <v>1000000533</v>
      </c>
      <c r="B475" s="26">
        <v>0</v>
      </c>
      <c r="C475" s="26" t="s">
        <v>2871</v>
      </c>
      <c r="D475" s="25">
        <v>308530</v>
      </c>
      <c r="E475" s="25" t="s">
        <v>2073</v>
      </c>
      <c r="F475" s="25">
        <v>308565</v>
      </c>
      <c r="G475" s="25" t="s">
        <v>2041</v>
      </c>
      <c r="H475" s="25">
        <v>2</v>
      </c>
      <c r="I475" s="25">
        <v>1996.01</v>
      </c>
      <c r="J475" s="25">
        <v>2500.12</v>
      </c>
      <c r="K475" s="25" t="s">
        <v>505</v>
      </c>
      <c r="L475" s="25"/>
      <c r="M475" s="25" t="s">
        <v>505</v>
      </c>
      <c r="N475" s="25" t="s">
        <v>412</v>
      </c>
      <c r="O475" s="25" t="s">
        <v>428</v>
      </c>
      <c r="P475" s="25" t="s">
        <v>499</v>
      </c>
      <c r="Q475" s="24">
        <v>13579</v>
      </c>
      <c r="R475" s="17">
        <v>0</v>
      </c>
      <c r="S475" s="17" t="s">
        <v>411</v>
      </c>
      <c r="T475" s="17" t="s">
        <v>792</v>
      </c>
      <c r="U475" s="29">
        <v>2964</v>
      </c>
      <c r="V475" s="17">
        <v>0.28499999999999998</v>
      </c>
      <c r="Y475" s="17">
        <v>0</v>
      </c>
      <c r="Z475" s="17">
        <v>0</v>
      </c>
      <c r="AC475" s="17">
        <v>0</v>
      </c>
      <c r="AD475" s="17">
        <v>0</v>
      </c>
      <c r="AG475" s="17">
        <v>0</v>
      </c>
      <c r="AH475" s="17">
        <v>0</v>
      </c>
      <c r="AK475" s="17">
        <v>0</v>
      </c>
      <c r="AL475" s="17">
        <v>0</v>
      </c>
      <c r="AO475" s="17">
        <v>0</v>
      </c>
      <c r="AP475" s="17">
        <v>0</v>
      </c>
      <c r="AQ475" s="17">
        <v>1.0494224E-2</v>
      </c>
      <c r="AR475" s="17">
        <v>8.9116E-4</v>
      </c>
      <c r="AS475" s="17">
        <v>2.4880000000000002E-3</v>
      </c>
      <c r="AT475" s="17">
        <v>2.0211E-2</v>
      </c>
      <c r="AU475" s="17">
        <v>1.5724999999999999E-2</v>
      </c>
      <c r="AV475" s="17">
        <v>452</v>
      </c>
      <c r="AW475" s="17">
        <v>542.4</v>
      </c>
      <c r="AX475" s="17">
        <v>678</v>
      </c>
      <c r="AY475" s="17">
        <v>0</v>
      </c>
      <c r="AZ475" s="17">
        <v>0</v>
      </c>
      <c r="BA475" s="17">
        <v>0</v>
      </c>
      <c r="BB475" s="17">
        <v>0</v>
      </c>
      <c r="BC475" s="17">
        <v>1</v>
      </c>
      <c r="BD475" s="17">
        <v>16.54</v>
      </c>
      <c r="BE475" s="17">
        <v>1</v>
      </c>
      <c r="BF475" s="17">
        <v>1</v>
      </c>
      <c r="BH475" s="17">
        <v>0</v>
      </c>
      <c r="BJ475" s="17">
        <v>0</v>
      </c>
      <c r="BL475" s="17">
        <v>0</v>
      </c>
      <c r="BM475" s="17">
        <v>1.4459E-2</v>
      </c>
      <c r="BN475" s="17">
        <v>6.7129999999999995E-2</v>
      </c>
      <c r="BO475" s="17">
        <v>0</v>
      </c>
      <c r="BP475" s="17">
        <v>0</v>
      </c>
      <c r="BQ475" s="17">
        <v>0</v>
      </c>
      <c r="BR475" s="17">
        <v>0</v>
      </c>
      <c r="BS475" s="17">
        <v>0</v>
      </c>
      <c r="BT475" s="17" t="s">
        <v>409</v>
      </c>
      <c r="BU475" s="17" t="s">
        <v>409</v>
      </c>
      <c r="BV475" s="17" t="s">
        <v>409</v>
      </c>
      <c r="BW475" s="17" t="s">
        <v>592</v>
      </c>
      <c r="CA475" s="17">
        <v>88106466</v>
      </c>
      <c r="CB475" s="17" t="s">
        <v>1848</v>
      </c>
      <c r="CC475" s="17">
        <v>88106466</v>
      </c>
      <c r="CD475" s="17" t="s">
        <v>2870</v>
      </c>
    </row>
    <row r="476" spans="1:82">
      <c r="A476" s="27">
        <v>1000000534</v>
      </c>
      <c r="B476" s="26">
        <v>0</v>
      </c>
      <c r="C476" s="26" t="s">
        <v>2869</v>
      </c>
      <c r="D476" s="25">
        <v>308575</v>
      </c>
      <c r="E476" s="25" t="s">
        <v>2042</v>
      </c>
      <c r="F476" s="25">
        <v>308565</v>
      </c>
      <c r="G476" s="25" t="s">
        <v>2041</v>
      </c>
      <c r="H476" s="25">
        <v>2</v>
      </c>
      <c r="I476" s="25">
        <v>2002.01</v>
      </c>
      <c r="J476" s="25">
        <v>2500.12</v>
      </c>
      <c r="K476" s="25" t="s">
        <v>1698</v>
      </c>
      <c r="L476" s="25"/>
      <c r="M476" s="25" t="s">
        <v>1698</v>
      </c>
      <c r="N476" s="25" t="s">
        <v>412</v>
      </c>
      <c r="O476" s="25" t="s">
        <v>428</v>
      </c>
      <c r="P476" s="25" t="s">
        <v>499</v>
      </c>
      <c r="Q476" s="24">
        <v>6189</v>
      </c>
      <c r="R476" s="17">
        <v>0</v>
      </c>
      <c r="U476" s="17">
        <v>0</v>
      </c>
      <c r="V476" s="17">
        <v>0</v>
      </c>
      <c r="Y476" s="17">
        <v>0</v>
      </c>
      <c r="Z476" s="17">
        <v>0</v>
      </c>
      <c r="AC476" s="17">
        <v>0</v>
      </c>
      <c r="AD476" s="17">
        <v>0</v>
      </c>
      <c r="AG476" s="17">
        <v>0</v>
      </c>
      <c r="AH476" s="17">
        <v>0</v>
      </c>
      <c r="AK476" s="17">
        <v>0</v>
      </c>
      <c r="AL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1.0950000000000001E-3</v>
      </c>
      <c r="AT476" s="17">
        <v>8.6449999999999999E-3</v>
      </c>
      <c r="AU476" s="17">
        <v>7.1630000000000001E-3</v>
      </c>
      <c r="AV476" s="17">
        <v>452</v>
      </c>
      <c r="AW476" s="17">
        <v>542.4</v>
      </c>
      <c r="AX476" s="17">
        <v>678</v>
      </c>
      <c r="AY476" s="17">
        <v>0</v>
      </c>
      <c r="AZ476" s="17">
        <v>0</v>
      </c>
      <c r="BA476" s="17">
        <v>0</v>
      </c>
      <c r="BB476" s="17">
        <v>0</v>
      </c>
      <c r="BC476" s="17">
        <v>1</v>
      </c>
      <c r="BD476" s="17">
        <v>6.19</v>
      </c>
      <c r="BE476" s="17">
        <v>1</v>
      </c>
      <c r="BF476" s="17">
        <v>1</v>
      </c>
      <c r="BH476" s="17">
        <v>0</v>
      </c>
      <c r="BJ476" s="17">
        <v>0</v>
      </c>
      <c r="BL476" s="17">
        <v>0</v>
      </c>
      <c r="BM476" s="17">
        <v>6.5789999999999998E-3</v>
      </c>
      <c r="BN476" s="17">
        <v>2.8853E-2</v>
      </c>
      <c r="BO476" s="17">
        <v>0</v>
      </c>
      <c r="BP476" s="17">
        <v>0</v>
      </c>
      <c r="BQ476" s="17">
        <v>0</v>
      </c>
      <c r="BR476" s="17">
        <v>0</v>
      </c>
      <c r="BS476" s="17">
        <v>0</v>
      </c>
      <c r="BT476" s="17" t="s">
        <v>409</v>
      </c>
      <c r="BU476" s="17" t="s">
        <v>409</v>
      </c>
      <c r="BV476" s="17" t="s">
        <v>409</v>
      </c>
      <c r="BW476" s="17" t="s">
        <v>592</v>
      </c>
      <c r="CA476" s="17">
        <v>88106466</v>
      </c>
      <c r="CB476" s="17" t="s">
        <v>1845</v>
      </c>
      <c r="CC476" s="17">
        <v>1101099</v>
      </c>
      <c r="CD476" s="17" t="s">
        <v>2040</v>
      </c>
    </row>
    <row r="477" spans="1:82">
      <c r="A477" s="27">
        <v>1000000537</v>
      </c>
      <c r="B477" s="26">
        <v>0</v>
      </c>
      <c r="C477" s="26" t="s">
        <v>2868</v>
      </c>
      <c r="D477" s="25">
        <v>310701</v>
      </c>
      <c r="E477" s="25" t="s">
        <v>1248</v>
      </c>
      <c r="F477" s="25">
        <v>310135</v>
      </c>
      <c r="G477" s="25" t="s">
        <v>2864</v>
      </c>
      <c r="H477" s="25">
        <v>1</v>
      </c>
      <c r="I477" s="25">
        <v>2005.01</v>
      </c>
      <c r="J477" s="25">
        <v>2500.12</v>
      </c>
      <c r="K477" s="25" t="s">
        <v>1566</v>
      </c>
      <c r="L477" s="25"/>
      <c r="M477" s="25" t="s">
        <v>1566</v>
      </c>
      <c r="N477" s="25" t="s">
        <v>412</v>
      </c>
      <c r="O477" s="25" t="s">
        <v>428</v>
      </c>
      <c r="P477" s="25" t="s">
        <v>499</v>
      </c>
      <c r="Q477" s="24">
        <v>5141</v>
      </c>
      <c r="R477" s="17">
        <v>0</v>
      </c>
      <c r="S477" s="17" t="s">
        <v>411</v>
      </c>
      <c r="T477" s="17" t="s">
        <v>792</v>
      </c>
      <c r="U477" s="17">
        <v>119</v>
      </c>
      <c r="V477" s="17">
        <v>1.7509999999999999</v>
      </c>
      <c r="Y477" s="17">
        <v>0</v>
      </c>
      <c r="Z477" s="17">
        <v>0</v>
      </c>
      <c r="AC477" s="17">
        <v>0</v>
      </c>
      <c r="AD477" s="17">
        <v>0</v>
      </c>
      <c r="AG477" s="17">
        <v>0</v>
      </c>
      <c r="AH477" s="17">
        <v>0</v>
      </c>
      <c r="AK477" s="17">
        <v>0</v>
      </c>
      <c r="AL477" s="17">
        <v>0</v>
      </c>
      <c r="AO477" s="17">
        <v>0</v>
      </c>
      <c r="AP477" s="17">
        <v>0</v>
      </c>
      <c r="AQ477" s="17">
        <v>7.0699580000000003E-3</v>
      </c>
      <c r="AR477" s="17">
        <v>4.6474500000000002E-4</v>
      </c>
      <c r="AS477" s="17">
        <v>9.0399999999999996E-4</v>
      </c>
      <c r="AT477" s="17">
        <v>7.1380000000000002E-3</v>
      </c>
      <c r="AU477" s="17">
        <v>4.28E-3</v>
      </c>
      <c r="AV477" s="17">
        <v>414</v>
      </c>
      <c r="AW477" s="17">
        <v>496.8</v>
      </c>
      <c r="AX477" s="17">
        <v>621</v>
      </c>
      <c r="AY477" s="17">
        <v>0</v>
      </c>
      <c r="AZ477" s="17">
        <v>0</v>
      </c>
      <c r="BA477" s="17">
        <v>0</v>
      </c>
      <c r="BB477" s="17">
        <v>0</v>
      </c>
      <c r="BC477" s="17">
        <v>1</v>
      </c>
      <c r="BD477" s="17">
        <v>5.26</v>
      </c>
      <c r="BE477" s="17">
        <v>1</v>
      </c>
      <c r="BF477" s="17">
        <v>1</v>
      </c>
      <c r="BH477" s="17">
        <v>0</v>
      </c>
      <c r="BJ477" s="17">
        <v>0</v>
      </c>
      <c r="BL477" s="17">
        <v>0</v>
      </c>
      <c r="BM477" s="17">
        <v>4.9810000000000002E-3</v>
      </c>
      <c r="BN477" s="17">
        <v>2.1930999999999999E-2</v>
      </c>
      <c r="BO477" s="17">
        <v>0</v>
      </c>
      <c r="BP477" s="17">
        <v>0</v>
      </c>
      <c r="BQ477" s="17">
        <v>0</v>
      </c>
      <c r="BR477" s="17">
        <v>0</v>
      </c>
      <c r="BS477" s="17">
        <v>0</v>
      </c>
      <c r="BT477" s="17" t="s">
        <v>409</v>
      </c>
      <c r="BU477" s="17" t="s">
        <v>409</v>
      </c>
      <c r="BV477" s="17" t="s">
        <v>409</v>
      </c>
      <c r="BW477" s="17" t="s">
        <v>592</v>
      </c>
      <c r="CA477" s="17">
        <v>88106466</v>
      </c>
      <c r="CB477" s="17" t="s">
        <v>1848</v>
      </c>
      <c r="CC477" s="17">
        <v>4201477</v>
      </c>
      <c r="CD477" s="17" t="s">
        <v>1245</v>
      </c>
    </row>
    <row r="478" spans="1:82">
      <c r="A478" s="27">
        <v>1000000538</v>
      </c>
      <c r="B478" s="26">
        <v>0</v>
      </c>
      <c r="C478" s="26" t="s">
        <v>2867</v>
      </c>
      <c r="D478" s="25">
        <v>310701</v>
      </c>
      <c r="E478" s="25" t="s">
        <v>1248</v>
      </c>
      <c r="F478" s="25">
        <v>310135</v>
      </c>
      <c r="G478" s="25" t="s">
        <v>2864</v>
      </c>
      <c r="H478" s="25">
        <v>2</v>
      </c>
      <c r="I478" s="25">
        <v>2005.01</v>
      </c>
      <c r="J478" s="25">
        <v>2500.12</v>
      </c>
      <c r="K478" s="25" t="s">
        <v>1566</v>
      </c>
      <c r="L478" s="25"/>
      <c r="M478" s="25" t="s">
        <v>1566</v>
      </c>
      <c r="N478" s="25" t="s">
        <v>412</v>
      </c>
      <c r="O478" s="25" t="s">
        <v>428</v>
      </c>
      <c r="P478" s="25" t="s">
        <v>499</v>
      </c>
      <c r="Q478" s="24">
        <v>5141</v>
      </c>
      <c r="R478" s="17">
        <v>0</v>
      </c>
      <c r="S478" s="17" t="s">
        <v>411</v>
      </c>
      <c r="T478" s="17" t="s">
        <v>792</v>
      </c>
      <c r="U478" s="17">
        <v>119</v>
      </c>
      <c r="V478" s="17">
        <v>1.7509999999999999</v>
      </c>
      <c r="Y478" s="17">
        <v>0</v>
      </c>
      <c r="Z478" s="17">
        <v>0</v>
      </c>
      <c r="AC478" s="17">
        <v>0</v>
      </c>
      <c r="AD478" s="17">
        <v>0</v>
      </c>
      <c r="AG478" s="17">
        <v>0</v>
      </c>
      <c r="AH478" s="17">
        <v>0</v>
      </c>
      <c r="AK478" s="17">
        <v>0</v>
      </c>
      <c r="AL478" s="17">
        <v>0</v>
      </c>
      <c r="AO478" s="17">
        <v>0</v>
      </c>
      <c r="AP478" s="17">
        <v>0</v>
      </c>
      <c r="AQ478" s="17">
        <v>7.0699580000000003E-3</v>
      </c>
      <c r="AR478" s="17">
        <v>4.6474500000000002E-4</v>
      </c>
      <c r="AS478" s="17">
        <v>9.0399999999999996E-4</v>
      </c>
      <c r="AT478" s="17">
        <v>7.1380000000000002E-3</v>
      </c>
      <c r="AU478" s="17">
        <v>4.28E-3</v>
      </c>
      <c r="AV478" s="17">
        <v>414</v>
      </c>
      <c r="AW478" s="17">
        <v>496.8</v>
      </c>
      <c r="AX478" s="17">
        <v>621</v>
      </c>
      <c r="AY478" s="17">
        <v>0</v>
      </c>
      <c r="AZ478" s="17">
        <v>0</v>
      </c>
      <c r="BA478" s="17">
        <v>0</v>
      </c>
      <c r="BB478" s="17">
        <v>0</v>
      </c>
      <c r="BC478" s="17">
        <v>1</v>
      </c>
      <c r="BD478" s="17">
        <v>5.26</v>
      </c>
      <c r="BE478" s="17">
        <v>1</v>
      </c>
      <c r="BF478" s="17">
        <v>1</v>
      </c>
      <c r="BH478" s="17">
        <v>0</v>
      </c>
      <c r="BJ478" s="17">
        <v>0</v>
      </c>
      <c r="BL478" s="17">
        <v>0</v>
      </c>
      <c r="BM478" s="17">
        <v>4.9810000000000002E-3</v>
      </c>
      <c r="BN478" s="17">
        <v>2.1930999999999999E-2</v>
      </c>
      <c r="BO478" s="17">
        <v>0</v>
      </c>
      <c r="BP478" s="17">
        <v>0</v>
      </c>
      <c r="BQ478" s="17">
        <v>0</v>
      </c>
      <c r="BR478" s="17">
        <v>0</v>
      </c>
      <c r="BS478" s="17">
        <v>0</v>
      </c>
      <c r="BT478" s="17" t="s">
        <v>409</v>
      </c>
      <c r="BU478" s="17" t="s">
        <v>409</v>
      </c>
      <c r="BV478" s="17" t="s">
        <v>409</v>
      </c>
      <c r="BW478" s="17" t="s">
        <v>592</v>
      </c>
      <c r="CA478" s="17">
        <v>88106466</v>
      </c>
      <c r="CB478" s="17" t="s">
        <v>1848</v>
      </c>
      <c r="CC478" s="17">
        <v>4201477</v>
      </c>
      <c r="CD478" s="17" t="s">
        <v>1245</v>
      </c>
    </row>
    <row r="479" spans="1:82">
      <c r="A479" s="27">
        <v>1000000539</v>
      </c>
      <c r="B479" s="26">
        <v>0</v>
      </c>
      <c r="C479" s="26" t="s">
        <v>2866</v>
      </c>
      <c r="D479" s="25">
        <v>310135</v>
      </c>
      <c r="E479" s="25" t="s">
        <v>2864</v>
      </c>
      <c r="F479" s="25">
        <v>309435</v>
      </c>
      <c r="G479" s="25" t="s">
        <v>1966</v>
      </c>
      <c r="H479" s="25">
        <v>1</v>
      </c>
      <c r="I479" s="25">
        <v>1999.01</v>
      </c>
      <c r="J479" s="25">
        <v>2500.12</v>
      </c>
      <c r="K479" s="25" t="s">
        <v>1774</v>
      </c>
      <c r="L479" s="25"/>
      <c r="M479" s="25" t="s">
        <v>1774</v>
      </c>
      <c r="N479" s="25" t="s">
        <v>412</v>
      </c>
      <c r="O479" s="25" t="s">
        <v>428</v>
      </c>
      <c r="P479" s="25" t="s">
        <v>427</v>
      </c>
      <c r="Q479" s="24">
        <v>12624</v>
      </c>
      <c r="R479" s="17">
        <v>0</v>
      </c>
      <c r="S479" s="17" t="s">
        <v>428</v>
      </c>
      <c r="T479" s="17" t="s">
        <v>499</v>
      </c>
      <c r="U479" s="29">
        <v>8525</v>
      </c>
      <c r="V479" s="17">
        <v>0</v>
      </c>
      <c r="Y479" s="17">
        <v>0</v>
      </c>
      <c r="Z479" s="17">
        <v>0</v>
      </c>
      <c r="AC479" s="17">
        <v>0</v>
      </c>
      <c r="AD479" s="17">
        <v>0</v>
      </c>
      <c r="AG479" s="17">
        <v>0</v>
      </c>
      <c r="AH479" s="17">
        <v>0</v>
      </c>
      <c r="AK479" s="17">
        <v>0</v>
      </c>
      <c r="AL479" s="17">
        <v>0</v>
      </c>
      <c r="AO479" s="17">
        <v>0</v>
      </c>
      <c r="AP479" s="17">
        <v>0</v>
      </c>
      <c r="AQ479" s="17">
        <v>0</v>
      </c>
      <c r="AR479" s="17">
        <v>0</v>
      </c>
      <c r="AS479" s="17">
        <v>6.8659999999999997E-3</v>
      </c>
      <c r="AT479" s="17">
        <v>3.6852999999999997E-2</v>
      </c>
      <c r="AU479" s="17">
        <v>2.0424999999999999E-2</v>
      </c>
      <c r="AV479" s="17">
        <v>195</v>
      </c>
      <c r="AW479" s="17">
        <v>234</v>
      </c>
      <c r="AX479" s="17">
        <v>292.5</v>
      </c>
      <c r="AY479" s="17">
        <v>0</v>
      </c>
      <c r="AZ479" s="17">
        <v>0</v>
      </c>
      <c r="BA479" s="17">
        <v>0</v>
      </c>
      <c r="BB479" s="17">
        <v>0</v>
      </c>
      <c r="BC479" s="17">
        <v>1</v>
      </c>
      <c r="BD479" s="17">
        <v>21.15</v>
      </c>
      <c r="BE479" s="17">
        <v>1</v>
      </c>
      <c r="BF479" s="17">
        <v>1</v>
      </c>
      <c r="BH479" s="17">
        <v>0</v>
      </c>
      <c r="BJ479" s="17">
        <v>0</v>
      </c>
      <c r="BL479" s="17">
        <v>0</v>
      </c>
      <c r="BM479" s="17">
        <v>2.3963000000000002E-2</v>
      </c>
      <c r="BN479" s="17">
        <v>0.10842</v>
      </c>
      <c r="BO479" s="17">
        <v>0</v>
      </c>
      <c r="BP479" s="17">
        <v>0</v>
      </c>
      <c r="BQ479" s="17">
        <v>0</v>
      </c>
      <c r="BR479" s="17">
        <v>0</v>
      </c>
      <c r="BS479" s="17">
        <v>0</v>
      </c>
      <c r="BT479" s="17" t="s">
        <v>409</v>
      </c>
      <c r="BU479" s="17" t="s">
        <v>409</v>
      </c>
      <c r="BV479" s="17" t="s">
        <v>409</v>
      </c>
      <c r="BW479" s="17" t="s">
        <v>592</v>
      </c>
      <c r="CA479" s="17">
        <v>88106466</v>
      </c>
      <c r="CB479" s="17" t="s">
        <v>1845</v>
      </c>
      <c r="CC479" s="17">
        <v>2102625</v>
      </c>
      <c r="CD479" s="17" t="s">
        <v>1528</v>
      </c>
    </row>
    <row r="480" spans="1:82">
      <c r="A480" s="27">
        <v>1000000540</v>
      </c>
      <c r="B480" s="26">
        <v>0</v>
      </c>
      <c r="C480" s="26" t="s">
        <v>2865</v>
      </c>
      <c r="D480" s="25">
        <v>310135</v>
      </c>
      <c r="E480" s="25" t="s">
        <v>2864</v>
      </c>
      <c r="F480" s="25">
        <v>309435</v>
      </c>
      <c r="G480" s="25" t="s">
        <v>1966</v>
      </c>
      <c r="H480" s="25">
        <v>2</v>
      </c>
      <c r="I480" s="25">
        <v>2005.01</v>
      </c>
      <c r="J480" s="25">
        <v>2500.12</v>
      </c>
      <c r="K480" s="25" t="s">
        <v>1566</v>
      </c>
      <c r="L480" s="25"/>
      <c r="M480" s="25" t="s">
        <v>1566</v>
      </c>
      <c r="N480" s="25" t="s">
        <v>412</v>
      </c>
      <c r="O480" s="25" t="s">
        <v>428</v>
      </c>
      <c r="P480" s="25" t="s">
        <v>427</v>
      </c>
      <c r="Q480" s="24">
        <v>12624</v>
      </c>
      <c r="R480" s="17">
        <v>0</v>
      </c>
      <c r="S480" s="17" t="s">
        <v>428</v>
      </c>
      <c r="T480" s="17" t="s">
        <v>499</v>
      </c>
      <c r="U480" s="29">
        <v>8525</v>
      </c>
      <c r="V480" s="17">
        <v>0</v>
      </c>
      <c r="Y480" s="17">
        <v>0</v>
      </c>
      <c r="Z480" s="17">
        <v>0</v>
      </c>
      <c r="AC480" s="17">
        <v>0</v>
      </c>
      <c r="AD480" s="17">
        <v>0</v>
      </c>
      <c r="AG480" s="17">
        <v>0</v>
      </c>
      <c r="AH480" s="17">
        <v>0</v>
      </c>
      <c r="AK480" s="17">
        <v>0</v>
      </c>
      <c r="AL480" s="17">
        <v>0</v>
      </c>
      <c r="AO480" s="17">
        <v>0</v>
      </c>
      <c r="AP480" s="17">
        <v>0</v>
      </c>
      <c r="AQ480" s="17">
        <v>0</v>
      </c>
      <c r="AR480" s="17">
        <v>0</v>
      </c>
      <c r="AS480" s="17">
        <v>6.8659999999999997E-3</v>
      </c>
      <c r="AT480" s="17">
        <v>3.7054999999999998E-2</v>
      </c>
      <c r="AU480" s="17">
        <v>2.0250000000000001E-2</v>
      </c>
      <c r="AV480" s="17">
        <v>195</v>
      </c>
      <c r="AW480" s="17">
        <v>234</v>
      </c>
      <c r="AX480" s="17">
        <v>292.5</v>
      </c>
      <c r="AY480" s="17">
        <v>0</v>
      </c>
      <c r="AZ480" s="17">
        <v>0</v>
      </c>
      <c r="BA480" s="17">
        <v>0</v>
      </c>
      <c r="BB480" s="17">
        <v>0</v>
      </c>
      <c r="BC480" s="17">
        <v>1</v>
      </c>
      <c r="BD480" s="17">
        <v>21.15</v>
      </c>
      <c r="BE480" s="17">
        <v>1</v>
      </c>
      <c r="BF480" s="17">
        <v>1</v>
      </c>
      <c r="BH480" s="17">
        <v>0</v>
      </c>
      <c r="BJ480" s="17">
        <v>0</v>
      </c>
      <c r="BL480" s="17">
        <v>0</v>
      </c>
      <c r="BM480" s="17">
        <v>2.3963000000000002E-2</v>
      </c>
      <c r="BN480" s="17">
        <v>0.10842</v>
      </c>
      <c r="BO480" s="17">
        <v>0</v>
      </c>
      <c r="BP480" s="17">
        <v>0</v>
      </c>
      <c r="BQ480" s="17">
        <v>0</v>
      </c>
      <c r="BR480" s="17">
        <v>0</v>
      </c>
      <c r="BS480" s="17">
        <v>0</v>
      </c>
      <c r="BT480" s="17" t="s">
        <v>409</v>
      </c>
      <c r="BU480" s="17" t="s">
        <v>409</v>
      </c>
      <c r="BV480" s="17" t="s">
        <v>409</v>
      </c>
      <c r="BW480" s="17" t="s">
        <v>592</v>
      </c>
      <c r="CA480" s="17">
        <v>88106466</v>
      </c>
      <c r="CB480" s="17" t="s">
        <v>1845</v>
      </c>
      <c r="CC480" s="17">
        <v>2102625</v>
      </c>
      <c r="CD480" s="17" t="s">
        <v>1528</v>
      </c>
    </row>
    <row r="481" spans="1:82">
      <c r="A481" s="27">
        <v>1000000541</v>
      </c>
      <c r="B481" s="26">
        <v>0</v>
      </c>
      <c r="C481" s="26" t="s">
        <v>2863</v>
      </c>
      <c r="D481" s="25">
        <v>301665</v>
      </c>
      <c r="E481" s="25" t="s">
        <v>2187</v>
      </c>
      <c r="F481" s="25">
        <v>302365</v>
      </c>
      <c r="G481" s="25" t="s">
        <v>579</v>
      </c>
      <c r="H481" s="25">
        <v>1</v>
      </c>
      <c r="I481" s="25">
        <v>1996.01</v>
      </c>
      <c r="J481" s="25">
        <v>2500.12</v>
      </c>
      <c r="K481" s="25" t="s">
        <v>505</v>
      </c>
      <c r="L481" s="25"/>
      <c r="M481" s="25" t="s">
        <v>505</v>
      </c>
      <c r="N481" s="25" t="s">
        <v>412</v>
      </c>
      <c r="O481" s="25" t="s">
        <v>428</v>
      </c>
      <c r="P481" s="25" t="s">
        <v>499</v>
      </c>
      <c r="Q481" s="24">
        <v>6678</v>
      </c>
      <c r="R481" s="17">
        <v>0</v>
      </c>
      <c r="S481" s="17" t="s">
        <v>411</v>
      </c>
      <c r="T481" s="17" t="s">
        <v>726</v>
      </c>
      <c r="U481" s="17">
        <v>746</v>
      </c>
      <c r="V481" s="17">
        <v>0.70399999999999996</v>
      </c>
      <c r="Y481" s="17">
        <v>0</v>
      </c>
      <c r="Z481" s="17">
        <v>0</v>
      </c>
      <c r="AC481" s="17">
        <v>0</v>
      </c>
      <c r="AD481" s="17">
        <v>0</v>
      </c>
      <c r="AG481" s="17">
        <v>0</v>
      </c>
      <c r="AH481" s="17">
        <v>0</v>
      </c>
      <c r="AK481" s="17">
        <v>0</v>
      </c>
      <c r="AL481" s="17">
        <v>0</v>
      </c>
      <c r="AO481" s="17">
        <v>0</v>
      </c>
      <c r="AP481" s="17">
        <v>0</v>
      </c>
      <c r="AQ481" s="17">
        <v>1.8242620000000001E-2</v>
      </c>
      <c r="AR481" s="17">
        <v>7.8078700000000002E-4</v>
      </c>
      <c r="AS481" s="17">
        <v>1.204E-3</v>
      </c>
      <c r="AT481" s="17">
        <v>9.6120000000000008E-3</v>
      </c>
      <c r="AU481" s="17">
        <v>1.6868000000000001E-2</v>
      </c>
      <c r="AV481" s="17">
        <v>445</v>
      </c>
      <c r="AW481" s="17">
        <v>534</v>
      </c>
      <c r="AX481" s="17">
        <v>667.5</v>
      </c>
      <c r="AY481" s="17">
        <v>0</v>
      </c>
      <c r="AZ481" s="17">
        <v>0</v>
      </c>
      <c r="BA481" s="17">
        <v>0</v>
      </c>
      <c r="BB481" s="17">
        <v>0</v>
      </c>
      <c r="BC481" s="17">
        <v>1</v>
      </c>
      <c r="BD481" s="17">
        <v>7.42</v>
      </c>
      <c r="BE481" s="17">
        <v>1</v>
      </c>
      <c r="BF481" s="17">
        <v>1</v>
      </c>
      <c r="BH481" s="17">
        <v>0</v>
      </c>
      <c r="BJ481" s="17">
        <v>0</v>
      </c>
      <c r="BL481" s="17">
        <v>0</v>
      </c>
      <c r="BM481" s="17">
        <v>7.4009999999999996E-3</v>
      </c>
      <c r="BN481" s="17">
        <v>3.1063E-2</v>
      </c>
      <c r="BO481" s="17">
        <v>0</v>
      </c>
      <c r="BP481" s="17">
        <v>0</v>
      </c>
      <c r="BQ481" s="17">
        <v>0</v>
      </c>
      <c r="BR481" s="17">
        <v>0</v>
      </c>
      <c r="BS481" s="17">
        <v>0</v>
      </c>
      <c r="BT481" s="17" t="s">
        <v>409</v>
      </c>
      <c r="BU481" s="17" t="s">
        <v>409</v>
      </c>
      <c r="BV481" s="17" t="s">
        <v>409</v>
      </c>
      <c r="BW481" s="17" t="s">
        <v>592</v>
      </c>
      <c r="CA481" s="17">
        <v>88106466</v>
      </c>
      <c r="CB481" s="17" t="s">
        <v>1848</v>
      </c>
      <c r="CC481" s="17">
        <v>87106144</v>
      </c>
      <c r="CD481" s="17" t="s">
        <v>1692</v>
      </c>
    </row>
    <row r="482" spans="1:82">
      <c r="A482" s="27">
        <v>1000000542</v>
      </c>
      <c r="B482" s="26">
        <v>0</v>
      </c>
      <c r="C482" s="26" t="s">
        <v>2862</v>
      </c>
      <c r="D482" s="25">
        <v>301665</v>
      </c>
      <c r="E482" s="25" t="s">
        <v>2187</v>
      </c>
      <c r="F482" s="25">
        <v>302365</v>
      </c>
      <c r="G482" s="25" t="s">
        <v>579</v>
      </c>
      <c r="H482" s="25">
        <v>2</v>
      </c>
      <c r="I482" s="25">
        <v>1996.01</v>
      </c>
      <c r="J482" s="25">
        <v>2500.12</v>
      </c>
      <c r="K482" s="25" t="s">
        <v>505</v>
      </c>
      <c r="L482" s="25"/>
      <c r="M482" s="25" t="s">
        <v>505</v>
      </c>
      <c r="N482" s="25" t="s">
        <v>412</v>
      </c>
      <c r="O482" s="25" t="s">
        <v>428</v>
      </c>
      <c r="P482" s="25" t="s">
        <v>499</v>
      </c>
      <c r="Q482" s="24">
        <v>6678</v>
      </c>
      <c r="R482" s="17">
        <v>0</v>
      </c>
      <c r="S482" s="17" t="s">
        <v>411</v>
      </c>
      <c r="T482" s="17" t="s">
        <v>726</v>
      </c>
      <c r="U482" s="17">
        <v>746</v>
      </c>
      <c r="V482" s="17">
        <v>0.70399999999999996</v>
      </c>
      <c r="Y482" s="17">
        <v>0</v>
      </c>
      <c r="Z482" s="17">
        <v>0</v>
      </c>
      <c r="AC482" s="17">
        <v>0</v>
      </c>
      <c r="AD482" s="17">
        <v>0</v>
      </c>
      <c r="AG482" s="17">
        <v>0</v>
      </c>
      <c r="AH482" s="17">
        <v>0</v>
      </c>
      <c r="AK482" s="17">
        <v>0</v>
      </c>
      <c r="AL482" s="17">
        <v>0</v>
      </c>
      <c r="AO482" s="17">
        <v>0</v>
      </c>
      <c r="AP482" s="17">
        <v>0</v>
      </c>
      <c r="AQ482" s="17">
        <v>1.8242620000000001E-2</v>
      </c>
      <c r="AR482" s="17">
        <v>7.8078700000000002E-4</v>
      </c>
      <c r="AS482" s="17">
        <v>1.204E-3</v>
      </c>
      <c r="AT482" s="17">
        <v>9.6120000000000008E-3</v>
      </c>
      <c r="AU482" s="17">
        <v>1.6868000000000001E-2</v>
      </c>
      <c r="AV482" s="17">
        <v>445</v>
      </c>
      <c r="AW482" s="17">
        <v>534</v>
      </c>
      <c r="AX482" s="17">
        <v>667.5</v>
      </c>
      <c r="AY482" s="17">
        <v>0</v>
      </c>
      <c r="AZ482" s="17">
        <v>0</v>
      </c>
      <c r="BA482" s="17">
        <v>0</v>
      </c>
      <c r="BB482" s="17">
        <v>0</v>
      </c>
      <c r="BC482" s="17">
        <v>1</v>
      </c>
      <c r="BD482" s="17">
        <v>7.42</v>
      </c>
      <c r="BE482" s="17">
        <v>1</v>
      </c>
      <c r="BF482" s="17">
        <v>1</v>
      </c>
      <c r="BH482" s="17">
        <v>0</v>
      </c>
      <c r="BJ482" s="17">
        <v>0</v>
      </c>
      <c r="BL482" s="17">
        <v>0</v>
      </c>
      <c r="BM482" s="17">
        <v>7.4009999999999996E-3</v>
      </c>
      <c r="BN482" s="17">
        <v>3.1063E-2</v>
      </c>
      <c r="BO482" s="17">
        <v>0</v>
      </c>
      <c r="BP482" s="17">
        <v>0</v>
      </c>
      <c r="BQ482" s="17">
        <v>0</v>
      </c>
      <c r="BR482" s="17">
        <v>0</v>
      </c>
      <c r="BS482" s="17">
        <v>0</v>
      </c>
      <c r="BT482" s="17" t="s">
        <v>409</v>
      </c>
      <c r="BU482" s="17" t="s">
        <v>409</v>
      </c>
      <c r="BV482" s="17" t="s">
        <v>409</v>
      </c>
      <c r="BW482" s="17" t="s">
        <v>592</v>
      </c>
      <c r="CA482" s="17">
        <v>88106466</v>
      </c>
      <c r="CB482" s="17" t="s">
        <v>1848</v>
      </c>
      <c r="CC482" s="17">
        <v>87106144</v>
      </c>
      <c r="CD482" s="17" t="s">
        <v>1692</v>
      </c>
    </row>
    <row r="483" spans="1:82">
      <c r="A483" s="27">
        <v>1000000543</v>
      </c>
      <c r="B483" s="26">
        <v>0</v>
      </c>
      <c r="C483" s="26" t="s">
        <v>2861</v>
      </c>
      <c r="D483" s="25">
        <v>302515</v>
      </c>
      <c r="E483" s="25" t="s">
        <v>2319</v>
      </c>
      <c r="F483" s="25">
        <v>302520</v>
      </c>
      <c r="G483" s="25" t="s">
        <v>1724</v>
      </c>
      <c r="H483" s="25">
        <v>1</v>
      </c>
      <c r="I483" s="25">
        <v>1996.01</v>
      </c>
      <c r="J483" s="25">
        <v>2015.04</v>
      </c>
      <c r="K483" s="25" t="s">
        <v>505</v>
      </c>
      <c r="L483" s="25"/>
      <c r="M483" s="25" t="s">
        <v>505</v>
      </c>
      <c r="N483" s="25" t="s">
        <v>412</v>
      </c>
      <c r="O483" s="25" t="s">
        <v>498</v>
      </c>
      <c r="P483" s="25" t="s">
        <v>426</v>
      </c>
      <c r="Q483" s="24">
        <v>1502</v>
      </c>
      <c r="R483" s="17">
        <v>0.55800000000000005</v>
      </c>
      <c r="U483" s="17">
        <v>0</v>
      </c>
      <c r="V483" s="17">
        <v>0</v>
      </c>
      <c r="Y483" s="17">
        <v>0</v>
      </c>
      <c r="Z483" s="17">
        <v>0</v>
      </c>
      <c r="AC483" s="17">
        <v>0</v>
      </c>
      <c r="AD483" s="17">
        <v>0</v>
      </c>
      <c r="AG483" s="17">
        <v>0</v>
      </c>
      <c r="AH483" s="17">
        <v>0</v>
      </c>
      <c r="AK483" s="17">
        <v>0</v>
      </c>
      <c r="AL483" s="17">
        <v>0</v>
      </c>
      <c r="AO483" s="17">
        <v>0</v>
      </c>
      <c r="AP483" s="17">
        <v>0</v>
      </c>
      <c r="AQ483" s="17">
        <v>0.55800000000000005</v>
      </c>
      <c r="AR483" s="17">
        <v>3.0000000000000001E-3</v>
      </c>
      <c r="AS483" s="17">
        <v>1.4946E-4</v>
      </c>
      <c r="AT483" s="17">
        <v>7.2840000000000003E-4</v>
      </c>
      <c r="AU483" s="17">
        <v>5.4814300000000003E-2</v>
      </c>
      <c r="AV483" s="17">
        <v>192</v>
      </c>
      <c r="AW483" s="17">
        <v>230.4</v>
      </c>
      <c r="AX483" s="17">
        <v>288</v>
      </c>
      <c r="AY483" s="17">
        <v>0</v>
      </c>
      <c r="AZ483" s="17">
        <v>0</v>
      </c>
      <c r="BA483" s="17">
        <v>0</v>
      </c>
      <c r="BB483" s="17">
        <v>0</v>
      </c>
      <c r="BC483" s="17">
        <v>1</v>
      </c>
      <c r="BD483" s="17">
        <v>1.5</v>
      </c>
      <c r="BE483" s="17">
        <v>1</v>
      </c>
      <c r="BF483" s="17">
        <v>1</v>
      </c>
      <c r="BH483" s="17">
        <v>0</v>
      </c>
      <c r="BJ483" s="17">
        <v>0</v>
      </c>
      <c r="BL483" s="17">
        <v>0</v>
      </c>
      <c r="BM483" s="17">
        <v>6.5311999999999998E-4</v>
      </c>
      <c r="BN483" s="17">
        <v>3.8704999999999998E-3</v>
      </c>
      <c r="BO483" s="17">
        <v>0</v>
      </c>
      <c r="BP483" s="17">
        <v>0</v>
      </c>
      <c r="BQ483" s="17">
        <v>0</v>
      </c>
      <c r="BR483" s="17">
        <v>0</v>
      </c>
      <c r="BS483" s="17">
        <v>0</v>
      </c>
      <c r="BT483" s="17" t="s">
        <v>409</v>
      </c>
      <c r="BU483" s="17" t="s">
        <v>409</v>
      </c>
      <c r="BV483" s="17" t="s">
        <v>409</v>
      </c>
      <c r="BW483" s="17" t="s">
        <v>592</v>
      </c>
      <c r="CA483" s="17">
        <v>88106466</v>
      </c>
      <c r="CB483" s="17" t="s">
        <v>1848</v>
      </c>
      <c r="CC483" s="17">
        <v>4201523</v>
      </c>
      <c r="CD483" s="17" t="s">
        <v>2859</v>
      </c>
    </row>
    <row r="484" spans="1:82">
      <c r="A484" s="27">
        <v>1000000544</v>
      </c>
      <c r="B484" s="26">
        <v>0</v>
      </c>
      <c r="C484" s="26" t="s">
        <v>2860</v>
      </c>
      <c r="D484" s="25">
        <v>302515</v>
      </c>
      <c r="E484" s="25" t="s">
        <v>2319</v>
      </c>
      <c r="F484" s="25">
        <v>302520</v>
      </c>
      <c r="G484" s="25" t="s">
        <v>1724</v>
      </c>
      <c r="H484" s="25">
        <v>2</v>
      </c>
      <c r="I484" s="25">
        <v>1996.01</v>
      </c>
      <c r="J484" s="25">
        <v>2015.04</v>
      </c>
      <c r="K484" s="25" t="s">
        <v>505</v>
      </c>
      <c r="L484" s="25"/>
      <c r="M484" s="25" t="s">
        <v>505</v>
      </c>
      <c r="N484" s="25" t="s">
        <v>412</v>
      </c>
      <c r="O484" s="25" t="s">
        <v>498</v>
      </c>
      <c r="P484" s="25" t="s">
        <v>426</v>
      </c>
      <c r="Q484" s="24">
        <v>1282</v>
      </c>
      <c r="R484" s="17">
        <v>0.48309999999999997</v>
      </c>
      <c r="U484" s="17">
        <v>0</v>
      </c>
      <c r="V484" s="17">
        <v>0</v>
      </c>
      <c r="Y484" s="17">
        <v>0</v>
      </c>
      <c r="Z484" s="17">
        <v>0</v>
      </c>
      <c r="AC484" s="17">
        <v>0</v>
      </c>
      <c r="AD484" s="17">
        <v>0</v>
      </c>
      <c r="AG484" s="17">
        <v>0</v>
      </c>
      <c r="AH484" s="17">
        <v>0</v>
      </c>
      <c r="AK484" s="17">
        <v>0</v>
      </c>
      <c r="AL484" s="17">
        <v>0</v>
      </c>
      <c r="AO484" s="17">
        <v>0</v>
      </c>
      <c r="AP484" s="17">
        <v>0</v>
      </c>
      <c r="AQ484" s="17">
        <v>0.48309999999999997</v>
      </c>
      <c r="AR484" s="17">
        <v>3.0000000000000001E-3</v>
      </c>
      <c r="AS484" s="17">
        <v>1.1136E-4</v>
      </c>
      <c r="AT484" s="17">
        <v>6.4249999999999995E-4</v>
      </c>
      <c r="AU484" s="17">
        <v>4.6785500000000001E-2</v>
      </c>
      <c r="AV484" s="17">
        <v>192</v>
      </c>
      <c r="AW484" s="17">
        <v>230.4</v>
      </c>
      <c r="AX484" s="17">
        <v>288</v>
      </c>
      <c r="AY484" s="17">
        <v>0</v>
      </c>
      <c r="AZ484" s="17">
        <v>0</v>
      </c>
      <c r="BA484" s="17">
        <v>0</v>
      </c>
      <c r="BB484" s="17">
        <v>0</v>
      </c>
      <c r="BC484" s="17">
        <v>1</v>
      </c>
      <c r="BD484" s="17">
        <v>1.28</v>
      </c>
      <c r="BE484" s="17">
        <v>1</v>
      </c>
      <c r="BF484" s="17">
        <v>1</v>
      </c>
      <c r="BH484" s="17">
        <v>0</v>
      </c>
      <c r="BJ484" s="17">
        <v>0</v>
      </c>
      <c r="BL484" s="17">
        <v>0</v>
      </c>
      <c r="BM484" s="17">
        <v>5.8781000000000003E-4</v>
      </c>
      <c r="BN484" s="17">
        <v>3.8262999999999999E-3</v>
      </c>
      <c r="BO484" s="17">
        <v>0</v>
      </c>
      <c r="BP484" s="17">
        <v>0</v>
      </c>
      <c r="BQ484" s="17">
        <v>0</v>
      </c>
      <c r="BR484" s="17">
        <v>0</v>
      </c>
      <c r="BS484" s="17">
        <v>0</v>
      </c>
      <c r="BT484" s="17" t="s">
        <v>409</v>
      </c>
      <c r="BU484" s="17" t="s">
        <v>409</v>
      </c>
      <c r="BV484" s="17" t="s">
        <v>409</v>
      </c>
      <c r="BW484" s="17" t="s">
        <v>592</v>
      </c>
      <c r="CA484" s="17">
        <v>88106466</v>
      </c>
      <c r="CB484" s="17" t="s">
        <v>1848</v>
      </c>
      <c r="CC484" s="17">
        <v>4201523</v>
      </c>
      <c r="CD484" s="17" t="s">
        <v>2859</v>
      </c>
    </row>
    <row r="485" spans="1:82">
      <c r="A485" s="27">
        <v>1000000547</v>
      </c>
      <c r="B485" s="26">
        <v>0</v>
      </c>
      <c r="C485" s="26" t="s">
        <v>2858</v>
      </c>
      <c r="D485" s="25">
        <v>302540</v>
      </c>
      <c r="E485" s="25" t="s">
        <v>824</v>
      </c>
      <c r="F485" s="25">
        <v>302535</v>
      </c>
      <c r="G485" s="25" t="s">
        <v>2310</v>
      </c>
      <c r="H485" s="25">
        <v>1</v>
      </c>
      <c r="I485" s="25">
        <v>1998.01</v>
      </c>
      <c r="J485" s="25">
        <v>2500.12</v>
      </c>
      <c r="K485" s="25" t="s">
        <v>1687</v>
      </c>
      <c r="L485" s="25"/>
      <c r="M485" s="25" t="s">
        <v>1687</v>
      </c>
      <c r="N485" s="25" t="s">
        <v>412</v>
      </c>
      <c r="O485" s="25" t="s">
        <v>411</v>
      </c>
      <c r="P485" s="25" t="s">
        <v>426</v>
      </c>
      <c r="Q485" s="24">
        <v>3113</v>
      </c>
      <c r="R485" s="17">
        <v>0.72399999999999998</v>
      </c>
      <c r="U485" s="17">
        <v>0</v>
      </c>
      <c r="V485" s="17">
        <v>0</v>
      </c>
      <c r="Y485" s="17">
        <v>0</v>
      </c>
      <c r="Z485" s="17">
        <v>0</v>
      </c>
      <c r="AC485" s="17">
        <v>0</v>
      </c>
      <c r="AD485" s="17">
        <v>0</v>
      </c>
      <c r="AG485" s="17">
        <v>0</v>
      </c>
      <c r="AH485" s="17">
        <v>0</v>
      </c>
      <c r="AK485" s="17">
        <v>0</v>
      </c>
      <c r="AL485" s="17">
        <v>0</v>
      </c>
      <c r="AO485" s="17">
        <v>0</v>
      </c>
      <c r="AP485" s="17">
        <v>0</v>
      </c>
      <c r="AQ485" s="17">
        <v>0.72399999999999998</v>
      </c>
      <c r="AR485" s="17">
        <v>1E-3</v>
      </c>
      <c r="AS485" s="17">
        <v>2.5599999999999999E-4</v>
      </c>
      <c r="AT485" s="17">
        <v>2.8609999999999998E-3</v>
      </c>
      <c r="AU485" s="17">
        <v>5.4028E-2</v>
      </c>
      <c r="AV485" s="17">
        <v>190</v>
      </c>
      <c r="AW485" s="17">
        <v>228</v>
      </c>
      <c r="AX485" s="17">
        <v>285</v>
      </c>
      <c r="AY485" s="17">
        <v>0</v>
      </c>
      <c r="AZ485" s="17">
        <v>0</v>
      </c>
      <c r="BA485" s="17">
        <v>0</v>
      </c>
      <c r="BB485" s="17">
        <v>0</v>
      </c>
      <c r="BC485" s="17">
        <v>1</v>
      </c>
      <c r="BD485" s="17">
        <v>3.11</v>
      </c>
      <c r="BE485" s="17">
        <v>1</v>
      </c>
      <c r="BF485" s="17">
        <v>1</v>
      </c>
      <c r="BH485" s="17">
        <v>0</v>
      </c>
      <c r="BJ485" s="17">
        <v>0</v>
      </c>
      <c r="BL485" s="17">
        <v>0</v>
      </c>
      <c r="BM485" s="17">
        <v>7.2199999999999999E-4</v>
      </c>
      <c r="BN485" s="17">
        <v>1.116E-3</v>
      </c>
      <c r="BO485" s="17">
        <v>0</v>
      </c>
      <c r="BP485" s="17">
        <v>0</v>
      </c>
      <c r="BQ485" s="17">
        <v>0</v>
      </c>
      <c r="BR485" s="17">
        <v>0</v>
      </c>
      <c r="BS485" s="17">
        <v>0</v>
      </c>
      <c r="BT485" s="17" t="s">
        <v>409</v>
      </c>
      <c r="BU485" s="17" t="s">
        <v>409</v>
      </c>
      <c r="BV485" s="17" t="s">
        <v>409</v>
      </c>
      <c r="BW485" s="17" t="s">
        <v>592</v>
      </c>
      <c r="CA485" s="17">
        <v>88106466</v>
      </c>
      <c r="CB485" s="17" t="s">
        <v>1848</v>
      </c>
      <c r="CC485" s="17">
        <v>87106144</v>
      </c>
      <c r="CD485" s="17" t="s">
        <v>1692</v>
      </c>
    </row>
    <row r="486" spans="1:82">
      <c r="A486" s="27">
        <v>1000000548</v>
      </c>
      <c r="B486" s="26">
        <v>0</v>
      </c>
      <c r="C486" s="26" t="s">
        <v>2857</v>
      </c>
      <c r="D486" s="25">
        <v>302540</v>
      </c>
      <c r="E486" s="25" t="s">
        <v>824</v>
      </c>
      <c r="F486" s="25">
        <v>302535</v>
      </c>
      <c r="G486" s="25" t="s">
        <v>2310</v>
      </c>
      <c r="H486" s="25">
        <v>2</v>
      </c>
      <c r="I486" s="25">
        <v>1998.01</v>
      </c>
      <c r="J486" s="25">
        <v>2500.12</v>
      </c>
      <c r="K486" s="25" t="s">
        <v>1687</v>
      </c>
      <c r="L486" s="25"/>
      <c r="M486" s="25" t="s">
        <v>1687</v>
      </c>
      <c r="N486" s="25" t="s">
        <v>412</v>
      </c>
      <c r="O486" s="25" t="s">
        <v>411</v>
      </c>
      <c r="P486" s="25" t="s">
        <v>426</v>
      </c>
      <c r="Q486" s="24">
        <v>3113</v>
      </c>
      <c r="R486" s="17">
        <v>0.72399999999999998</v>
      </c>
      <c r="U486" s="17">
        <v>0</v>
      </c>
      <c r="V486" s="17">
        <v>0</v>
      </c>
      <c r="Y486" s="17">
        <v>0</v>
      </c>
      <c r="Z486" s="17">
        <v>0</v>
      </c>
      <c r="AC486" s="17">
        <v>0</v>
      </c>
      <c r="AD486" s="17">
        <v>0</v>
      </c>
      <c r="AG486" s="17">
        <v>0</v>
      </c>
      <c r="AH486" s="17">
        <v>0</v>
      </c>
      <c r="AK486" s="17">
        <v>0</v>
      </c>
      <c r="AL486" s="17">
        <v>0</v>
      </c>
      <c r="AO486" s="17">
        <v>0</v>
      </c>
      <c r="AP486" s="17">
        <v>0</v>
      </c>
      <c r="AQ486" s="17">
        <v>0.72399999999999998</v>
      </c>
      <c r="AR486" s="17">
        <v>1E-3</v>
      </c>
      <c r="AS486" s="17">
        <v>2.5599999999999999E-4</v>
      </c>
      <c r="AT486" s="17">
        <v>2.8609999999999998E-3</v>
      </c>
      <c r="AU486" s="17">
        <v>5.4028E-2</v>
      </c>
      <c r="AV486" s="17">
        <v>190</v>
      </c>
      <c r="AW486" s="17">
        <v>228</v>
      </c>
      <c r="AX486" s="17">
        <v>285</v>
      </c>
      <c r="AY486" s="17">
        <v>0</v>
      </c>
      <c r="AZ486" s="17">
        <v>0</v>
      </c>
      <c r="BA486" s="17">
        <v>0</v>
      </c>
      <c r="BB486" s="17">
        <v>0</v>
      </c>
      <c r="BC486" s="17">
        <v>1</v>
      </c>
      <c r="BD486" s="17">
        <v>3.11</v>
      </c>
      <c r="BE486" s="17">
        <v>1</v>
      </c>
      <c r="BF486" s="17">
        <v>1</v>
      </c>
      <c r="BH486" s="17">
        <v>0</v>
      </c>
      <c r="BJ486" s="17">
        <v>0</v>
      </c>
      <c r="BL486" s="17">
        <v>0</v>
      </c>
      <c r="BM486" s="17">
        <v>7.2199999999999999E-4</v>
      </c>
      <c r="BN486" s="17">
        <v>1.116E-3</v>
      </c>
      <c r="BO486" s="17">
        <v>0</v>
      </c>
      <c r="BP486" s="17">
        <v>0</v>
      </c>
      <c r="BQ486" s="17">
        <v>0</v>
      </c>
      <c r="BR486" s="17">
        <v>0</v>
      </c>
      <c r="BS486" s="17">
        <v>0</v>
      </c>
      <c r="BT486" s="17" t="s">
        <v>409</v>
      </c>
      <c r="BU486" s="17" t="s">
        <v>409</v>
      </c>
      <c r="BV486" s="17" t="s">
        <v>409</v>
      </c>
      <c r="BW486" s="17" t="s">
        <v>592</v>
      </c>
      <c r="CA486" s="17">
        <v>88106466</v>
      </c>
      <c r="CB486" s="17" t="s">
        <v>1848</v>
      </c>
      <c r="CC486" s="17">
        <v>87106144</v>
      </c>
      <c r="CD486" s="17" t="s">
        <v>1692</v>
      </c>
    </row>
    <row r="487" spans="1:82">
      <c r="A487" s="27">
        <v>1000000549</v>
      </c>
      <c r="B487" s="26">
        <v>0</v>
      </c>
      <c r="C487" s="26" t="s">
        <v>2856</v>
      </c>
      <c r="D487" s="25">
        <v>302300</v>
      </c>
      <c r="E487" s="25" t="s">
        <v>1302</v>
      </c>
      <c r="F487" s="25">
        <v>302310</v>
      </c>
      <c r="G487" s="25" t="s">
        <v>441</v>
      </c>
      <c r="H487" s="25">
        <v>1</v>
      </c>
      <c r="I487" s="25">
        <v>1996.01</v>
      </c>
      <c r="J487" s="25">
        <v>2500.12</v>
      </c>
      <c r="K487" s="25" t="s">
        <v>505</v>
      </c>
      <c r="L487" s="25"/>
      <c r="M487" s="25" t="s">
        <v>505</v>
      </c>
      <c r="N487" s="25" t="s">
        <v>412</v>
      </c>
      <c r="O487" s="25" t="s">
        <v>428</v>
      </c>
      <c r="P487" s="25" t="s">
        <v>499</v>
      </c>
      <c r="Q487" s="24">
        <v>3313</v>
      </c>
      <c r="R487" s="17">
        <v>0</v>
      </c>
      <c r="U487" s="17">
        <v>0</v>
      </c>
      <c r="V487" s="17">
        <v>0</v>
      </c>
      <c r="Y487" s="17">
        <v>0</v>
      </c>
      <c r="Z487" s="17">
        <v>0</v>
      </c>
      <c r="AC487" s="17">
        <v>0</v>
      </c>
      <c r="AD487" s="17">
        <v>0</v>
      </c>
      <c r="AG487" s="17">
        <v>0</v>
      </c>
      <c r="AH487" s="17">
        <v>0</v>
      </c>
      <c r="AK487" s="17">
        <v>0</v>
      </c>
      <c r="AL487" s="17">
        <v>0</v>
      </c>
      <c r="AO487" s="17">
        <v>0</v>
      </c>
      <c r="AP487" s="17">
        <v>0</v>
      </c>
      <c r="AQ487" s="17">
        <v>0</v>
      </c>
      <c r="AR487" s="17">
        <v>0</v>
      </c>
      <c r="AS487" s="17">
        <v>5.8600000000000004E-4</v>
      </c>
      <c r="AT487" s="17">
        <v>4.6039999999999996E-3</v>
      </c>
      <c r="AU487" s="17">
        <v>3.8500000000000001E-3</v>
      </c>
      <c r="AV487" s="17">
        <v>452</v>
      </c>
      <c r="AW487" s="17">
        <v>542.4</v>
      </c>
      <c r="AX487" s="17">
        <v>678</v>
      </c>
      <c r="AY487" s="17">
        <v>0</v>
      </c>
      <c r="AZ487" s="17">
        <v>0</v>
      </c>
      <c r="BA487" s="17">
        <v>0</v>
      </c>
      <c r="BB487" s="17">
        <v>0</v>
      </c>
      <c r="BC487" s="17">
        <v>1</v>
      </c>
      <c r="BD487" s="17">
        <v>3.31</v>
      </c>
      <c r="BE487" s="17">
        <v>1</v>
      </c>
      <c r="BF487" s="17">
        <v>1</v>
      </c>
      <c r="BH487" s="17">
        <v>0</v>
      </c>
      <c r="BJ487" s="17">
        <v>0</v>
      </c>
      <c r="BL487" s="17">
        <v>0</v>
      </c>
      <c r="BM487" s="17">
        <v>3.3140000000000001E-3</v>
      </c>
      <c r="BN487" s="17">
        <v>1.5819E-2</v>
      </c>
      <c r="BO487" s="17">
        <v>0</v>
      </c>
      <c r="BP487" s="17">
        <v>0</v>
      </c>
      <c r="BQ487" s="17">
        <v>0</v>
      </c>
      <c r="BR487" s="17">
        <v>0</v>
      </c>
      <c r="BS487" s="17">
        <v>0</v>
      </c>
      <c r="BT487" s="17" t="s">
        <v>409</v>
      </c>
      <c r="BU487" s="17" t="s">
        <v>409</v>
      </c>
      <c r="BV487" s="17" t="s">
        <v>409</v>
      </c>
      <c r="BW487" s="17" t="s">
        <v>592</v>
      </c>
      <c r="CA487" s="17">
        <v>88106466</v>
      </c>
      <c r="CB487" s="17" t="s">
        <v>1848</v>
      </c>
      <c r="CC487" s="17">
        <v>7200072</v>
      </c>
      <c r="CD487" s="17" t="s">
        <v>1692</v>
      </c>
    </row>
    <row r="488" spans="1:82">
      <c r="A488" s="27">
        <v>1000000550</v>
      </c>
      <c r="B488" s="26">
        <v>0</v>
      </c>
      <c r="C488" s="26" t="s">
        <v>2855</v>
      </c>
      <c r="D488" s="25">
        <v>302310</v>
      </c>
      <c r="E488" s="25" t="s">
        <v>441</v>
      </c>
      <c r="F488" s="25">
        <v>302325</v>
      </c>
      <c r="G488" s="25" t="s">
        <v>1332</v>
      </c>
      <c r="H488" s="25">
        <v>1</v>
      </c>
      <c r="I488" s="25">
        <v>1996.01</v>
      </c>
      <c r="J488" s="25">
        <v>2500.12</v>
      </c>
      <c r="K488" s="25" t="s">
        <v>505</v>
      </c>
      <c r="L488" s="25"/>
      <c r="M488" s="25" t="s">
        <v>505</v>
      </c>
      <c r="N488" s="25" t="s">
        <v>412</v>
      </c>
      <c r="O488" s="25" t="s">
        <v>498</v>
      </c>
      <c r="P488" s="25" t="s">
        <v>516</v>
      </c>
      <c r="Q488" s="24">
        <v>5314</v>
      </c>
      <c r="R488" s="17">
        <v>0.20300000000000001</v>
      </c>
      <c r="U488" s="17">
        <v>0</v>
      </c>
      <c r="V488" s="17">
        <v>0</v>
      </c>
      <c r="Y488" s="17">
        <v>0</v>
      </c>
      <c r="Z488" s="17">
        <v>0</v>
      </c>
      <c r="AC488" s="17">
        <v>0</v>
      </c>
      <c r="AD488" s="17">
        <v>0</v>
      </c>
      <c r="AG488" s="17">
        <v>0</v>
      </c>
      <c r="AH488" s="17">
        <v>0</v>
      </c>
      <c r="AK488" s="17">
        <v>0</v>
      </c>
      <c r="AL488" s="17">
        <v>0</v>
      </c>
      <c r="AO488" s="17">
        <v>0</v>
      </c>
      <c r="AP488" s="17">
        <v>0</v>
      </c>
      <c r="AQ488" s="17">
        <v>0.20300000000000001</v>
      </c>
      <c r="AR488" s="17">
        <v>3.0000000000000001E-3</v>
      </c>
      <c r="AS488" s="17">
        <v>2.9999999999999997E-4</v>
      </c>
      <c r="AT488" s="17">
        <v>4.0829999999999998E-3</v>
      </c>
      <c r="AU488" s="17">
        <v>0.21165</v>
      </c>
      <c r="AV488" s="17">
        <v>255</v>
      </c>
      <c r="AW488" s="17">
        <v>306</v>
      </c>
      <c r="AX488" s="17">
        <v>382.5</v>
      </c>
      <c r="AY488" s="17">
        <v>0</v>
      </c>
      <c r="AZ488" s="17">
        <v>0</v>
      </c>
      <c r="BA488" s="17">
        <v>0</v>
      </c>
      <c r="BB488" s="17">
        <v>0</v>
      </c>
      <c r="BC488" s="17">
        <v>1</v>
      </c>
      <c r="BD488" s="17">
        <v>5.31</v>
      </c>
      <c r="BE488" s="17">
        <v>1</v>
      </c>
      <c r="BF488" s="17">
        <v>1</v>
      </c>
      <c r="BH488" s="17">
        <v>0</v>
      </c>
      <c r="BJ488" s="17">
        <v>0</v>
      </c>
      <c r="BL488" s="17">
        <v>0</v>
      </c>
      <c r="BM488" s="17">
        <v>1.2509999999999999E-3</v>
      </c>
      <c r="BN488" s="17">
        <v>1.1019999999999999E-3</v>
      </c>
      <c r="BO488" s="17">
        <v>0</v>
      </c>
      <c r="BP488" s="17">
        <v>0</v>
      </c>
      <c r="BQ488" s="17">
        <v>0</v>
      </c>
      <c r="BR488" s="17">
        <v>0</v>
      </c>
      <c r="BS488" s="17">
        <v>0</v>
      </c>
      <c r="BT488" s="17" t="s">
        <v>409</v>
      </c>
      <c r="BU488" s="17" t="s">
        <v>409</v>
      </c>
      <c r="BV488" s="17" t="s">
        <v>409</v>
      </c>
      <c r="BW488" s="17" t="s">
        <v>592</v>
      </c>
      <c r="CA488" s="17">
        <v>88106466</v>
      </c>
      <c r="CB488" s="17" t="s">
        <v>1848</v>
      </c>
      <c r="CC488" s="17">
        <v>87106144</v>
      </c>
      <c r="CD488" s="17" t="s">
        <v>1692</v>
      </c>
    </row>
    <row r="489" spans="1:82">
      <c r="A489" s="27">
        <v>1000000551</v>
      </c>
      <c r="B489" s="26">
        <v>0</v>
      </c>
      <c r="C489" s="26" t="s">
        <v>2854</v>
      </c>
      <c r="D489" s="25">
        <v>302310</v>
      </c>
      <c r="E489" s="25" t="s">
        <v>441</v>
      </c>
      <c r="F489" s="25">
        <v>302325</v>
      </c>
      <c r="G489" s="25" t="s">
        <v>1332</v>
      </c>
      <c r="H489" s="25">
        <v>2</v>
      </c>
      <c r="I489" s="25">
        <v>1996.01</v>
      </c>
      <c r="J489" s="25">
        <v>2500.12</v>
      </c>
      <c r="K489" s="25" t="s">
        <v>505</v>
      </c>
      <c r="L489" s="25"/>
      <c r="M489" s="25" t="s">
        <v>505</v>
      </c>
      <c r="N489" s="25" t="s">
        <v>412</v>
      </c>
      <c r="O489" s="25" t="s">
        <v>498</v>
      </c>
      <c r="P489" s="25" t="s">
        <v>516</v>
      </c>
      <c r="Q489" s="24">
        <v>5314</v>
      </c>
      <c r="R489" s="17">
        <v>0.20300000000000001</v>
      </c>
      <c r="U489" s="17">
        <v>0</v>
      </c>
      <c r="V489" s="17">
        <v>0</v>
      </c>
      <c r="Y489" s="17">
        <v>0</v>
      </c>
      <c r="Z489" s="17">
        <v>0</v>
      </c>
      <c r="AC489" s="17">
        <v>0</v>
      </c>
      <c r="AD489" s="17">
        <v>0</v>
      </c>
      <c r="AG489" s="17">
        <v>0</v>
      </c>
      <c r="AH489" s="17">
        <v>0</v>
      </c>
      <c r="AK489" s="17">
        <v>0</v>
      </c>
      <c r="AL489" s="17">
        <v>0</v>
      </c>
      <c r="AO489" s="17">
        <v>0</v>
      </c>
      <c r="AP489" s="17">
        <v>0</v>
      </c>
      <c r="AQ489" s="17">
        <v>0.20300000000000001</v>
      </c>
      <c r="AR489" s="17">
        <v>3.0000000000000001E-3</v>
      </c>
      <c r="AS489" s="17">
        <v>2.9999999999999997E-4</v>
      </c>
      <c r="AT489" s="17">
        <v>4.0829999999999998E-3</v>
      </c>
      <c r="AU489" s="17">
        <v>0.21165</v>
      </c>
      <c r="AV489" s="17">
        <v>255</v>
      </c>
      <c r="AW489" s="17">
        <v>306</v>
      </c>
      <c r="AX489" s="17">
        <v>382.5</v>
      </c>
      <c r="AY489" s="17">
        <v>0</v>
      </c>
      <c r="AZ489" s="17">
        <v>0</v>
      </c>
      <c r="BA489" s="17">
        <v>0</v>
      </c>
      <c r="BB489" s="17">
        <v>0</v>
      </c>
      <c r="BC489" s="17">
        <v>1</v>
      </c>
      <c r="BD489" s="17">
        <v>5.31</v>
      </c>
      <c r="BE489" s="17">
        <v>1</v>
      </c>
      <c r="BF489" s="17">
        <v>1</v>
      </c>
      <c r="BH489" s="17">
        <v>0</v>
      </c>
      <c r="BJ489" s="17">
        <v>0</v>
      </c>
      <c r="BL489" s="17">
        <v>0</v>
      </c>
      <c r="BM489" s="17">
        <v>1.2509999999999999E-3</v>
      </c>
      <c r="BN489" s="17">
        <v>1.1019999999999999E-3</v>
      </c>
      <c r="BO489" s="17">
        <v>0</v>
      </c>
      <c r="BP489" s="17">
        <v>0</v>
      </c>
      <c r="BQ489" s="17">
        <v>0</v>
      </c>
      <c r="BR489" s="17">
        <v>0</v>
      </c>
      <c r="BS489" s="17">
        <v>0</v>
      </c>
      <c r="BT489" s="17" t="s">
        <v>409</v>
      </c>
      <c r="BU489" s="17" t="s">
        <v>409</v>
      </c>
      <c r="BV489" s="17" t="s">
        <v>409</v>
      </c>
      <c r="BW489" s="17" t="s">
        <v>592</v>
      </c>
      <c r="CA489" s="17">
        <v>88106466</v>
      </c>
      <c r="CB489" s="17" t="s">
        <v>1848</v>
      </c>
      <c r="CC489" s="17">
        <v>87106144</v>
      </c>
      <c r="CD489" s="17" t="s">
        <v>1692</v>
      </c>
    </row>
    <row r="490" spans="1:82">
      <c r="A490" s="27">
        <v>1000000552</v>
      </c>
      <c r="B490" s="26">
        <v>0</v>
      </c>
      <c r="C490" s="26" t="s">
        <v>2853</v>
      </c>
      <c r="D490" s="25">
        <v>302310</v>
      </c>
      <c r="E490" s="25" t="s">
        <v>441</v>
      </c>
      <c r="F490" s="25">
        <v>302315</v>
      </c>
      <c r="G490" s="25" t="s">
        <v>583</v>
      </c>
      <c r="H490" s="25">
        <v>1</v>
      </c>
      <c r="I490" s="25">
        <v>2004.01</v>
      </c>
      <c r="J490" s="25">
        <v>2500.12</v>
      </c>
      <c r="K490" s="25" t="s">
        <v>1642</v>
      </c>
      <c r="L490" s="25"/>
      <c r="M490" s="25" t="s">
        <v>1642</v>
      </c>
      <c r="N490" s="25" t="s">
        <v>412</v>
      </c>
      <c r="O490" s="25" t="s">
        <v>498</v>
      </c>
      <c r="P490" s="25" t="s">
        <v>516</v>
      </c>
      <c r="Q490" s="24">
        <v>5210</v>
      </c>
      <c r="R490" s="17">
        <v>0.15379999999999999</v>
      </c>
      <c r="U490" s="17">
        <v>0</v>
      </c>
      <c r="V490" s="17">
        <v>0</v>
      </c>
      <c r="Y490" s="17">
        <v>0</v>
      </c>
      <c r="Z490" s="17">
        <v>0</v>
      </c>
      <c r="AC490" s="17">
        <v>0</v>
      </c>
      <c r="AD490" s="17">
        <v>0</v>
      </c>
      <c r="AG490" s="17">
        <v>0</v>
      </c>
      <c r="AH490" s="17">
        <v>0</v>
      </c>
      <c r="AK490" s="17">
        <v>0</v>
      </c>
      <c r="AL490" s="17">
        <v>0</v>
      </c>
      <c r="AO490" s="17">
        <v>0</v>
      </c>
      <c r="AP490" s="17">
        <v>0</v>
      </c>
      <c r="AQ490" s="17">
        <v>0.15379999999999999</v>
      </c>
      <c r="AR490" s="17">
        <v>3.0000000000000001E-3</v>
      </c>
      <c r="AS490" s="17">
        <v>2.8499999999999999E-4</v>
      </c>
      <c r="AT490" s="17">
        <v>3.6050000000000001E-3</v>
      </c>
      <c r="AU490" s="17">
        <v>0.190667</v>
      </c>
      <c r="AV490" s="17">
        <v>183</v>
      </c>
      <c r="AW490" s="17">
        <v>219.6</v>
      </c>
      <c r="AX490" s="17">
        <v>274.5</v>
      </c>
      <c r="AY490" s="17">
        <v>0</v>
      </c>
      <c r="AZ490" s="17">
        <v>0</v>
      </c>
      <c r="BA490" s="17">
        <v>0</v>
      </c>
      <c r="BB490" s="17">
        <v>0</v>
      </c>
      <c r="BC490" s="17">
        <v>1</v>
      </c>
      <c r="BD490" s="17">
        <v>5.21</v>
      </c>
      <c r="BE490" s="17">
        <v>1</v>
      </c>
      <c r="BF490" s="17">
        <v>1</v>
      </c>
      <c r="BH490" s="17">
        <v>0</v>
      </c>
      <c r="BJ490" s="17">
        <v>0</v>
      </c>
      <c r="BL490" s="17">
        <v>0</v>
      </c>
      <c r="BM490" s="17">
        <v>1.1659999999999999E-3</v>
      </c>
      <c r="BN490" s="17">
        <v>1.0759999999999999E-3</v>
      </c>
      <c r="BO490" s="17">
        <v>0</v>
      </c>
      <c r="BP490" s="17">
        <v>0</v>
      </c>
      <c r="BQ490" s="17">
        <v>0</v>
      </c>
      <c r="BR490" s="17">
        <v>0</v>
      </c>
      <c r="BS490" s="17">
        <v>0</v>
      </c>
      <c r="BT490" s="17" t="s">
        <v>409</v>
      </c>
      <c r="BU490" s="17" t="s">
        <v>409</v>
      </c>
      <c r="BV490" s="17" t="s">
        <v>409</v>
      </c>
      <c r="BW490" s="17" t="s">
        <v>592</v>
      </c>
      <c r="CA490" s="17">
        <v>88106466</v>
      </c>
      <c r="CB490" s="17" t="s">
        <v>1848</v>
      </c>
      <c r="CC490" s="17">
        <v>87106144</v>
      </c>
      <c r="CD490" s="17" t="s">
        <v>1692</v>
      </c>
    </row>
    <row r="491" spans="1:82">
      <c r="A491" s="27">
        <v>1000000553</v>
      </c>
      <c r="B491" s="26">
        <v>0</v>
      </c>
      <c r="C491" s="26" t="s">
        <v>2852</v>
      </c>
      <c r="D491" s="25">
        <v>302310</v>
      </c>
      <c r="E491" s="25" t="s">
        <v>441</v>
      </c>
      <c r="F491" s="25">
        <v>302315</v>
      </c>
      <c r="G491" s="25" t="s">
        <v>583</v>
      </c>
      <c r="H491" s="25">
        <v>2</v>
      </c>
      <c r="I491" s="25">
        <v>2004.01</v>
      </c>
      <c r="J491" s="25">
        <v>2500.12</v>
      </c>
      <c r="K491" s="25" t="s">
        <v>1642</v>
      </c>
      <c r="L491" s="25"/>
      <c r="M491" s="25" t="s">
        <v>1642</v>
      </c>
      <c r="N491" s="25" t="s">
        <v>412</v>
      </c>
      <c r="O491" s="25" t="s">
        <v>498</v>
      </c>
      <c r="P491" s="25" t="s">
        <v>516</v>
      </c>
      <c r="Q491" s="24">
        <v>5210</v>
      </c>
      <c r="R491" s="17">
        <v>0.15379999999999999</v>
      </c>
      <c r="U491" s="17">
        <v>0</v>
      </c>
      <c r="V491" s="17">
        <v>0</v>
      </c>
      <c r="Y491" s="17">
        <v>0</v>
      </c>
      <c r="Z491" s="17">
        <v>0</v>
      </c>
      <c r="AC491" s="17">
        <v>0</v>
      </c>
      <c r="AD491" s="17">
        <v>0</v>
      </c>
      <c r="AG491" s="17">
        <v>0</v>
      </c>
      <c r="AH491" s="17">
        <v>0</v>
      </c>
      <c r="AK491" s="17">
        <v>0</v>
      </c>
      <c r="AL491" s="17">
        <v>0</v>
      </c>
      <c r="AO491" s="17">
        <v>0</v>
      </c>
      <c r="AP491" s="17">
        <v>0</v>
      </c>
      <c r="AQ491" s="17">
        <v>0.15379999999999999</v>
      </c>
      <c r="AR491" s="17">
        <v>3.0000000000000001E-3</v>
      </c>
      <c r="AS491" s="17">
        <v>2.8499999999999999E-4</v>
      </c>
      <c r="AT491" s="17">
        <v>3.6219999999999998E-3</v>
      </c>
      <c r="AU491" s="17">
        <v>0.190667</v>
      </c>
      <c r="AV491" s="17">
        <v>183</v>
      </c>
      <c r="AW491" s="17">
        <v>219.6</v>
      </c>
      <c r="AX491" s="17">
        <v>274.5</v>
      </c>
      <c r="AY491" s="17">
        <v>0</v>
      </c>
      <c r="AZ491" s="17">
        <v>0</v>
      </c>
      <c r="BA491" s="17">
        <v>0</v>
      </c>
      <c r="BB491" s="17">
        <v>0</v>
      </c>
      <c r="BC491" s="17">
        <v>1</v>
      </c>
      <c r="BD491" s="17">
        <v>5.21</v>
      </c>
      <c r="BE491" s="17">
        <v>1</v>
      </c>
      <c r="BF491" s="17">
        <v>1</v>
      </c>
      <c r="BH491" s="17">
        <v>0</v>
      </c>
      <c r="BJ491" s="17">
        <v>0</v>
      </c>
      <c r="BL491" s="17">
        <v>0</v>
      </c>
      <c r="BM491" s="17">
        <v>1.1659999999999999E-3</v>
      </c>
      <c r="BN491" s="17">
        <v>1.0759999999999999E-3</v>
      </c>
      <c r="BO491" s="17">
        <v>0</v>
      </c>
      <c r="BP491" s="17">
        <v>0</v>
      </c>
      <c r="BQ491" s="17">
        <v>0</v>
      </c>
      <c r="BR491" s="17">
        <v>0</v>
      </c>
      <c r="BS491" s="17">
        <v>0</v>
      </c>
      <c r="BT491" s="17" t="s">
        <v>409</v>
      </c>
      <c r="BU491" s="17" t="s">
        <v>409</v>
      </c>
      <c r="BV491" s="17" t="s">
        <v>409</v>
      </c>
      <c r="BW491" s="17" t="s">
        <v>592</v>
      </c>
      <c r="CA491" s="17">
        <v>88106466</v>
      </c>
      <c r="CB491" s="17" t="s">
        <v>1848</v>
      </c>
      <c r="CC491" s="17">
        <v>87106144</v>
      </c>
      <c r="CD491" s="17" t="s">
        <v>1692</v>
      </c>
    </row>
    <row r="492" spans="1:82">
      <c r="A492" s="27">
        <v>1000000554</v>
      </c>
      <c r="B492" s="26">
        <v>0</v>
      </c>
      <c r="C492" s="26" t="s">
        <v>2851</v>
      </c>
      <c r="D492" s="25">
        <v>302335</v>
      </c>
      <c r="E492" s="25" t="s">
        <v>1315</v>
      </c>
      <c r="F492" s="25">
        <v>302340</v>
      </c>
      <c r="G492" s="25" t="s">
        <v>1722</v>
      </c>
      <c r="H492" s="25">
        <v>1</v>
      </c>
      <c r="I492" s="25">
        <v>1996.01</v>
      </c>
      <c r="J492" s="25">
        <v>2012.04</v>
      </c>
      <c r="K492" s="25" t="s">
        <v>505</v>
      </c>
      <c r="L492" s="25"/>
      <c r="M492" s="25" t="s">
        <v>505</v>
      </c>
      <c r="N492" s="25" t="s">
        <v>412</v>
      </c>
      <c r="O492" s="25" t="s">
        <v>498</v>
      </c>
      <c r="P492" s="25" t="s">
        <v>426</v>
      </c>
      <c r="Q492" s="24">
        <v>4580</v>
      </c>
      <c r="R492" s="17">
        <v>0.61</v>
      </c>
      <c r="U492" s="17">
        <v>0</v>
      </c>
      <c r="V492" s="17">
        <v>0</v>
      </c>
      <c r="Y492" s="17">
        <v>0</v>
      </c>
      <c r="Z492" s="17">
        <v>0</v>
      </c>
      <c r="AC492" s="17">
        <v>0</v>
      </c>
      <c r="AD492" s="17">
        <v>0</v>
      </c>
      <c r="AG492" s="17">
        <v>0</v>
      </c>
      <c r="AH492" s="17">
        <v>0</v>
      </c>
      <c r="AK492" s="17">
        <v>0</v>
      </c>
      <c r="AL492" s="17">
        <v>0</v>
      </c>
      <c r="AO492" s="17">
        <v>0</v>
      </c>
      <c r="AP492" s="17">
        <v>0</v>
      </c>
      <c r="AQ492" s="17">
        <v>0.61</v>
      </c>
      <c r="AR492" s="17">
        <v>3.0000000000000001E-3</v>
      </c>
      <c r="AS492" s="17">
        <v>3.4400000000000001E-4</v>
      </c>
      <c r="AT492" s="17">
        <v>2.4369999999999999E-3</v>
      </c>
      <c r="AU492" s="17">
        <v>0.18411</v>
      </c>
      <c r="AV492" s="17">
        <v>148</v>
      </c>
      <c r="AW492" s="17">
        <v>177.6</v>
      </c>
      <c r="AX492" s="17">
        <v>222</v>
      </c>
      <c r="AY492" s="17">
        <v>0</v>
      </c>
      <c r="AZ492" s="17">
        <v>0</v>
      </c>
      <c r="BA492" s="17">
        <v>0</v>
      </c>
      <c r="BB492" s="17">
        <v>0</v>
      </c>
      <c r="BC492" s="17">
        <v>1</v>
      </c>
      <c r="BD492" s="17">
        <v>4.58</v>
      </c>
      <c r="BE492" s="17">
        <v>1</v>
      </c>
      <c r="BF492" s="17">
        <v>1</v>
      </c>
      <c r="BH492" s="17">
        <v>0</v>
      </c>
      <c r="BJ492" s="17">
        <v>0</v>
      </c>
      <c r="BL492" s="17">
        <v>0</v>
      </c>
      <c r="BM492" s="17">
        <v>1.42E-3</v>
      </c>
      <c r="BN492" s="17">
        <v>1.0809999999999999E-3</v>
      </c>
      <c r="BO492" s="17">
        <v>0</v>
      </c>
      <c r="BP492" s="17">
        <v>0</v>
      </c>
      <c r="BQ492" s="17">
        <v>0</v>
      </c>
      <c r="BR492" s="17">
        <v>0</v>
      </c>
      <c r="BS492" s="17">
        <v>0</v>
      </c>
      <c r="BT492" s="17" t="s">
        <v>409</v>
      </c>
      <c r="BU492" s="17" t="s">
        <v>409</v>
      </c>
      <c r="BV492" s="17" t="s">
        <v>409</v>
      </c>
      <c r="BW492" s="17" t="s">
        <v>592</v>
      </c>
      <c r="CA492" s="17">
        <v>88106466</v>
      </c>
      <c r="CB492" s="17" t="s">
        <v>1848</v>
      </c>
      <c r="CC492" s="17">
        <v>87106144</v>
      </c>
      <c r="CD492" s="17" t="s">
        <v>1692</v>
      </c>
    </row>
    <row r="493" spans="1:82">
      <c r="A493" s="27">
        <v>1000000555</v>
      </c>
      <c r="B493" s="26">
        <v>0</v>
      </c>
      <c r="C493" s="26" t="s">
        <v>2850</v>
      </c>
      <c r="D493" s="25">
        <v>302335</v>
      </c>
      <c r="E493" s="25" t="s">
        <v>1315</v>
      </c>
      <c r="F493" s="25">
        <v>302340</v>
      </c>
      <c r="G493" s="25" t="s">
        <v>1722</v>
      </c>
      <c r="H493" s="25">
        <v>2</v>
      </c>
      <c r="I493" s="25">
        <v>1996.01</v>
      </c>
      <c r="J493" s="25">
        <v>2012.04</v>
      </c>
      <c r="K493" s="25" t="s">
        <v>505</v>
      </c>
      <c r="L493" s="25"/>
      <c r="M493" s="25" t="s">
        <v>505</v>
      </c>
      <c r="N493" s="25" t="s">
        <v>412</v>
      </c>
      <c r="O493" s="25" t="s">
        <v>498</v>
      </c>
      <c r="P493" s="25" t="s">
        <v>426</v>
      </c>
      <c r="Q493" s="24">
        <v>4580</v>
      </c>
      <c r="R493" s="17">
        <v>0.56999999999999995</v>
      </c>
      <c r="U493" s="17">
        <v>0</v>
      </c>
      <c r="V493" s="17">
        <v>0</v>
      </c>
      <c r="Y493" s="17">
        <v>0</v>
      </c>
      <c r="Z493" s="17">
        <v>0</v>
      </c>
      <c r="AC493" s="17">
        <v>0</v>
      </c>
      <c r="AD493" s="17">
        <v>0</v>
      </c>
      <c r="AG493" s="17">
        <v>0</v>
      </c>
      <c r="AH493" s="17">
        <v>0</v>
      </c>
      <c r="AK493" s="17">
        <v>0</v>
      </c>
      <c r="AL493" s="17">
        <v>0</v>
      </c>
      <c r="AO493" s="17">
        <v>0</v>
      </c>
      <c r="AP493" s="17">
        <v>0</v>
      </c>
      <c r="AQ493" s="17">
        <v>0.56999999999999995</v>
      </c>
      <c r="AR493" s="17">
        <v>3.0000000000000001E-3</v>
      </c>
      <c r="AS493" s="17">
        <v>3.4400000000000001E-4</v>
      </c>
      <c r="AT493" s="17">
        <v>2.4369999999999999E-3</v>
      </c>
      <c r="AU493" s="17">
        <v>0.18411</v>
      </c>
      <c r="AV493" s="17">
        <v>148</v>
      </c>
      <c r="AW493" s="17">
        <v>177.6</v>
      </c>
      <c r="AX493" s="17">
        <v>222</v>
      </c>
      <c r="AY493" s="17">
        <v>0</v>
      </c>
      <c r="AZ493" s="17">
        <v>0</v>
      </c>
      <c r="BA493" s="17">
        <v>0</v>
      </c>
      <c r="BB493" s="17">
        <v>0</v>
      </c>
      <c r="BC493" s="17">
        <v>1</v>
      </c>
      <c r="BD493" s="17">
        <v>4.58</v>
      </c>
      <c r="BE493" s="17">
        <v>1</v>
      </c>
      <c r="BF493" s="17">
        <v>1</v>
      </c>
      <c r="BH493" s="17">
        <v>0</v>
      </c>
      <c r="BJ493" s="17">
        <v>0</v>
      </c>
      <c r="BL493" s="17">
        <v>0</v>
      </c>
      <c r="BM493" s="17">
        <v>1.42E-3</v>
      </c>
      <c r="BN493" s="17">
        <v>1.0809999999999999E-3</v>
      </c>
      <c r="BO493" s="17">
        <v>0</v>
      </c>
      <c r="BP493" s="17">
        <v>0</v>
      </c>
      <c r="BQ493" s="17">
        <v>0</v>
      </c>
      <c r="BR493" s="17">
        <v>0</v>
      </c>
      <c r="BS493" s="17">
        <v>0</v>
      </c>
      <c r="BT493" s="17" t="s">
        <v>409</v>
      </c>
      <c r="BU493" s="17" t="s">
        <v>409</v>
      </c>
      <c r="BV493" s="17" t="s">
        <v>409</v>
      </c>
      <c r="BW493" s="17" t="s">
        <v>592</v>
      </c>
      <c r="CA493" s="17">
        <v>88106466</v>
      </c>
      <c r="CB493" s="17" t="s">
        <v>1848</v>
      </c>
      <c r="CC493" s="17">
        <v>87106144</v>
      </c>
      <c r="CD493" s="17" t="s">
        <v>1692</v>
      </c>
    </row>
    <row r="494" spans="1:82">
      <c r="A494" s="27">
        <v>1000000556</v>
      </c>
      <c r="B494" s="26">
        <v>0</v>
      </c>
      <c r="C494" s="26" t="s">
        <v>2849</v>
      </c>
      <c r="D494" s="25">
        <v>302335</v>
      </c>
      <c r="E494" s="25" t="s">
        <v>1315</v>
      </c>
      <c r="F494" s="25">
        <v>302340</v>
      </c>
      <c r="G494" s="25" t="s">
        <v>1722</v>
      </c>
      <c r="H494" s="25">
        <v>3</v>
      </c>
      <c r="I494" s="25">
        <v>1996.01</v>
      </c>
      <c r="J494" s="25">
        <v>2012.04</v>
      </c>
      <c r="K494" s="25" t="s">
        <v>505</v>
      </c>
      <c r="L494" s="25"/>
      <c r="M494" s="25" t="s">
        <v>505</v>
      </c>
      <c r="N494" s="25" t="s">
        <v>412</v>
      </c>
      <c r="O494" s="25" t="s">
        <v>498</v>
      </c>
      <c r="P494" s="25" t="s">
        <v>426</v>
      </c>
      <c r="Q494" s="24">
        <v>4646</v>
      </c>
      <c r="R494" s="17">
        <v>0.56999999999999995</v>
      </c>
      <c r="U494" s="17">
        <v>0</v>
      </c>
      <c r="V494" s="17">
        <v>0</v>
      </c>
      <c r="Y494" s="17">
        <v>0</v>
      </c>
      <c r="Z494" s="17">
        <v>0</v>
      </c>
      <c r="AC494" s="17">
        <v>0</v>
      </c>
      <c r="AD494" s="17">
        <v>0</v>
      </c>
      <c r="AG494" s="17">
        <v>0</v>
      </c>
      <c r="AH494" s="17">
        <v>0</v>
      </c>
      <c r="AK494" s="17">
        <v>0</v>
      </c>
      <c r="AL494" s="17">
        <v>0</v>
      </c>
      <c r="AO494" s="17">
        <v>0</v>
      </c>
      <c r="AP494" s="17">
        <v>0</v>
      </c>
      <c r="AQ494" s="17">
        <v>0.56999999999999995</v>
      </c>
      <c r="AR494" s="17">
        <v>3.0000000000000001E-3</v>
      </c>
      <c r="AS494" s="17">
        <v>3.4400000000000001E-4</v>
      </c>
      <c r="AT494" s="17">
        <v>2.4949999999999998E-3</v>
      </c>
      <c r="AU494" s="17">
        <v>0.18676000000000001</v>
      </c>
      <c r="AV494" s="17">
        <v>148</v>
      </c>
      <c r="AW494" s="17">
        <v>177.6</v>
      </c>
      <c r="AX494" s="17">
        <v>222</v>
      </c>
      <c r="AY494" s="17">
        <v>0</v>
      </c>
      <c r="AZ494" s="17">
        <v>0</v>
      </c>
      <c r="BA494" s="17">
        <v>0</v>
      </c>
      <c r="BB494" s="17">
        <v>0</v>
      </c>
      <c r="BC494" s="17">
        <v>1</v>
      </c>
      <c r="BD494" s="17">
        <v>4.6500000000000004</v>
      </c>
      <c r="BE494" s="17">
        <v>1</v>
      </c>
      <c r="BF494" s="17">
        <v>1</v>
      </c>
      <c r="BH494" s="17">
        <v>0</v>
      </c>
      <c r="BJ494" s="17">
        <v>0</v>
      </c>
      <c r="BL494" s="17">
        <v>0</v>
      </c>
      <c r="BM494" s="17">
        <v>1.426E-3</v>
      </c>
      <c r="BN494" s="17">
        <v>1.2030000000000001E-3</v>
      </c>
      <c r="BO494" s="17">
        <v>0</v>
      </c>
      <c r="BP494" s="17">
        <v>0</v>
      </c>
      <c r="BQ494" s="17">
        <v>0</v>
      </c>
      <c r="BR494" s="17">
        <v>0</v>
      </c>
      <c r="BS494" s="17">
        <v>0</v>
      </c>
      <c r="BT494" s="17" t="s">
        <v>409</v>
      </c>
      <c r="BU494" s="17" t="s">
        <v>409</v>
      </c>
      <c r="BV494" s="17" t="s">
        <v>409</v>
      </c>
      <c r="BW494" s="17" t="s">
        <v>592</v>
      </c>
      <c r="CA494" s="17">
        <v>88106466</v>
      </c>
      <c r="CB494" s="17" t="s">
        <v>1848</v>
      </c>
      <c r="CC494" s="17">
        <v>1101099</v>
      </c>
      <c r="CD494" s="17" t="s">
        <v>2847</v>
      </c>
    </row>
    <row r="495" spans="1:82">
      <c r="A495" s="27">
        <v>1000000557</v>
      </c>
      <c r="B495" s="26">
        <v>0</v>
      </c>
      <c r="C495" s="26" t="s">
        <v>2848</v>
      </c>
      <c r="D495" s="25">
        <v>302335</v>
      </c>
      <c r="E495" s="25" t="s">
        <v>1315</v>
      </c>
      <c r="F495" s="25">
        <v>302340</v>
      </c>
      <c r="G495" s="25" t="s">
        <v>1722</v>
      </c>
      <c r="H495" s="25">
        <v>4</v>
      </c>
      <c r="I495" s="25">
        <v>1996.01</v>
      </c>
      <c r="J495" s="25">
        <v>2012.04</v>
      </c>
      <c r="K495" s="25" t="s">
        <v>505</v>
      </c>
      <c r="L495" s="25"/>
      <c r="M495" s="25" t="s">
        <v>505</v>
      </c>
      <c r="N495" s="25" t="s">
        <v>412</v>
      </c>
      <c r="O495" s="25" t="s">
        <v>498</v>
      </c>
      <c r="P495" s="25" t="s">
        <v>426</v>
      </c>
      <c r="Q495" s="24">
        <v>4646</v>
      </c>
      <c r="R495" s="17">
        <v>0.56999999999999995</v>
      </c>
      <c r="U495" s="17">
        <v>0</v>
      </c>
      <c r="V495" s="17">
        <v>0</v>
      </c>
      <c r="Y495" s="17">
        <v>0</v>
      </c>
      <c r="Z495" s="17">
        <v>0</v>
      </c>
      <c r="AC495" s="17">
        <v>0</v>
      </c>
      <c r="AD495" s="17">
        <v>0</v>
      </c>
      <c r="AG495" s="17">
        <v>0</v>
      </c>
      <c r="AH495" s="17">
        <v>0</v>
      </c>
      <c r="AK495" s="17">
        <v>0</v>
      </c>
      <c r="AL495" s="17">
        <v>0</v>
      </c>
      <c r="AO495" s="17">
        <v>0</v>
      </c>
      <c r="AP495" s="17">
        <v>0</v>
      </c>
      <c r="AQ495" s="17">
        <v>0.56999999999999995</v>
      </c>
      <c r="AR495" s="17">
        <v>3.0000000000000001E-3</v>
      </c>
      <c r="AS495" s="17">
        <v>3.4400000000000001E-4</v>
      </c>
      <c r="AT495" s="17">
        <v>2.4949999999999998E-3</v>
      </c>
      <c r="AU495" s="17">
        <v>0.18676000000000001</v>
      </c>
      <c r="AV495" s="17">
        <v>148</v>
      </c>
      <c r="AW495" s="17">
        <v>177.6</v>
      </c>
      <c r="AX495" s="17">
        <v>222</v>
      </c>
      <c r="AY495" s="17">
        <v>0</v>
      </c>
      <c r="AZ495" s="17">
        <v>0</v>
      </c>
      <c r="BA495" s="17">
        <v>0</v>
      </c>
      <c r="BB495" s="17">
        <v>0</v>
      </c>
      <c r="BC495" s="17">
        <v>1</v>
      </c>
      <c r="BD495" s="17">
        <v>4.6500000000000004</v>
      </c>
      <c r="BE495" s="17">
        <v>1</v>
      </c>
      <c r="BF495" s="17">
        <v>1</v>
      </c>
      <c r="BH495" s="17">
        <v>0</v>
      </c>
      <c r="BJ495" s="17">
        <v>0</v>
      </c>
      <c r="BL495" s="17">
        <v>0</v>
      </c>
      <c r="BM495" s="17">
        <v>1.426E-3</v>
      </c>
      <c r="BN495" s="17">
        <v>1.2030000000000001E-3</v>
      </c>
      <c r="BO495" s="17">
        <v>0</v>
      </c>
      <c r="BP495" s="17">
        <v>0</v>
      </c>
      <c r="BQ495" s="17">
        <v>0</v>
      </c>
      <c r="BR495" s="17">
        <v>0</v>
      </c>
      <c r="BS495" s="17">
        <v>0</v>
      </c>
      <c r="BT495" s="17" t="s">
        <v>409</v>
      </c>
      <c r="BU495" s="17" t="s">
        <v>409</v>
      </c>
      <c r="BV495" s="17" t="s">
        <v>409</v>
      </c>
      <c r="BW495" s="17" t="s">
        <v>592</v>
      </c>
      <c r="CA495" s="17">
        <v>88106466</v>
      </c>
      <c r="CB495" s="17" t="s">
        <v>1848</v>
      </c>
      <c r="CC495" s="17">
        <v>1101099</v>
      </c>
      <c r="CD495" s="17" t="s">
        <v>2847</v>
      </c>
    </row>
    <row r="496" spans="1:82">
      <c r="A496" s="27">
        <v>1000000558</v>
      </c>
      <c r="B496" s="26">
        <v>0</v>
      </c>
      <c r="C496" s="26" t="s">
        <v>2846</v>
      </c>
      <c r="D496" s="25">
        <v>302340</v>
      </c>
      <c r="E496" s="25" t="s">
        <v>1722</v>
      </c>
      <c r="F496" s="25">
        <v>302345</v>
      </c>
      <c r="G496" s="25" t="s">
        <v>666</v>
      </c>
      <c r="H496" s="25">
        <v>1</v>
      </c>
      <c r="I496" s="25">
        <v>2002.01</v>
      </c>
      <c r="J496" s="25">
        <v>2020.04</v>
      </c>
      <c r="K496" s="25" t="s">
        <v>1698</v>
      </c>
      <c r="L496" s="25"/>
      <c r="M496" s="25" t="s">
        <v>1698</v>
      </c>
      <c r="N496" s="25" t="s">
        <v>412</v>
      </c>
      <c r="O496" s="25" t="s">
        <v>541</v>
      </c>
      <c r="P496" s="25" t="s">
        <v>427</v>
      </c>
      <c r="Q496" s="24">
        <v>3225</v>
      </c>
      <c r="R496" s="17">
        <v>0</v>
      </c>
      <c r="S496" s="17" t="s">
        <v>411</v>
      </c>
      <c r="T496" s="17" t="s">
        <v>726</v>
      </c>
      <c r="U496" s="17">
        <v>423</v>
      </c>
      <c r="V496" s="17">
        <v>0.1118</v>
      </c>
      <c r="Y496" s="17">
        <v>0</v>
      </c>
      <c r="Z496" s="17">
        <v>0</v>
      </c>
      <c r="AC496" s="17">
        <v>0</v>
      </c>
      <c r="AD496" s="17">
        <v>0</v>
      </c>
      <c r="AG496" s="17">
        <v>0</v>
      </c>
      <c r="AH496" s="17">
        <v>0</v>
      </c>
      <c r="AK496" s="17">
        <v>0</v>
      </c>
      <c r="AL496" s="17">
        <v>0</v>
      </c>
      <c r="AO496" s="17">
        <v>0</v>
      </c>
      <c r="AP496" s="17">
        <v>0</v>
      </c>
      <c r="AQ496" s="17">
        <v>1.4389909999999999E-3</v>
      </c>
      <c r="AR496" s="17">
        <v>8.5558499999999996E-4</v>
      </c>
      <c r="AS496" s="17">
        <v>7.1900000000000002E-4</v>
      </c>
      <c r="AT496" s="17">
        <v>4.764E-3</v>
      </c>
      <c r="AU496" s="17">
        <v>3.7820000000000002E-3</v>
      </c>
      <c r="AV496" s="17">
        <v>354</v>
      </c>
      <c r="AW496" s="17">
        <v>424.8</v>
      </c>
      <c r="AX496" s="17">
        <v>531</v>
      </c>
      <c r="AY496" s="17">
        <v>0</v>
      </c>
      <c r="AZ496" s="17">
        <v>0</v>
      </c>
      <c r="BA496" s="17">
        <v>0</v>
      </c>
      <c r="BB496" s="17">
        <v>0</v>
      </c>
      <c r="BC496" s="17">
        <v>1</v>
      </c>
      <c r="BD496" s="17">
        <v>3.65</v>
      </c>
      <c r="BE496" s="17">
        <v>1</v>
      </c>
      <c r="BF496" s="17">
        <v>1</v>
      </c>
      <c r="BH496" s="17">
        <v>0</v>
      </c>
      <c r="BJ496" s="17">
        <v>0</v>
      </c>
      <c r="BL496" s="17">
        <v>0</v>
      </c>
      <c r="BM496" s="17">
        <v>3.4229999999999998E-3</v>
      </c>
      <c r="BN496" s="17">
        <v>1.379E-2</v>
      </c>
      <c r="BO496" s="17">
        <v>0</v>
      </c>
      <c r="BP496" s="17">
        <v>0</v>
      </c>
      <c r="BQ496" s="17">
        <v>0</v>
      </c>
      <c r="BR496" s="17">
        <v>0</v>
      </c>
      <c r="BS496" s="17">
        <v>0</v>
      </c>
      <c r="BT496" s="17" t="s">
        <v>409</v>
      </c>
      <c r="BU496" s="17" t="s">
        <v>409</v>
      </c>
      <c r="BV496" s="17" t="s">
        <v>409</v>
      </c>
      <c r="BW496" s="17" t="s">
        <v>592</v>
      </c>
      <c r="CA496" s="17">
        <v>88106466</v>
      </c>
      <c r="CB496" s="17" t="s">
        <v>1848</v>
      </c>
      <c r="CC496" s="17">
        <v>1101099</v>
      </c>
      <c r="CD496" s="17" t="s">
        <v>1364</v>
      </c>
    </row>
    <row r="497" spans="1:82">
      <c r="A497" s="27">
        <v>1000000563</v>
      </c>
      <c r="B497" s="26">
        <v>0</v>
      </c>
      <c r="C497" s="26" t="s">
        <v>2845</v>
      </c>
      <c r="D497" s="25">
        <v>305155</v>
      </c>
      <c r="E497" s="25" t="s">
        <v>2833</v>
      </c>
      <c r="F497" s="25">
        <v>305145</v>
      </c>
      <c r="G497" s="25" t="s">
        <v>2832</v>
      </c>
      <c r="H497" s="25">
        <v>1</v>
      </c>
      <c r="I497" s="25">
        <v>1996.01</v>
      </c>
      <c r="J497" s="25">
        <v>2500.12</v>
      </c>
      <c r="K497" s="25" t="s">
        <v>505</v>
      </c>
      <c r="L497" s="25"/>
      <c r="M497" s="25" t="s">
        <v>505</v>
      </c>
      <c r="N497" s="25" t="s">
        <v>412</v>
      </c>
      <c r="O497" s="25" t="s">
        <v>428</v>
      </c>
      <c r="P497" s="25" t="s">
        <v>499</v>
      </c>
      <c r="Q497" s="24">
        <v>14138</v>
      </c>
      <c r="R497" s="17">
        <v>0</v>
      </c>
      <c r="U497" s="17">
        <v>0</v>
      </c>
      <c r="V497" s="17">
        <v>0</v>
      </c>
      <c r="Y497" s="17">
        <v>0</v>
      </c>
      <c r="Z497" s="17">
        <v>0</v>
      </c>
      <c r="AC497" s="17">
        <v>0</v>
      </c>
      <c r="AD497" s="17">
        <v>0</v>
      </c>
      <c r="AG497" s="17">
        <v>0</v>
      </c>
      <c r="AH497" s="17">
        <v>0</v>
      </c>
      <c r="AK497" s="17">
        <v>0</v>
      </c>
      <c r="AL497" s="17">
        <v>0</v>
      </c>
      <c r="AO497" s="17">
        <v>0</v>
      </c>
      <c r="AP497" s="17">
        <v>0</v>
      </c>
      <c r="AQ497" s="17">
        <v>0</v>
      </c>
      <c r="AR497" s="17">
        <v>0</v>
      </c>
      <c r="AS497" s="17">
        <v>2.5010000000000002E-3</v>
      </c>
      <c r="AT497" s="17">
        <v>1.9722E-2</v>
      </c>
      <c r="AU497" s="17">
        <v>1.668E-2</v>
      </c>
      <c r="AV497" s="17">
        <v>452</v>
      </c>
      <c r="AW497" s="17">
        <v>542.4</v>
      </c>
      <c r="AX497" s="17">
        <v>678</v>
      </c>
      <c r="AY497" s="17">
        <v>0</v>
      </c>
      <c r="AZ497" s="17">
        <v>0</v>
      </c>
      <c r="BA497" s="17">
        <v>0</v>
      </c>
      <c r="BB497" s="17">
        <v>0</v>
      </c>
      <c r="BC497" s="17">
        <v>1</v>
      </c>
      <c r="BD497" s="17">
        <v>14.14</v>
      </c>
      <c r="BE497" s="17">
        <v>1</v>
      </c>
      <c r="BF497" s="17">
        <v>1</v>
      </c>
      <c r="BH497" s="17">
        <v>0</v>
      </c>
      <c r="BJ497" s="17">
        <v>0</v>
      </c>
      <c r="BL497" s="17">
        <v>0</v>
      </c>
      <c r="BM497" s="17">
        <v>1.3472E-2</v>
      </c>
      <c r="BN497" s="17">
        <v>6.1186999999999998E-2</v>
      </c>
      <c r="BO497" s="17">
        <v>0</v>
      </c>
      <c r="BP497" s="17">
        <v>0</v>
      </c>
      <c r="BQ497" s="17">
        <v>0</v>
      </c>
      <c r="BR497" s="17">
        <v>0</v>
      </c>
      <c r="BS497" s="17">
        <v>0</v>
      </c>
      <c r="BT497" s="17" t="s">
        <v>409</v>
      </c>
      <c r="BU497" s="17" t="s">
        <v>409</v>
      </c>
      <c r="BV497" s="17" t="s">
        <v>409</v>
      </c>
      <c r="BW497" s="17" t="s">
        <v>592</v>
      </c>
      <c r="CA497" s="17">
        <v>88106466</v>
      </c>
      <c r="CB497" s="17" t="s">
        <v>1848</v>
      </c>
      <c r="CC497" s="17">
        <v>4200250</v>
      </c>
      <c r="CD497" s="17" t="s">
        <v>782</v>
      </c>
    </row>
    <row r="498" spans="1:82">
      <c r="A498" s="27">
        <v>1000000564</v>
      </c>
      <c r="B498" s="26">
        <v>0</v>
      </c>
      <c r="C498" s="26" t="s">
        <v>379</v>
      </c>
      <c r="D498" s="25">
        <v>305155</v>
      </c>
      <c r="E498" s="25" t="s">
        <v>2833</v>
      </c>
      <c r="F498" s="25">
        <v>305655</v>
      </c>
      <c r="G498" s="25" t="s">
        <v>2564</v>
      </c>
      <c r="H498" s="25">
        <v>1</v>
      </c>
      <c r="I498" s="25">
        <v>1998.06</v>
      </c>
      <c r="J498" s="25">
        <v>2500.12</v>
      </c>
      <c r="K498" s="25" t="s">
        <v>1771</v>
      </c>
      <c r="L498" s="25"/>
      <c r="M498" s="25"/>
      <c r="N498" s="25" t="s">
        <v>412</v>
      </c>
      <c r="O498" s="25" t="s">
        <v>428</v>
      </c>
      <c r="P498" s="25" t="s">
        <v>499</v>
      </c>
      <c r="Q498" s="24">
        <v>22129</v>
      </c>
      <c r="R498" s="17">
        <v>0</v>
      </c>
      <c r="U498" s="17">
        <v>0</v>
      </c>
      <c r="V498" s="17">
        <v>0</v>
      </c>
      <c r="Y498" s="17">
        <v>0</v>
      </c>
      <c r="Z498" s="17">
        <v>0</v>
      </c>
      <c r="AC498" s="17">
        <v>0</v>
      </c>
      <c r="AD498" s="17">
        <v>0</v>
      </c>
      <c r="AG498" s="17">
        <v>0</v>
      </c>
      <c r="AH498" s="17">
        <v>0</v>
      </c>
      <c r="AK498" s="17">
        <v>0</v>
      </c>
      <c r="AL498" s="17">
        <v>0</v>
      </c>
      <c r="AO498" s="17">
        <v>0</v>
      </c>
      <c r="AP498" s="17">
        <v>0</v>
      </c>
      <c r="AQ498" s="17">
        <v>0</v>
      </c>
      <c r="AR498" s="17">
        <v>0</v>
      </c>
      <c r="AS498" s="17">
        <v>3.9139999999999999E-3</v>
      </c>
      <c r="AT498" s="17">
        <v>3.1033000000000002E-2</v>
      </c>
      <c r="AU498" s="17">
        <v>2.5967E-2</v>
      </c>
      <c r="AV498" s="17">
        <v>452</v>
      </c>
      <c r="AW498" s="17">
        <v>542.4</v>
      </c>
      <c r="AX498" s="17">
        <v>678</v>
      </c>
      <c r="AY498" s="17">
        <v>0</v>
      </c>
      <c r="AZ498" s="17">
        <v>0</v>
      </c>
      <c r="BA498" s="17">
        <v>0</v>
      </c>
      <c r="BB498" s="17">
        <v>0</v>
      </c>
      <c r="BC498" s="17">
        <v>1</v>
      </c>
      <c r="BD498" s="17">
        <v>22.13</v>
      </c>
      <c r="BE498" s="17">
        <v>1</v>
      </c>
      <c r="BF498" s="17">
        <v>1</v>
      </c>
      <c r="BH498" s="17">
        <v>0</v>
      </c>
      <c r="BJ498" s="17">
        <v>0</v>
      </c>
      <c r="BL498" s="17">
        <v>0</v>
      </c>
      <c r="BM498" s="17">
        <v>0</v>
      </c>
      <c r="BN498" s="17">
        <v>0</v>
      </c>
      <c r="BO498" s="17">
        <v>0</v>
      </c>
      <c r="BP498" s="17">
        <v>0</v>
      </c>
      <c r="BQ498" s="17">
        <v>0</v>
      </c>
      <c r="BR498" s="17">
        <v>0</v>
      </c>
      <c r="BS498" s="17">
        <v>0</v>
      </c>
      <c r="BT498" s="17" t="s">
        <v>409</v>
      </c>
      <c r="BU498" s="17" t="s">
        <v>409</v>
      </c>
      <c r="BV498" s="17" t="s">
        <v>409</v>
      </c>
      <c r="BW498" s="17" t="s">
        <v>592</v>
      </c>
      <c r="CA498" s="17">
        <v>88106466</v>
      </c>
      <c r="CB498" s="17" t="s">
        <v>1848</v>
      </c>
      <c r="CC498" s="17">
        <v>4104374</v>
      </c>
      <c r="CD498" s="17" t="s">
        <v>2844</v>
      </c>
    </row>
    <row r="499" spans="1:82">
      <c r="A499" s="27">
        <v>1000000565</v>
      </c>
      <c r="B499" s="26">
        <v>0</v>
      </c>
      <c r="C499" s="26" t="s">
        <v>378</v>
      </c>
      <c r="D499" s="25">
        <v>305155</v>
      </c>
      <c r="E499" s="25" t="s">
        <v>2833</v>
      </c>
      <c r="F499" s="25">
        <v>305655</v>
      </c>
      <c r="G499" s="25" t="s">
        <v>2564</v>
      </c>
      <c r="H499" s="25">
        <v>2</v>
      </c>
      <c r="I499" s="25">
        <v>2000.01</v>
      </c>
      <c r="J499" s="25">
        <v>2500.12</v>
      </c>
      <c r="K499" s="25" t="s">
        <v>557</v>
      </c>
      <c r="L499" s="25"/>
      <c r="M499" s="25"/>
      <c r="N499" s="25" t="s">
        <v>412</v>
      </c>
      <c r="O499" s="25" t="s">
        <v>428</v>
      </c>
      <c r="P499" s="25" t="s">
        <v>499</v>
      </c>
      <c r="Q499" s="24">
        <v>22129</v>
      </c>
      <c r="R499" s="17">
        <v>0</v>
      </c>
      <c r="U499" s="17">
        <v>0</v>
      </c>
      <c r="V499" s="17">
        <v>0</v>
      </c>
      <c r="Y499" s="17">
        <v>0</v>
      </c>
      <c r="Z499" s="17">
        <v>0</v>
      </c>
      <c r="AC499" s="17">
        <v>0</v>
      </c>
      <c r="AD499" s="17">
        <v>0</v>
      </c>
      <c r="AG499" s="17">
        <v>0</v>
      </c>
      <c r="AH499" s="17">
        <v>0</v>
      </c>
      <c r="AK499" s="17">
        <v>0</v>
      </c>
      <c r="AL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17">
        <v>3.9139999999999999E-3</v>
      </c>
      <c r="AT499" s="17">
        <v>3.1033000000000002E-2</v>
      </c>
      <c r="AU499" s="17">
        <v>2.5967E-2</v>
      </c>
      <c r="AV499" s="17">
        <v>452</v>
      </c>
      <c r="AW499" s="17">
        <v>542.4</v>
      </c>
      <c r="AX499" s="17">
        <v>678</v>
      </c>
      <c r="AY499" s="17">
        <v>0</v>
      </c>
      <c r="AZ499" s="17">
        <v>0</v>
      </c>
      <c r="BA499" s="17">
        <v>0</v>
      </c>
      <c r="BB499" s="17">
        <v>0</v>
      </c>
      <c r="BC499" s="17">
        <v>1</v>
      </c>
      <c r="BD499" s="17">
        <v>22.13</v>
      </c>
      <c r="BE499" s="17">
        <v>1</v>
      </c>
      <c r="BF499" s="17">
        <v>1</v>
      </c>
      <c r="BH499" s="17">
        <v>0</v>
      </c>
      <c r="BJ499" s="17">
        <v>0</v>
      </c>
      <c r="BL499" s="17">
        <v>0</v>
      </c>
      <c r="BM499" s="17">
        <v>0</v>
      </c>
      <c r="BN499" s="17">
        <v>0</v>
      </c>
      <c r="BO499" s="17">
        <v>0</v>
      </c>
      <c r="BP499" s="17">
        <v>0</v>
      </c>
      <c r="BQ499" s="17">
        <v>0</v>
      </c>
      <c r="BR499" s="17">
        <v>0</v>
      </c>
      <c r="BS499" s="17">
        <v>0</v>
      </c>
      <c r="BT499" s="17" t="s">
        <v>409</v>
      </c>
      <c r="BU499" s="17" t="s">
        <v>409</v>
      </c>
      <c r="BV499" s="17" t="s">
        <v>409</v>
      </c>
      <c r="BW499" s="17" t="s">
        <v>592</v>
      </c>
      <c r="CA499" s="17">
        <v>88106466</v>
      </c>
      <c r="CB499" s="17" t="s">
        <v>1848</v>
      </c>
    </row>
    <row r="500" spans="1:82">
      <c r="A500" s="27">
        <v>1000000566</v>
      </c>
      <c r="B500" s="26">
        <v>0</v>
      </c>
      <c r="C500" s="26" t="s">
        <v>2843</v>
      </c>
      <c r="D500" s="25">
        <v>302131</v>
      </c>
      <c r="E500" s="25" t="s">
        <v>2841</v>
      </c>
      <c r="F500" s="25">
        <v>302575</v>
      </c>
      <c r="G500" s="25" t="s">
        <v>1341</v>
      </c>
      <c r="H500" s="25">
        <v>1</v>
      </c>
      <c r="I500" s="25">
        <v>2002.01</v>
      </c>
      <c r="J500" s="25">
        <v>2500.12</v>
      </c>
      <c r="K500" s="25" t="s">
        <v>1698</v>
      </c>
      <c r="L500" s="25"/>
      <c r="M500" s="25" t="s">
        <v>1698</v>
      </c>
      <c r="N500" s="25" t="s">
        <v>412</v>
      </c>
      <c r="O500" s="25" t="s">
        <v>498</v>
      </c>
      <c r="P500" s="25" t="s">
        <v>426</v>
      </c>
      <c r="Q500" s="24">
        <v>3287</v>
      </c>
      <c r="R500" s="17">
        <v>0.54</v>
      </c>
      <c r="U500" s="17">
        <v>0</v>
      </c>
      <c r="V500" s="17">
        <v>0</v>
      </c>
      <c r="Y500" s="17">
        <v>0</v>
      </c>
      <c r="Z500" s="17">
        <v>0</v>
      </c>
      <c r="AC500" s="17">
        <v>0</v>
      </c>
      <c r="AD500" s="17">
        <v>0</v>
      </c>
      <c r="AG500" s="17">
        <v>0</v>
      </c>
      <c r="AH500" s="17">
        <v>0</v>
      </c>
      <c r="AK500" s="17">
        <v>0</v>
      </c>
      <c r="AL500" s="17">
        <v>0</v>
      </c>
      <c r="AO500" s="17">
        <v>0</v>
      </c>
      <c r="AP500" s="17">
        <v>0</v>
      </c>
      <c r="AQ500" s="17">
        <v>0.54</v>
      </c>
      <c r="AR500" s="17">
        <v>3.0000000000000001E-3</v>
      </c>
      <c r="AS500" s="17">
        <v>3.927E-4</v>
      </c>
      <c r="AT500" s="17">
        <v>1.7217999999999999E-3</v>
      </c>
      <c r="AU500" s="17">
        <v>0.1199564</v>
      </c>
      <c r="AV500" s="17">
        <v>142</v>
      </c>
      <c r="AW500" s="17">
        <v>170.4</v>
      </c>
      <c r="AX500" s="17">
        <v>213</v>
      </c>
      <c r="AY500" s="17">
        <v>0</v>
      </c>
      <c r="AZ500" s="17">
        <v>0</v>
      </c>
      <c r="BA500" s="17">
        <v>0</v>
      </c>
      <c r="BB500" s="17">
        <v>0</v>
      </c>
      <c r="BC500" s="17">
        <v>1</v>
      </c>
      <c r="BD500" s="17">
        <v>3.29</v>
      </c>
      <c r="BE500" s="17">
        <v>1</v>
      </c>
      <c r="BF500" s="17">
        <v>1</v>
      </c>
      <c r="BH500" s="17">
        <v>0</v>
      </c>
      <c r="BJ500" s="17">
        <v>0</v>
      </c>
      <c r="BL500" s="17">
        <v>0</v>
      </c>
      <c r="BM500" s="17">
        <v>1.3898999999999999E-3</v>
      </c>
      <c r="BN500" s="17">
        <v>8.1509000000000009E-3</v>
      </c>
      <c r="BO500" s="17">
        <v>0</v>
      </c>
      <c r="BP500" s="17">
        <v>0</v>
      </c>
      <c r="BQ500" s="17">
        <v>0</v>
      </c>
      <c r="BR500" s="17">
        <v>0</v>
      </c>
      <c r="BS500" s="17">
        <v>0</v>
      </c>
      <c r="BT500" s="17" t="s">
        <v>409</v>
      </c>
      <c r="BU500" s="17" t="s">
        <v>409</v>
      </c>
      <c r="BV500" s="17" t="s">
        <v>409</v>
      </c>
      <c r="BW500" s="17" t="s">
        <v>592</v>
      </c>
      <c r="CA500" s="17">
        <v>88106466</v>
      </c>
      <c r="CB500" s="17" t="s">
        <v>1848</v>
      </c>
      <c r="CC500" s="17">
        <v>4104951</v>
      </c>
      <c r="CD500" s="17" t="s">
        <v>1700</v>
      </c>
    </row>
    <row r="501" spans="1:82">
      <c r="A501" s="27">
        <v>1000000567</v>
      </c>
      <c r="B501" s="26">
        <v>0</v>
      </c>
      <c r="C501" s="26" t="s">
        <v>2842</v>
      </c>
      <c r="D501" s="25">
        <v>302131</v>
      </c>
      <c r="E501" s="25" t="s">
        <v>2841</v>
      </c>
      <c r="F501" s="25">
        <v>302575</v>
      </c>
      <c r="G501" s="25" t="s">
        <v>1341</v>
      </c>
      <c r="H501" s="25">
        <v>2</v>
      </c>
      <c r="I501" s="25">
        <v>2002.01</v>
      </c>
      <c r="J501" s="25">
        <v>2500.12</v>
      </c>
      <c r="K501" s="25" t="s">
        <v>1698</v>
      </c>
      <c r="L501" s="25"/>
      <c r="M501" s="25" t="s">
        <v>1698</v>
      </c>
      <c r="N501" s="25" t="s">
        <v>412</v>
      </c>
      <c r="O501" s="25" t="s">
        <v>498</v>
      </c>
      <c r="P501" s="25" t="s">
        <v>426</v>
      </c>
      <c r="Q501" s="24">
        <v>3287</v>
      </c>
      <c r="R501" s="17">
        <v>0.54</v>
      </c>
      <c r="U501" s="17">
        <v>0</v>
      </c>
      <c r="V501" s="17">
        <v>0</v>
      </c>
      <c r="Y501" s="17">
        <v>0</v>
      </c>
      <c r="Z501" s="17">
        <v>0</v>
      </c>
      <c r="AC501" s="17">
        <v>0</v>
      </c>
      <c r="AD501" s="17">
        <v>0</v>
      </c>
      <c r="AG501" s="17">
        <v>0</v>
      </c>
      <c r="AH501" s="17">
        <v>0</v>
      </c>
      <c r="AK501" s="17">
        <v>0</v>
      </c>
      <c r="AL501" s="17">
        <v>0</v>
      </c>
      <c r="AO501" s="17">
        <v>0</v>
      </c>
      <c r="AP501" s="17">
        <v>0</v>
      </c>
      <c r="AQ501" s="17">
        <v>0.54</v>
      </c>
      <c r="AR501" s="17">
        <v>3.0000000000000001E-3</v>
      </c>
      <c r="AS501" s="17">
        <v>4.4999999999999999E-4</v>
      </c>
      <c r="AT501" s="17">
        <v>1.7714E-3</v>
      </c>
      <c r="AU501" s="17">
        <v>0.1199564</v>
      </c>
      <c r="AV501" s="17">
        <v>142</v>
      </c>
      <c r="AW501" s="17">
        <v>170.4</v>
      </c>
      <c r="AX501" s="17">
        <v>213</v>
      </c>
      <c r="AY501" s="17">
        <v>0</v>
      </c>
      <c r="AZ501" s="17">
        <v>0</v>
      </c>
      <c r="BA501" s="17">
        <v>0</v>
      </c>
      <c r="BB501" s="17">
        <v>0</v>
      </c>
      <c r="BC501" s="17">
        <v>1</v>
      </c>
      <c r="BD501" s="17">
        <v>3.29</v>
      </c>
      <c r="BE501" s="17">
        <v>1</v>
      </c>
      <c r="BF501" s="17">
        <v>1</v>
      </c>
      <c r="BH501" s="17">
        <v>0</v>
      </c>
      <c r="BJ501" s="17">
        <v>0</v>
      </c>
      <c r="BL501" s="17">
        <v>0</v>
      </c>
      <c r="BM501" s="17">
        <v>1.2455999999999999E-3</v>
      </c>
      <c r="BN501" s="17">
        <v>5.1035999999999998E-3</v>
      </c>
      <c r="BO501" s="17">
        <v>0</v>
      </c>
      <c r="BP501" s="17">
        <v>0</v>
      </c>
      <c r="BQ501" s="17">
        <v>0</v>
      </c>
      <c r="BR501" s="17">
        <v>0</v>
      </c>
      <c r="BS501" s="17">
        <v>0</v>
      </c>
      <c r="BT501" s="17" t="s">
        <v>409</v>
      </c>
      <c r="BU501" s="17" t="s">
        <v>409</v>
      </c>
      <c r="BV501" s="17" t="s">
        <v>409</v>
      </c>
      <c r="BW501" s="17" t="s">
        <v>592</v>
      </c>
      <c r="CA501" s="17">
        <v>88106466</v>
      </c>
      <c r="CB501" s="17" t="s">
        <v>1848</v>
      </c>
      <c r="CC501" s="17">
        <v>4104951</v>
      </c>
      <c r="CD501" s="17" t="s">
        <v>1700</v>
      </c>
    </row>
    <row r="502" spans="1:82">
      <c r="A502" s="27">
        <v>1000000568</v>
      </c>
      <c r="B502" s="26">
        <v>0</v>
      </c>
      <c r="C502" s="26" t="s">
        <v>2840</v>
      </c>
      <c r="D502" s="25">
        <v>304101</v>
      </c>
      <c r="E502" s="25" t="s">
        <v>2274</v>
      </c>
      <c r="F502" s="25">
        <v>304165</v>
      </c>
      <c r="G502" s="25" t="s">
        <v>2837</v>
      </c>
      <c r="H502" s="25">
        <v>2</v>
      </c>
      <c r="I502" s="25">
        <v>1996.01</v>
      </c>
      <c r="J502" s="25">
        <v>2500.12</v>
      </c>
      <c r="K502" s="25" t="s">
        <v>505</v>
      </c>
      <c r="L502" s="25"/>
      <c r="M502" s="25" t="s">
        <v>505</v>
      </c>
      <c r="N502" s="25" t="s">
        <v>412</v>
      </c>
      <c r="O502" s="25" t="s">
        <v>541</v>
      </c>
      <c r="P502" s="25" t="s">
        <v>456</v>
      </c>
      <c r="Q502" s="24">
        <v>6512</v>
      </c>
      <c r="R502" s="17">
        <v>0</v>
      </c>
      <c r="U502" s="17">
        <v>0</v>
      </c>
      <c r="V502" s="17">
        <v>0</v>
      </c>
      <c r="Y502" s="17">
        <v>0</v>
      </c>
      <c r="Z502" s="17">
        <v>0</v>
      </c>
      <c r="AC502" s="17">
        <v>0</v>
      </c>
      <c r="AD502" s="17">
        <v>0</v>
      </c>
      <c r="AG502" s="17">
        <v>0</v>
      </c>
      <c r="AH502" s="17">
        <v>0</v>
      </c>
      <c r="AK502" s="17">
        <v>0</v>
      </c>
      <c r="AL502" s="17">
        <v>0</v>
      </c>
      <c r="AO502" s="17">
        <v>0</v>
      </c>
      <c r="AP502" s="17">
        <v>0</v>
      </c>
      <c r="AQ502" s="17">
        <v>0</v>
      </c>
      <c r="AR502" s="17">
        <v>0</v>
      </c>
      <c r="AS502" s="17">
        <v>3.6849999999999999E-3</v>
      </c>
      <c r="AT502" s="17">
        <v>1.316E-2</v>
      </c>
      <c r="AU502" s="17">
        <v>5.3600000000000002E-3</v>
      </c>
      <c r="AV502" s="17">
        <v>293</v>
      </c>
      <c r="AW502" s="17">
        <v>351.6</v>
      </c>
      <c r="AX502" s="17">
        <v>439.5</v>
      </c>
      <c r="AY502" s="17">
        <v>0</v>
      </c>
      <c r="AZ502" s="17">
        <v>0</v>
      </c>
      <c r="BA502" s="17">
        <v>0</v>
      </c>
      <c r="BB502" s="17">
        <v>0</v>
      </c>
      <c r="BC502" s="17">
        <v>1</v>
      </c>
      <c r="BD502" s="17">
        <v>6.51</v>
      </c>
      <c r="BE502" s="17">
        <v>1</v>
      </c>
      <c r="BF502" s="17">
        <v>1</v>
      </c>
      <c r="BH502" s="17">
        <v>0</v>
      </c>
      <c r="BJ502" s="17">
        <v>0</v>
      </c>
      <c r="BL502" s="17">
        <v>0</v>
      </c>
      <c r="BM502" s="17">
        <v>9.3830000000000007E-3</v>
      </c>
      <c r="BN502" s="17">
        <v>3.6162E-2</v>
      </c>
      <c r="BO502" s="17">
        <v>0</v>
      </c>
      <c r="BP502" s="17">
        <v>0</v>
      </c>
      <c r="BQ502" s="17">
        <v>0</v>
      </c>
      <c r="BR502" s="17">
        <v>0</v>
      </c>
      <c r="BS502" s="17">
        <v>0</v>
      </c>
      <c r="BT502" s="17" t="s">
        <v>409</v>
      </c>
      <c r="BU502" s="17" t="s">
        <v>409</v>
      </c>
      <c r="BV502" s="17" t="s">
        <v>409</v>
      </c>
      <c r="BW502" s="17" t="s">
        <v>592</v>
      </c>
      <c r="CA502" s="17">
        <v>88106466</v>
      </c>
      <c r="CB502" s="17" t="s">
        <v>1848</v>
      </c>
      <c r="CC502" s="17">
        <v>4200250</v>
      </c>
      <c r="CD502" s="17" t="s">
        <v>782</v>
      </c>
    </row>
    <row r="503" spans="1:82">
      <c r="A503" s="27">
        <v>1000000569</v>
      </c>
      <c r="B503" s="26">
        <v>0</v>
      </c>
      <c r="C503" s="26" t="s">
        <v>2839</v>
      </c>
      <c r="D503" s="25">
        <v>304165</v>
      </c>
      <c r="E503" s="25" t="s">
        <v>2837</v>
      </c>
      <c r="F503" s="25">
        <v>304140</v>
      </c>
      <c r="G503" s="25" t="s">
        <v>2836</v>
      </c>
      <c r="H503" s="25">
        <v>1</v>
      </c>
      <c r="I503" s="25">
        <v>2003.01</v>
      </c>
      <c r="J503" s="25">
        <v>2500.12</v>
      </c>
      <c r="K503" s="25" t="s">
        <v>1715</v>
      </c>
      <c r="L503" s="25"/>
      <c r="M503" s="25" t="s">
        <v>1715</v>
      </c>
      <c r="N503" s="25" t="s">
        <v>412</v>
      </c>
      <c r="O503" s="25" t="s">
        <v>541</v>
      </c>
      <c r="P503" s="25" t="s">
        <v>456</v>
      </c>
      <c r="Q503" s="24">
        <v>4949</v>
      </c>
      <c r="R503" s="17">
        <v>0</v>
      </c>
      <c r="U503" s="17">
        <v>0</v>
      </c>
      <c r="V503" s="17">
        <v>0</v>
      </c>
      <c r="Y503" s="17">
        <v>0</v>
      </c>
      <c r="Z503" s="17">
        <v>0</v>
      </c>
      <c r="AC503" s="17">
        <v>0</v>
      </c>
      <c r="AD503" s="17">
        <v>0</v>
      </c>
      <c r="AG503" s="17">
        <v>0</v>
      </c>
      <c r="AH503" s="17">
        <v>0</v>
      </c>
      <c r="AK503" s="17">
        <v>0</v>
      </c>
      <c r="AL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17">
        <v>2.7989999999999998E-3</v>
      </c>
      <c r="AT503" s="17">
        <v>9.9810000000000003E-3</v>
      </c>
      <c r="AU503" s="17">
        <v>4.0800000000000003E-3</v>
      </c>
      <c r="AV503" s="17">
        <v>293</v>
      </c>
      <c r="AW503" s="17">
        <v>351.6</v>
      </c>
      <c r="AX503" s="17">
        <v>439.5</v>
      </c>
      <c r="AY503" s="17">
        <v>0</v>
      </c>
      <c r="AZ503" s="17">
        <v>0</v>
      </c>
      <c r="BA503" s="17">
        <v>0</v>
      </c>
      <c r="BB503" s="17">
        <v>0</v>
      </c>
      <c r="BC503" s="17">
        <v>1</v>
      </c>
      <c r="BD503" s="17">
        <v>4.95</v>
      </c>
      <c r="BE503" s="17">
        <v>1</v>
      </c>
      <c r="BF503" s="17">
        <v>1</v>
      </c>
      <c r="BH503" s="17">
        <v>0</v>
      </c>
      <c r="BJ503" s="17">
        <v>0</v>
      </c>
      <c r="BL503" s="17">
        <v>0</v>
      </c>
      <c r="BM503" s="17">
        <v>7.1320000000000003E-3</v>
      </c>
      <c r="BN503" s="17">
        <v>2.7460999999999999E-2</v>
      </c>
      <c r="BO503" s="17">
        <v>0</v>
      </c>
      <c r="BP503" s="17">
        <v>0</v>
      </c>
      <c r="BQ503" s="17">
        <v>0</v>
      </c>
      <c r="BR503" s="17">
        <v>0</v>
      </c>
      <c r="BS503" s="17">
        <v>0</v>
      </c>
      <c r="BT503" s="17" t="s">
        <v>409</v>
      </c>
      <c r="BU503" s="17" t="s">
        <v>409</v>
      </c>
      <c r="BV503" s="17" t="s">
        <v>409</v>
      </c>
      <c r="BW503" s="17" t="s">
        <v>592</v>
      </c>
      <c r="CA503" s="17">
        <v>88106466</v>
      </c>
      <c r="CB503" s="17" t="s">
        <v>1848</v>
      </c>
      <c r="CC503" s="17">
        <v>4200250</v>
      </c>
      <c r="CD503" s="17" t="s">
        <v>782</v>
      </c>
    </row>
    <row r="504" spans="1:82">
      <c r="A504" s="27">
        <v>1000000570</v>
      </c>
      <c r="B504" s="26">
        <v>0</v>
      </c>
      <c r="C504" s="26" t="s">
        <v>2838</v>
      </c>
      <c r="D504" s="25">
        <v>304165</v>
      </c>
      <c r="E504" s="25" t="s">
        <v>2837</v>
      </c>
      <c r="F504" s="25">
        <v>304140</v>
      </c>
      <c r="G504" s="25" t="s">
        <v>2836</v>
      </c>
      <c r="H504" s="25">
        <v>2</v>
      </c>
      <c r="I504" s="25">
        <v>2003.01</v>
      </c>
      <c r="J504" s="25">
        <v>2500.12</v>
      </c>
      <c r="K504" s="25" t="s">
        <v>1715</v>
      </c>
      <c r="L504" s="25"/>
      <c r="M504" s="25" t="s">
        <v>1715</v>
      </c>
      <c r="N504" s="25" t="s">
        <v>412</v>
      </c>
      <c r="O504" s="25" t="s">
        <v>541</v>
      </c>
      <c r="P504" s="25" t="s">
        <v>456</v>
      </c>
      <c r="Q504" s="24">
        <v>4949</v>
      </c>
      <c r="R504" s="17">
        <v>0</v>
      </c>
      <c r="U504" s="17">
        <v>0</v>
      </c>
      <c r="V504" s="17">
        <v>0</v>
      </c>
      <c r="Y504" s="17">
        <v>0</v>
      </c>
      <c r="Z504" s="17">
        <v>0</v>
      </c>
      <c r="AC504" s="17">
        <v>0</v>
      </c>
      <c r="AD504" s="17">
        <v>0</v>
      </c>
      <c r="AG504" s="17">
        <v>0</v>
      </c>
      <c r="AH504" s="17">
        <v>0</v>
      </c>
      <c r="AK504" s="17">
        <v>0</v>
      </c>
      <c r="AL504" s="17">
        <v>0</v>
      </c>
      <c r="AO504" s="17">
        <v>0</v>
      </c>
      <c r="AP504" s="17">
        <v>0</v>
      </c>
      <c r="AQ504" s="17">
        <v>0</v>
      </c>
      <c r="AR504" s="17">
        <v>0</v>
      </c>
      <c r="AS504" s="17">
        <v>2.7989999999999998E-3</v>
      </c>
      <c r="AT504" s="17">
        <v>9.9810000000000003E-3</v>
      </c>
      <c r="AU504" s="17">
        <v>4.0800000000000003E-3</v>
      </c>
      <c r="AV504" s="17">
        <v>293</v>
      </c>
      <c r="AW504" s="17">
        <v>351.6</v>
      </c>
      <c r="AX504" s="17">
        <v>439.5</v>
      </c>
      <c r="AY504" s="17">
        <v>0</v>
      </c>
      <c r="AZ504" s="17">
        <v>0</v>
      </c>
      <c r="BA504" s="17">
        <v>0</v>
      </c>
      <c r="BB504" s="17">
        <v>0</v>
      </c>
      <c r="BC504" s="17">
        <v>1</v>
      </c>
      <c r="BD504" s="17">
        <v>4.95</v>
      </c>
      <c r="BE504" s="17">
        <v>1</v>
      </c>
      <c r="BF504" s="17">
        <v>1</v>
      </c>
      <c r="BH504" s="17">
        <v>0</v>
      </c>
      <c r="BJ504" s="17">
        <v>0</v>
      </c>
      <c r="BL504" s="17">
        <v>0</v>
      </c>
      <c r="BM504" s="17">
        <v>7.1320000000000003E-3</v>
      </c>
      <c r="BN504" s="17">
        <v>2.7460999999999999E-2</v>
      </c>
      <c r="BO504" s="17">
        <v>0</v>
      </c>
      <c r="BP504" s="17">
        <v>0</v>
      </c>
      <c r="BQ504" s="17">
        <v>0</v>
      </c>
      <c r="BR504" s="17">
        <v>0</v>
      </c>
      <c r="BS504" s="17">
        <v>0</v>
      </c>
      <c r="BT504" s="17" t="s">
        <v>409</v>
      </c>
      <c r="BU504" s="17" t="s">
        <v>409</v>
      </c>
      <c r="BV504" s="17" t="s">
        <v>409</v>
      </c>
      <c r="BW504" s="17" t="s">
        <v>592</v>
      </c>
      <c r="CA504" s="17">
        <v>88106466</v>
      </c>
      <c r="CB504" s="17" t="s">
        <v>1848</v>
      </c>
      <c r="CC504" s="17">
        <v>4200250</v>
      </c>
      <c r="CD504" s="17" t="s">
        <v>782</v>
      </c>
    </row>
    <row r="505" spans="1:82">
      <c r="A505" s="27">
        <v>1000000571</v>
      </c>
      <c r="B505" s="26">
        <v>0</v>
      </c>
      <c r="C505" s="26" t="s">
        <v>2835</v>
      </c>
      <c r="D505" s="25">
        <v>304920</v>
      </c>
      <c r="E505" s="25" t="s">
        <v>1200</v>
      </c>
      <c r="F505" s="25">
        <v>304811</v>
      </c>
      <c r="G505" s="25" t="s">
        <v>783</v>
      </c>
      <c r="H505" s="25">
        <v>1</v>
      </c>
      <c r="I505" s="25">
        <v>1996.01</v>
      </c>
      <c r="J505" s="25">
        <v>2500.12</v>
      </c>
      <c r="K505" s="25" t="s">
        <v>505</v>
      </c>
      <c r="L505" s="25"/>
      <c r="M505" s="25" t="s">
        <v>505</v>
      </c>
      <c r="N505" s="25" t="s">
        <v>412</v>
      </c>
      <c r="O505" s="25" t="s">
        <v>428</v>
      </c>
      <c r="P505" s="25" t="s">
        <v>499</v>
      </c>
      <c r="Q505" s="24">
        <v>3300</v>
      </c>
      <c r="R505" s="17">
        <v>0</v>
      </c>
      <c r="U505" s="17">
        <v>0</v>
      </c>
      <c r="V505" s="17">
        <v>0</v>
      </c>
      <c r="Y505" s="17">
        <v>0</v>
      </c>
      <c r="Z505" s="17">
        <v>0</v>
      </c>
      <c r="AC505" s="17">
        <v>0</v>
      </c>
      <c r="AD505" s="17">
        <v>0</v>
      </c>
      <c r="AG505" s="17">
        <v>0</v>
      </c>
      <c r="AH505" s="17">
        <v>0</v>
      </c>
      <c r="AK505" s="17">
        <v>0</v>
      </c>
      <c r="AL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17">
        <v>5.8399999999999999E-4</v>
      </c>
      <c r="AT505" s="17">
        <v>4.627E-3</v>
      </c>
      <c r="AU505" s="17">
        <v>3.8899999999999998E-3</v>
      </c>
      <c r="AV505" s="17">
        <v>452</v>
      </c>
      <c r="AW505" s="17">
        <v>542.4</v>
      </c>
      <c r="AX505" s="17">
        <v>678</v>
      </c>
      <c r="AY505" s="17">
        <v>0</v>
      </c>
      <c r="AZ505" s="17">
        <v>0</v>
      </c>
      <c r="BA505" s="17">
        <v>0</v>
      </c>
      <c r="BB505" s="17">
        <v>0</v>
      </c>
      <c r="BC505" s="17">
        <v>1</v>
      </c>
      <c r="BD505" s="17">
        <v>3.3</v>
      </c>
      <c r="BE505" s="17">
        <v>1</v>
      </c>
      <c r="BF505" s="17">
        <v>1</v>
      </c>
      <c r="BH505" s="17">
        <v>0</v>
      </c>
      <c r="BJ505" s="17">
        <v>0</v>
      </c>
      <c r="BL505" s="17">
        <v>0</v>
      </c>
      <c r="BM505" s="17">
        <v>3.2049999999999999E-3</v>
      </c>
      <c r="BN505" s="17">
        <v>1.3953999999999999E-2</v>
      </c>
      <c r="BO505" s="17">
        <v>0</v>
      </c>
      <c r="BP505" s="17">
        <v>0</v>
      </c>
      <c r="BQ505" s="17">
        <v>0</v>
      </c>
      <c r="BR505" s="17">
        <v>0</v>
      </c>
      <c r="BS505" s="17">
        <v>0</v>
      </c>
      <c r="BT505" s="17" t="s">
        <v>409</v>
      </c>
      <c r="BU505" s="17" t="s">
        <v>409</v>
      </c>
      <c r="BV505" s="17" t="s">
        <v>409</v>
      </c>
      <c r="BW505" s="17" t="s">
        <v>592</v>
      </c>
      <c r="CA505" s="17">
        <v>88106466</v>
      </c>
      <c r="CB505" s="17" t="s">
        <v>1848</v>
      </c>
      <c r="CC505" s="17">
        <v>4200250</v>
      </c>
      <c r="CD505" s="17" t="s">
        <v>782</v>
      </c>
    </row>
    <row r="506" spans="1:82">
      <c r="A506" s="27">
        <v>1000000577</v>
      </c>
      <c r="B506" s="26">
        <v>0</v>
      </c>
      <c r="C506" s="26" t="s">
        <v>201</v>
      </c>
      <c r="D506" s="25">
        <v>304820</v>
      </c>
      <c r="E506" s="25" t="s">
        <v>1179</v>
      </c>
      <c r="F506" s="25">
        <v>304811</v>
      </c>
      <c r="G506" s="25" t="s">
        <v>783</v>
      </c>
      <c r="H506" s="25">
        <v>1</v>
      </c>
      <c r="I506" s="25">
        <v>2005.12</v>
      </c>
      <c r="J506" s="25">
        <v>2500.12</v>
      </c>
      <c r="K506" s="25" t="s">
        <v>1567</v>
      </c>
      <c r="L506" s="25"/>
      <c r="M506" s="25" t="s">
        <v>1567</v>
      </c>
      <c r="N506" s="25" t="s">
        <v>412</v>
      </c>
      <c r="O506" s="25" t="s">
        <v>411</v>
      </c>
      <c r="P506" s="25" t="s">
        <v>516</v>
      </c>
      <c r="Q506" s="24">
        <v>2950</v>
      </c>
      <c r="R506" s="17">
        <v>0.52200000000000002</v>
      </c>
      <c r="U506" s="17">
        <v>0</v>
      </c>
      <c r="V506" s="17">
        <v>0</v>
      </c>
      <c r="Y506" s="17">
        <v>0</v>
      </c>
      <c r="Z506" s="17">
        <v>0</v>
      </c>
      <c r="AC506" s="17">
        <v>0</v>
      </c>
      <c r="AD506" s="17">
        <v>0</v>
      </c>
      <c r="AG506" s="17">
        <v>0</v>
      </c>
      <c r="AH506" s="17">
        <v>0</v>
      </c>
      <c r="AK506" s="17">
        <v>0</v>
      </c>
      <c r="AL506" s="17">
        <v>0</v>
      </c>
      <c r="AO506" s="17">
        <v>0</v>
      </c>
      <c r="AP506" s="17">
        <v>0</v>
      </c>
      <c r="AQ506" s="17">
        <v>0.52200000000000002</v>
      </c>
      <c r="AR506" s="17">
        <v>1E-3</v>
      </c>
      <c r="AS506" s="17">
        <v>1.75E-4</v>
      </c>
      <c r="AT506" s="17">
        <v>2.3240000000000001E-3</v>
      </c>
      <c r="AU506" s="17">
        <v>4.5603999999999999E-2</v>
      </c>
      <c r="AV506" s="17">
        <v>377</v>
      </c>
      <c r="AW506" s="17">
        <v>452.4</v>
      </c>
      <c r="AX506" s="17">
        <v>565.5</v>
      </c>
      <c r="AY506" s="17">
        <v>0</v>
      </c>
      <c r="AZ506" s="17">
        <v>0</v>
      </c>
      <c r="BA506" s="17">
        <v>0</v>
      </c>
      <c r="BB506" s="17">
        <v>0</v>
      </c>
      <c r="BC506" s="17">
        <v>1</v>
      </c>
      <c r="BD506" s="17">
        <v>2.95</v>
      </c>
      <c r="BE506" s="17">
        <v>1</v>
      </c>
      <c r="BF506" s="17">
        <v>1</v>
      </c>
      <c r="BH506" s="17">
        <v>0</v>
      </c>
      <c r="BJ506" s="17">
        <v>0</v>
      </c>
      <c r="BL506" s="17">
        <v>0</v>
      </c>
      <c r="BM506" s="17">
        <v>5.0100000000000003E-4</v>
      </c>
      <c r="BN506" s="17">
        <v>8.9400000000000005E-4</v>
      </c>
      <c r="BO506" s="17">
        <v>0</v>
      </c>
      <c r="BP506" s="17">
        <v>0</v>
      </c>
      <c r="BQ506" s="17">
        <v>0</v>
      </c>
      <c r="BR506" s="17">
        <v>0</v>
      </c>
      <c r="BS506" s="17">
        <v>0</v>
      </c>
      <c r="BT506" s="17" t="s">
        <v>409</v>
      </c>
      <c r="BU506" s="17" t="s">
        <v>409</v>
      </c>
      <c r="BV506" s="17" t="s">
        <v>409</v>
      </c>
      <c r="BW506" s="17" t="s">
        <v>592</v>
      </c>
      <c r="CA506" s="17">
        <v>88106466</v>
      </c>
      <c r="CB506" s="17" t="s">
        <v>1848</v>
      </c>
      <c r="CC506" s="17">
        <v>4104765</v>
      </c>
      <c r="CD506" s="17" t="s">
        <v>2227</v>
      </c>
    </row>
    <row r="507" spans="1:82">
      <c r="A507" s="27">
        <v>1000000578</v>
      </c>
      <c r="B507" s="26">
        <v>0</v>
      </c>
      <c r="C507" s="26" t="s">
        <v>2834</v>
      </c>
      <c r="D507" s="25">
        <v>305155</v>
      </c>
      <c r="E507" s="25" t="s">
        <v>2833</v>
      </c>
      <c r="F507" s="25">
        <v>305145</v>
      </c>
      <c r="G507" s="25" t="s">
        <v>2832</v>
      </c>
      <c r="H507" s="25">
        <v>2</v>
      </c>
      <c r="I507" s="25">
        <v>1996.01</v>
      </c>
      <c r="J507" s="25">
        <v>2500.12</v>
      </c>
      <c r="K507" s="25" t="s">
        <v>505</v>
      </c>
      <c r="L507" s="25"/>
      <c r="M507" s="25" t="s">
        <v>505</v>
      </c>
      <c r="N507" s="25" t="s">
        <v>412</v>
      </c>
      <c r="O507" s="25" t="s">
        <v>428</v>
      </c>
      <c r="P507" s="25" t="s">
        <v>499</v>
      </c>
      <c r="Q507" s="24">
        <v>14138</v>
      </c>
      <c r="R507" s="17">
        <v>0</v>
      </c>
      <c r="U507" s="17">
        <v>0</v>
      </c>
      <c r="V507" s="17">
        <v>0</v>
      </c>
      <c r="Y507" s="17">
        <v>0</v>
      </c>
      <c r="Z507" s="17">
        <v>0</v>
      </c>
      <c r="AC507" s="17">
        <v>0</v>
      </c>
      <c r="AD507" s="17">
        <v>0</v>
      </c>
      <c r="AG507" s="17">
        <v>0</v>
      </c>
      <c r="AH507" s="17">
        <v>0</v>
      </c>
      <c r="AK507" s="17">
        <v>0</v>
      </c>
      <c r="AL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2.5010000000000002E-3</v>
      </c>
      <c r="AT507" s="17">
        <v>1.9722E-2</v>
      </c>
      <c r="AU507" s="17">
        <v>1.668E-2</v>
      </c>
      <c r="AV507" s="17">
        <v>452</v>
      </c>
      <c r="AW507" s="17">
        <v>542.4</v>
      </c>
      <c r="AX507" s="17">
        <v>678</v>
      </c>
      <c r="AY507" s="17">
        <v>0</v>
      </c>
      <c r="AZ507" s="17">
        <v>0</v>
      </c>
      <c r="BA507" s="17">
        <v>0</v>
      </c>
      <c r="BB507" s="17">
        <v>0</v>
      </c>
      <c r="BC507" s="17">
        <v>1</v>
      </c>
      <c r="BD507" s="17">
        <v>14.14</v>
      </c>
      <c r="BE507" s="17">
        <v>1</v>
      </c>
      <c r="BF507" s="17">
        <v>1</v>
      </c>
      <c r="BH507" s="17">
        <v>0</v>
      </c>
      <c r="BJ507" s="17">
        <v>0</v>
      </c>
      <c r="BL507" s="17">
        <v>0</v>
      </c>
      <c r="BM507" s="17">
        <v>1.3472E-2</v>
      </c>
      <c r="BN507" s="17">
        <v>6.1186999999999998E-2</v>
      </c>
      <c r="BO507" s="17">
        <v>0</v>
      </c>
      <c r="BP507" s="17">
        <v>0</v>
      </c>
      <c r="BQ507" s="17">
        <v>0</v>
      </c>
      <c r="BR507" s="17">
        <v>0</v>
      </c>
      <c r="BS507" s="17">
        <v>0</v>
      </c>
      <c r="BT507" s="17" t="s">
        <v>409</v>
      </c>
      <c r="BU507" s="17" t="s">
        <v>409</v>
      </c>
      <c r="BV507" s="17" t="s">
        <v>409</v>
      </c>
      <c r="BW507" s="17" t="s">
        <v>592</v>
      </c>
      <c r="CA507" s="17">
        <v>88106466</v>
      </c>
      <c r="CB507" s="17" t="s">
        <v>1848</v>
      </c>
      <c r="CC507" s="17">
        <v>4200250</v>
      </c>
      <c r="CD507" s="17" t="s">
        <v>782</v>
      </c>
    </row>
    <row r="508" spans="1:82">
      <c r="A508" s="27">
        <v>1000000579</v>
      </c>
      <c r="B508" s="26">
        <v>0</v>
      </c>
      <c r="C508" s="26" t="s">
        <v>272</v>
      </c>
      <c r="D508" s="25">
        <v>305145</v>
      </c>
      <c r="E508" s="25" t="s">
        <v>2832</v>
      </c>
      <c r="F508" s="25">
        <v>302670</v>
      </c>
      <c r="G508" s="25" t="s">
        <v>1335</v>
      </c>
      <c r="H508" s="25">
        <v>1</v>
      </c>
      <c r="I508" s="25">
        <v>1999.06</v>
      </c>
      <c r="J508" s="25">
        <v>2500.12</v>
      </c>
      <c r="K508" s="25" t="s">
        <v>1701</v>
      </c>
      <c r="L508" s="25"/>
      <c r="M508" s="25" t="s">
        <v>1701</v>
      </c>
      <c r="N508" s="25" t="s">
        <v>412</v>
      </c>
      <c r="O508" s="25" t="s">
        <v>428</v>
      </c>
      <c r="P508" s="25" t="s">
        <v>499</v>
      </c>
      <c r="Q508" s="24">
        <v>39336</v>
      </c>
      <c r="R508" s="17">
        <v>0</v>
      </c>
      <c r="U508" s="17">
        <v>0</v>
      </c>
      <c r="V508" s="17">
        <v>0</v>
      </c>
      <c r="Y508" s="17">
        <v>0</v>
      </c>
      <c r="Z508" s="17">
        <v>0</v>
      </c>
      <c r="AC508" s="17">
        <v>0</v>
      </c>
      <c r="AD508" s="17">
        <v>0</v>
      </c>
      <c r="AG508" s="17">
        <v>0</v>
      </c>
      <c r="AH508" s="17">
        <v>0</v>
      </c>
      <c r="AK508" s="17">
        <v>0</v>
      </c>
      <c r="AL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6.9569999999999996E-3</v>
      </c>
      <c r="AT508" s="17">
        <v>5.4753000000000003E-2</v>
      </c>
      <c r="AU508" s="17">
        <v>4.5721999999999999E-2</v>
      </c>
      <c r="AV508" s="17">
        <v>452</v>
      </c>
      <c r="AW508" s="17">
        <v>542.4</v>
      </c>
      <c r="AX508" s="17">
        <v>678</v>
      </c>
      <c r="AY508" s="17">
        <v>0</v>
      </c>
      <c r="AZ508" s="17">
        <v>0</v>
      </c>
      <c r="BA508" s="17">
        <v>0</v>
      </c>
      <c r="BB508" s="17">
        <v>0</v>
      </c>
      <c r="BC508" s="17">
        <v>1</v>
      </c>
      <c r="BD508" s="17">
        <v>39.340000000000003</v>
      </c>
      <c r="BE508" s="17">
        <v>1</v>
      </c>
      <c r="BF508" s="17">
        <v>1</v>
      </c>
      <c r="BH508" s="17">
        <v>0</v>
      </c>
      <c r="BJ508" s="17">
        <v>0</v>
      </c>
      <c r="BL508" s="17">
        <v>0</v>
      </c>
      <c r="BM508" s="17">
        <v>3.8731000000000002E-2</v>
      </c>
      <c r="BN508" s="17">
        <v>0.16061</v>
      </c>
      <c r="BO508" s="17">
        <v>0</v>
      </c>
      <c r="BP508" s="17">
        <v>0</v>
      </c>
      <c r="BQ508" s="17">
        <v>0</v>
      </c>
      <c r="BR508" s="17">
        <v>0</v>
      </c>
      <c r="BS508" s="17">
        <v>0</v>
      </c>
      <c r="BT508" s="17" t="s">
        <v>409</v>
      </c>
      <c r="BU508" s="17" t="s">
        <v>409</v>
      </c>
      <c r="BV508" s="17" t="s">
        <v>409</v>
      </c>
      <c r="BW508" s="17" t="s">
        <v>592</v>
      </c>
      <c r="CA508" s="17">
        <v>88106466</v>
      </c>
      <c r="CB508" s="17" t="s">
        <v>1848</v>
      </c>
      <c r="CC508" s="17">
        <v>4106491</v>
      </c>
      <c r="CD508" s="17" t="s">
        <v>786</v>
      </c>
    </row>
    <row r="509" spans="1:82">
      <c r="A509" s="27">
        <v>1000000580</v>
      </c>
      <c r="B509" s="26">
        <v>0</v>
      </c>
      <c r="C509" s="26" t="s">
        <v>271</v>
      </c>
      <c r="D509" s="25">
        <v>305145</v>
      </c>
      <c r="E509" s="25" t="s">
        <v>2832</v>
      </c>
      <c r="F509" s="25">
        <v>302675</v>
      </c>
      <c r="G509" s="25" t="s">
        <v>2350</v>
      </c>
      <c r="H509" s="25">
        <v>1</v>
      </c>
      <c r="I509" s="25">
        <v>2005.11</v>
      </c>
      <c r="J509" s="25">
        <v>2500.12</v>
      </c>
      <c r="K509" s="25" t="s">
        <v>422</v>
      </c>
      <c r="L509" s="25"/>
      <c r="M509" s="25" t="s">
        <v>422</v>
      </c>
      <c r="N509" s="25" t="s">
        <v>412</v>
      </c>
      <c r="O509" s="25" t="s">
        <v>428</v>
      </c>
      <c r="P509" s="25" t="s">
        <v>499</v>
      </c>
      <c r="Q509" s="24">
        <v>24927</v>
      </c>
      <c r="R509" s="17">
        <v>0</v>
      </c>
      <c r="U509" s="17">
        <v>0</v>
      </c>
      <c r="V509" s="17">
        <v>0</v>
      </c>
      <c r="Y509" s="17">
        <v>0</v>
      </c>
      <c r="Z509" s="17">
        <v>0</v>
      </c>
      <c r="AC509" s="17">
        <v>0</v>
      </c>
      <c r="AD509" s="17">
        <v>0</v>
      </c>
      <c r="AG509" s="17">
        <v>0</v>
      </c>
      <c r="AH509" s="17">
        <v>0</v>
      </c>
      <c r="AK509" s="17">
        <v>0</v>
      </c>
      <c r="AL509" s="17">
        <v>0</v>
      </c>
      <c r="AO509" s="17">
        <v>0</v>
      </c>
      <c r="AP509" s="17">
        <v>0</v>
      </c>
      <c r="AQ509" s="17">
        <v>0</v>
      </c>
      <c r="AR509" s="17">
        <v>0</v>
      </c>
      <c r="AS509" s="17">
        <v>4.4089999999999997E-3</v>
      </c>
      <c r="AT509" s="17">
        <v>3.4726E-2</v>
      </c>
      <c r="AU509" s="17">
        <v>2.8929E-2</v>
      </c>
      <c r="AV509" s="17">
        <v>452</v>
      </c>
      <c r="AW509" s="17">
        <v>542.4</v>
      </c>
      <c r="AX509" s="17">
        <v>678</v>
      </c>
      <c r="AY509" s="17">
        <v>0</v>
      </c>
      <c r="AZ509" s="17">
        <v>0</v>
      </c>
      <c r="BA509" s="17">
        <v>0</v>
      </c>
      <c r="BB509" s="17">
        <v>0</v>
      </c>
      <c r="BC509" s="17">
        <v>1</v>
      </c>
      <c r="BD509" s="17">
        <v>24.93</v>
      </c>
      <c r="BE509" s="17">
        <v>1</v>
      </c>
      <c r="BF509" s="17">
        <v>1</v>
      </c>
      <c r="BH509" s="17">
        <v>0</v>
      </c>
      <c r="BJ509" s="17">
        <v>0</v>
      </c>
      <c r="BL509" s="17">
        <v>0</v>
      </c>
      <c r="BM509" s="17">
        <v>2.4573000000000001E-2</v>
      </c>
      <c r="BN509" s="17">
        <v>0.101589</v>
      </c>
      <c r="BO509" s="17">
        <v>0</v>
      </c>
      <c r="BP509" s="17">
        <v>0</v>
      </c>
      <c r="BQ509" s="17">
        <v>0</v>
      </c>
      <c r="BR509" s="17">
        <v>0</v>
      </c>
      <c r="BS509" s="17">
        <v>0</v>
      </c>
      <c r="BT509" s="17" t="s">
        <v>409</v>
      </c>
      <c r="BU509" s="17" t="s">
        <v>409</v>
      </c>
      <c r="BV509" s="17" t="s">
        <v>409</v>
      </c>
      <c r="BW509" s="17" t="s">
        <v>592</v>
      </c>
      <c r="CA509" s="17">
        <v>88106466</v>
      </c>
      <c r="CB509" s="17" t="s">
        <v>1845</v>
      </c>
      <c r="CC509" s="17">
        <v>4106491</v>
      </c>
      <c r="CD509" s="17" t="s">
        <v>786</v>
      </c>
    </row>
    <row r="510" spans="1:82">
      <c r="A510" s="27">
        <v>1000000581</v>
      </c>
      <c r="B510" s="26">
        <v>0</v>
      </c>
      <c r="C510" s="26" t="s">
        <v>2831</v>
      </c>
      <c r="D510" s="25">
        <v>301350</v>
      </c>
      <c r="E510" s="25" t="s">
        <v>1736</v>
      </c>
      <c r="F510" s="25">
        <v>301680</v>
      </c>
      <c r="G510" s="25" t="s">
        <v>2182</v>
      </c>
      <c r="H510" s="25">
        <v>1</v>
      </c>
      <c r="I510" s="25">
        <v>1996.01</v>
      </c>
      <c r="J510" s="25">
        <v>2500.12</v>
      </c>
      <c r="K510" s="25" t="s">
        <v>505</v>
      </c>
      <c r="L510" s="25"/>
      <c r="M510" s="25" t="s">
        <v>505</v>
      </c>
      <c r="N510" s="25" t="s">
        <v>412</v>
      </c>
      <c r="O510" s="25" t="s">
        <v>428</v>
      </c>
      <c r="P510" s="25" t="s">
        <v>427</v>
      </c>
      <c r="Q510" s="24">
        <v>13400</v>
      </c>
      <c r="R510" s="17">
        <v>0</v>
      </c>
      <c r="U510" s="17">
        <v>0</v>
      </c>
      <c r="V510" s="17">
        <v>0</v>
      </c>
      <c r="Y510" s="17">
        <v>0</v>
      </c>
      <c r="Z510" s="17">
        <v>0</v>
      </c>
      <c r="AC510" s="17">
        <v>0</v>
      </c>
      <c r="AD510" s="17">
        <v>0</v>
      </c>
      <c r="AG510" s="17">
        <v>0</v>
      </c>
      <c r="AH510" s="17">
        <v>0</v>
      </c>
      <c r="AK510" s="17">
        <v>0</v>
      </c>
      <c r="AL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5.8139999999999997E-3</v>
      </c>
      <c r="AT510" s="17">
        <v>2.7663E-2</v>
      </c>
      <c r="AU510" s="17">
        <v>1.1560000000000001E-2</v>
      </c>
      <c r="AV510" s="17">
        <v>195</v>
      </c>
      <c r="AW510" s="17">
        <v>234</v>
      </c>
      <c r="AX510" s="17">
        <v>292.5</v>
      </c>
      <c r="AY510" s="17">
        <v>0</v>
      </c>
      <c r="AZ510" s="17">
        <v>0</v>
      </c>
      <c r="BA510" s="17">
        <v>0</v>
      </c>
      <c r="BB510" s="17">
        <v>0</v>
      </c>
      <c r="BC510" s="17">
        <v>1</v>
      </c>
      <c r="BD510" s="17">
        <v>13.4</v>
      </c>
      <c r="BE510" s="17">
        <v>1</v>
      </c>
      <c r="BF510" s="17">
        <v>1</v>
      </c>
      <c r="BH510" s="17">
        <v>0</v>
      </c>
      <c r="BJ510" s="17">
        <v>0</v>
      </c>
      <c r="BL510" s="17">
        <v>0</v>
      </c>
      <c r="BM510" s="17">
        <v>1.9366000000000001E-2</v>
      </c>
      <c r="BN510" s="17">
        <v>7.5412999999999994E-2</v>
      </c>
      <c r="BO510" s="17">
        <v>0</v>
      </c>
      <c r="BP510" s="17">
        <v>0</v>
      </c>
      <c r="BQ510" s="17">
        <v>0</v>
      </c>
      <c r="BR510" s="17">
        <v>0</v>
      </c>
      <c r="BS510" s="17">
        <v>0</v>
      </c>
      <c r="BT510" s="17" t="s">
        <v>409</v>
      </c>
      <c r="BU510" s="17" t="s">
        <v>409</v>
      </c>
      <c r="BV510" s="17" t="s">
        <v>409</v>
      </c>
      <c r="BX510" s="17" t="s">
        <v>607</v>
      </c>
      <c r="CA510" s="17">
        <v>88106466</v>
      </c>
      <c r="CB510" s="17" t="s">
        <v>1848</v>
      </c>
      <c r="CC510" s="17">
        <v>98102434</v>
      </c>
      <c r="CD510" s="17" t="s">
        <v>620</v>
      </c>
    </row>
    <row r="511" spans="1:82">
      <c r="A511" s="27">
        <v>1000000582</v>
      </c>
      <c r="B511" s="26">
        <v>0</v>
      </c>
      <c r="C511" s="26" t="s">
        <v>2830</v>
      </c>
      <c r="D511" s="25">
        <v>301680</v>
      </c>
      <c r="E511" s="25" t="s">
        <v>2182</v>
      </c>
      <c r="F511" s="25">
        <v>305450</v>
      </c>
      <c r="G511" s="25" t="s">
        <v>959</v>
      </c>
      <c r="H511" s="25">
        <v>1</v>
      </c>
      <c r="I511" s="25">
        <v>1996.01</v>
      </c>
      <c r="J511" s="25">
        <v>2500.12</v>
      </c>
      <c r="K511" s="25" t="s">
        <v>505</v>
      </c>
      <c r="L511" s="25"/>
      <c r="M511" s="25" t="s">
        <v>505</v>
      </c>
      <c r="N511" s="25" t="s">
        <v>412</v>
      </c>
      <c r="O511" s="25" t="s">
        <v>428</v>
      </c>
      <c r="P511" s="25" t="s">
        <v>427</v>
      </c>
      <c r="Q511" s="24">
        <v>29411</v>
      </c>
      <c r="R511" s="17">
        <v>0</v>
      </c>
      <c r="U511" s="17">
        <v>0</v>
      </c>
      <c r="V511" s="17">
        <v>0</v>
      </c>
      <c r="Y511" s="17">
        <v>0</v>
      </c>
      <c r="Z511" s="17">
        <v>0</v>
      </c>
      <c r="AC511" s="17">
        <v>0</v>
      </c>
      <c r="AD511" s="17">
        <v>0</v>
      </c>
      <c r="AG511" s="17">
        <v>0</v>
      </c>
      <c r="AH511" s="17">
        <v>0</v>
      </c>
      <c r="AK511" s="17">
        <v>0</v>
      </c>
      <c r="AL511" s="17">
        <v>0</v>
      </c>
      <c r="AO511" s="17">
        <v>0</v>
      </c>
      <c r="AP511" s="17">
        <v>0</v>
      </c>
      <c r="AQ511" s="17">
        <v>0</v>
      </c>
      <c r="AR511" s="17">
        <v>0</v>
      </c>
      <c r="AS511" s="17">
        <v>1.2470999999999999E-2</v>
      </c>
      <c r="AT511" s="17">
        <v>5.9359000000000002E-2</v>
      </c>
      <c r="AU511" s="17">
        <v>2.4709999999999999E-2</v>
      </c>
      <c r="AV511" s="17">
        <v>195</v>
      </c>
      <c r="AW511" s="17">
        <v>234</v>
      </c>
      <c r="AX511" s="17">
        <v>292.5</v>
      </c>
      <c r="AY511" s="17">
        <v>0</v>
      </c>
      <c r="AZ511" s="17">
        <v>0</v>
      </c>
      <c r="BA511" s="17">
        <v>0</v>
      </c>
      <c r="BB511" s="17">
        <v>0</v>
      </c>
      <c r="BC511" s="17">
        <v>1</v>
      </c>
      <c r="BD511" s="17">
        <v>29.41</v>
      </c>
      <c r="BE511" s="17">
        <v>1</v>
      </c>
      <c r="BF511" s="17">
        <v>1</v>
      </c>
      <c r="BH511" s="17">
        <v>0</v>
      </c>
      <c r="BJ511" s="17">
        <v>0</v>
      </c>
      <c r="BL511" s="17">
        <v>0</v>
      </c>
      <c r="BM511" s="17">
        <v>4.1744999999999997E-2</v>
      </c>
      <c r="BN511" s="17">
        <v>0.16125700000000001</v>
      </c>
      <c r="BO511" s="17">
        <v>0</v>
      </c>
      <c r="BP511" s="17">
        <v>0</v>
      </c>
      <c r="BQ511" s="17">
        <v>0</v>
      </c>
      <c r="BR511" s="17">
        <v>0</v>
      </c>
      <c r="BS511" s="17">
        <v>0</v>
      </c>
      <c r="BT511" s="17" t="s">
        <v>409</v>
      </c>
      <c r="BU511" s="17" t="s">
        <v>409</v>
      </c>
      <c r="BV511" s="17" t="s">
        <v>409</v>
      </c>
      <c r="BX511" s="17" t="s">
        <v>607</v>
      </c>
      <c r="CA511" s="17">
        <v>88106466</v>
      </c>
      <c r="CB511" s="17" t="s">
        <v>1848</v>
      </c>
      <c r="CC511" s="17">
        <v>97104204</v>
      </c>
      <c r="CD511" s="17" t="s">
        <v>1593</v>
      </c>
    </row>
    <row r="512" spans="1:82">
      <c r="A512" s="27">
        <v>1000000583</v>
      </c>
      <c r="B512" s="26">
        <v>0</v>
      </c>
      <c r="C512" s="26" t="s">
        <v>2829</v>
      </c>
      <c r="D512" s="25">
        <v>306700</v>
      </c>
      <c r="E512" s="25" t="s">
        <v>2533</v>
      </c>
      <c r="F512" s="25">
        <v>306620</v>
      </c>
      <c r="G512" s="25" t="s">
        <v>2827</v>
      </c>
      <c r="H512" s="25">
        <v>1</v>
      </c>
      <c r="I512" s="25">
        <v>1996.01</v>
      </c>
      <c r="J512" s="25">
        <v>2500.12</v>
      </c>
      <c r="K512" s="25" t="s">
        <v>505</v>
      </c>
      <c r="L512" s="25"/>
      <c r="M512" s="25" t="s">
        <v>505</v>
      </c>
      <c r="N512" s="25" t="s">
        <v>412</v>
      </c>
      <c r="O512" s="25" t="s">
        <v>428</v>
      </c>
      <c r="P512" s="25" t="s">
        <v>556</v>
      </c>
      <c r="Q512" s="24">
        <v>14426</v>
      </c>
      <c r="R512" s="17">
        <v>0</v>
      </c>
      <c r="U512" s="17">
        <v>0</v>
      </c>
      <c r="V512" s="17">
        <v>0</v>
      </c>
      <c r="Y512" s="17">
        <v>0</v>
      </c>
      <c r="Z512" s="17">
        <v>0</v>
      </c>
      <c r="AC512" s="17">
        <v>0</v>
      </c>
      <c r="AD512" s="17">
        <v>0</v>
      </c>
      <c r="AG512" s="17">
        <v>0</v>
      </c>
      <c r="AH512" s="17">
        <v>0</v>
      </c>
      <c r="AK512" s="17">
        <v>0</v>
      </c>
      <c r="AL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17">
        <v>5.1019999999999998E-3</v>
      </c>
      <c r="AT512" s="17">
        <v>2.8371E-2</v>
      </c>
      <c r="AU512" s="17">
        <v>1.2014E-2</v>
      </c>
      <c r="AV512" s="17">
        <v>226</v>
      </c>
      <c r="AW512" s="17">
        <v>271.2</v>
      </c>
      <c r="AX512" s="17">
        <v>339</v>
      </c>
      <c r="AY512" s="17">
        <v>0</v>
      </c>
      <c r="AZ512" s="17">
        <v>0</v>
      </c>
      <c r="BA512" s="17">
        <v>0</v>
      </c>
      <c r="BB512" s="17">
        <v>0</v>
      </c>
      <c r="BC512" s="17">
        <v>1</v>
      </c>
      <c r="BD512" s="17">
        <v>14.43</v>
      </c>
      <c r="BE512" s="17">
        <v>1</v>
      </c>
      <c r="BF512" s="17">
        <v>1</v>
      </c>
      <c r="BH512" s="17">
        <v>0</v>
      </c>
      <c r="BJ512" s="17">
        <v>0</v>
      </c>
      <c r="BL512" s="17">
        <v>0</v>
      </c>
      <c r="BM512" s="17">
        <v>1.6983000000000002E-2</v>
      </c>
      <c r="BN512" s="17">
        <v>7.8007000000000007E-2</v>
      </c>
      <c r="BO512" s="17">
        <v>0</v>
      </c>
      <c r="BP512" s="17">
        <v>0</v>
      </c>
      <c r="BQ512" s="17">
        <v>0</v>
      </c>
      <c r="BR512" s="17">
        <v>0</v>
      </c>
      <c r="BS512" s="17">
        <v>0</v>
      </c>
      <c r="BT512" s="17" t="s">
        <v>409</v>
      </c>
      <c r="BU512" s="17" t="s">
        <v>409</v>
      </c>
      <c r="BV512" s="17" t="s">
        <v>409</v>
      </c>
      <c r="BW512" s="17" t="s">
        <v>592</v>
      </c>
      <c r="CA512" s="17">
        <v>88106466</v>
      </c>
      <c r="CB512" s="17" t="s">
        <v>1848</v>
      </c>
      <c r="CC512" s="17">
        <v>5103347</v>
      </c>
      <c r="CD512" s="17" t="s">
        <v>1106</v>
      </c>
    </row>
    <row r="513" spans="1:82">
      <c r="A513" s="27">
        <v>1000000584</v>
      </c>
      <c r="B513" s="26">
        <v>0</v>
      </c>
      <c r="C513" s="26" t="s">
        <v>2828</v>
      </c>
      <c r="D513" s="25">
        <v>306700</v>
      </c>
      <c r="E513" s="25" t="s">
        <v>2533</v>
      </c>
      <c r="F513" s="25">
        <v>306620</v>
      </c>
      <c r="G513" s="25" t="s">
        <v>2827</v>
      </c>
      <c r="H513" s="25">
        <v>2</v>
      </c>
      <c r="I513" s="25">
        <v>1996.01</v>
      </c>
      <c r="J513" s="25">
        <v>2500.12</v>
      </c>
      <c r="K513" s="25" t="s">
        <v>505</v>
      </c>
      <c r="L513" s="25"/>
      <c r="M513" s="25" t="s">
        <v>505</v>
      </c>
      <c r="N513" s="25" t="s">
        <v>412</v>
      </c>
      <c r="O513" s="25" t="s">
        <v>428</v>
      </c>
      <c r="P513" s="25" t="s">
        <v>556</v>
      </c>
      <c r="Q513" s="24">
        <v>14426</v>
      </c>
      <c r="R513" s="17">
        <v>0</v>
      </c>
      <c r="U513" s="17">
        <v>0</v>
      </c>
      <c r="V513" s="17">
        <v>0</v>
      </c>
      <c r="Y513" s="17">
        <v>0</v>
      </c>
      <c r="Z513" s="17">
        <v>0</v>
      </c>
      <c r="AC513" s="17">
        <v>0</v>
      </c>
      <c r="AD513" s="17">
        <v>0</v>
      </c>
      <c r="AG513" s="17">
        <v>0</v>
      </c>
      <c r="AH513" s="17">
        <v>0</v>
      </c>
      <c r="AK513" s="17">
        <v>0</v>
      </c>
      <c r="AL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17">
        <v>5.1019999999999998E-3</v>
      </c>
      <c r="AT513" s="17">
        <v>2.8371E-2</v>
      </c>
      <c r="AU513" s="17">
        <v>1.2014E-2</v>
      </c>
      <c r="AV513" s="17">
        <v>226</v>
      </c>
      <c r="AW513" s="17">
        <v>271.2</v>
      </c>
      <c r="AX513" s="17">
        <v>339</v>
      </c>
      <c r="AY513" s="17">
        <v>0</v>
      </c>
      <c r="AZ513" s="17">
        <v>0</v>
      </c>
      <c r="BA513" s="17">
        <v>0</v>
      </c>
      <c r="BB513" s="17">
        <v>0</v>
      </c>
      <c r="BC513" s="17">
        <v>1</v>
      </c>
      <c r="BD513" s="17">
        <v>14.43</v>
      </c>
      <c r="BE513" s="17">
        <v>1</v>
      </c>
      <c r="BF513" s="17">
        <v>1</v>
      </c>
      <c r="BH513" s="17">
        <v>0</v>
      </c>
      <c r="BJ513" s="17">
        <v>0</v>
      </c>
      <c r="BL513" s="17">
        <v>0</v>
      </c>
      <c r="BM513" s="17">
        <v>1.6983000000000002E-2</v>
      </c>
      <c r="BN513" s="17">
        <v>7.8007000000000007E-2</v>
      </c>
      <c r="BO513" s="17">
        <v>0</v>
      </c>
      <c r="BP513" s="17">
        <v>0</v>
      </c>
      <c r="BQ513" s="17">
        <v>0</v>
      </c>
      <c r="BR513" s="17">
        <v>0</v>
      </c>
      <c r="BS513" s="17">
        <v>0</v>
      </c>
      <c r="BT513" s="17" t="s">
        <v>409</v>
      </c>
      <c r="BU513" s="17" t="s">
        <v>409</v>
      </c>
      <c r="BV513" s="17" t="s">
        <v>409</v>
      </c>
      <c r="BW513" s="17" t="s">
        <v>592</v>
      </c>
      <c r="CA513" s="17">
        <v>88106466</v>
      </c>
      <c r="CB513" s="17" t="s">
        <v>1848</v>
      </c>
      <c r="CC513" s="17">
        <v>5103347</v>
      </c>
      <c r="CD513" s="17" t="s">
        <v>1106</v>
      </c>
    </row>
    <row r="514" spans="1:82">
      <c r="A514" s="27">
        <v>1000000585</v>
      </c>
      <c r="B514" s="26">
        <v>0</v>
      </c>
      <c r="C514" s="26" t="s">
        <v>2826</v>
      </c>
      <c r="D514" s="25">
        <v>306700</v>
      </c>
      <c r="E514" s="25" t="s">
        <v>2533</v>
      </c>
      <c r="F514" s="25">
        <v>306710</v>
      </c>
      <c r="G514" s="25" t="s">
        <v>1086</v>
      </c>
      <c r="H514" s="25">
        <v>1</v>
      </c>
      <c r="I514" s="25">
        <v>1996.01</v>
      </c>
      <c r="J514" s="25">
        <v>2500.12</v>
      </c>
      <c r="K514" s="25" t="s">
        <v>505</v>
      </c>
      <c r="L514" s="25"/>
      <c r="M514" s="25" t="s">
        <v>505</v>
      </c>
      <c r="N514" s="25" t="s">
        <v>412</v>
      </c>
      <c r="O514" s="25" t="s">
        <v>541</v>
      </c>
      <c r="P514" s="25" t="s">
        <v>556</v>
      </c>
      <c r="Q514" s="24">
        <v>11290</v>
      </c>
      <c r="R514" s="17">
        <v>0</v>
      </c>
      <c r="S514" s="17" t="s">
        <v>428</v>
      </c>
      <c r="T514" s="17" t="s">
        <v>499</v>
      </c>
      <c r="U514" s="29">
        <v>1270</v>
      </c>
      <c r="V514" s="17">
        <v>0</v>
      </c>
      <c r="W514" s="17" t="s">
        <v>428</v>
      </c>
      <c r="X514" s="17" t="s">
        <v>556</v>
      </c>
      <c r="Y514" s="29">
        <v>4130</v>
      </c>
      <c r="Z514" s="17">
        <v>0</v>
      </c>
      <c r="AC514" s="17">
        <v>0</v>
      </c>
      <c r="AD514" s="17">
        <v>0</v>
      </c>
      <c r="AG514" s="17">
        <v>0</v>
      </c>
      <c r="AH514" s="17">
        <v>0</v>
      </c>
      <c r="AK514" s="17">
        <v>0</v>
      </c>
      <c r="AL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17">
        <v>5.679E-3</v>
      </c>
      <c r="AT514" s="17">
        <v>3.2199999999999999E-2</v>
      </c>
      <c r="AU514" s="17">
        <v>1.4233000000000001E-2</v>
      </c>
      <c r="AV514" s="17">
        <v>414</v>
      </c>
      <c r="AW514" s="17">
        <v>496.8</v>
      </c>
      <c r="AX514" s="17">
        <v>621</v>
      </c>
      <c r="AY514" s="17">
        <v>0</v>
      </c>
      <c r="AZ514" s="17">
        <v>0</v>
      </c>
      <c r="BA514" s="17">
        <v>0</v>
      </c>
      <c r="BB514" s="17">
        <v>0</v>
      </c>
      <c r="BC514" s="17">
        <v>1</v>
      </c>
      <c r="BD514" s="17">
        <v>16.690000000000001</v>
      </c>
      <c r="BE514" s="17">
        <v>1</v>
      </c>
      <c r="BF514" s="17">
        <v>1</v>
      </c>
      <c r="BH514" s="17">
        <v>0</v>
      </c>
      <c r="BJ514" s="17">
        <v>0</v>
      </c>
      <c r="BL514" s="17">
        <v>0</v>
      </c>
      <c r="BM514" s="17">
        <v>1.9848000000000001E-2</v>
      </c>
      <c r="BN514" s="17">
        <v>8.6654999999999996E-2</v>
      </c>
      <c r="BO514" s="17">
        <v>0</v>
      </c>
      <c r="BP514" s="17">
        <v>0</v>
      </c>
      <c r="BQ514" s="17">
        <v>0</v>
      </c>
      <c r="BR514" s="17">
        <v>0</v>
      </c>
      <c r="BS514" s="17">
        <v>0</v>
      </c>
      <c r="BT514" s="17" t="s">
        <v>409</v>
      </c>
      <c r="BU514" s="17" t="s">
        <v>409</v>
      </c>
      <c r="BV514" s="17" t="s">
        <v>409</v>
      </c>
      <c r="BW514" s="17" t="s">
        <v>592</v>
      </c>
      <c r="CA514" s="17">
        <v>88106466</v>
      </c>
      <c r="CB514" s="17" t="s">
        <v>1848</v>
      </c>
      <c r="CC514" s="17">
        <v>5103347</v>
      </c>
      <c r="CD514" s="17" t="s">
        <v>1106</v>
      </c>
    </row>
    <row r="515" spans="1:82">
      <c r="A515" s="27">
        <v>1000000586</v>
      </c>
      <c r="B515" s="26">
        <v>0</v>
      </c>
      <c r="C515" s="26" t="s">
        <v>2825</v>
      </c>
      <c r="D515" s="25">
        <v>306700</v>
      </c>
      <c r="E515" s="25" t="s">
        <v>2533</v>
      </c>
      <c r="F515" s="25">
        <v>306710</v>
      </c>
      <c r="G515" s="25" t="s">
        <v>1086</v>
      </c>
      <c r="H515" s="25">
        <v>2</v>
      </c>
      <c r="I515" s="25">
        <v>1996.01</v>
      </c>
      <c r="J515" s="25">
        <v>2500.12</v>
      </c>
      <c r="K515" s="25" t="s">
        <v>505</v>
      </c>
      <c r="L515" s="25"/>
      <c r="M515" s="25" t="s">
        <v>505</v>
      </c>
      <c r="N515" s="25" t="s">
        <v>412</v>
      </c>
      <c r="O515" s="25" t="s">
        <v>541</v>
      </c>
      <c r="P515" s="25" t="s">
        <v>556</v>
      </c>
      <c r="Q515" s="24">
        <v>11290</v>
      </c>
      <c r="R515" s="17">
        <v>0</v>
      </c>
      <c r="S515" s="17" t="s">
        <v>428</v>
      </c>
      <c r="T515" s="17" t="s">
        <v>499</v>
      </c>
      <c r="U515" s="29">
        <v>1270</v>
      </c>
      <c r="V515" s="17">
        <v>0</v>
      </c>
      <c r="W515" s="17" t="s">
        <v>428</v>
      </c>
      <c r="X515" s="17" t="s">
        <v>556</v>
      </c>
      <c r="Y515" s="29">
        <v>4130</v>
      </c>
      <c r="Z515" s="17">
        <v>0</v>
      </c>
      <c r="AC515" s="17">
        <v>0</v>
      </c>
      <c r="AD515" s="17">
        <v>0</v>
      </c>
      <c r="AG515" s="17">
        <v>0</v>
      </c>
      <c r="AH515" s="17">
        <v>0</v>
      </c>
      <c r="AK515" s="17">
        <v>0</v>
      </c>
      <c r="AL515" s="17">
        <v>0</v>
      </c>
      <c r="AO515" s="17">
        <v>0</v>
      </c>
      <c r="AP515" s="17">
        <v>0</v>
      </c>
      <c r="AQ515" s="17">
        <v>0</v>
      </c>
      <c r="AR515" s="17">
        <v>0</v>
      </c>
      <c r="AS515" s="17">
        <v>5.679E-3</v>
      </c>
      <c r="AT515" s="17">
        <v>3.2199999999999999E-2</v>
      </c>
      <c r="AU515" s="17">
        <v>1.4233000000000001E-2</v>
      </c>
      <c r="AV515" s="17">
        <v>414</v>
      </c>
      <c r="AW515" s="17">
        <v>496.8</v>
      </c>
      <c r="AX515" s="17">
        <v>621</v>
      </c>
      <c r="AY515" s="17">
        <v>0</v>
      </c>
      <c r="AZ515" s="17">
        <v>0</v>
      </c>
      <c r="BA515" s="17">
        <v>0</v>
      </c>
      <c r="BB515" s="17">
        <v>0</v>
      </c>
      <c r="BC515" s="17">
        <v>1</v>
      </c>
      <c r="BD515" s="17">
        <v>16.690000000000001</v>
      </c>
      <c r="BE515" s="17">
        <v>1</v>
      </c>
      <c r="BF515" s="17">
        <v>1</v>
      </c>
      <c r="BH515" s="17">
        <v>0</v>
      </c>
      <c r="BJ515" s="17">
        <v>0</v>
      </c>
      <c r="BL515" s="17">
        <v>0</v>
      </c>
      <c r="BM515" s="17">
        <v>1.9848000000000001E-2</v>
      </c>
      <c r="BN515" s="17">
        <v>8.6654999999999996E-2</v>
      </c>
      <c r="BO515" s="17">
        <v>0</v>
      </c>
      <c r="BP515" s="17">
        <v>0</v>
      </c>
      <c r="BQ515" s="17">
        <v>0</v>
      </c>
      <c r="BR515" s="17">
        <v>0</v>
      </c>
      <c r="BS515" s="17">
        <v>0</v>
      </c>
      <c r="BT515" s="17" t="s">
        <v>409</v>
      </c>
      <c r="BU515" s="17" t="s">
        <v>409</v>
      </c>
      <c r="BV515" s="17" t="s">
        <v>409</v>
      </c>
      <c r="BW515" s="17" t="s">
        <v>592</v>
      </c>
      <c r="CA515" s="17">
        <v>88106466</v>
      </c>
      <c r="CB515" s="17" t="s">
        <v>1848</v>
      </c>
      <c r="CC515" s="17">
        <v>5103347</v>
      </c>
      <c r="CD515" s="17" t="s">
        <v>1106</v>
      </c>
    </row>
    <row r="516" spans="1:82">
      <c r="A516" s="27">
        <v>1000000587</v>
      </c>
      <c r="B516" s="26">
        <v>0</v>
      </c>
      <c r="C516" s="26" t="s">
        <v>2824</v>
      </c>
      <c r="D516" s="25">
        <v>306700</v>
      </c>
      <c r="E516" s="25" t="s">
        <v>2533</v>
      </c>
      <c r="F516" s="25">
        <v>306725</v>
      </c>
      <c r="G516" s="25" t="s">
        <v>2106</v>
      </c>
      <c r="H516" s="25">
        <v>1</v>
      </c>
      <c r="I516" s="25">
        <v>1996.1</v>
      </c>
      <c r="J516" s="25">
        <v>2500.12</v>
      </c>
      <c r="K516" s="25" t="s">
        <v>2822</v>
      </c>
      <c r="L516" s="25"/>
      <c r="M516" s="25" t="s">
        <v>2822</v>
      </c>
      <c r="N516" s="25" t="s">
        <v>412</v>
      </c>
      <c r="O516" s="25" t="s">
        <v>428</v>
      </c>
      <c r="P516" s="25" t="s">
        <v>499</v>
      </c>
      <c r="Q516" s="24">
        <v>9896</v>
      </c>
      <c r="R516" s="17">
        <v>0</v>
      </c>
      <c r="U516" s="17">
        <v>0</v>
      </c>
      <c r="V516" s="17">
        <v>0</v>
      </c>
      <c r="Y516" s="17">
        <v>0</v>
      </c>
      <c r="Z516" s="17">
        <v>0</v>
      </c>
      <c r="AC516" s="17">
        <v>0</v>
      </c>
      <c r="AD516" s="17">
        <v>0</v>
      </c>
      <c r="AG516" s="17">
        <v>0</v>
      </c>
      <c r="AH516" s="17">
        <v>0</v>
      </c>
      <c r="AK516" s="17">
        <v>0</v>
      </c>
      <c r="AL516" s="17">
        <v>0</v>
      </c>
      <c r="AO516" s="17">
        <v>0</v>
      </c>
      <c r="AP516" s="17">
        <v>0</v>
      </c>
      <c r="AQ516" s="17">
        <v>0</v>
      </c>
      <c r="AR516" s="17">
        <v>0</v>
      </c>
      <c r="AS516" s="17">
        <v>1.751E-3</v>
      </c>
      <c r="AT516" s="17">
        <v>1.3819E-2</v>
      </c>
      <c r="AU516" s="17">
        <v>1.146E-2</v>
      </c>
      <c r="AV516" s="17">
        <v>452</v>
      </c>
      <c r="AW516" s="17">
        <v>542.4</v>
      </c>
      <c r="AX516" s="17">
        <v>678</v>
      </c>
      <c r="AY516" s="17">
        <v>0</v>
      </c>
      <c r="AZ516" s="17">
        <v>0</v>
      </c>
      <c r="BA516" s="17">
        <v>0</v>
      </c>
      <c r="BB516" s="17">
        <v>0</v>
      </c>
      <c r="BC516" s="17">
        <v>1</v>
      </c>
      <c r="BD516" s="17">
        <v>9.9</v>
      </c>
      <c r="BE516" s="17">
        <v>1</v>
      </c>
      <c r="BF516" s="17">
        <v>1</v>
      </c>
      <c r="BH516" s="17">
        <v>0</v>
      </c>
      <c r="BJ516" s="17">
        <v>0</v>
      </c>
      <c r="BL516" s="17">
        <v>0</v>
      </c>
      <c r="BM516" s="17">
        <v>9.495E-3</v>
      </c>
      <c r="BN516" s="17">
        <v>4.2592999999999999E-2</v>
      </c>
      <c r="BO516" s="17">
        <v>0</v>
      </c>
      <c r="BP516" s="17">
        <v>0</v>
      </c>
      <c r="BQ516" s="17">
        <v>0</v>
      </c>
      <c r="BR516" s="17">
        <v>0</v>
      </c>
      <c r="BS516" s="17">
        <v>0</v>
      </c>
      <c r="BT516" s="17" t="s">
        <v>409</v>
      </c>
      <c r="BU516" s="17" t="s">
        <v>409</v>
      </c>
      <c r="BV516" s="17" t="s">
        <v>409</v>
      </c>
      <c r="BW516" s="17" t="s">
        <v>592</v>
      </c>
      <c r="CA516" s="17">
        <v>88106466</v>
      </c>
      <c r="CB516" s="17" t="s">
        <v>1848</v>
      </c>
      <c r="CC516" s="17">
        <v>5103347</v>
      </c>
      <c r="CD516" s="17" t="s">
        <v>1106</v>
      </c>
    </row>
    <row r="517" spans="1:82">
      <c r="A517" s="27">
        <v>1000000588</v>
      </c>
      <c r="B517" s="26">
        <v>0</v>
      </c>
      <c r="C517" s="26" t="s">
        <v>2823</v>
      </c>
      <c r="D517" s="25">
        <v>306700</v>
      </c>
      <c r="E517" s="25" t="s">
        <v>2533</v>
      </c>
      <c r="F517" s="25">
        <v>306726</v>
      </c>
      <c r="G517" s="25" t="s">
        <v>2106</v>
      </c>
      <c r="H517" s="25">
        <v>2</v>
      </c>
      <c r="I517" s="25">
        <v>1996.1</v>
      </c>
      <c r="J517" s="25">
        <v>2500.12</v>
      </c>
      <c r="K517" s="25" t="s">
        <v>2822</v>
      </c>
      <c r="L517" s="25"/>
      <c r="M517" s="25" t="s">
        <v>2822</v>
      </c>
      <c r="N517" s="25" t="s">
        <v>412</v>
      </c>
      <c r="O517" s="25" t="s">
        <v>428</v>
      </c>
      <c r="P517" s="25" t="s">
        <v>499</v>
      </c>
      <c r="Q517" s="24">
        <v>9896</v>
      </c>
      <c r="R517" s="17">
        <v>0</v>
      </c>
      <c r="U517" s="17">
        <v>0</v>
      </c>
      <c r="V517" s="17">
        <v>0</v>
      </c>
      <c r="Y517" s="17">
        <v>0</v>
      </c>
      <c r="Z517" s="17">
        <v>0</v>
      </c>
      <c r="AC517" s="17">
        <v>0</v>
      </c>
      <c r="AD517" s="17">
        <v>0</v>
      </c>
      <c r="AG517" s="17">
        <v>0</v>
      </c>
      <c r="AH517" s="17">
        <v>0</v>
      </c>
      <c r="AK517" s="17">
        <v>0</v>
      </c>
      <c r="AL517" s="17">
        <v>0</v>
      </c>
      <c r="AO517" s="17">
        <v>0</v>
      </c>
      <c r="AP517" s="17">
        <v>0</v>
      </c>
      <c r="AQ517" s="17">
        <v>0</v>
      </c>
      <c r="AR517" s="17">
        <v>0</v>
      </c>
      <c r="AS517" s="17">
        <v>1.751E-3</v>
      </c>
      <c r="AT517" s="17">
        <v>1.3819E-2</v>
      </c>
      <c r="AU517" s="17">
        <v>1.146E-2</v>
      </c>
      <c r="AV517" s="17">
        <v>452</v>
      </c>
      <c r="AW517" s="17">
        <v>542.4</v>
      </c>
      <c r="AX517" s="17">
        <v>678</v>
      </c>
      <c r="AY517" s="17">
        <v>0</v>
      </c>
      <c r="AZ517" s="17">
        <v>0</v>
      </c>
      <c r="BA517" s="17">
        <v>0</v>
      </c>
      <c r="BB517" s="17">
        <v>0</v>
      </c>
      <c r="BC517" s="17">
        <v>1</v>
      </c>
      <c r="BD517" s="17">
        <v>9.9</v>
      </c>
      <c r="BE517" s="17">
        <v>1</v>
      </c>
      <c r="BF517" s="17">
        <v>1</v>
      </c>
      <c r="BH517" s="17">
        <v>0</v>
      </c>
      <c r="BJ517" s="17">
        <v>0</v>
      </c>
      <c r="BL517" s="17">
        <v>0</v>
      </c>
      <c r="BM517" s="17">
        <v>9.495E-3</v>
      </c>
      <c r="BN517" s="17">
        <v>4.2592999999999999E-2</v>
      </c>
      <c r="BO517" s="17">
        <v>0</v>
      </c>
      <c r="BP517" s="17">
        <v>0</v>
      </c>
      <c r="BQ517" s="17">
        <v>0</v>
      </c>
      <c r="BR517" s="17">
        <v>0</v>
      </c>
      <c r="BS517" s="17">
        <v>0</v>
      </c>
      <c r="BT517" s="17" t="s">
        <v>409</v>
      </c>
      <c r="BU517" s="17" t="s">
        <v>409</v>
      </c>
      <c r="BV517" s="17" t="s">
        <v>409</v>
      </c>
      <c r="BW517" s="17" t="s">
        <v>592</v>
      </c>
      <c r="CA517" s="17">
        <v>88106466</v>
      </c>
      <c r="CB517" s="17" t="s">
        <v>1848</v>
      </c>
      <c r="CC517" s="17">
        <v>5103347</v>
      </c>
      <c r="CD517" s="17" t="s">
        <v>1106</v>
      </c>
    </row>
    <row r="518" spans="1:82">
      <c r="A518" s="27">
        <v>1000000589</v>
      </c>
      <c r="B518" s="26">
        <v>0</v>
      </c>
      <c r="C518" s="26" t="s">
        <v>2821</v>
      </c>
      <c r="D518" s="25">
        <v>204652</v>
      </c>
      <c r="E518" s="25" t="s">
        <v>2261</v>
      </c>
      <c r="F518" s="25">
        <v>206700</v>
      </c>
      <c r="G518" s="25" t="s">
        <v>2104</v>
      </c>
      <c r="H518" s="25">
        <v>2</v>
      </c>
      <c r="I518" s="25">
        <v>2006.01</v>
      </c>
      <c r="J518" s="25">
        <v>2500.12</v>
      </c>
      <c r="K518" s="25" t="s">
        <v>787</v>
      </c>
      <c r="L518" s="25"/>
      <c r="M518" s="25" t="s">
        <v>787</v>
      </c>
      <c r="N518" s="25" t="s">
        <v>609</v>
      </c>
      <c r="O518" s="25" t="s">
        <v>428</v>
      </c>
      <c r="P518" s="25" t="s">
        <v>608</v>
      </c>
      <c r="Q518" s="24">
        <v>47863</v>
      </c>
      <c r="R518" s="17">
        <v>0</v>
      </c>
      <c r="U518" s="17">
        <v>0</v>
      </c>
      <c r="V518" s="17">
        <v>0</v>
      </c>
      <c r="Y518" s="17">
        <v>0</v>
      </c>
      <c r="Z518" s="17">
        <v>0</v>
      </c>
      <c r="AC518" s="17">
        <v>0</v>
      </c>
      <c r="AD518" s="17">
        <v>0</v>
      </c>
      <c r="AG518" s="17">
        <v>0</v>
      </c>
      <c r="AH518" s="17">
        <v>0</v>
      </c>
      <c r="AK518" s="17">
        <v>0</v>
      </c>
      <c r="AL518" s="17">
        <v>0</v>
      </c>
      <c r="AO518" s="17">
        <v>0</v>
      </c>
      <c r="AP518" s="17">
        <v>0</v>
      </c>
      <c r="AQ518" s="17">
        <v>0</v>
      </c>
      <c r="AR518" s="17">
        <v>0</v>
      </c>
      <c r="AS518" s="17">
        <v>7.0600000000000003E-4</v>
      </c>
      <c r="AT518" s="17">
        <v>1.2116E-2</v>
      </c>
      <c r="AU518" s="17">
        <v>0.30264999999999997</v>
      </c>
      <c r="AV518" s="30">
        <v>2173</v>
      </c>
      <c r="AW518" s="30">
        <v>2607.6</v>
      </c>
      <c r="AX518" s="30">
        <v>3259.5</v>
      </c>
      <c r="AY518" s="17">
        <v>0</v>
      </c>
      <c r="AZ518" s="17">
        <v>0</v>
      </c>
      <c r="BA518" s="17">
        <v>0</v>
      </c>
      <c r="BB518" s="17">
        <v>0</v>
      </c>
      <c r="BC518" s="17">
        <v>1</v>
      </c>
      <c r="BD518" s="17">
        <v>47.86</v>
      </c>
      <c r="BE518" s="17">
        <v>1</v>
      </c>
      <c r="BF518" s="17">
        <v>1</v>
      </c>
      <c r="BH518" s="17">
        <v>0</v>
      </c>
      <c r="BJ518" s="17">
        <v>0</v>
      </c>
      <c r="BL518" s="17">
        <v>0</v>
      </c>
      <c r="BM518" s="17">
        <v>5.8250000000000003E-3</v>
      </c>
      <c r="BN518" s="17">
        <v>3.6150000000000002E-2</v>
      </c>
      <c r="BO518" s="17">
        <v>0</v>
      </c>
      <c r="BP518" s="17">
        <v>0</v>
      </c>
      <c r="BQ518" s="17">
        <v>0</v>
      </c>
      <c r="BR518" s="17">
        <v>0</v>
      </c>
      <c r="BS518" s="17">
        <v>0</v>
      </c>
      <c r="BT518" s="17" t="s">
        <v>409</v>
      </c>
      <c r="BU518" s="17" t="s">
        <v>409</v>
      </c>
      <c r="BV518" s="17" t="s">
        <v>409</v>
      </c>
      <c r="BW518" s="17" t="s">
        <v>592</v>
      </c>
      <c r="CA518" s="17">
        <v>88106466</v>
      </c>
      <c r="CB518" s="17" t="s">
        <v>1848</v>
      </c>
      <c r="CC518" s="17">
        <v>4200250</v>
      </c>
      <c r="CD518" s="17" t="s">
        <v>782</v>
      </c>
    </row>
    <row r="519" spans="1:82">
      <c r="A519" s="27">
        <v>1000000590</v>
      </c>
      <c r="B519" s="26">
        <v>0</v>
      </c>
      <c r="C519" s="26" t="s">
        <v>2820</v>
      </c>
      <c r="D519" s="25">
        <v>206351</v>
      </c>
      <c r="E519" s="25" t="s">
        <v>2119</v>
      </c>
      <c r="F519" s="25">
        <v>206700</v>
      </c>
      <c r="G519" s="25" t="s">
        <v>2104</v>
      </c>
      <c r="H519" s="25">
        <v>2</v>
      </c>
      <c r="I519" s="25">
        <v>1997.01</v>
      </c>
      <c r="J519" s="25">
        <v>2500.12</v>
      </c>
      <c r="K519" s="25" t="s">
        <v>562</v>
      </c>
      <c r="L519" s="25"/>
      <c r="M519" s="25" t="s">
        <v>562</v>
      </c>
      <c r="N519" s="25" t="s">
        <v>609</v>
      </c>
      <c r="O519" s="25" t="s">
        <v>428</v>
      </c>
      <c r="P519" s="25" t="s">
        <v>608</v>
      </c>
      <c r="Q519" s="24">
        <v>68226</v>
      </c>
      <c r="R519" s="17">
        <v>0</v>
      </c>
      <c r="U519" s="17">
        <v>0</v>
      </c>
      <c r="V519" s="17">
        <v>0</v>
      </c>
      <c r="Y519" s="17">
        <v>0</v>
      </c>
      <c r="Z519" s="17">
        <v>0</v>
      </c>
      <c r="AC519" s="17">
        <v>0</v>
      </c>
      <c r="AD519" s="17">
        <v>0</v>
      </c>
      <c r="AG519" s="17">
        <v>0</v>
      </c>
      <c r="AH519" s="17">
        <v>0</v>
      </c>
      <c r="AK519" s="17">
        <v>0</v>
      </c>
      <c r="AL519" s="17">
        <v>0</v>
      </c>
      <c r="AO519" s="17">
        <v>0</v>
      </c>
      <c r="AP519" s="17">
        <v>0</v>
      </c>
      <c r="AQ519" s="17">
        <v>0</v>
      </c>
      <c r="AR519" s="17">
        <v>0</v>
      </c>
      <c r="AS519" s="17">
        <v>1.008E-3</v>
      </c>
      <c r="AT519" s="17">
        <v>1.797E-2</v>
      </c>
      <c r="AU519" s="17">
        <v>0.43018800000000001</v>
      </c>
      <c r="AV519" s="30">
        <v>2173</v>
      </c>
      <c r="AW519" s="30">
        <v>2607.6</v>
      </c>
      <c r="AX519" s="30">
        <v>3259.5</v>
      </c>
      <c r="AY519" s="17">
        <v>0</v>
      </c>
      <c r="AZ519" s="17">
        <v>0</v>
      </c>
      <c r="BA519" s="17">
        <v>0</v>
      </c>
      <c r="BB519" s="17">
        <v>0</v>
      </c>
      <c r="BC519" s="17">
        <v>1</v>
      </c>
      <c r="BD519" s="17">
        <v>68.23</v>
      </c>
      <c r="BE519" s="17">
        <v>1</v>
      </c>
      <c r="BF519" s="17">
        <v>1</v>
      </c>
      <c r="BH519" s="17">
        <v>0</v>
      </c>
      <c r="BJ519" s="17">
        <v>0</v>
      </c>
      <c r="BL519" s="17">
        <v>0</v>
      </c>
      <c r="BM519" s="17">
        <v>9.4640000000000002E-3</v>
      </c>
      <c r="BN519" s="17">
        <v>4.8598000000000002E-2</v>
      </c>
      <c r="BO519" s="17">
        <v>0</v>
      </c>
      <c r="BP519" s="17">
        <v>0</v>
      </c>
      <c r="BQ519" s="17">
        <v>0</v>
      </c>
      <c r="BR519" s="17">
        <v>0</v>
      </c>
      <c r="BS519" s="17">
        <v>0</v>
      </c>
      <c r="BT519" s="17" t="s">
        <v>409</v>
      </c>
      <c r="BU519" s="17" t="s">
        <v>409</v>
      </c>
      <c r="BV519" s="17" t="s">
        <v>409</v>
      </c>
      <c r="BX519" s="17" t="s">
        <v>607</v>
      </c>
      <c r="CA519" s="17">
        <v>88106466</v>
      </c>
      <c r="CB519" s="17" t="s">
        <v>1848</v>
      </c>
      <c r="CC519" s="17">
        <v>5103347</v>
      </c>
      <c r="CD519" s="17" t="s">
        <v>1106</v>
      </c>
    </row>
    <row r="520" spans="1:82">
      <c r="A520" s="27">
        <v>1000000591</v>
      </c>
      <c r="B520" s="26">
        <v>0</v>
      </c>
      <c r="C520" s="26" t="s">
        <v>2819</v>
      </c>
      <c r="D520" s="25">
        <v>206010</v>
      </c>
      <c r="E520" s="25" t="s">
        <v>2090</v>
      </c>
      <c r="F520" s="25">
        <v>206700</v>
      </c>
      <c r="G520" s="25" t="s">
        <v>2104</v>
      </c>
      <c r="H520" s="25">
        <v>2</v>
      </c>
      <c r="I520" s="25">
        <v>2001.01</v>
      </c>
      <c r="J520" s="25">
        <v>2500.12</v>
      </c>
      <c r="K520" s="25" t="s">
        <v>1625</v>
      </c>
      <c r="L520" s="25"/>
      <c r="M520" s="25" t="s">
        <v>1625</v>
      </c>
      <c r="N520" s="25" t="s">
        <v>609</v>
      </c>
      <c r="O520" s="25" t="s">
        <v>428</v>
      </c>
      <c r="P520" s="25" t="s">
        <v>608</v>
      </c>
      <c r="Q520" s="24">
        <v>40218</v>
      </c>
      <c r="R520" s="17">
        <v>0</v>
      </c>
      <c r="U520" s="17">
        <v>0</v>
      </c>
      <c r="V520" s="17">
        <v>0</v>
      </c>
      <c r="Y520" s="17">
        <v>0</v>
      </c>
      <c r="Z520" s="17">
        <v>0</v>
      </c>
      <c r="AC520" s="17">
        <v>0</v>
      </c>
      <c r="AD520" s="17">
        <v>0</v>
      </c>
      <c r="AG520" s="17">
        <v>0</v>
      </c>
      <c r="AH520" s="17">
        <v>0</v>
      </c>
      <c r="AK520" s="17">
        <v>0</v>
      </c>
      <c r="AL520" s="17">
        <v>0</v>
      </c>
      <c r="AO520" s="17">
        <v>0</v>
      </c>
      <c r="AP520" s="17">
        <v>0</v>
      </c>
      <c r="AQ520" s="17">
        <v>0</v>
      </c>
      <c r="AR520" s="17">
        <v>0</v>
      </c>
      <c r="AS520" s="17">
        <v>5.9299999999999999E-4</v>
      </c>
      <c r="AT520" s="17">
        <v>1.0155000000000001E-2</v>
      </c>
      <c r="AU520" s="17">
        <v>0.25514100000000001</v>
      </c>
      <c r="AV520" s="30">
        <v>2173</v>
      </c>
      <c r="AW520" s="30">
        <v>2607.6</v>
      </c>
      <c r="AX520" s="30">
        <v>3259.5</v>
      </c>
      <c r="AY520" s="17">
        <v>0</v>
      </c>
      <c r="AZ520" s="17">
        <v>0</v>
      </c>
      <c r="BA520" s="17">
        <v>0</v>
      </c>
      <c r="BB520" s="17">
        <v>0</v>
      </c>
      <c r="BC520" s="17">
        <v>1</v>
      </c>
      <c r="BD520" s="17">
        <v>40.22</v>
      </c>
      <c r="BE520" s="17">
        <v>1</v>
      </c>
      <c r="BF520" s="17">
        <v>1</v>
      </c>
      <c r="BH520" s="17">
        <v>0</v>
      </c>
      <c r="BJ520" s="17">
        <v>0</v>
      </c>
      <c r="BL520" s="17">
        <v>0</v>
      </c>
      <c r="BM520" s="17">
        <v>5.4479999999999997E-3</v>
      </c>
      <c r="BN520" s="17">
        <v>2.9009E-2</v>
      </c>
      <c r="BO520" s="17">
        <v>0</v>
      </c>
      <c r="BP520" s="17">
        <v>0</v>
      </c>
      <c r="BQ520" s="17">
        <v>0</v>
      </c>
      <c r="BR520" s="17">
        <v>0</v>
      </c>
      <c r="BS520" s="17">
        <v>0</v>
      </c>
      <c r="BT520" s="17" t="s">
        <v>409</v>
      </c>
      <c r="BU520" s="17" t="s">
        <v>409</v>
      </c>
      <c r="BV520" s="17" t="s">
        <v>409</v>
      </c>
      <c r="BW520" s="17" t="s">
        <v>592</v>
      </c>
      <c r="CA520" s="17">
        <v>88106466</v>
      </c>
      <c r="CB520" s="17" t="s">
        <v>1848</v>
      </c>
      <c r="CC520" s="17">
        <v>5103347</v>
      </c>
      <c r="CD520" s="17" t="s">
        <v>1106</v>
      </c>
    </row>
    <row r="521" spans="1:82">
      <c r="A521" s="27">
        <v>1000000592</v>
      </c>
      <c r="B521" s="26">
        <v>0</v>
      </c>
      <c r="C521" s="26" t="s">
        <v>2818</v>
      </c>
      <c r="D521" s="25">
        <v>306415</v>
      </c>
      <c r="E521" s="25" t="s">
        <v>1051</v>
      </c>
      <c r="F521" s="25">
        <v>306565</v>
      </c>
      <c r="G521" s="25" t="s">
        <v>2551</v>
      </c>
      <c r="H521" s="25">
        <v>1</v>
      </c>
      <c r="I521" s="25">
        <v>1996.01</v>
      </c>
      <c r="J521" s="25">
        <v>2500.12</v>
      </c>
      <c r="K521" s="25" t="s">
        <v>505</v>
      </c>
      <c r="L521" s="25"/>
      <c r="M521" s="25" t="s">
        <v>505</v>
      </c>
      <c r="N521" s="25" t="s">
        <v>412</v>
      </c>
      <c r="O521" s="25" t="s">
        <v>428</v>
      </c>
      <c r="P521" s="25" t="s">
        <v>499</v>
      </c>
      <c r="Q521" s="24">
        <v>25347</v>
      </c>
      <c r="R521" s="17">
        <v>0</v>
      </c>
      <c r="U521" s="17">
        <v>0</v>
      </c>
      <c r="V521" s="17">
        <v>0</v>
      </c>
      <c r="Y521" s="17">
        <v>0</v>
      </c>
      <c r="Z521" s="17">
        <v>0</v>
      </c>
      <c r="AC521" s="17">
        <v>0</v>
      </c>
      <c r="AD521" s="17">
        <v>0</v>
      </c>
      <c r="AG521" s="17">
        <v>0</v>
      </c>
      <c r="AH521" s="17">
        <v>0</v>
      </c>
      <c r="AK521" s="17">
        <v>0</v>
      </c>
      <c r="AL521" s="17">
        <v>0</v>
      </c>
      <c r="AO521" s="17">
        <v>0</v>
      </c>
      <c r="AP521" s="17">
        <v>0</v>
      </c>
      <c r="AQ521" s="17">
        <v>0</v>
      </c>
      <c r="AR521" s="17">
        <v>0</v>
      </c>
      <c r="AS521" s="17">
        <v>4.4229999999999998E-3</v>
      </c>
      <c r="AT521" s="17">
        <v>3.5382999999999998E-2</v>
      </c>
      <c r="AU521" s="17">
        <v>2.9729999999999999E-2</v>
      </c>
      <c r="AV521" s="17">
        <v>452</v>
      </c>
      <c r="AW521" s="17">
        <v>542.4</v>
      </c>
      <c r="AX521" s="17">
        <v>678</v>
      </c>
      <c r="AY521" s="17">
        <v>0</v>
      </c>
      <c r="AZ521" s="17">
        <v>0</v>
      </c>
      <c r="BA521" s="17">
        <v>0</v>
      </c>
      <c r="BB521" s="17">
        <v>0</v>
      </c>
      <c r="BC521" s="17">
        <v>1</v>
      </c>
      <c r="BD521" s="17">
        <v>25.35</v>
      </c>
      <c r="BE521" s="17">
        <v>1</v>
      </c>
      <c r="BF521" s="17">
        <v>1</v>
      </c>
      <c r="BH521" s="17">
        <v>0</v>
      </c>
      <c r="BJ521" s="17">
        <v>0</v>
      </c>
      <c r="BL521" s="17">
        <v>0</v>
      </c>
      <c r="BM521" s="17">
        <v>2.2853999999999999E-2</v>
      </c>
      <c r="BN521" s="17">
        <v>0.112343</v>
      </c>
      <c r="BO521" s="17">
        <v>0</v>
      </c>
      <c r="BP521" s="17">
        <v>0</v>
      </c>
      <c r="BQ521" s="17">
        <v>0</v>
      </c>
      <c r="BR521" s="17">
        <v>0</v>
      </c>
      <c r="BS521" s="17">
        <v>0</v>
      </c>
      <c r="BT521" s="17" t="s">
        <v>409</v>
      </c>
      <c r="BU521" s="17" t="s">
        <v>409</v>
      </c>
      <c r="BV521" s="17" t="s">
        <v>409</v>
      </c>
      <c r="BW521" s="17" t="s">
        <v>592</v>
      </c>
      <c r="CA521" s="17">
        <v>88106466</v>
      </c>
      <c r="CB521" s="17" t="s">
        <v>1848</v>
      </c>
      <c r="CC521" s="17">
        <v>5103347</v>
      </c>
      <c r="CD521" s="17" t="s">
        <v>1106</v>
      </c>
    </row>
    <row r="522" spans="1:82">
      <c r="A522" s="27">
        <v>1000000593</v>
      </c>
      <c r="B522" s="26">
        <v>0</v>
      </c>
      <c r="C522" s="26" t="s">
        <v>2817</v>
      </c>
      <c r="D522" s="25">
        <v>306415</v>
      </c>
      <c r="E522" s="25" t="s">
        <v>1051</v>
      </c>
      <c r="F522" s="25">
        <v>306565</v>
      </c>
      <c r="G522" s="25" t="s">
        <v>2551</v>
      </c>
      <c r="H522" s="25">
        <v>2</v>
      </c>
      <c r="I522" s="25">
        <v>1996.01</v>
      </c>
      <c r="J522" s="25">
        <v>2500.12</v>
      </c>
      <c r="K522" s="25" t="s">
        <v>505</v>
      </c>
      <c r="L522" s="25"/>
      <c r="M522" s="25" t="s">
        <v>505</v>
      </c>
      <c r="N522" s="25" t="s">
        <v>412</v>
      </c>
      <c r="O522" s="25" t="s">
        <v>428</v>
      </c>
      <c r="P522" s="25" t="s">
        <v>499</v>
      </c>
      <c r="Q522" s="24">
        <v>25347</v>
      </c>
      <c r="R522" s="17">
        <v>0</v>
      </c>
      <c r="U522" s="17">
        <v>0</v>
      </c>
      <c r="V522" s="17">
        <v>0</v>
      </c>
      <c r="Y522" s="17">
        <v>0</v>
      </c>
      <c r="Z522" s="17">
        <v>0</v>
      </c>
      <c r="AC522" s="17">
        <v>0</v>
      </c>
      <c r="AD522" s="17">
        <v>0</v>
      </c>
      <c r="AG522" s="17">
        <v>0</v>
      </c>
      <c r="AH522" s="17">
        <v>0</v>
      </c>
      <c r="AK522" s="17">
        <v>0</v>
      </c>
      <c r="AL522" s="17">
        <v>0</v>
      </c>
      <c r="AO522" s="17">
        <v>0</v>
      </c>
      <c r="AP522" s="17">
        <v>0</v>
      </c>
      <c r="AQ522" s="17">
        <v>0</v>
      </c>
      <c r="AR522" s="17">
        <v>0</v>
      </c>
      <c r="AS522" s="17">
        <v>4.4229999999999998E-3</v>
      </c>
      <c r="AT522" s="17">
        <v>3.5382999999999998E-2</v>
      </c>
      <c r="AU522" s="17">
        <v>2.9729999999999999E-2</v>
      </c>
      <c r="AV522" s="17">
        <v>452</v>
      </c>
      <c r="AW522" s="17">
        <v>542.4</v>
      </c>
      <c r="AX522" s="17">
        <v>678</v>
      </c>
      <c r="AY522" s="17">
        <v>0</v>
      </c>
      <c r="AZ522" s="17">
        <v>0</v>
      </c>
      <c r="BA522" s="17">
        <v>0</v>
      </c>
      <c r="BB522" s="17">
        <v>0</v>
      </c>
      <c r="BC522" s="17">
        <v>1</v>
      </c>
      <c r="BD522" s="17">
        <v>25.35</v>
      </c>
      <c r="BE522" s="17">
        <v>1</v>
      </c>
      <c r="BF522" s="17">
        <v>1</v>
      </c>
      <c r="BH522" s="17">
        <v>0</v>
      </c>
      <c r="BJ522" s="17">
        <v>0</v>
      </c>
      <c r="BL522" s="17">
        <v>0</v>
      </c>
      <c r="BM522" s="17">
        <v>2.2853999999999999E-2</v>
      </c>
      <c r="BN522" s="17">
        <v>0.112343</v>
      </c>
      <c r="BO522" s="17">
        <v>0</v>
      </c>
      <c r="BP522" s="17">
        <v>0</v>
      </c>
      <c r="BQ522" s="17">
        <v>0</v>
      </c>
      <c r="BR522" s="17">
        <v>0</v>
      </c>
      <c r="BS522" s="17">
        <v>0</v>
      </c>
      <c r="BT522" s="17" t="s">
        <v>409</v>
      </c>
      <c r="BU522" s="17" t="s">
        <v>409</v>
      </c>
      <c r="BV522" s="17" t="s">
        <v>409</v>
      </c>
      <c r="BW522" s="17" t="s">
        <v>592</v>
      </c>
      <c r="CA522" s="17">
        <v>88106466</v>
      </c>
      <c r="CB522" s="17" t="s">
        <v>1848</v>
      </c>
      <c r="CC522" s="17">
        <v>5103347</v>
      </c>
      <c r="CD522" s="17" t="s">
        <v>1106</v>
      </c>
    </row>
    <row r="523" spans="1:82">
      <c r="A523" s="27">
        <v>1000000595</v>
      </c>
      <c r="B523" s="26">
        <v>0</v>
      </c>
      <c r="C523" s="26" t="s">
        <v>303</v>
      </c>
      <c r="D523" s="25">
        <v>306415</v>
      </c>
      <c r="E523" s="25" t="s">
        <v>1051</v>
      </c>
      <c r="F523" s="25">
        <v>306410</v>
      </c>
      <c r="G523" s="25" t="s">
        <v>2084</v>
      </c>
      <c r="H523" s="25">
        <v>1</v>
      </c>
      <c r="I523" s="25">
        <v>2000.1</v>
      </c>
      <c r="J523" s="25">
        <v>2500.12</v>
      </c>
      <c r="K523" s="25" t="s">
        <v>2816</v>
      </c>
      <c r="L523" s="25"/>
      <c r="M523" s="25" t="s">
        <v>557</v>
      </c>
      <c r="N523" s="25" t="s">
        <v>412</v>
      </c>
      <c r="O523" s="25" t="s">
        <v>428</v>
      </c>
      <c r="P523" s="25" t="s">
        <v>499</v>
      </c>
      <c r="Q523" s="24">
        <v>14612</v>
      </c>
      <c r="R523" s="17">
        <v>0</v>
      </c>
      <c r="S523" s="17" t="s">
        <v>411</v>
      </c>
      <c r="T523" s="17" t="s">
        <v>792</v>
      </c>
      <c r="U523" s="29">
        <v>1256</v>
      </c>
      <c r="V523" s="17">
        <v>0.21429999999999999</v>
      </c>
      <c r="Y523" s="17">
        <v>0</v>
      </c>
      <c r="Z523" s="17">
        <v>0</v>
      </c>
      <c r="AC523" s="17">
        <v>0</v>
      </c>
      <c r="AD523" s="17">
        <v>0</v>
      </c>
      <c r="AG523" s="17">
        <v>0</v>
      </c>
      <c r="AH523" s="17">
        <v>0</v>
      </c>
      <c r="AK523" s="17">
        <v>0</v>
      </c>
      <c r="AL523" s="17">
        <v>0</v>
      </c>
      <c r="AO523" s="17">
        <v>0</v>
      </c>
      <c r="AP523" s="17">
        <v>0</v>
      </c>
      <c r="AQ523" s="17">
        <v>3.1783459999999999E-3</v>
      </c>
      <c r="AR523" s="17">
        <v>7.6327399999999998E-4</v>
      </c>
      <c r="AS523" s="17">
        <v>2.6610000000000002E-3</v>
      </c>
      <c r="AT523" s="17">
        <v>2.1684999999999999E-2</v>
      </c>
      <c r="AU523" s="17">
        <v>1.6795999999999998E-2</v>
      </c>
      <c r="AV523" s="17">
        <v>452</v>
      </c>
      <c r="AW523" s="17">
        <v>542.4</v>
      </c>
      <c r="AX523" s="17">
        <v>678</v>
      </c>
      <c r="AY523" s="17">
        <v>0</v>
      </c>
      <c r="AZ523" s="17">
        <v>0</v>
      </c>
      <c r="BA523" s="17">
        <v>0</v>
      </c>
      <c r="BB523" s="17">
        <v>0</v>
      </c>
      <c r="BC523" s="17">
        <v>1</v>
      </c>
      <c r="BD523" s="17">
        <v>15.87</v>
      </c>
      <c r="BE523" s="17">
        <v>1</v>
      </c>
      <c r="BF523" s="17">
        <v>1</v>
      </c>
      <c r="BH523" s="17">
        <v>0</v>
      </c>
      <c r="BJ523" s="17">
        <v>0</v>
      </c>
      <c r="BL523" s="17">
        <v>0</v>
      </c>
      <c r="BM523" s="17">
        <v>1.4765E-2</v>
      </c>
      <c r="BN523" s="17">
        <v>5.7655999999999999E-2</v>
      </c>
      <c r="BO523" s="17">
        <v>0</v>
      </c>
      <c r="BP523" s="17">
        <v>0</v>
      </c>
      <c r="BQ523" s="17">
        <v>0</v>
      </c>
      <c r="BR523" s="17">
        <v>0</v>
      </c>
      <c r="BS523" s="17">
        <v>0</v>
      </c>
      <c r="BT523" s="17" t="s">
        <v>409</v>
      </c>
      <c r="BU523" s="17" t="s">
        <v>409</v>
      </c>
      <c r="BV523" s="17" t="s">
        <v>409</v>
      </c>
      <c r="BW523" s="17" t="s">
        <v>592</v>
      </c>
      <c r="CA523" s="17">
        <v>88106466</v>
      </c>
      <c r="CB523" s="17" t="s">
        <v>1848</v>
      </c>
      <c r="CC523" s="17">
        <v>4200322</v>
      </c>
      <c r="CD523" s="17" t="s">
        <v>786</v>
      </c>
    </row>
    <row r="524" spans="1:82">
      <c r="A524" s="27">
        <v>1000000596</v>
      </c>
      <c r="B524" s="26">
        <v>0</v>
      </c>
      <c r="C524" s="26" t="s">
        <v>302</v>
      </c>
      <c r="D524" s="25">
        <v>306415</v>
      </c>
      <c r="E524" s="25" t="s">
        <v>1051</v>
      </c>
      <c r="F524" s="25">
        <v>306410</v>
      </c>
      <c r="G524" s="25" t="s">
        <v>2084</v>
      </c>
      <c r="H524" s="25">
        <v>2</v>
      </c>
      <c r="I524" s="25">
        <v>2005.01</v>
      </c>
      <c r="J524" s="25">
        <v>2500.12</v>
      </c>
      <c r="K524" s="25" t="s">
        <v>1566</v>
      </c>
      <c r="L524" s="25"/>
      <c r="M524" s="25" t="s">
        <v>1566</v>
      </c>
      <c r="N524" s="25" t="s">
        <v>412</v>
      </c>
      <c r="O524" s="25" t="s">
        <v>428</v>
      </c>
      <c r="P524" s="25" t="s">
        <v>499</v>
      </c>
      <c r="Q524" s="24">
        <v>14612</v>
      </c>
      <c r="R524" s="17">
        <v>0</v>
      </c>
      <c r="S524" s="17" t="s">
        <v>411</v>
      </c>
      <c r="T524" s="17" t="s">
        <v>792</v>
      </c>
      <c r="U524" s="29">
        <v>1262</v>
      </c>
      <c r="V524" s="17">
        <v>0.21429999999999999</v>
      </c>
      <c r="Y524" s="17">
        <v>0</v>
      </c>
      <c r="Z524" s="17">
        <v>0</v>
      </c>
      <c r="AC524" s="17">
        <v>0</v>
      </c>
      <c r="AD524" s="17">
        <v>0</v>
      </c>
      <c r="AG524" s="17">
        <v>0</v>
      </c>
      <c r="AH524" s="17">
        <v>0</v>
      </c>
      <c r="AK524" s="17">
        <v>0</v>
      </c>
      <c r="AL524" s="17">
        <v>0</v>
      </c>
      <c r="AO524" s="17">
        <v>0</v>
      </c>
      <c r="AP524" s="17">
        <v>0</v>
      </c>
      <c r="AQ524" s="17">
        <v>3.1933030000000002E-3</v>
      </c>
      <c r="AR524" s="17">
        <v>7.6413399999999997E-4</v>
      </c>
      <c r="AS524" s="17">
        <v>2.6610000000000002E-3</v>
      </c>
      <c r="AT524" s="17">
        <v>2.1684999999999999E-2</v>
      </c>
      <c r="AU524" s="17">
        <v>1.6795999999999998E-2</v>
      </c>
      <c r="AV524" s="17">
        <v>452</v>
      </c>
      <c r="AW524" s="17">
        <v>542.4</v>
      </c>
      <c r="AX524" s="17">
        <v>678</v>
      </c>
      <c r="AY524" s="17">
        <v>0</v>
      </c>
      <c r="AZ524" s="17">
        <v>0</v>
      </c>
      <c r="BA524" s="17">
        <v>0</v>
      </c>
      <c r="BB524" s="17">
        <v>0</v>
      </c>
      <c r="BC524" s="17">
        <v>1</v>
      </c>
      <c r="BD524" s="17">
        <v>15.87</v>
      </c>
      <c r="BE524" s="17">
        <v>1</v>
      </c>
      <c r="BF524" s="17">
        <v>1</v>
      </c>
      <c r="BH524" s="17">
        <v>0</v>
      </c>
      <c r="BJ524" s="17">
        <v>0</v>
      </c>
      <c r="BL524" s="17">
        <v>0</v>
      </c>
      <c r="BM524" s="17">
        <v>1.4765E-2</v>
      </c>
      <c r="BN524" s="17">
        <v>5.7655999999999999E-2</v>
      </c>
      <c r="BO524" s="17">
        <v>0</v>
      </c>
      <c r="BP524" s="17">
        <v>0</v>
      </c>
      <c r="BQ524" s="17">
        <v>0</v>
      </c>
      <c r="BR524" s="17">
        <v>0</v>
      </c>
      <c r="BS524" s="17">
        <v>0</v>
      </c>
      <c r="BT524" s="17" t="s">
        <v>409</v>
      </c>
      <c r="BU524" s="17" t="s">
        <v>409</v>
      </c>
      <c r="BV524" s="17" t="s">
        <v>409</v>
      </c>
      <c r="BW524" s="17" t="s">
        <v>592</v>
      </c>
      <c r="CA524" s="17">
        <v>88106466</v>
      </c>
      <c r="CB524" s="17" t="s">
        <v>1848</v>
      </c>
      <c r="CC524" s="17">
        <v>4200322</v>
      </c>
      <c r="CD524" s="17" t="s">
        <v>786</v>
      </c>
    </row>
    <row r="525" spans="1:82">
      <c r="A525" s="27">
        <v>1000000597</v>
      </c>
      <c r="B525" s="26">
        <v>0</v>
      </c>
      <c r="C525" s="26" t="s">
        <v>305</v>
      </c>
      <c r="D525" s="25">
        <v>306415</v>
      </c>
      <c r="E525" s="25" t="s">
        <v>1051</v>
      </c>
      <c r="F525" s="25">
        <v>306325</v>
      </c>
      <c r="G525" s="25" t="s">
        <v>1052</v>
      </c>
      <c r="H525" s="25">
        <v>1</v>
      </c>
      <c r="I525" s="25">
        <v>2006.06</v>
      </c>
      <c r="J525" s="25">
        <v>2015.04</v>
      </c>
      <c r="K525" s="25" t="s">
        <v>1119</v>
      </c>
      <c r="L525" s="25"/>
      <c r="M525" s="25" t="s">
        <v>1119</v>
      </c>
      <c r="N525" s="25" t="s">
        <v>412</v>
      </c>
      <c r="O525" s="25" t="s">
        <v>498</v>
      </c>
      <c r="P525" s="25" t="s">
        <v>516</v>
      </c>
      <c r="Q525" s="24">
        <v>1050</v>
      </c>
      <c r="R525" s="17">
        <v>0.43</v>
      </c>
      <c r="S525" s="17" t="s">
        <v>411</v>
      </c>
      <c r="T525" s="17" t="s">
        <v>516</v>
      </c>
      <c r="U525" s="29">
        <v>1049</v>
      </c>
      <c r="V525" s="17">
        <v>0.2024</v>
      </c>
      <c r="Y525" s="17">
        <v>0</v>
      </c>
      <c r="Z525" s="17">
        <v>0</v>
      </c>
      <c r="AC525" s="17">
        <v>0</v>
      </c>
      <c r="AD525" s="17">
        <v>0</v>
      </c>
      <c r="AG525" s="17">
        <v>0</v>
      </c>
      <c r="AH525" s="17">
        <v>0</v>
      </c>
      <c r="AK525" s="17">
        <v>0</v>
      </c>
      <c r="AL525" s="17">
        <v>0</v>
      </c>
      <c r="AO525" s="17">
        <v>0</v>
      </c>
      <c r="AP525" s="17">
        <v>0</v>
      </c>
      <c r="AQ525" s="17">
        <v>0.29436760099999998</v>
      </c>
      <c r="AR525" s="17">
        <v>2.3437039999999998E-3</v>
      </c>
      <c r="AS525" s="17">
        <v>1.2400000000000001E-4</v>
      </c>
      <c r="AT525" s="17">
        <v>1.8619999999999999E-3</v>
      </c>
      <c r="AU525" s="17">
        <v>5.4826E-2</v>
      </c>
      <c r="AV525" s="17">
        <v>285</v>
      </c>
      <c r="AW525" s="17">
        <v>342</v>
      </c>
      <c r="AX525" s="17">
        <v>427.5</v>
      </c>
      <c r="AY525" s="17">
        <v>0</v>
      </c>
      <c r="AZ525" s="17">
        <v>0</v>
      </c>
      <c r="BA525" s="17">
        <v>0</v>
      </c>
      <c r="BB525" s="17">
        <v>0</v>
      </c>
      <c r="BC525" s="17">
        <v>1</v>
      </c>
      <c r="BD525" s="17">
        <v>2.1</v>
      </c>
      <c r="BE525" s="17">
        <v>1</v>
      </c>
      <c r="BF525" s="17">
        <v>1</v>
      </c>
      <c r="BH525" s="17">
        <v>0</v>
      </c>
      <c r="BJ525" s="17">
        <v>0</v>
      </c>
      <c r="BL525" s="17">
        <v>0</v>
      </c>
      <c r="BM525" s="17">
        <v>4.3300000000000001E-4</v>
      </c>
      <c r="BN525" s="17">
        <v>5.4500000000000002E-4</v>
      </c>
      <c r="BO525" s="17">
        <v>0</v>
      </c>
      <c r="BP525" s="17">
        <v>0</v>
      </c>
      <c r="BQ525" s="17">
        <v>0</v>
      </c>
      <c r="BR525" s="17">
        <v>0</v>
      </c>
      <c r="BS525" s="17">
        <v>0</v>
      </c>
      <c r="BT525" s="17" t="s">
        <v>409</v>
      </c>
      <c r="BU525" s="17" t="s">
        <v>409</v>
      </c>
      <c r="BV525" s="17" t="s">
        <v>409</v>
      </c>
      <c r="BW525" s="17" t="s">
        <v>592</v>
      </c>
      <c r="CA525" s="17">
        <v>88106466</v>
      </c>
      <c r="CB525" s="17" t="s">
        <v>1453</v>
      </c>
      <c r="CC525" s="17">
        <v>5103347</v>
      </c>
      <c r="CD525" s="17" t="s">
        <v>1049</v>
      </c>
    </row>
    <row r="526" spans="1:82">
      <c r="A526" s="27">
        <v>1000000598</v>
      </c>
      <c r="B526" s="26">
        <v>0</v>
      </c>
      <c r="C526" s="26" t="s">
        <v>2815</v>
      </c>
      <c r="D526" s="25">
        <v>306340</v>
      </c>
      <c r="E526" s="25" t="s">
        <v>2807</v>
      </c>
      <c r="F526" s="25">
        <v>306336</v>
      </c>
      <c r="G526" s="25" t="s">
        <v>1590</v>
      </c>
      <c r="H526" s="25">
        <v>1</v>
      </c>
      <c r="I526" s="25">
        <v>1996.01</v>
      </c>
      <c r="J526" s="25">
        <v>2500.12</v>
      </c>
      <c r="K526" s="25" t="s">
        <v>505</v>
      </c>
      <c r="L526" s="25"/>
      <c r="M526" s="25" t="s">
        <v>505</v>
      </c>
      <c r="N526" s="25" t="s">
        <v>412</v>
      </c>
      <c r="O526" s="25" t="s">
        <v>411</v>
      </c>
      <c r="P526" s="25" t="s">
        <v>516</v>
      </c>
      <c r="Q526" s="28">
        <v>593</v>
      </c>
      <c r="R526" s="17">
        <v>1.17</v>
      </c>
      <c r="S526" s="17" t="s">
        <v>428</v>
      </c>
      <c r="T526" s="17" t="s">
        <v>456</v>
      </c>
      <c r="U526" s="29">
        <v>7422</v>
      </c>
      <c r="V526" s="17">
        <v>0</v>
      </c>
      <c r="W526" s="17" t="s">
        <v>428</v>
      </c>
      <c r="X526" s="17" t="s">
        <v>427</v>
      </c>
      <c r="Y526" s="17">
        <v>599</v>
      </c>
      <c r="Z526" s="17">
        <v>0</v>
      </c>
      <c r="AA526" s="17" t="s">
        <v>411</v>
      </c>
      <c r="AB526" s="17" t="s">
        <v>516</v>
      </c>
      <c r="AC526" s="29">
        <v>2182</v>
      </c>
      <c r="AD526" s="17">
        <v>0.12</v>
      </c>
      <c r="AG526" s="17">
        <v>0</v>
      </c>
      <c r="AH526" s="17">
        <v>0</v>
      </c>
      <c r="AK526" s="17">
        <v>0</v>
      </c>
      <c r="AL526" s="17">
        <v>0</v>
      </c>
      <c r="AO526" s="17">
        <v>0</v>
      </c>
      <c r="AP526" s="17">
        <v>0</v>
      </c>
      <c r="AQ526" s="17">
        <v>1.2805676E-2</v>
      </c>
      <c r="AR526" s="17">
        <v>9.0317499999999998E-4</v>
      </c>
      <c r="AS526" s="17">
        <v>4.627E-3</v>
      </c>
      <c r="AT526" s="17">
        <v>1.8846000000000002E-2</v>
      </c>
      <c r="AU526" s="17">
        <v>2.8419999999999999E-3</v>
      </c>
      <c r="AV526" s="17">
        <v>163</v>
      </c>
      <c r="AW526" s="17">
        <v>195.6</v>
      </c>
      <c r="AX526" s="17">
        <v>244.5</v>
      </c>
      <c r="AY526" s="17">
        <v>0</v>
      </c>
      <c r="AZ526" s="17">
        <v>0</v>
      </c>
      <c r="BA526" s="17">
        <v>0</v>
      </c>
      <c r="BB526" s="17">
        <v>0</v>
      </c>
      <c r="BC526" s="17">
        <v>1</v>
      </c>
      <c r="BD526" s="17">
        <v>10.8</v>
      </c>
      <c r="BE526" s="17">
        <v>1</v>
      </c>
      <c r="BF526" s="17">
        <v>1</v>
      </c>
      <c r="BH526" s="17">
        <v>0</v>
      </c>
      <c r="BJ526" s="17">
        <v>0</v>
      </c>
      <c r="BL526" s="17">
        <v>0</v>
      </c>
      <c r="BM526" s="17">
        <v>1.0886E-2</v>
      </c>
      <c r="BN526" s="17">
        <v>3.9397000000000001E-2</v>
      </c>
      <c r="BO526" s="17">
        <v>0</v>
      </c>
      <c r="BP526" s="17">
        <v>0</v>
      </c>
      <c r="BQ526" s="17">
        <v>0</v>
      </c>
      <c r="BR526" s="17">
        <v>0</v>
      </c>
      <c r="BS526" s="17">
        <v>0</v>
      </c>
      <c r="BT526" s="17" t="s">
        <v>409</v>
      </c>
      <c r="BU526" s="17" t="s">
        <v>409</v>
      </c>
      <c r="BV526" s="17" t="s">
        <v>409</v>
      </c>
      <c r="BW526" s="17" t="s">
        <v>592</v>
      </c>
      <c r="CA526" s="17">
        <v>88106466</v>
      </c>
      <c r="CB526" s="17" t="s">
        <v>1848</v>
      </c>
      <c r="CC526" s="17">
        <v>5103347</v>
      </c>
      <c r="CD526" s="17" t="s">
        <v>1106</v>
      </c>
    </row>
    <row r="527" spans="1:82">
      <c r="A527" s="27">
        <v>1000000599</v>
      </c>
      <c r="B527" s="26">
        <v>0</v>
      </c>
      <c r="C527" s="26" t="s">
        <v>2814</v>
      </c>
      <c r="D527" s="25">
        <v>306340</v>
      </c>
      <c r="E527" s="25" t="s">
        <v>2807</v>
      </c>
      <c r="F527" s="25">
        <v>306336</v>
      </c>
      <c r="G527" s="25" t="s">
        <v>1590</v>
      </c>
      <c r="H527" s="25">
        <v>2</v>
      </c>
      <c r="I527" s="25">
        <v>1996.01</v>
      </c>
      <c r="J527" s="25">
        <v>2500.12</v>
      </c>
      <c r="K527" s="25" t="s">
        <v>505</v>
      </c>
      <c r="L527" s="25"/>
      <c r="M527" s="25" t="s">
        <v>505</v>
      </c>
      <c r="N527" s="25" t="s">
        <v>412</v>
      </c>
      <c r="O527" s="25" t="s">
        <v>411</v>
      </c>
      <c r="P527" s="25" t="s">
        <v>516</v>
      </c>
      <c r="Q527" s="28">
        <v>583</v>
      </c>
      <c r="R527" s="17">
        <v>1.17</v>
      </c>
      <c r="S527" s="17" t="s">
        <v>428</v>
      </c>
      <c r="T527" s="17" t="s">
        <v>456</v>
      </c>
      <c r="U527" s="29">
        <v>7422</v>
      </c>
      <c r="V527" s="17">
        <v>0</v>
      </c>
      <c r="W527" s="17" t="s">
        <v>428</v>
      </c>
      <c r="X527" s="17" t="s">
        <v>427</v>
      </c>
      <c r="Y527" s="17">
        <v>599</v>
      </c>
      <c r="Z527" s="17">
        <v>0</v>
      </c>
      <c r="AA527" s="17" t="s">
        <v>411</v>
      </c>
      <c r="AB527" s="17" t="s">
        <v>516</v>
      </c>
      <c r="AC527" s="29">
        <v>2182</v>
      </c>
      <c r="AD527" s="17">
        <v>0.12</v>
      </c>
      <c r="AG527" s="17">
        <v>0</v>
      </c>
      <c r="AH527" s="17">
        <v>0</v>
      </c>
      <c r="AK527" s="17">
        <v>0</v>
      </c>
      <c r="AL527" s="17">
        <v>0</v>
      </c>
      <c r="AO527" s="17">
        <v>0</v>
      </c>
      <c r="AP527" s="17">
        <v>0</v>
      </c>
      <c r="AQ527" s="17">
        <v>1.2650590999999999E-2</v>
      </c>
      <c r="AR527" s="17">
        <v>9.0285799999999998E-4</v>
      </c>
      <c r="AS527" s="17">
        <v>4.627E-3</v>
      </c>
      <c r="AT527" s="17">
        <v>1.8846000000000002E-2</v>
      </c>
      <c r="AU527" s="17">
        <v>2.8419999999999999E-3</v>
      </c>
      <c r="AV527" s="17">
        <v>163</v>
      </c>
      <c r="AW527" s="17">
        <v>195.6</v>
      </c>
      <c r="AX527" s="17">
        <v>244.5</v>
      </c>
      <c r="AY527" s="17">
        <v>0</v>
      </c>
      <c r="AZ527" s="17">
        <v>0</v>
      </c>
      <c r="BA527" s="17">
        <v>0</v>
      </c>
      <c r="BB527" s="17">
        <v>0</v>
      </c>
      <c r="BC527" s="17">
        <v>1</v>
      </c>
      <c r="BD527" s="17">
        <v>10.79</v>
      </c>
      <c r="BE527" s="17">
        <v>1</v>
      </c>
      <c r="BF527" s="17">
        <v>1</v>
      </c>
      <c r="BH527" s="17">
        <v>0</v>
      </c>
      <c r="BJ527" s="17">
        <v>0</v>
      </c>
      <c r="BL527" s="17">
        <v>0</v>
      </c>
      <c r="BM527" s="17">
        <v>1.0886E-2</v>
      </c>
      <c r="BN527" s="17">
        <v>3.9397000000000001E-2</v>
      </c>
      <c r="BO527" s="17">
        <v>0</v>
      </c>
      <c r="BP527" s="17">
        <v>0</v>
      </c>
      <c r="BQ527" s="17">
        <v>0</v>
      </c>
      <c r="BR527" s="17">
        <v>0</v>
      </c>
      <c r="BS527" s="17">
        <v>0</v>
      </c>
      <c r="BT527" s="17" t="s">
        <v>409</v>
      </c>
      <c r="BU527" s="17" t="s">
        <v>409</v>
      </c>
      <c r="BV527" s="17" t="s">
        <v>409</v>
      </c>
      <c r="BW527" s="17" t="s">
        <v>592</v>
      </c>
      <c r="CA527" s="17">
        <v>88106466</v>
      </c>
      <c r="CB527" s="17" t="s">
        <v>1848</v>
      </c>
      <c r="CC527" s="17">
        <v>5103347</v>
      </c>
      <c r="CD527" s="17" t="s">
        <v>1106</v>
      </c>
    </row>
    <row r="528" spans="1:82">
      <c r="A528" s="27">
        <v>1000000600</v>
      </c>
      <c r="B528" s="26">
        <v>0</v>
      </c>
      <c r="C528" s="26" t="s">
        <v>2813</v>
      </c>
      <c r="D528" s="25">
        <v>306340</v>
      </c>
      <c r="E528" s="25" t="s">
        <v>2807</v>
      </c>
      <c r="F528" s="25">
        <v>306320</v>
      </c>
      <c r="G528" s="25" t="s">
        <v>1091</v>
      </c>
      <c r="H528" s="25">
        <v>1</v>
      </c>
      <c r="I528" s="25">
        <v>1996.01</v>
      </c>
      <c r="J528" s="25">
        <v>2500.12</v>
      </c>
      <c r="K528" s="25" t="s">
        <v>505</v>
      </c>
      <c r="L528" s="25"/>
      <c r="M528" s="25" t="s">
        <v>505</v>
      </c>
      <c r="N528" s="25" t="s">
        <v>412</v>
      </c>
      <c r="O528" s="25" t="s">
        <v>498</v>
      </c>
      <c r="P528" s="25" t="s">
        <v>516</v>
      </c>
      <c r="Q528" s="24">
        <v>4484</v>
      </c>
      <c r="R528" s="17">
        <v>0.90600000000000003</v>
      </c>
      <c r="U528" s="17">
        <v>0</v>
      </c>
      <c r="V528" s="17">
        <v>0</v>
      </c>
      <c r="Y528" s="17">
        <v>0</v>
      </c>
      <c r="Z528" s="17">
        <v>0</v>
      </c>
      <c r="AC528" s="17">
        <v>0</v>
      </c>
      <c r="AD528" s="17">
        <v>0</v>
      </c>
      <c r="AG528" s="17">
        <v>0</v>
      </c>
      <c r="AH528" s="17">
        <v>0</v>
      </c>
      <c r="AK528" s="17">
        <v>0</v>
      </c>
      <c r="AL528" s="17">
        <v>0</v>
      </c>
      <c r="AO528" s="17">
        <v>0</v>
      </c>
      <c r="AP528" s="17">
        <v>0</v>
      </c>
      <c r="AQ528" s="17">
        <v>0.90600000000000003</v>
      </c>
      <c r="AR528" s="17">
        <v>3.0000000000000001E-3</v>
      </c>
      <c r="AS528" s="17">
        <v>2.5300000000000002E-4</v>
      </c>
      <c r="AT528" s="17">
        <v>2.1879999999999998E-3</v>
      </c>
      <c r="AU528" s="17">
        <v>0.330932</v>
      </c>
      <c r="AV528" s="17">
        <v>391</v>
      </c>
      <c r="AW528" s="17">
        <v>469.2</v>
      </c>
      <c r="AX528" s="17">
        <v>586.5</v>
      </c>
      <c r="AY528" s="17">
        <v>0</v>
      </c>
      <c r="AZ528" s="17">
        <v>0</v>
      </c>
      <c r="BA528" s="17">
        <v>0</v>
      </c>
      <c r="BB528" s="17">
        <v>0</v>
      </c>
      <c r="BC528" s="17">
        <v>1</v>
      </c>
      <c r="BD528" s="17">
        <v>4.4800000000000004</v>
      </c>
      <c r="BE528" s="17">
        <v>1</v>
      </c>
      <c r="BF528" s="17">
        <v>1</v>
      </c>
      <c r="BH528" s="17">
        <v>0</v>
      </c>
      <c r="BJ528" s="17">
        <v>0</v>
      </c>
      <c r="BL528" s="17">
        <v>0</v>
      </c>
      <c r="BM528" s="17">
        <v>1.057E-3</v>
      </c>
      <c r="BN528" s="17">
        <v>9.3099999999999997E-4</v>
      </c>
      <c r="BO528" s="17">
        <v>0</v>
      </c>
      <c r="BP528" s="17">
        <v>0</v>
      </c>
      <c r="BQ528" s="17">
        <v>0</v>
      </c>
      <c r="BR528" s="17">
        <v>0</v>
      </c>
      <c r="BS528" s="17">
        <v>0</v>
      </c>
      <c r="BT528" s="17" t="s">
        <v>409</v>
      </c>
      <c r="BU528" s="17" t="s">
        <v>409</v>
      </c>
      <c r="BV528" s="17" t="s">
        <v>409</v>
      </c>
      <c r="BW528" s="17" t="s">
        <v>592</v>
      </c>
      <c r="CA528" s="17">
        <v>88106466</v>
      </c>
      <c r="CB528" s="17" t="s">
        <v>1848</v>
      </c>
      <c r="CC528" s="17">
        <v>5103347</v>
      </c>
      <c r="CD528" s="17" t="s">
        <v>1106</v>
      </c>
    </row>
    <row r="529" spans="1:82">
      <c r="A529" s="27">
        <v>1000000601</v>
      </c>
      <c r="B529" s="26">
        <v>0</v>
      </c>
      <c r="C529" s="26" t="s">
        <v>2812</v>
      </c>
      <c r="D529" s="25">
        <v>306340</v>
      </c>
      <c r="E529" s="25" t="s">
        <v>2807</v>
      </c>
      <c r="F529" s="25">
        <v>306320</v>
      </c>
      <c r="G529" s="25" t="s">
        <v>1091</v>
      </c>
      <c r="H529" s="25">
        <v>2</v>
      </c>
      <c r="I529" s="25">
        <v>1998.01</v>
      </c>
      <c r="J529" s="25">
        <v>2500.12</v>
      </c>
      <c r="K529" s="25" t="s">
        <v>1687</v>
      </c>
      <c r="L529" s="25"/>
      <c r="M529" s="25" t="s">
        <v>1687</v>
      </c>
      <c r="N529" s="25" t="s">
        <v>412</v>
      </c>
      <c r="O529" s="25" t="s">
        <v>498</v>
      </c>
      <c r="P529" s="25" t="s">
        <v>516</v>
      </c>
      <c r="Q529" s="24">
        <v>4504</v>
      </c>
      <c r="R529" s="17">
        <v>0.90600000000000003</v>
      </c>
      <c r="U529" s="17">
        <v>0</v>
      </c>
      <c r="V529" s="17">
        <v>0</v>
      </c>
      <c r="Y529" s="17">
        <v>0</v>
      </c>
      <c r="Z529" s="17">
        <v>0</v>
      </c>
      <c r="AC529" s="17">
        <v>0</v>
      </c>
      <c r="AD529" s="17">
        <v>0</v>
      </c>
      <c r="AG529" s="17">
        <v>0</v>
      </c>
      <c r="AH529" s="17">
        <v>0</v>
      </c>
      <c r="AK529" s="17">
        <v>0</v>
      </c>
      <c r="AL529" s="17">
        <v>0</v>
      </c>
      <c r="AO529" s="17">
        <v>0</v>
      </c>
      <c r="AP529" s="17">
        <v>0</v>
      </c>
      <c r="AQ529" s="17">
        <v>0.90600000000000003</v>
      </c>
      <c r="AR529" s="17">
        <v>3.0000000000000001E-3</v>
      </c>
      <c r="AS529" s="17">
        <v>2.5300000000000002E-4</v>
      </c>
      <c r="AT529" s="17">
        <v>2.1879999999999998E-3</v>
      </c>
      <c r="AU529" s="17">
        <v>0.330932</v>
      </c>
      <c r="AV529" s="17">
        <v>391</v>
      </c>
      <c r="AW529" s="17">
        <v>469.2</v>
      </c>
      <c r="AX529" s="17">
        <v>586.5</v>
      </c>
      <c r="AY529" s="17">
        <v>0</v>
      </c>
      <c r="AZ529" s="17">
        <v>0</v>
      </c>
      <c r="BA529" s="17">
        <v>0</v>
      </c>
      <c r="BB529" s="17">
        <v>0</v>
      </c>
      <c r="BC529" s="17">
        <v>1</v>
      </c>
      <c r="BD529" s="17">
        <v>4.5</v>
      </c>
      <c r="BE529" s="17">
        <v>1</v>
      </c>
      <c r="BF529" s="17">
        <v>1</v>
      </c>
      <c r="BH529" s="17">
        <v>0</v>
      </c>
      <c r="BJ529" s="17">
        <v>0</v>
      </c>
      <c r="BL529" s="17">
        <v>0</v>
      </c>
      <c r="BM529" s="17">
        <v>1.057E-3</v>
      </c>
      <c r="BN529" s="17">
        <v>9.3099999999999997E-4</v>
      </c>
      <c r="BO529" s="17">
        <v>0</v>
      </c>
      <c r="BP529" s="17">
        <v>0</v>
      </c>
      <c r="BQ529" s="17">
        <v>0</v>
      </c>
      <c r="BR529" s="17">
        <v>0</v>
      </c>
      <c r="BS529" s="17">
        <v>0</v>
      </c>
      <c r="BT529" s="17" t="s">
        <v>409</v>
      </c>
      <c r="BU529" s="17" t="s">
        <v>409</v>
      </c>
      <c r="BV529" s="17" t="s">
        <v>409</v>
      </c>
      <c r="BW529" s="17" t="s">
        <v>592</v>
      </c>
      <c r="CA529" s="17">
        <v>88106466</v>
      </c>
      <c r="CB529" s="17" t="s">
        <v>1848</v>
      </c>
      <c r="CC529" s="17">
        <v>5103347</v>
      </c>
      <c r="CD529" s="17" t="s">
        <v>1106</v>
      </c>
    </row>
    <row r="530" spans="1:82">
      <c r="A530" s="27">
        <v>1000000602</v>
      </c>
      <c r="B530" s="26">
        <v>0</v>
      </c>
      <c r="C530" s="26" t="s">
        <v>2811</v>
      </c>
      <c r="D530" s="25">
        <v>306345</v>
      </c>
      <c r="E530" s="25" t="s">
        <v>2808</v>
      </c>
      <c r="F530" s="25">
        <v>306340</v>
      </c>
      <c r="G530" s="25" t="s">
        <v>2807</v>
      </c>
      <c r="H530" s="25">
        <v>1</v>
      </c>
      <c r="I530" s="25">
        <v>2000.12</v>
      </c>
      <c r="J530" s="25">
        <v>2500.12</v>
      </c>
      <c r="K530" s="25" t="s">
        <v>1657</v>
      </c>
      <c r="L530" s="25"/>
      <c r="M530" s="25" t="s">
        <v>1657</v>
      </c>
      <c r="N530" s="25" t="s">
        <v>412</v>
      </c>
      <c r="O530" s="25" t="s">
        <v>411</v>
      </c>
      <c r="P530" s="25" t="s">
        <v>516</v>
      </c>
      <c r="Q530" s="24">
        <v>5227</v>
      </c>
      <c r="R530" s="17">
        <v>0.93289999999999995</v>
      </c>
      <c r="U530" s="17">
        <v>0</v>
      </c>
      <c r="V530" s="17">
        <v>0</v>
      </c>
      <c r="Y530" s="17">
        <v>0</v>
      </c>
      <c r="Z530" s="17">
        <v>0</v>
      </c>
      <c r="AC530" s="17">
        <v>0</v>
      </c>
      <c r="AD530" s="17">
        <v>0</v>
      </c>
      <c r="AG530" s="17">
        <v>0</v>
      </c>
      <c r="AH530" s="17">
        <v>0</v>
      </c>
      <c r="AK530" s="17">
        <v>0</v>
      </c>
      <c r="AL530" s="17">
        <v>0</v>
      </c>
      <c r="AO530" s="17">
        <v>0</v>
      </c>
      <c r="AP530" s="17">
        <v>0</v>
      </c>
      <c r="AQ530" s="17">
        <v>0.93289999999999995</v>
      </c>
      <c r="AR530" s="17">
        <v>1E-3</v>
      </c>
      <c r="AS530" s="17">
        <v>3.2200000000000002E-4</v>
      </c>
      <c r="AT530" s="17">
        <v>4.4219999999999997E-3</v>
      </c>
      <c r="AU530" s="17">
        <v>8.2441E-2</v>
      </c>
      <c r="AV530" s="17">
        <v>214</v>
      </c>
      <c r="AW530" s="17">
        <v>256.8</v>
      </c>
      <c r="AX530" s="17">
        <v>321</v>
      </c>
      <c r="AY530" s="17">
        <v>0</v>
      </c>
      <c r="AZ530" s="17">
        <v>0</v>
      </c>
      <c r="BA530" s="17">
        <v>0</v>
      </c>
      <c r="BB530" s="17">
        <v>0</v>
      </c>
      <c r="BC530" s="17">
        <v>1</v>
      </c>
      <c r="BD530" s="17">
        <v>5.23</v>
      </c>
      <c r="BE530" s="17">
        <v>1</v>
      </c>
      <c r="BF530" s="17">
        <v>1</v>
      </c>
      <c r="BH530" s="17">
        <v>0</v>
      </c>
      <c r="BJ530" s="17">
        <v>0</v>
      </c>
      <c r="BL530" s="17">
        <v>0</v>
      </c>
      <c r="BM530" s="17">
        <v>9.3000000000000005E-4</v>
      </c>
      <c r="BN530" s="17">
        <v>1.6050000000000001E-3</v>
      </c>
      <c r="BO530" s="17">
        <v>0</v>
      </c>
      <c r="BP530" s="17">
        <v>0</v>
      </c>
      <c r="BQ530" s="17">
        <v>0</v>
      </c>
      <c r="BR530" s="17">
        <v>0</v>
      </c>
      <c r="BS530" s="17">
        <v>0</v>
      </c>
      <c r="BT530" s="17" t="s">
        <v>409</v>
      </c>
      <c r="BU530" s="17" t="s">
        <v>409</v>
      </c>
      <c r="BV530" s="17" t="s">
        <v>409</v>
      </c>
      <c r="BW530" s="17" t="s">
        <v>592</v>
      </c>
      <c r="CA530" s="17">
        <v>88106466</v>
      </c>
      <c r="CB530" s="17" t="s">
        <v>1848</v>
      </c>
      <c r="CC530" s="17">
        <v>5103347</v>
      </c>
      <c r="CD530" s="17" t="s">
        <v>1106</v>
      </c>
    </row>
    <row r="531" spans="1:82">
      <c r="A531" s="27">
        <v>1000000603</v>
      </c>
      <c r="B531" s="26">
        <v>0</v>
      </c>
      <c r="C531" s="26" t="s">
        <v>2810</v>
      </c>
      <c r="D531" s="25">
        <v>306345</v>
      </c>
      <c r="E531" s="25" t="s">
        <v>2808</v>
      </c>
      <c r="F531" s="25">
        <v>306340</v>
      </c>
      <c r="G531" s="25" t="s">
        <v>2807</v>
      </c>
      <c r="H531" s="25">
        <v>2</v>
      </c>
      <c r="I531" s="25">
        <v>2002.01</v>
      </c>
      <c r="J531" s="25">
        <v>2500.12</v>
      </c>
      <c r="K531" s="25" t="s">
        <v>1698</v>
      </c>
      <c r="L531" s="25"/>
      <c r="M531" s="25" t="s">
        <v>1698</v>
      </c>
      <c r="N531" s="25" t="s">
        <v>412</v>
      </c>
      <c r="O531" s="25" t="s">
        <v>411</v>
      </c>
      <c r="P531" s="25" t="s">
        <v>516</v>
      </c>
      <c r="Q531" s="24">
        <v>5212</v>
      </c>
      <c r="R531" s="17">
        <v>0.93289999999999995</v>
      </c>
      <c r="U531" s="17">
        <v>0</v>
      </c>
      <c r="V531" s="17">
        <v>0</v>
      </c>
      <c r="Y531" s="17">
        <v>0</v>
      </c>
      <c r="Z531" s="17">
        <v>0</v>
      </c>
      <c r="AC531" s="17">
        <v>0</v>
      </c>
      <c r="AD531" s="17">
        <v>0</v>
      </c>
      <c r="AG531" s="17">
        <v>0</v>
      </c>
      <c r="AH531" s="17">
        <v>0</v>
      </c>
      <c r="AK531" s="17">
        <v>0</v>
      </c>
      <c r="AL531" s="17">
        <v>0</v>
      </c>
      <c r="AO531" s="17">
        <v>0</v>
      </c>
      <c r="AP531" s="17">
        <v>0</v>
      </c>
      <c r="AQ531" s="17">
        <v>0.93289999999999995</v>
      </c>
      <c r="AR531" s="17">
        <v>1E-3</v>
      </c>
      <c r="AS531" s="17">
        <v>3.2200000000000002E-4</v>
      </c>
      <c r="AT531" s="17">
        <v>4.4219999999999997E-3</v>
      </c>
      <c r="AU531" s="17">
        <v>8.2441E-2</v>
      </c>
      <c r="AV531" s="17">
        <v>214</v>
      </c>
      <c r="AW531" s="17">
        <v>256.8</v>
      </c>
      <c r="AX531" s="17">
        <v>321</v>
      </c>
      <c r="AY531" s="17">
        <v>0</v>
      </c>
      <c r="AZ531" s="17">
        <v>0</v>
      </c>
      <c r="BA531" s="17">
        <v>0</v>
      </c>
      <c r="BB531" s="17">
        <v>0</v>
      </c>
      <c r="BC531" s="17">
        <v>1</v>
      </c>
      <c r="BD531" s="17">
        <v>5.21</v>
      </c>
      <c r="BE531" s="17">
        <v>1</v>
      </c>
      <c r="BF531" s="17">
        <v>1</v>
      </c>
      <c r="BH531" s="17">
        <v>0</v>
      </c>
      <c r="BJ531" s="17">
        <v>0</v>
      </c>
      <c r="BL531" s="17">
        <v>0</v>
      </c>
      <c r="BM531" s="17">
        <v>9.3000000000000005E-4</v>
      </c>
      <c r="BN531" s="17">
        <v>1.6050000000000001E-3</v>
      </c>
      <c r="BO531" s="17">
        <v>0</v>
      </c>
      <c r="BP531" s="17">
        <v>0</v>
      </c>
      <c r="BQ531" s="17">
        <v>0</v>
      </c>
      <c r="BR531" s="17">
        <v>0</v>
      </c>
      <c r="BS531" s="17">
        <v>0</v>
      </c>
      <c r="BT531" s="17" t="s">
        <v>409</v>
      </c>
      <c r="BU531" s="17" t="s">
        <v>409</v>
      </c>
      <c r="BV531" s="17" t="s">
        <v>409</v>
      </c>
      <c r="BW531" s="17" t="s">
        <v>592</v>
      </c>
      <c r="CA531" s="17">
        <v>88106466</v>
      </c>
      <c r="CB531" s="17" t="s">
        <v>1848</v>
      </c>
      <c r="CC531" s="17">
        <v>5103347</v>
      </c>
      <c r="CD531" s="17" t="s">
        <v>1106</v>
      </c>
    </row>
    <row r="532" spans="1:82">
      <c r="A532" s="27">
        <v>1000000604</v>
      </c>
      <c r="B532" s="26">
        <v>0</v>
      </c>
      <c r="C532" s="26" t="s">
        <v>2809</v>
      </c>
      <c r="D532" s="25">
        <v>306345</v>
      </c>
      <c r="E532" s="25" t="s">
        <v>2808</v>
      </c>
      <c r="F532" s="25">
        <v>306340</v>
      </c>
      <c r="G532" s="25" t="s">
        <v>2807</v>
      </c>
      <c r="H532" s="25">
        <v>3</v>
      </c>
      <c r="I532" s="25">
        <v>2002.01</v>
      </c>
      <c r="J532" s="25">
        <v>2500.12</v>
      </c>
      <c r="K532" s="25" t="s">
        <v>1698</v>
      </c>
      <c r="L532" s="25"/>
      <c r="M532" s="25" t="s">
        <v>1698</v>
      </c>
      <c r="N532" s="25" t="s">
        <v>412</v>
      </c>
      <c r="O532" s="25" t="s">
        <v>411</v>
      </c>
      <c r="P532" s="25" t="s">
        <v>516</v>
      </c>
      <c r="Q532" s="24">
        <v>5230</v>
      </c>
      <c r="R532" s="17">
        <v>0.93289999999999995</v>
      </c>
      <c r="U532" s="17">
        <v>0</v>
      </c>
      <c r="V532" s="17">
        <v>0</v>
      </c>
      <c r="Y532" s="17">
        <v>0</v>
      </c>
      <c r="Z532" s="17">
        <v>0</v>
      </c>
      <c r="AC532" s="17">
        <v>0</v>
      </c>
      <c r="AD532" s="17">
        <v>0</v>
      </c>
      <c r="AG532" s="17">
        <v>0</v>
      </c>
      <c r="AH532" s="17">
        <v>0</v>
      </c>
      <c r="AK532" s="17">
        <v>0</v>
      </c>
      <c r="AL532" s="17">
        <v>0</v>
      </c>
      <c r="AO532" s="17">
        <v>0</v>
      </c>
      <c r="AP532" s="17">
        <v>0</v>
      </c>
      <c r="AQ532" s="17">
        <v>0.93289999999999995</v>
      </c>
      <c r="AR532" s="17">
        <v>1E-3</v>
      </c>
      <c r="AS532" s="17">
        <v>3.2200000000000002E-4</v>
      </c>
      <c r="AT532" s="17">
        <v>4.4219999999999997E-3</v>
      </c>
      <c r="AU532" s="17">
        <v>8.2441E-2</v>
      </c>
      <c r="AV532" s="17">
        <v>214</v>
      </c>
      <c r="AW532" s="17">
        <v>256.8</v>
      </c>
      <c r="AX532" s="17">
        <v>321</v>
      </c>
      <c r="AY532" s="17">
        <v>0</v>
      </c>
      <c r="AZ532" s="17">
        <v>0</v>
      </c>
      <c r="BA532" s="17">
        <v>0</v>
      </c>
      <c r="BB532" s="17">
        <v>0</v>
      </c>
      <c r="BC532" s="17">
        <v>1</v>
      </c>
      <c r="BD532" s="17">
        <v>5.23</v>
      </c>
      <c r="BE532" s="17">
        <v>1</v>
      </c>
      <c r="BF532" s="17">
        <v>1</v>
      </c>
      <c r="BH532" s="17">
        <v>0</v>
      </c>
      <c r="BJ532" s="17">
        <v>0</v>
      </c>
      <c r="BL532" s="17">
        <v>0</v>
      </c>
      <c r="BM532" s="17">
        <v>9.3000000000000005E-4</v>
      </c>
      <c r="BN532" s="17">
        <v>1.6050000000000001E-3</v>
      </c>
      <c r="BO532" s="17">
        <v>0</v>
      </c>
      <c r="BP532" s="17">
        <v>0</v>
      </c>
      <c r="BQ532" s="17">
        <v>0</v>
      </c>
      <c r="BR532" s="17">
        <v>0</v>
      </c>
      <c r="BS532" s="17">
        <v>0</v>
      </c>
      <c r="BT532" s="17" t="s">
        <v>409</v>
      </c>
      <c r="BU532" s="17" t="s">
        <v>409</v>
      </c>
      <c r="BV532" s="17" t="s">
        <v>409</v>
      </c>
      <c r="BW532" s="17" t="s">
        <v>592</v>
      </c>
      <c r="CA532" s="17">
        <v>88106466</v>
      </c>
      <c r="CB532" s="17" t="s">
        <v>1848</v>
      </c>
      <c r="CC532" s="17">
        <v>5103347</v>
      </c>
      <c r="CD532" s="17" t="s">
        <v>1106</v>
      </c>
    </row>
    <row r="533" spans="1:82">
      <c r="A533" s="27">
        <v>1000000605</v>
      </c>
      <c r="B533" s="26">
        <v>0</v>
      </c>
      <c r="C533" s="26" t="s">
        <v>285</v>
      </c>
      <c r="D533" s="25">
        <v>306430</v>
      </c>
      <c r="E533" s="25" t="s">
        <v>2796</v>
      </c>
      <c r="F533" s="25">
        <v>306435</v>
      </c>
      <c r="G533" s="25" t="s">
        <v>2806</v>
      </c>
      <c r="H533" s="25">
        <v>1</v>
      </c>
      <c r="I533" s="25">
        <v>2006.06</v>
      </c>
      <c r="J533" s="25">
        <v>2500.12</v>
      </c>
      <c r="K533" s="25" t="s">
        <v>1119</v>
      </c>
      <c r="L533" s="25"/>
      <c r="M533" s="25" t="s">
        <v>1119</v>
      </c>
      <c r="N533" s="25" t="s">
        <v>412</v>
      </c>
      <c r="O533" s="25" t="s">
        <v>411</v>
      </c>
      <c r="P533" s="25" t="s">
        <v>516</v>
      </c>
      <c r="Q533" s="28">
        <v>96</v>
      </c>
      <c r="R533" s="17">
        <v>0.87549999999999994</v>
      </c>
      <c r="U533" s="17">
        <v>0</v>
      </c>
      <c r="V533" s="17">
        <v>0</v>
      </c>
      <c r="Y533" s="17">
        <v>0</v>
      </c>
      <c r="Z533" s="17">
        <v>0</v>
      </c>
      <c r="AC533" s="17">
        <v>0</v>
      </c>
      <c r="AD533" s="17">
        <v>0</v>
      </c>
      <c r="AG533" s="17">
        <v>0</v>
      </c>
      <c r="AH533" s="17">
        <v>0</v>
      </c>
      <c r="AK533" s="17">
        <v>0</v>
      </c>
      <c r="AL533" s="17">
        <v>0</v>
      </c>
      <c r="AO533" s="17">
        <v>0</v>
      </c>
      <c r="AP533" s="17">
        <v>0</v>
      </c>
      <c r="AQ533" s="17">
        <v>0.87549999999999994</v>
      </c>
      <c r="AR533" s="17">
        <v>1E-3</v>
      </c>
      <c r="AS533" s="17">
        <v>1.8E-5</v>
      </c>
      <c r="AT533" s="17">
        <v>3.0000000000000001E-5</v>
      </c>
      <c r="AU533" s="17">
        <v>1.8270000000000001E-3</v>
      </c>
      <c r="AV533" s="17">
        <v>285</v>
      </c>
      <c r="AW533" s="17">
        <v>342</v>
      </c>
      <c r="AX533" s="17">
        <v>427.5</v>
      </c>
      <c r="AY533" s="17">
        <v>0</v>
      </c>
      <c r="AZ533" s="17">
        <v>0</v>
      </c>
      <c r="BA533" s="17">
        <v>0</v>
      </c>
      <c r="BB533" s="17">
        <v>0</v>
      </c>
      <c r="BC533" s="17">
        <v>1</v>
      </c>
      <c r="BD533" s="17">
        <v>0.1</v>
      </c>
      <c r="BE533" s="17">
        <v>1</v>
      </c>
      <c r="BF533" s="17">
        <v>1</v>
      </c>
      <c r="BH533" s="17">
        <v>0</v>
      </c>
      <c r="BJ533" s="17">
        <v>0</v>
      </c>
      <c r="BL533" s="17">
        <v>0</v>
      </c>
      <c r="BM533" s="17">
        <v>2.0000000000000002E-5</v>
      </c>
      <c r="BN533" s="17">
        <v>2.5000000000000001E-5</v>
      </c>
      <c r="BO533" s="17">
        <v>0</v>
      </c>
      <c r="BP533" s="17">
        <v>0</v>
      </c>
      <c r="BQ533" s="17">
        <v>0</v>
      </c>
      <c r="BR533" s="17">
        <v>0</v>
      </c>
      <c r="BS533" s="17">
        <v>0</v>
      </c>
      <c r="BT533" s="17" t="s">
        <v>409</v>
      </c>
      <c r="BU533" s="17" t="s">
        <v>409</v>
      </c>
      <c r="BV533" s="17" t="s">
        <v>409</v>
      </c>
      <c r="BW533" s="17" t="s">
        <v>592</v>
      </c>
      <c r="CA533" s="17">
        <v>88106466</v>
      </c>
      <c r="CB533" s="17" t="s">
        <v>1453</v>
      </c>
      <c r="CC533" s="17">
        <v>4200322</v>
      </c>
      <c r="CD533" s="17" t="s">
        <v>786</v>
      </c>
    </row>
    <row r="534" spans="1:82">
      <c r="A534" s="27">
        <v>1000000606</v>
      </c>
      <c r="B534" s="26">
        <v>0</v>
      </c>
      <c r="C534" s="26" t="s">
        <v>284</v>
      </c>
      <c r="D534" s="25">
        <v>306430</v>
      </c>
      <c r="E534" s="25" t="s">
        <v>2796</v>
      </c>
      <c r="F534" s="25">
        <v>306435</v>
      </c>
      <c r="G534" s="25" t="s">
        <v>2806</v>
      </c>
      <c r="H534" s="25">
        <v>2</v>
      </c>
      <c r="I534" s="25">
        <v>2006.06</v>
      </c>
      <c r="J534" s="25">
        <v>2500.12</v>
      </c>
      <c r="K534" s="25" t="s">
        <v>1119</v>
      </c>
      <c r="L534" s="25"/>
      <c r="M534" s="25" t="s">
        <v>1119</v>
      </c>
      <c r="N534" s="25" t="s">
        <v>412</v>
      </c>
      <c r="O534" s="25" t="s">
        <v>411</v>
      </c>
      <c r="P534" s="25" t="s">
        <v>516</v>
      </c>
      <c r="Q534" s="28">
        <v>96</v>
      </c>
      <c r="R534" s="17">
        <v>0.87549999999999994</v>
      </c>
      <c r="U534" s="17">
        <v>0</v>
      </c>
      <c r="V534" s="17">
        <v>0</v>
      </c>
      <c r="Y534" s="17">
        <v>0</v>
      </c>
      <c r="Z534" s="17">
        <v>0</v>
      </c>
      <c r="AC534" s="17">
        <v>0</v>
      </c>
      <c r="AD534" s="17">
        <v>0</v>
      </c>
      <c r="AG534" s="17">
        <v>0</v>
      </c>
      <c r="AH534" s="17">
        <v>0</v>
      </c>
      <c r="AK534" s="17">
        <v>0</v>
      </c>
      <c r="AL534" s="17">
        <v>0</v>
      </c>
      <c r="AO534" s="17">
        <v>0</v>
      </c>
      <c r="AP534" s="17">
        <v>0</v>
      </c>
      <c r="AQ534" s="17">
        <v>0.87549999999999994</v>
      </c>
      <c r="AR534" s="17">
        <v>1E-3</v>
      </c>
      <c r="AS534" s="17">
        <v>1.8E-5</v>
      </c>
      <c r="AT534" s="17">
        <v>3.0000000000000001E-5</v>
      </c>
      <c r="AU534" s="17">
        <v>1.8270000000000001E-3</v>
      </c>
      <c r="AV534" s="17">
        <v>285</v>
      </c>
      <c r="AW534" s="17">
        <v>342</v>
      </c>
      <c r="AX534" s="17">
        <v>427.5</v>
      </c>
      <c r="AY534" s="17">
        <v>0</v>
      </c>
      <c r="AZ534" s="17">
        <v>0</v>
      </c>
      <c r="BA534" s="17">
        <v>0</v>
      </c>
      <c r="BB534" s="17">
        <v>0</v>
      </c>
      <c r="BC534" s="17">
        <v>1</v>
      </c>
      <c r="BD534" s="17">
        <v>0.1</v>
      </c>
      <c r="BE534" s="17">
        <v>1</v>
      </c>
      <c r="BF534" s="17">
        <v>1</v>
      </c>
      <c r="BH534" s="17">
        <v>0</v>
      </c>
      <c r="BJ534" s="17">
        <v>0</v>
      </c>
      <c r="BL534" s="17">
        <v>0</v>
      </c>
      <c r="BM534" s="17">
        <v>2.0000000000000002E-5</v>
      </c>
      <c r="BN534" s="17">
        <v>2.5000000000000001E-5</v>
      </c>
      <c r="BO534" s="17">
        <v>0</v>
      </c>
      <c r="BP534" s="17">
        <v>0</v>
      </c>
      <c r="BQ534" s="17">
        <v>0</v>
      </c>
      <c r="BR534" s="17">
        <v>0</v>
      </c>
      <c r="BS534" s="17">
        <v>0</v>
      </c>
      <c r="BT534" s="17" t="s">
        <v>409</v>
      </c>
      <c r="BU534" s="17" t="s">
        <v>409</v>
      </c>
      <c r="BV534" s="17" t="s">
        <v>409</v>
      </c>
      <c r="BW534" s="17" t="s">
        <v>592</v>
      </c>
      <c r="CA534" s="17">
        <v>88106466</v>
      </c>
      <c r="CB534" s="17" t="s">
        <v>1453</v>
      </c>
      <c r="CC534" s="17">
        <v>4200322</v>
      </c>
      <c r="CD534" s="17" t="s">
        <v>786</v>
      </c>
    </row>
    <row r="535" spans="1:82">
      <c r="A535" s="27">
        <v>1000000607</v>
      </c>
      <c r="B535" s="26">
        <v>0</v>
      </c>
      <c r="C535" s="26" t="s">
        <v>2805</v>
      </c>
      <c r="D535" s="25">
        <v>307300</v>
      </c>
      <c r="E535" s="25" t="s">
        <v>2663</v>
      </c>
      <c r="F535" s="25">
        <v>307310</v>
      </c>
      <c r="G535" s="25" t="s">
        <v>794</v>
      </c>
      <c r="H535" s="25">
        <v>1</v>
      </c>
      <c r="I535" s="25">
        <v>1996.01</v>
      </c>
      <c r="J535" s="25">
        <v>2011.1</v>
      </c>
      <c r="K535" s="25" t="s">
        <v>505</v>
      </c>
      <c r="L535" s="25"/>
      <c r="M535" s="25" t="s">
        <v>505</v>
      </c>
      <c r="N535" s="25" t="s">
        <v>412</v>
      </c>
      <c r="O535" s="25" t="s">
        <v>428</v>
      </c>
      <c r="P535" s="25" t="s">
        <v>499</v>
      </c>
      <c r="Q535" s="24">
        <v>12653</v>
      </c>
      <c r="R535" s="17">
        <v>0</v>
      </c>
      <c r="U535" s="17">
        <v>0</v>
      </c>
      <c r="V535" s="17">
        <v>0</v>
      </c>
      <c r="Y535" s="17">
        <v>0</v>
      </c>
      <c r="Z535" s="17">
        <v>0</v>
      </c>
      <c r="AC535" s="17">
        <v>0</v>
      </c>
      <c r="AD535" s="17">
        <v>0</v>
      </c>
      <c r="AG535" s="17">
        <v>0</v>
      </c>
      <c r="AH535" s="17">
        <v>0</v>
      </c>
      <c r="AK535" s="17">
        <v>0</v>
      </c>
      <c r="AL535" s="17">
        <v>0</v>
      </c>
      <c r="AO535" s="17">
        <v>0</v>
      </c>
      <c r="AP535" s="17">
        <v>0</v>
      </c>
      <c r="AQ535" s="17">
        <v>0</v>
      </c>
      <c r="AR535" s="17">
        <v>0</v>
      </c>
      <c r="AS535" s="17">
        <v>2.2399999999999998E-3</v>
      </c>
      <c r="AT535" s="17">
        <v>1.7412E-2</v>
      </c>
      <c r="AU535" s="17">
        <v>1.4881E-2</v>
      </c>
      <c r="AV535" s="17">
        <v>452</v>
      </c>
      <c r="AW535" s="17">
        <v>542.4</v>
      </c>
      <c r="AX535" s="17">
        <v>678</v>
      </c>
      <c r="AY535" s="17">
        <v>0</v>
      </c>
      <c r="AZ535" s="17">
        <v>0</v>
      </c>
      <c r="BA535" s="17">
        <v>0</v>
      </c>
      <c r="BB535" s="17">
        <v>0</v>
      </c>
      <c r="BC535" s="17">
        <v>1</v>
      </c>
      <c r="BD535" s="17">
        <v>12.65</v>
      </c>
      <c r="BE535" s="17">
        <v>1</v>
      </c>
      <c r="BF535" s="17">
        <v>1</v>
      </c>
      <c r="BH535" s="17">
        <v>0</v>
      </c>
      <c r="BJ535" s="17">
        <v>0</v>
      </c>
      <c r="BL535" s="17">
        <v>0</v>
      </c>
      <c r="BM535" s="17">
        <v>1.2668E-2</v>
      </c>
      <c r="BN535" s="17">
        <v>5.1785999999999999E-2</v>
      </c>
      <c r="BO535" s="17">
        <v>0</v>
      </c>
      <c r="BP535" s="17">
        <v>0</v>
      </c>
      <c r="BQ535" s="17">
        <v>0</v>
      </c>
      <c r="BR535" s="17">
        <v>0</v>
      </c>
      <c r="BS535" s="17">
        <v>0</v>
      </c>
      <c r="BT535" s="17" t="s">
        <v>409</v>
      </c>
      <c r="BU535" s="17" t="s">
        <v>409</v>
      </c>
      <c r="BV535" s="17" t="s">
        <v>409</v>
      </c>
      <c r="BW535" s="17" t="s">
        <v>592</v>
      </c>
      <c r="CA535" s="17">
        <v>88106466</v>
      </c>
      <c r="CB535" s="17" t="s">
        <v>1848</v>
      </c>
      <c r="CC535" s="17">
        <v>1101099</v>
      </c>
      <c r="CD535" s="17" t="s">
        <v>1616</v>
      </c>
    </row>
    <row r="536" spans="1:82">
      <c r="A536" s="27">
        <v>1000000608</v>
      </c>
      <c r="B536" s="26">
        <v>0</v>
      </c>
      <c r="C536" s="26" t="s">
        <v>2804</v>
      </c>
      <c r="D536" s="25">
        <v>306550</v>
      </c>
      <c r="E536" s="25" t="s">
        <v>2125</v>
      </c>
      <c r="F536" s="25">
        <v>306640</v>
      </c>
      <c r="G536" s="25" t="s">
        <v>2075</v>
      </c>
      <c r="H536" s="25">
        <v>1</v>
      </c>
      <c r="I536" s="25">
        <v>1996.01</v>
      </c>
      <c r="J536" s="25">
        <v>2500.12</v>
      </c>
      <c r="K536" s="25" t="s">
        <v>505</v>
      </c>
      <c r="L536" s="25"/>
      <c r="M536" s="25" t="s">
        <v>505</v>
      </c>
      <c r="N536" s="25" t="s">
        <v>412</v>
      </c>
      <c r="O536" s="25" t="s">
        <v>428</v>
      </c>
      <c r="P536" s="25" t="s">
        <v>499</v>
      </c>
      <c r="Q536" s="24">
        <v>25360</v>
      </c>
      <c r="R536" s="17">
        <v>0</v>
      </c>
      <c r="U536" s="17">
        <v>0</v>
      </c>
      <c r="V536" s="17">
        <v>0</v>
      </c>
      <c r="Y536" s="17">
        <v>0</v>
      </c>
      <c r="Z536" s="17">
        <v>0</v>
      </c>
      <c r="AC536" s="17">
        <v>0</v>
      </c>
      <c r="AD536" s="17">
        <v>0</v>
      </c>
      <c r="AG536" s="17">
        <v>0</v>
      </c>
      <c r="AH536" s="17">
        <v>0</v>
      </c>
      <c r="AK536" s="17">
        <v>0</v>
      </c>
      <c r="AL536" s="17">
        <v>0</v>
      </c>
      <c r="AO536" s="17">
        <v>0</v>
      </c>
      <c r="AP536" s="17">
        <v>0</v>
      </c>
      <c r="AQ536" s="17">
        <v>0</v>
      </c>
      <c r="AR536" s="17">
        <v>0</v>
      </c>
      <c r="AS536" s="17">
        <v>4.1660000000000004E-3</v>
      </c>
      <c r="AT536" s="17">
        <v>3.3035000000000002E-2</v>
      </c>
      <c r="AU536" s="17">
        <v>2.1350000000000001E-2</v>
      </c>
      <c r="AV536" s="17">
        <v>452</v>
      </c>
      <c r="AW536" s="17">
        <v>542.4</v>
      </c>
      <c r="AX536" s="17">
        <v>678</v>
      </c>
      <c r="AY536" s="17">
        <v>0</v>
      </c>
      <c r="AZ536" s="17">
        <v>0</v>
      </c>
      <c r="BA536" s="17">
        <v>0</v>
      </c>
      <c r="BB536" s="17">
        <v>0</v>
      </c>
      <c r="BC536" s="17">
        <v>1</v>
      </c>
      <c r="BD536" s="17">
        <v>25.36</v>
      </c>
      <c r="BE536" s="17">
        <v>1</v>
      </c>
      <c r="BF536" s="17">
        <v>1</v>
      </c>
      <c r="BH536" s="17">
        <v>0</v>
      </c>
      <c r="BJ536" s="17">
        <v>0</v>
      </c>
      <c r="BL536" s="17">
        <v>0</v>
      </c>
      <c r="BM536" s="17">
        <v>2.0539999999999999E-2</v>
      </c>
      <c r="BN536" s="17">
        <v>0.10424600000000001</v>
      </c>
      <c r="BO536" s="17">
        <v>0</v>
      </c>
      <c r="BP536" s="17">
        <v>0</v>
      </c>
      <c r="BQ536" s="17">
        <v>0</v>
      </c>
      <c r="BR536" s="17">
        <v>0</v>
      </c>
      <c r="BS536" s="17">
        <v>0</v>
      </c>
      <c r="BT536" s="17" t="s">
        <v>409</v>
      </c>
      <c r="BU536" s="17" t="s">
        <v>409</v>
      </c>
      <c r="BV536" s="17" t="s">
        <v>409</v>
      </c>
      <c r="BX536" s="17" t="s">
        <v>607</v>
      </c>
      <c r="CA536" s="17">
        <v>88106466</v>
      </c>
      <c r="CB536" s="17" t="s">
        <v>1848</v>
      </c>
      <c r="CC536" s="17">
        <v>5103347</v>
      </c>
      <c r="CD536" s="17" t="s">
        <v>1106</v>
      </c>
    </row>
    <row r="537" spans="1:82">
      <c r="A537" s="27">
        <v>1000000612</v>
      </c>
      <c r="B537" s="26">
        <v>0</v>
      </c>
      <c r="C537" s="26" t="s">
        <v>2803</v>
      </c>
      <c r="D537" s="25">
        <v>306720</v>
      </c>
      <c r="E537" s="25" t="s">
        <v>1099</v>
      </c>
      <c r="F537" s="25">
        <v>306115</v>
      </c>
      <c r="G537" s="25" t="s">
        <v>1116</v>
      </c>
      <c r="H537" s="25">
        <v>1</v>
      </c>
      <c r="I537" s="25">
        <v>2001.04</v>
      </c>
      <c r="J537" s="25">
        <v>2500.12</v>
      </c>
      <c r="K537" s="25" t="s">
        <v>1901</v>
      </c>
      <c r="L537" s="25"/>
      <c r="M537" s="25" t="s">
        <v>1901</v>
      </c>
      <c r="N537" s="25" t="s">
        <v>412</v>
      </c>
      <c r="O537" s="25" t="s">
        <v>411</v>
      </c>
      <c r="P537" s="25" t="s">
        <v>516</v>
      </c>
      <c r="Q537" s="24">
        <v>6478</v>
      </c>
      <c r="R537" s="17">
        <v>0.93289999999999995</v>
      </c>
      <c r="U537" s="17">
        <v>0</v>
      </c>
      <c r="V537" s="17">
        <v>0</v>
      </c>
      <c r="Y537" s="17">
        <v>0</v>
      </c>
      <c r="Z537" s="17">
        <v>0</v>
      </c>
      <c r="AC537" s="17">
        <v>0</v>
      </c>
      <c r="AD537" s="17">
        <v>0</v>
      </c>
      <c r="AG537" s="17">
        <v>0</v>
      </c>
      <c r="AH537" s="17">
        <v>0</v>
      </c>
      <c r="AK537" s="17">
        <v>0</v>
      </c>
      <c r="AL537" s="17">
        <v>0</v>
      </c>
      <c r="AO537" s="17">
        <v>0</v>
      </c>
      <c r="AP537" s="17">
        <v>0</v>
      </c>
      <c r="AQ537" s="17">
        <v>0.93289999999999995</v>
      </c>
      <c r="AR537" s="17">
        <v>1E-3</v>
      </c>
      <c r="AS537" s="17">
        <v>3.9100000000000002E-4</v>
      </c>
      <c r="AT537" s="17">
        <v>5.7990000000000003E-3</v>
      </c>
      <c r="AU537" s="17">
        <v>0.106838</v>
      </c>
      <c r="AV537" s="17">
        <v>253</v>
      </c>
      <c r="AW537" s="17">
        <v>303.60000000000002</v>
      </c>
      <c r="AX537" s="17">
        <v>379.5</v>
      </c>
      <c r="AY537" s="17">
        <v>0</v>
      </c>
      <c r="AZ537" s="17">
        <v>0</v>
      </c>
      <c r="BA537" s="17">
        <v>0</v>
      </c>
      <c r="BB537" s="17">
        <v>0</v>
      </c>
      <c r="BC537" s="17">
        <v>1</v>
      </c>
      <c r="BD537" s="17">
        <v>6.48</v>
      </c>
      <c r="BE537" s="17">
        <v>1</v>
      </c>
      <c r="BF537" s="17">
        <v>1</v>
      </c>
      <c r="BH537" s="17">
        <v>0</v>
      </c>
      <c r="BJ537" s="17">
        <v>0</v>
      </c>
      <c r="BL537" s="17">
        <v>0</v>
      </c>
      <c r="BM537" s="17">
        <v>1.158E-3</v>
      </c>
      <c r="BN537" s="17">
        <v>1.923E-3</v>
      </c>
      <c r="BO537" s="17">
        <v>0</v>
      </c>
      <c r="BP537" s="17">
        <v>0</v>
      </c>
      <c r="BQ537" s="17">
        <v>0</v>
      </c>
      <c r="BR537" s="17">
        <v>0</v>
      </c>
      <c r="BS537" s="17">
        <v>0</v>
      </c>
      <c r="BT537" s="17" t="s">
        <v>409</v>
      </c>
      <c r="BU537" s="17" t="s">
        <v>409</v>
      </c>
      <c r="BV537" s="17" t="s">
        <v>409</v>
      </c>
      <c r="BW537" s="17" t="s">
        <v>592</v>
      </c>
      <c r="CA537" s="17">
        <v>88106466</v>
      </c>
      <c r="CB537" s="17" t="s">
        <v>1848</v>
      </c>
      <c r="CC537" s="17">
        <v>5103347</v>
      </c>
      <c r="CD537" s="17" t="s">
        <v>1106</v>
      </c>
    </row>
    <row r="538" spans="1:82">
      <c r="A538" s="27">
        <v>1000000613</v>
      </c>
      <c r="B538" s="26">
        <v>0</v>
      </c>
      <c r="C538" s="26" t="s">
        <v>2802</v>
      </c>
      <c r="D538" s="25">
        <v>306720</v>
      </c>
      <c r="E538" s="25" t="s">
        <v>1099</v>
      </c>
      <c r="F538" s="25">
        <v>306115</v>
      </c>
      <c r="G538" s="25" t="s">
        <v>1116</v>
      </c>
      <c r="H538" s="25">
        <v>2</v>
      </c>
      <c r="I538" s="25">
        <v>2001.04</v>
      </c>
      <c r="J538" s="25">
        <v>2500.12</v>
      </c>
      <c r="K538" s="25" t="s">
        <v>1901</v>
      </c>
      <c r="L538" s="25"/>
      <c r="M538" s="25" t="s">
        <v>1901</v>
      </c>
      <c r="N538" s="25" t="s">
        <v>412</v>
      </c>
      <c r="O538" s="25" t="s">
        <v>411</v>
      </c>
      <c r="P538" s="25" t="s">
        <v>516</v>
      </c>
      <c r="Q538" s="24">
        <v>6480</v>
      </c>
      <c r="R538" s="17">
        <v>0.93289999999999995</v>
      </c>
      <c r="U538" s="17">
        <v>0</v>
      </c>
      <c r="V538" s="17">
        <v>0</v>
      </c>
      <c r="Y538" s="17">
        <v>0</v>
      </c>
      <c r="Z538" s="17">
        <v>0</v>
      </c>
      <c r="AC538" s="17">
        <v>0</v>
      </c>
      <c r="AD538" s="17">
        <v>0</v>
      </c>
      <c r="AG538" s="17">
        <v>0</v>
      </c>
      <c r="AH538" s="17">
        <v>0</v>
      </c>
      <c r="AK538" s="17">
        <v>0</v>
      </c>
      <c r="AL538" s="17">
        <v>0</v>
      </c>
      <c r="AO538" s="17">
        <v>0</v>
      </c>
      <c r="AP538" s="17">
        <v>0</v>
      </c>
      <c r="AQ538" s="17">
        <v>0.93289999999999995</v>
      </c>
      <c r="AR538" s="17">
        <v>1E-3</v>
      </c>
      <c r="AS538" s="17">
        <v>3.9100000000000002E-4</v>
      </c>
      <c r="AT538" s="17">
        <v>5.7990000000000003E-3</v>
      </c>
      <c r="AU538" s="17">
        <v>0.106838</v>
      </c>
      <c r="AV538" s="17">
        <v>253</v>
      </c>
      <c r="AW538" s="17">
        <v>303.60000000000002</v>
      </c>
      <c r="AX538" s="17">
        <v>379.5</v>
      </c>
      <c r="AY538" s="17">
        <v>0</v>
      </c>
      <c r="AZ538" s="17">
        <v>0</v>
      </c>
      <c r="BA538" s="17">
        <v>0</v>
      </c>
      <c r="BB538" s="17">
        <v>0</v>
      </c>
      <c r="BC538" s="17">
        <v>1</v>
      </c>
      <c r="BD538" s="17">
        <v>6.48</v>
      </c>
      <c r="BE538" s="17">
        <v>1</v>
      </c>
      <c r="BF538" s="17">
        <v>1</v>
      </c>
      <c r="BH538" s="17">
        <v>0</v>
      </c>
      <c r="BJ538" s="17">
        <v>0</v>
      </c>
      <c r="BL538" s="17">
        <v>0</v>
      </c>
      <c r="BM538" s="17">
        <v>1.158E-3</v>
      </c>
      <c r="BN538" s="17">
        <v>1.923E-3</v>
      </c>
      <c r="BO538" s="17">
        <v>0</v>
      </c>
      <c r="BP538" s="17">
        <v>0</v>
      </c>
      <c r="BQ538" s="17">
        <v>0</v>
      </c>
      <c r="BR538" s="17">
        <v>0</v>
      </c>
      <c r="BS538" s="17">
        <v>0</v>
      </c>
      <c r="BT538" s="17" t="s">
        <v>409</v>
      </c>
      <c r="BU538" s="17" t="s">
        <v>409</v>
      </c>
      <c r="BV538" s="17" t="s">
        <v>409</v>
      </c>
      <c r="BW538" s="17" t="s">
        <v>592</v>
      </c>
      <c r="CA538" s="17">
        <v>88106466</v>
      </c>
      <c r="CB538" s="17" t="s">
        <v>1848</v>
      </c>
      <c r="CC538" s="17">
        <v>5103347</v>
      </c>
      <c r="CD538" s="17" t="s">
        <v>1106</v>
      </c>
    </row>
    <row r="539" spans="1:82">
      <c r="A539" s="27">
        <v>1000000614</v>
      </c>
      <c r="B539" s="26">
        <v>0</v>
      </c>
      <c r="C539" s="26" t="s">
        <v>2801</v>
      </c>
      <c r="D539" s="25">
        <v>307215</v>
      </c>
      <c r="E539" s="25" t="s">
        <v>2741</v>
      </c>
      <c r="F539" s="25">
        <v>307220</v>
      </c>
      <c r="G539" s="25" t="s">
        <v>2055</v>
      </c>
      <c r="H539" s="25">
        <v>1</v>
      </c>
      <c r="I539" s="25">
        <v>1996.01</v>
      </c>
      <c r="J539" s="25">
        <v>2015.1</v>
      </c>
      <c r="K539" s="25" t="s">
        <v>505</v>
      </c>
      <c r="L539" s="25"/>
      <c r="M539" s="25" t="s">
        <v>505</v>
      </c>
      <c r="N539" s="25" t="s">
        <v>412</v>
      </c>
      <c r="O539" s="25" t="s">
        <v>428</v>
      </c>
      <c r="P539" s="25" t="s">
        <v>427</v>
      </c>
      <c r="Q539" s="24">
        <v>27978</v>
      </c>
      <c r="R539" s="17">
        <v>0</v>
      </c>
      <c r="U539" s="17">
        <v>0</v>
      </c>
      <c r="V539" s="17">
        <v>0</v>
      </c>
      <c r="Y539" s="17">
        <v>0</v>
      </c>
      <c r="Z539" s="17">
        <v>0</v>
      </c>
      <c r="AC539" s="17">
        <v>0</v>
      </c>
      <c r="AD539" s="17">
        <v>0</v>
      </c>
      <c r="AG539" s="17">
        <v>0</v>
      </c>
      <c r="AH539" s="17">
        <v>0</v>
      </c>
      <c r="AK539" s="17">
        <v>0</v>
      </c>
      <c r="AL539" s="17">
        <v>0</v>
      </c>
      <c r="AO539" s="17">
        <v>0</v>
      </c>
      <c r="AP539" s="17">
        <v>0</v>
      </c>
      <c r="AQ539" s="17">
        <v>0</v>
      </c>
      <c r="AR539" s="17">
        <v>0</v>
      </c>
      <c r="AS539" s="17">
        <v>1.1875E-2</v>
      </c>
      <c r="AT539" s="17">
        <v>5.6011999999999999E-2</v>
      </c>
      <c r="AU539" s="17">
        <v>2.2849999999999999E-2</v>
      </c>
      <c r="AV539" s="17">
        <v>195</v>
      </c>
      <c r="AW539" s="17">
        <v>234</v>
      </c>
      <c r="AX539" s="17">
        <v>292.5</v>
      </c>
      <c r="AY539" s="17">
        <v>0</v>
      </c>
      <c r="AZ539" s="17">
        <v>0</v>
      </c>
      <c r="BA539" s="17">
        <v>0</v>
      </c>
      <c r="BB539" s="17">
        <v>0</v>
      </c>
      <c r="BC539" s="17">
        <v>1</v>
      </c>
      <c r="BD539" s="17">
        <v>27.98</v>
      </c>
      <c r="BE539" s="17">
        <v>1</v>
      </c>
      <c r="BF539" s="17">
        <v>1</v>
      </c>
      <c r="BH539" s="17">
        <v>0</v>
      </c>
      <c r="BJ539" s="17">
        <v>0</v>
      </c>
      <c r="BL539" s="17">
        <v>0</v>
      </c>
      <c r="BM539" s="17">
        <v>3.4020000000000002E-2</v>
      </c>
      <c r="BN539" s="17">
        <v>0.13547899999999999</v>
      </c>
      <c r="BO539" s="17">
        <v>0</v>
      </c>
      <c r="BP539" s="17">
        <v>0</v>
      </c>
      <c r="BQ539" s="17">
        <v>0</v>
      </c>
      <c r="BR539" s="17">
        <v>0</v>
      </c>
      <c r="BS539" s="17">
        <v>0</v>
      </c>
      <c r="BT539" s="17" t="s">
        <v>409</v>
      </c>
      <c r="BU539" s="17" t="s">
        <v>409</v>
      </c>
      <c r="BV539" s="17" t="s">
        <v>409</v>
      </c>
      <c r="BW539" s="17" t="s">
        <v>592</v>
      </c>
      <c r="CA539" s="17">
        <v>88106466</v>
      </c>
      <c r="CB539" s="17" t="s">
        <v>1848</v>
      </c>
      <c r="CC539" s="17">
        <v>2101106</v>
      </c>
      <c r="CD539" s="17" t="s">
        <v>676</v>
      </c>
    </row>
    <row r="540" spans="1:82">
      <c r="A540" s="27">
        <v>1000000615</v>
      </c>
      <c r="B540" s="26">
        <v>0</v>
      </c>
      <c r="C540" s="26" t="s">
        <v>2800</v>
      </c>
      <c r="D540" s="25">
        <v>307215</v>
      </c>
      <c r="E540" s="25" t="s">
        <v>2741</v>
      </c>
      <c r="F540" s="25">
        <v>307220</v>
      </c>
      <c r="G540" s="25" t="s">
        <v>2055</v>
      </c>
      <c r="H540" s="25">
        <v>2</v>
      </c>
      <c r="I540" s="25">
        <v>1996.01</v>
      </c>
      <c r="J540" s="25">
        <v>2015.1</v>
      </c>
      <c r="K540" s="25" t="s">
        <v>505</v>
      </c>
      <c r="L540" s="25"/>
      <c r="M540" s="25" t="s">
        <v>505</v>
      </c>
      <c r="N540" s="25" t="s">
        <v>412</v>
      </c>
      <c r="O540" s="25" t="s">
        <v>428</v>
      </c>
      <c r="P540" s="25" t="s">
        <v>427</v>
      </c>
      <c r="Q540" s="24">
        <v>27978</v>
      </c>
      <c r="R540" s="17">
        <v>0</v>
      </c>
      <c r="U540" s="17">
        <v>0</v>
      </c>
      <c r="V540" s="17">
        <v>0</v>
      </c>
      <c r="Y540" s="17">
        <v>0</v>
      </c>
      <c r="Z540" s="17">
        <v>0</v>
      </c>
      <c r="AC540" s="17">
        <v>0</v>
      </c>
      <c r="AD540" s="17">
        <v>0</v>
      </c>
      <c r="AG540" s="17">
        <v>0</v>
      </c>
      <c r="AH540" s="17">
        <v>0</v>
      </c>
      <c r="AK540" s="17">
        <v>0</v>
      </c>
      <c r="AL540" s="17">
        <v>0</v>
      </c>
      <c r="AO540" s="17">
        <v>0</v>
      </c>
      <c r="AP540" s="17">
        <v>0</v>
      </c>
      <c r="AQ540" s="17">
        <v>0</v>
      </c>
      <c r="AR540" s="17">
        <v>0</v>
      </c>
      <c r="AS540" s="17">
        <v>1.1875E-2</v>
      </c>
      <c r="AT540" s="17">
        <v>5.6011999999999999E-2</v>
      </c>
      <c r="AU540" s="17">
        <v>2.2849999999999999E-2</v>
      </c>
      <c r="AV540" s="17">
        <v>195</v>
      </c>
      <c r="AW540" s="17">
        <v>234</v>
      </c>
      <c r="AX540" s="17">
        <v>292.5</v>
      </c>
      <c r="AY540" s="17">
        <v>0</v>
      </c>
      <c r="AZ540" s="17">
        <v>0</v>
      </c>
      <c r="BA540" s="17">
        <v>0</v>
      </c>
      <c r="BB540" s="17">
        <v>0</v>
      </c>
      <c r="BC540" s="17">
        <v>1</v>
      </c>
      <c r="BD540" s="17">
        <v>27.98</v>
      </c>
      <c r="BE540" s="17">
        <v>1</v>
      </c>
      <c r="BF540" s="17">
        <v>1</v>
      </c>
      <c r="BH540" s="17">
        <v>0</v>
      </c>
      <c r="BJ540" s="17">
        <v>0</v>
      </c>
      <c r="BL540" s="17">
        <v>0</v>
      </c>
      <c r="BM540" s="17">
        <v>3.4020000000000002E-2</v>
      </c>
      <c r="BN540" s="17">
        <v>0.13547899999999999</v>
      </c>
      <c r="BO540" s="17">
        <v>0</v>
      </c>
      <c r="BP540" s="17">
        <v>0</v>
      </c>
      <c r="BQ540" s="17">
        <v>0</v>
      </c>
      <c r="BR540" s="17">
        <v>0</v>
      </c>
      <c r="BS540" s="17">
        <v>0</v>
      </c>
      <c r="BT540" s="17" t="s">
        <v>409</v>
      </c>
      <c r="BU540" s="17" t="s">
        <v>409</v>
      </c>
      <c r="BV540" s="17" t="s">
        <v>409</v>
      </c>
      <c r="BW540" s="17" t="s">
        <v>592</v>
      </c>
      <c r="CA540" s="17">
        <v>88106466</v>
      </c>
      <c r="CB540" s="17" t="s">
        <v>1848</v>
      </c>
      <c r="CC540" s="17">
        <v>2101106</v>
      </c>
      <c r="CD540" s="17" t="s">
        <v>676</v>
      </c>
    </row>
    <row r="541" spans="1:82">
      <c r="A541" s="27">
        <v>1000000616</v>
      </c>
      <c r="B541" s="26">
        <v>0</v>
      </c>
      <c r="C541" s="26" t="s">
        <v>2799</v>
      </c>
      <c r="D541" s="25">
        <v>305365</v>
      </c>
      <c r="E541" s="25" t="s">
        <v>2140</v>
      </c>
      <c r="F541" s="25">
        <v>306321</v>
      </c>
      <c r="G541" s="25" t="s">
        <v>1091</v>
      </c>
      <c r="H541" s="25">
        <v>1</v>
      </c>
      <c r="I541" s="25">
        <v>1998.01</v>
      </c>
      <c r="J541" s="25">
        <v>2013.04</v>
      </c>
      <c r="K541" s="25" t="s">
        <v>1687</v>
      </c>
      <c r="L541" s="25"/>
      <c r="M541" s="25" t="s">
        <v>1687</v>
      </c>
      <c r="N541" s="25" t="s">
        <v>412</v>
      </c>
      <c r="O541" s="25" t="s">
        <v>428</v>
      </c>
      <c r="P541" s="25" t="s">
        <v>427</v>
      </c>
      <c r="Q541" s="24">
        <v>30419</v>
      </c>
      <c r="R541" s="17">
        <v>0</v>
      </c>
      <c r="S541" s="17" t="s">
        <v>411</v>
      </c>
      <c r="T541" s="17" t="s">
        <v>516</v>
      </c>
      <c r="U541" s="17">
        <v>984</v>
      </c>
      <c r="V541" s="17">
        <v>1.17</v>
      </c>
      <c r="W541" s="17" t="s">
        <v>428</v>
      </c>
      <c r="X541" s="17" t="s">
        <v>556</v>
      </c>
      <c r="Y541" s="29">
        <v>3084</v>
      </c>
      <c r="Z541" s="17">
        <v>0</v>
      </c>
      <c r="AA541" s="17" t="s">
        <v>411</v>
      </c>
      <c r="AB541" s="17" t="s">
        <v>516</v>
      </c>
      <c r="AC541" s="17">
        <v>973</v>
      </c>
      <c r="AD541" s="17">
        <v>0.28499999999999998</v>
      </c>
      <c r="AE541" s="17" t="s">
        <v>411</v>
      </c>
      <c r="AF541" s="17" t="s">
        <v>426</v>
      </c>
      <c r="AG541" s="17">
        <v>1</v>
      </c>
      <c r="AH541" s="17">
        <v>9.1999999999999998E-2</v>
      </c>
      <c r="AK541" s="17">
        <v>0</v>
      </c>
      <c r="AL541" s="17">
        <v>0</v>
      </c>
      <c r="AO541" s="17">
        <v>0</v>
      </c>
      <c r="AP541" s="17">
        <v>0</v>
      </c>
      <c r="AQ541" s="17">
        <v>6.2774579999999996E-3</v>
      </c>
      <c r="AR541" s="17">
        <v>6.0815200000000004E-4</v>
      </c>
      <c r="AS541" s="17">
        <v>1.4123E-2</v>
      </c>
      <c r="AT541" s="17">
        <v>6.7812999999999998E-2</v>
      </c>
      <c r="AU541" s="17">
        <v>0.11169999999999999</v>
      </c>
      <c r="AV541" s="17">
        <v>195</v>
      </c>
      <c r="AW541" s="17">
        <v>234</v>
      </c>
      <c r="AX541" s="17">
        <v>292.5</v>
      </c>
      <c r="AY541" s="17">
        <v>0</v>
      </c>
      <c r="AZ541" s="17">
        <v>0</v>
      </c>
      <c r="BA541" s="17">
        <v>0</v>
      </c>
      <c r="BB541" s="17">
        <v>0</v>
      </c>
      <c r="BC541" s="17">
        <v>1</v>
      </c>
      <c r="BD541" s="17">
        <v>35.46</v>
      </c>
      <c r="BE541" s="17">
        <v>1</v>
      </c>
      <c r="BF541" s="17">
        <v>1</v>
      </c>
      <c r="BH541" s="17">
        <v>0</v>
      </c>
      <c r="BJ541" s="17">
        <v>0</v>
      </c>
      <c r="BL541" s="17">
        <v>0</v>
      </c>
      <c r="BM541" s="17">
        <v>4.4121E-2</v>
      </c>
      <c r="BN541" s="17">
        <v>0.18154799999999999</v>
      </c>
      <c r="BO541" s="17">
        <v>0</v>
      </c>
      <c r="BP541" s="17">
        <v>0</v>
      </c>
      <c r="BQ541" s="17">
        <v>0</v>
      </c>
      <c r="BR541" s="17">
        <v>0</v>
      </c>
      <c r="BS541" s="17">
        <v>0</v>
      </c>
      <c r="BT541" s="17" t="s">
        <v>409</v>
      </c>
      <c r="BU541" s="17" t="s">
        <v>409</v>
      </c>
      <c r="BV541" s="17" t="s">
        <v>409</v>
      </c>
      <c r="BW541" s="17" t="s">
        <v>592</v>
      </c>
      <c r="CA541" s="17">
        <v>88106466</v>
      </c>
      <c r="CB541" s="17" t="s">
        <v>1845</v>
      </c>
      <c r="CC541" s="17">
        <v>5103347</v>
      </c>
      <c r="CD541" s="17" t="s">
        <v>1106</v>
      </c>
    </row>
    <row r="542" spans="1:82">
      <c r="A542" s="27">
        <v>1000000619</v>
      </c>
      <c r="B542" s="26">
        <v>0</v>
      </c>
      <c r="C542" s="26" t="s">
        <v>2798</v>
      </c>
      <c r="D542" s="25">
        <v>306320</v>
      </c>
      <c r="E542" s="25" t="s">
        <v>1091</v>
      </c>
      <c r="F542" s="25">
        <v>306430</v>
      </c>
      <c r="G542" s="25" t="s">
        <v>2796</v>
      </c>
      <c r="H542" s="25">
        <v>1</v>
      </c>
      <c r="I542" s="25">
        <v>1996.01</v>
      </c>
      <c r="J542" s="25">
        <v>2500.12</v>
      </c>
      <c r="K542" s="25" t="s">
        <v>505</v>
      </c>
      <c r="L542" s="25"/>
      <c r="M542" s="25" t="s">
        <v>505</v>
      </c>
      <c r="N542" s="25" t="s">
        <v>412</v>
      </c>
      <c r="O542" s="25" t="s">
        <v>498</v>
      </c>
      <c r="P542" s="25" t="s">
        <v>516</v>
      </c>
      <c r="Q542" s="24">
        <v>6289</v>
      </c>
      <c r="R542" s="17">
        <v>0.90600000000000003</v>
      </c>
      <c r="U542" s="17">
        <v>0</v>
      </c>
      <c r="V542" s="17">
        <v>0</v>
      </c>
      <c r="Y542" s="17">
        <v>0</v>
      </c>
      <c r="Z542" s="17">
        <v>0</v>
      </c>
      <c r="AC542" s="17">
        <v>0</v>
      </c>
      <c r="AD542" s="17">
        <v>0</v>
      </c>
      <c r="AG542" s="17">
        <v>0</v>
      </c>
      <c r="AH542" s="17">
        <v>0</v>
      </c>
      <c r="AK542" s="17">
        <v>0</v>
      </c>
      <c r="AL542" s="17">
        <v>0</v>
      </c>
      <c r="AO542" s="17">
        <v>0</v>
      </c>
      <c r="AP542" s="17">
        <v>0</v>
      </c>
      <c r="AQ542" s="17">
        <v>0.90600000000000003</v>
      </c>
      <c r="AR542" s="17">
        <v>3.0000000000000001E-3</v>
      </c>
      <c r="AS542" s="17">
        <v>3.5500000000000001E-4</v>
      </c>
      <c r="AT542" s="17">
        <v>3.1779999999999998E-3</v>
      </c>
      <c r="AU542" s="17">
        <v>0.32107999999999998</v>
      </c>
      <c r="AV542" s="17">
        <v>283</v>
      </c>
      <c r="AW542" s="17">
        <v>339.6</v>
      </c>
      <c r="AX542" s="17">
        <v>424.5</v>
      </c>
      <c r="AY542" s="17">
        <v>0</v>
      </c>
      <c r="AZ542" s="17">
        <v>0</v>
      </c>
      <c r="BA542" s="17">
        <v>0</v>
      </c>
      <c r="BB542" s="17">
        <v>0</v>
      </c>
      <c r="BC542" s="17">
        <v>1</v>
      </c>
      <c r="BD542" s="17">
        <v>6.29</v>
      </c>
      <c r="BE542" s="17">
        <v>1</v>
      </c>
      <c r="BF542" s="17">
        <v>1</v>
      </c>
      <c r="BH542" s="17">
        <v>0</v>
      </c>
      <c r="BJ542" s="17">
        <v>0</v>
      </c>
      <c r="BL542" s="17">
        <v>0</v>
      </c>
      <c r="BM542" s="17">
        <v>1.482E-3</v>
      </c>
      <c r="BN542" s="17">
        <v>1.325E-3</v>
      </c>
      <c r="BO542" s="17">
        <v>0</v>
      </c>
      <c r="BP542" s="17">
        <v>0</v>
      </c>
      <c r="BQ542" s="17">
        <v>0</v>
      </c>
      <c r="BR542" s="17">
        <v>0</v>
      </c>
      <c r="BS542" s="17">
        <v>0</v>
      </c>
      <c r="BT542" s="17" t="s">
        <v>409</v>
      </c>
      <c r="BU542" s="17" t="s">
        <v>409</v>
      </c>
      <c r="BV542" s="17" t="s">
        <v>409</v>
      </c>
      <c r="BW542" s="17" t="s">
        <v>592</v>
      </c>
      <c r="CA542" s="17">
        <v>88106466</v>
      </c>
      <c r="CB542" s="17" t="s">
        <v>1848</v>
      </c>
      <c r="CC542" s="17">
        <v>5103347</v>
      </c>
      <c r="CD542" s="17" t="s">
        <v>1106</v>
      </c>
    </row>
    <row r="543" spans="1:82">
      <c r="A543" s="27">
        <v>1000000620</v>
      </c>
      <c r="B543" s="26">
        <v>0</v>
      </c>
      <c r="C543" s="26" t="s">
        <v>2797</v>
      </c>
      <c r="D543" s="25">
        <v>306320</v>
      </c>
      <c r="E543" s="25" t="s">
        <v>1091</v>
      </c>
      <c r="F543" s="25">
        <v>306430</v>
      </c>
      <c r="G543" s="25" t="s">
        <v>2796</v>
      </c>
      <c r="H543" s="25">
        <v>2</v>
      </c>
      <c r="I543" s="25">
        <v>1998.01</v>
      </c>
      <c r="J543" s="25">
        <v>2500.12</v>
      </c>
      <c r="K543" s="25" t="s">
        <v>1687</v>
      </c>
      <c r="L543" s="25"/>
      <c r="M543" s="25" t="s">
        <v>1687</v>
      </c>
      <c r="N543" s="25" t="s">
        <v>412</v>
      </c>
      <c r="O543" s="25" t="s">
        <v>498</v>
      </c>
      <c r="P543" s="25" t="s">
        <v>516</v>
      </c>
      <c r="Q543" s="24">
        <v>6305</v>
      </c>
      <c r="R543" s="17">
        <v>0.90600000000000003</v>
      </c>
      <c r="U543" s="17">
        <v>0</v>
      </c>
      <c r="V543" s="17">
        <v>0</v>
      </c>
      <c r="Y543" s="17">
        <v>0</v>
      </c>
      <c r="Z543" s="17">
        <v>0</v>
      </c>
      <c r="AC543" s="17">
        <v>0</v>
      </c>
      <c r="AD543" s="17">
        <v>0</v>
      </c>
      <c r="AG543" s="17">
        <v>0</v>
      </c>
      <c r="AH543" s="17">
        <v>0</v>
      </c>
      <c r="AK543" s="17">
        <v>0</v>
      </c>
      <c r="AL543" s="17">
        <v>0</v>
      </c>
      <c r="AO543" s="17">
        <v>0</v>
      </c>
      <c r="AP543" s="17">
        <v>0</v>
      </c>
      <c r="AQ543" s="17">
        <v>0.90600000000000003</v>
      </c>
      <c r="AR543" s="17">
        <v>3.0000000000000001E-3</v>
      </c>
      <c r="AS543" s="17">
        <v>3.5500000000000001E-4</v>
      </c>
      <c r="AT543" s="17">
        <v>3.1779999999999998E-3</v>
      </c>
      <c r="AU543" s="17">
        <v>0.32107999999999998</v>
      </c>
      <c r="AV543" s="17">
        <v>283</v>
      </c>
      <c r="AW543" s="17">
        <v>339.6</v>
      </c>
      <c r="AX543" s="17">
        <v>424.5</v>
      </c>
      <c r="AY543" s="17">
        <v>0</v>
      </c>
      <c r="AZ543" s="17">
        <v>0</v>
      </c>
      <c r="BA543" s="17">
        <v>0</v>
      </c>
      <c r="BB543" s="17">
        <v>0</v>
      </c>
      <c r="BC543" s="17">
        <v>1</v>
      </c>
      <c r="BD543" s="17">
        <v>6.31</v>
      </c>
      <c r="BE543" s="17">
        <v>1</v>
      </c>
      <c r="BF543" s="17">
        <v>1</v>
      </c>
      <c r="BH543" s="17">
        <v>0</v>
      </c>
      <c r="BJ543" s="17">
        <v>0</v>
      </c>
      <c r="BL543" s="17">
        <v>0</v>
      </c>
      <c r="BM543" s="17">
        <v>1.482E-3</v>
      </c>
      <c r="BN543" s="17">
        <v>1.325E-3</v>
      </c>
      <c r="BO543" s="17">
        <v>0</v>
      </c>
      <c r="BP543" s="17">
        <v>0</v>
      </c>
      <c r="BQ543" s="17">
        <v>0</v>
      </c>
      <c r="BR543" s="17">
        <v>0</v>
      </c>
      <c r="BS543" s="17">
        <v>0</v>
      </c>
      <c r="BT543" s="17" t="s">
        <v>409</v>
      </c>
      <c r="BU543" s="17" t="s">
        <v>409</v>
      </c>
      <c r="BV543" s="17" t="s">
        <v>409</v>
      </c>
      <c r="BW543" s="17" t="s">
        <v>592</v>
      </c>
      <c r="CA543" s="17">
        <v>88106466</v>
      </c>
      <c r="CB543" s="17" t="s">
        <v>1848</v>
      </c>
      <c r="CC543" s="17">
        <v>5103347</v>
      </c>
      <c r="CD543" s="17" t="s">
        <v>1106</v>
      </c>
    </row>
    <row r="544" spans="1:82">
      <c r="A544" s="27">
        <v>1000000621</v>
      </c>
      <c r="B544" s="26">
        <v>0</v>
      </c>
      <c r="C544" s="26" t="s">
        <v>2795</v>
      </c>
      <c r="D544" s="25">
        <v>305360</v>
      </c>
      <c r="E544" s="25" t="s">
        <v>2176</v>
      </c>
      <c r="F544" s="25">
        <v>306321</v>
      </c>
      <c r="G544" s="25" t="s">
        <v>1091</v>
      </c>
      <c r="H544" s="25">
        <v>1</v>
      </c>
      <c r="I544" s="25">
        <v>2001.1</v>
      </c>
      <c r="J544" s="25">
        <v>2013.04</v>
      </c>
      <c r="K544" s="25" t="s">
        <v>1744</v>
      </c>
      <c r="L544" s="25"/>
      <c r="M544" s="25" t="s">
        <v>1625</v>
      </c>
      <c r="N544" s="25" t="s">
        <v>412</v>
      </c>
      <c r="O544" s="25" t="s">
        <v>428</v>
      </c>
      <c r="P544" s="25" t="s">
        <v>427</v>
      </c>
      <c r="Q544" s="24">
        <v>20477</v>
      </c>
      <c r="R544" s="17">
        <v>0</v>
      </c>
      <c r="S544" s="17" t="s">
        <v>411</v>
      </c>
      <c r="T544" s="17" t="s">
        <v>516</v>
      </c>
      <c r="U544" s="17">
        <v>976</v>
      </c>
      <c r="V544" s="17">
        <v>1.17</v>
      </c>
      <c r="W544" s="17" t="s">
        <v>411</v>
      </c>
      <c r="X544" s="17" t="s">
        <v>516</v>
      </c>
      <c r="Y544" s="17">
        <v>973</v>
      </c>
      <c r="Z544" s="17">
        <v>0.28499999999999998</v>
      </c>
      <c r="AA544" s="17" t="s">
        <v>411</v>
      </c>
      <c r="AB544" s="17" t="s">
        <v>426</v>
      </c>
      <c r="AC544" s="17">
        <v>1</v>
      </c>
      <c r="AD544" s="17">
        <v>9.1999999999999998E-2</v>
      </c>
      <c r="AG544" s="17">
        <v>0</v>
      </c>
      <c r="AH544" s="17">
        <v>0</v>
      </c>
      <c r="AK544" s="17">
        <v>0</v>
      </c>
      <c r="AL544" s="17">
        <v>0</v>
      </c>
      <c r="AO544" s="17">
        <v>0</v>
      </c>
      <c r="AP544" s="17">
        <v>0</v>
      </c>
      <c r="AQ544" s="17">
        <v>9.9963650000000001E-3</v>
      </c>
      <c r="AR544" s="17">
        <v>7.1671699999999996E-4</v>
      </c>
      <c r="AS544" s="17">
        <v>8.8109999999999994E-3</v>
      </c>
      <c r="AT544" s="17">
        <v>4.2318000000000001E-2</v>
      </c>
      <c r="AU544" s="17">
        <v>1.6827999999999999E-2</v>
      </c>
      <c r="AV544" s="17">
        <v>195</v>
      </c>
      <c r="AW544" s="17">
        <v>234</v>
      </c>
      <c r="AX544" s="17">
        <v>292.5</v>
      </c>
      <c r="AY544" s="17">
        <v>0</v>
      </c>
      <c r="AZ544" s="17">
        <v>0</v>
      </c>
      <c r="BA544" s="17">
        <v>0</v>
      </c>
      <c r="BB544" s="17">
        <v>0</v>
      </c>
      <c r="BC544" s="17">
        <v>1</v>
      </c>
      <c r="BD544" s="17">
        <v>22.43</v>
      </c>
      <c r="BE544" s="17">
        <v>1</v>
      </c>
      <c r="BF544" s="17">
        <v>1</v>
      </c>
      <c r="BH544" s="17">
        <v>0</v>
      </c>
      <c r="BJ544" s="17">
        <v>0</v>
      </c>
      <c r="BL544" s="17">
        <v>0</v>
      </c>
      <c r="BM544" s="17">
        <v>2.7161999999999999E-2</v>
      </c>
      <c r="BN544" s="17">
        <v>0.1069558</v>
      </c>
      <c r="BO544" s="17">
        <v>0</v>
      </c>
      <c r="BP544" s="17">
        <v>0</v>
      </c>
      <c r="BQ544" s="17">
        <v>0</v>
      </c>
      <c r="BR544" s="17">
        <v>0</v>
      </c>
      <c r="BS544" s="17">
        <v>0</v>
      </c>
      <c r="BT544" s="17" t="s">
        <v>409</v>
      </c>
      <c r="BU544" s="17" t="s">
        <v>409</v>
      </c>
      <c r="BV544" s="17" t="s">
        <v>409</v>
      </c>
      <c r="BW544" s="17" t="s">
        <v>592</v>
      </c>
      <c r="CA544" s="17">
        <v>88106466</v>
      </c>
      <c r="CB544" s="17" t="s">
        <v>1848</v>
      </c>
      <c r="CC544" s="17">
        <v>5103347</v>
      </c>
      <c r="CD544" s="17" t="s">
        <v>1106</v>
      </c>
    </row>
    <row r="545" spans="1:82">
      <c r="A545" s="27">
        <v>1000000622</v>
      </c>
      <c r="B545" s="26">
        <v>0</v>
      </c>
      <c r="C545" s="26" t="s">
        <v>2794</v>
      </c>
      <c r="D545" s="25">
        <v>308535</v>
      </c>
      <c r="E545" s="25" t="s">
        <v>1094</v>
      </c>
      <c r="F545" s="25">
        <v>308530</v>
      </c>
      <c r="G545" s="25" t="s">
        <v>2073</v>
      </c>
      <c r="H545" s="25">
        <v>2</v>
      </c>
      <c r="I545" s="25">
        <v>1998.01</v>
      </c>
      <c r="J545" s="25">
        <v>2500.12</v>
      </c>
      <c r="K545" s="25" t="s">
        <v>1687</v>
      </c>
      <c r="L545" s="25"/>
      <c r="M545" s="25" t="s">
        <v>1687</v>
      </c>
      <c r="N545" s="25" t="s">
        <v>412</v>
      </c>
      <c r="O545" s="25" t="s">
        <v>428</v>
      </c>
      <c r="P545" s="25" t="s">
        <v>499</v>
      </c>
      <c r="Q545" s="24">
        <v>10800</v>
      </c>
      <c r="R545" s="17">
        <v>0</v>
      </c>
      <c r="U545" s="17">
        <v>0</v>
      </c>
      <c r="V545" s="17">
        <v>0</v>
      </c>
      <c r="Y545" s="17">
        <v>0</v>
      </c>
      <c r="Z545" s="17">
        <v>0</v>
      </c>
      <c r="AC545" s="17">
        <v>0</v>
      </c>
      <c r="AD545" s="17">
        <v>0</v>
      </c>
      <c r="AG545" s="17">
        <v>0</v>
      </c>
      <c r="AH545" s="17">
        <v>0</v>
      </c>
      <c r="AK545" s="17">
        <v>0</v>
      </c>
      <c r="AL545" s="17">
        <v>0</v>
      </c>
      <c r="AO545" s="17">
        <v>0</v>
      </c>
      <c r="AP545" s="17">
        <v>0</v>
      </c>
      <c r="AQ545" s="17">
        <v>0</v>
      </c>
      <c r="AR545" s="17">
        <v>0</v>
      </c>
      <c r="AS545" s="17">
        <v>1.91E-3</v>
      </c>
      <c r="AT545" s="17">
        <v>1.4976E-2</v>
      </c>
      <c r="AU545" s="17">
        <v>1.2586999999999999E-2</v>
      </c>
      <c r="AV545" s="17">
        <v>452</v>
      </c>
      <c r="AW545" s="17">
        <v>542.4</v>
      </c>
      <c r="AX545" s="17">
        <v>678</v>
      </c>
      <c r="AY545" s="17">
        <v>0</v>
      </c>
      <c r="AZ545" s="17">
        <v>0</v>
      </c>
      <c r="BA545" s="17">
        <v>0</v>
      </c>
      <c r="BB545" s="17">
        <v>0</v>
      </c>
      <c r="BC545" s="17">
        <v>1</v>
      </c>
      <c r="BD545" s="17">
        <v>10.8</v>
      </c>
      <c r="BE545" s="17">
        <v>1</v>
      </c>
      <c r="BF545" s="17">
        <v>1</v>
      </c>
      <c r="BH545" s="17">
        <v>0</v>
      </c>
      <c r="BJ545" s="17">
        <v>0</v>
      </c>
      <c r="BL545" s="17">
        <v>0</v>
      </c>
      <c r="BM545" s="17">
        <v>1.0387E-2</v>
      </c>
      <c r="BN545" s="17">
        <v>4.6408999999999999E-2</v>
      </c>
      <c r="BO545" s="17">
        <v>0</v>
      </c>
      <c r="BP545" s="17">
        <v>0</v>
      </c>
      <c r="BQ545" s="17">
        <v>0</v>
      </c>
      <c r="BR545" s="17">
        <v>0</v>
      </c>
      <c r="BS545" s="17">
        <v>0</v>
      </c>
      <c r="BT545" s="17" t="s">
        <v>409</v>
      </c>
      <c r="BU545" s="17" t="s">
        <v>409</v>
      </c>
      <c r="BV545" s="17" t="s">
        <v>409</v>
      </c>
      <c r="BW545" s="17" t="s">
        <v>592</v>
      </c>
      <c r="CA545" s="17">
        <v>88106466</v>
      </c>
      <c r="CB545" s="17" t="s">
        <v>1848</v>
      </c>
      <c r="CC545" s="17">
        <v>6101046</v>
      </c>
      <c r="CD545" s="17" t="s">
        <v>1532</v>
      </c>
    </row>
    <row r="546" spans="1:82">
      <c r="A546" s="27">
        <v>1000000623</v>
      </c>
      <c r="B546" s="26">
        <v>0</v>
      </c>
      <c r="C546" s="26" t="s">
        <v>2793</v>
      </c>
      <c r="D546" s="25">
        <v>308530</v>
      </c>
      <c r="E546" s="25" t="s">
        <v>2073</v>
      </c>
      <c r="F546" s="25">
        <v>308510</v>
      </c>
      <c r="G546" s="25" t="s">
        <v>2070</v>
      </c>
      <c r="H546" s="25">
        <v>2</v>
      </c>
      <c r="I546" s="25">
        <v>2003.01</v>
      </c>
      <c r="J546" s="25">
        <v>2500.12</v>
      </c>
      <c r="K546" s="25" t="s">
        <v>1715</v>
      </c>
      <c r="L546" s="25"/>
      <c r="M546" s="25" t="s">
        <v>1715</v>
      </c>
      <c r="N546" s="25" t="s">
        <v>412</v>
      </c>
      <c r="O546" s="25" t="s">
        <v>541</v>
      </c>
      <c r="P546" s="25" t="s">
        <v>427</v>
      </c>
      <c r="Q546" s="24">
        <v>6875</v>
      </c>
      <c r="R546" s="17">
        <v>0</v>
      </c>
      <c r="S546" s="17" t="s">
        <v>428</v>
      </c>
      <c r="T546" s="17" t="s">
        <v>515</v>
      </c>
      <c r="U546" s="29">
        <v>3687</v>
      </c>
      <c r="V546" s="17">
        <v>0</v>
      </c>
      <c r="Y546" s="17">
        <v>0</v>
      </c>
      <c r="Z546" s="17">
        <v>0</v>
      </c>
      <c r="AC546" s="17">
        <v>0</v>
      </c>
      <c r="AD546" s="17">
        <v>0</v>
      </c>
      <c r="AG546" s="17">
        <v>0</v>
      </c>
      <c r="AH546" s="17">
        <v>0</v>
      </c>
      <c r="AK546" s="17">
        <v>0</v>
      </c>
      <c r="AL546" s="17">
        <v>0</v>
      </c>
      <c r="AO546" s="17">
        <v>0</v>
      </c>
      <c r="AP546" s="17">
        <v>0</v>
      </c>
      <c r="AQ546" s="17">
        <v>0</v>
      </c>
      <c r="AR546" s="17">
        <v>0</v>
      </c>
      <c r="AS546" s="17">
        <v>3.176E-3</v>
      </c>
      <c r="AT546" s="17">
        <v>1.8537000000000001E-2</v>
      </c>
      <c r="AU546" s="17">
        <v>1.0093E-2</v>
      </c>
      <c r="AV546" s="17">
        <v>361</v>
      </c>
      <c r="AW546" s="17">
        <v>433.2</v>
      </c>
      <c r="AX546" s="17">
        <v>541.5</v>
      </c>
      <c r="AY546" s="17">
        <v>0</v>
      </c>
      <c r="AZ546" s="17">
        <v>0</v>
      </c>
      <c r="BA546" s="17">
        <v>0</v>
      </c>
      <c r="BB546" s="17">
        <v>0</v>
      </c>
      <c r="BC546" s="17">
        <v>1</v>
      </c>
      <c r="BD546" s="17">
        <v>10.56</v>
      </c>
      <c r="BE546" s="17">
        <v>1</v>
      </c>
      <c r="BF546" s="17">
        <v>1</v>
      </c>
      <c r="BH546" s="17">
        <v>0</v>
      </c>
      <c r="BJ546" s="17">
        <v>0</v>
      </c>
      <c r="BL546" s="17">
        <v>0</v>
      </c>
      <c r="BM546" s="17">
        <v>1.0485E-2</v>
      </c>
      <c r="BN546" s="17">
        <v>5.4169000000000002E-2</v>
      </c>
      <c r="BO546" s="17">
        <v>0</v>
      </c>
      <c r="BP546" s="17">
        <v>0</v>
      </c>
      <c r="BQ546" s="17">
        <v>0</v>
      </c>
      <c r="BR546" s="17">
        <v>0</v>
      </c>
      <c r="BS546" s="17">
        <v>0</v>
      </c>
      <c r="BT546" s="17" t="s">
        <v>409</v>
      </c>
      <c r="BU546" s="17" t="s">
        <v>409</v>
      </c>
      <c r="BV546" s="17" t="s">
        <v>409</v>
      </c>
      <c r="BW546" s="17" t="s">
        <v>592</v>
      </c>
      <c r="CA546" s="17">
        <v>88106466</v>
      </c>
      <c r="CB546" s="17" t="s">
        <v>1848</v>
      </c>
      <c r="CC546" s="17">
        <v>6101046</v>
      </c>
      <c r="CD546" s="17" t="s">
        <v>1532</v>
      </c>
    </row>
    <row r="547" spans="1:82">
      <c r="A547" s="27">
        <v>1000000624</v>
      </c>
      <c r="B547" s="26">
        <v>0</v>
      </c>
      <c r="C547" s="26" t="s">
        <v>42</v>
      </c>
      <c r="D547" s="25">
        <v>308530</v>
      </c>
      <c r="E547" s="25" t="s">
        <v>2073</v>
      </c>
      <c r="F547" s="25">
        <v>308555</v>
      </c>
      <c r="G547" s="25" t="s">
        <v>1089</v>
      </c>
      <c r="H547" s="25">
        <v>1</v>
      </c>
      <c r="I547" s="25">
        <v>2005.1</v>
      </c>
      <c r="J547" s="25">
        <v>2500.12</v>
      </c>
      <c r="K547" s="25" t="s">
        <v>1754</v>
      </c>
      <c r="L547" s="25"/>
      <c r="M547" s="25" t="s">
        <v>1754</v>
      </c>
      <c r="N547" s="25" t="s">
        <v>412</v>
      </c>
      <c r="O547" s="25" t="s">
        <v>411</v>
      </c>
      <c r="P547" s="25" t="s">
        <v>516</v>
      </c>
      <c r="Q547" s="24">
        <v>3100</v>
      </c>
      <c r="R547" s="17">
        <v>0.27700000000000002</v>
      </c>
      <c r="U547" s="17">
        <v>0</v>
      </c>
      <c r="V547" s="17">
        <v>0</v>
      </c>
      <c r="Y547" s="17">
        <v>0</v>
      </c>
      <c r="Z547" s="17">
        <v>0</v>
      </c>
      <c r="AC547" s="17">
        <v>0</v>
      </c>
      <c r="AD547" s="17">
        <v>0</v>
      </c>
      <c r="AG547" s="17">
        <v>0</v>
      </c>
      <c r="AH547" s="17">
        <v>0</v>
      </c>
      <c r="AK547" s="17">
        <v>0</v>
      </c>
      <c r="AL547" s="17">
        <v>0</v>
      </c>
      <c r="AO547" s="17">
        <v>0</v>
      </c>
      <c r="AP547" s="17">
        <v>0</v>
      </c>
      <c r="AQ547" s="17">
        <v>0.27700000000000002</v>
      </c>
      <c r="AR547" s="17">
        <v>1E-3</v>
      </c>
      <c r="AS547" s="17">
        <v>2.0000000000000001E-4</v>
      </c>
      <c r="AT547" s="17">
        <v>2.7060000000000001E-3</v>
      </c>
      <c r="AU547" s="17">
        <v>6.5102999999999994E-2</v>
      </c>
      <c r="AV547" s="17">
        <v>262</v>
      </c>
      <c r="AW547" s="17">
        <v>314.39999999999998</v>
      </c>
      <c r="AX547" s="17">
        <v>393</v>
      </c>
      <c r="AY547" s="17">
        <v>0</v>
      </c>
      <c r="AZ547" s="17">
        <v>0</v>
      </c>
      <c r="BA547" s="17">
        <v>0</v>
      </c>
      <c r="BB547" s="17">
        <v>0</v>
      </c>
      <c r="BC547" s="17">
        <v>1</v>
      </c>
      <c r="BD547" s="17">
        <v>3.1</v>
      </c>
      <c r="BE547" s="17">
        <v>1</v>
      </c>
      <c r="BF547" s="17">
        <v>1</v>
      </c>
      <c r="BH547" s="17">
        <v>0</v>
      </c>
      <c r="BJ547" s="17">
        <v>0</v>
      </c>
      <c r="BL547" s="17">
        <v>0</v>
      </c>
      <c r="BM547" s="17">
        <v>2.8899999999999998E-4</v>
      </c>
      <c r="BN547" s="17">
        <v>7.6099999999999996E-4</v>
      </c>
      <c r="BO547" s="17">
        <v>0</v>
      </c>
      <c r="BP547" s="17">
        <v>0</v>
      </c>
      <c r="BQ547" s="17">
        <v>0</v>
      </c>
      <c r="BR547" s="17">
        <v>0</v>
      </c>
      <c r="BS547" s="17">
        <v>0</v>
      </c>
      <c r="BT547" s="17" t="s">
        <v>409</v>
      </c>
      <c r="BU547" s="17" t="s">
        <v>409</v>
      </c>
      <c r="BV547" s="17" t="s">
        <v>409</v>
      </c>
      <c r="BW547" s="17" t="s">
        <v>592</v>
      </c>
      <c r="CA547" s="17">
        <v>88106466</v>
      </c>
      <c r="CB547" s="17" t="s">
        <v>1848</v>
      </c>
      <c r="CC547" s="17">
        <v>2102102</v>
      </c>
      <c r="CD547" s="17" t="s">
        <v>2059</v>
      </c>
    </row>
    <row r="548" spans="1:82">
      <c r="A548" s="27">
        <v>1000000625</v>
      </c>
      <c r="B548" s="26">
        <v>0</v>
      </c>
      <c r="C548" s="26" t="s">
        <v>41</v>
      </c>
      <c r="D548" s="25">
        <v>308530</v>
      </c>
      <c r="E548" s="25" t="s">
        <v>2073</v>
      </c>
      <c r="F548" s="25">
        <v>308555</v>
      </c>
      <c r="G548" s="25" t="s">
        <v>1089</v>
      </c>
      <c r="H548" s="25">
        <v>2</v>
      </c>
      <c r="I548" s="25">
        <v>2005.1</v>
      </c>
      <c r="J548" s="25">
        <v>2500.12</v>
      </c>
      <c r="K548" s="25" t="s">
        <v>1754</v>
      </c>
      <c r="L548" s="25"/>
      <c r="M548" s="25" t="s">
        <v>1754</v>
      </c>
      <c r="N548" s="25" t="s">
        <v>412</v>
      </c>
      <c r="O548" s="25" t="s">
        <v>411</v>
      </c>
      <c r="P548" s="25" t="s">
        <v>516</v>
      </c>
      <c r="Q548" s="24">
        <v>3100</v>
      </c>
      <c r="R548" s="17">
        <v>0.27700000000000002</v>
      </c>
      <c r="U548" s="17">
        <v>0</v>
      </c>
      <c r="V548" s="17">
        <v>0</v>
      </c>
      <c r="Y548" s="17">
        <v>0</v>
      </c>
      <c r="Z548" s="17">
        <v>0</v>
      </c>
      <c r="AC548" s="17">
        <v>0</v>
      </c>
      <c r="AD548" s="17">
        <v>0</v>
      </c>
      <c r="AG548" s="17">
        <v>0</v>
      </c>
      <c r="AH548" s="17">
        <v>0</v>
      </c>
      <c r="AK548" s="17">
        <v>0</v>
      </c>
      <c r="AL548" s="17">
        <v>0</v>
      </c>
      <c r="AO548" s="17">
        <v>0</v>
      </c>
      <c r="AP548" s="17">
        <v>0</v>
      </c>
      <c r="AQ548" s="17">
        <v>0.27700000000000002</v>
      </c>
      <c r="AR548" s="17">
        <v>1E-3</v>
      </c>
      <c r="AS548" s="17">
        <v>2.0000000000000001E-4</v>
      </c>
      <c r="AT548" s="17">
        <v>2.7060000000000001E-3</v>
      </c>
      <c r="AU548" s="17">
        <v>6.5102999999999994E-2</v>
      </c>
      <c r="AV548" s="17">
        <v>262</v>
      </c>
      <c r="AW548" s="17">
        <v>314.39999999999998</v>
      </c>
      <c r="AX548" s="17">
        <v>393</v>
      </c>
      <c r="AY548" s="17">
        <v>0</v>
      </c>
      <c r="AZ548" s="17">
        <v>0</v>
      </c>
      <c r="BA548" s="17">
        <v>0</v>
      </c>
      <c r="BB548" s="17">
        <v>0</v>
      </c>
      <c r="BC548" s="17">
        <v>1</v>
      </c>
      <c r="BD548" s="17">
        <v>3.1</v>
      </c>
      <c r="BE548" s="17">
        <v>1</v>
      </c>
      <c r="BF548" s="17">
        <v>1</v>
      </c>
      <c r="BH548" s="17">
        <v>0</v>
      </c>
      <c r="BJ548" s="17">
        <v>0</v>
      </c>
      <c r="BL548" s="17">
        <v>0</v>
      </c>
      <c r="BM548" s="17">
        <v>2.8899999999999998E-4</v>
      </c>
      <c r="BN548" s="17">
        <v>7.6099999999999996E-4</v>
      </c>
      <c r="BO548" s="17">
        <v>0</v>
      </c>
      <c r="BP548" s="17">
        <v>0</v>
      </c>
      <c r="BQ548" s="17">
        <v>0</v>
      </c>
      <c r="BR548" s="17">
        <v>0</v>
      </c>
      <c r="BS548" s="17">
        <v>0</v>
      </c>
      <c r="BT548" s="17" t="s">
        <v>409</v>
      </c>
      <c r="BU548" s="17" t="s">
        <v>409</v>
      </c>
      <c r="BV548" s="17" t="s">
        <v>409</v>
      </c>
      <c r="BW548" s="17" t="s">
        <v>592</v>
      </c>
      <c r="CA548" s="17">
        <v>88106466</v>
      </c>
      <c r="CB548" s="17" t="s">
        <v>1848</v>
      </c>
      <c r="CC548" s="17">
        <v>2102102</v>
      </c>
      <c r="CD548" s="17" t="s">
        <v>2059</v>
      </c>
    </row>
    <row r="549" spans="1:82">
      <c r="A549" s="27">
        <v>1000000626</v>
      </c>
      <c r="B549" s="26">
        <v>0</v>
      </c>
      <c r="C549" s="26" t="s">
        <v>2792</v>
      </c>
      <c r="D549" s="25">
        <v>308435</v>
      </c>
      <c r="E549" s="25" t="s">
        <v>1068</v>
      </c>
      <c r="F549" s="25">
        <v>308430</v>
      </c>
      <c r="G549" s="25" t="s">
        <v>2479</v>
      </c>
      <c r="H549" s="25">
        <v>1</v>
      </c>
      <c r="I549" s="25">
        <v>1997.04</v>
      </c>
      <c r="J549" s="25">
        <v>2500.12</v>
      </c>
      <c r="K549" s="25" t="s">
        <v>2579</v>
      </c>
      <c r="L549" s="25"/>
      <c r="M549" s="25" t="s">
        <v>2579</v>
      </c>
      <c r="N549" s="25" t="s">
        <v>412</v>
      </c>
      <c r="O549" s="25" t="s">
        <v>498</v>
      </c>
      <c r="P549" s="25" t="s">
        <v>516</v>
      </c>
      <c r="Q549" s="24">
        <v>4715</v>
      </c>
      <c r="R549" s="17">
        <v>0.16800000000000001</v>
      </c>
      <c r="U549" s="17">
        <v>0</v>
      </c>
      <c r="V549" s="17">
        <v>0.90600000000000003</v>
      </c>
      <c r="Y549" s="17">
        <v>0</v>
      </c>
      <c r="Z549" s="17">
        <v>0</v>
      </c>
      <c r="AC549" s="17">
        <v>0</v>
      </c>
      <c r="AD549" s="17">
        <v>0</v>
      </c>
      <c r="AG549" s="17">
        <v>0</v>
      </c>
      <c r="AH549" s="17">
        <v>0</v>
      </c>
      <c r="AK549" s="17">
        <v>0</v>
      </c>
      <c r="AL549" s="17">
        <v>0</v>
      </c>
      <c r="AO549" s="17">
        <v>0</v>
      </c>
      <c r="AP549" s="17">
        <v>0</v>
      </c>
      <c r="AQ549" s="17">
        <v>0.16800000000000001</v>
      </c>
      <c r="AR549" s="17">
        <v>3.0000000000000001E-3</v>
      </c>
      <c r="AS549" s="17">
        <v>4.2989999999999999E-4</v>
      </c>
      <c r="AT549" s="17">
        <v>3.0774999999999999E-3</v>
      </c>
      <c r="AU549" s="17">
        <v>0.173759</v>
      </c>
      <c r="AV549" s="17">
        <v>275</v>
      </c>
      <c r="AW549" s="17">
        <v>330</v>
      </c>
      <c r="AX549" s="17">
        <v>412.5</v>
      </c>
      <c r="AY549" s="17">
        <v>0</v>
      </c>
      <c r="AZ549" s="17">
        <v>0</v>
      </c>
      <c r="BA549" s="17">
        <v>0</v>
      </c>
      <c r="BB549" s="17">
        <v>0</v>
      </c>
      <c r="BC549" s="17">
        <v>1</v>
      </c>
      <c r="BD549" s="17">
        <v>4.72</v>
      </c>
      <c r="BE549" s="17">
        <v>1</v>
      </c>
      <c r="BF549" s="17">
        <v>1</v>
      </c>
      <c r="BH549" s="17">
        <v>0</v>
      </c>
      <c r="BJ549" s="17">
        <v>0</v>
      </c>
      <c r="BL549" s="17">
        <v>0</v>
      </c>
      <c r="BM549" s="17">
        <v>1.7386000000000001E-3</v>
      </c>
      <c r="BN549" s="17">
        <v>1.0467499999999999E-2</v>
      </c>
      <c r="BO549" s="17">
        <v>0</v>
      </c>
      <c r="BP549" s="17">
        <v>0</v>
      </c>
      <c r="BQ549" s="17">
        <v>0</v>
      </c>
      <c r="BR549" s="17">
        <v>0</v>
      </c>
      <c r="BS549" s="17">
        <v>0</v>
      </c>
      <c r="BT549" s="17" t="s">
        <v>409</v>
      </c>
      <c r="BU549" s="17" t="s">
        <v>409</v>
      </c>
      <c r="BV549" s="17" t="s">
        <v>409</v>
      </c>
      <c r="BW549" s="17" t="s">
        <v>592</v>
      </c>
      <c r="CA549" s="17">
        <v>88106466</v>
      </c>
      <c r="CB549" s="17" t="s">
        <v>1848</v>
      </c>
      <c r="CC549" s="17">
        <v>2200368</v>
      </c>
      <c r="CD549" s="17" t="s">
        <v>888</v>
      </c>
    </row>
    <row r="550" spans="1:82">
      <c r="A550" s="27">
        <v>1000000627</v>
      </c>
      <c r="B550" s="26">
        <v>0</v>
      </c>
      <c r="C550" s="26" t="s">
        <v>2791</v>
      </c>
      <c r="D550" s="25">
        <v>308435</v>
      </c>
      <c r="E550" s="25" t="s">
        <v>1068</v>
      </c>
      <c r="F550" s="25">
        <v>308430</v>
      </c>
      <c r="G550" s="25" t="s">
        <v>2479</v>
      </c>
      <c r="H550" s="25">
        <v>2</v>
      </c>
      <c r="I550" s="25">
        <v>1997.04</v>
      </c>
      <c r="J550" s="25">
        <v>2500.12</v>
      </c>
      <c r="K550" s="25" t="s">
        <v>2579</v>
      </c>
      <c r="L550" s="25"/>
      <c r="M550" s="25" t="s">
        <v>2579</v>
      </c>
      <c r="N550" s="25" t="s">
        <v>412</v>
      </c>
      <c r="O550" s="25" t="s">
        <v>498</v>
      </c>
      <c r="P550" s="25" t="s">
        <v>516</v>
      </c>
      <c r="Q550" s="24">
        <v>4715</v>
      </c>
      <c r="R550" s="17">
        <v>0.16800000000000001</v>
      </c>
      <c r="U550" s="17">
        <v>0</v>
      </c>
      <c r="V550" s="17">
        <v>0.90600000000000003</v>
      </c>
      <c r="Y550" s="17">
        <v>0</v>
      </c>
      <c r="Z550" s="17">
        <v>0</v>
      </c>
      <c r="AC550" s="17">
        <v>0</v>
      </c>
      <c r="AD550" s="17">
        <v>0</v>
      </c>
      <c r="AG550" s="17">
        <v>0</v>
      </c>
      <c r="AH550" s="17">
        <v>0</v>
      </c>
      <c r="AK550" s="17">
        <v>0</v>
      </c>
      <c r="AL550" s="17">
        <v>0</v>
      </c>
      <c r="AO550" s="17">
        <v>0</v>
      </c>
      <c r="AP550" s="17">
        <v>0</v>
      </c>
      <c r="AQ550" s="17">
        <v>0.16800000000000001</v>
      </c>
      <c r="AR550" s="17">
        <v>3.0000000000000001E-3</v>
      </c>
      <c r="AS550" s="17">
        <v>4.2989999999999999E-4</v>
      </c>
      <c r="AT550" s="17">
        <v>3.0774999999999999E-3</v>
      </c>
      <c r="AU550" s="17">
        <v>0.173759</v>
      </c>
      <c r="AV550" s="17">
        <v>275</v>
      </c>
      <c r="AW550" s="17">
        <v>330</v>
      </c>
      <c r="AX550" s="17">
        <v>412.5</v>
      </c>
      <c r="AY550" s="17">
        <v>0</v>
      </c>
      <c r="AZ550" s="17">
        <v>0</v>
      </c>
      <c r="BA550" s="17">
        <v>0</v>
      </c>
      <c r="BB550" s="17">
        <v>0</v>
      </c>
      <c r="BC550" s="17">
        <v>1</v>
      </c>
      <c r="BD550" s="17">
        <v>4.72</v>
      </c>
      <c r="BE550" s="17">
        <v>1</v>
      </c>
      <c r="BF550" s="17">
        <v>1</v>
      </c>
      <c r="BH550" s="17">
        <v>0</v>
      </c>
      <c r="BJ550" s="17">
        <v>0</v>
      </c>
      <c r="BL550" s="17">
        <v>0</v>
      </c>
      <c r="BM550" s="17">
        <v>1.7386000000000001E-3</v>
      </c>
      <c r="BN550" s="17">
        <v>1.0467499999999999E-2</v>
      </c>
      <c r="BO550" s="17">
        <v>0</v>
      </c>
      <c r="BP550" s="17">
        <v>0</v>
      </c>
      <c r="BQ550" s="17">
        <v>0</v>
      </c>
      <c r="BR550" s="17">
        <v>0</v>
      </c>
      <c r="BS550" s="17">
        <v>0</v>
      </c>
      <c r="BT550" s="17" t="s">
        <v>409</v>
      </c>
      <c r="BU550" s="17" t="s">
        <v>409</v>
      </c>
      <c r="BV550" s="17" t="s">
        <v>409</v>
      </c>
      <c r="BW550" s="17" t="s">
        <v>592</v>
      </c>
      <c r="CA550" s="17">
        <v>88106466</v>
      </c>
      <c r="CB550" s="17" t="s">
        <v>1848</v>
      </c>
      <c r="CC550" s="17">
        <v>2200368</v>
      </c>
      <c r="CD550" s="17" t="s">
        <v>888</v>
      </c>
    </row>
    <row r="551" spans="1:82">
      <c r="A551" s="27">
        <v>1000000628</v>
      </c>
      <c r="B551" s="26">
        <v>0</v>
      </c>
      <c r="C551" s="26" t="s">
        <v>2790</v>
      </c>
      <c r="D551" s="25">
        <v>308410</v>
      </c>
      <c r="E551" s="25" t="s">
        <v>1639</v>
      </c>
      <c r="F551" s="25">
        <v>308415</v>
      </c>
      <c r="G551" s="25" t="s">
        <v>1618</v>
      </c>
      <c r="H551" s="25">
        <v>2</v>
      </c>
      <c r="I551" s="25">
        <v>2001.01</v>
      </c>
      <c r="J551" s="25">
        <v>2010.12</v>
      </c>
      <c r="K551" s="25" t="s">
        <v>1625</v>
      </c>
      <c r="L551" s="25"/>
      <c r="M551" s="25" t="s">
        <v>1625</v>
      </c>
      <c r="N551" s="25" t="s">
        <v>412</v>
      </c>
      <c r="O551" s="25" t="s">
        <v>428</v>
      </c>
      <c r="P551" s="25" t="s">
        <v>556</v>
      </c>
      <c r="Q551" s="24">
        <v>17364</v>
      </c>
      <c r="R551" s="17">
        <v>0</v>
      </c>
      <c r="U551" s="17">
        <v>0</v>
      </c>
      <c r="V551" s="17">
        <v>0</v>
      </c>
      <c r="Y551" s="17">
        <v>0</v>
      </c>
      <c r="Z551" s="17">
        <v>0</v>
      </c>
      <c r="AC551" s="17">
        <v>0</v>
      </c>
      <c r="AD551" s="17">
        <v>0</v>
      </c>
      <c r="AG551" s="17">
        <v>0</v>
      </c>
      <c r="AH551" s="17">
        <v>0</v>
      </c>
      <c r="AK551" s="17">
        <v>0</v>
      </c>
      <c r="AL551" s="17">
        <v>0</v>
      </c>
      <c r="AO551" s="17">
        <v>0</v>
      </c>
      <c r="AP551" s="17">
        <v>0</v>
      </c>
      <c r="AQ551" s="17">
        <v>0</v>
      </c>
      <c r="AR551" s="17">
        <v>0</v>
      </c>
      <c r="AS551" s="17">
        <v>6.1419999999999999E-3</v>
      </c>
      <c r="AT551" s="17">
        <v>3.3745999999999998E-2</v>
      </c>
      <c r="AU551" s="17">
        <v>1.4592000000000001E-2</v>
      </c>
      <c r="AV551" s="17">
        <v>226</v>
      </c>
      <c r="AW551" s="17">
        <v>271.2</v>
      </c>
      <c r="AX551" s="17">
        <v>339</v>
      </c>
      <c r="AY551" s="17">
        <v>0</v>
      </c>
      <c r="AZ551" s="17">
        <v>0</v>
      </c>
      <c r="BA551" s="17">
        <v>0</v>
      </c>
      <c r="BB551" s="17">
        <v>0</v>
      </c>
      <c r="BC551" s="17">
        <v>1</v>
      </c>
      <c r="BD551" s="17">
        <v>17.36</v>
      </c>
      <c r="BE551" s="17">
        <v>1</v>
      </c>
      <c r="BF551" s="17">
        <v>1</v>
      </c>
      <c r="BH551" s="17">
        <v>0</v>
      </c>
      <c r="BJ551" s="17">
        <v>0</v>
      </c>
      <c r="BL551" s="17">
        <v>0</v>
      </c>
      <c r="BM551" s="17">
        <v>2.1562999999999999E-2</v>
      </c>
      <c r="BN551" s="17">
        <v>9.0017E-2</v>
      </c>
      <c r="BO551" s="17">
        <v>0</v>
      </c>
      <c r="BP551" s="17">
        <v>0</v>
      </c>
      <c r="BQ551" s="17">
        <v>0</v>
      </c>
      <c r="BR551" s="17">
        <v>0</v>
      </c>
      <c r="BS551" s="17">
        <v>0</v>
      </c>
      <c r="BT551" s="17" t="s">
        <v>409</v>
      </c>
      <c r="BU551" s="17" t="s">
        <v>409</v>
      </c>
      <c r="BV551" s="17" t="s">
        <v>409</v>
      </c>
      <c r="BW551" s="17" t="s">
        <v>592</v>
      </c>
      <c r="CA551" s="17">
        <v>88106466</v>
      </c>
      <c r="CB551" s="17" t="s">
        <v>1845</v>
      </c>
      <c r="CC551" s="17">
        <v>6101046</v>
      </c>
      <c r="CD551" s="17" t="s">
        <v>1532</v>
      </c>
    </row>
    <row r="552" spans="1:82">
      <c r="A552" s="27">
        <v>1000000629</v>
      </c>
      <c r="B552" s="26">
        <v>0</v>
      </c>
      <c r="C552" s="26" t="s">
        <v>2789</v>
      </c>
      <c r="D552" s="25">
        <v>308110</v>
      </c>
      <c r="E552" s="25" t="s">
        <v>2033</v>
      </c>
      <c r="F552" s="25">
        <v>308115</v>
      </c>
      <c r="G552" s="25" t="s">
        <v>2785</v>
      </c>
      <c r="H552" s="25">
        <v>1</v>
      </c>
      <c r="I552" s="25">
        <v>1996.01</v>
      </c>
      <c r="J552" s="25">
        <v>2500.12</v>
      </c>
      <c r="K552" s="25" t="s">
        <v>505</v>
      </c>
      <c r="L552" s="25"/>
      <c r="M552" s="25" t="s">
        <v>505</v>
      </c>
      <c r="N552" s="25" t="s">
        <v>412</v>
      </c>
      <c r="O552" s="25" t="s">
        <v>428</v>
      </c>
      <c r="P552" s="25" t="s">
        <v>556</v>
      </c>
      <c r="Q552" s="24">
        <v>6401</v>
      </c>
      <c r="R552" s="17">
        <v>0</v>
      </c>
      <c r="U552" s="17">
        <v>0</v>
      </c>
      <c r="V552" s="17">
        <v>0</v>
      </c>
      <c r="Y552" s="17">
        <v>0</v>
      </c>
      <c r="Z552" s="17">
        <v>0</v>
      </c>
      <c r="AC552" s="17">
        <v>0</v>
      </c>
      <c r="AD552" s="17">
        <v>0</v>
      </c>
      <c r="AG552" s="17">
        <v>0</v>
      </c>
      <c r="AH552" s="17">
        <v>0</v>
      </c>
      <c r="AK552" s="17">
        <v>0</v>
      </c>
      <c r="AL552" s="17">
        <v>0</v>
      </c>
      <c r="AO552" s="17">
        <v>0</v>
      </c>
      <c r="AP552" s="17">
        <v>0</v>
      </c>
      <c r="AQ552" s="17">
        <v>0</v>
      </c>
      <c r="AR552" s="17">
        <v>0</v>
      </c>
      <c r="AS552" s="17">
        <v>2.264E-3</v>
      </c>
      <c r="AT552" s="17">
        <v>1.2435E-2</v>
      </c>
      <c r="AU552" s="17">
        <v>6.1500000000000001E-3</v>
      </c>
      <c r="AV552" s="17">
        <v>226</v>
      </c>
      <c r="AW552" s="17">
        <v>271.2</v>
      </c>
      <c r="AX552" s="17">
        <v>339</v>
      </c>
      <c r="AY552" s="17">
        <v>0</v>
      </c>
      <c r="AZ552" s="17">
        <v>0</v>
      </c>
      <c r="BA552" s="17">
        <v>0</v>
      </c>
      <c r="BB552" s="17">
        <v>0</v>
      </c>
      <c r="BC552" s="17">
        <v>1</v>
      </c>
      <c r="BD552" s="17">
        <v>6.4</v>
      </c>
      <c r="BE552" s="17">
        <v>1</v>
      </c>
      <c r="BF552" s="17">
        <v>1</v>
      </c>
      <c r="BH552" s="17">
        <v>0</v>
      </c>
      <c r="BJ552" s="17">
        <v>0</v>
      </c>
      <c r="BL552" s="17">
        <v>0</v>
      </c>
      <c r="BM552" s="17">
        <v>7.3709999999999999E-3</v>
      </c>
      <c r="BN552" s="17">
        <v>3.0755999999999999E-2</v>
      </c>
      <c r="BO552" s="17">
        <v>0</v>
      </c>
      <c r="BP552" s="17">
        <v>0</v>
      </c>
      <c r="BQ552" s="17">
        <v>0</v>
      </c>
      <c r="BR552" s="17">
        <v>0</v>
      </c>
      <c r="BS552" s="17">
        <v>0</v>
      </c>
      <c r="BT552" s="17" t="s">
        <v>409</v>
      </c>
      <c r="BU552" s="17" t="s">
        <v>409</v>
      </c>
      <c r="BV552" s="17" t="s">
        <v>409</v>
      </c>
      <c r="BW552" s="17" t="s">
        <v>592</v>
      </c>
      <c r="CA552" s="17">
        <v>88106466</v>
      </c>
      <c r="CB552" s="17" t="s">
        <v>1848</v>
      </c>
      <c r="CC552" s="17">
        <v>6101046</v>
      </c>
      <c r="CD552" s="17" t="s">
        <v>1532</v>
      </c>
    </row>
    <row r="553" spans="1:82">
      <c r="A553" s="27">
        <v>1000000630</v>
      </c>
      <c r="B553" s="26">
        <v>0</v>
      </c>
      <c r="C553" s="26" t="s">
        <v>2788</v>
      </c>
      <c r="D553" s="25">
        <v>308110</v>
      </c>
      <c r="E553" s="25" t="s">
        <v>2033</v>
      </c>
      <c r="F553" s="25">
        <v>308115</v>
      </c>
      <c r="G553" s="25" t="s">
        <v>2785</v>
      </c>
      <c r="H553" s="25">
        <v>2</v>
      </c>
      <c r="I553" s="25">
        <v>1998.01</v>
      </c>
      <c r="J553" s="25">
        <v>2500.12</v>
      </c>
      <c r="K553" s="25" t="s">
        <v>1687</v>
      </c>
      <c r="L553" s="25"/>
      <c r="M553" s="25" t="s">
        <v>1687</v>
      </c>
      <c r="N553" s="25" t="s">
        <v>412</v>
      </c>
      <c r="O553" s="25" t="s">
        <v>428</v>
      </c>
      <c r="P553" s="25" t="s">
        <v>556</v>
      </c>
      <c r="Q553" s="24">
        <v>6401</v>
      </c>
      <c r="R553" s="17">
        <v>0</v>
      </c>
      <c r="U553" s="17">
        <v>0</v>
      </c>
      <c r="V553" s="17">
        <v>0</v>
      </c>
      <c r="Y553" s="17">
        <v>0</v>
      </c>
      <c r="Z553" s="17">
        <v>0</v>
      </c>
      <c r="AC553" s="17">
        <v>0</v>
      </c>
      <c r="AD553" s="17">
        <v>0</v>
      </c>
      <c r="AG553" s="17">
        <v>0</v>
      </c>
      <c r="AH553" s="17">
        <v>0</v>
      </c>
      <c r="AK553" s="17">
        <v>0</v>
      </c>
      <c r="AL553" s="17">
        <v>0</v>
      </c>
      <c r="AO553" s="17">
        <v>0</v>
      </c>
      <c r="AP553" s="17">
        <v>0</v>
      </c>
      <c r="AQ553" s="17">
        <v>0</v>
      </c>
      <c r="AR553" s="17">
        <v>0</v>
      </c>
      <c r="AS553" s="17">
        <v>2.264E-3</v>
      </c>
      <c r="AT553" s="17">
        <v>1.2515E-2</v>
      </c>
      <c r="AU553" s="17">
        <v>6.1500000000000001E-3</v>
      </c>
      <c r="AV553" s="17">
        <v>226</v>
      </c>
      <c r="AW553" s="17">
        <v>271.2</v>
      </c>
      <c r="AX553" s="17">
        <v>339</v>
      </c>
      <c r="AY553" s="17">
        <v>0</v>
      </c>
      <c r="AZ553" s="17">
        <v>0</v>
      </c>
      <c r="BA553" s="17">
        <v>0</v>
      </c>
      <c r="BB553" s="17">
        <v>0</v>
      </c>
      <c r="BC553" s="17">
        <v>1</v>
      </c>
      <c r="BD553" s="17">
        <v>6.4</v>
      </c>
      <c r="BE553" s="17">
        <v>1</v>
      </c>
      <c r="BF553" s="17">
        <v>1</v>
      </c>
      <c r="BH553" s="17">
        <v>0</v>
      </c>
      <c r="BJ553" s="17">
        <v>0</v>
      </c>
      <c r="BL553" s="17">
        <v>0</v>
      </c>
      <c r="BM553" s="17">
        <v>7.0299999999999998E-3</v>
      </c>
      <c r="BN553" s="17">
        <v>3.2372999999999999E-2</v>
      </c>
      <c r="BO553" s="17">
        <v>0</v>
      </c>
      <c r="BP553" s="17">
        <v>0</v>
      </c>
      <c r="BQ553" s="17">
        <v>0</v>
      </c>
      <c r="BR553" s="17">
        <v>0</v>
      </c>
      <c r="BS553" s="17">
        <v>0</v>
      </c>
      <c r="BT553" s="17" t="s">
        <v>409</v>
      </c>
      <c r="BU553" s="17" t="s">
        <v>409</v>
      </c>
      <c r="BV553" s="17" t="s">
        <v>409</v>
      </c>
      <c r="BW553" s="17" t="s">
        <v>592</v>
      </c>
      <c r="CA553" s="17">
        <v>88106466</v>
      </c>
      <c r="CB553" s="17" t="s">
        <v>1848</v>
      </c>
      <c r="CC553" s="17">
        <v>6101046</v>
      </c>
      <c r="CD553" s="17" t="s">
        <v>1532</v>
      </c>
    </row>
    <row r="554" spans="1:82">
      <c r="A554" s="27">
        <v>1000000631</v>
      </c>
      <c r="B554" s="26">
        <v>0</v>
      </c>
      <c r="C554" s="26" t="s">
        <v>2787</v>
      </c>
      <c r="D554" s="25">
        <v>308120</v>
      </c>
      <c r="E554" s="25" t="s">
        <v>2030</v>
      </c>
      <c r="F554" s="25">
        <v>308115</v>
      </c>
      <c r="G554" s="25" t="s">
        <v>2785</v>
      </c>
      <c r="H554" s="25">
        <v>1</v>
      </c>
      <c r="I554" s="25">
        <v>2004.01</v>
      </c>
      <c r="J554" s="25">
        <v>2500.12</v>
      </c>
      <c r="K554" s="25" t="s">
        <v>1642</v>
      </c>
      <c r="L554" s="25"/>
      <c r="M554" s="25" t="s">
        <v>1642</v>
      </c>
      <c r="N554" s="25" t="s">
        <v>412</v>
      </c>
      <c r="O554" s="25" t="s">
        <v>428</v>
      </c>
      <c r="P554" s="25" t="s">
        <v>556</v>
      </c>
      <c r="Q554" s="24">
        <v>8189</v>
      </c>
      <c r="R554" s="17">
        <v>0</v>
      </c>
      <c r="U554" s="17">
        <v>0</v>
      </c>
      <c r="V554" s="17">
        <v>0</v>
      </c>
      <c r="Y554" s="17">
        <v>0</v>
      </c>
      <c r="Z554" s="17">
        <v>0</v>
      </c>
      <c r="AC554" s="17">
        <v>0</v>
      </c>
      <c r="AD554" s="17">
        <v>0</v>
      </c>
      <c r="AG554" s="17">
        <v>0</v>
      </c>
      <c r="AH554" s="17">
        <v>0</v>
      </c>
      <c r="AK554" s="17">
        <v>0</v>
      </c>
      <c r="AL554" s="17">
        <v>0</v>
      </c>
      <c r="AO554" s="17">
        <v>0</v>
      </c>
      <c r="AP554" s="17">
        <v>0</v>
      </c>
      <c r="AQ554" s="17">
        <v>0</v>
      </c>
      <c r="AR554" s="17">
        <v>0</v>
      </c>
      <c r="AS554" s="17">
        <v>2.8969999999999998E-3</v>
      </c>
      <c r="AT554" s="17">
        <v>1.5854E-2</v>
      </c>
      <c r="AU554" s="17">
        <v>6.9080000000000001E-3</v>
      </c>
      <c r="AV554" s="17">
        <v>226</v>
      </c>
      <c r="AW554" s="17">
        <v>271.2</v>
      </c>
      <c r="AX554" s="17">
        <v>339</v>
      </c>
      <c r="AY554" s="17">
        <v>0</v>
      </c>
      <c r="AZ554" s="17">
        <v>0</v>
      </c>
      <c r="BA554" s="17">
        <v>0</v>
      </c>
      <c r="BB554" s="17">
        <v>0</v>
      </c>
      <c r="BC554" s="17">
        <v>1</v>
      </c>
      <c r="BD554" s="17">
        <v>8.19</v>
      </c>
      <c r="BE554" s="17">
        <v>1</v>
      </c>
      <c r="BF554" s="17">
        <v>1</v>
      </c>
      <c r="BH554" s="17">
        <v>0</v>
      </c>
      <c r="BJ554" s="17">
        <v>0</v>
      </c>
      <c r="BL554" s="17">
        <v>0</v>
      </c>
      <c r="BM554" s="17">
        <v>1.0224E-2</v>
      </c>
      <c r="BN554" s="17">
        <v>4.2854999999999997E-2</v>
      </c>
      <c r="BO554" s="17">
        <v>0</v>
      </c>
      <c r="BP554" s="17">
        <v>0</v>
      </c>
      <c r="BQ554" s="17">
        <v>0</v>
      </c>
      <c r="BR554" s="17">
        <v>0</v>
      </c>
      <c r="BS554" s="17">
        <v>0</v>
      </c>
      <c r="BT554" s="17" t="s">
        <v>409</v>
      </c>
      <c r="BU554" s="17" t="s">
        <v>409</v>
      </c>
      <c r="BV554" s="17" t="s">
        <v>409</v>
      </c>
      <c r="BW554" s="17" t="s">
        <v>592</v>
      </c>
      <c r="CA554" s="17">
        <v>88106466</v>
      </c>
      <c r="CB554" s="17" t="s">
        <v>1848</v>
      </c>
      <c r="CC554" s="17">
        <v>6101046</v>
      </c>
      <c r="CD554" s="17" t="s">
        <v>1532</v>
      </c>
    </row>
    <row r="555" spans="1:82">
      <c r="A555" s="27">
        <v>1000000632</v>
      </c>
      <c r="B555" s="26">
        <v>0</v>
      </c>
      <c r="C555" s="26" t="s">
        <v>2786</v>
      </c>
      <c r="D555" s="25">
        <v>308120</v>
      </c>
      <c r="E555" s="25" t="s">
        <v>2030</v>
      </c>
      <c r="F555" s="25">
        <v>308115</v>
      </c>
      <c r="G555" s="25" t="s">
        <v>2785</v>
      </c>
      <c r="H555" s="25">
        <v>2</v>
      </c>
      <c r="I555" s="25">
        <v>2004.01</v>
      </c>
      <c r="J555" s="25">
        <v>2500.12</v>
      </c>
      <c r="K555" s="25" t="s">
        <v>1642</v>
      </c>
      <c r="L555" s="25"/>
      <c r="M555" s="25" t="s">
        <v>1642</v>
      </c>
      <c r="N555" s="25" t="s">
        <v>412</v>
      </c>
      <c r="O555" s="25" t="s">
        <v>428</v>
      </c>
      <c r="P555" s="25" t="s">
        <v>556</v>
      </c>
      <c r="Q555" s="24">
        <v>8189</v>
      </c>
      <c r="R555" s="17">
        <v>0</v>
      </c>
      <c r="U555" s="17">
        <v>0</v>
      </c>
      <c r="V555" s="17">
        <v>0</v>
      </c>
      <c r="Y555" s="17">
        <v>0</v>
      </c>
      <c r="Z555" s="17">
        <v>0</v>
      </c>
      <c r="AC555" s="17">
        <v>0</v>
      </c>
      <c r="AD555" s="17">
        <v>0</v>
      </c>
      <c r="AG555" s="17">
        <v>0</v>
      </c>
      <c r="AH555" s="17">
        <v>0</v>
      </c>
      <c r="AK555" s="17">
        <v>0</v>
      </c>
      <c r="AL555" s="17">
        <v>0</v>
      </c>
      <c r="AO555" s="17">
        <v>0</v>
      </c>
      <c r="AP555" s="17">
        <v>0</v>
      </c>
      <c r="AQ555" s="17">
        <v>0</v>
      </c>
      <c r="AR555" s="17">
        <v>0</v>
      </c>
      <c r="AS555" s="17">
        <v>2.8969999999999998E-3</v>
      </c>
      <c r="AT555" s="17">
        <v>1.5854E-2</v>
      </c>
      <c r="AU555" s="17">
        <v>6.9080000000000001E-3</v>
      </c>
      <c r="AV555" s="17">
        <v>226</v>
      </c>
      <c r="AW555" s="17">
        <v>271.2</v>
      </c>
      <c r="AX555" s="17">
        <v>339</v>
      </c>
      <c r="AY555" s="17">
        <v>0</v>
      </c>
      <c r="AZ555" s="17">
        <v>0</v>
      </c>
      <c r="BA555" s="17">
        <v>0</v>
      </c>
      <c r="BB555" s="17">
        <v>0</v>
      </c>
      <c r="BC555" s="17">
        <v>1</v>
      </c>
      <c r="BD555" s="17">
        <v>8.19</v>
      </c>
      <c r="BE555" s="17">
        <v>1</v>
      </c>
      <c r="BF555" s="17">
        <v>1</v>
      </c>
      <c r="BH555" s="17">
        <v>0</v>
      </c>
      <c r="BJ555" s="17">
        <v>0</v>
      </c>
      <c r="BL555" s="17">
        <v>0</v>
      </c>
      <c r="BM555" s="17">
        <v>1.0224E-2</v>
      </c>
      <c r="BN555" s="17">
        <v>4.2854999999999997E-2</v>
      </c>
      <c r="BO555" s="17">
        <v>0</v>
      </c>
      <c r="BP555" s="17">
        <v>0</v>
      </c>
      <c r="BQ555" s="17">
        <v>0</v>
      </c>
      <c r="BR555" s="17">
        <v>0</v>
      </c>
      <c r="BS555" s="17">
        <v>0</v>
      </c>
      <c r="BT555" s="17" t="s">
        <v>409</v>
      </c>
      <c r="BU555" s="17" t="s">
        <v>409</v>
      </c>
      <c r="BV555" s="17" t="s">
        <v>409</v>
      </c>
      <c r="BW555" s="17" t="s">
        <v>592</v>
      </c>
      <c r="CA555" s="17">
        <v>88106466</v>
      </c>
      <c r="CB555" s="17" t="s">
        <v>1848</v>
      </c>
      <c r="CC555" s="17">
        <v>6101046</v>
      </c>
      <c r="CD555" s="17" t="s">
        <v>1532</v>
      </c>
    </row>
    <row r="556" spans="1:82">
      <c r="A556" s="27">
        <v>1000000633</v>
      </c>
      <c r="B556" s="26">
        <v>0</v>
      </c>
      <c r="C556" s="26" t="s">
        <v>2784</v>
      </c>
      <c r="D556" s="25">
        <v>308330</v>
      </c>
      <c r="E556" s="25" t="s">
        <v>2486</v>
      </c>
      <c r="F556" s="25">
        <v>308335</v>
      </c>
      <c r="G556" s="25" t="s">
        <v>1076</v>
      </c>
      <c r="H556" s="25">
        <v>2</v>
      </c>
      <c r="I556" s="25">
        <v>1996.01</v>
      </c>
      <c r="J556" s="25">
        <v>2500.12</v>
      </c>
      <c r="K556" s="25" t="s">
        <v>505</v>
      </c>
      <c r="L556" s="25"/>
      <c r="M556" s="25" t="s">
        <v>505</v>
      </c>
      <c r="N556" s="25" t="s">
        <v>412</v>
      </c>
      <c r="O556" s="25" t="s">
        <v>428</v>
      </c>
      <c r="P556" s="25" t="s">
        <v>556</v>
      </c>
      <c r="Q556" s="24">
        <v>25989</v>
      </c>
      <c r="R556" s="17">
        <v>0</v>
      </c>
      <c r="U556" s="17">
        <v>0</v>
      </c>
      <c r="V556" s="17">
        <v>0</v>
      </c>
      <c r="Y556" s="17">
        <v>0</v>
      </c>
      <c r="Z556" s="17">
        <v>0</v>
      </c>
      <c r="AC556" s="17">
        <v>0</v>
      </c>
      <c r="AD556" s="17">
        <v>0</v>
      </c>
      <c r="AG556" s="17">
        <v>0</v>
      </c>
      <c r="AH556" s="17">
        <v>0</v>
      </c>
      <c r="AK556" s="17">
        <v>0</v>
      </c>
      <c r="AL556" s="17">
        <v>0</v>
      </c>
      <c r="AO556" s="17">
        <v>0</v>
      </c>
      <c r="AP556" s="17">
        <v>0</v>
      </c>
      <c r="AQ556" s="17">
        <v>0</v>
      </c>
      <c r="AR556" s="17">
        <v>0</v>
      </c>
      <c r="AS556" s="17">
        <v>9.2029999999999994E-3</v>
      </c>
      <c r="AT556" s="17">
        <v>5.1128E-2</v>
      </c>
      <c r="AU556" s="17">
        <v>2.1909999999999999E-2</v>
      </c>
      <c r="AV556" s="17">
        <v>226</v>
      </c>
      <c r="AW556" s="17">
        <v>271.2</v>
      </c>
      <c r="AX556" s="17">
        <v>339</v>
      </c>
      <c r="AY556" s="17">
        <v>0</v>
      </c>
      <c r="AZ556" s="17">
        <v>0</v>
      </c>
      <c r="BA556" s="17">
        <v>0</v>
      </c>
      <c r="BB556" s="17">
        <v>0</v>
      </c>
      <c r="BC556" s="17">
        <v>1</v>
      </c>
      <c r="BD556" s="17">
        <v>25.99</v>
      </c>
      <c r="BE556" s="17">
        <v>1</v>
      </c>
      <c r="BF556" s="17">
        <v>1</v>
      </c>
      <c r="BH556" s="17">
        <v>0</v>
      </c>
      <c r="BJ556" s="17">
        <v>0</v>
      </c>
      <c r="BL556" s="17">
        <v>0</v>
      </c>
      <c r="BM556" s="17">
        <v>2.9876E-2</v>
      </c>
      <c r="BN556" s="17">
        <v>0.124278</v>
      </c>
      <c r="BO556" s="17">
        <v>0</v>
      </c>
      <c r="BP556" s="17">
        <v>0</v>
      </c>
      <c r="BQ556" s="17">
        <v>0</v>
      </c>
      <c r="BR556" s="17">
        <v>0</v>
      </c>
      <c r="BS556" s="17">
        <v>0</v>
      </c>
      <c r="BT556" s="17" t="s">
        <v>409</v>
      </c>
      <c r="BU556" s="17" t="s">
        <v>409</v>
      </c>
      <c r="BV556" s="17" t="s">
        <v>409</v>
      </c>
      <c r="BW556" s="17" t="s">
        <v>592</v>
      </c>
      <c r="CA556" s="17">
        <v>88106466</v>
      </c>
      <c r="CB556" s="17" t="s">
        <v>1848</v>
      </c>
      <c r="CC556" s="17">
        <v>6101046</v>
      </c>
      <c r="CD556" s="17" t="s">
        <v>1532</v>
      </c>
    </row>
    <row r="557" spans="1:82">
      <c r="A557" s="27">
        <v>1000000634</v>
      </c>
      <c r="B557" s="26">
        <v>0</v>
      </c>
      <c r="C557" s="26" t="s">
        <v>2783</v>
      </c>
      <c r="D557" s="25">
        <v>308300</v>
      </c>
      <c r="E557" s="25" t="s">
        <v>2490</v>
      </c>
      <c r="F557" s="25">
        <v>308335</v>
      </c>
      <c r="G557" s="25" t="s">
        <v>1076</v>
      </c>
      <c r="H557" s="25">
        <v>2</v>
      </c>
      <c r="I557" s="25">
        <v>1997.01</v>
      </c>
      <c r="J557" s="25">
        <v>2011.06</v>
      </c>
      <c r="K557" s="25" t="s">
        <v>562</v>
      </c>
      <c r="L557" s="25"/>
      <c r="M557" s="25" t="s">
        <v>562</v>
      </c>
      <c r="N557" s="25" t="s">
        <v>412</v>
      </c>
      <c r="O557" s="25" t="s">
        <v>428</v>
      </c>
      <c r="P557" s="25" t="s">
        <v>556</v>
      </c>
      <c r="Q557" s="24">
        <v>24874</v>
      </c>
      <c r="R557" s="17">
        <v>0</v>
      </c>
      <c r="U557" s="17">
        <v>0</v>
      </c>
      <c r="V557" s="17">
        <v>0</v>
      </c>
      <c r="Y557" s="17">
        <v>0</v>
      </c>
      <c r="Z557" s="17">
        <v>0</v>
      </c>
      <c r="AC557" s="17">
        <v>0</v>
      </c>
      <c r="AD557" s="17">
        <v>0</v>
      </c>
      <c r="AG557" s="17">
        <v>0</v>
      </c>
      <c r="AH557" s="17">
        <v>0</v>
      </c>
      <c r="AK557" s="17">
        <v>0</v>
      </c>
      <c r="AL557" s="17">
        <v>0</v>
      </c>
      <c r="AO557" s="17">
        <v>0</v>
      </c>
      <c r="AP557" s="17">
        <v>0</v>
      </c>
      <c r="AQ557" s="17">
        <v>0</v>
      </c>
      <c r="AR557" s="17">
        <v>0</v>
      </c>
      <c r="AS557" s="17">
        <v>9.1540000000000007E-3</v>
      </c>
      <c r="AT557" s="17">
        <v>5.0824000000000001E-2</v>
      </c>
      <c r="AU557" s="17">
        <v>2.1506000000000001E-2</v>
      </c>
      <c r="AV557" s="17">
        <v>226</v>
      </c>
      <c r="AW557" s="17">
        <v>271.2</v>
      </c>
      <c r="AX557" s="17">
        <v>339</v>
      </c>
      <c r="AY557" s="17">
        <v>0</v>
      </c>
      <c r="AZ557" s="17">
        <v>0</v>
      </c>
      <c r="BA557" s="17">
        <v>0</v>
      </c>
      <c r="BB557" s="17">
        <v>0</v>
      </c>
      <c r="BC557" s="17">
        <v>1</v>
      </c>
      <c r="BD557" s="17">
        <v>24.87</v>
      </c>
      <c r="BE557" s="17">
        <v>1</v>
      </c>
      <c r="BF557" s="17">
        <v>1</v>
      </c>
      <c r="BH557" s="17">
        <v>0</v>
      </c>
      <c r="BJ557" s="17">
        <v>0</v>
      </c>
      <c r="BL557" s="17">
        <v>0</v>
      </c>
      <c r="BM557" s="17">
        <v>2.9326000000000001E-2</v>
      </c>
      <c r="BN557" s="17">
        <v>0.12568599999999999</v>
      </c>
      <c r="BO557" s="17">
        <v>0</v>
      </c>
      <c r="BP557" s="17">
        <v>0</v>
      </c>
      <c r="BQ557" s="17">
        <v>0</v>
      </c>
      <c r="BR557" s="17">
        <v>0</v>
      </c>
      <c r="BS557" s="17">
        <v>0</v>
      </c>
      <c r="BT557" s="17" t="s">
        <v>409</v>
      </c>
      <c r="BU557" s="17" t="s">
        <v>409</v>
      </c>
      <c r="BV557" s="17" t="s">
        <v>409</v>
      </c>
      <c r="BW557" s="17" t="s">
        <v>592</v>
      </c>
      <c r="CA557" s="17">
        <v>88106466</v>
      </c>
      <c r="CB557" s="17" t="s">
        <v>1845</v>
      </c>
      <c r="CC557" s="17">
        <v>6101046</v>
      </c>
      <c r="CD557" s="17" t="s">
        <v>1532</v>
      </c>
    </row>
    <row r="558" spans="1:82">
      <c r="A558" s="27">
        <v>1000000636</v>
      </c>
      <c r="B558" s="26">
        <v>0</v>
      </c>
      <c r="C558" s="26" t="s">
        <v>2782</v>
      </c>
      <c r="D558" s="25">
        <v>308335</v>
      </c>
      <c r="E558" s="25" t="s">
        <v>1076</v>
      </c>
      <c r="F558" s="25">
        <v>308340</v>
      </c>
      <c r="G558" s="25" t="s">
        <v>1074</v>
      </c>
      <c r="H558" s="25">
        <v>2</v>
      </c>
      <c r="I558" s="25">
        <v>2001.12</v>
      </c>
      <c r="J558" s="25">
        <v>2011.06</v>
      </c>
      <c r="K558" s="25" t="s">
        <v>719</v>
      </c>
      <c r="L558" s="25"/>
      <c r="M558" s="25" t="s">
        <v>719</v>
      </c>
      <c r="N558" s="25" t="s">
        <v>412</v>
      </c>
      <c r="O558" s="25" t="s">
        <v>428</v>
      </c>
      <c r="P558" s="25" t="s">
        <v>556</v>
      </c>
      <c r="Q558" s="24">
        <v>35290</v>
      </c>
      <c r="R558" s="17">
        <v>0</v>
      </c>
      <c r="U558" s="17">
        <v>0</v>
      </c>
      <c r="V558" s="17">
        <v>0</v>
      </c>
      <c r="Y558" s="17">
        <v>0</v>
      </c>
      <c r="Z558" s="17">
        <v>0</v>
      </c>
      <c r="AC558" s="17">
        <v>0</v>
      </c>
      <c r="AD558" s="17">
        <v>0</v>
      </c>
      <c r="AG558" s="17">
        <v>0</v>
      </c>
      <c r="AH558" s="17">
        <v>0</v>
      </c>
      <c r="AK558" s="17">
        <v>0</v>
      </c>
      <c r="AL558" s="17">
        <v>0</v>
      </c>
      <c r="AO558" s="17">
        <v>0</v>
      </c>
      <c r="AP558" s="17">
        <v>0</v>
      </c>
      <c r="AQ558" s="17">
        <v>0</v>
      </c>
      <c r="AR558" s="17">
        <v>0</v>
      </c>
      <c r="AS558" s="17">
        <v>1.2482999999999999E-2</v>
      </c>
      <c r="AT558" s="17">
        <v>6.9256999999999999E-2</v>
      </c>
      <c r="AU558" s="17">
        <v>2.9352E-2</v>
      </c>
      <c r="AV558" s="17">
        <v>226</v>
      </c>
      <c r="AW558" s="17">
        <v>271.2</v>
      </c>
      <c r="AX558" s="17">
        <v>339</v>
      </c>
      <c r="AY558" s="17">
        <v>0</v>
      </c>
      <c r="AZ558" s="17">
        <v>0</v>
      </c>
      <c r="BA558" s="17">
        <v>0</v>
      </c>
      <c r="BB558" s="17">
        <v>0</v>
      </c>
      <c r="BC558" s="17">
        <v>1</v>
      </c>
      <c r="BD558" s="17">
        <v>35.29</v>
      </c>
      <c r="BE558" s="17">
        <v>1</v>
      </c>
      <c r="BF558" s="17">
        <v>1</v>
      </c>
      <c r="BH558" s="17">
        <v>0</v>
      </c>
      <c r="BJ558" s="17">
        <v>0</v>
      </c>
      <c r="BL558" s="17">
        <v>0</v>
      </c>
      <c r="BM558" s="17">
        <v>4.1209999999999997E-2</v>
      </c>
      <c r="BN558" s="17">
        <v>0.16226599999999999</v>
      </c>
      <c r="BO558" s="17">
        <v>0</v>
      </c>
      <c r="BP558" s="17">
        <v>0</v>
      </c>
      <c r="BQ558" s="17">
        <v>0</v>
      </c>
      <c r="BR558" s="17">
        <v>0</v>
      </c>
      <c r="BS558" s="17">
        <v>0</v>
      </c>
      <c r="BT558" s="17" t="s">
        <v>409</v>
      </c>
      <c r="BU558" s="17" t="s">
        <v>409</v>
      </c>
      <c r="BV558" s="17" t="s">
        <v>409</v>
      </c>
      <c r="BW558" s="17" t="s">
        <v>592</v>
      </c>
      <c r="CA558" s="17">
        <v>88106466</v>
      </c>
      <c r="CB558" s="17" t="s">
        <v>1845</v>
      </c>
      <c r="CC558" s="17">
        <v>6101046</v>
      </c>
      <c r="CD558" s="17" t="s">
        <v>1532</v>
      </c>
    </row>
    <row r="559" spans="1:82">
      <c r="A559" s="27">
        <v>1000000637</v>
      </c>
      <c r="B559" s="26">
        <v>0</v>
      </c>
      <c r="C559" s="26" t="s">
        <v>2781</v>
      </c>
      <c r="D559" s="25">
        <v>308330</v>
      </c>
      <c r="E559" s="25" t="s">
        <v>2486</v>
      </c>
      <c r="F559" s="25">
        <v>308335</v>
      </c>
      <c r="G559" s="25" t="s">
        <v>1076</v>
      </c>
      <c r="H559" s="25">
        <v>1</v>
      </c>
      <c r="I559" s="25">
        <v>1996.01</v>
      </c>
      <c r="J559" s="25">
        <v>2500.12</v>
      </c>
      <c r="K559" s="25" t="s">
        <v>505</v>
      </c>
      <c r="L559" s="25"/>
      <c r="M559" s="25" t="s">
        <v>505</v>
      </c>
      <c r="N559" s="25" t="s">
        <v>412</v>
      </c>
      <c r="O559" s="25" t="s">
        <v>428</v>
      </c>
      <c r="P559" s="25" t="s">
        <v>556</v>
      </c>
      <c r="Q559" s="24">
        <v>25989</v>
      </c>
      <c r="R559" s="17">
        <v>0</v>
      </c>
      <c r="U559" s="17">
        <v>0</v>
      </c>
      <c r="V559" s="17">
        <v>0</v>
      </c>
      <c r="Y559" s="17">
        <v>0</v>
      </c>
      <c r="Z559" s="17">
        <v>0</v>
      </c>
      <c r="AC559" s="17">
        <v>0</v>
      </c>
      <c r="AD559" s="17">
        <v>0</v>
      </c>
      <c r="AG559" s="17">
        <v>0</v>
      </c>
      <c r="AH559" s="17">
        <v>0</v>
      </c>
      <c r="AK559" s="17">
        <v>0</v>
      </c>
      <c r="AL559" s="17">
        <v>0</v>
      </c>
      <c r="AO559" s="17">
        <v>0</v>
      </c>
      <c r="AP559" s="17">
        <v>0</v>
      </c>
      <c r="AQ559" s="17">
        <v>0</v>
      </c>
      <c r="AR559" s="17">
        <v>0</v>
      </c>
      <c r="AS559" s="17">
        <v>9.2029999999999994E-3</v>
      </c>
      <c r="AT559" s="17">
        <v>5.1128E-2</v>
      </c>
      <c r="AU559" s="17">
        <v>2.1909999999999999E-2</v>
      </c>
      <c r="AV559" s="17">
        <v>226</v>
      </c>
      <c r="AW559" s="17">
        <v>271.2</v>
      </c>
      <c r="AX559" s="17">
        <v>339</v>
      </c>
      <c r="AY559" s="17">
        <v>0</v>
      </c>
      <c r="AZ559" s="17">
        <v>0</v>
      </c>
      <c r="BA559" s="17">
        <v>0</v>
      </c>
      <c r="BB559" s="17">
        <v>0</v>
      </c>
      <c r="BC559" s="17">
        <v>1</v>
      </c>
      <c r="BD559" s="17">
        <v>25.99</v>
      </c>
      <c r="BE559" s="17">
        <v>1</v>
      </c>
      <c r="BF559" s="17">
        <v>1</v>
      </c>
      <c r="BH559" s="17">
        <v>0</v>
      </c>
      <c r="BJ559" s="17">
        <v>0</v>
      </c>
      <c r="BL559" s="17">
        <v>0</v>
      </c>
      <c r="BM559" s="17">
        <v>2.9876E-2</v>
      </c>
      <c r="BN559" s="17">
        <v>0.124278</v>
      </c>
      <c r="BO559" s="17">
        <v>0</v>
      </c>
      <c r="BP559" s="17">
        <v>0</v>
      </c>
      <c r="BQ559" s="17">
        <v>0</v>
      </c>
      <c r="BR559" s="17">
        <v>0</v>
      </c>
      <c r="BS559" s="17">
        <v>0</v>
      </c>
      <c r="BT559" s="17" t="s">
        <v>409</v>
      </c>
      <c r="BU559" s="17" t="s">
        <v>409</v>
      </c>
      <c r="BV559" s="17" t="s">
        <v>409</v>
      </c>
      <c r="BW559" s="17" t="s">
        <v>592</v>
      </c>
      <c r="CA559" s="17">
        <v>88106466</v>
      </c>
      <c r="CB559" s="17" t="s">
        <v>1848</v>
      </c>
      <c r="CC559" s="17">
        <v>6101046</v>
      </c>
      <c r="CD559" s="17" t="s">
        <v>916</v>
      </c>
    </row>
    <row r="560" spans="1:82">
      <c r="A560" s="27">
        <v>1000000638</v>
      </c>
      <c r="B560" s="26">
        <v>0</v>
      </c>
      <c r="C560" s="26" t="s">
        <v>2780</v>
      </c>
      <c r="D560" s="25">
        <v>308300</v>
      </c>
      <c r="E560" s="25" t="s">
        <v>2490</v>
      </c>
      <c r="F560" s="25">
        <v>308365</v>
      </c>
      <c r="G560" s="25" t="s">
        <v>1102</v>
      </c>
      <c r="H560" s="25">
        <v>1</v>
      </c>
      <c r="I560" s="25">
        <v>1996.01</v>
      </c>
      <c r="J560" s="25">
        <v>2500.12</v>
      </c>
      <c r="K560" s="25" t="s">
        <v>505</v>
      </c>
      <c r="L560" s="25"/>
      <c r="M560" s="25" t="s">
        <v>505</v>
      </c>
      <c r="N560" s="25" t="s">
        <v>412</v>
      </c>
      <c r="O560" s="25" t="s">
        <v>428</v>
      </c>
      <c r="P560" s="25" t="s">
        <v>499</v>
      </c>
      <c r="Q560" s="24">
        <v>28700</v>
      </c>
      <c r="R560" s="17">
        <v>0</v>
      </c>
      <c r="U560" s="17">
        <v>0</v>
      </c>
      <c r="V560" s="17">
        <v>0</v>
      </c>
      <c r="Y560" s="17">
        <v>0</v>
      </c>
      <c r="Z560" s="17">
        <v>0</v>
      </c>
      <c r="AC560" s="17">
        <v>0</v>
      </c>
      <c r="AD560" s="17">
        <v>0</v>
      </c>
      <c r="AG560" s="17">
        <v>0</v>
      </c>
      <c r="AH560" s="17">
        <v>0</v>
      </c>
      <c r="AK560" s="17">
        <v>0</v>
      </c>
      <c r="AL560" s="17">
        <v>0</v>
      </c>
      <c r="AO560" s="17">
        <v>0</v>
      </c>
      <c r="AP560" s="17">
        <v>0</v>
      </c>
      <c r="AQ560" s="17">
        <v>0</v>
      </c>
      <c r="AR560" s="17">
        <v>0</v>
      </c>
      <c r="AS560" s="17">
        <v>5.0829999999999998E-3</v>
      </c>
      <c r="AT560" s="17">
        <v>4.0403000000000001E-2</v>
      </c>
      <c r="AU560" s="17">
        <v>3.4079999999999999E-2</v>
      </c>
      <c r="AV560" s="17">
        <v>452</v>
      </c>
      <c r="AW560" s="17">
        <v>542.4</v>
      </c>
      <c r="AX560" s="17">
        <v>678</v>
      </c>
      <c r="AY560" s="17">
        <v>0</v>
      </c>
      <c r="AZ560" s="17">
        <v>0</v>
      </c>
      <c r="BA560" s="17">
        <v>0</v>
      </c>
      <c r="BB560" s="17">
        <v>0</v>
      </c>
      <c r="BC560" s="17">
        <v>1</v>
      </c>
      <c r="BD560" s="17">
        <v>28.7</v>
      </c>
      <c r="BE560" s="17">
        <v>1</v>
      </c>
      <c r="BF560" s="17">
        <v>1</v>
      </c>
      <c r="BH560" s="17">
        <v>0</v>
      </c>
      <c r="BJ560" s="17">
        <v>0</v>
      </c>
      <c r="BL560" s="17">
        <v>0</v>
      </c>
      <c r="BM560" s="17">
        <v>2.7958E-2</v>
      </c>
      <c r="BN560" s="17">
        <v>0.120999</v>
      </c>
      <c r="BO560" s="17">
        <v>0</v>
      </c>
      <c r="BP560" s="17">
        <v>0</v>
      </c>
      <c r="BQ560" s="17">
        <v>0</v>
      </c>
      <c r="BR560" s="17">
        <v>0</v>
      </c>
      <c r="BS560" s="17">
        <v>0</v>
      </c>
      <c r="BT560" s="17" t="s">
        <v>409</v>
      </c>
      <c r="BU560" s="17" t="s">
        <v>409</v>
      </c>
      <c r="BV560" s="17" t="s">
        <v>409</v>
      </c>
      <c r="BW560" s="17" t="s">
        <v>592</v>
      </c>
      <c r="CA560" s="17">
        <v>88106466</v>
      </c>
      <c r="CB560" s="17" t="s">
        <v>1848</v>
      </c>
      <c r="CC560" s="17">
        <v>6101046</v>
      </c>
      <c r="CD560" s="17" t="s">
        <v>1532</v>
      </c>
    </row>
    <row r="561" spans="1:82">
      <c r="A561" s="27">
        <v>1000000639</v>
      </c>
      <c r="B561" s="26">
        <v>0</v>
      </c>
      <c r="C561" s="26" t="s">
        <v>2779</v>
      </c>
      <c r="D561" s="25">
        <v>308300</v>
      </c>
      <c r="E561" s="25" t="s">
        <v>2490</v>
      </c>
      <c r="F561" s="25">
        <v>308365</v>
      </c>
      <c r="G561" s="25" t="s">
        <v>1102</v>
      </c>
      <c r="H561" s="25">
        <v>2</v>
      </c>
      <c r="I561" s="25">
        <v>1996.01</v>
      </c>
      <c r="J561" s="25">
        <v>2500.12</v>
      </c>
      <c r="K561" s="25" t="s">
        <v>505</v>
      </c>
      <c r="L561" s="25"/>
      <c r="M561" s="25" t="s">
        <v>505</v>
      </c>
      <c r="N561" s="25" t="s">
        <v>412</v>
      </c>
      <c r="O561" s="25" t="s">
        <v>428</v>
      </c>
      <c r="P561" s="25" t="s">
        <v>499</v>
      </c>
      <c r="Q561" s="24">
        <v>28700</v>
      </c>
      <c r="R561" s="17">
        <v>0</v>
      </c>
      <c r="U561" s="17">
        <v>0</v>
      </c>
      <c r="V561" s="17">
        <v>0</v>
      </c>
      <c r="Y561" s="17">
        <v>0</v>
      </c>
      <c r="Z561" s="17">
        <v>0</v>
      </c>
      <c r="AC561" s="17">
        <v>0</v>
      </c>
      <c r="AD561" s="17">
        <v>0</v>
      </c>
      <c r="AG561" s="17">
        <v>0</v>
      </c>
      <c r="AH561" s="17">
        <v>0</v>
      </c>
      <c r="AK561" s="17">
        <v>0</v>
      </c>
      <c r="AL561" s="17">
        <v>0</v>
      </c>
      <c r="AO561" s="17">
        <v>0</v>
      </c>
      <c r="AP561" s="17">
        <v>0</v>
      </c>
      <c r="AQ561" s="17">
        <v>0</v>
      </c>
      <c r="AR561" s="17">
        <v>0</v>
      </c>
      <c r="AS561" s="17">
        <v>5.0829999999999998E-3</v>
      </c>
      <c r="AT561" s="17">
        <v>4.0403000000000001E-2</v>
      </c>
      <c r="AU561" s="17">
        <v>3.4079999999999999E-2</v>
      </c>
      <c r="AV561" s="17">
        <v>452</v>
      </c>
      <c r="AW561" s="17">
        <v>542.4</v>
      </c>
      <c r="AX561" s="17">
        <v>678</v>
      </c>
      <c r="AY561" s="17">
        <v>0</v>
      </c>
      <c r="AZ561" s="17">
        <v>0</v>
      </c>
      <c r="BA561" s="17">
        <v>0</v>
      </c>
      <c r="BB561" s="17">
        <v>0</v>
      </c>
      <c r="BC561" s="17">
        <v>1</v>
      </c>
      <c r="BD561" s="17">
        <v>28.7</v>
      </c>
      <c r="BE561" s="17">
        <v>1</v>
      </c>
      <c r="BF561" s="17">
        <v>1</v>
      </c>
      <c r="BH561" s="17">
        <v>0</v>
      </c>
      <c r="BJ561" s="17">
        <v>0</v>
      </c>
      <c r="BL561" s="17">
        <v>0</v>
      </c>
      <c r="BM561" s="17">
        <v>2.7958E-2</v>
      </c>
      <c r="BN561" s="17">
        <v>0.120999</v>
      </c>
      <c r="BO561" s="17">
        <v>0</v>
      </c>
      <c r="BP561" s="17">
        <v>0</v>
      </c>
      <c r="BQ561" s="17">
        <v>0</v>
      </c>
      <c r="BR561" s="17">
        <v>0</v>
      </c>
      <c r="BS561" s="17">
        <v>0</v>
      </c>
      <c r="BT561" s="17" t="s">
        <v>409</v>
      </c>
      <c r="BU561" s="17" t="s">
        <v>409</v>
      </c>
      <c r="BV561" s="17" t="s">
        <v>409</v>
      </c>
      <c r="BW561" s="17" t="s">
        <v>592</v>
      </c>
      <c r="CA561" s="17">
        <v>88106466</v>
      </c>
      <c r="CB561" s="17" t="s">
        <v>1848</v>
      </c>
      <c r="CC561" s="17">
        <v>6101046</v>
      </c>
      <c r="CD561" s="17" t="s">
        <v>1532</v>
      </c>
    </row>
    <row r="562" spans="1:82">
      <c r="A562" s="27">
        <v>1000000641</v>
      </c>
      <c r="B562" s="26">
        <v>0</v>
      </c>
      <c r="C562" s="26" t="s">
        <v>2778</v>
      </c>
      <c r="D562" s="25">
        <v>308500</v>
      </c>
      <c r="E562" s="25" t="s">
        <v>2044</v>
      </c>
      <c r="F562" s="25">
        <v>308595</v>
      </c>
      <c r="G562" s="25" t="s">
        <v>1627</v>
      </c>
      <c r="H562" s="25">
        <v>1</v>
      </c>
      <c r="I562" s="25">
        <v>1996.01</v>
      </c>
      <c r="J562" s="25">
        <v>2500.12</v>
      </c>
      <c r="K562" s="25" t="s">
        <v>505</v>
      </c>
      <c r="L562" s="25"/>
      <c r="M562" s="25" t="s">
        <v>505</v>
      </c>
      <c r="N562" s="25" t="s">
        <v>412</v>
      </c>
      <c r="O562" s="25" t="s">
        <v>428</v>
      </c>
      <c r="P562" s="25" t="s">
        <v>556</v>
      </c>
      <c r="Q562" s="24">
        <v>37600</v>
      </c>
      <c r="R562" s="17">
        <v>0</v>
      </c>
      <c r="U562" s="17">
        <v>0</v>
      </c>
      <c r="V562" s="17">
        <v>0</v>
      </c>
      <c r="Y562" s="17">
        <v>0</v>
      </c>
      <c r="Z562" s="17">
        <v>0</v>
      </c>
      <c r="AC562" s="17">
        <v>0</v>
      </c>
      <c r="AD562" s="17">
        <v>0</v>
      </c>
      <c r="AG562" s="17">
        <v>0</v>
      </c>
      <c r="AH562" s="17">
        <v>0</v>
      </c>
      <c r="AK562" s="17">
        <v>0</v>
      </c>
      <c r="AL562" s="17">
        <v>0</v>
      </c>
      <c r="AO562" s="17">
        <v>0</v>
      </c>
      <c r="AP562" s="17">
        <v>0</v>
      </c>
      <c r="AQ562" s="17">
        <v>0</v>
      </c>
      <c r="AR562" s="17">
        <v>0</v>
      </c>
      <c r="AS562" s="17">
        <v>1.3305000000000001E-2</v>
      </c>
      <c r="AT562" s="17">
        <v>7.4000999999999997E-2</v>
      </c>
      <c r="AU562" s="17">
        <v>3.1690000000000003E-2</v>
      </c>
      <c r="AV562" s="17">
        <v>226</v>
      </c>
      <c r="AW562" s="17">
        <v>271.2</v>
      </c>
      <c r="AX562" s="17">
        <v>339</v>
      </c>
      <c r="AY562" s="17">
        <v>0</v>
      </c>
      <c r="AZ562" s="17">
        <v>0</v>
      </c>
      <c r="BA562" s="17">
        <v>0</v>
      </c>
      <c r="BB562" s="17">
        <v>0</v>
      </c>
      <c r="BC562" s="17">
        <v>1</v>
      </c>
      <c r="BD562" s="17">
        <v>37.6</v>
      </c>
      <c r="BE562" s="17">
        <v>1</v>
      </c>
      <c r="BF562" s="17">
        <v>1</v>
      </c>
      <c r="BH562" s="17">
        <v>0</v>
      </c>
      <c r="BJ562" s="17">
        <v>0</v>
      </c>
      <c r="BL562" s="17">
        <v>0</v>
      </c>
      <c r="BM562" s="17">
        <v>4.2705E-2</v>
      </c>
      <c r="BN562" s="17">
        <v>0.181947</v>
      </c>
      <c r="BO562" s="17">
        <v>0</v>
      </c>
      <c r="BP562" s="17">
        <v>0</v>
      </c>
      <c r="BQ562" s="17">
        <v>0</v>
      </c>
      <c r="BR562" s="17">
        <v>0</v>
      </c>
      <c r="BS562" s="17">
        <v>0</v>
      </c>
      <c r="BT562" s="17" t="s">
        <v>409</v>
      </c>
      <c r="BU562" s="17" t="s">
        <v>409</v>
      </c>
      <c r="BV562" s="17" t="s">
        <v>409</v>
      </c>
      <c r="BW562" s="17" t="s">
        <v>592</v>
      </c>
      <c r="CA562" s="17">
        <v>88106466</v>
      </c>
      <c r="CB562" s="17" t="s">
        <v>1848</v>
      </c>
      <c r="CC562" s="17">
        <v>6101046</v>
      </c>
      <c r="CD562" s="17" t="s">
        <v>1532</v>
      </c>
    </row>
    <row r="563" spans="1:82">
      <c r="A563" s="27">
        <v>1000000642</v>
      </c>
      <c r="B563" s="26">
        <v>0</v>
      </c>
      <c r="C563" s="26" t="s">
        <v>2777</v>
      </c>
      <c r="D563" s="25">
        <v>308500</v>
      </c>
      <c r="E563" s="25" t="s">
        <v>2044</v>
      </c>
      <c r="F563" s="25">
        <v>308595</v>
      </c>
      <c r="G563" s="25" t="s">
        <v>1627</v>
      </c>
      <c r="H563" s="25">
        <v>2</v>
      </c>
      <c r="I563" s="25">
        <v>1996.01</v>
      </c>
      <c r="J563" s="25">
        <v>2500.12</v>
      </c>
      <c r="K563" s="25" t="s">
        <v>505</v>
      </c>
      <c r="L563" s="25"/>
      <c r="M563" s="25" t="s">
        <v>505</v>
      </c>
      <c r="N563" s="25" t="s">
        <v>412</v>
      </c>
      <c r="O563" s="25" t="s">
        <v>428</v>
      </c>
      <c r="P563" s="25" t="s">
        <v>556</v>
      </c>
      <c r="Q563" s="24">
        <v>37600</v>
      </c>
      <c r="R563" s="17">
        <v>0</v>
      </c>
      <c r="U563" s="17">
        <v>0</v>
      </c>
      <c r="V563" s="17">
        <v>0</v>
      </c>
      <c r="Y563" s="17">
        <v>0</v>
      </c>
      <c r="Z563" s="17">
        <v>0</v>
      </c>
      <c r="AC563" s="17">
        <v>0</v>
      </c>
      <c r="AD563" s="17">
        <v>0</v>
      </c>
      <c r="AG563" s="17">
        <v>0</v>
      </c>
      <c r="AH563" s="17">
        <v>0</v>
      </c>
      <c r="AK563" s="17">
        <v>0</v>
      </c>
      <c r="AL563" s="17">
        <v>0</v>
      </c>
      <c r="AO563" s="17">
        <v>0</v>
      </c>
      <c r="AP563" s="17">
        <v>0</v>
      </c>
      <c r="AQ563" s="17">
        <v>0</v>
      </c>
      <c r="AR563" s="17">
        <v>0</v>
      </c>
      <c r="AS563" s="17">
        <v>1.3305000000000001E-2</v>
      </c>
      <c r="AT563" s="17">
        <v>7.4000999999999997E-2</v>
      </c>
      <c r="AU563" s="17">
        <v>3.1690000000000003E-2</v>
      </c>
      <c r="AV563" s="17">
        <v>226</v>
      </c>
      <c r="AW563" s="17">
        <v>271.2</v>
      </c>
      <c r="AX563" s="17">
        <v>339</v>
      </c>
      <c r="AY563" s="17">
        <v>0</v>
      </c>
      <c r="AZ563" s="17">
        <v>0</v>
      </c>
      <c r="BA563" s="17">
        <v>0</v>
      </c>
      <c r="BB563" s="17">
        <v>0</v>
      </c>
      <c r="BC563" s="17">
        <v>1</v>
      </c>
      <c r="BD563" s="17">
        <v>37.6</v>
      </c>
      <c r="BE563" s="17">
        <v>1</v>
      </c>
      <c r="BF563" s="17">
        <v>1</v>
      </c>
      <c r="BH563" s="17">
        <v>0</v>
      </c>
      <c r="BJ563" s="17">
        <v>0</v>
      </c>
      <c r="BL563" s="17">
        <v>0</v>
      </c>
      <c r="BM563" s="17">
        <v>4.2705E-2</v>
      </c>
      <c r="BN563" s="17">
        <v>0.181947</v>
      </c>
      <c r="BO563" s="17">
        <v>0</v>
      </c>
      <c r="BP563" s="17">
        <v>0</v>
      </c>
      <c r="BQ563" s="17">
        <v>0</v>
      </c>
      <c r="BR563" s="17">
        <v>0</v>
      </c>
      <c r="BS563" s="17">
        <v>0</v>
      </c>
      <c r="BT563" s="17" t="s">
        <v>409</v>
      </c>
      <c r="BU563" s="17" t="s">
        <v>409</v>
      </c>
      <c r="BV563" s="17" t="s">
        <v>409</v>
      </c>
      <c r="BW563" s="17" t="s">
        <v>592</v>
      </c>
      <c r="CA563" s="17">
        <v>88106466</v>
      </c>
      <c r="CB563" s="17" t="s">
        <v>1848</v>
      </c>
      <c r="CC563" s="17">
        <v>6101046</v>
      </c>
      <c r="CD563" s="17" t="s">
        <v>1532</v>
      </c>
    </row>
    <row r="564" spans="1:82">
      <c r="A564" s="27">
        <v>1000000643</v>
      </c>
      <c r="B564" s="26">
        <v>0</v>
      </c>
      <c r="C564" s="26" t="s">
        <v>2776</v>
      </c>
      <c r="D564" s="25">
        <v>309325</v>
      </c>
      <c r="E564" s="25" t="s">
        <v>1822</v>
      </c>
      <c r="F564" s="25">
        <v>309555</v>
      </c>
      <c r="G564" s="25" t="s">
        <v>2420</v>
      </c>
      <c r="H564" s="25">
        <v>2</v>
      </c>
      <c r="I564" s="25">
        <v>1996.01</v>
      </c>
      <c r="J564" s="25">
        <v>2500.12</v>
      </c>
      <c r="K564" s="25" t="s">
        <v>505</v>
      </c>
      <c r="L564" s="25"/>
      <c r="M564" s="25" t="s">
        <v>505</v>
      </c>
      <c r="N564" s="25" t="s">
        <v>412</v>
      </c>
      <c r="O564" s="25" t="s">
        <v>428</v>
      </c>
      <c r="P564" s="25" t="s">
        <v>427</v>
      </c>
      <c r="Q564" s="24">
        <v>38520</v>
      </c>
      <c r="R564" s="17">
        <v>0</v>
      </c>
      <c r="U564" s="17">
        <v>0</v>
      </c>
      <c r="V564" s="17">
        <v>0</v>
      </c>
      <c r="Y564" s="17">
        <v>0</v>
      </c>
      <c r="Z564" s="17">
        <v>0</v>
      </c>
      <c r="AC564" s="17">
        <v>0</v>
      </c>
      <c r="AD564" s="17">
        <v>0</v>
      </c>
      <c r="AG564" s="17">
        <v>0</v>
      </c>
      <c r="AH564" s="17">
        <v>0</v>
      </c>
      <c r="AK564" s="17">
        <v>0</v>
      </c>
      <c r="AL564" s="17">
        <v>0</v>
      </c>
      <c r="AO564" s="17">
        <v>0</v>
      </c>
      <c r="AP564" s="17">
        <v>0</v>
      </c>
      <c r="AQ564" s="17">
        <v>0</v>
      </c>
      <c r="AR564" s="17">
        <v>0</v>
      </c>
      <c r="AS564" s="17">
        <v>1.635E-2</v>
      </c>
      <c r="AT564" s="17">
        <v>7.7357999999999996E-2</v>
      </c>
      <c r="AU564" s="17">
        <v>3.1396E-2</v>
      </c>
      <c r="AV564" s="17">
        <v>195</v>
      </c>
      <c r="AW564" s="17">
        <v>234</v>
      </c>
      <c r="AX564" s="17">
        <v>292.5</v>
      </c>
      <c r="AY564" s="17">
        <v>0</v>
      </c>
      <c r="AZ564" s="17">
        <v>0</v>
      </c>
      <c r="BA564" s="17">
        <v>0</v>
      </c>
      <c r="BB564" s="17">
        <v>0</v>
      </c>
      <c r="BC564" s="17">
        <v>1</v>
      </c>
      <c r="BD564" s="17">
        <v>38.520000000000003</v>
      </c>
      <c r="BE564" s="17">
        <v>1</v>
      </c>
      <c r="BF564" s="17">
        <v>1</v>
      </c>
      <c r="BH564" s="17">
        <v>0</v>
      </c>
      <c r="BJ564" s="17">
        <v>0</v>
      </c>
      <c r="BL564" s="17">
        <v>0</v>
      </c>
      <c r="BM564" s="17">
        <v>5.6222000000000001E-2</v>
      </c>
      <c r="BN564" s="17">
        <v>0.208952</v>
      </c>
      <c r="BO564" s="17">
        <v>1.2581999999999999E-2</v>
      </c>
      <c r="BP564" s="17">
        <v>0</v>
      </c>
      <c r="BQ564" s="17">
        <v>0</v>
      </c>
      <c r="BR564" s="17">
        <v>0</v>
      </c>
      <c r="BS564" s="17">
        <v>0</v>
      </c>
      <c r="BT564" s="17" t="s">
        <v>409</v>
      </c>
      <c r="BU564" s="17" t="s">
        <v>409</v>
      </c>
      <c r="BV564" s="17" t="s">
        <v>409</v>
      </c>
      <c r="BW564" s="17" t="s">
        <v>592</v>
      </c>
      <c r="CA564" s="17">
        <v>88106466</v>
      </c>
      <c r="CB564" s="17" t="s">
        <v>1845</v>
      </c>
      <c r="CC564" s="17">
        <v>4102126</v>
      </c>
      <c r="CD564" s="17" t="s">
        <v>734</v>
      </c>
    </row>
    <row r="565" spans="1:82">
      <c r="A565" s="27">
        <v>1000000644</v>
      </c>
      <c r="B565" s="26">
        <v>0</v>
      </c>
      <c r="C565" s="26" t="s">
        <v>2775</v>
      </c>
      <c r="D565" s="25">
        <v>309400</v>
      </c>
      <c r="E565" s="25" t="s">
        <v>2407</v>
      </c>
      <c r="F565" s="25">
        <v>309415</v>
      </c>
      <c r="G565" s="25" t="s">
        <v>1041</v>
      </c>
      <c r="H565" s="25">
        <v>1</v>
      </c>
      <c r="I565" s="25">
        <v>1996.01</v>
      </c>
      <c r="J565" s="25">
        <v>2500.12</v>
      </c>
      <c r="K565" s="25" t="s">
        <v>505</v>
      </c>
      <c r="L565" s="25"/>
      <c r="M565" s="25" t="s">
        <v>505</v>
      </c>
      <c r="N565" s="25" t="s">
        <v>412</v>
      </c>
      <c r="O565" s="25" t="s">
        <v>428</v>
      </c>
      <c r="P565" s="25" t="s">
        <v>499</v>
      </c>
      <c r="Q565" s="24">
        <v>4592</v>
      </c>
      <c r="R565" s="17">
        <v>0</v>
      </c>
      <c r="U565" s="17">
        <v>0</v>
      </c>
      <c r="V565" s="17">
        <v>0</v>
      </c>
      <c r="Y565" s="17">
        <v>0</v>
      </c>
      <c r="Z565" s="17">
        <v>0</v>
      </c>
      <c r="AC565" s="17">
        <v>0</v>
      </c>
      <c r="AD565" s="17">
        <v>0</v>
      </c>
      <c r="AG565" s="17">
        <v>0</v>
      </c>
      <c r="AH565" s="17">
        <v>0</v>
      </c>
      <c r="AK565" s="17">
        <v>0</v>
      </c>
      <c r="AL565" s="17">
        <v>0</v>
      </c>
      <c r="AO565" s="17">
        <v>0</v>
      </c>
      <c r="AP565" s="17">
        <v>0</v>
      </c>
      <c r="AQ565" s="17">
        <v>0</v>
      </c>
      <c r="AR565" s="17">
        <v>0</v>
      </c>
      <c r="AS565" s="17">
        <v>6.7500000000000004E-4</v>
      </c>
      <c r="AT565" s="17">
        <v>5.3249999999999999E-3</v>
      </c>
      <c r="AU565" s="17">
        <v>5.3600000000000002E-3</v>
      </c>
      <c r="AV565" s="17">
        <v>465</v>
      </c>
      <c r="AW565" s="17">
        <v>558</v>
      </c>
      <c r="AX565" s="17">
        <v>697.5</v>
      </c>
      <c r="AY565" s="17">
        <v>0</v>
      </c>
      <c r="AZ565" s="17">
        <v>0</v>
      </c>
      <c r="BA565" s="17">
        <v>0</v>
      </c>
      <c r="BB565" s="17">
        <v>0</v>
      </c>
      <c r="BC565" s="17">
        <v>1</v>
      </c>
      <c r="BD565" s="17">
        <v>4.59</v>
      </c>
      <c r="BE565" s="17">
        <v>1</v>
      </c>
      <c r="BF565" s="17">
        <v>1</v>
      </c>
      <c r="BH565" s="17">
        <v>0</v>
      </c>
      <c r="BJ565" s="17">
        <v>0</v>
      </c>
      <c r="BL565" s="17">
        <v>0</v>
      </c>
      <c r="BM565" s="17">
        <v>3.6570000000000001E-3</v>
      </c>
      <c r="BN565" s="17">
        <v>1.6459000000000001E-2</v>
      </c>
      <c r="BO565" s="17">
        <v>0</v>
      </c>
      <c r="BP565" s="17">
        <v>0</v>
      </c>
      <c r="BQ565" s="17">
        <v>0</v>
      </c>
      <c r="BR565" s="17">
        <v>0</v>
      </c>
      <c r="BS565" s="17">
        <v>0</v>
      </c>
      <c r="BT565" s="17" t="s">
        <v>409</v>
      </c>
      <c r="BU565" s="17" t="s">
        <v>409</v>
      </c>
      <c r="BV565" s="17" t="s">
        <v>409</v>
      </c>
      <c r="BW565" s="17" t="s">
        <v>592</v>
      </c>
      <c r="CA565" s="17">
        <v>88106466</v>
      </c>
      <c r="CB565" s="17" t="s">
        <v>1848</v>
      </c>
      <c r="CC565" s="17">
        <v>4102126</v>
      </c>
      <c r="CD565" s="17" t="s">
        <v>734</v>
      </c>
    </row>
    <row r="566" spans="1:82">
      <c r="A566" s="27">
        <v>1000000645</v>
      </c>
      <c r="B566" s="26">
        <v>0</v>
      </c>
      <c r="C566" s="26" t="s">
        <v>2774</v>
      </c>
      <c r="D566" s="25">
        <v>309401</v>
      </c>
      <c r="E566" s="25" t="s">
        <v>2407</v>
      </c>
      <c r="F566" s="25">
        <v>309415</v>
      </c>
      <c r="G566" s="25" t="s">
        <v>1041</v>
      </c>
      <c r="H566" s="25">
        <v>2</v>
      </c>
      <c r="I566" s="25">
        <v>1996.01</v>
      </c>
      <c r="J566" s="25">
        <v>2500.12</v>
      </c>
      <c r="K566" s="25" t="s">
        <v>505</v>
      </c>
      <c r="L566" s="25"/>
      <c r="M566" s="25" t="s">
        <v>505</v>
      </c>
      <c r="N566" s="25" t="s">
        <v>412</v>
      </c>
      <c r="O566" s="25" t="s">
        <v>428</v>
      </c>
      <c r="P566" s="25" t="s">
        <v>499</v>
      </c>
      <c r="Q566" s="24">
        <v>4592</v>
      </c>
      <c r="R566" s="17">
        <v>0</v>
      </c>
      <c r="U566" s="17">
        <v>0</v>
      </c>
      <c r="V566" s="17">
        <v>0</v>
      </c>
      <c r="Y566" s="17">
        <v>0</v>
      </c>
      <c r="Z566" s="17">
        <v>0</v>
      </c>
      <c r="AC566" s="17">
        <v>0</v>
      </c>
      <c r="AD566" s="17">
        <v>0</v>
      </c>
      <c r="AG566" s="17">
        <v>0</v>
      </c>
      <c r="AH566" s="17">
        <v>0</v>
      </c>
      <c r="AK566" s="17">
        <v>0</v>
      </c>
      <c r="AL566" s="17">
        <v>0</v>
      </c>
      <c r="AO566" s="17">
        <v>0</v>
      </c>
      <c r="AP566" s="17">
        <v>0</v>
      </c>
      <c r="AQ566" s="17">
        <v>0</v>
      </c>
      <c r="AR566" s="17">
        <v>0</v>
      </c>
      <c r="AS566" s="17">
        <v>6.7500000000000004E-4</v>
      </c>
      <c r="AT566" s="17">
        <v>5.3249999999999999E-3</v>
      </c>
      <c r="AU566" s="17">
        <v>5.3600000000000002E-3</v>
      </c>
      <c r="AV566" s="17">
        <v>465</v>
      </c>
      <c r="AW566" s="17">
        <v>558</v>
      </c>
      <c r="AX566" s="17">
        <v>697.5</v>
      </c>
      <c r="AY566" s="17">
        <v>0</v>
      </c>
      <c r="AZ566" s="17">
        <v>0</v>
      </c>
      <c r="BA566" s="17">
        <v>0</v>
      </c>
      <c r="BB566" s="17">
        <v>0</v>
      </c>
      <c r="BC566" s="17">
        <v>1</v>
      </c>
      <c r="BD566" s="17">
        <v>4.59</v>
      </c>
      <c r="BE566" s="17">
        <v>1</v>
      </c>
      <c r="BF566" s="17">
        <v>1</v>
      </c>
      <c r="BH566" s="17">
        <v>0</v>
      </c>
      <c r="BJ566" s="17">
        <v>0</v>
      </c>
      <c r="BL566" s="17">
        <v>0</v>
      </c>
      <c r="BM566" s="17">
        <v>3.6570000000000001E-3</v>
      </c>
      <c r="BN566" s="17">
        <v>1.6459000000000001E-2</v>
      </c>
      <c r="BO566" s="17">
        <v>0</v>
      </c>
      <c r="BP566" s="17">
        <v>0</v>
      </c>
      <c r="BQ566" s="17">
        <v>0</v>
      </c>
      <c r="BR566" s="17">
        <v>0</v>
      </c>
      <c r="BS566" s="17">
        <v>0</v>
      </c>
      <c r="BT566" s="17" t="s">
        <v>409</v>
      </c>
      <c r="BU566" s="17" t="s">
        <v>409</v>
      </c>
      <c r="BV566" s="17" t="s">
        <v>409</v>
      </c>
      <c r="BW566" s="17" t="s">
        <v>592</v>
      </c>
      <c r="CA566" s="17">
        <v>88106466</v>
      </c>
      <c r="CB566" s="17" t="s">
        <v>1848</v>
      </c>
      <c r="CC566" s="17">
        <v>4102126</v>
      </c>
      <c r="CD566" s="17" t="s">
        <v>734</v>
      </c>
    </row>
    <row r="567" spans="1:82">
      <c r="A567" s="27">
        <v>1000000647</v>
      </c>
      <c r="B567" s="26">
        <v>0</v>
      </c>
      <c r="C567" s="26" t="s">
        <v>2773</v>
      </c>
      <c r="D567" s="25">
        <v>310500</v>
      </c>
      <c r="E567" s="25" t="s">
        <v>2584</v>
      </c>
      <c r="F567" s="25">
        <v>310530</v>
      </c>
      <c r="G567" s="25" t="s">
        <v>1961</v>
      </c>
      <c r="H567" s="25">
        <v>1</v>
      </c>
      <c r="I567" s="25">
        <v>1996.01</v>
      </c>
      <c r="J567" s="25">
        <v>2500.12</v>
      </c>
      <c r="K567" s="25" t="s">
        <v>505</v>
      </c>
      <c r="L567" s="25"/>
      <c r="M567" s="25" t="s">
        <v>505</v>
      </c>
      <c r="N567" s="25" t="s">
        <v>412</v>
      </c>
      <c r="O567" s="25" t="s">
        <v>428</v>
      </c>
      <c r="P567" s="25" t="s">
        <v>499</v>
      </c>
      <c r="Q567" s="24">
        <v>9936</v>
      </c>
      <c r="R567" s="17">
        <v>0</v>
      </c>
      <c r="U567" s="17">
        <v>0</v>
      </c>
      <c r="V567" s="17">
        <v>0</v>
      </c>
      <c r="Y567" s="17">
        <v>0</v>
      </c>
      <c r="Z567" s="17">
        <v>0</v>
      </c>
      <c r="AC567" s="17">
        <v>0</v>
      </c>
      <c r="AD567" s="17">
        <v>0</v>
      </c>
      <c r="AG567" s="17">
        <v>0</v>
      </c>
      <c r="AH567" s="17">
        <v>0</v>
      </c>
      <c r="AK567" s="17">
        <v>0</v>
      </c>
      <c r="AL567" s="17">
        <v>0</v>
      </c>
      <c r="AO567" s="17">
        <v>0</v>
      </c>
      <c r="AP567" s="17">
        <v>0</v>
      </c>
      <c r="AQ567" s="17">
        <v>0</v>
      </c>
      <c r="AR567" s="17">
        <v>0</v>
      </c>
      <c r="AS567" s="17">
        <v>1.4710000000000001E-3</v>
      </c>
      <c r="AT567" s="17">
        <v>1.3993E-2</v>
      </c>
      <c r="AU567" s="17">
        <v>1.1431999999999999E-2</v>
      </c>
      <c r="AV567" s="17">
        <v>452</v>
      </c>
      <c r="AW567" s="17">
        <v>542.4</v>
      </c>
      <c r="AX567" s="17">
        <v>678</v>
      </c>
      <c r="AY567" s="17">
        <v>0</v>
      </c>
      <c r="AZ567" s="17">
        <v>0</v>
      </c>
      <c r="BA567" s="17">
        <v>0</v>
      </c>
      <c r="BB567" s="17">
        <v>0</v>
      </c>
      <c r="BC567" s="17">
        <v>1</v>
      </c>
      <c r="BD567" s="17">
        <v>9.94</v>
      </c>
      <c r="BE567" s="17">
        <v>1</v>
      </c>
      <c r="BF567" s="17">
        <v>1</v>
      </c>
      <c r="BH567" s="17">
        <v>0</v>
      </c>
      <c r="BJ567" s="17">
        <v>0</v>
      </c>
      <c r="BL567" s="17">
        <v>0</v>
      </c>
      <c r="BM567" s="17">
        <v>9.7619999999999998E-3</v>
      </c>
      <c r="BN567" s="17">
        <v>4.6890000000000001E-2</v>
      </c>
      <c r="BO567" s="17">
        <v>0</v>
      </c>
      <c r="BP567" s="17">
        <v>0</v>
      </c>
      <c r="BQ567" s="17">
        <v>0</v>
      </c>
      <c r="BR567" s="17">
        <v>0</v>
      </c>
      <c r="BS567" s="17">
        <v>0</v>
      </c>
      <c r="BT567" s="17" t="s">
        <v>409</v>
      </c>
      <c r="BU567" s="17" t="s">
        <v>409</v>
      </c>
      <c r="BV567" s="17" t="s">
        <v>409</v>
      </c>
      <c r="BW567" s="17" t="s">
        <v>592</v>
      </c>
      <c r="CA567" s="17">
        <v>88106466</v>
      </c>
      <c r="CB567" s="17" t="s">
        <v>1848</v>
      </c>
      <c r="CC567" s="17">
        <v>4201477</v>
      </c>
      <c r="CD567" s="17" t="s">
        <v>1254</v>
      </c>
    </row>
    <row r="568" spans="1:82">
      <c r="A568" s="27">
        <v>1000000648</v>
      </c>
      <c r="B568" s="26">
        <v>0</v>
      </c>
      <c r="C568" s="26" t="s">
        <v>2772</v>
      </c>
      <c r="D568" s="25">
        <v>310500</v>
      </c>
      <c r="E568" s="25" t="s">
        <v>2584</v>
      </c>
      <c r="F568" s="25">
        <v>310530</v>
      </c>
      <c r="G568" s="25" t="s">
        <v>1961</v>
      </c>
      <c r="H568" s="25">
        <v>2</v>
      </c>
      <c r="I568" s="25">
        <v>1996.01</v>
      </c>
      <c r="J568" s="25">
        <v>2500.12</v>
      </c>
      <c r="K568" s="25" t="s">
        <v>505</v>
      </c>
      <c r="L568" s="25"/>
      <c r="M568" s="25" t="s">
        <v>505</v>
      </c>
      <c r="N568" s="25" t="s">
        <v>412</v>
      </c>
      <c r="O568" s="25" t="s">
        <v>428</v>
      </c>
      <c r="P568" s="25" t="s">
        <v>499</v>
      </c>
      <c r="Q568" s="24">
        <v>9936</v>
      </c>
      <c r="R568" s="17">
        <v>0</v>
      </c>
      <c r="U568" s="17">
        <v>0</v>
      </c>
      <c r="V568" s="17">
        <v>0</v>
      </c>
      <c r="Y568" s="17">
        <v>0</v>
      </c>
      <c r="Z568" s="17">
        <v>0</v>
      </c>
      <c r="AC568" s="17">
        <v>0</v>
      </c>
      <c r="AD568" s="17">
        <v>0</v>
      </c>
      <c r="AG568" s="17">
        <v>0</v>
      </c>
      <c r="AH568" s="17">
        <v>0</v>
      </c>
      <c r="AK568" s="17">
        <v>0</v>
      </c>
      <c r="AL568" s="17">
        <v>0</v>
      </c>
      <c r="AO568" s="17">
        <v>0</v>
      </c>
      <c r="AP568" s="17">
        <v>0</v>
      </c>
      <c r="AQ568" s="17">
        <v>0</v>
      </c>
      <c r="AR568" s="17">
        <v>0</v>
      </c>
      <c r="AS568" s="17">
        <v>1.4710000000000001E-3</v>
      </c>
      <c r="AT568" s="17">
        <v>1.3993E-2</v>
      </c>
      <c r="AU568" s="17">
        <v>1.1431999999999999E-2</v>
      </c>
      <c r="AV568" s="17">
        <v>452</v>
      </c>
      <c r="AW568" s="17">
        <v>542.4</v>
      </c>
      <c r="AX568" s="17">
        <v>678</v>
      </c>
      <c r="AY568" s="17">
        <v>0</v>
      </c>
      <c r="AZ568" s="17">
        <v>0</v>
      </c>
      <c r="BA568" s="17">
        <v>0</v>
      </c>
      <c r="BB568" s="17">
        <v>0</v>
      </c>
      <c r="BC568" s="17">
        <v>1</v>
      </c>
      <c r="BD568" s="17">
        <v>9.94</v>
      </c>
      <c r="BE568" s="17">
        <v>1</v>
      </c>
      <c r="BF568" s="17">
        <v>1</v>
      </c>
      <c r="BH568" s="17">
        <v>0</v>
      </c>
      <c r="BJ568" s="17">
        <v>0</v>
      </c>
      <c r="BL568" s="17">
        <v>0</v>
      </c>
      <c r="BM568" s="17">
        <v>9.7619999999999998E-3</v>
      </c>
      <c r="BN568" s="17">
        <v>4.6890000000000001E-2</v>
      </c>
      <c r="BO568" s="17">
        <v>0</v>
      </c>
      <c r="BP568" s="17">
        <v>0</v>
      </c>
      <c r="BQ568" s="17">
        <v>0</v>
      </c>
      <c r="BR568" s="17">
        <v>0</v>
      </c>
      <c r="BS568" s="17">
        <v>0</v>
      </c>
      <c r="BT568" s="17" t="s">
        <v>409</v>
      </c>
      <c r="BU568" s="17" t="s">
        <v>409</v>
      </c>
      <c r="BV568" s="17" t="s">
        <v>409</v>
      </c>
      <c r="BW568" s="17" t="s">
        <v>592</v>
      </c>
      <c r="CA568" s="17">
        <v>88106466</v>
      </c>
      <c r="CB568" s="17" t="s">
        <v>1848</v>
      </c>
      <c r="CC568" s="17">
        <v>2101165</v>
      </c>
      <c r="CD568" s="17" t="s">
        <v>867</v>
      </c>
    </row>
    <row r="569" spans="1:82">
      <c r="A569" s="27">
        <v>1000000649</v>
      </c>
      <c r="B569" s="26">
        <v>0</v>
      </c>
      <c r="C569" s="26" t="s">
        <v>2771</v>
      </c>
      <c r="D569" s="25">
        <v>310535</v>
      </c>
      <c r="E569" s="25" t="s">
        <v>1923</v>
      </c>
      <c r="F569" s="25">
        <v>310530</v>
      </c>
      <c r="G569" s="25" t="s">
        <v>1961</v>
      </c>
      <c r="H569" s="25">
        <v>1</v>
      </c>
      <c r="I569" s="25">
        <v>2004.12</v>
      </c>
      <c r="J569" s="25">
        <v>2500.12</v>
      </c>
      <c r="K569" s="25" t="s">
        <v>1564</v>
      </c>
      <c r="L569" s="25"/>
      <c r="M569" s="25" t="s">
        <v>1564</v>
      </c>
      <c r="N569" s="25" t="s">
        <v>412</v>
      </c>
      <c r="O569" s="25" t="s">
        <v>498</v>
      </c>
      <c r="P569" s="25" t="s">
        <v>726</v>
      </c>
      <c r="Q569" s="24">
        <v>2396</v>
      </c>
      <c r="R569" s="17">
        <v>1.1060000000000001</v>
      </c>
      <c r="U569" s="17">
        <v>0</v>
      </c>
      <c r="V569" s="17">
        <v>0</v>
      </c>
      <c r="Y569" s="17">
        <v>0</v>
      </c>
      <c r="Z569" s="17">
        <v>0</v>
      </c>
      <c r="AC569" s="17">
        <v>0</v>
      </c>
      <c r="AD569" s="17">
        <v>0</v>
      </c>
      <c r="AG569" s="17">
        <v>0</v>
      </c>
      <c r="AH569" s="17">
        <v>0</v>
      </c>
      <c r="AK569" s="17">
        <v>0</v>
      </c>
      <c r="AL569" s="17">
        <v>0</v>
      </c>
      <c r="AO569" s="17">
        <v>0</v>
      </c>
      <c r="AP569" s="17">
        <v>0</v>
      </c>
      <c r="AQ569" s="17">
        <v>1.1060000000000001</v>
      </c>
      <c r="AR569" s="17">
        <v>3.0000000000000001E-3</v>
      </c>
      <c r="AS569" s="17">
        <v>8.3999999999999995E-5</v>
      </c>
      <c r="AT569" s="17">
        <v>8.25E-4</v>
      </c>
      <c r="AU569" s="17">
        <v>0.14804800000000001</v>
      </c>
      <c r="AV569" s="17">
        <v>287</v>
      </c>
      <c r="AW569" s="17">
        <v>344.4</v>
      </c>
      <c r="AX569" s="17">
        <v>430.5</v>
      </c>
      <c r="AY569" s="17">
        <v>0</v>
      </c>
      <c r="AZ569" s="17">
        <v>0</v>
      </c>
      <c r="BA569" s="17">
        <v>0</v>
      </c>
      <c r="BB569" s="17">
        <v>0</v>
      </c>
      <c r="BC569" s="17">
        <v>1</v>
      </c>
      <c r="BD569" s="17">
        <v>2.4</v>
      </c>
      <c r="BE569" s="17">
        <v>1</v>
      </c>
      <c r="BF569" s="17">
        <v>1</v>
      </c>
      <c r="BH569" s="17">
        <v>0</v>
      </c>
      <c r="BJ569" s="17">
        <v>0</v>
      </c>
      <c r="BL569" s="17">
        <v>0</v>
      </c>
      <c r="BM569" s="17">
        <v>3.3500000000000001E-4</v>
      </c>
      <c r="BN569" s="17">
        <v>2.8400000000000002E-4</v>
      </c>
      <c r="BO569" s="17">
        <v>0</v>
      </c>
      <c r="BP569" s="17">
        <v>0</v>
      </c>
      <c r="BQ569" s="17">
        <v>0</v>
      </c>
      <c r="BR569" s="17">
        <v>0</v>
      </c>
      <c r="BS569" s="17">
        <v>0</v>
      </c>
      <c r="BT569" s="17" t="s">
        <v>409</v>
      </c>
      <c r="BU569" s="17" t="s">
        <v>409</v>
      </c>
      <c r="BV569" s="17" t="s">
        <v>409</v>
      </c>
      <c r="BW569" s="17" t="s">
        <v>592</v>
      </c>
      <c r="CA569" s="17">
        <v>88106466</v>
      </c>
      <c r="CB569" s="17" t="s">
        <v>1848</v>
      </c>
      <c r="CC569" s="17">
        <v>4201477</v>
      </c>
      <c r="CD569" s="17" t="s">
        <v>1245</v>
      </c>
    </row>
    <row r="570" spans="1:82">
      <c r="A570" s="27">
        <v>1000000650</v>
      </c>
      <c r="B570" s="26">
        <v>0</v>
      </c>
      <c r="C570" s="26" t="s">
        <v>2770</v>
      </c>
      <c r="D570" s="25">
        <v>305430</v>
      </c>
      <c r="E570" s="25" t="s">
        <v>2768</v>
      </c>
      <c r="F570" s="25">
        <v>305435</v>
      </c>
      <c r="G570" s="25" t="s">
        <v>1733</v>
      </c>
      <c r="H570" s="25">
        <v>1</v>
      </c>
      <c r="I570" s="25">
        <v>2002.01</v>
      </c>
      <c r="J570" s="25">
        <v>2500.12</v>
      </c>
      <c r="K570" s="25" t="s">
        <v>1698</v>
      </c>
      <c r="L570" s="25"/>
      <c r="M570" s="25" t="s">
        <v>1698</v>
      </c>
      <c r="N570" s="25" t="s">
        <v>412</v>
      </c>
      <c r="O570" s="25" t="s">
        <v>428</v>
      </c>
      <c r="P570" s="25" t="s">
        <v>499</v>
      </c>
      <c r="Q570" s="24">
        <v>46697</v>
      </c>
      <c r="R570" s="17">
        <v>0</v>
      </c>
      <c r="U570" s="17">
        <v>0</v>
      </c>
      <c r="V570" s="17">
        <v>0</v>
      </c>
      <c r="Y570" s="17">
        <v>0</v>
      </c>
      <c r="Z570" s="17">
        <v>0</v>
      </c>
      <c r="AC570" s="17">
        <v>0</v>
      </c>
      <c r="AD570" s="17">
        <v>0</v>
      </c>
      <c r="AG570" s="17">
        <v>0</v>
      </c>
      <c r="AH570" s="17">
        <v>0</v>
      </c>
      <c r="AK570" s="17">
        <v>0</v>
      </c>
      <c r="AL570" s="17">
        <v>0</v>
      </c>
      <c r="AO570" s="17">
        <v>0</v>
      </c>
      <c r="AP570" s="17">
        <v>0</v>
      </c>
      <c r="AQ570" s="17">
        <v>0</v>
      </c>
      <c r="AR570" s="17">
        <v>0</v>
      </c>
      <c r="AS570" s="17">
        <v>8.2590000000000007E-3</v>
      </c>
      <c r="AT570" s="17">
        <v>6.6975999999999994E-2</v>
      </c>
      <c r="AU570" s="17">
        <v>5.2677000000000002E-2</v>
      </c>
      <c r="AV570" s="17">
        <v>452</v>
      </c>
      <c r="AW570" s="17">
        <v>542.4</v>
      </c>
      <c r="AX570" s="17">
        <v>678</v>
      </c>
      <c r="AY570" s="17">
        <v>0</v>
      </c>
      <c r="AZ570" s="17">
        <v>0</v>
      </c>
      <c r="BA570" s="17">
        <v>0</v>
      </c>
      <c r="BB570" s="17">
        <v>0</v>
      </c>
      <c r="BC570" s="17">
        <v>1</v>
      </c>
      <c r="BD570" s="17">
        <v>46.7</v>
      </c>
      <c r="BE570" s="17">
        <v>1</v>
      </c>
      <c r="BF570" s="17">
        <v>1</v>
      </c>
      <c r="BH570" s="17">
        <v>0</v>
      </c>
      <c r="BJ570" s="17">
        <v>0</v>
      </c>
      <c r="BL570" s="17">
        <v>0</v>
      </c>
      <c r="BM570" s="17">
        <v>4.6329000000000002E-2</v>
      </c>
      <c r="BN570" s="17">
        <v>0.186615</v>
      </c>
      <c r="BO570" s="17">
        <v>0</v>
      </c>
      <c r="BP570" s="17">
        <v>0</v>
      </c>
      <c r="BQ570" s="17">
        <v>0</v>
      </c>
      <c r="BR570" s="17">
        <v>0</v>
      </c>
      <c r="BS570" s="17">
        <v>0</v>
      </c>
      <c r="BT570" s="17" t="s">
        <v>409</v>
      </c>
      <c r="BU570" s="17" t="s">
        <v>409</v>
      </c>
      <c r="BV570" s="17" t="s">
        <v>409</v>
      </c>
      <c r="BW570" s="17" t="s">
        <v>592</v>
      </c>
      <c r="CA570" s="17">
        <v>88106466</v>
      </c>
      <c r="CB570" s="17" t="s">
        <v>1848</v>
      </c>
      <c r="CC570" s="17">
        <v>97104204</v>
      </c>
      <c r="CD570" s="17" t="s">
        <v>1743</v>
      </c>
    </row>
    <row r="571" spans="1:82">
      <c r="A571" s="27">
        <v>1000000651</v>
      </c>
      <c r="B571" s="26">
        <v>0</v>
      </c>
      <c r="C571" s="26" t="s">
        <v>2769</v>
      </c>
      <c r="D571" s="25">
        <v>305430</v>
      </c>
      <c r="E571" s="25" t="s">
        <v>2768</v>
      </c>
      <c r="F571" s="25">
        <v>305435</v>
      </c>
      <c r="G571" s="25" t="s">
        <v>1733</v>
      </c>
      <c r="H571" s="25">
        <v>2</v>
      </c>
      <c r="I571" s="25">
        <v>2002.01</v>
      </c>
      <c r="J571" s="25">
        <v>2500.12</v>
      </c>
      <c r="K571" s="25" t="s">
        <v>1698</v>
      </c>
      <c r="L571" s="25"/>
      <c r="M571" s="25" t="s">
        <v>1698</v>
      </c>
      <c r="N571" s="25" t="s">
        <v>412</v>
      </c>
      <c r="O571" s="25" t="s">
        <v>428</v>
      </c>
      <c r="P571" s="25" t="s">
        <v>499</v>
      </c>
      <c r="Q571" s="24">
        <v>46697</v>
      </c>
      <c r="R571" s="17">
        <v>0</v>
      </c>
      <c r="U571" s="17">
        <v>0</v>
      </c>
      <c r="V571" s="17">
        <v>0</v>
      </c>
      <c r="Y571" s="17">
        <v>0</v>
      </c>
      <c r="Z571" s="17">
        <v>0</v>
      </c>
      <c r="AC571" s="17">
        <v>0</v>
      </c>
      <c r="AD571" s="17">
        <v>0</v>
      </c>
      <c r="AG571" s="17">
        <v>0</v>
      </c>
      <c r="AH571" s="17">
        <v>0</v>
      </c>
      <c r="AK571" s="17">
        <v>0</v>
      </c>
      <c r="AL571" s="17">
        <v>0</v>
      </c>
      <c r="AO571" s="17">
        <v>0</v>
      </c>
      <c r="AP571" s="17">
        <v>0</v>
      </c>
      <c r="AQ571" s="17">
        <v>0</v>
      </c>
      <c r="AR571" s="17">
        <v>0</v>
      </c>
      <c r="AS571" s="17">
        <v>8.2590000000000007E-3</v>
      </c>
      <c r="AT571" s="17">
        <v>6.6975999999999994E-2</v>
      </c>
      <c r="AU571" s="17">
        <v>5.2677000000000002E-2</v>
      </c>
      <c r="AV571" s="17">
        <v>452</v>
      </c>
      <c r="AW571" s="17">
        <v>542.4</v>
      </c>
      <c r="AX571" s="17">
        <v>678</v>
      </c>
      <c r="AY571" s="17">
        <v>0</v>
      </c>
      <c r="AZ571" s="17">
        <v>0</v>
      </c>
      <c r="BA571" s="17">
        <v>0</v>
      </c>
      <c r="BB571" s="17">
        <v>0</v>
      </c>
      <c r="BC571" s="17">
        <v>1</v>
      </c>
      <c r="BD571" s="17">
        <v>46.7</v>
      </c>
      <c r="BE571" s="17">
        <v>1</v>
      </c>
      <c r="BF571" s="17">
        <v>1</v>
      </c>
      <c r="BH571" s="17">
        <v>0</v>
      </c>
      <c r="BJ571" s="17">
        <v>0</v>
      </c>
      <c r="BL571" s="17">
        <v>0</v>
      </c>
      <c r="BM571" s="17">
        <v>4.6329000000000002E-2</v>
      </c>
      <c r="BN571" s="17">
        <v>0.186615</v>
      </c>
      <c r="BO571" s="17">
        <v>0</v>
      </c>
      <c r="BP571" s="17">
        <v>0</v>
      </c>
      <c r="BQ571" s="17">
        <v>0</v>
      </c>
      <c r="BR571" s="17">
        <v>0</v>
      </c>
      <c r="BS571" s="17">
        <v>0</v>
      </c>
      <c r="BT571" s="17" t="s">
        <v>409</v>
      </c>
      <c r="BU571" s="17" t="s">
        <v>409</v>
      </c>
      <c r="BV571" s="17" t="s">
        <v>409</v>
      </c>
      <c r="BW571" s="17" t="s">
        <v>592</v>
      </c>
      <c r="CA571" s="17">
        <v>88106466</v>
      </c>
      <c r="CB571" s="17" t="s">
        <v>1848</v>
      </c>
      <c r="CC571" s="17">
        <v>97104204</v>
      </c>
      <c r="CD571" s="17" t="s">
        <v>1743</v>
      </c>
    </row>
    <row r="572" spans="1:82">
      <c r="A572" s="27">
        <v>1000000654</v>
      </c>
      <c r="B572" s="26">
        <v>0</v>
      </c>
      <c r="C572" s="26" t="s">
        <v>2767</v>
      </c>
      <c r="D572" s="25">
        <v>305235</v>
      </c>
      <c r="E572" s="25" t="s">
        <v>2161</v>
      </c>
      <c r="F572" s="25">
        <v>305325</v>
      </c>
      <c r="G572" s="25" t="s">
        <v>1370</v>
      </c>
      <c r="H572" s="25">
        <v>2</v>
      </c>
      <c r="I572" s="25">
        <v>2002.04</v>
      </c>
      <c r="J572" s="25">
        <v>2012.04</v>
      </c>
      <c r="K572" s="25" t="s">
        <v>573</v>
      </c>
      <c r="L572" s="25"/>
      <c r="M572" s="25" t="s">
        <v>573</v>
      </c>
      <c r="N572" s="25" t="s">
        <v>412</v>
      </c>
      <c r="O572" s="25" t="s">
        <v>428</v>
      </c>
      <c r="P572" s="25" t="s">
        <v>499</v>
      </c>
      <c r="Q572" s="24">
        <v>11762</v>
      </c>
      <c r="R572" s="17">
        <v>0</v>
      </c>
      <c r="U572" s="17">
        <v>0</v>
      </c>
      <c r="V572" s="17">
        <v>0</v>
      </c>
      <c r="Y572" s="17">
        <v>0</v>
      </c>
      <c r="Z572" s="17">
        <v>0</v>
      </c>
      <c r="AC572" s="17">
        <v>0</v>
      </c>
      <c r="AD572" s="17">
        <v>0</v>
      </c>
      <c r="AG572" s="17">
        <v>0</v>
      </c>
      <c r="AH572" s="17">
        <v>0</v>
      </c>
      <c r="AK572" s="17">
        <v>0</v>
      </c>
      <c r="AL572" s="17">
        <v>0</v>
      </c>
      <c r="AO572" s="17">
        <v>0</v>
      </c>
      <c r="AP572" s="17">
        <v>0</v>
      </c>
      <c r="AQ572" s="17">
        <v>0</v>
      </c>
      <c r="AR572" s="17">
        <v>0</v>
      </c>
      <c r="AS572" s="17">
        <v>2.0799999999999998E-3</v>
      </c>
      <c r="AT572" s="17">
        <v>1.6452000000000001E-2</v>
      </c>
      <c r="AU572" s="17">
        <v>1.3594E-2</v>
      </c>
      <c r="AV572" s="17">
        <v>452</v>
      </c>
      <c r="AW572" s="17">
        <v>542.4</v>
      </c>
      <c r="AX572" s="17">
        <v>678</v>
      </c>
      <c r="AY572" s="17">
        <v>0</v>
      </c>
      <c r="AZ572" s="17">
        <v>0</v>
      </c>
      <c r="BA572" s="17">
        <v>0</v>
      </c>
      <c r="BB572" s="17">
        <v>0</v>
      </c>
      <c r="BC572" s="17">
        <v>1</v>
      </c>
      <c r="BD572" s="17">
        <v>11.76</v>
      </c>
      <c r="BE572" s="17">
        <v>1</v>
      </c>
      <c r="BF572" s="17">
        <v>1</v>
      </c>
      <c r="BH572" s="17">
        <v>0</v>
      </c>
      <c r="BJ572" s="17">
        <v>0</v>
      </c>
      <c r="BL572" s="17">
        <v>0</v>
      </c>
      <c r="BM572" s="17">
        <v>1.1635E-2</v>
      </c>
      <c r="BN572" s="17">
        <v>4.7659E-2</v>
      </c>
      <c r="BO572" s="17">
        <v>0</v>
      </c>
      <c r="BP572" s="17">
        <v>0</v>
      </c>
      <c r="BQ572" s="17">
        <v>0</v>
      </c>
      <c r="BR572" s="17">
        <v>0</v>
      </c>
      <c r="BS572" s="17">
        <v>0</v>
      </c>
      <c r="BT572" s="17" t="s">
        <v>409</v>
      </c>
      <c r="BU572" s="17" t="s">
        <v>409</v>
      </c>
      <c r="BV572" s="17" t="s">
        <v>409</v>
      </c>
      <c r="BW572" s="17" t="s">
        <v>592</v>
      </c>
      <c r="CA572" s="17">
        <v>88106466</v>
      </c>
      <c r="CB572" s="17" t="s">
        <v>1845</v>
      </c>
      <c r="CC572" s="17">
        <v>4106342</v>
      </c>
      <c r="CD572" s="17" t="s">
        <v>1586</v>
      </c>
    </row>
    <row r="573" spans="1:82">
      <c r="A573" s="27">
        <v>1000000655</v>
      </c>
      <c r="B573" s="26">
        <v>0</v>
      </c>
      <c r="C573" s="26" t="s">
        <v>2766</v>
      </c>
      <c r="D573" s="25">
        <v>203101</v>
      </c>
      <c r="E573" s="25" t="s">
        <v>2258</v>
      </c>
      <c r="F573" s="25">
        <v>204700</v>
      </c>
      <c r="G573" s="25" t="s">
        <v>1509</v>
      </c>
      <c r="H573" s="25">
        <v>1</v>
      </c>
      <c r="I573" s="25">
        <v>2001.01</v>
      </c>
      <c r="J573" s="25">
        <v>2500.12</v>
      </c>
      <c r="K573" s="25" t="s">
        <v>1625</v>
      </c>
      <c r="L573" s="25"/>
      <c r="M573" s="25" t="s">
        <v>2765</v>
      </c>
      <c r="N573" s="25" t="s">
        <v>609</v>
      </c>
      <c r="O573" s="25" t="s">
        <v>541</v>
      </c>
      <c r="P573" s="25" t="s">
        <v>712</v>
      </c>
      <c r="Q573" s="24">
        <v>14665</v>
      </c>
      <c r="R573" s="17">
        <v>0</v>
      </c>
      <c r="S573" s="17" t="s">
        <v>428</v>
      </c>
      <c r="T573" s="17" t="s">
        <v>608</v>
      </c>
      <c r="U573" s="29">
        <v>12585</v>
      </c>
      <c r="V573" s="17">
        <v>0</v>
      </c>
      <c r="Y573" s="17">
        <v>0</v>
      </c>
      <c r="Z573" s="17">
        <v>0</v>
      </c>
      <c r="AC573" s="17">
        <v>0</v>
      </c>
      <c r="AD573" s="17">
        <v>0</v>
      </c>
      <c r="AG573" s="17">
        <v>0</v>
      </c>
      <c r="AH573" s="17">
        <v>0</v>
      </c>
      <c r="AK573" s="17">
        <v>0</v>
      </c>
      <c r="AL573" s="17">
        <v>0</v>
      </c>
      <c r="AO573" s="17">
        <v>0</v>
      </c>
      <c r="AP573" s="17">
        <v>0</v>
      </c>
      <c r="AQ573" s="17">
        <v>0</v>
      </c>
      <c r="AR573" s="17">
        <v>0</v>
      </c>
      <c r="AS573" s="17">
        <v>5.2499999999999997E-4</v>
      </c>
      <c r="AT573" s="17">
        <v>7.7330000000000003E-3</v>
      </c>
      <c r="AU573" s="17">
        <v>0.15659200000000001</v>
      </c>
      <c r="AV573" s="30">
        <v>1986</v>
      </c>
      <c r="AW573" s="30">
        <v>2383.1999999999998</v>
      </c>
      <c r="AX573" s="30">
        <v>2979</v>
      </c>
      <c r="AY573" s="17">
        <v>0</v>
      </c>
      <c r="AZ573" s="17">
        <v>0</v>
      </c>
      <c r="BA573" s="17">
        <v>0</v>
      </c>
      <c r="BB573" s="17">
        <v>0</v>
      </c>
      <c r="BC573" s="17">
        <v>1</v>
      </c>
      <c r="BD573" s="17">
        <v>27.25</v>
      </c>
      <c r="BE573" s="17">
        <v>1</v>
      </c>
      <c r="BF573" s="17">
        <v>1</v>
      </c>
      <c r="BH573" s="17">
        <v>0</v>
      </c>
      <c r="BJ573" s="17">
        <v>0</v>
      </c>
      <c r="BL573" s="17">
        <v>0</v>
      </c>
      <c r="BM573" s="17">
        <v>4.2220000000000001E-3</v>
      </c>
      <c r="BN573" s="17">
        <v>2.2672999999999999E-2</v>
      </c>
      <c r="BO573" s="17">
        <v>0</v>
      </c>
      <c r="BP573" s="17">
        <v>0</v>
      </c>
      <c r="BQ573" s="17">
        <v>0</v>
      </c>
      <c r="BR573" s="17">
        <v>0</v>
      </c>
      <c r="BS573" s="17">
        <v>0</v>
      </c>
      <c r="BT573" s="17" t="s">
        <v>409</v>
      </c>
      <c r="BU573" s="17" t="s">
        <v>409</v>
      </c>
      <c r="BV573" s="17" t="s">
        <v>409</v>
      </c>
      <c r="BW573" s="17" t="s">
        <v>592</v>
      </c>
      <c r="CA573" s="17">
        <v>88106466</v>
      </c>
      <c r="CB573" s="17" t="s">
        <v>1848</v>
      </c>
      <c r="CC573" s="17">
        <v>3100588</v>
      </c>
      <c r="CD573" s="17" t="s">
        <v>2764</v>
      </c>
    </row>
    <row r="574" spans="1:82">
      <c r="A574" s="27">
        <v>1000000656</v>
      </c>
      <c r="B574" s="26">
        <v>0</v>
      </c>
      <c r="C574" s="26" t="s">
        <v>2763</v>
      </c>
      <c r="D574" s="25">
        <v>304700</v>
      </c>
      <c r="E574" s="25" t="s">
        <v>2758</v>
      </c>
      <c r="F574" s="25">
        <v>304715</v>
      </c>
      <c r="G574" s="25" t="s">
        <v>1141</v>
      </c>
      <c r="H574" s="25">
        <v>1</v>
      </c>
      <c r="I574" s="25">
        <v>2001.01</v>
      </c>
      <c r="J574" s="25">
        <v>2500.12</v>
      </c>
      <c r="K574" s="25" t="s">
        <v>1625</v>
      </c>
      <c r="L574" s="25"/>
      <c r="M574" s="25" t="s">
        <v>1625</v>
      </c>
      <c r="N574" s="25" t="s">
        <v>412</v>
      </c>
      <c r="O574" s="25" t="s">
        <v>428</v>
      </c>
      <c r="P574" s="25" t="s">
        <v>499</v>
      </c>
      <c r="Q574" s="24">
        <v>9988</v>
      </c>
      <c r="R574" s="17">
        <v>0</v>
      </c>
      <c r="S574" s="17" t="s">
        <v>411</v>
      </c>
      <c r="T574" s="17" t="s">
        <v>792</v>
      </c>
      <c r="U574" s="29">
        <v>3100</v>
      </c>
      <c r="V574" s="17">
        <v>0.16800000000000001</v>
      </c>
      <c r="Y574" s="17">
        <v>0</v>
      </c>
      <c r="Z574" s="17">
        <v>0</v>
      </c>
      <c r="AC574" s="17">
        <v>0</v>
      </c>
      <c r="AD574" s="17">
        <v>0</v>
      </c>
      <c r="AG574" s="17">
        <v>0</v>
      </c>
      <c r="AH574" s="17">
        <v>0</v>
      </c>
      <c r="AK574" s="17">
        <v>0</v>
      </c>
      <c r="AL574" s="17">
        <v>0</v>
      </c>
      <c r="AO574" s="17">
        <v>0</v>
      </c>
      <c r="AP574" s="17">
        <v>0</v>
      </c>
      <c r="AQ574" s="17">
        <v>8.661485E-3</v>
      </c>
      <c r="AR574" s="17">
        <v>9.209E-4</v>
      </c>
      <c r="AS574" s="17">
        <v>1.8550000000000001E-3</v>
      </c>
      <c r="AT574" s="17">
        <v>1.5039E-2</v>
      </c>
      <c r="AU574" s="17">
        <v>0.22848399999999999</v>
      </c>
      <c r="AV574" s="17">
        <v>375</v>
      </c>
      <c r="AW574" s="17">
        <v>450</v>
      </c>
      <c r="AX574" s="17">
        <v>562.5</v>
      </c>
      <c r="AY574" s="17">
        <v>0</v>
      </c>
      <c r="AZ574" s="17">
        <v>0</v>
      </c>
      <c r="BA574" s="17">
        <v>0</v>
      </c>
      <c r="BB574" s="17">
        <v>0</v>
      </c>
      <c r="BC574" s="17">
        <v>1</v>
      </c>
      <c r="BD574" s="17">
        <v>13.09</v>
      </c>
      <c r="BE574" s="17">
        <v>1</v>
      </c>
      <c r="BF574" s="17">
        <v>1</v>
      </c>
      <c r="BH574" s="17">
        <v>0</v>
      </c>
      <c r="BJ574" s="17">
        <v>0</v>
      </c>
      <c r="BL574" s="17">
        <v>0</v>
      </c>
      <c r="BM574" s="17">
        <v>1.0005999999999999E-2</v>
      </c>
      <c r="BN574" s="17">
        <v>4.3173000000000003E-2</v>
      </c>
      <c r="BO574" s="17">
        <v>0</v>
      </c>
      <c r="BP574" s="17">
        <v>0</v>
      </c>
      <c r="BQ574" s="17">
        <v>0</v>
      </c>
      <c r="BR574" s="17">
        <v>0</v>
      </c>
      <c r="BS574" s="17">
        <v>0</v>
      </c>
      <c r="BT574" s="17" t="s">
        <v>409</v>
      </c>
      <c r="BU574" s="17" t="s">
        <v>409</v>
      </c>
      <c r="BV574" s="17" t="s">
        <v>409</v>
      </c>
      <c r="BW574" s="17" t="s">
        <v>592</v>
      </c>
      <c r="CA574" s="17">
        <v>88106466</v>
      </c>
      <c r="CB574" s="17" t="s">
        <v>1845</v>
      </c>
      <c r="CC574" s="17">
        <v>6102301</v>
      </c>
      <c r="CD574" s="17" t="s">
        <v>775</v>
      </c>
    </row>
    <row r="575" spans="1:82">
      <c r="A575" s="27">
        <v>1000000657</v>
      </c>
      <c r="B575" s="26">
        <v>0</v>
      </c>
      <c r="C575" s="26" t="s">
        <v>2762</v>
      </c>
      <c r="D575" s="25">
        <v>304700</v>
      </c>
      <c r="E575" s="25" t="s">
        <v>2758</v>
      </c>
      <c r="F575" s="25">
        <v>304715</v>
      </c>
      <c r="G575" s="25" t="s">
        <v>1141</v>
      </c>
      <c r="H575" s="25">
        <v>2</v>
      </c>
      <c r="I575" s="25">
        <v>2001.01</v>
      </c>
      <c r="J575" s="25">
        <v>2500.12</v>
      </c>
      <c r="K575" s="25" t="s">
        <v>1625</v>
      </c>
      <c r="L575" s="25"/>
      <c r="M575" s="25" t="s">
        <v>1625</v>
      </c>
      <c r="N575" s="25" t="s">
        <v>412</v>
      </c>
      <c r="O575" s="25" t="s">
        <v>428</v>
      </c>
      <c r="P575" s="25" t="s">
        <v>499</v>
      </c>
      <c r="Q575" s="24">
        <v>9988</v>
      </c>
      <c r="R575" s="17">
        <v>0</v>
      </c>
      <c r="S575" s="17" t="s">
        <v>411</v>
      </c>
      <c r="T575" s="17" t="s">
        <v>792</v>
      </c>
      <c r="U575" s="29">
        <v>3100</v>
      </c>
      <c r="V575" s="17">
        <v>0.16800000000000001</v>
      </c>
      <c r="Y575" s="17">
        <v>0</v>
      </c>
      <c r="Z575" s="17">
        <v>0</v>
      </c>
      <c r="AC575" s="17">
        <v>0</v>
      </c>
      <c r="AD575" s="17">
        <v>0</v>
      </c>
      <c r="AG575" s="17">
        <v>0</v>
      </c>
      <c r="AH575" s="17">
        <v>0</v>
      </c>
      <c r="AK575" s="17">
        <v>0</v>
      </c>
      <c r="AL575" s="17">
        <v>0</v>
      </c>
      <c r="AO575" s="17">
        <v>0</v>
      </c>
      <c r="AP575" s="17">
        <v>0</v>
      </c>
      <c r="AQ575" s="17">
        <v>8.661485E-3</v>
      </c>
      <c r="AR575" s="17">
        <v>9.209E-4</v>
      </c>
      <c r="AS575" s="17">
        <v>1.8550000000000001E-3</v>
      </c>
      <c r="AT575" s="17">
        <v>1.5039E-2</v>
      </c>
      <c r="AU575" s="17">
        <v>0.22848399999999999</v>
      </c>
      <c r="AV575" s="17">
        <v>375</v>
      </c>
      <c r="AW575" s="17">
        <v>450</v>
      </c>
      <c r="AX575" s="17">
        <v>562.5</v>
      </c>
      <c r="AY575" s="17">
        <v>0</v>
      </c>
      <c r="AZ575" s="17">
        <v>0</v>
      </c>
      <c r="BA575" s="17">
        <v>0</v>
      </c>
      <c r="BB575" s="17">
        <v>0</v>
      </c>
      <c r="BC575" s="17">
        <v>1</v>
      </c>
      <c r="BD575" s="17">
        <v>13.09</v>
      </c>
      <c r="BE575" s="17">
        <v>1</v>
      </c>
      <c r="BF575" s="17">
        <v>1</v>
      </c>
      <c r="BH575" s="17">
        <v>0</v>
      </c>
      <c r="BJ575" s="17">
        <v>0</v>
      </c>
      <c r="BL575" s="17">
        <v>0</v>
      </c>
      <c r="BM575" s="17">
        <v>1.0005999999999999E-2</v>
      </c>
      <c r="BN575" s="17">
        <v>4.3173000000000003E-2</v>
      </c>
      <c r="BO575" s="17">
        <v>0</v>
      </c>
      <c r="BP575" s="17">
        <v>0</v>
      </c>
      <c r="BQ575" s="17">
        <v>0</v>
      </c>
      <c r="BR575" s="17">
        <v>0</v>
      </c>
      <c r="BS575" s="17">
        <v>0</v>
      </c>
      <c r="BT575" s="17" t="s">
        <v>409</v>
      </c>
      <c r="BU575" s="17" t="s">
        <v>409</v>
      </c>
      <c r="BV575" s="17" t="s">
        <v>409</v>
      </c>
      <c r="BW575" s="17" t="s">
        <v>592</v>
      </c>
      <c r="CA575" s="17">
        <v>88106466</v>
      </c>
      <c r="CB575" s="17" t="s">
        <v>1845</v>
      </c>
      <c r="CC575" s="17">
        <v>6102301</v>
      </c>
      <c r="CD575" s="17" t="s">
        <v>775</v>
      </c>
    </row>
    <row r="576" spans="1:82">
      <c r="A576" s="27">
        <v>1000000659</v>
      </c>
      <c r="B576" s="26">
        <v>0</v>
      </c>
      <c r="C576" s="26" t="s">
        <v>2761</v>
      </c>
      <c r="D576" s="25">
        <v>204800</v>
      </c>
      <c r="E576" s="25" t="s">
        <v>779</v>
      </c>
      <c r="F576" s="25">
        <v>204301</v>
      </c>
      <c r="G576" s="25" t="s">
        <v>2249</v>
      </c>
      <c r="H576" s="25">
        <v>1</v>
      </c>
      <c r="I576" s="25">
        <v>2004.01</v>
      </c>
      <c r="J576" s="25">
        <v>2015.04</v>
      </c>
      <c r="K576" s="25" t="s">
        <v>1642</v>
      </c>
      <c r="L576" s="25"/>
      <c r="M576" s="25" t="s">
        <v>1642</v>
      </c>
      <c r="N576" s="25" t="s">
        <v>609</v>
      </c>
      <c r="O576" s="25" t="s">
        <v>541</v>
      </c>
      <c r="P576" s="25" t="s">
        <v>712</v>
      </c>
      <c r="Q576" s="24">
        <v>25334</v>
      </c>
      <c r="R576" s="17">
        <v>0</v>
      </c>
      <c r="S576" s="17" t="s">
        <v>428</v>
      </c>
      <c r="T576" s="17" t="s">
        <v>608</v>
      </c>
      <c r="U576" s="29">
        <v>9152</v>
      </c>
      <c r="V576" s="17">
        <v>0</v>
      </c>
      <c r="Y576" s="17">
        <v>0</v>
      </c>
      <c r="Z576" s="17">
        <v>0</v>
      </c>
      <c r="AC576" s="17">
        <v>0</v>
      </c>
      <c r="AD576" s="17">
        <v>0</v>
      </c>
      <c r="AG576" s="17">
        <v>0</v>
      </c>
      <c r="AH576" s="17">
        <v>0</v>
      </c>
      <c r="AK576" s="17">
        <v>0</v>
      </c>
      <c r="AL576" s="17">
        <v>0</v>
      </c>
      <c r="AO576" s="17">
        <v>0</v>
      </c>
      <c r="AP576" s="17">
        <v>0</v>
      </c>
      <c r="AQ576" s="17">
        <v>0</v>
      </c>
      <c r="AR576" s="17">
        <v>0</v>
      </c>
      <c r="AS576" s="17">
        <v>1.0330000000000001E-3</v>
      </c>
      <c r="AT576" s="17">
        <v>1.0165E-2</v>
      </c>
      <c r="AU576" s="17">
        <v>0.19533400000000001</v>
      </c>
      <c r="AV576" s="30">
        <v>1986</v>
      </c>
      <c r="AW576" s="30">
        <v>2383.1999999999998</v>
      </c>
      <c r="AX576" s="30">
        <v>2979</v>
      </c>
      <c r="AY576" s="17">
        <v>0</v>
      </c>
      <c r="AZ576" s="17">
        <v>0</v>
      </c>
      <c r="BA576" s="17">
        <v>0</v>
      </c>
      <c r="BB576" s="17">
        <v>0</v>
      </c>
      <c r="BC576" s="17">
        <v>1</v>
      </c>
      <c r="BD576" s="17">
        <v>34.49</v>
      </c>
      <c r="BE576" s="17">
        <v>1</v>
      </c>
      <c r="BF576" s="17">
        <v>1</v>
      </c>
      <c r="BH576" s="17">
        <v>0</v>
      </c>
      <c r="BJ576" s="17">
        <v>0</v>
      </c>
      <c r="BL576" s="17">
        <v>0</v>
      </c>
      <c r="BM576" s="17">
        <v>6.3730000000000002E-3</v>
      </c>
      <c r="BN576" s="17">
        <v>2.9804000000000001E-2</v>
      </c>
      <c r="BO576" s="17">
        <v>0</v>
      </c>
      <c r="BP576" s="17">
        <v>0</v>
      </c>
      <c r="BQ576" s="17">
        <v>0</v>
      </c>
      <c r="BR576" s="17">
        <v>0</v>
      </c>
      <c r="BS576" s="17">
        <v>0</v>
      </c>
      <c r="BT576" s="17" t="s">
        <v>409</v>
      </c>
      <c r="BU576" s="17" t="s">
        <v>409</v>
      </c>
      <c r="BV576" s="17" t="s">
        <v>409</v>
      </c>
      <c r="BW576" s="17" t="s">
        <v>592</v>
      </c>
      <c r="CA576" s="17">
        <v>88106466</v>
      </c>
      <c r="CB576" s="17" t="s">
        <v>1845</v>
      </c>
      <c r="CC576" s="17">
        <v>6102301</v>
      </c>
      <c r="CD576" s="17" t="s">
        <v>775</v>
      </c>
    </row>
    <row r="577" spans="1:82">
      <c r="A577" s="27">
        <v>1000000660</v>
      </c>
      <c r="B577" s="26">
        <v>0</v>
      </c>
      <c r="C577" s="26" t="s">
        <v>2760</v>
      </c>
      <c r="D577" s="25">
        <v>204800</v>
      </c>
      <c r="E577" s="25" t="s">
        <v>779</v>
      </c>
      <c r="F577" s="25">
        <v>204300</v>
      </c>
      <c r="G577" s="25" t="s">
        <v>2249</v>
      </c>
      <c r="H577" s="25">
        <v>2</v>
      </c>
      <c r="I577" s="25">
        <v>2004.01</v>
      </c>
      <c r="J577" s="25">
        <v>2015.04</v>
      </c>
      <c r="K577" s="25" t="s">
        <v>1642</v>
      </c>
      <c r="L577" s="25"/>
      <c r="M577" s="25" t="s">
        <v>1642</v>
      </c>
      <c r="N577" s="25" t="s">
        <v>609</v>
      </c>
      <c r="O577" s="25" t="s">
        <v>541</v>
      </c>
      <c r="P577" s="25" t="s">
        <v>712</v>
      </c>
      <c r="Q577" s="24">
        <v>25334</v>
      </c>
      <c r="R577" s="17">
        <v>0</v>
      </c>
      <c r="S577" s="17" t="s">
        <v>428</v>
      </c>
      <c r="T577" s="17" t="s">
        <v>608</v>
      </c>
      <c r="U577" s="29">
        <v>9152</v>
      </c>
      <c r="V577" s="17">
        <v>0</v>
      </c>
      <c r="Y577" s="17">
        <v>0</v>
      </c>
      <c r="Z577" s="17">
        <v>0</v>
      </c>
      <c r="AC577" s="17">
        <v>0</v>
      </c>
      <c r="AD577" s="17">
        <v>0</v>
      </c>
      <c r="AG577" s="17">
        <v>0</v>
      </c>
      <c r="AH577" s="17">
        <v>0</v>
      </c>
      <c r="AK577" s="17">
        <v>0</v>
      </c>
      <c r="AL577" s="17">
        <v>0</v>
      </c>
      <c r="AO577" s="17">
        <v>0</v>
      </c>
      <c r="AP577" s="17">
        <v>0</v>
      </c>
      <c r="AQ577" s="17">
        <v>0</v>
      </c>
      <c r="AR577" s="17">
        <v>0</v>
      </c>
      <c r="AS577" s="17">
        <v>1.0330000000000001E-3</v>
      </c>
      <c r="AT577" s="17">
        <v>1.0165E-2</v>
      </c>
      <c r="AU577" s="17">
        <v>0.19533400000000001</v>
      </c>
      <c r="AV577" s="30">
        <v>1986</v>
      </c>
      <c r="AW577" s="30">
        <v>2383.1999999999998</v>
      </c>
      <c r="AX577" s="30">
        <v>2979</v>
      </c>
      <c r="AY577" s="17">
        <v>0</v>
      </c>
      <c r="AZ577" s="17">
        <v>0</v>
      </c>
      <c r="BA577" s="17">
        <v>0</v>
      </c>
      <c r="BB577" s="17">
        <v>0</v>
      </c>
      <c r="BC577" s="17">
        <v>1</v>
      </c>
      <c r="BD577" s="17">
        <v>34.49</v>
      </c>
      <c r="BE577" s="17">
        <v>1</v>
      </c>
      <c r="BF577" s="17">
        <v>1</v>
      </c>
      <c r="BH577" s="17">
        <v>0</v>
      </c>
      <c r="BJ577" s="17">
        <v>0</v>
      </c>
      <c r="BL577" s="17">
        <v>0</v>
      </c>
      <c r="BM577" s="17">
        <v>6.3730000000000002E-3</v>
      </c>
      <c r="BN577" s="17">
        <v>2.9804000000000001E-2</v>
      </c>
      <c r="BO577" s="17">
        <v>0</v>
      </c>
      <c r="BP577" s="17">
        <v>0</v>
      </c>
      <c r="BQ577" s="17">
        <v>0</v>
      </c>
      <c r="BR577" s="17">
        <v>0</v>
      </c>
      <c r="BS577" s="17">
        <v>0</v>
      </c>
      <c r="BT577" s="17" t="s">
        <v>409</v>
      </c>
      <c r="BU577" s="17" t="s">
        <v>409</v>
      </c>
      <c r="BV577" s="17" t="s">
        <v>409</v>
      </c>
      <c r="BW577" s="17" t="s">
        <v>592</v>
      </c>
      <c r="CA577" s="17">
        <v>88106466</v>
      </c>
      <c r="CB577" s="17" t="s">
        <v>1845</v>
      </c>
      <c r="CC577" s="17">
        <v>4200250</v>
      </c>
      <c r="CD577" s="17" t="s">
        <v>782</v>
      </c>
    </row>
    <row r="578" spans="1:82">
      <c r="A578" s="27">
        <v>1000000661</v>
      </c>
      <c r="B578" s="26">
        <v>0</v>
      </c>
      <c r="C578" s="26" t="s">
        <v>166</v>
      </c>
      <c r="D578" s="25">
        <v>304700</v>
      </c>
      <c r="E578" s="25" t="s">
        <v>2758</v>
      </c>
      <c r="F578" s="25">
        <v>304760</v>
      </c>
      <c r="G578" s="25" t="s">
        <v>471</v>
      </c>
      <c r="H578" s="25">
        <v>1</v>
      </c>
      <c r="I578" s="25">
        <v>2006.04</v>
      </c>
      <c r="J578" s="25">
        <v>2011.12</v>
      </c>
      <c r="K578" s="25" t="s">
        <v>1969</v>
      </c>
      <c r="L578" s="25"/>
      <c r="M578" s="25" t="s">
        <v>1969</v>
      </c>
      <c r="N578" s="25" t="s">
        <v>412</v>
      </c>
      <c r="O578" s="25" t="s">
        <v>428</v>
      </c>
      <c r="P578" s="25" t="s">
        <v>499</v>
      </c>
      <c r="Q578" s="24">
        <v>8637</v>
      </c>
      <c r="R578" s="17">
        <v>0</v>
      </c>
      <c r="S578" s="17" t="s">
        <v>411</v>
      </c>
      <c r="T578" s="17" t="s">
        <v>792</v>
      </c>
      <c r="U578" s="29">
        <v>2000</v>
      </c>
      <c r="V578" s="17">
        <v>0.20219999999999999</v>
      </c>
      <c r="Y578" s="17">
        <v>0</v>
      </c>
      <c r="Z578" s="17">
        <v>0</v>
      </c>
      <c r="AC578" s="17">
        <v>0</v>
      </c>
      <c r="AD578" s="17">
        <v>0</v>
      </c>
      <c r="AG578" s="17">
        <v>0</v>
      </c>
      <c r="AH578" s="17">
        <v>0</v>
      </c>
      <c r="AK578" s="17">
        <v>0</v>
      </c>
      <c r="AL578" s="17">
        <v>0</v>
      </c>
      <c r="AO578" s="17">
        <v>0</v>
      </c>
      <c r="AP578" s="17">
        <v>0</v>
      </c>
      <c r="AQ578" s="17">
        <v>7.8808160000000006E-3</v>
      </c>
      <c r="AR578" s="17">
        <v>8.9675900000000001E-4</v>
      </c>
      <c r="AS578" s="17">
        <v>1.591E-3</v>
      </c>
      <c r="AT578" s="17">
        <v>1.2756999999999999E-2</v>
      </c>
      <c r="AU578" s="17">
        <v>9.1843999999999995E-2</v>
      </c>
      <c r="AV578" s="17">
        <v>452</v>
      </c>
      <c r="AW578" s="17">
        <v>542.4</v>
      </c>
      <c r="AX578" s="17">
        <v>678</v>
      </c>
      <c r="AY578" s="17">
        <v>0</v>
      </c>
      <c r="AZ578" s="17">
        <v>0</v>
      </c>
      <c r="BA578" s="17">
        <v>0</v>
      </c>
      <c r="BB578" s="17">
        <v>0</v>
      </c>
      <c r="BC578" s="17">
        <v>1</v>
      </c>
      <c r="BD578" s="17">
        <v>10.64</v>
      </c>
      <c r="BE578" s="17">
        <v>1</v>
      </c>
      <c r="BF578" s="17">
        <v>1</v>
      </c>
      <c r="BH578" s="17">
        <v>0</v>
      </c>
      <c r="BJ578" s="17">
        <v>0</v>
      </c>
      <c r="BL578" s="17">
        <v>0</v>
      </c>
      <c r="BM578" s="17">
        <v>7.4830000000000001E-3</v>
      </c>
      <c r="BN578" s="17">
        <v>4.1438999999999997E-2</v>
      </c>
      <c r="BO578" s="17">
        <v>0</v>
      </c>
      <c r="BP578" s="17">
        <v>0</v>
      </c>
      <c r="BQ578" s="17">
        <v>0</v>
      </c>
      <c r="BR578" s="17">
        <v>0</v>
      </c>
      <c r="BS578" s="17">
        <v>0</v>
      </c>
      <c r="BT578" s="17" t="s">
        <v>409</v>
      </c>
      <c r="BU578" s="17" t="s">
        <v>409</v>
      </c>
      <c r="BV578" s="17" t="s">
        <v>409</v>
      </c>
      <c r="BW578" s="17" t="s">
        <v>592</v>
      </c>
      <c r="CA578" s="17">
        <v>88106466</v>
      </c>
      <c r="CB578" s="17" t="s">
        <v>1453</v>
      </c>
      <c r="CC578" s="17">
        <v>3106179</v>
      </c>
      <c r="CD578" s="17" t="s">
        <v>2759</v>
      </c>
    </row>
    <row r="579" spans="1:82">
      <c r="A579" s="27">
        <v>1000000662</v>
      </c>
      <c r="B579" s="26">
        <v>0</v>
      </c>
      <c r="C579" s="26" t="s">
        <v>165</v>
      </c>
      <c r="D579" s="25">
        <v>304700</v>
      </c>
      <c r="E579" s="25" t="s">
        <v>2758</v>
      </c>
      <c r="F579" s="25">
        <v>304760</v>
      </c>
      <c r="G579" s="25" t="s">
        <v>471</v>
      </c>
      <c r="H579" s="25">
        <v>2</v>
      </c>
      <c r="I579" s="25">
        <v>2006.04</v>
      </c>
      <c r="J579" s="25">
        <v>2020.06</v>
      </c>
      <c r="K579" s="25" t="s">
        <v>1969</v>
      </c>
      <c r="L579" s="25"/>
      <c r="M579" s="25" t="s">
        <v>1969</v>
      </c>
      <c r="N579" s="25" t="s">
        <v>412</v>
      </c>
      <c r="O579" s="25" t="s">
        <v>428</v>
      </c>
      <c r="P579" s="25" t="s">
        <v>499</v>
      </c>
      <c r="Q579" s="24">
        <v>8637</v>
      </c>
      <c r="R579" s="17">
        <v>0</v>
      </c>
      <c r="S579" s="17" t="s">
        <v>411</v>
      </c>
      <c r="T579" s="17" t="s">
        <v>792</v>
      </c>
      <c r="U579" s="29">
        <v>2000</v>
      </c>
      <c r="V579" s="17">
        <v>0.20219999999999999</v>
      </c>
      <c r="Y579" s="17">
        <v>0</v>
      </c>
      <c r="Z579" s="17">
        <v>0</v>
      </c>
      <c r="AC579" s="17">
        <v>0</v>
      </c>
      <c r="AD579" s="17">
        <v>0</v>
      </c>
      <c r="AG579" s="17">
        <v>0</v>
      </c>
      <c r="AH579" s="17">
        <v>0</v>
      </c>
      <c r="AK579" s="17">
        <v>0</v>
      </c>
      <c r="AL579" s="17">
        <v>0</v>
      </c>
      <c r="AO579" s="17">
        <v>0</v>
      </c>
      <c r="AP579" s="17">
        <v>0</v>
      </c>
      <c r="AQ579" s="17">
        <v>7.8808160000000006E-3</v>
      </c>
      <c r="AR579" s="17">
        <v>8.9675900000000001E-4</v>
      </c>
      <c r="AS579" s="17">
        <v>1.591E-3</v>
      </c>
      <c r="AT579" s="17">
        <v>1.2756999999999999E-2</v>
      </c>
      <c r="AU579" s="17">
        <v>9.1843999999999995E-2</v>
      </c>
      <c r="AV579" s="17">
        <v>452</v>
      </c>
      <c r="AW579" s="17">
        <v>542.4</v>
      </c>
      <c r="AX579" s="17">
        <v>678</v>
      </c>
      <c r="AY579" s="17">
        <v>0</v>
      </c>
      <c r="AZ579" s="17">
        <v>0</v>
      </c>
      <c r="BA579" s="17">
        <v>0</v>
      </c>
      <c r="BB579" s="17">
        <v>0</v>
      </c>
      <c r="BC579" s="17">
        <v>1</v>
      </c>
      <c r="BD579" s="17">
        <v>10.64</v>
      </c>
      <c r="BE579" s="17">
        <v>1</v>
      </c>
      <c r="BF579" s="17">
        <v>1</v>
      </c>
      <c r="BH579" s="17">
        <v>0</v>
      </c>
      <c r="BJ579" s="17">
        <v>0</v>
      </c>
      <c r="BL579" s="17">
        <v>0</v>
      </c>
      <c r="BM579" s="17">
        <v>7.4830000000000001E-3</v>
      </c>
      <c r="BN579" s="17">
        <v>4.1438999999999997E-2</v>
      </c>
      <c r="BO579" s="17">
        <v>0</v>
      </c>
      <c r="BP579" s="17">
        <v>0</v>
      </c>
      <c r="BQ579" s="17">
        <v>0</v>
      </c>
      <c r="BR579" s="17">
        <v>0</v>
      </c>
      <c r="BS579" s="17">
        <v>0</v>
      </c>
      <c r="BT579" s="17" t="s">
        <v>409</v>
      </c>
      <c r="BU579" s="17" t="s">
        <v>409</v>
      </c>
      <c r="BV579" s="17" t="s">
        <v>409</v>
      </c>
      <c r="BW579" s="17" t="s">
        <v>592</v>
      </c>
      <c r="CA579" s="17">
        <v>88106466</v>
      </c>
      <c r="CB579" s="17" t="s">
        <v>1453</v>
      </c>
      <c r="CC579" s="17">
        <v>93101618</v>
      </c>
      <c r="CD579" s="17" t="s">
        <v>626</v>
      </c>
    </row>
    <row r="580" spans="1:82">
      <c r="A580" s="27">
        <v>1000000663</v>
      </c>
      <c r="B580" s="26">
        <v>0</v>
      </c>
      <c r="C580" s="26" t="s">
        <v>2757</v>
      </c>
      <c r="D580" s="25">
        <v>304101</v>
      </c>
      <c r="E580" s="25" t="s">
        <v>2274</v>
      </c>
      <c r="F580" s="25">
        <v>304225</v>
      </c>
      <c r="G580" s="25" t="s">
        <v>2266</v>
      </c>
      <c r="H580" s="25">
        <v>2</v>
      </c>
      <c r="I580" s="25">
        <v>1996.01</v>
      </c>
      <c r="J580" s="25">
        <v>2015.04</v>
      </c>
      <c r="K580" s="25" t="s">
        <v>505</v>
      </c>
      <c r="L580" s="25"/>
      <c r="M580" s="25" t="s">
        <v>505</v>
      </c>
      <c r="N580" s="25" t="s">
        <v>412</v>
      </c>
      <c r="O580" s="25" t="s">
        <v>428</v>
      </c>
      <c r="P580" s="25" t="s">
        <v>427</v>
      </c>
      <c r="Q580" s="24">
        <v>19844</v>
      </c>
      <c r="R580" s="17">
        <v>0</v>
      </c>
      <c r="U580" s="17">
        <v>0</v>
      </c>
      <c r="V580" s="17">
        <v>0</v>
      </c>
      <c r="Y580" s="17">
        <v>0</v>
      </c>
      <c r="Z580" s="17">
        <v>0</v>
      </c>
      <c r="AC580" s="17">
        <v>0</v>
      </c>
      <c r="AD580" s="17">
        <v>0</v>
      </c>
      <c r="AG580" s="17">
        <v>0</v>
      </c>
      <c r="AH580" s="17">
        <v>0</v>
      </c>
      <c r="AK580" s="17">
        <v>0</v>
      </c>
      <c r="AL580" s="17">
        <v>0</v>
      </c>
      <c r="AO580" s="17">
        <v>0</v>
      </c>
      <c r="AP580" s="17">
        <v>0</v>
      </c>
      <c r="AQ580" s="17">
        <v>0</v>
      </c>
      <c r="AR580" s="17">
        <v>0</v>
      </c>
      <c r="AS580" s="17">
        <v>8.4229999999999999E-3</v>
      </c>
      <c r="AT580" s="17">
        <v>3.9593999999999997E-2</v>
      </c>
      <c r="AU580" s="17">
        <v>1.635E-2</v>
      </c>
      <c r="AV580" s="17">
        <v>195</v>
      </c>
      <c r="AW580" s="17">
        <v>234</v>
      </c>
      <c r="AX580" s="17">
        <v>292.5</v>
      </c>
      <c r="AY580" s="17">
        <v>0</v>
      </c>
      <c r="AZ580" s="17">
        <v>0</v>
      </c>
      <c r="BA580" s="17">
        <v>0</v>
      </c>
      <c r="BB580" s="17">
        <v>0</v>
      </c>
      <c r="BC580" s="17">
        <v>1</v>
      </c>
      <c r="BD580" s="17">
        <v>19.84</v>
      </c>
      <c r="BE580" s="17">
        <v>1</v>
      </c>
      <c r="BF580" s="17">
        <v>1</v>
      </c>
      <c r="BH580" s="17">
        <v>0</v>
      </c>
      <c r="BJ580" s="17">
        <v>0</v>
      </c>
      <c r="BL580" s="17">
        <v>0</v>
      </c>
      <c r="BM580" s="17">
        <v>2.4858999999999999E-2</v>
      </c>
      <c r="BN580" s="17">
        <v>0.106878</v>
      </c>
      <c r="BO580" s="17">
        <v>0</v>
      </c>
      <c r="BP580" s="17">
        <v>0</v>
      </c>
      <c r="BQ580" s="17">
        <v>0</v>
      </c>
      <c r="BR580" s="17">
        <v>0</v>
      </c>
      <c r="BS580" s="17">
        <v>0</v>
      </c>
      <c r="BT580" s="17" t="s">
        <v>409</v>
      </c>
      <c r="BU580" s="17" t="s">
        <v>409</v>
      </c>
      <c r="BV580" s="17" t="s">
        <v>409</v>
      </c>
      <c r="BW580" s="17" t="s">
        <v>592</v>
      </c>
      <c r="CA580" s="17">
        <v>88106466</v>
      </c>
      <c r="CB580" s="17" t="s">
        <v>1845</v>
      </c>
      <c r="CC580" s="17">
        <v>4200250</v>
      </c>
      <c r="CD580" s="17" t="s">
        <v>782</v>
      </c>
    </row>
    <row r="581" spans="1:82">
      <c r="A581" s="27">
        <v>1000000664</v>
      </c>
      <c r="B581" s="26">
        <v>0</v>
      </c>
      <c r="C581" s="26" t="s">
        <v>2756</v>
      </c>
      <c r="D581" s="25">
        <v>304665</v>
      </c>
      <c r="E581" s="25" t="s">
        <v>2263</v>
      </c>
      <c r="F581" s="25">
        <v>304225</v>
      </c>
      <c r="G581" s="25" t="s">
        <v>2266</v>
      </c>
      <c r="H581" s="25">
        <v>2</v>
      </c>
      <c r="I581" s="25">
        <v>2001.01</v>
      </c>
      <c r="J581" s="25">
        <v>2500.12</v>
      </c>
      <c r="K581" s="25" t="s">
        <v>1625</v>
      </c>
      <c r="L581" s="25"/>
      <c r="M581" s="25" t="s">
        <v>1625</v>
      </c>
      <c r="N581" s="25" t="s">
        <v>412</v>
      </c>
      <c r="O581" s="25" t="s">
        <v>428</v>
      </c>
      <c r="P581" s="25" t="s">
        <v>427</v>
      </c>
      <c r="Q581" s="24">
        <v>18050</v>
      </c>
      <c r="R581" s="17">
        <v>0</v>
      </c>
      <c r="U581" s="17">
        <v>0</v>
      </c>
      <c r="V581" s="17">
        <v>0</v>
      </c>
      <c r="Y581" s="17">
        <v>0</v>
      </c>
      <c r="Z581" s="17">
        <v>0</v>
      </c>
      <c r="AC581" s="17">
        <v>0</v>
      </c>
      <c r="AD581" s="17">
        <v>0</v>
      </c>
      <c r="AG581" s="17">
        <v>0</v>
      </c>
      <c r="AH581" s="17">
        <v>0</v>
      </c>
      <c r="AK581" s="17">
        <v>0</v>
      </c>
      <c r="AL581" s="17">
        <v>0</v>
      </c>
      <c r="AO581" s="17">
        <v>0</v>
      </c>
      <c r="AP581" s="17">
        <v>0</v>
      </c>
      <c r="AQ581" s="17">
        <v>0</v>
      </c>
      <c r="AR581" s="17">
        <v>0</v>
      </c>
      <c r="AS581" s="17">
        <v>7.6610000000000003E-3</v>
      </c>
      <c r="AT581" s="17">
        <v>3.5890999999999999E-2</v>
      </c>
      <c r="AU581" s="17">
        <v>1.4815E-2</v>
      </c>
      <c r="AV581" s="17">
        <v>195</v>
      </c>
      <c r="AW581" s="17">
        <v>234</v>
      </c>
      <c r="AX581" s="17">
        <v>292.5</v>
      </c>
      <c r="AY581" s="17">
        <v>0</v>
      </c>
      <c r="AZ581" s="17">
        <v>0</v>
      </c>
      <c r="BA581" s="17">
        <v>0</v>
      </c>
      <c r="BB581" s="17">
        <v>0</v>
      </c>
      <c r="BC581" s="17">
        <v>1</v>
      </c>
      <c r="BD581" s="17">
        <v>18.05</v>
      </c>
      <c r="BE581" s="17">
        <v>1</v>
      </c>
      <c r="BF581" s="17">
        <v>1</v>
      </c>
      <c r="BH581" s="17">
        <v>0</v>
      </c>
      <c r="BJ581" s="17">
        <v>0</v>
      </c>
      <c r="BL581" s="17">
        <v>0</v>
      </c>
      <c r="BM581" s="17">
        <v>2.2926999999999999E-2</v>
      </c>
      <c r="BN581" s="17">
        <v>9.3737000000000001E-2</v>
      </c>
      <c r="BO581" s="17">
        <v>0</v>
      </c>
      <c r="BP581" s="17">
        <v>0</v>
      </c>
      <c r="BQ581" s="17">
        <v>0</v>
      </c>
      <c r="BR581" s="17">
        <v>0</v>
      </c>
      <c r="BS581" s="17">
        <v>0</v>
      </c>
      <c r="BT581" s="17" t="s">
        <v>409</v>
      </c>
      <c r="BU581" s="17" t="s">
        <v>409</v>
      </c>
      <c r="BV581" s="17" t="s">
        <v>409</v>
      </c>
      <c r="BW581" s="17" t="s">
        <v>592</v>
      </c>
      <c r="CA581" s="17">
        <v>88106466</v>
      </c>
      <c r="CB581" s="17" t="s">
        <v>1848</v>
      </c>
      <c r="CC581" s="17">
        <v>4200250</v>
      </c>
      <c r="CD581" s="17" t="s">
        <v>782</v>
      </c>
    </row>
    <row r="582" spans="1:82">
      <c r="A582" s="27">
        <v>1000000666</v>
      </c>
      <c r="B582" s="26">
        <v>0</v>
      </c>
      <c r="C582" s="26" t="s">
        <v>2755</v>
      </c>
      <c r="D582" s="25">
        <v>304835</v>
      </c>
      <c r="E582" s="25" t="s">
        <v>778</v>
      </c>
      <c r="F582" s="25">
        <v>304830</v>
      </c>
      <c r="G582" s="25" t="s">
        <v>559</v>
      </c>
      <c r="H582" s="25">
        <v>1</v>
      </c>
      <c r="I582" s="25">
        <v>1996.12</v>
      </c>
      <c r="J582" s="25">
        <v>2500.12</v>
      </c>
      <c r="K582" s="25" t="s">
        <v>2753</v>
      </c>
      <c r="L582" s="25"/>
      <c r="M582" s="25" t="s">
        <v>2753</v>
      </c>
      <c r="N582" s="25" t="s">
        <v>412</v>
      </c>
      <c r="O582" s="25" t="s">
        <v>411</v>
      </c>
      <c r="P582" s="25" t="s">
        <v>516</v>
      </c>
      <c r="Q582" s="24">
        <v>5100</v>
      </c>
      <c r="R582" s="17">
        <v>0.05</v>
      </c>
      <c r="U582" s="17">
        <v>0</v>
      </c>
      <c r="V582" s="17">
        <v>0</v>
      </c>
      <c r="Y582" s="17">
        <v>0</v>
      </c>
      <c r="Z582" s="17">
        <v>0</v>
      </c>
      <c r="AC582" s="17">
        <v>0</v>
      </c>
      <c r="AD582" s="17">
        <v>0</v>
      </c>
      <c r="AG582" s="17">
        <v>0</v>
      </c>
      <c r="AH582" s="17">
        <v>0</v>
      </c>
      <c r="AK582" s="17">
        <v>0</v>
      </c>
      <c r="AL582" s="17">
        <v>0</v>
      </c>
      <c r="AO582" s="17">
        <v>0</v>
      </c>
      <c r="AP582" s="17">
        <v>0</v>
      </c>
      <c r="AQ582" s="17">
        <v>0.05</v>
      </c>
      <c r="AR582" s="17">
        <v>1E-3</v>
      </c>
      <c r="AS582" s="17">
        <v>2.5500000000000002E-4</v>
      </c>
      <c r="AT582" s="17">
        <v>3.3349999999999999E-3</v>
      </c>
      <c r="AU582" s="17">
        <v>7.9296000000000005E-2</v>
      </c>
      <c r="AV582" s="17">
        <v>247</v>
      </c>
      <c r="AW582" s="17">
        <v>296.39999999999998</v>
      </c>
      <c r="AX582" s="17">
        <v>370.5</v>
      </c>
      <c r="AY582" s="17">
        <v>0</v>
      </c>
      <c r="AZ582" s="17">
        <v>0</v>
      </c>
      <c r="BA582" s="17">
        <v>0</v>
      </c>
      <c r="BB582" s="17">
        <v>0</v>
      </c>
      <c r="BC582" s="17">
        <v>1</v>
      </c>
      <c r="BD582" s="17">
        <v>5.0999999999999996</v>
      </c>
      <c r="BE582" s="17">
        <v>1</v>
      </c>
      <c r="BF582" s="17">
        <v>1</v>
      </c>
      <c r="BH582" s="17">
        <v>0</v>
      </c>
      <c r="BJ582" s="17">
        <v>0</v>
      </c>
      <c r="BL582" s="17">
        <v>0</v>
      </c>
      <c r="BM582" s="17">
        <v>8.0599999999999997E-4</v>
      </c>
      <c r="BN582" s="17">
        <v>1.222E-3</v>
      </c>
      <c r="BO582" s="17">
        <v>0</v>
      </c>
      <c r="BP582" s="17">
        <v>0</v>
      </c>
      <c r="BQ582" s="17">
        <v>0</v>
      </c>
      <c r="BR582" s="17">
        <v>0</v>
      </c>
      <c r="BS582" s="17">
        <v>0</v>
      </c>
      <c r="BT582" s="17" t="s">
        <v>409</v>
      </c>
      <c r="BU582" s="17" t="s">
        <v>409</v>
      </c>
      <c r="BV582" s="17" t="s">
        <v>409</v>
      </c>
      <c r="BW582" s="17" t="s">
        <v>592</v>
      </c>
      <c r="CA582" s="17">
        <v>88106466</v>
      </c>
      <c r="CB582" s="17" t="s">
        <v>1848</v>
      </c>
      <c r="CC582" s="17">
        <v>6102301</v>
      </c>
      <c r="CD582" s="17" t="s">
        <v>775</v>
      </c>
    </row>
    <row r="583" spans="1:82">
      <c r="A583" s="27">
        <v>1000000667</v>
      </c>
      <c r="B583" s="26">
        <v>0</v>
      </c>
      <c r="C583" s="26" t="s">
        <v>2754</v>
      </c>
      <c r="D583" s="25">
        <v>304835</v>
      </c>
      <c r="E583" s="25" t="s">
        <v>778</v>
      </c>
      <c r="F583" s="25">
        <v>304830</v>
      </c>
      <c r="G583" s="25" t="s">
        <v>559</v>
      </c>
      <c r="H583" s="25">
        <v>2</v>
      </c>
      <c r="I583" s="25">
        <v>1996.12</v>
      </c>
      <c r="J583" s="25">
        <v>2500.12</v>
      </c>
      <c r="K583" s="25" t="s">
        <v>2753</v>
      </c>
      <c r="L583" s="25"/>
      <c r="M583" s="25" t="s">
        <v>2753</v>
      </c>
      <c r="N583" s="25" t="s">
        <v>412</v>
      </c>
      <c r="O583" s="25" t="s">
        <v>411</v>
      </c>
      <c r="P583" s="25" t="s">
        <v>516</v>
      </c>
      <c r="Q583" s="24">
        <v>5100</v>
      </c>
      <c r="R583" s="17">
        <v>0.05</v>
      </c>
      <c r="U583" s="17">
        <v>0</v>
      </c>
      <c r="V583" s="17">
        <v>0</v>
      </c>
      <c r="Y583" s="17">
        <v>0</v>
      </c>
      <c r="Z583" s="17">
        <v>0</v>
      </c>
      <c r="AC583" s="17">
        <v>0</v>
      </c>
      <c r="AD583" s="17">
        <v>0</v>
      </c>
      <c r="AG583" s="17">
        <v>0</v>
      </c>
      <c r="AH583" s="17">
        <v>0</v>
      </c>
      <c r="AK583" s="17">
        <v>0</v>
      </c>
      <c r="AL583" s="17">
        <v>0</v>
      </c>
      <c r="AO583" s="17">
        <v>0</v>
      </c>
      <c r="AP583" s="17">
        <v>0</v>
      </c>
      <c r="AQ583" s="17">
        <v>0.05</v>
      </c>
      <c r="AR583" s="17">
        <v>1E-3</v>
      </c>
      <c r="AS583" s="17">
        <v>3.5659999999999999E-4</v>
      </c>
      <c r="AT583" s="17">
        <v>2.9123999999999999E-3</v>
      </c>
      <c r="AU583" s="17">
        <v>0.101595</v>
      </c>
      <c r="AV583" s="17">
        <v>247</v>
      </c>
      <c r="AW583" s="17">
        <v>296.39999999999998</v>
      </c>
      <c r="AX583" s="17">
        <v>370.5</v>
      </c>
      <c r="AY583" s="17">
        <v>0</v>
      </c>
      <c r="AZ583" s="17">
        <v>0</v>
      </c>
      <c r="BA583" s="17">
        <v>0</v>
      </c>
      <c r="BB583" s="17">
        <v>0</v>
      </c>
      <c r="BC583" s="17">
        <v>1</v>
      </c>
      <c r="BD583" s="17">
        <v>5.0999999999999996</v>
      </c>
      <c r="BE583" s="17">
        <v>1</v>
      </c>
      <c r="BF583" s="17">
        <v>1</v>
      </c>
      <c r="BH583" s="17">
        <v>0</v>
      </c>
      <c r="BJ583" s="17">
        <v>0</v>
      </c>
      <c r="BL583" s="17">
        <v>0</v>
      </c>
      <c r="BM583" s="17">
        <v>1.7002E-3</v>
      </c>
      <c r="BN583" s="17">
        <v>1.5228200000000001E-2</v>
      </c>
      <c r="BO583" s="17">
        <v>0</v>
      </c>
      <c r="BP583" s="17">
        <v>0</v>
      </c>
      <c r="BQ583" s="17">
        <v>0</v>
      </c>
      <c r="BR583" s="17">
        <v>0</v>
      </c>
      <c r="BS583" s="17">
        <v>0</v>
      </c>
      <c r="BT583" s="17" t="s">
        <v>409</v>
      </c>
      <c r="BU583" s="17" t="s">
        <v>409</v>
      </c>
      <c r="BV583" s="17" t="s">
        <v>409</v>
      </c>
      <c r="BW583" s="17" t="s">
        <v>592</v>
      </c>
      <c r="CA583" s="17">
        <v>88106466</v>
      </c>
      <c r="CB583" s="17" t="s">
        <v>1848</v>
      </c>
      <c r="CC583" s="17">
        <v>7200757</v>
      </c>
      <c r="CD583" s="17" t="s">
        <v>1137</v>
      </c>
    </row>
    <row r="584" spans="1:82">
      <c r="A584" s="27">
        <v>1000000668</v>
      </c>
      <c r="B584" s="26">
        <v>0</v>
      </c>
      <c r="C584" s="26" t="s">
        <v>2752</v>
      </c>
      <c r="D584" s="25">
        <v>304835</v>
      </c>
      <c r="E584" s="25" t="s">
        <v>778</v>
      </c>
      <c r="F584" s="25">
        <v>304830</v>
      </c>
      <c r="G584" s="25" t="s">
        <v>559</v>
      </c>
      <c r="H584" s="25">
        <v>3</v>
      </c>
      <c r="I584" s="25">
        <v>2002.01</v>
      </c>
      <c r="J584" s="25">
        <v>2500.12</v>
      </c>
      <c r="K584" s="25" t="s">
        <v>1698</v>
      </c>
      <c r="L584" s="25"/>
      <c r="M584" s="25" t="s">
        <v>1698</v>
      </c>
      <c r="N584" s="25" t="s">
        <v>412</v>
      </c>
      <c r="O584" s="25" t="s">
        <v>411</v>
      </c>
      <c r="P584" s="25" t="s">
        <v>516</v>
      </c>
      <c r="Q584" s="24">
        <v>5258</v>
      </c>
      <c r="R584" s="17">
        <v>0.2505</v>
      </c>
      <c r="U584" s="17">
        <v>0</v>
      </c>
      <c r="V584" s="17">
        <v>0</v>
      </c>
      <c r="Y584" s="17">
        <v>0</v>
      </c>
      <c r="Z584" s="17">
        <v>0</v>
      </c>
      <c r="AC584" s="17">
        <v>0</v>
      </c>
      <c r="AD584" s="17">
        <v>0</v>
      </c>
      <c r="AG584" s="17">
        <v>0</v>
      </c>
      <c r="AH584" s="17">
        <v>0</v>
      </c>
      <c r="AK584" s="17">
        <v>0</v>
      </c>
      <c r="AL584" s="17">
        <v>0</v>
      </c>
      <c r="AO584" s="17">
        <v>0</v>
      </c>
      <c r="AP584" s="17">
        <v>0</v>
      </c>
      <c r="AQ584" s="17">
        <v>0.2505</v>
      </c>
      <c r="AR584" s="17">
        <v>1E-3</v>
      </c>
      <c r="AS584" s="17">
        <v>3.21E-4</v>
      </c>
      <c r="AT584" s="17">
        <v>3.3679999999999999E-3</v>
      </c>
      <c r="AU584" s="17">
        <v>7.9296000000000005E-2</v>
      </c>
      <c r="AV584" s="17">
        <v>247</v>
      </c>
      <c r="AW584" s="17">
        <v>296.39999999999998</v>
      </c>
      <c r="AX584" s="17">
        <v>370.5</v>
      </c>
      <c r="AY584" s="17">
        <v>0</v>
      </c>
      <c r="AZ584" s="17">
        <v>0</v>
      </c>
      <c r="BA584" s="17">
        <v>0</v>
      </c>
      <c r="BB584" s="17">
        <v>0</v>
      </c>
      <c r="BC584" s="17">
        <v>1</v>
      </c>
      <c r="BD584" s="17">
        <v>5.26</v>
      </c>
      <c r="BE584" s="17">
        <v>1</v>
      </c>
      <c r="BF584" s="17">
        <v>1</v>
      </c>
      <c r="BH584" s="17">
        <v>0</v>
      </c>
      <c r="BJ584" s="17">
        <v>0</v>
      </c>
      <c r="BL584" s="17">
        <v>0</v>
      </c>
      <c r="BM584" s="17">
        <v>7.1900000000000002E-4</v>
      </c>
      <c r="BN584" s="17">
        <v>1.5900000000000001E-3</v>
      </c>
      <c r="BO584" s="17">
        <v>0</v>
      </c>
      <c r="BP584" s="17">
        <v>0</v>
      </c>
      <c r="BQ584" s="17">
        <v>0</v>
      </c>
      <c r="BR584" s="17">
        <v>0</v>
      </c>
      <c r="BS584" s="17">
        <v>0</v>
      </c>
      <c r="BT584" s="17" t="s">
        <v>409</v>
      </c>
      <c r="BU584" s="17" t="s">
        <v>409</v>
      </c>
      <c r="BV584" s="17" t="s">
        <v>409</v>
      </c>
      <c r="BW584" s="17" t="s">
        <v>592</v>
      </c>
      <c r="CA584" s="17">
        <v>88106466</v>
      </c>
      <c r="CB584" s="17" t="s">
        <v>1848</v>
      </c>
      <c r="CC584" s="17">
        <v>6102301</v>
      </c>
      <c r="CD584" s="17" t="s">
        <v>775</v>
      </c>
    </row>
    <row r="585" spans="1:82">
      <c r="A585" s="27">
        <v>1000000670</v>
      </c>
      <c r="B585" s="26">
        <v>0</v>
      </c>
      <c r="C585" s="26" t="s">
        <v>2751</v>
      </c>
      <c r="D585" s="25">
        <v>305300</v>
      </c>
      <c r="E585" s="25" t="s">
        <v>971</v>
      </c>
      <c r="F585" s="25">
        <v>305310</v>
      </c>
      <c r="G585" s="25" t="s">
        <v>1740</v>
      </c>
      <c r="H585" s="25">
        <v>1</v>
      </c>
      <c r="I585" s="25">
        <v>1996.01</v>
      </c>
      <c r="J585" s="25">
        <v>2500.12</v>
      </c>
      <c r="K585" s="25" t="s">
        <v>505</v>
      </c>
      <c r="L585" s="25"/>
      <c r="M585" s="25" t="s">
        <v>505</v>
      </c>
      <c r="N585" s="25" t="s">
        <v>412</v>
      </c>
      <c r="O585" s="25" t="s">
        <v>428</v>
      </c>
      <c r="P585" s="25" t="s">
        <v>499</v>
      </c>
      <c r="Q585" s="24">
        <v>5006</v>
      </c>
      <c r="R585" s="17">
        <v>0</v>
      </c>
      <c r="S585" s="17" t="s">
        <v>428</v>
      </c>
      <c r="T585" s="17" t="s">
        <v>556</v>
      </c>
      <c r="U585" s="29">
        <v>21106</v>
      </c>
      <c r="V585" s="17">
        <v>0</v>
      </c>
      <c r="Y585" s="17">
        <v>0</v>
      </c>
      <c r="Z585" s="17">
        <v>0</v>
      </c>
      <c r="AC585" s="17">
        <v>0</v>
      </c>
      <c r="AD585" s="17">
        <v>0</v>
      </c>
      <c r="AG585" s="17">
        <v>0</v>
      </c>
      <c r="AH585" s="17">
        <v>0</v>
      </c>
      <c r="AK585" s="17">
        <v>0</v>
      </c>
      <c r="AL585" s="17">
        <v>0</v>
      </c>
      <c r="AO585" s="17">
        <v>0</v>
      </c>
      <c r="AP585" s="17">
        <v>0</v>
      </c>
      <c r="AQ585" s="17">
        <v>0</v>
      </c>
      <c r="AR585" s="17">
        <v>0</v>
      </c>
      <c r="AS585" s="17">
        <v>9.8440000000000003E-3</v>
      </c>
      <c r="AT585" s="17">
        <v>4.9479000000000002E-2</v>
      </c>
      <c r="AU585" s="17">
        <v>2.2526999999999998E-2</v>
      </c>
      <c r="AV585" s="17">
        <v>192</v>
      </c>
      <c r="AW585" s="17">
        <v>230.4</v>
      </c>
      <c r="AX585" s="17">
        <v>288</v>
      </c>
      <c r="AY585" s="17">
        <v>0</v>
      </c>
      <c r="AZ585" s="17">
        <v>0</v>
      </c>
      <c r="BA585" s="17">
        <v>0</v>
      </c>
      <c r="BB585" s="17">
        <v>0</v>
      </c>
      <c r="BC585" s="17">
        <v>1</v>
      </c>
      <c r="BD585" s="17">
        <v>26.11</v>
      </c>
      <c r="BE585" s="17">
        <v>1</v>
      </c>
      <c r="BF585" s="17">
        <v>1</v>
      </c>
      <c r="BH585" s="17">
        <v>0</v>
      </c>
      <c r="BJ585" s="17">
        <v>0</v>
      </c>
      <c r="BL585" s="17">
        <v>0</v>
      </c>
      <c r="BM585" s="17">
        <v>2.7831999999999999E-2</v>
      </c>
      <c r="BN585" s="17">
        <v>0.13747300000000001</v>
      </c>
      <c r="BO585" s="17">
        <v>0</v>
      </c>
      <c r="BP585" s="17">
        <v>0</v>
      </c>
      <c r="BQ585" s="17">
        <v>0</v>
      </c>
      <c r="BR585" s="17">
        <v>0</v>
      </c>
      <c r="BS585" s="17">
        <v>0</v>
      </c>
      <c r="BT585" s="17" t="s">
        <v>409</v>
      </c>
      <c r="BU585" s="17" t="s">
        <v>409</v>
      </c>
      <c r="BV585" s="17" t="s">
        <v>409</v>
      </c>
      <c r="BW585" s="17" t="s">
        <v>592</v>
      </c>
      <c r="CA585" s="17">
        <v>88106466</v>
      </c>
      <c r="CB585" s="17" t="s">
        <v>1845</v>
      </c>
      <c r="CC585" s="17">
        <v>4106342</v>
      </c>
      <c r="CD585" s="17" t="s">
        <v>1586</v>
      </c>
    </row>
    <row r="586" spans="1:82">
      <c r="A586" s="27">
        <v>1000000671</v>
      </c>
      <c r="B586" s="26">
        <v>0</v>
      </c>
      <c r="C586" s="26" t="s">
        <v>2750</v>
      </c>
      <c r="D586" s="25">
        <v>305310</v>
      </c>
      <c r="E586" s="25" t="s">
        <v>1740</v>
      </c>
      <c r="F586" s="25">
        <v>305640</v>
      </c>
      <c r="G586" s="25" t="s">
        <v>2142</v>
      </c>
      <c r="H586" s="25">
        <v>1</v>
      </c>
      <c r="I586" s="25">
        <v>2005.01</v>
      </c>
      <c r="J586" s="25">
        <v>2500.12</v>
      </c>
      <c r="K586" s="25" t="s">
        <v>1566</v>
      </c>
      <c r="L586" s="25"/>
      <c r="M586" s="25" t="s">
        <v>1566</v>
      </c>
      <c r="N586" s="25" t="s">
        <v>412</v>
      </c>
      <c r="O586" s="25" t="s">
        <v>428</v>
      </c>
      <c r="P586" s="25" t="s">
        <v>499</v>
      </c>
      <c r="Q586" s="24">
        <v>18057</v>
      </c>
      <c r="R586" s="17">
        <v>0</v>
      </c>
      <c r="U586" s="17">
        <v>0</v>
      </c>
      <c r="V586" s="17">
        <v>0</v>
      </c>
      <c r="Y586" s="17">
        <v>0</v>
      </c>
      <c r="Z586" s="17">
        <v>0</v>
      </c>
      <c r="AC586" s="17">
        <v>0</v>
      </c>
      <c r="AD586" s="17">
        <v>0</v>
      </c>
      <c r="AG586" s="17">
        <v>0</v>
      </c>
      <c r="AH586" s="17">
        <v>0</v>
      </c>
      <c r="AK586" s="17">
        <v>0</v>
      </c>
      <c r="AL586" s="17">
        <v>0</v>
      </c>
      <c r="AO586" s="17">
        <v>0</v>
      </c>
      <c r="AP586" s="17">
        <v>0</v>
      </c>
      <c r="AQ586" s="17">
        <v>0</v>
      </c>
      <c r="AR586" s="17">
        <v>0</v>
      </c>
      <c r="AS586" s="17">
        <v>3.1939999999999998E-3</v>
      </c>
      <c r="AT586" s="17">
        <v>2.3448E-2</v>
      </c>
      <c r="AU586" s="17">
        <v>2.2523999999999999E-2</v>
      </c>
      <c r="AV586" s="17">
        <v>452</v>
      </c>
      <c r="AW586" s="17">
        <v>542.4</v>
      </c>
      <c r="AX586" s="17">
        <v>678</v>
      </c>
      <c r="AY586" s="17">
        <v>0</v>
      </c>
      <c r="AZ586" s="17">
        <v>0</v>
      </c>
      <c r="BA586" s="17">
        <v>0</v>
      </c>
      <c r="BB586" s="17">
        <v>0</v>
      </c>
      <c r="BC586" s="17">
        <v>1</v>
      </c>
      <c r="BD586" s="17">
        <v>18.059999999999999</v>
      </c>
      <c r="BE586" s="17">
        <v>1</v>
      </c>
      <c r="BF586" s="17">
        <v>1</v>
      </c>
      <c r="BH586" s="17">
        <v>0</v>
      </c>
      <c r="BJ586" s="17">
        <v>0</v>
      </c>
      <c r="BL586" s="17">
        <v>0</v>
      </c>
      <c r="BM586" s="17">
        <v>1.8367999999999999E-2</v>
      </c>
      <c r="BN586" s="17">
        <v>7.4335999999999999E-2</v>
      </c>
      <c r="BO586" s="17">
        <v>0</v>
      </c>
      <c r="BP586" s="17">
        <v>0</v>
      </c>
      <c r="BQ586" s="17">
        <v>0</v>
      </c>
      <c r="BR586" s="17">
        <v>0</v>
      </c>
      <c r="BS586" s="17">
        <v>0</v>
      </c>
      <c r="BT586" s="17" t="s">
        <v>409</v>
      </c>
      <c r="BU586" s="17" t="s">
        <v>409</v>
      </c>
      <c r="BV586" s="17" t="s">
        <v>409</v>
      </c>
      <c r="BW586" s="17" t="s">
        <v>592</v>
      </c>
      <c r="CA586" s="17">
        <v>88106466</v>
      </c>
      <c r="CB586" s="17" t="s">
        <v>1845</v>
      </c>
      <c r="CC586" s="17">
        <v>1101099</v>
      </c>
      <c r="CD586" s="17" t="s">
        <v>1633</v>
      </c>
    </row>
    <row r="587" spans="1:82">
      <c r="A587" s="27">
        <v>1000000672</v>
      </c>
      <c r="B587" s="26">
        <v>0</v>
      </c>
      <c r="C587" s="26" t="s">
        <v>2749</v>
      </c>
      <c r="D587" s="25">
        <v>305310</v>
      </c>
      <c r="E587" s="25" t="s">
        <v>1740</v>
      </c>
      <c r="F587" s="25">
        <v>305640</v>
      </c>
      <c r="G587" s="25" t="s">
        <v>2142</v>
      </c>
      <c r="H587" s="25">
        <v>2</v>
      </c>
      <c r="I587" s="25">
        <v>2005.01</v>
      </c>
      <c r="J587" s="25">
        <v>2500.12</v>
      </c>
      <c r="K587" s="25" t="s">
        <v>1566</v>
      </c>
      <c r="L587" s="25"/>
      <c r="M587" s="25" t="s">
        <v>1566</v>
      </c>
      <c r="N587" s="25" t="s">
        <v>412</v>
      </c>
      <c r="O587" s="25" t="s">
        <v>428</v>
      </c>
      <c r="P587" s="25" t="s">
        <v>499</v>
      </c>
      <c r="Q587" s="24">
        <v>18057</v>
      </c>
      <c r="R587" s="17">
        <v>0</v>
      </c>
      <c r="U587" s="17">
        <v>0</v>
      </c>
      <c r="V587" s="17">
        <v>0</v>
      </c>
      <c r="Y587" s="17">
        <v>0</v>
      </c>
      <c r="Z587" s="17">
        <v>0</v>
      </c>
      <c r="AC587" s="17">
        <v>0</v>
      </c>
      <c r="AD587" s="17">
        <v>0</v>
      </c>
      <c r="AG587" s="17">
        <v>0</v>
      </c>
      <c r="AH587" s="17">
        <v>0</v>
      </c>
      <c r="AK587" s="17">
        <v>0</v>
      </c>
      <c r="AL587" s="17">
        <v>0</v>
      </c>
      <c r="AO587" s="17">
        <v>0</v>
      </c>
      <c r="AP587" s="17">
        <v>0</v>
      </c>
      <c r="AQ587" s="17">
        <v>0</v>
      </c>
      <c r="AR587" s="17">
        <v>0</v>
      </c>
      <c r="AS587" s="17">
        <v>3.1939999999999998E-3</v>
      </c>
      <c r="AT587" s="17">
        <v>2.3448E-2</v>
      </c>
      <c r="AU587" s="17">
        <v>2.2523999999999999E-2</v>
      </c>
      <c r="AV587" s="17">
        <v>452</v>
      </c>
      <c r="AW587" s="17">
        <v>542.4</v>
      </c>
      <c r="AX587" s="17">
        <v>678</v>
      </c>
      <c r="AY587" s="17">
        <v>0</v>
      </c>
      <c r="AZ587" s="17">
        <v>0</v>
      </c>
      <c r="BA587" s="17">
        <v>0</v>
      </c>
      <c r="BB587" s="17">
        <v>0</v>
      </c>
      <c r="BC587" s="17">
        <v>1</v>
      </c>
      <c r="BD587" s="17">
        <v>18.059999999999999</v>
      </c>
      <c r="BE587" s="17">
        <v>1</v>
      </c>
      <c r="BF587" s="17">
        <v>1</v>
      </c>
      <c r="BH587" s="17">
        <v>0</v>
      </c>
      <c r="BJ587" s="17">
        <v>0</v>
      </c>
      <c r="BL587" s="17">
        <v>0</v>
      </c>
      <c r="BM587" s="17">
        <v>1.8367999999999999E-2</v>
      </c>
      <c r="BN587" s="17">
        <v>7.4335999999999999E-2</v>
      </c>
      <c r="BO587" s="17">
        <v>0</v>
      </c>
      <c r="BP587" s="17">
        <v>0</v>
      </c>
      <c r="BQ587" s="17">
        <v>0</v>
      </c>
      <c r="BR587" s="17">
        <v>0</v>
      </c>
      <c r="BS587" s="17">
        <v>0</v>
      </c>
      <c r="BT587" s="17" t="s">
        <v>409</v>
      </c>
      <c r="BU587" s="17" t="s">
        <v>409</v>
      </c>
      <c r="BV587" s="17" t="s">
        <v>409</v>
      </c>
      <c r="BW587" s="17" t="s">
        <v>592</v>
      </c>
      <c r="CA587" s="17">
        <v>88106466</v>
      </c>
      <c r="CB587" s="17" t="s">
        <v>1845</v>
      </c>
      <c r="CC587" s="17">
        <v>1101099</v>
      </c>
      <c r="CD587" s="17" t="s">
        <v>1633</v>
      </c>
    </row>
    <row r="588" spans="1:82">
      <c r="A588" s="27">
        <v>1000000673</v>
      </c>
      <c r="B588" s="26">
        <v>0</v>
      </c>
      <c r="C588" s="26" t="s">
        <v>2748</v>
      </c>
      <c r="D588" s="25">
        <v>309170</v>
      </c>
      <c r="E588" s="25" t="s">
        <v>2747</v>
      </c>
      <c r="F588" s="25">
        <v>309360</v>
      </c>
      <c r="G588" s="25" t="s">
        <v>847</v>
      </c>
      <c r="H588" s="25">
        <v>1</v>
      </c>
      <c r="I588" s="25">
        <v>1996.01</v>
      </c>
      <c r="J588" s="25">
        <v>2500.12</v>
      </c>
      <c r="K588" s="25" t="s">
        <v>505</v>
      </c>
      <c r="L588" s="25"/>
      <c r="M588" s="25" t="s">
        <v>505</v>
      </c>
      <c r="N588" s="25" t="s">
        <v>412</v>
      </c>
      <c r="O588" s="25" t="s">
        <v>428</v>
      </c>
      <c r="P588" s="25" t="s">
        <v>456</v>
      </c>
      <c r="Q588" s="24">
        <v>40895</v>
      </c>
      <c r="R588" s="17">
        <v>0</v>
      </c>
      <c r="S588" s="17" t="s">
        <v>428</v>
      </c>
      <c r="T588" s="17" t="s">
        <v>427</v>
      </c>
      <c r="U588" s="29">
        <v>8007</v>
      </c>
      <c r="V588" s="17">
        <v>0</v>
      </c>
      <c r="Y588" s="17">
        <v>0</v>
      </c>
      <c r="Z588" s="17">
        <v>0</v>
      </c>
      <c r="AC588" s="17">
        <v>0</v>
      </c>
      <c r="AD588" s="17">
        <v>0</v>
      </c>
      <c r="AG588" s="17">
        <v>0</v>
      </c>
      <c r="AH588" s="17">
        <v>0</v>
      </c>
      <c r="AK588" s="17">
        <v>0</v>
      </c>
      <c r="AL588" s="17">
        <v>0</v>
      </c>
      <c r="AO588" s="17">
        <v>0</v>
      </c>
      <c r="AP588" s="17">
        <v>0</v>
      </c>
      <c r="AQ588" s="17">
        <v>0</v>
      </c>
      <c r="AR588" s="17">
        <v>0</v>
      </c>
      <c r="AS588" s="17">
        <v>2.3772000000000001E-2</v>
      </c>
      <c r="AT588" s="17">
        <v>9.8726999999999995E-2</v>
      </c>
      <c r="AU588" s="17">
        <v>3.9849999999999997E-2</v>
      </c>
      <c r="AV588" s="17">
        <v>163</v>
      </c>
      <c r="AW588" s="17">
        <v>195.6</v>
      </c>
      <c r="AX588" s="17">
        <v>244.5</v>
      </c>
      <c r="AY588" s="17">
        <v>0</v>
      </c>
      <c r="AZ588" s="17">
        <v>0</v>
      </c>
      <c r="BA588" s="17">
        <v>0</v>
      </c>
      <c r="BB588" s="17">
        <v>0</v>
      </c>
      <c r="BC588" s="17">
        <v>1</v>
      </c>
      <c r="BD588" s="17">
        <v>48.9</v>
      </c>
      <c r="BE588" s="17">
        <v>1</v>
      </c>
      <c r="BF588" s="17">
        <v>1</v>
      </c>
      <c r="BH588" s="17">
        <v>0</v>
      </c>
      <c r="BJ588" s="17">
        <v>0</v>
      </c>
      <c r="BL588" s="17">
        <v>0</v>
      </c>
      <c r="BM588" s="17">
        <v>7.8937999999999994E-2</v>
      </c>
      <c r="BN588" s="17">
        <v>0.312921</v>
      </c>
      <c r="BO588" s="17">
        <v>0</v>
      </c>
      <c r="BP588" s="17">
        <v>0</v>
      </c>
      <c r="BQ588" s="17">
        <v>0</v>
      </c>
      <c r="BR588" s="17">
        <v>0</v>
      </c>
      <c r="BS588" s="17">
        <v>0</v>
      </c>
      <c r="BT588" s="17" t="s">
        <v>409</v>
      </c>
      <c r="BU588" s="17" t="s">
        <v>409</v>
      </c>
      <c r="BV588" s="17" t="s">
        <v>409</v>
      </c>
      <c r="BW588" s="17" t="s">
        <v>592</v>
      </c>
      <c r="CA588" s="17">
        <v>88106466</v>
      </c>
      <c r="CB588" s="17" t="s">
        <v>1848</v>
      </c>
      <c r="CC588" s="17">
        <v>4106342</v>
      </c>
      <c r="CD588" s="17" t="s">
        <v>1586</v>
      </c>
    </row>
    <row r="589" spans="1:82">
      <c r="A589" s="27">
        <v>1000000677</v>
      </c>
      <c r="B589" s="26">
        <v>0</v>
      </c>
      <c r="C589" s="26" t="s">
        <v>2746</v>
      </c>
      <c r="D589" s="25">
        <v>306300</v>
      </c>
      <c r="E589" s="25" t="s">
        <v>1058</v>
      </c>
      <c r="F589" s="25">
        <v>306310</v>
      </c>
      <c r="G589" s="25" t="s">
        <v>2744</v>
      </c>
      <c r="H589" s="25">
        <v>1</v>
      </c>
      <c r="I589" s="25">
        <v>1996.01</v>
      </c>
      <c r="J589" s="25">
        <v>2500.12</v>
      </c>
      <c r="K589" s="25" t="s">
        <v>505</v>
      </c>
      <c r="L589" s="25"/>
      <c r="M589" s="25" t="s">
        <v>505</v>
      </c>
      <c r="N589" s="25" t="s">
        <v>412</v>
      </c>
      <c r="O589" s="25" t="s">
        <v>428</v>
      </c>
      <c r="P589" s="25" t="s">
        <v>499</v>
      </c>
      <c r="Q589" s="24">
        <v>11497</v>
      </c>
      <c r="R589" s="17">
        <v>0</v>
      </c>
      <c r="U589" s="17">
        <v>0</v>
      </c>
      <c r="V589" s="17">
        <v>0</v>
      </c>
      <c r="Y589" s="17">
        <v>0</v>
      </c>
      <c r="Z589" s="17">
        <v>0</v>
      </c>
      <c r="AC589" s="17">
        <v>0</v>
      </c>
      <c r="AD589" s="17">
        <v>0</v>
      </c>
      <c r="AG589" s="17">
        <v>0</v>
      </c>
      <c r="AH589" s="17">
        <v>0</v>
      </c>
      <c r="AK589" s="17">
        <v>0</v>
      </c>
      <c r="AL589" s="17">
        <v>0</v>
      </c>
      <c r="AO589" s="17">
        <v>0</v>
      </c>
      <c r="AP589" s="17">
        <v>0</v>
      </c>
      <c r="AQ589" s="17">
        <v>0</v>
      </c>
      <c r="AR589" s="17">
        <v>0</v>
      </c>
      <c r="AS589" s="17">
        <v>2.0330000000000001E-3</v>
      </c>
      <c r="AT589" s="17">
        <v>1.6067999999999999E-2</v>
      </c>
      <c r="AU589" s="17">
        <v>1.3292E-2</v>
      </c>
      <c r="AV589" s="17">
        <v>452</v>
      </c>
      <c r="AW589" s="17">
        <v>542.4</v>
      </c>
      <c r="AX589" s="17">
        <v>678</v>
      </c>
      <c r="AY589" s="17">
        <v>0</v>
      </c>
      <c r="AZ589" s="17">
        <v>0</v>
      </c>
      <c r="BA589" s="17">
        <v>0</v>
      </c>
      <c r="BB589" s="17">
        <v>0</v>
      </c>
      <c r="BC589" s="17">
        <v>1</v>
      </c>
      <c r="BD589" s="17">
        <v>11.5</v>
      </c>
      <c r="BE589" s="17">
        <v>1</v>
      </c>
      <c r="BF589" s="17">
        <v>1</v>
      </c>
      <c r="BH589" s="17">
        <v>0</v>
      </c>
      <c r="BJ589" s="17">
        <v>0</v>
      </c>
      <c r="BL589" s="17">
        <v>0</v>
      </c>
      <c r="BM589" s="17">
        <v>1.1126E-2</v>
      </c>
      <c r="BN589" s="17">
        <v>4.8807999999999997E-2</v>
      </c>
      <c r="BO589" s="17">
        <v>0</v>
      </c>
      <c r="BP589" s="17">
        <v>0</v>
      </c>
      <c r="BQ589" s="17">
        <v>0</v>
      </c>
      <c r="BR589" s="17">
        <v>0</v>
      </c>
      <c r="BS589" s="17">
        <v>0</v>
      </c>
      <c r="BT589" s="17" t="s">
        <v>409</v>
      </c>
      <c r="BU589" s="17" t="s">
        <v>409</v>
      </c>
      <c r="BV589" s="17" t="s">
        <v>409</v>
      </c>
      <c r="BW589" s="17" t="s">
        <v>592</v>
      </c>
      <c r="CA589" s="17">
        <v>88106466</v>
      </c>
      <c r="CB589" s="17" t="s">
        <v>1848</v>
      </c>
      <c r="CC589" s="17">
        <v>4106342</v>
      </c>
      <c r="CD589" s="17" t="s">
        <v>1586</v>
      </c>
    </row>
    <row r="590" spans="1:82">
      <c r="A590" s="27">
        <v>1000000678</v>
      </c>
      <c r="B590" s="26">
        <v>0</v>
      </c>
      <c r="C590" s="26" t="s">
        <v>2745</v>
      </c>
      <c r="D590" s="25">
        <v>306300</v>
      </c>
      <c r="E590" s="25" t="s">
        <v>1058</v>
      </c>
      <c r="F590" s="25">
        <v>306310</v>
      </c>
      <c r="G590" s="25" t="s">
        <v>2744</v>
      </c>
      <c r="H590" s="25">
        <v>2</v>
      </c>
      <c r="I590" s="25">
        <v>1996.01</v>
      </c>
      <c r="J590" s="25">
        <v>2500.12</v>
      </c>
      <c r="K590" s="25" t="s">
        <v>505</v>
      </c>
      <c r="L590" s="25"/>
      <c r="M590" s="25" t="s">
        <v>505</v>
      </c>
      <c r="N590" s="25" t="s">
        <v>412</v>
      </c>
      <c r="O590" s="25" t="s">
        <v>428</v>
      </c>
      <c r="P590" s="25" t="s">
        <v>499</v>
      </c>
      <c r="Q590" s="24">
        <v>11497</v>
      </c>
      <c r="R590" s="17">
        <v>0</v>
      </c>
      <c r="U590" s="17">
        <v>0</v>
      </c>
      <c r="V590" s="17">
        <v>0</v>
      </c>
      <c r="Y590" s="17">
        <v>0</v>
      </c>
      <c r="Z590" s="17">
        <v>0</v>
      </c>
      <c r="AC590" s="17">
        <v>0</v>
      </c>
      <c r="AD590" s="17">
        <v>0</v>
      </c>
      <c r="AG590" s="17">
        <v>0</v>
      </c>
      <c r="AH590" s="17">
        <v>0</v>
      </c>
      <c r="AK590" s="17">
        <v>0</v>
      </c>
      <c r="AL590" s="17">
        <v>0</v>
      </c>
      <c r="AO590" s="17">
        <v>0</v>
      </c>
      <c r="AP590" s="17">
        <v>0</v>
      </c>
      <c r="AQ590" s="17">
        <v>0</v>
      </c>
      <c r="AR590" s="17">
        <v>0</v>
      </c>
      <c r="AS590" s="17">
        <v>2.0330000000000001E-3</v>
      </c>
      <c r="AT590" s="17">
        <v>1.6067999999999999E-2</v>
      </c>
      <c r="AU590" s="17">
        <v>1.3292E-2</v>
      </c>
      <c r="AV590" s="17">
        <v>452</v>
      </c>
      <c r="AW590" s="17">
        <v>542.4</v>
      </c>
      <c r="AX590" s="17">
        <v>678</v>
      </c>
      <c r="AY590" s="17">
        <v>0</v>
      </c>
      <c r="AZ590" s="17">
        <v>0</v>
      </c>
      <c r="BA590" s="17">
        <v>0</v>
      </c>
      <c r="BB590" s="17">
        <v>0</v>
      </c>
      <c r="BC590" s="17">
        <v>1</v>
      </c>
      <c r="BD590" s="17">
        <v>11.5</v>
      </c>
      <c r="BE590" s="17">
        <v>1</v>
      </c>
      <c r="BF590" s="17">
        <v>1</v>
      </c>
      <c r="BH590" s="17">
        <v>0</v>
      </c>
      <c r="BJ590" s="17">
        <v>0</v>
      </c>
      <c r="BL590" s="17">
        <v>0</v>
      </c>
      <c r="BM590" s="17">
        <v>1.1126E-2</v>
      </c>
      <c r="BN590" s="17">
        <v>4.8807999999999997E-2</v>
      </c>
      <c r="BO590" s="17">
        <v>0</v>
      </c>
      <c r="BP590" s="17">
        <v>0</v>
      </c>
      <c r="BQ590" s="17">
        <v>0</v>
      </c>
      <c r="BR590" s="17">
        <v>0</v>
      </c>
      <c r="BS590" s="17">
        <v>0</v>
      </c>
      <c r="BT590" s="17" t="s">
        <v>409</v>
      </c>
      <c r="BU590" s="17" t="s">
        <v>409</v>
      </c>
      <c r="BV590" s="17" t="s">
        <v>409</v>
      </c>
      <c r="BW590" s="17" t="s">
        <v>592</v>
      </c>
      <c r="CA590" s="17">
        <v>88106466</v>
      </c>
      <c r="CB590" s="17" t="s">
        <v>1848</v>
      </c>
      <c r="CC590" s="17">
        <v>4106342</v>
      </c>
      <c r="CD590" s="17" t="s">
        <v>1586</v>
      </c>
    </row>
    <row r="591" spans="1:82">
      <c r="A591" s="27">
        <v>1000000679</v>
      </c>
      <c r="B591" s="26">
        <v>0</v>
      </c>
      <c r="C591" s="26" t="s">
        <v>2743</v>
      </c>
      <c r="D591" s="25">
        <v>307215</v>
      </c>
      <c r="E591" s="25" t="s">
        <v>2741</v>
      </c>
      <c r="F591" s="25">
        <v>307225</v>
      </c>
      <c r="G591" s="25" t="s">
        <v>2740</v>
      </c>
      <c r="H591" s="25">
        <v>1</v>
      </c>
      <c r="I591" s="25">
        <v>1996.01</v>
      </c>
      <c r="J591" s="25">
        <v>2500.12</v>
      </c>
      <c r="K591" s="25" t="s">
        <v>505</v>
      </c>
      <c r="L591" s="25"/>
      <c r="M591" s="25" t="s">
        <v>505</v>
      </c>
      <c r="N591" s="25" t="s">
        <v>412</v>
      </c>
      <c r="O591" s="25" t="s">
        <v>428</v>
      </c>
      <c r="P591" s="25" t="s">
        <v>556</v>
      </c>
      <c r="Q591" s="24">
        <v>21861</v>
      </c>
      <c r="R591" s="17">
        <v>0</v>
      </c>
      <c r="U591" s="17">
        <v>0</v>
      </c>
      <c r="V591" s="17">
        <v>0</v>
      </c>
      <c r="Y591" s="17">
        <v>0</v>
      </c>
      <c r="Z591" s="17">
        <v>0</v>
      </c>
      <c r="AC591" s="17">
        <v>0</v>
      </c>
      <c r="AD591" s="17">
        <v>0</v>
      </c>
      <c r="AG591" s="17">
        <v>0</v>
      </c>
      <c r="AH591" s="17">
        <v>0</v>
      </c>
      <c r="AK591" s="17">
        <v>0</v>
      </c>
      <c r="AL591" s="17">
        <v>0</v>
      </c>
      <c r="AO591" s="17">
        <v>0</v>
      </c>
      <c r="AP591" s="17">
        <v>0</v>
      </c>
      <c r="AQ591" s="17">
        <v>0</v>
      </c>
      <c r="AR591" s="17">
        <v>0</v>
      </c>
      <c r="AS591" s="17">
        <v>7.7330000000000003E-3</v>
      </c>
      <c r="AT591" s="17">
        <v>4.2924999999999998E-2</v>
      </c>
      <c r="AU591" s="17">
        <v>1.8166999999999999E-2</v>
      </c>
      <c r="AV591" s="17">
        <v>226</v>
      </c>
      <c r="AW591" s="17">
        <v>271.2</v>
      </c>
      <c r="AX591" s="17">
        <v>339</v>
      </c>
      <c r="AY591" s="17">
        <v>0</v>
      </c>
      <c r="AZ591" s="17">
        <v>0</v>
      </c>
      <c r="BA591" s="17">
        <v>0</v>
      </c>
      <c r="BB591" s="17">
        <v>0</v>
      </c>
      <c r="BC591" s="17">
        <v>1</v>
      </c>
      <c r="BD591" s="17">
        <v>21.86</v>
      </c>
      <c r="BE591" s="17">
        <v>1</v>
      </c>
      <c r="BF591" s="17">
        <v>1</v>
      </c>
      <c r="BH591" s="17">
        <v>0</v>
      </c>
      <c r="BJ591" s="17">
        <v>0</v>
      </c>
      <c r="BL591" s="17">
        <v>0</v>
      </c>
      <c r="BM591" s="17">
        <v>2.4618999999999999E-2</v>
      </c>
      <c r="BN591" s="17">
        <v>0.10702100000000001</v>
      </c>
      <c r="BO591" s="17">
        <v>0</v>
      </c>
      <c r="BP591" s="17">
        <v>0</v>
      </c>
      <c r="BQ591" s="17">
        <v>0</v>
      </c>
      <c r="BR591" s="17">
        <v>0</v>
      </c>
      <c r="BS591" s="17">
        <v>0</v>
      </c>
      <c r="BT591" s="17" t="s">
        <v>409</v>
      </c>
      <c r="BU591" s="17" t="s">
        <v>409</v>
      </c>
      <c r="BV591" s="17" t="s">
        <v>409</v>
      </c>
      <c r="BW591" s="17" t="s">
        <v>592</v>
      </c>
      <c r="CA591" s="17">
        <v>88106466</v>
      </c>
      <c r="CB591" s="17" t="s">
        <v>1848</v>
      </c>
      <c r="CC591" s="17">
        <v>96109105</v>
      </c>
      <c r="CD591" s="17" t="s">
        <v>676</v>
      </c>
    </row>
    <row r="592" spans="1:82">
      <c r="A592" s="27">
        <v>1000000680</v>
      </c>
      <c r="B592" s="26">
        <v>0</v>
      </c>
      <c r="C592" s="26" t="s">
        <v>2742</v>
      </c>
      <c r="D592" s="25">
        <v>307215</v>
      </c>
      <c r="E592" s="25" t="s">
        <v>2741</v>
      </c>
      <c r="F592" s="25">
        <v>307225</v>
      </c>
      <c r="G592" s="25" t="s">
        <v>2740</v>
      </c>
      <c r="H592" s="25">
        <v>2</v>
      </c>
      <c r="I592" s="25">
        <v>1996.01</v>
      </c>
      <c r="J592" s="25">
        <v>2500.12</v>
      </c>
      <c r="K592" s="25" t="s">
        <v>505</v>
      </c>
      <c r="L592" s="25"/>
      <c r="M592" s="25" t="s">
        <v>505</v>
      </c>
      <c r="N592" s="25" t="s">
        <v>412</v>
      </c>
      <c r="O592" s="25" t="s">
        <v>428</v>
      </c>
      <c r="P592" s="25" t="s">
        <v>556</v>
      </c>
      <c r="Q592" s="24">
        <v>21861</v>
      </c>
      <c r="R592" s="17">
        <v>0</v>
      </c>
      <c r="U592" s="17">
        <v>0</v>
      </c>
      <c r="V592" s="17">
        <v>0</v>
      </c>
      <c r="Y592" s="17">
        <v>0</v>
      </c>
      <c r="Z592" s="17">
        <v>0</v>
      </c>
      <c r="AC592" s="17">
        <v>0</v>
      </c>
      <c r="AD592" s="17">
        <v>0</v>
      </c>
      <c r="AG592" s="17">
        <v>0</v>
      </c>
      <c r="AH592" s="17">
        <v>0</v>
      </c>
      <c r="AK592" s="17">
        <v>0</v>
      </c>
      <c r="AL592" s="17">
        <v>0</v>
      </c>
      <c r="AO592" s="17">
        <v>0</v>
      </c>
      <c r="AP592" s="17">
        <v>0</v>
      </c>
      <c r="AQ592" s="17">
        <v>0</v>
      </c>
      <c r="AR592" s="17">
        <v>0</v>
      </c>
      <c r="AS592" s="17">
        <v>7.7330000000000003E-3</v>
      </c>
      <c r="AT592" s="17">
        <v>4.2924999999999998E-2</v>
      </c>
      <c r="AU592" s="17">
        <v>1.8166999999999999E-2</v>
      </c>
      <c r="AV592" s="17">
        <v>226</v>
      </c>
      <c r="AW592" s="17">
        <v>271.2</v>
      </c>
      <c r="AX592" s="17">
        <v>339</v>
      </c>
      <c r="AY592" s="17">
        <v>0</v>
      </c>
      <c r="AZ592" s="17">
        <v>0</v>
      </c>
      <c r="BA592" s="17">
        <v>0</v>
      </c>
      <c r="BB592" s="17">
        <v>0</v>
      </c>
      <c r="BC592" s="17">
        <v>1</v>
      </c>
      <c r="BD592" s="17">
        <v>21.86</v>
      </c>
      <c r="BE592" s="17">
        <v>1</v>
      </c>
      <c r="BF592" s="17">
        <v>1</v>
      </c>
      <c r="BH592" s="17">
        <v>0</v>
      </c>
      <c r="BJ592" s="17">
        <v>0</v>
      </c>
      <c r="BL592" s="17">
        <v>0</v>
      </c>
      <c r="BM592" s="17">
        <v>2.4618999999999999E-2</v>
      </c>
      <c r="BN592" s="17">
        <v>0.10702100000000001</v>
      </c>
      <c r="BO592" s="17">
        <v>0</v>
      </c>
      <c r="BP592" s="17">
        <v>0</v>
      </c>
      <c r="BQ592" s="17">
        <v>0</v>
      </c>
      <c r="BR592" s="17">
        <v>0</v>
      </c>
      <c r="BS592" s="17">
        <v>0</v>
      </c>
      <c r="BT592" s="17" t="s">
        <v>409</v>
      </c>
      <c r="BU592" s="17" t="s">
        <v>409</v>
      </c>
      <c r="BV592" s="17" t="s">
        <v>409</v>
      </c>
      <c r="BW592" s="17" t="s">
        <v>592</v>
      </c>
      <c r="CA592" s="17">
        <v>88106466</v>
      </c>
      <c r="CB592" s="17" t="s">
        <v>1848</v>
      </c>
      <c r="CC592" s="17">
        <v>96109105</v>
      </c>
      <c r="CD592" s="17" t="s">
        <v>676</v>
      </c>
    </row>
    <row r="593" spans="1:82">
      <c r="A593" s="27">
        <v>1000000681</v>
      </c>
      <c r="B593" s="26">
        <v>0</v>
      </c>
      <c r="C593" s="26" t="s">
        <v>2739</v>
      </c>
      <c r="D593" s="25">
        <v>305211</v>
      </c>
      <c r="E593" s="25" t="s">
        <v>2166</v>
      </c>
      <c r="F593" s="25">
        <v>305215</v>
      </c>
      <c r="G593" s="25" t="s">
        <v>1164</v>
      </c>
      <c r="H593" s="25">
        <v>2</v>
      </c>
      <c r="I593" s="25">
        <v>1996.01</v>
      </c>
      <c r="J593" s="25">
        <v>2500.12</v>
      </c>
      <c r="K593" s="25" t="s">
        <v>505</v>
      </c>
      <c r="L593" s="25"/>
      <c r="M593" s="25" t="s">
        <v>505</v>
      </c>
      <c r="N593" s="25" t="s">
        <v>412</v>
      </c>
      <c r="O593" s="25" t="s">
        <v>428</v>
      </c>
      <c r="P593" s="25" t="s">
        <v>499</v>
      </c>
      <c r="Q593" s="24">
        <v>15313</v>
      </c>
      <c r="R593" s="17">
        <v>0</v>
      </c>
      <c r="U593" s="17">
        <v>0</v>
      </c>
      <c r="V593" s="17">
        <v>0</v>
      </c>
      <c r="Y593" s="17">
        <v>0</v>
      </c>
      <c r="Z593" s="17">
        <v>0</v>
      </c>
      <c r="AC593" s="17">
        <v>0</v>
      </c>
      <c r="AD593" s="17">
        <v>0</v>
      </c>
      <c r="AG593" s="17">
        <v>0</v>
      </c>
      <c r="AH593" s="17">
        <v>0</v>
      </c>
      <c r="AK593" s="17">
        <v>0</v>
      </c>
      <c r="AL593" s="17">
        <v>0</v>
      </c>
      <c r="AO593" s="17">
        <v>0</v>
      </c>
      <c r="AP593" s="17">
        <v>0</v>
      </c>
      <c r="AQ593" s="17">
        <v>0</v>
      </c>
      <c r="AR593" s="17">
        <v>0</v>
      </c>
      <c r="AS593" s="17">
        <v>2.7079999999999999E-3</v>
      </c>
      <c r="AT593" s="17">
        <v>2.1566999999999999E-2</v>
      </c>
      <c r="AU593" s="17">
        <v>1.7023E-2</v>
      </c>
      <c r="AV593" s="17">
        <v>452</v>
      </c>
      <c r="AW593" s="17">
        <v>542.4</v>
      </c>
      <c r="AX593" s="17">
        <v>678</v>
      </c>
      <c r="AY593" s="17">
        <v>0</v>
      </c>
      <c r="AZ593" s="17">
        <v>0</v>
      </c>
      <c r="BA593" s="17">
        <v>0</v>
      </c>
      <c r="BB593" s="17">
        <v>0</v>
      </c>
      <c r="BC593" s="17">
        <v>1</v>
      </c>
      <c r="BD593" s="17">
        <v>15.31</v>
      </c>
      <c r="BE593" s="17">
        <v>1</v>
      </c>
      <c r="BF593" s="17">
        <v>1</v>
      </c>
      <c r="BH593" s="17">
        <v>0</v>
      </c>
      <c r="BJ593" s="17">
        <v>0</v>
      </c>
      <c r="BL593" s="17">
        <v>0</v>
      </c>
      <c r="BM593" s="17">
        <v>1.3296000000000001E-2</v>
      </c>
      <c r="BN593" s="17">
        <v>7.3028999999999997E-2</v>
      </c>
      <c r="BO593" s="17">
        <v>0</v>
      </c>
      <c r="BP593" s="17">
        <v>0</v>
      </c>
      <c r="BQ593" s="17">
        <v>0</v>
      </c>
      <c r="BR593" s="17">
        <v>0</v>
      </c>
      <c r="BS593" s="17">
        <v>0</v>
      </c>
      <c r="BT593" s="17" t="s">
        <v>409</v>
      </c>
      <c r="BU593" s="17" t="s">
        <v>409</v>
      </c>
      <c r="BV593" s="17" t="s">
        <v>409</v>
      </c>
      <c r="BW593" s="17" t="s">
        <v>592</v>
      </c>
      <c r="CA593" s="17">
        <v>88106466</v>
      </c>
      <c r="CB593" s="17" t="s">
        <v>1848</v>
      </c>
      <c r="CC593" s="17">
        <v>4106342</v>
      </c>
      <c r="CD593" s="17" t="s">
        <v>1586</v>
      </c>
    </row>
    <row r="594" spans="1:82">
      <c r="A594" s="27">
        <v>1000000682</v>
      </c>
      <c r="B594" s="26">
        <v>0</v>
      </c>
      <c r="C594" s="26" t="s">
        <v>2738</v>
      </c>
      <c r="D594" s="25">
        <v>310525</v>
      </c>
      <c r="E594" s="25" t="s">
        <v>752</v>
      </c>
      <c r="F594" s="25">
        <v>310620</v>
      </c>
      <c r="G594" s="25" t="s">
        <v>1447</v>
      </c>
      <c r="H594" s="25">
        <v>1</v>
      </c>
      <c r="I594" s="25">
        <v>1997.01</v>
      </c>
      <c r="J594" s="25">
        <v>2500.12</v>
      </c>
      <c r="K594" s="25" t="s">
        <v>562</v>
      </c>
      <c r="L594" s="25"/>
      <c r="M594" s="25" t="s">
        <v>562</v>
      </c>
      <c r="N594" s="25" t="s">
        <v>412</v>
      </c>
      <c r="O594" s="25" t="s">
        <v>411</v>
      </c>
      <c r="P594" s="25" t="s">
        <v>516</v>
      </c>
      <c r="Q594" s="24">
        <v>3465</v>
      </c>
      <c r="R594" s="17">
        <v>1.17</v>
      </c>
      <c r="S594" s="17" t="s">
        <v>428</v>
      </c>
      <c r="T594" s="17" t="s">
        <v>499</v>
      </c>
      <c r="U594" s="29">
        <v>6844</v>
      </c>
      <c r="V594" s="17">
        <v>0</v>
      </c>
      <c r="Y594" s="17">
        <v>0</v>
      </c>
      <c r="Z594" s="17">
        <v>0</v>
      </c>
      <c r="AC594" s="17">
        <v>0</v>
      </c>
      <c r="AD594" s="17">
        <v>0</v>
      </c>
      <c r="AG594" s="17">
        <v>0</v>
      </c>
      <c r="AH594" s="17">
        <v>0</v>
      </c>
      <c r="AK594" s="17">
        <v>0</v>
      </c>
      <c r="AL594" s="17">
        <v>0</v>
      </c>
      <c r="AO594" s="17">
        <v>0</v>
      </c>
      <c r="AP594" s="17">
        <v>0</v>
      </c>
      <c r="AQ594" s="17">
        <v>0.17623610100000001</v>
      </c>
      <c r="AR594" s="17">
        <v>9.0472100000000004E-4</v>
      </c>
      <c r="AS594" s="17">
        <v>1.4779999999999999E-3</v>
      </c>
      <c r="AT594" s="17">
        <v>1.1776E-2</v>
      </c>
      <c r="AU594" s="17">
        <v>1.269E-2</v>
      </c>
      <c r="AV594" s="17">
        <v>304</v>
      </c>
      <c r="AW594" s="17">
        <v>364.8</v>
      </c>
      <c r="AX594" s="17">
        <v>456</v>
      </c>
      <c r="AY594" s="17">
        <v>0</v>
      </c>
      <c r="AZ594" s="17">
        <v>0</v>
      </c>
      <c r="BA594" s="17">
        <v>0</v>
      </c>
      <c r="BB594" s="17">
        <v>0</v>
      </c>
      <c r="BC594" s="17">
        <v>1</v>
      </c>
      <c r="BD594" s="17">
        <v>10.31</v>
      </c>
      <c r="BE594" s="17">
        <v>1</v>
      </c>
      <c r="BF594" s="17">
        <v>1</v>
      </c>
      <c r="BH594" s="17">
        <v>0</v>
      </c>
      <c r="BJ594" s="17">
        <v>0</v>
      </c>
      <c r="BL594" s="17">
        <v>0</v>
      </c>
      <c r="BM594" s="17">
        <v>6.9499999999999996E-3</v>
      </c>
      <c r="BN594" s="17">
        <v>3.2344999999999999E-2</v>
      </c>
      <c r="BO594" s="17">
        <v>0</v>
      </c>
      <c r="BP594" s="17">
        <v>0</v>
      </c>
      <c r="BQ594" s="17">
        <v>0</v>
      </c>
      <c r="BR594" s="17">
        <v>0</v>
      </c>
      <c r="BS594" s="17">
        <v>0</v>
      </c>
      <c r="BT594" s="17" t="s">
        <v>409</v>
      </c>
      <c r="BU594" s="17" t="s">
        <v>409</v>
      </c>
      <c r="BV594" s="17" t="s">
        <v>409</v>
      </c>
      <c r="BW594" s="17" t="s">
        <v>592</v>
      </c>
      <c r="CA594" s="17">
        <v>88106466</v>
      </c>
      <c r="CB594" s="17" t="s">
        <v>1848</v>
      </c>
      <c r="CC594" s="17">
        <v>4201477</v>
      </c>
      <c r="CD594" s="17" t="s">
        <v>1245</v>
      </c>
    </row>
    <row r="595" spans="1:82">
      <c r="A595" s="27">
        <v>1000000683</v>
      </c>
      <c r="B595" s="26">
        <v>0</v>
      </c>
      <c r="C595" s="26" t="s">
        <v>2737</v>
      </c>
      <c r="D595" s="25">
        <v>310525</v>
      </c>
      <c r="E595" s="25" t="s">
        <v>752</v>
      </c>
      <c r="F595" s="25">
        <v>310620</v>
      </c>
      <c r="G595" s="25" t="s">
        <v>1447</v>
      </c>
      <c r="H595" s="25">
        <v>2</v>
      </c>
      <c r="I595" s="25">
        <v>1997.01</v>
      </c>
      <c r="J595" s="25">
        <v>2500.12</v>
      </c>
      <c r="K595" s="25" t="s">
        <v>562</v>
      </c>
      <c r="L595" s="25"/>
      <c r="M595" s="25" t="s">
        <v>562</v>
      </c>
      <c r="N595" s="25" t="s">
        <v>412</v>
      </c>
      <c r="O595" s="25" t="s">
        <v>411</v>
      </c>
      <c r="P595" s="25" t="s">
        <v>516</v>
      </c>
      <c r="Q595" s="24">
        <v>3465</v>
      </c>
      <c r="R595" s="17">
        <v>1.17</v>
      </c>
      <c r="S595" s="17" t="s">
        <v>428</v>
      </c>
      <c r="T595" s="17" t="s">
        <v>499</v>
      </c>
      <c r="U595" s="29">
        <v>6844</v>
      </c>
      <c r="V595" s="17">
        <v>0</v>
      </c>
      <c r="Y595" s="17">
        <v>0</v>
      </c>
      <c r="Z595" s="17">
        <v>0</v>
      </c>
      <c r="AC595" s="17">
        <v>0</v>
      </c>
      <c r="AD595" s="17">
        <v>0</v>
      </c>
      <c r="AG595" s="17">
        <v>0</v>
      </c>
      <c r="AH595" s="17">
        <v>0</v>
      </c>
      <c r="AK595" s="17">
        <v>0</v>
      </c>
      <c r="AL595" s="17">
        <v>0</v>
      </c>
      <c r="AO595" s="17">
        <v>0</v>
      </c>
      <c r="AP595" s="17">
        <v>0</v>
      </c>
      <c r="AQ595" s="17">
        <v>0.17623610100000001</v>
      </c>
      <c r="AR595" s="17">
        <v>9.0472100000000004E-4</v>
      </c>
      <c r="AS595" s="17">
        <v>1.4779999999999999E-3</v>
      </c>
      <c r="AT595" s="17">
        <v>1.1776E-2</v>
      </c>
      <c r="AU595" s="17">
        <v>1.269E-2</v>
      </c>
      <c r="AV595" s="17">
        <v>304</v>
      </c>
      <c r="AW595" s="17">
        <v>364.8</v>
      </c>
      <c r="AX595" s="17">
        <v>456</v>
      </c>
      <c r="AY595" s="17">
        <v>0</v>
      </c>
      <c r="AZ595" s="17">
        <v>0</v>
      </c>
      <c r="BA595" s="17">
        <v>0</v>
      </c>
      <c r="BB595" s="17">
        <v>0</v>
      </c>
      <c r="BC595" s="17">
        <v>1</v>
      </c>
      <c r="BD595" s="17">
        <v>10.31</v>
      </c>
      <c r="BE595" s="17">
        <v>1</v>
      </c>
      <c r="BF595" s="17">
        <v>1</v>
      </c>
      <c r="BH595" s="17">
        <v>0</v>
      </c>
      <c r="BJ595" s="17">
        <v>0</v>
      </c>
      <c r="BL595" s="17">
        <v>0</v>
      </c>
      <c r="BM595" s="17">
        <v>6.9499999999999996E-3</v>
      </c>
      <c r="BN595" s="17">
        <v>3.2344999999999999E-2</v>
      </c>
      <c r="BO595" s="17">
        <v>0</v>
      </c>
      <c r="BP595" s="17">
        <v>0</v>
      </c>
      <c r="BQ595" s="17">
        <v>0</v>
      </c>
      <c r="BR595" s="17">
        <v>0</v>
      </c>
      <c r="BS595" s="17">
        <v>0</v>
      </c>
      <c r="BT595" s="17" t="s">
        <v>409</v>
      </c>
      <c r="BU595" s="17" t="s">
        <v>409</v>
      </c>
      <c r="BV595" s="17" t="s">
        <v>409</v>
      </c>
      <c r="BW595" s="17" t="s">
        <v>592</v>
      </c>
      <c r="CA595" s="17">
        <v>88106466</v>
      </c>
      <c r="CB595" s="17" t="s">
        <v>1848</v>
      </c>
      <c r="CC595" s="17">
        <v>4201477</v>
      </c>
      <c r="CD595" s="17" t="s">
        <v>1245</v>
      </c>
    </row>
    <row r="596" spans="1:82">
      <c r="A596" s="27">
        <v>1000000684</v>
      </c>
      <c r="B596" s="26">
        <v>0</v>
      </c>
      <c r="C596" s="26" t="s">
        <v>2736</v>
      </c>
      <c r="D596" s="25">
        <v>310500</v>
      </c>
      <c r="E596" s="25" t="s">
        <v>2584</v>
      </c>
      <c r="F596" s="25">
        <v>310525</v>
      </c>
      <c r="G596" s="25" t="s">
        <v>752</v>
      </c>
      <c r="H596" s="25">
        <v>1</v>
      </c>
      <c r="I596" s="25">
        <v>1997.01</v>
      </c>
      <c r="J596" s="25">
        <v>2500.12</v>
      </c>
      <c r="K596" s="25" t="s">
        <v>562</v>
      </c>
      <c r="L596" s="25"/>
      <c r="M596" s="25" t="s">
        <v>562</v>
      </c>
      <c r="N596" s="25" t="s">
        <v>412</v>
      </c>
      <c r="O596" s="25" t="s">
        <v>428</v>
      </c>
      <c r="P596" s="25" t="s">
        <v>499</v>
      </c>
      <c r="Q596" s="24">
        <v>10240</v>
      </c>
      <c r="R596" s="17">
        <v>0</v>
      </c>
      <c r="S596" s="17" t="s">
        <v>411</v>
      </c>
      <c r="T596" s="17" t="s">
        <v>792</v>
      </c>
      <c r="U596" s="17">
        <v>387</v>
      </c>
      <c r="V596" s="17">
        <v>2.2999999999999998</v>
      </c>
      <c r="Y596" s="17">
        <v>0</v>
      </c>
      <c r="Z596" s="17">
        <v>0</v>
      </c>
      <c r="AC596" s="17">
        <v>0</v>
      </c>
      <c r="AD596" s="17">
        <v>0</v>
      </c>
      <c r="AG596" s="17">
        <v>0</v>
      </c>
      <c r="AH596" s="17">
        <v>0</v>
      </c>
      <c r="AK596" s="17">
        <v>0</v>
      </c>
      <c r="AL596" s="17">
        <v>0</v>
      </c>
      <c r="AO596" s="17">
        <v>0</v>
      </c>
      <c r="AP596" s="17">
        <v>0</v>
      </c>
      <c r="AQ596" s="17">
        <v>1.5123841000000001E-2</v>
      </c>
      <c r="AR596" s="17">
        <v>5.8637299999999995E-4</v>
      </c>
      <c r="AS596" s="17">
        <v>1.887E-3</v>
      </c>
      <c r="AT596" s="17">
        <v>1.4455000000000001E-2</v>
      </c>
      <c r="AU596" s="17">
        <v>1.221E-2</v>
      </c>
      <c r="AV596" s="17">
        <v>452</v>
      </c>
      <c r="AW596" s="17">
        <v>542.4</v>
      </c>
      <c r="AX596" s="17">
        <v>678</v>
      </c>
      <c r="AY596" s="17">
        <v>0</v>
      </c>
      <c r="AZ596" s="17">
        <v>0</v>
      </c>
      <c r="BA596" s="17">
        <v>0</v>
      </c>
      <c r="BB596" s="17">
        <v>0</v>
      </c>
      <c r="BC596" s="17">
        <v>1</v>
      </c>
      <c r="BD596" s="17">
        <v>10.63</v>
      </c>
      <c r="BE596" s="17">
        <v>1</v>
      </c>
      <c r="BF596" s="17">
        <v>1</v>
      </c>
      <c r="BH596" s="17">
        <v>0</v>
      </c>
      <c r="BJ596" s="17">
        <v>0</v>
      </c>
      <c r="BL596" s="17">
        <v>0</v>
      </c>
      <c r="BM596" s="17">
        <v>9.8069999999999997E-3</v>
      </c>
      <c r="BN596" s="17">
        <v>4.5405000000000001E-2</v>
      </c>
      <c r="BO596" s="17">
        <v>0</v>
      </c>
      <c r="BP596" s="17">
        <v>0</v>
      </c>
      <c r="BQ596" s="17">
        <v>0</v>
      </c>
      <c r="BR596" s="17">
        <v>0</v>
      </c>
      <c r="BS596" s="17">
        <v>0</v>
      </c>
      <c r="BT596" s="17" t="s">
        <v>409</v>
      </c>
      <c r="BU596" s="17" t="s">
        <v>409</v>
      </c>
      <c r="BV596" s="17" t="s">
        <v>409</v>
      </c>
      <c r="BW596" s="17" t="s">
        <v>592</v>
      </c>
      <c r="CA596" s="17">
        <v>88106466</v>
      </c>
      <c r="CB596" s="17" t="s">
        <v>1848</v>
      </c>
      <c r="CC596" s="17">
        <v>4201477</v>
      </c>
      <c r="CD596" s="17" t="s">
        <v>1245</v>
      </c>
    </row>
    <row r="597" spans="1:82">
      <c r="A597" s="27">
        <v>1000000685</v>
      </c>
      <c r="B597" s="26">
        <v>0</v>
      </c>
      <c r="C597" s="26" t="s">
        <v>2735</v>
      </c>
      <c r="D597" s="25">
        <v>310500</v>
      </c>
      <c r="E597" s="25" t="s">
        <v>2584</v>
      </c>
      <c r="F597" s="25">
        <v>310525</v>
      </c>
      <c r="G597" s="25" t="s">
        <v>752</v>
      </c>
      <c r="H597" s="25">
        <v>2</v>
      </c>
      <c r="I597" s="25">
        <v>1997.01</v>
      </c>
      <c r="J597" s="25">
        <v>2500.12</v>
      </c>
      <c r="K597" s="25" t="s">
        <v>562</v>
      </c>
      <c r="L597" s="25"/>
      <c r="M597" s="25" t="s">
        <v>562</v>
      </c>
      <c r="N597" s="25" t="s">
        <v>412</v>
      </c>
      <c r="O597" s="25" t="s">
        <v>428</v>
      </c>
      <c r="P597" s="25" t="s">
        <v>499</v>
      </c>
      <c r="Q597" s="24">
        <v>10240</v>
      </c>
      <c r="R597" s="17">
        <v>0</v>
      </c>
      <c r="S597" s="17" t="s">
        <v>411</v>
      </c>
      <c r="T597" s="17" t="s">
        <v>792</v>
      </c>
      <c r="U597" s="17">
        <v>387</v>
      </c>
      <c r="V597" s="17">
        <v>2.2999999999999998</v>
      </c>
      <c r="Y597" s="17">
        <v>0</v>
      </c>
      <c r="Z597" s="17">
        <v>0</v>
      </c>
      <c r="AC597" s="17">
        <v>0</v>
      </c>
      <c r="AD597" s="17">
        <v>0</v>
      </c>
      <c r="AG597" s="17">
        <v>0</v>
      </c>
      <c r="AH597" s="17">
        <v>0</v>
      </c>
      <c r="AK597" s="17">
        <v>0</v>
      </c>
      <c r="AL597" s="17">
        <v>0</v>
      </c>
      <c r="AO597" s="17">
        <v>0</v>
      </c>
      <c r="AP597" s="17">
        <v>0</v>
      </c>
      <c r="AQ597" s="17">
        <v>1.5123841000000001E-2</v>
      </c>
      <c r="AR597" s="17">
        <v>5.8637299999999995E-4</v>
      </c>
      <c r="AS597" s="17">
        <v>1.887E-3</v>
      </c>
      <c r="AT597" s="17">
        <v>1.4455000000000001E-2</v>
      </c>
      <c r="AU597" s="17">
        <v>1.221E-2</v>
      </c>
      <c r="AV597" s="17">
        <v>452</v>
      </c>
      <c r="AW597" s="17">
        <v>542.4</v>
      </c>
      <c r="AX597" s="17">
        <v>678</v>
      </c>
      <c r="AY597" s="17">
        <v>0</v>
      </c>
      <c r="AZ597" s="17">
        <v>0</v>
      </c>
      <c r="BA597" s="17">
        <v>0</v>
      </c>
      <c r="BB597" s="17">
        <v>0</v>
      </c>
      <c r="BC597" s="17">
        <v>1</v>
      </c>
      <c r="BD597" s="17">
        <v>10.63</v>
      </c>
      <c r="BE597" s="17">
        <v>1</v>
      </c>
      <c r="BF597" s="17">
        <v>1</v>
      </c>
      <c r="BH597" s="17">
        <v>0</v>
      </c>
      <c r="BJ597" s="17">
        <v>0</v>
      </c>
      <c r="BL597" s="17">
        <v>0</v>
      </c>
      <c r="BM597" s="17">
        <v>9.8069999999999997E-3</v>
      </c>
      <c r="BN597" s="17">
        <v>4.5405000000000001E-2</v>
      </c>
      <c r="BO597" s="17">
        <v>0</v>
      </c>
      <c r="BP597" s="17">
        <v>0</v>
      </c>
      <c r="BQ597" s="17">
        <v>0</v>
      </c>
      <c r="BR597" s="17">
        <v>0</v>
      </c>
      <c r="BS597" s="17">
        <v>0</v>
      </c>
      <c r="BT597" s="17" t="s">
        <v>409</v>
      </c>
      <c r="BU597" s="17" t="s">
        <v>409</v>
      </c>
      <c r="BV597" s="17" t="s">
        <v>409</v>
      </c>
      <c r="BW597" s="17" t="s">
        <v>592</v>
      </c>
      <c r="CA597" s="17">
        <v>88106466</v>
      </c>
      <c r="CB597" s="17" t="s">
        <v>1848</v>
      </c>
      <c r="CC597" s="17">
        <v>4201477</v>
      </c>
      <c r="CD597" s="17" t="s">
        <v>1245</v>
      </c>
    </row>
    <row r="598" spans="1:82">
      <c r="A598" s="27">
        <v>1000000688</v>
      </c>
      <c r="B598" s="26">
        <v>0</v>
      </c>
      <c r="C598" s="26" t="s">
        <v>2734</v>
      </c>
      <c r="D598" s="25">
        <v>309500</v>
      </c>
      <c r="E598" s="25" t="s">
        <v>1820</v>
      </c>
      <c r="F598" s="25">
        <v>309510</v>
      </c>
      <c r="G598" s="25" t="s">
        <v>2418</v>
      </c>
      <c r="H598" s="25">
        <v>1</v>
      </c>
      <c r="I598" s="25">
        <v>1996.01</v>
      </c>
      <c r="J598" s="25">
        <v>2500.12</v>
      </c>
      <c r="K598" s="25" t="s">
        <v>505</v>
      </c>
      <c r="L598" s="25"/>
      <c r="M598" s="25" t="s">
        <v>505</v>
      </c>
      <c r="N598" s="25" t="s">
        <v>412</v>
      </c>
      <c r="O598" s="25" t="s">
        <v>428</v>
      </c>
      <c r="P598" s="25" t="s">
        <v>499</v>
      </c>
      <c r="Q598" s="24">
        <v>11962</v>
      </c>
      <c r="R598" s="17">
        <v>0</v>
      </c>
      <c r="U598" s="17">
        <v>0</v>
      </c>
      <c r="V598" s="17">
        <v>0</v>
      </c>
      <c r="Y598" s="17">
        <v>0</v>
      </c>
      <c r="Z598" s="17">
        <v>0</v>
      </c>
      <c r="AC598" s="17">
        <v>0</v>
      </c>
      <c r="AD598" s="17">
        <v>0</v>
      </c>
      <c r="AG598" s="17">
        <v>0</v>
      </c>
      <c r="AH598" s="17">
        <v>0</v>
      </c>
      <c r="AK598" s="17">
        <v>0</v>
      </c>
      <c r="AL598" s="17">
        <v>0</v>
      </c>
      <c r="AO598" s="17">
        <v>0</v>
      </c>
      <c r="AP598" s="17">
        <v>0</v>
      </c>
      <c r="AQ598" s="17">
        <v>0</v>
      </c>
      <c r="AR598" s="17">
        <v>0</v>
      </c>
      <c r="AS598" s="17">
        <v>2.1159999999999998E-3</v>
      </c>
      <c r="AT598" s="17">
        <v>1.6573000000000001E-2</v>
      </c>
      <c r="AU598" s="17">
        <v>1.3962E-2</v>
      </c>
      <c r="AV598" s="17">
        <v>452</v>
      </c>
      <c r="AW598" s="17">
        <v>542.4</v>
      </c>
      <c r="AX598" s="17">
        <v>678</v>
      </c>
      <c r="AY598" s="17">
        <v>0</v>
      </c>
      <c r="AZ598" s="17">
        <v>0</v>
      </c>
      <c r="BA598" s="17">
        <v>0</v>
      </c>
      <c r="BB598" s="17">
        <v>0</v>
      </c>
      <c r="BC598" s="17">
        <v>1</v>
      </c>
      <c r="BD598" s="17">
        <v>11.96</v>
      </c>
      <c r="BE598" s="17">
        <v>1</v>
      </c>
      <c r="BF598" s="17">
        <v>1</v>
      </c>
      <c r="BH598" s="17">
        <v>0</v>
      </c>
      <c r="BJ598" s="17">
        <v>0</v>
      </c>
      <c r="BL598" s="17">
        <v>0</v>
      </c>
      <c r="BM598" s="17">
        <v>1.1722E-2</v>
      </c>
      <c r="BN598" s="17">
        <v>4.9252999999999998E-2</v>
      </c>
      <c r="BO598" s="17">
        <v>4.5129999999999997E-3</v>
      </c>
      <c r="BP598" s="17">
        <v>0</v>
      </c>
      <c r="BQ598" s="17">
        <v>0</v>
      </c>
      <c r="BR598" s="17">
        <v>0</v>
      </c>
      <c r="BS598" s="17">
        <v>0</v>
      </c>
      <c r="BT598" s="17" t="s">
        <v>409</v>
      </c>
      <c r="BU598" s="17" t="s">
        <v>409</v>
      </c>
      <c r="BV598" s="17" t="s">
        <v>409</v>
      </c>
      <c r="BW598" s="17" t="s">
        <v>592</v>
      </c>
      <c r="CA598" s="17">
        <v>88106466</v>
      </c>
      <c r="CB598" s="17" t="s">
        <v>1848</v>
      </c>
      <c r="CC598" s="17">
        <v>4102126</v>
      </c>
      <c r="CD598" s="17" t="s">
        <v>734</v>
      </c>
    </row>
    <row r="599" spans="1:82">
      <c r="A599" s="27">
        <v>1000000689</v>
      </c>
      <c r="B599" s="26">
        <v>0</v>
      </c>
      <c r="C599" s="26" t="s">
        <v>2733</v>
      </c>
      <c r="D599" s="25">
        <v>309510</v>
      </c>
      <c r="E599" s="25" t="s">
        <v>2418</v>
      </c>
      <c r="F599" s="25">
        <v>309515</v>
      </c>
      <c r="G599" s="25" t="s">
        <v>2427</v>
      </c>
      <c r="H599" s="25">
        <v>1</v>
      </c>
      <c r="I599" s="25">
        <v>2003.01</v>
      </c>
      <c r="J599" s="25">
        <v>2500.12</v>
      </c>
      <c r="K599" s="25" t="s">
        <v>1715</v>
      </c>
      <c r="L599" s="25"/>
      <c r="M599" s="25" t="s">
        <v>1715</v>
      </c>
      <c r="N599" s="25" t="s">
        <v>412</v>
      </c>
      <c r="O599" s="25" t="s">
        <v>428</v>
      </c>
      <c r="P599" s="25" t="s">
        <v>499</v>
      </c>
      <c r="Q599" s="24">
        <v>33440</v>
      </c>
      <c r="R599" s="17">
        <v>0</v>
      </c>
      <c r="U599" s="17">
        <v>0</v>
      </c>
      <c r="V599" s="17">
        <v>0</v>
      </c>
      <c r="Y599" s="17">
        <v>0</v>
      </c>
      <c r="Z599" s="17">
        <v>0</v>
      </c>
      <c r="AC599" s="17">
        <v>0</v>
      </c>
      <c r="AD599" s="17">
        <v>0</v>
      </c>
      <c r="AG599" s="17">
        <v>0</v>
      </c>
      <c r="AH599" s="17">
        <v>0</v>
      </c>
      <c r="AK599" s="17">
        <v>0</v>
      </c>
      <c r="AL599" s="17">
        <v>0</v>
      </c>
      <c r="AO599" s="17">
        <v>0</v>
      </c>
      <c r="AP599" s="17">
        <v>0</v>
      </c>
      <c r="AQ599" s="17">
        <v>0</v>
      </c>
      <c r="AR599" s="17">
        <v>0</v>
      </c>
      <c r="AS599" s="17">
        <v>5.914E-3</v>
      </c>
      <c r="AT599" s="17">
        <v>4.6605000000000001E-2</v>
      </c>
      <c r="AU599" s="17">
        <v>3.8789999999999998E-2</v>
      </c>
      <c r="AV599" s="17">
        <v>452</v>
      </c>
      <c r="AW599" s="17">
        <v>542.4</v>
      </c>
      <c r="AX599" s="17">
        <v>678</v>
      </c>
      <c r="AY599" s="17">
        <v>0</v>
      </c>
      <c r="AZ599" s="17">
        <v>0</v>
      </c>
      <c r="BA599" s="17">
        <v>0</v>
      </c>
      <c r="BB599" s="17">
        <v>0</v>
      </c>
      <c r="BC599" s="17">
        <v>1</v>
      </c>
      <c r="BD599" s="17">
        <v>33.44</v>
      </c>
      <c r="BE599" s="17">
        <v>1</v>
      </c>
      <c r="BF599" s="17">
        <v>1</v>
      </c>
      <c r="BH599" s="17">
        <v>0</v>
      </c>
      <c r="BJ599" s="17">
        <v>0</v>
      </c>
      <c r="BL599" s="17">
        <v>0</v>
      </c>
      <c r="BM599" s="17">
        <v>3.2941999999999999E-2</v>
      </c>
      <c r="BN599" s="17">
        <v>0.13641400000000001</v>
      </c>
      <c r="BO599" s="17">
        <v>1.2499E-2</v>
      </c>
      <c r="BP599" s="17">
        <v>0</v>
      </c>
      <c r="BQ599" s="17">
        <v>0</v>
      </c>
      <c r="BR599" s="17">
        <v>0</v>
      </c>
      <c r="BS599" s="17">
        <v>0</v>
      </c>
      <c r="BT599" s="17" t="s">
        <v>409</v>
      </c>
      <c r="BU599" s="17" t="s">
        <v>409</v>
      </c>
      <c r="BV599" s="17" t="s">
        <v>409</v>
      </c>
      <c r="BW599" s="17" t="s">
        <v>592</v>
      </c>
      <c r="CA599" s="17">
        <v>88106466</v>
      </c>
      <c r="CB599" s="17" t="s">
        <v>1848</v>
      </c>
      <c r="CC599" s="17">
        <v>4102126</v>
      </c>
      <c r="CD599" s="17" t="s">
        <v>734</v>
      </c>
    </row>
    <row r="600" spans="1:82">
      <c r="A600" s="27">
        <v>1000000690</v>
      </c>
      <c r="B600" s="26">
        <v>0</v>
      </c>
      <c r="C600" s="26" t="s">
        <v>2732</v>
      </c>
      <c r="D600" s="25">
        <v>309510</v>
      </c>
      <c r="E600" s="25" t="s">
        <v>2418</v>
      </c>
      <c r="F600" s="25">
        <v>309515</v>
      </c>
      <c r="G600" s="25" t="s">
        <v>2427</v>
      </c>
      <c r="H600" s="25">
        <v>2</v>
      </c>
      <c r="I600" s="25">
        <v>2003.01</v>
      </c>
      <c r="J600" s="25">
        <v>2500.12</v>
      </c>
      <c r="K600" s="25" t="s">
        <v>1715</v>
      </c>
      <c r="L600" s="25"/>
      <c r="M600" s="25" t="s">
        <v>1715</v>
      </c>
      <c r="N600" s="25" t="s">
        <v>412</v>
      </c>
      <c r="O600" s="25" t="s">
        <v>428</v>
      </c>
      <c r="P600" s="25" t="s">
        <v>499</v>
      </c>
      <c r="Q600" s="24">
        <v>33440</v>
      </c>
      <c r="R600" s="17">
        <v>0</v>
      </c>
      <c r="U600" s="17">
        <v>0</v>
      </c>
      <c r="V600" s="17">
        <v>0</v>
      </c>
      <c r="Y600" s="17">
        <v>0</v>
      </c>
      <c r="Z600" s="17">
        <v>0</v>
      </c>
      <c r="AC600" s="17">
        <v>0</v>
      </c>
      <c r="AD600" s="17">
        <v>0</v>
      </c>
      <c r="AG600" s="17">
        <v>0</v>
      </c>
      <c r="AH600" s="17">
        <v>0</v>
      </c>
      <c r="AK600" s="17">
        <v>0</v>
      </c>
      <c r="AL600" s="17">
        <v>0</v>
      </c>
      <c r="AO600" s="17">
        <v>0</v>
      </c>
      <c r="AP600" s="17">
        <v>0</v>
      </c>
      <c r="AQ600" s="17">
        <v>0</v>
      </c>
      <c r="AR600" s="17">
        <v>0</v>
      </c>
      <c r="AS600" s="17">
        <v>5.914E-3</v>
      </c>
      <c r="AT600" s="17">
        <v>4.6605000000000001E-2</v>
      </c>
      <c r="AU600" s="17">
        <v>3.8789999999999998E-2</v>
      </c>
      <c r="AV600" s="17">
        <v>452</v>
      </c>
      <c r="AW600" s="17">
        <v>542.4</v>
      </c>
      <c r="AX600" s="17">
        <v>678</v>
      </c>
      <c r="AY600" s="17">
        <v>0</v>
      </c>
      <c r="AZ600" s="17">
        <v>0</v>
      </c>
      <c r="BA600" s="17">
        <v>0</v>
      </c>
      <c r="BB600" s="17">
        <v>0</v>
      </c>
      <c r="BC600" s="17">
        <v>1</v>
      </c>
      <c r="BD600" s="17">
        <v>33.44</v>
      </c>
      <c r="BE600" s="17">
        <v>1</v>
      </c>
      <c r="BF600" s="17">
        <v>1</v>
      </c>
      <c r="BH600" s="17">
        <v>0</v>
      </c>
      <c r="BJ600" s="17">
        <v>0</v>
      </c>
      <c r="BL600" s="17">
        <v>0</v>
      </c>
      <c r="BM600" s="17">
        <v>3.2941999999999999E-2</v>
      </c>
      <c r="BN600" s="17">
        <v>0.13641400000000001</v>
      </c>
      <c r="BO600" s="17">
        <v>1.2499E-2</v>
      </c>
      <c r="BP600" s="17">
        <v>0</v>
      </c>
      <c r="BQ600" s="17">
        <v>0</v>
      </c>
      <c r="BR600" s="17">
        <v>0</v>
      </c>
      <c r="BS600" s="17">
        <v>0</v>
      </c>
      <c r="BT600" s="17" t="s">
        <v>409</v>
      </c>
      <c r="BU600" s="17" t="s">
        <v>409</v>
      </c>
      <c r="BV600" s="17" t="s">
        <v>409</v>
      </c>
      <c r="BW600" s="17" t="s">
        <v>592</v>
      </c>
      <c r="CA600" s="17">
        <v>88106466</v>
      </c>
      <c r="CB600" s="17" t="s">
        <v>1848</v>
      </c>
      <c r="CC600" s="17">
        <v>4102126</v>
      </c>
      <c r="CD600" s="17" t="s">
        <v>734</v>
      </c>
    </row>
    <row r="601" spans="1:82">
      <c r="A601" s="27">
        <v>1000000691</v>
      </c>
      <c r="B601" s="26">
        <v>0</v>
      </c>
      <c r="C601" s="26" t="s">
        <v>2731</v>
      </c>
      <c r="D601" s="25">
        <v>309110</v>
      </c>
      <c r="E601" s="25" t="s">
        <v>2729</v>
      </c>
      <c r="F601" s="25">
        <v>309115</v>
      </c>
      <c r="G601" s="25" t="s">
        <v>1047</v>
      </c>
      <c r="H601" s="25">
        <v>1</v>
      </c>
      <c r="I601" s="25">
        <v>2004.01</v>
      </c>
      <c r="J601" s="25">
        <v>2500.12</v>
      </c>
      <c r="K601" s="25" t="s">
        <v>1642</v>
      </c>
      <c r="L601" s="25"/>
      <c r="M601" s="25" t="s">
        <v>1642</v>
      </c>
      <c r="N601" s="25" t="s">
        <v>412</v>
      </c>
      <c r="O601" s="25" t="s">
        <v>428</v>
      </c>
      <c r="P601" s="25" t="s">
        <v>556</v>
      </c>
      <c r="Q601" s="24">
        <v>34591</v>
      </c>
      <c r="R601" s="17">
        <v>0</v>
      </c>
      <c r="U601" s="17">
        <v>0</v>
      </c>
      <c r="V601" s="17">
        <v>0</v>
      </c>
      <c r="Y601" s="17">
        <v>0</v>
      </c>
      <c r="Z601" s="17">
        <v>0</v>
      </c>
      <c r="AC601" s="17">
        <v>0</v>
      </c>
      <c r="AD601" s="17">
        <v>0</v>
      </c>
      <c r="AG601" s="17">
        <v>0</v>
      </c>
      <c r="AH601" s="17">
        <v>0</v>
      </c>
      <c r="AK601" s="17">
        <v>0</v>
      </c>
      <c r="AL601" s="17">
        <v>0</v>
      </c>
      <c r="AO601" s="17">
        <v>0</v>
      </c>
      <c r="AP601" s="17">
        <v>0</v>
      </c>
      <c r="AQ601" s="17">
        <v>0</v>
      </c>
      <c r="AR601" s="17">
        <v>0</v>
      </c>
      <c r="AS601" s="17">
        <v>1.2234999999999999E-2</v>
      </c>
      <c r="AT601" s="17">
        <v>6.7680000000000004E-2</v>
      </c>
      <c r="AU601" s="17">
        <v>2.8858000000000002E-2</v>
      </c>
      <c r="AV601" s="17">
        <v>226</v>
      </c>
      <c r="AW601" s="17">
        <v>271.2</v>
      </c>
      <c r="AX601" s="17">
        <v>339</v>
      </c>
      <c r="AY601" s="17">
        <v>0</v>
      </c>
      <c r="AZ601" s="17">
        <v>0</v>
      </c>
      <c r="BA601" s="17">
        <v>0</v>
      </c>
      <c r="BB601" s="17">
        <v>0</v>
      </c>
      <c r="BC601" s="17">
        <v>1</v>
      </c>
      <c r="BD601" s="17">
        <v>34.590000000000003</v>
      </c>
      <c r="BE601" s="17">
        <v>1</v>
      </c>
      <c r="BF601" s="17">
        <v>1</v>
      </c>
      <c r="BH601" s="17">
        <v>0</v>
      </c>
      <c r="BJ601" s="17">
        <v>0</v>
      </c>
      <c r="BL601" s="17">
        <v>0</v>
      </c>
      <c r="BM601" s="17">
        <v>3.9898000000000003E-2</v>
      </c>
      <c r="BN601" s="17">
        <v>0.16169700000000001</v>
      </c>
      <c r="BO601" s="17">
        <v>9.8790000000000006E-3</v>
      </c>
      <c r="BP601" s="17">
        <v>0</v>
      </c>
      <c r="BQ601" s="17">
        <v>0</v>
      </c>
      <c r="BR601" s="17">
        <v>0</v>
      </c>
      <c r="BS601" s="17">
        <v>0</v>
      </c>
      <c r="BT601" s="17" t="s">
        <v>409</v>
      </c>
      <c r="BU601" s="17" t="s">
        <v>409</v>
      </c>
      <c r="BV601" s="17" t="s">
        <v>409</v>
      </c>
      <c r="BW601" s="17" t="s">
        <v>592</v>
      </c>
      <c r="CA601" s="17">
        <v>88106466</v>
      </c>
      <c r="CB601" s="17" t="s">
        <v>1848</v>
      </c>
      <c r="CC601" s="17">
        <v>4102126</v>
      </c>
      <c r="CD601" s="17" t="s">
        <v>734</v>
      </c>
    </row>
    <row r="602" spans="1:82">
      <c r="A602" s="27">
        <v>1000000692</v>
      </c>
      <c r="B602" s="26">
        <v>0</v>
      </c>
      <c r="C602" s="26" t="s">
        <v>2730</v>
      </c>
      <c r="D602" s="25">
        <v>309110</v>
      </c>
      <c r="E602" s="25" t="s">
        <v>2729</v>
      </c>
      <c r="F602" s="25">
        <v>309115</v>
      </c>
      <c r="G602" s="25" t="s">
        <v>1047</v>
      </c>
      <c r="H602" s="25">
        <v>2</v>
      </c>
      <c r="I602" s="25">
        <v>2004.01</v>
      </c>
      <c r="J602" s="25">
        <v>2500.12</v>
      </c>
      <c r="K602" s="25" t="s">
        <v>1642</v>
      </c>
      <c r="L602" s="25"/>
      <c r="M602" s="25" t="s">
        <v>1642</v>
      </c>
      <c r="N602" s="25" t="s">
        <v>412</v>
      </c>
      <c r="O602" s="25" t="s">
        <v>428</v>
      </c>
      <c r="P602" s="25" t="s">
        <v>556</v>
      </c>
      <c r="Q602" s="24">
        <v>34591</v>
      </c>
      <c r="R602" s="17">
        <v>0</v>
      </c>
      <c r="U602" s="17">
        <v>0</v>
      </c>
      <c r="V602" s="17">
        <v>0</v>
      </c>
      <c r="Y602" s="17">
        <v>0</v>
      </c>
      <c r="Z602" s="17">
        <v>0</v>
      </c>
      <c r="AC602" s="17">
        <v>0</v>
      </c>
      <c r="AD602" s="17">
        <v>0</v>
      </c>
      <c r="AG602" s="17">
        <v>0</v>
      </c>
      <c r="AH602" s="17">
        <v>0</v>
      </c>
      <c r="AK602" s="17">
        <v>0</v>
      </c>
      <c r="AL602" s="17">
        <v>0</v>
      </c>
      <c r="AO602" s="17">
        <v>0</v>
      </c>
      <c r="AP602" s="17">
        <v>0</v>
      </c>
      <c r="AQ602" s="17">
        <v>0</v>
      </c>
      <c r="AR602" s="17">
        <v>0</v>
      </c>
      <c r="AS602" s="17">
        <v>1.2234999999999999E-2</v>
      </c>
      <c r="AT602" s="17">
        <v>6.7680000000000004E-2</v>
      </c>
      <c r="AU602" s="17">
        <v>2.8858000000000002E-2</v>
      </c>
      <c r="AV602" s="17">
        <v>226</v>
      </c>
      <c r="AW602" s="17">
        <v>271.2</v>
      </c>
      <c r="AX602" s="17">
        <v>339</v>
      </c>
      <c r="AY602" s="17">
        <v>0</v>
      </c>
      <c r="AZ602" s="17">
        <v>0</v>
      </c>
      <c r="BA602" s="17">
        <v>0</v>
      </c>
      <c r="BB602" s="17">
        <v>0</v>
      </c>
      <c r="BC602" s="17">
        <v>1</v>
      </c>
      <c r="BD602" s="17">
        <v>34.590000000000003</v>
      </c>
      <c r="BE602" s="17">
        <v>1</v>
      </c>
      <c r="BF602" s="17">
        <v>1</v>
      </c>
      <c r="BH602" s="17">
        <v>0</v>
      </c>
      <c r="BJ602" s="17">
        <v>0</v>
      </c>
      <c r="BL602" s="17">
        <v>0</v>
      </c>
      <c r="BM602" s="17">
        <v>3.9898000000000003E-2</v>
      </c>
      <c r="BN602" s="17">
        <v>0.16169700000000001</v>
      </c>
      <c r="BO602" s="17">
        <v>9.8790000000000006E-3</v>
      </c>
      <c r="BP602" s="17">
        <v>0</v>
      </c>
      <c r="BQ602" s="17">
        <v>0</v>
      </c>
      <c r="BR602" s="17">
        <v>0</v>
      </c>
      <c r="BS602" s="17">
        <v>0</v>
      </c>
      <c r="BT602" s="17" t="s">
        <v>409</v>
      </c>
      <c r="BU602" s="17" t="s">
        <v>409</v>
      </c>
      <c r="BV602" s="17" t="s">
        <v>409</v>
      </c>
      <c r="BW602" s="17" t="s">
        <v>592</v>
      </c>
      <c r="CA602" s="17">
        <v>88106466</v>
      </c>
      <c r="CB602" s="17" t="s">
        <v>1848</v>
      </c>
      <c r="CC602" s="17">
        <v>4102126</v>
      </c>
      <c r="CD602" s="17" t="s">
        <v>734</v>
      </c>
    </row>
    <row r="603" spans="1:82">
      <c r="A603" s="27">
        <v>1000000693</v>
      </c>
      <c r="B603" s="26">
        <v>0</v>
      </c>
      <c r="C603" s="26" t="s">
        <v>2728</v>
      </c>
      <c r="D603" s="25">
        <v>305525</v>
      </c>
      <c r="E603" s="25" t="s">
        <v>945</v>
      </c>
      <c r="F603" s="25">
        <v>309165</v>
      </c>
      <c r="G603" s="25" t="s">
        <v>2727</v>
      </c>
      <c r="H603" s="25">
        <v>2</v>
      </c>
      <c r="I603" s="25">
        <v>1996.01</v>
      </c>
      <c r="J603" s="25">
        <v>2500.12</v>
      </c>
      <c r="K603" s="25" t="s">
        <v>505</v>
      </c>
      <c r="L603" s="25"/>
      <c r="M603" s="25" t="s">
        <v>505</v>
      </c>
      <c r="N603" s="25" t="s">
        <v>412</v>
      </c>
      <c r="O603" s="25" t="s">
        <v>428</v>
      </c>
      <c r="P603" s="25" t="s">
        <v>427</v>
      </c>
      <c r="Q603" s="24">
        <v>43541</v>
      </c>
      <c r="R603" s="17">
        <v>0</v>
      </c>
      <c r="U603" s="17">
        <v>0</v>
      </c>
      <c r="V603" s="17">
        <v>0</v>
      </c>
      <c r="Y603" s="17">
        <v>0</v>
      </c>
      <c r="Z603" s="17">
        <v>0</v>
      </c>
      <c r="AC603" s="17">
        <v>0</v>
      </c>
      <c r="AD603" s="17">
        <v>0</v>
      </c>
      <c r="AG603" s="17">
        <v>0</v>
      </c>
      <c r="AH603" s="17">
        <v>0</v>
      </c>
      <c r="AK603" s="17">
        <v>0</v>
      </c>
      <c r="AL603" s="17">
        <v>0</v>
      </c>
      <c r="AO603" s="17">
        <v>0</v>
      </c>
      <c r="AP603" s="17">
        <v>0</v>
      </c>
      <c r="AQ603" s="17">
        <v>0</v>
      </c>
      <c r="AR603" s="17">
        <v>0</v>
      </c>
      <c r="AS603" s="17">
        <v>1.8457000000000001E-2</v>
      </c>
      <c r="AT603" s="17">
        <v>8.7521000000000002E-2</v>
      </c>
      <c r="AU603" s="17">
        <v>3.5869999999999999E-2</v>
      </c>
      <c r="AV603" s="17">
        <v>195</v>
      </c>
      <c r="AW603" s="17">
        <v>234</v>
      </c>
      <c r="AX603" s="17">
        <v>292.5</v>
      </c>
      <c r="AY603" s="17">
        <v>0</v>
      </c>
      <c r="AZ603" s="17">
        <v>0</v>
      </c>
      <c r="BA603" s="17">
        <v>0</v>
      </c>
      <c r="BB603" s="17">
        <v>0</v>
      </c>
      <c r="BC603" s="17">
        <v>1</v>
      </c>
      <c r="BD603" s="17">
        <v>43.54</v>
      </c>
      <c r="BE603" s="17">
        <v>1</v>
      </c>
      <c r="BF603" s="17">
        <v>1</v>
      </c>
      <c r="BH603" s="17">
        <v>0</v>
      </c>
      <c r="BJ603" s="17">
        <v>0</v>
      </c>
      <c r="BL603" s="17">
        <v>0</v>
      </c>
      <c r="BM603" s="17">
        <v>6.1642000000000002E-2</v>
      </c>
      <c r="BN603" s="17">
        <v>0.237348</v>
      </c>
      <c r="BO603" s="17">
        <v>0</v>
      </c>
      <c r="BP603" s="17">
        <v>0</v>
      </c>
      <c r="BQ603" s="17">
        <v>0</v>
      </c>
      <c r="BR603" s="17">
        <v>0</v>
      </c>
      <c r="BS603" s="17">
        <v>0</v>
      </c>
      <c r="BT603" s="17" t="s">
        <v>409</v>
      </c>
      <c r="BU603" s="17" t="s">
        <v>409</v>
      </c>
      <c r="BV603" s="17" t="s">
        <v>409</v>
      </c>
      <c r="BW603" s="17" t="s">
        <v>592</v>
      </c>
      <c r="CA603" s="17">
        <v>88106466</v>
      </c>
      <c r="CB603" s="17" t="s">
        <v>1845</v>
      </c>
      <c r="CC603" s="17">
        <v>97104204</v>
      </c>
      <c r="CD603" s="17" t="s">
        <v>599</v>
      </c>
    </row>
    <row r="604" spans="1:82">
      <c r="A604" s="27">
        <v>1000000694</v>
      </c>
      <c r="B604" s="26">
        <v>0</v>
      </c>
      <c r="C604" s="26" t="s">
        <v>2726</v>
      </c>
      <c r="D604" s="25">
        <v>309325</v>
      </c>
      <c r="E604" s="25" t="s">
        <v>1822</v>
      </c>
      <c r="F604" s="25">
        <v>309545</v>
      </c>
      <c r="G604" s="25" t="s">
        <v>2416</v>
      </c>
      <c r="H604" s="25">
        <v>1</v>
      </c>
      <c r="I604" s="25">
        <v>1996.01</v>
      </c>
      <c r="J604" s="25">
        <v>2500.12</v>
      </c>
      <c r="K604" s="25" t="s">
        <v>505</v>
      </c>
      <c r="L604" s="25"/>
      <c r="M604" s="25" t="s">
        <v>505</v>
      </c>
      <c r="N604" s="25" t="s">
        <v>412</v>
      </c>
      <c r="O604" s="25" t="s">
        <v>428</v>
      </c>
      <c r="P604" s="25" t="s">
        <v>427</v>
      </c>
      <c r="Q604" s="24">
        <v>12118</v>
      </c>
      <c r="R604" s="17">
        <v>0</v>
      </c>
      <c r="U604" s="17">
        <v>0</v>
      </c>
      <c r="V604" s="17">
        <v>0</v>
      </c>
      <c r="Y604" s="17">
        <v>0</v>
      </c>
      <c r="Z604" s="17">
        <v>0</v>
      </c>
      <c r="AC604" s="17">
        <v>0</v>
      </c>
      <c r="AD604" s="17">
        <v>0</v>
      </c>
      <c r="AG604" s="17">
        <v>0</v>
      </c>
      <c r="AH604" s="17">
        <v>0</v>
      </c>
      <c r="AK604" s="17">
        <v>0</v>
      </c>
      <c r="AL604" s="17">
        <v>0</v>
      </c>
      <c r="AO604" s="17">
        <v>0</v>
      </c>
      <c r="AP604" s="17">
        <v>0</v>
      </c>
      <c r="AQ604" s="17">
        <v>0</v>
      </c>
      <c r="AR604" s="17">
        <v>0</v>
      </c>
      <c r="AS604" s="17">
        <v>4.9789999999999999E-3</v>
      </c>
      <c r="AT604" s="17">
        <v>2.4039999999999999E-2</v>
      </c>
      <c r="AU604" s="17">
        <v>9.9950000000000004E-3</v>
      </c>
      <c r="AV604" s="17">
        <v>195</v>
      </c>
      <c r="AW604" s="17">
        <v>234</v>
      </c>
      <c r="AX604" s="17">
        <v>292.5</v>
      </c>
      <c r="AY604" s="17">
        <v>0</v>
      </c>
      <c r="AZ604" s="17">
        <v>0</v>
      </c>
      <c r="BA604" s="17">
        <v>0</v>
      </c>
      <c r="BB604" s="17">
        <v>0</v>
      </c>
      <c r="BC604" s="17">
        <v>1</v>
      </c>
      <c r="BD604" s="17">
        <v>12.12</v>
      </c>
      <c r="BE604" s="17">
        <v>1</v>
      </c>
      <c r="BF604" s="17">
        <v>1</v>
      </c>
      <c r="BH604" s="17">
        <v>0</v>
      </c>
      <c r="BJ604" s="17">
        <v>0</v>
      </c>
      <c r="BL604" s="17">
        <v>0</v>
      </c>
      <c r="BM604" s="17">
        <v>1.5862999999999999E-2</v>
      </c>
      <c r="BN604" s="17">
        <v>6.4744999999999997E-2</v>
      </c>
      <c r="BO604" s="17">
        <v>3.1719999999999999E-3</v>
      </c>
      <c r="BP604" s="17">
        <v>0</v>
      </c>
      <c r="BQ604" s="17">
        <v>0</v>
      </c>
      <c r="BR604" s="17">
        <v>0</v>
      </c>
      <c r="BS604" s="17">
        <v>0</v>
      </c>
      <c r="BT604" s="17" t="s">
        <v>409</v>
      </c>
      <c r="BU604" s="17" t="s">
        <v>409</v>
      </c>
      <c r="BV604" s="17" t="s">
        <v>409</v>
      </c>
      <c r="BW604" s="17" t="s">
        <v>592</v>
      </c>
      <c r="CA604" s="17">
        <v>88106466</v>
      </c>
      <c r="CB604" s="17" t="s">
        <v>1845</v>
      </c>
      <c r="CC604" s="17">
        <v>4102126</v>
      </c>
      <c r="CD604" s="17" t="s">
        <v>734</v>
      </c>
    </row>
    <row r="605" spans="1:82">
      <c r="A605" s="27">
        <v>1000000695</v>
      </c>
      <c r="B605" s="26">
        <v>0</v>
      </c>
      <c r="C605" s="26" t="s">
        <v>2725</v>
      </c>
      <c r="D605" s="25">
        <v>309500</v>
      </c>
      <c r="E605" s="25" t="s">
        <v>1820</v>
      </c>
      <c r="F605" s="25">
        <v>309545</v>
      </c>
      <c r="G605" s="25" t="s">
        <v>2416</v>
      </c>
      <c r="H605" s="25">
        <v>1</v>
      </c>
      <c r="I605" s="25">
        <v>2004.01</v>
      </c>
      <c r="J605" s="25">
        <v>2500.12</v>
      </c>
      <c r="K605" s="25" t="s">
        <v>1642</v>
      </c>
      <c r="L605" s="25"/>
      <c r="M605" s="25" t="s">
        <v>1642</v>
      </c>
      <c r="N605" s="25" t="s">
        <v>412</v>
      </c>
      <c r="O605" s="25" t="s">
        <v>600</v>
      </c>
      <c r="P605" s="25" t="s">
        <v>427</v>
      </c>
      <c r="Q605" s="24">
        <v>20034</v>
      </c>
      <c r="R605" s="17">
        <v>0</v>
      </c>
      <c r="U605" s="17">
        <v>0</v>
      </c>
      <c r="V605" s="17">
        <v>0</v>
      </c>
      <c r="Y605" s="17">
        <v>0</v>
      </c>
      <c r="Z605" s="17">
        <v>0</v>
      </c>
      <c r="AC605" s="17">
        <v>0</v>
      </c>
      <c r="AD605" s="17">
        <v>0</v>
      </c>
      <c r="AG605" s="17">
        <v>0</v>
      </c>
      <c r="AH605" s="17">
        <v>0</v>
      </c>
      <c r="AK605" s="17">
        <v>0</v>
      </c>
      <c r="AL605" s="17">
        <v>0</v>
      </c>
      <c r="AO605" s="17">
        <v>0</v>
      </c>
      <c r="AP605" s="17">
        <v>0</v>
      </c>
      <c r="AQ605" s="17">
        <v>0</v>
      </c>
      <c r="AR605" s="17">
        <v>0</v>
      </c>
      <c r="AS605" s="17">
        <v>7.3410000000000003E-3</v>
      </c>
      <c r="AT605" s="17">
        <v>3.9729E-2</v>
      </c>
      <c r="AU605" s="17">
        <v>1.6541E-2</v>
      </c>
      <c r="AV605" s="17">
        <v>354</v>
      </c>
      <c r="AW605" s="17">
        <v>424.8</v>
      </c>
      <c r="AX605" s="17">
        <v>531</v>
      </c>
      <c r="AY605" s="17">
        <v>0</v>
      </c>
      <c r="AZ605" s="17">
        <v>0</v>
      </c>
      <c r="BA605" s="17">
        <v>0</v>
      </c>
      <c r="BB605" s="17">
        <v>0</v>
      </c>
      <c r="BC605" s="17">
        <v>1</v>
      </c>
      <c r="BD605" s="17">
        <v>20.03</v>
      </c>
      <c r="BE605" s="17">
        <v>1</v>
      </c>
      <c r="BF605" s="17">
        <v>1</v>
      </c>
      <c r="BH605" s="17">
        <v>0</v>
      </c>
      <c r="BJ605" s="17">
        <v>0</v>
      </c>
      <c r="BL605" s="17">
        <v>0</v>
      </c>
      <c r="BM605" s="17">
        <v>2.5359E-2</v>
      </c>
      <c r="BN605" s="17">
        <v>0.107241</v>
      </c>
      <c r="BO605" s="17">
        <v>6.2529999999999999E-3</v>
      </c>
      <c r="BP605" s="17">
        <v>0</v>
      </c>
      <c r="BQ605" s="17">
        <v>0</v>
      </c>
      <c r="BR605" s="17">
        <v>0</v>
      </c>
      <c r="BS605" s="17">
        <v>0</v>
      </c>
      <c r="BT605" s="17" t="s">
        <v>409</v>
      </c>
      <c r="BU605" s="17" t="s">
        <v>409</v>
      </c>
      <c r="BV605" s="17" t="s">
        <v>409</v>
      </c>
      <c r="BW605" s="17" t="s">
        <v>592</v>
      </c>
      <c r="CA605" s="17">
        <v>88106466</v>
      </c>
      <c r="CB605" s="17" t="s">
        <v>1848</v>
      </c>
      <c r="CC605" s="17">
        <v>4102126</v>
      </c>
      <c r="CD605" s="17" t="s">
        <v>734</v>
      </c>
    </row>
    <row r="606" spans="1:82">
      <c r="A606" s="27">
        <v>1000000697</v>
      </c>
      <c r="B606" s="26">
        <v>0</v>
      </c>
      <c r="C606" s="26" t="s">
        <v>2724</v>
      </c>
      <c r="D606" s="25">
        <v>209300</v>
      </c>
      <c r="E606" s="25" t="s">
        <v>2414</v>
      </c>
      <c r="F606" s="25">
        <v>209500</v>
      </c>
      <c r="G606" s="25" t="s">
        <v>1763</v>
      </c>
      <c r="H606" s="25">
        <v>1</v>
      </c>
      <c r="I606" s="25">
        <v>1996.01</v>
      </c>
      <c r="J606" s="25">
        <v>2500.12</v>
      </c>
      <c r="K606" s="25" t="s">
        <v>505</v>
      </c>
      <c r="L606" s="25"/>
      <c r="M606" s="25" t="s">
        <v>505</v>
      </c>
      <c r="N606" s="25" t="s">
        <v>609</v>
      </c>
      <c r="O606" s="25" t="s">
        <v>428</v>
      </c>
      <c r="P606" s="25" t="s">
        <v>608</v>
      </c>
      <c r="Q606" s="24">
        <v>34792</v>
      </c>
      <c r="R606" s="17">
        <v>0</v>
      </c>
      <c r="U606" s="17">
        <v>0</v>
      </c>
      <c r="V606" s="17">
        <v>0</v>
      </c>
      <c r="Y606" s="17">
        <v>0</v>
      </c>
      <c r="Z606" s="17">
        <v>0</v>
      </c>
      <c r="AC606" s="17">
        <v>0</v>
      </c>
      <c r="AD606" s="17">
        <v>0</v>
      </c>
      <c r="AG606" s="17">
        <v>0</v>
      </c>
      <c r="AH606" s="17">
        <v>0</v>
      </c>
      <c r="AK606" s="17">
        <v>0</v>
      </c>
      <c r="AL606" s="17">
        <v>0</v>
      </c>
      <c r="AO606" s="17">
        <v>0</v>
      </c>
      <c r="AP606" s="17">
        <v>0</v>
      </c>
      <c r="AQ606" s="17">
        <v>0</v>
      </c>
      <c r="AR606" s="17">
        <v>0</v>
      </c>
      <c r="AS606" s="17">
        <v>5.13E-4</v>
      </c>
      <c r="AT606" s="17">
        <v>8.8439999999999994E-3</v>
      </c>
      <c r="AU606" s="17">
        <v>0.219053</v>
      </c>
      <c r="AV606" s="30">
        <v>2173</v>
      </c>
      <c r="AW606" s="30">
        <v>2607.6</v>
      </c>
      <c r="AX606" s="30">
        <v>3259.5</v>
      </c>
      <c r="AY606" s="17">
        <v>0</v>
      </c>
      <c r="AZ606" s="17">
        <v>0</v>
      </c>
      <c r="BA606" s="17">
        <v>0</v>
      </c>
      <c r="BB606" s="17">
        <v>0</v>
      </c>
      <c r="BC606" s="17">
        <v>1</v>
      </c>
      <c r="BD606" s="17">
        <v>34.79</v>
      </c>
      <c r="BE606" s="17">
        <v>1</v>
      </c>
      <c r="BF606" s="17">
        <v>1</v>
      </c>
      <c r="BH606" s="17">
        <v>0</v>
      </c>
      <c r="BJ606" s="17">
        <v>0</v>
      </c>
      <c r="BL606" s="17">
        <v>0</v>
      </c>
      <c r="BM606" s="17">
        <v>4.2329999999999998E-3</v>
      </c>
      <c r="BN606" s="17">
        <v>2.6223E-2</v>
      </c>
      <c r="BO606" s="17">
        <v>0</v>
      </c>
      <c r="BP606" s="17">
        <v>0</v>
      </c>
      <c r="BQ606" s="17">
        <v>0</v>
      </c>
      <c r="BR606" s="17">
        <v>0</v>
      </c>
      <c r="BS606" s="17">
        <v>0</v>
      </c>
      <c r="BT606" s="17" t="s">
        <v>409</v>
      </c>
      <c r="BU606" s="17" t="s">
        <v>409</v>
      </c>
      <c r="BV606" s="17" t="s">
        <v>409</v>
      </c>
      <c r="BW606" s="17" t="s">
        <v>592</v>
      </c>
      <c r="CA606" s="17">
        <v>88106466</v>
      </c>
      <c r="CB606" s="17" t="s">
        <v>1848</v>
      </c>
      <c r="CC606" s="17">
        <v>4102126</v>
      </c>
      <c r="CD606" s="17" t="s">
        <v>734</v>
      </c>
    </row>
    <row r="607" spans="1:82">
      <c r="A607" s="27">
        <v>1000000698</v>
      </c>
      <c r="B607" s="26">
        <v>10</v>
      </c>
      <c r="C607" s="26" t="s">
        <v>2723</v>
      </c>
      <c r="D607" s="25">
        <v>309300</v>
      </c>
      <c r="E607" s="25" t="s">
        <v>684</v>
      </c>
      <c r="F607" s="25">
        <v>309315</v>
      </c>
      <c r="G607" s="25" t="s">
        <v>530</v>
      </c>
      <c r="H607" s="25">
        <v>2</v>
      </c>
      <c r="I607" s="25">
        <v>2007.11</v>
      </c>
      <c r="J607" s="25">
        <v>2500.12</v>
      </c>
      <c r="K607" s="25" t="s">
        <v>2722</v>
      </c>
      <c r="L607" s="25"/>
      <c r="M607" s="25" t="s">
        <v>2722</v>
      </c>
      <c r="N607" s="25" t="s">
        <v>412</v>
      </c>
      <c r="O607" s="25" t="s">
        <v>428</v>
      </c>
      <c r="P607" s="25" t="s">
        <v>499</v>
      </c>
      <c r="Q607" s="24">
        <v>8502</v>
      </c>
      <c r="R607" s="17">
        <v>0</v>
      </c>
      <c r="S607" s="17" t="s">
        <v>411</v>
      </c>
      <c r="T607" s="17" t="s">
        <v>704</v>
      </c>
      <c r="U607" s="17">
        <v>918</v>
      </c>
      <c r="V607" s="17">
        <v>1.0604899999999999</v>
      </c>
      <c r="Y607" s="17">
        <v>0</v>
      </c>
      <c r="Z607" s="17">
        <v>0</v>
      </c>
      <c r="AC607" s="17">
        <v>0</v>
      </c>
      <c r="AD607" s="17">
        <v>0</v>
      </c>
      <c r="AG607" s="17">
        <v>0</v>
      </c>
      <c r="AH607" s="17">
        <v>0</v>
      </c>
      <c r="AK607" s="17">
        <v>0</v>
      </c>
      <c r="AL607" s="17">
        <v>0</v>
      </c>
      <c r="AO607" s="17">
        <v>0</v>
      </c>
      <c r="AP607" s="17">
        <v>0</v>
      </c>
      <c r="AQ607" s="17">
        <v>4.2238854999999999E-2</v>
      </c>
      <c r="AR607" s="17">
        <v>7.2260900000000003E-4</v>
      </c>
      <c r="AS607" s="17">
        <v>1.5529999999999999E-3</v>
      </c>
      <c r="AT607" s="17">
        <v>1.2272999999999999E-2</v>
      </c>
      <c r="AU607" s="17">
        <v>7.0341000000000001E-2</v>
      </c>
      <c r="AV607" s="17">
        <v>436</v>
      </c>
      <c r="AW607" s="17">
        <v>523.20000000000005</v>
      </c>
      <c r="AX607" s="17">
        <v>654</v>
      </c>
      <c r="AY607" s="17">
        <v>0</v>
      </c>
      <c r="AZ607" s="17">
        <v>0</v>
      </c>
      <c r="BA607" s="17">
        <v>0</v>
      </c>
      <c r="BB607" s="17">
        <v>0</v>
      </c>
      <c r="BC607" s="17">
        <v>1</v>
      </c>
      <c r="BD607" s="17">
        <v>9.42</v>
      </c>
      <c r="BE607" s="17">
        <v>1</v>
      </c>
      <c r="BF607" s="17">
        <v>1</v>
      </c>
      <c r="BH607" s="17">
        <v>0</v>
      </c>
      <c r="BJ607" s="17">
        <v>0</v>
      </c>
      <c r="BL607" s="17">
        <v>0</v>
      </c>
      <c r="BM607" s="17">
        <v>8.4910000000000003E-3</v>
      </c>
      <c r="BN607" s="17">
        <v>3.5018000000000001E-2</v>
      </c>
      <c r="BO607" s="17">
        <v>6.3331999999999999E-2</v>
      </c>
      <c r="BP607" s="17">
        <v>0</v>
      </c>
      <c r="BQ607" s="17">
        <v>0</v>
      </c>
      <c r="BR607" s="17">
        <v>0</v>
      </c>
      <c r="BS607" s="17">
        <v>0</v>
      </c>
      <c r="BT607" s="17" t="s">
        <v>409</v>
      </c>
      <c r="BU607" s="17" t="s">
        <v>409</v>
      </c>
      <c r="BV607" s="17" t="s">
        <v>409</v>
      </c>
      <c r="BW607" s="17" t="s">
        <v>592</v>
      </c>
      <c r="CA607" s="17">
        <v>93104820</v>
      </c>
      <c r="CB607" s="17" t="s">
        <v>978</v>
      </c>
      <c r="CC607" s="17">
        <v>4102126</v>
      </c>
      <c r="CD607" s="17" t="s">
        <v>734</v>
      </c>
    </row>
    <row r="608" spans="1:82">
      <c r="A608" s="27">
        <v>1000000699</v>
      </c>
      <c r="B608" s="26">
        <v>0</v>
      </c>
      <c r="C608" s="26" t="s">
        <v>2721</v>
      </c>
      <c r="D608" s="25">
        <v>309300</v>
      </c>
      <c r="E608" s="25" t="s">
        <v>684</v>
      </c>
      <c r="F608" s="25">
        <v>309320</v>
      </c>
      <c r="G608" s="25" t="s">
        <v>1821</v>
      </c>
      <c r="H608" s="25">
        <v>1</v>
      </c>
      <c r="I608" s="25">
        <v>2005.01</v>
      </c>
      <c r="J608" s="25">
        <v>2500.12</v>
      </c>
      <c r="K608" s="25" t="s">
        <v>1566</v>
      </c>
      <c r="L608" s="25"/>
      <c r="M608" s="25" t="s">
        <v>1566</v>
      </c>
      <c r="N608" s="25" t="s">
        <v>412</v>
      </c>
      <c r="O608" s="25" t="s">
        <v>428</v>
      </c>
      <c r="P608" s="25" t="s">
        <v>499</v>
      </c>
      <c r="Q608" s="24">
        <v>9662</v>
      </c>
      <c r="R608" s="17">
        <v>0</v>
      </c>
      <c r="U608" s="17">
        <v>0</v>
      </c>
      <c r="V608" s="17">
        <v>0</v>
      </c>
      <c r="Y608" s="17">
        <v>0</v>
      </c>
      <c r="Z608" s="17">
        <v>0</v>
      </c>
      <c r="AC608" s="17">
        <v>0</v>
      </c>
      <c r="AD608" s="17">
        <v>0</v>
      </c>
      <c r="AG608" s="17">
        <v>0</v>
      </c>
      <c r="AH608" s="17">
        <v>0</v>
      </c>
      <c r="AK608" s="17">
        <v>0</v>
      </c>
      <c r="AL608" s="17">
        <v>0</v>
      </c>
      <c r="AO608" s="17">
        <v>0</v>
      </c>
      <c r="AP608" s="17">
        <v>0</v>
      </c>
      <c r="AQ608" s="17">
        <v>0</v>
      </c>
      <c r="AR608" s="17">
        <v>0</v>
      </c>
      <c r="AS608" s="17">
        <v>1.7080000000000001E-2</v>
      </c>
      <c r="AT608" s="17">
        <v>1.3554E-2</v>
      </c>
      <c r="AU608" s="17">
        <v>1.1133000000000001E-2</v>
      </c>
      <c r="AV608" s="17">
        <v>452</v>
      </c>
      <c r="AW608" s="17">
        <v>542.4</v>
      </c>
      <c r="AX608" s="17">
        <v>678</v>
      </c>
      <c r="AY608" s="17">
        <v>0</v>
      </c>
      <c r="AZ608" s="17">
        <v>0</v>
      </c>
      <c r="BA608" s="17">
        <v>0</v>
      </c>
      <c r="BB608" s="17">
        <v>0</v>
      </c>
      <c r="BC608" s="17">
        <v>1</v>
      </c>
      <c r="BD608" s="17">
        <v>9.66</v>
      </c>
      <c r="BE608" s="17">
        <v>1</v>
      </c>
      <c r="BF608" s="17">
        <v>1</v>
      </c>
      <c r="BH608" s="17">
        <v>0</v>
      </c>
      <c r="BJ608" s="17">
        <v>0</v>
      </c>
      <c r="BL608" s="17">
        <v>0</v>
      </c>
      <c r="BM608" s="17">
        <v>9.3130000000000001E-3</v>
      </c>
      <c r="BN608" s="17">
        <v>4.0939000000000003E-2</v>
      </c>
      <c r="BO608" s="17">
        <v>2.9889999999999999E-3</v>
      </c>
      <c r="BP608" s="17">
        <v>0</v>
      </c>
      <c r="BQ608" s="17">
        <v>0</v>
      </c>
      <c r="BR608" s="17">
        <v>0</v>
      </c>
      <c r="BS608" s="17">
        <v>0</v>
      </c>
      <c r="BT608" s="17" t="s">
        <v>409</v>
      </c>
      <c r="BU608" s="17" t="s">
        <v>409</v>
      </c>
      <c r="BV608" s="17" t="s">
        <v>409</v>
      </c>
      <c r="BW608" s="17" t="s">
        <v>592</v>
      </c>
      <c r="CA608" s="17">
        <v>88106466</v>
      </c>
      <c r="CB608" s="17" t="s">
        <v>1848</v>
      </c>
      <c r="CC608" s="17">
        <v>4102126</v>
      </c>
      <c r="CD608" s="17" t="s">
        <v>734</v>
      </c>
    </row>
    <row r="609" spans="1:82">
      <c r="A609" s="27">
        <v>1000000700</v>
      </c>
      <c r="B609" s="26">
        <v>0</v>
      </c>
      <c r="C609" s="26" t="s">
        <v>2720</v>
      </c>
      <c r="D609" s="25">
        <v>309300</v>
      </c>
      <c r="E609" s="25" t="s">
        <v>684</v>
      </c>
      <c r="F609" s="25">
        <v>309320</v>
      </c>
      <c r="G609" s="25" t="s">
        <v>1821</v>
      </c>
      <c r="H609" s="25">
        <v>2</v>
      </c>
      <c r="I609" s="25">
        <v>2005.01</v>
      </c>
      <c r="J609" s="25">
        <v>2500.12</v>
      </c>
      <c r="K609" s="25" t="s">
        <v>1566</v>
      </c>
      <c r="L609" s="25"/>
      <c r="M609" s="25" t="s">
        <v>1566</v>
      </c>
      <c r="N609" s="25" t="s">
        <v>412</v>
      </c>
      <c r="O609" s="25" t="s">
        <v>428</v>
      </c>
      <c r="P609" s="25" t="s">
        <v>499</v>
      </c>
      <c r="Q609" s="24">
        <v>9662</v>
      </c>
      <c r="R609" s="17">
        <v>0</v>
      </c>
      <c r="U609" s="17">
        <v>0</v>
      </c>
      <c r="V609" s="17">
        <v>0</v>
      </c>
      <c r="Y609" s="17">
        <v>0</v>
      </c>
      <c r="Z609" s="17">
        <v>0</v>
      </c>
      <c r="AC609" s="17">
        <v>0</v>
      </c>
      <c r="AD609" s="17">
        <v>0</v>
      </c>
      <c r="AG609" s="17">
        <v>0</v>
      </c>
      <c r="AH609" s="17">
        <v>0</v>
      </c>
      <c r="AK609" s="17">
        <v>0</v>
      </c>
      <c r="AL609" s="17">
        <v>0</v>
      </c>
      <c r="AO609" s="17">
        <v>0</v>
      </c>
      <c r="AP609" s="17">
        <v>0</v>
      </c>
      <c r="AQ609" s="17">
        <v>0</v>
      </c>
      <c r="AR609" s="17">
        <v>0</v>
      </c>
      <c r="AS609" s="17">
        <v>1.7080000000000001E-2</v>
      </c>
      <c r="AT609" s="17">
        <v>1.3554E-2</v>
      </c>
      <c r="AU609" s="17">
        <v>1.1133000000000001E-2</v>
      </c>
      <c r="AV609" s="17">
        <v>452</v>
      </c>
      <c r="AW609" s="17">
        <v>542.4</v>
      </c>
      <c r="AX609" s="17">
        <v>678</v>
      </c>
      <c r="AY609" s="17">
        <v>0</v>
      </c>
      <c r="AZ609" s="17">
        <v>0</v>
      </c>
      <c r="BA609" s="17">
        <v>0</v>
      </c>
      <c r="BB609" s="17">
        <v>0</v>
      </c>
      <c r="BC609" s="17">
        <v>1</v>
      </c>
      <c r="BD609" s="17">
        <v>9.66</v>
      </c>
      <c r="BE609" s="17">
        <v>1</v>
      </c>
      <c r="BF609" s="17">
        <v>1</v>
      </c>
      <c r="BH609" s="17">
        <v>0</v>
      </c>
      <c r="BJ609" s="17">
        <v>0</v>
      </c>
      <c r="BL609" s="17">
        <v>0</v>
      </c>
      <c r="BM609" s="17">
        <v>9.3130000000000001E-3</v>
      </c>
      <c r="BN609" s="17">
        <v>4.0939000000000003E-2</v>
      </c>
      <c r="BO609" s="17">
        <v>2.9889999999999999E-3</v>
      </c>
      <c r="BP609" s="17">
        <v>0</v>
      </c>
      <c r="BQ609" s="17">
        <v>0</v>
      </c>
      <c r="BR609" s="17">
        <v>0</v>
      </c>
      <c r="BS609" s="17">
        <v>0</v>
      </c>
      <c r="BT609" s="17" t="s">
        <v>409</v>
      </c>
      <c r="BU609" s="17" t="s">
        <v>409</v>
      </c>
      <c r="BV609" s="17" t="s">
        <v>409</v>
      </c>
      <c r="BW609" s="17" t="s">
        <v>592</v>
      </c>
      <c r="CA609" s="17">
        <v>88106466</v>
      </c>
      <c r="CB609" s="17" t="s">
        <v>1848</v>
      </c>
      <c r="CC609" s="17">
        <v>4102126</v>
      </c>
      <c r="CD609" s="17" t="s">
        <v>734</v>
      </c>
    </row>
    <row r="610" spans="1:82">
      <c r="A610" s="27">
        <v>1000000701</v>
      </c>
      <c r="B610" s="26">
        <v>0</v>
      </c>
      <c r="C610" s="26" t="s">
        <v>2719</v>
      </c>
      <c r="D610" s="25">
        <v>311115</v>
      </c>
      <c r="E610" s="25" t="s">
        <v>2716</v>
      </c>
      <c r="F610" s="25">
        <v>311480</v>
      </c>
      <c r="G610" s="25" t="s">
        <v>1579</v>
      </c>
      <c r="H610" s="25">
        <v>1</v>
      </c>
      <c r="I610" s="25">
        <v>1998.01</v>
      </c>
      <c r="J610" s="25">
        <v>2500.12</v>
      </c>
      <c r="K610" s="25" t="s">
        <v>1687</v>
      </c>
      <c r="L610" s="25"/>
      <c r="M610" s="25" t="s">
        <v>1687</v>
      </c>
      <c r="N610" s="25" t="s">
        <v>412</v>
      </c>
      <c r="O610" s="25" t="s">
        <v>428</v>
      </c>
      <c r="P610" s="25" t="s">
        <v>515</v>
      </c>
      <c r="Q610" s="24">
        <v>12900</v>
      </c>
      <c r="R610" s="17">
        <v>0</v>
      </c>
      <c r="S610" s="17" t="s">
        <v>411</v>
      </c>
      <c r="T610" s="17" t="s">
        <v>426</v>
      </c>
      <c r="U610" s="29">
        <v>1589</v>
      </c>
      <c r="V610" s="17">
        <v>0.75</v>
      </c>
      <c r="Y610" s="17">
        <v>0</v>
      </c>
      <c r="Z610" s="17">
        <v>0</v>
      </c>
      <c r="AC610" s="17">
        <v>0</v>
      </c>
      <c r="AD610" s="17">
        <v>0</v>
      </c>
      <c r="AG610" s="17">
        <v>0</v>
      </c>
      <c r="AH610" s="17">
        <v>0</v>
      </c>
      <c r="AK610" s="17">
        <v>0</v>
      </c>
      <c r="AL610" s="17">
        <v>0</v>
      </c>
      <c r="AO610" s="17">
        <v>0</v>
      </c>
      <c r="AP610" s="17">
        <v>0</v>
      </c>
      <c r="AQ610" s="17">
        <v>3.5020281E-2</v>
      </c>
      <c r="AR610" s="17">
        <v>6.7323600000000002E-4</v>
      </c>
      <c r="AS610" s="17">
        <v>2.859E-3</v>
      </c>
      <c r="AT610" s="17">
        <v>1.9299E-2</v>
      </c>
      <c r="AU610" s="17">
        <v>5.2715999999999999E-2</v>
      </c>
      <c r="AV610" s="17">
        <v>205</v>
      </c>
      <c r="AW610" s="17">
        <v>246</v>
      </c>
      <c r="AX610" s="17">
        <v>307.5</v>
      </c>
      <c r="AY610" s="17">
        <v>0</v>
      </c>
      <c r="AZ610" s="17">
        <v>0</v>
      </c>
      <c r="BA610" s="17">
        <v>0</v>
      </c>
      <c r="BB610" s="17">
        <v>0</v>
      </c>
      <c r="BC610" s="17">
        <v>1</v>
      </c>
      <c r="BD610" s="17">
        <v>14.49</v>
      </c>
      <c r="BE610" s="17">
        <v>1</v>
      </c>
      <c r="BF610" s="17">
        <v>1</v>
      </c>
      <c r="BH610" s="17">
        <v>0</v>
      </c>
      <c r="BJ610" s="17">
        <v>0</v>
      </c>
      <c r="BL610" s="17">
        <v>0</v>
      </c>
      <c r="BM610" s="17">
        <v>1.3285999999999999E-2</v>
      </c>
      <c r="BN610" s="17">
        <v>5.5840000000000001E-2</v>
      </c>
      <c r="BO610" s="17">
        <v>0</v>
      </c>
      <c r="BP610" s="17">
        <v>0</v>
      </c>
      <c r="BQ610" s="17">
        <v>0</v>
      </c>
      <c r="BR610" s="17">
        <v>0</v>
      </c>
      <c r="BS610" s="17">
        <v>0</v>
      </c>
      <c r="BT610" s="17" t="s">
        <v>409</v>
      </c>
      <c r="BU610" s="17" t="s">
        <v>409</v>
      </c>
      <c r="BV610" s="17" t="s">
        <v>409</v>
      </c>
      <c r="BW610" s="17" t="s">
        <v>592</v>
      </c>
      <c r="CA610" s="17">
        <v>88106466</v>
      </c>
      <c r="CB610" s="17" t="s">
        <v>1848</v>
      </c>
      <c r="CC610" s="17">
        <v>91113074</v>
      </c>
      <c r="CD610" s="17" t="s">
        <v>1875</v>
      </c>
    </row>
    <row r="611" spans="1:82">
      <c r="A611" s="27">
        <v>1000000702</v>
      </c>
      <c r="B611" s="26">
        <v>0</v>
      </c>
      <c r="C611" s="26" t="s">
        <v>2718</v>
      </c>
      <c r="D611" s="25">
        <v>311110</v>
      </c>
      <c r="E611" s="25" t="s">
        <v>818</v>
      </c>
      <c r="F611" s="25">
        <v>311115</v>
      </c>
      <c r="G611" s="25" t="s">
        <v>2716</v>
      </c>
      <c r="H611" s="25">
        <v>1</v>
      </c>
      <c r="I611" s="25">
        <v>2000.01</v>
      </c>
      <c r="J611" s="25">
        <v>2016.04</v>
      </c>
      <c r="K611" s="25" t="s">
        <v>557</v>
      </c>
      <c r="L611" s="25"/>
      <c r="M611" s="25" t="s">
        <v>557</v>
      </c>
      <c r="N611" s="25" t="s">
        <v>412</v>
      </c>
      <c r="O611" s="25" t="s">
        <v>428</v>
      </c>
      <c r="P611" s="25" t="s">
        <v>556</v>
      </c>
      <c r="Q611" s="24">
        <v>34772</v>
      </c>
      <c r="R611" s="17">
        <v>0</v>
      </c>
      <c r="U611" s="17">
        <v>0</v>
      </c>
      <c r="V611" s="17">
        <v>0</v>
      </c>
      <c r="Y611" s="17">
        <v>0</v>
      </c>
      <c r="Z611" s="17">
        <v>0</v>
      </c>
      <c r="AC611" s="17">
        <v>0</v>
      </c>
      <c r="AD611" s="17">
        <v>0</v>
      </c>
      <c r="AG611" s="17">
        <v>0</v>
      </c>
      <c r="AH611" s="17">
        <v>0</v>
      </c>
      <c r="AK611" s="17">
        <v>0</v>
      </c>
      <c r="AL611" s="17">
        <v>0</v>
      </c>
      <c r="AO611" s="17">
        <v>0</v>
      </c>
      <c r="AP611" s="17">
        <v>0</v>
      </c>
      <c r="AQ611" s="17">
        <v>0</v>
      </c>
      <c r="AR611" s="17">
        <v>0</v>
      </c>
      <c r="AS611" s="17">
        <v>1.2300999999999999E-2</v>
      </c>
      <c r="AT611" s="17">
        <v>6.8393999999999996E-2</v>
      </c>
      <c r="AU611" s="17">
        <v>2.8851000000000002E-2</v>
      </c>
      <c r="AV611" s="17">
        <v>226</v>
      </c>
      <c r="AW611" s="17">
        <v>271.2</v>
      </c>
      <c r="AX611" s="17">
        <v>339</v>
      </c>
      <c r="AY611" s="17">
        <v>0</v>
      </c>
      <c r="AZ611" s="17">
        <v>0</v>
      </c>
      <c r="BA611" s="17">
        <v>0</v>
      </c>
      <c r="BB611" s="17">
        <v>0</v>
      </c>
      <c r="BC611" s="17">
        <v>1</v>
      </c>
      <c r="BD611" s="17">
        <v>34.770000000000003</v>
      </c>
      <c r="BE611" s="17">
        <v>1</v>
      </c>
      <c r="BF611" s="17">
        <v>1</v>
      </c>
      <c r="BH611" s="17">
        <v>0</v>
      </c>
      <c r="BJ611" s="17">
        <v>0</v>
      </c>
      <c r="BL611" s="17">
        <v>0</v>
      </c>
      <c r="BM611" s="17">
        <v>4.0300999999999997E-2</v>
      </c>
      <c r="BN611" s="17">
        <v>0.16114999999999999</v>
      </c>
      <c r="BO611" s="17">
        <v>0</v>
      </c>
      <c r="BP611" s="17">
        <v>0</v>
      </c>
      <c r="BQ611" s="17">
        <v>0</v>
      </c>
      <c r="BR611" s="17">
        <v>0</v>
      </c>
      <c r="BS611" s="17">
        <v>0</v>
      </c>
      <c r="BT611" s="17" t="s">
        <v>409</v>
      </c>
      <c r="BU611" s="17" t="s">
        <v>409</v>
      </c>
      <c r="BV611" s="17" t="s">
        <v>409</v>
      </c>
      <c r="BW611" s="17" t="s">
        <v>592</v>
      </c>
      <c r="CA611" s="17">
        <v>88106466</v>
      </c>
      <c r="CB611" s="17" t="s">
        <v>1848</v>
      </c>
      <c r="CC611" s="17">
        <v>91113074</v>
      </c>
      <c r="CD611" s="17" t="s">
        <v>1875</v>
      </c>
    </row>
    <row r="612" spans="1:82">
      <c r="A612" s="27">
        <v>1000000703</v>
      </c>
      <c r="B612" s="26">
        <v>0</v>
      </c>
      <c r="C612" s="26" t="s">
        <v>2717</v>
      </c>
      <c r="D612" s="25">
        <v>311110</v>
      </c>
      <c r="E612" s="25" t="s">
        <v>818</v>
      </c>
      <c r="F612" s="25">
        <v>311115</v>
      </c>
      <c r="G612" s="25" t="s">
        <v>2716</v>
      </c>
      <c r="H612" s="25">
        <v>2</v>
      </c>
      <c r="I612" s="25">
        <v>2000.01</v>
      </c>
      <c r="J612" s="25">
        <v>2016.04</v>
      </c>
      <c r="K612" s="25" t="s">
        <v>557</v>
      </c>
      <c r="L612" s="25"/>
      <c r="M612" s="25" t="s">
        <v>557</v>
      </c>
      <c r="N612" s="25" t="s">
        <v>412</v>
      </c>
      <c r="O612" s="25" t="s">
        <v>428</v>
      </c>
      <c r="P612" s="25" t="s">
        <v>556</v>
      </c>
      <c r="Q612" s="24">
        <v>34772</v>
      </c>
      <c r="R612" s="17">
        <v>0</v>
      </c>
      <c r="U612" s="17">
        <v>0</v>
      </c>
      <c r="V612" s="17">
        <v>0</v>
      </c>
      <c r="Y612" s="17">
        <v>0</v>
      </c>
      <c r="Z612" s="17">
        <v>0</v>
      </c>
      <c r="AC612" s="17">
        <v>0</v>
      </c>
      <c r="AD612" s="17">
        <v>0</v>
      </c>
      <c r="AG612" s="17">
        <v>0</v>
      </c>
      <c r="AH612" s="17">
        <v>0</v>
      </c>
      <c r="AK612" s="17">
        <v>0</v>
      </c>
      <c r="AL612" s="17">
        <v>0</v>
      </c>
      <c r="AO612" s="17">
        <v>0</v>
      </c>
      <c r="AP612" s="17">
        <v>0</v>
      </c>
      <c r="AQ612" s="17">
        <v>0</v>
      </c>
      <c r="AR612" s="17">
        <v>0</v>
      </c>
      <c r="AS612" s="17">
        <v>1.2300999999999999E-2</v>
      </c>
      <c r="AT612" s="17">
        <v>6.8393999999999996E-2</v>
      </c>
      <c r="AU612" s="17">
        <v>2.8851000000000002E-2</v>
      </c>
      <c r="AV612" s="17">
        <v>226</v>
      </c>
      <c r="AW612" s="17">
        <v>271.2</v>
      </c>
      <c r="AX612" s="17">
        <v>339</v>
      </c>
      <c r="AY612" s="17">
        <v>0</v>
      </c>
      <c r="AZ612" s="17">
        <v>0</v>
      </c>
      <c r="BA612" s="17">
        <v>0</v>
      </c>
      <c r="BB612" s="17">
        <v>0</v>
      </c>
      <c r="BC612" s="17">
        <v>1</v>
      </c>
      <c r="BD612" s="17">
        <v>34.770000000000003</v>
      </c>
      <c r="BE612" s="17">
        <v>1</v>
      </c>
      <c r="BF612" s="17">
        <v>1</v>
      </c>
      <c r="BH612" s="17">
        <v>0</v>
      </c>
      <c r="BJ612" s="17">
        <v>0</v>
      </c>
      <c r="BL612" s="17">
        <v>0</v>
      </c>
      <c r="BM612" s="17">
        <v>4.0300999999999997E-2</v>
      </c>
      <c r="BN612" s="17">
        <v>0.16114999999999999</v>
      </c>
      <c r="BO612" s="17">
        <v>0</v>
      </c>
      <c r="BP612" s="17">
        <v>0</v>
      </c>
      <c r="BQ612" s="17">
        <v>0</v>
      </c>
      <c r="BR612" s="17">
        <v>0</v>
      </c>
      <c r="BS612" s="17">
        <v>0</v>
      </c>
      <c r="BT612" s="17" t="s">
        <v>409</v>
      </c>
      <c r="BU612" s="17" t="s">
        <v>409</v>
      </c>
      <c r="BV612" s="17" t="s">
        <v>409</v>
      </c>
      <c r="BW612" s="17" t="s">
        <v>592</v>
      </c>
      <c r="CA612" s="17">
        <v>88106466</v>
      </c>
      <c r="CB612" s="17" t="s">
        <v>1848</v>
      </c>
      <c r="CC612" s="17">
        <v>91113074</v>
      </c>
      <c r="CD612" s="17" t="s">
        <v>1875</v>
      </c>
    </row>
    <row r="613" spans="1:82">
      <c r="A613" s="27">
        <v>1000000704</v>
      </c>
      <c r="B613" s="26">
        <v>0</v>
      </c>
      <c r="C613" s="26" t="s">
        <v>2715</v>
      </c>
      <c r="D613" s="25">
        <v>309735</v>
      </c>
      <c r="E613" s="25" t="s">
        <v>1018</v>
      </c>
      <c r="F613" s="25">
        <v>311440</v>
      </c>
      <c r="G613" s="25" t="s">
        <v>2521</v>
      </c>
      <c r="H613" s="25">
        <v>2</v>
      </c>
      <c r="I613" s="25">
        <v>1998.01</v>
      </c>
      <c r="J613" s="25">
        <v>2500.12</v>
      </c>
      <c r="K613" s="25" t="s">
        <v>1687</v>
      </c>
      <c r="L613" s="25"/>
      <c r="M613" s="25" t="s">
        <v>1687</v>
      </c>
      <c r="N613" s="25" t="s">
        <v>412</v>
      </c>
      <c r="O613" s="25" t="s">
        <v>428</v>
      </c>
      <c r="P613" s="25" t="s">
        <v>456</v>
      </c>
      <c r="Q613" s="24">
        <v>24000</v>
      </c>
      <c r="R613" s="17">
        <v>0</v>
      </c>
      <c r="S613" s="17" t="s">
        <v>428</v>
      </c>
      <c r="T613" s="17" t="s">
        <v>427</v>
      </c>
      <c r="U613" s="29">
        <v>5000</v>
      </c>
      <c r="V613" s="17">
        <v>0</v>
      </c>
      <c r="Y613" s="17">
        <v>0</v>
      </c>
      <c r="Z613" s="17">
        <v>0</v>
      </c>
      <c r="AC613" s="17">
        <v>0</v>
      </c>
      <c r="AD613" s="17">
        <v>0</v>
      </c>
      <c r="AG613" s="17">
        <v>0</v>
      </c>
      <c r="AH613" s="17">
        <v>0</v>
      </c>
      <c r="AK613" s="17">
        <v>0</v>
      </c>
      <c r="AL613" s="17">
        <v>0</v>
      </c>
      <c r="AO613" s="17">
        <v>0</v>
      </c>
      <c r="AP613" s="17">
        <v>0</v>
      </c>
      <c r="AQ613" s="17">
        <v>0</v>
      </c>
      <c r="AR613" s="17">
        <v>0</v>
      </c>
      <c r="AS613" s="17">
        <v>1.4859000000000001E-2</v>
      </c>
      <c r="AT613" s="17">
        <v>5.8731999999999999E-2</v>
      </c>
      <c r="AU613" s="17">
        <v>5.4147000000000001E-2</v>
      </c>
      <c r="AV613" s="17">
        <v>163</v>
      </c>
      <c r="AW613" s="17">
        <v>195.6</v>
      </c>
      <c r="AX613" s="17">
        <v>244.5</v>
      </c>
      <c r="AY613" s="17">
        <v>0</v>
      </c>
      <c r="AZ613" s="17">
        <v>0</v>
      </c>
      <c r="BA613" s="17">
        <v>0</v>
      </c>
      <c r="BB613" s="17">
        <v>0</v>
      </c>
      <c r="BC613" s="17">
        <v>1</v>
      </c>
      <c r="BD613" s="17">
        <v>29</v>
      </c>
      <c r="BE613" s="17">
        <v>1</v>
      </c>
      <c r="BF613" s="17">
        <v>1</v>
      </c>
      <c r="BH613" s="17">
        <v>0</v>
      </c>
      <c r="BJ613" s="17">
        <v>0</v>
      </c>
      <c r="BL613" s="17">
        <v>0</v>
      </c>
      <c r="BM613" s="17">
        <v>3.8664999999999998E-2</v>
      </c>
      <c r="BN613" s="17">
        <v>0.159051</v>
      </c>
      <c r="BO613" s="17">
        <v>0</v>
      </c>
      <c r="BP613" s="17">
        <v>0</v>
      </c>
      <c r="BQ613" s="17">
        <v>0</v>
      </c>
      <c r="BR613" s="17">
        <v>0</v>
      </c>
      <c r="BS613" s="17">
        <v>0</v>
      </c>
      <c r="BT613" s="17" t="s">
        <v>409</v>
      </c>
      <c r="BU613" s="17" t="s">
        <v>409</v>
      </c>
      <c r="BV613" s="17" t="s">
        <v>409</v>
      </c>
      <c r="BW613" s="17" t="s">
        <v>592</v>
      </c>
      <c r="CA613" s="17">
        <v>88106466</v>
      </c>
      <c r="CB613" s="17" t="s">
        <v>1848</v>
      </c>
      <c r="CC613" s="17">
        <v>4102126</v>
      </c>
      <c r="CD613" s="17" t="s">
        <v>734</v>
      </c>
    </row>
    <row r="614" spans="1:82">
      <c r="A614" s="27">
        <v>1000000705</v>
      </c>
      <c r="B614" s="26">
        <v>0</v>
      </c>
      <c r="C614" s="26" t="s">
        <v>2714</v>
      </c>
      <c r="D614" s="25">
        <v>311435</v>
      </c>
      <c r="E614" s="25" t="s">
        <v>1865</v>
      </c>
      <c r="F614" s="25">
        <v>311440</v>
      </c>
      <c r="G614" s="25" t="s">
        <v>2521</v>
      </c>
      <c r="H614" s="25">
        <v>2</v>
      </c>
      <c r="I614" s="25">
        <v>2002.01</v>
      </c>
      <c r="J614" s="25">
        <v>2500.12</v>
      </c>
      <c r="K614" s="25" t="s">
        <v>1698</v>
      </c>
      <c r="L614" s="25"/>
      <c r="M614" s="25" t="s">
        <v>1698</v>
      </c>
      <c r="N614" s="25" t="s">
        <v>412</v>
      </c>
      <c r="O614" s="25" t="s">
        <v>600</v>
      </c>
      <c r="P614" s="25" t="s">
        <v>456</v>
      </c>
      <c r="Q614" s="24">
        <v>7590</v>
      </c>
      <c r="R614" s="17">
        <v>0</v>
      </c>
      <c r="S614" s="17" t="s">
        <v>428</v>
      </c>
      <c r="T614" s="17" t="s">
        <v>427</v>
      </c>
      <c r="U614" s="29">
        <v>6860</v>
      </c>
      <c r="V614" s="17">
        <v>0</v>
      </c>
      <c r="Y614" s="17">
        <v>0</v>
      </c>
      <c r="Z614" s="17">
        <v>0</v>
      </c>
      <c r="AC614" s="17">
        <v>0</v>
      </c>
      <c r="AD614" s="17">
        <v>0</v>
      </c>
      <c r="AG614" s="17">
        <v>0</v>
      </c>
      <c r="AH614" s="17">
        <v>0</v>
      </c>
      <c r="AK614" s="17">
        <v>0</v>
      </c>
      <c r="AL614" s="17">
        <v>0</v>
      </c>
      <c r="AO614" s="17">
        <v>0</v>
      </c>
      <c r="AP614" s="17">
        <v>0</v>
      </c>
      <c r="AQ614" s="17">
        <v>0</v>
      </c>
      <c r="AR614" s="17">
        <v>0</v>
      </c>
      <c r="AS614" s="17">
        <v>6.6210000000000001E-3</v>
      </c>
      <c r="AT614" s="17">
        <v>2.9732000000000001E-2</v>
      </c>
      <c r="AU614" s="17">
        <v>1.1512E-2</v>
      </c>
      <c r="AV614" s="17">
        <v>195</v>
      </c>
      <c r="AW614" s="17">
        <v>234</v>
      </c>
      <c r="AX614" s="17">
        <v>292.5</v>
      </c>
      <c r="AY614" s="17">
        <v>0</v>
      </c>
      <c r="AZ614" s="17">
        <v>0</v>
      </c>
      <c r="BA614" s="17">
        <v>0</v>
      </c>
      <c r="BB614" s="17">
        <v>0</v>
      </c>
      <c r="BC614" s="17">
        <v>1</v>
      </c>
      <c r="BD614" s="17">
        <v>14.45</v>
      </c>
      <c r="BE614" s="17">
        <v>1</v>
      </c>
      <c r="BF614" s="17">
        <v>1</v>
      </c>
      <c r="BH614" s="17">
        <v>0</v>
      </c>
      <c r="BJ614" s="17">
        <v>0</v>
      </c>
      <c r="BL614" s="17">
        <v>0</v>
      </c>
      <c r="BM614" s="17">
        <v>1.8977000000000001E-2</v>
      </c>
      <c r="BN614" s="17">
        <v>7.1969000000000005E-2</v>
      </c>
      <c r="BO614" s="17">
        <v>0</v>
      </c>
      <c r="BP614" s="17">
        <v>0</v>
      </c>
      <c r="BQ614" s="17">
        <v>0</v>
      </c>
      <c r="BR614" s="17">
        <v>0</v>
      </c>
      <c r="BS614" s="17">
        <v>0</v>
      </c>
      <c r="BT614" s="17" t="s">
        <v>409</v>
      </c>
      <c r="BU614" s="17" t="s">
        <v>409</v>
      </c>
      <c r="BV614" s="17" t="s">
        <v>409</v>
      </c>
      <c r="BW614" s="17" t="s">
        <v>592</v>
      </c>
      <c r="CA614" s="17">
        <v>88106466</v>
      </c>
      <c r="CB614" s="17" t="s">
        <v>1848</v>
      </c>
      <c r="CC614" s="17">
        <v>91113074</v>
      </c>
      <c r="CD614" s="17" t="s">
        <v>1864</v>
      </c>
    </row>
    <row r="615" spans="1:82">
      <c r="A615" s="27">
        <v>1000000706</v>
      </c>
      <c r="B615" s="26">
        <v>0</v>
      </c>
      <c r="C615" s="26" t="s">
        <v>190</v>
      </c>
      <c r="D615" s="25">
        <v>311140</v>
      </c>
      <c r="E615" s="25" t="s">
        <v>2713</v>
      </c>
      <c r="F615" s="25">
        <v>311100</v>
      </c>
      <c r="G615" s="25" t="s">
        <v>1878</v>
      </c>
      <c r="H615" s="25">
        <v>1</v>
      </c>
      <c r="I615" s="25">
        <v>1998.01</v>
      </c>
      <c r="J615" s="25">
        <v>2500.12</v>
      </c>
      <c r="K615" s="25" t="s">
        <v>1687</v>
      </c>
      <c r="L615" s="25"/>
      <c r="M615" s="25" t="s">
        <v>1687</v>
      </c>
      <c r="N615" s="25" t="s">
        <v>412</v>
      </c>
      <c r="O615" s="25" t="s">
        <v>428</v>
      </c>
      <c r="P615" s="25" t="s">
        <v>499</v>
      </c>
      <c r="Q615" s="24">
        <v>6231</v>
      </c>
      <c r="R615" s="17">
        <v>0</v>
      </c>
      <c r="U615" s="17">
        <v>0</v>
      </c>
      <c r="V615" s="17">
        <v>0</v>
      </c>
      <c r="Y615" s="17">
        <v>0</v>
      </c>
      <c r="Z615" s="17">
        <v>0</v>
      </c>
      <c r="AC615" s="17">
        <v>0</v>
      </c>
      <c r="AD615" s="17">
        <v>0</v>
      </c>
      <c r="AG615" s="17">
        <v>0</v>
      </c>
      <c r="AH615" s="17">
        <v>0</v>
      </c>
      <c r="AK615" s="17">
        <v>0</v>
      </c>
      <c r="AL615" s="17">
        <v>0</v>
      </c>
      <c r="AO615" s="17">
        <v>0</v>
      </c>
      <c r="AP615" s="17">
        <v>0</v>
      </c>
      <c r="AQ615" s="17">
        <v>0</v>
      </c>
      <c r="AR615" s="17">
        <v>0</v>
      </c>
      <c r="AS615" s="17">
        <v>1.1019999999999999E-3</v>
      </c>
      <c r="AT615" s="17">
        <v>8.7159999999999998E-3</v>
      </c>
      <c r="AU615" s="17">
        <v>7.2020000000000001E-3</v>
      </c>
      <c r="AV615" s="17">
        <v>452</v>
      </c>
      <c r="AW615" s="17">
        <v>542.4</v>
      </c>
      <c r="AX615" s="17">
        <v>678</v>
      </c>
      <c r="AY615" s="17">
        <v>0</v>
      </c>
      <c r="AZ615" s="17">
        <v>0</v>
      </c>
      <c r="BA615" s="17">
        <v>0</v>
      </c>
      <c r="BB615" s="17">
        <v>0</v>
      </c>
      <c r="BC615" s="17">
        <v>1</v>
      </c>
      <c r="BD615" s="17">
        <v>6.23</v>
      </c>
      <c r="BE615" s="17">
        <v>1</v>
      </c>
      <c r="BF615" s="17">
        <v>1</v>
      </c>
      <c r="BH615" s="17">
        <v>0</v>
      </c>
      <c r="BJ615" s="17">
        <v>0</v>
      </c>
      <c r="BL615" s="17">
        <v>0</v>
      </c>
      <c r="BM615" s="17">
        <v>5.7580000000000001E-3</v>
      </c>
      <c r="BN615" s="17">
        <v>2.7400999999999998E-2</v>
      </c>
      <c r="BO615" s="17">
        <v>0</v>
      </c>
      <c r="BP615" s="17">
        <v>0</v>
      </c>
      <c r="BQ615" s="17">
        <v>0</v>
      </c>
      <c r="BR615" s="17">
        <v>0</v>
      </c>
      <c r="BS615" s="17">
        <v>0</v>
      </c>
      <c r="BT615" s="17" t="s">
        <v>409</v>
      </c>
      <c r="BU615" s="17" t="s">
        <v>409</v>
      </c>
      <c r="BV615" s="17" t="s">
        <v>409</v>
      </c>
      <c r="BW615" s="17" t="s">
        <v>592</v>
      </c>
      <c r="CA615" s="17">
        <v>88106466</v>
      </c>
      <c r="CB615" s="17" t="s">
        <v>1848</v>
      </c>
      <c r="CC615" s="17">
        <v>2200481</v>
      </c>
      <c r="CD615" s="17" t="s">
        <v>791</v>
      </c>
    </row>
    <row r="616" spans="1:82">
      <c r="A616" s="27">
        <v>1000000707</v>
      </c>
      <c r="B616" s="26">
        <v>0</v>
      </c>
      <c r="C616" s="26" t="s">
        <v>189</v>
      </c>
      <c r="D616" s="25">
        <v>311140</v>
      </c>
      <c r="E616" s="25" t="s">
        <v>2713</v>
      </c>
      <c r="F616" s="25">
        <v>311100</v>
      </c>
      <c r="G616" s="25" t="s">
        <v>1878</v>
      </c>
      <c r="H616" s="25">
        <v>2</v>
      </c>
      <c r="I616" s="25">
        <v>2005.01</v>
      </c>
      <c r="J616" s="25">
        <v>2500.12</v>
      </c>
      <c r="K616" s="25" t="s">
        <v>1566</v>
      </c>
      <c r="L616" s="25"/>
      <c r="M616" s="25" t="s">
        <v>1566</v>
      </c>
      <c r="N616" s="25" t="s">
        <v>412</v>
      </c>
      <c r="O616" s="25" t="s">
        <v>428</v>
      </c>
      <c r="P616" s="25" t="s">
        <v>499</v>
      </c>
      <c r="Q616" s="24">
        <v>6245</v>
      </c>
      <c r="R616" s="17">
        <v>0</v>
      </c>
      <c r="U616" s="17">
        <v>0</v>
      </c>
      <c r="V616" s="17">
        <v>0</v>
      </c>
      <c r="Y616" s="17">
        <v>0</v>
      </c>
      <c r="Z616" s="17">
        <v>0</v>
      </c>
      <c r="AC616" s="17">
        <v>0</v>
      </c>
      <c r="AD616" s="17">
        <v>0</v>
      </c>
      <c r="AG616" s="17">
        <v>0</v>
      </c>
      <c r="AH616" s="17">
        <v>0</v>
      </c>
      <c r="AK616" s="17">
        <v>0</v>
      </c>
      <c r="AL616" s="17">
        <v>0</v>
      </c>
      <c r="AO616" s="17">
        <v>0</v>
      </c>
      <c r="AP616" s="17">
        <v>0</v>
      </c>
      <c r="AQ616" s="17">
        <v>0</v>
      </c>
      <c r="AR616" s="17">
        <v>0</v>
      </c>
      <c r="AS616" s="17">
        <v>1.1019999999999999E-3</v>
      </c>
      <c r="AT616" s="17">
        <v>8.7159999999999998E-3</v>
      </c>
      <c r="AU616" s="17">
        <v>7.2020000000000001E-3</v>
      </c>
      <c r="AV616" s="17">
        <v>452</v>
      </c>
      <c r="AW616" s="17">
        <v>542.4</v>
      </c>
      <c r="AX616" s="17">
        <v>678</v>
      </c>
      <c r="AY616" s="17">
        <v>0</v>
      </c>
      <c r="AZ616" s="17">
        <v>0</v>
      </c>
      <c r="BA616" s="17">
        <v>0</v>
      </c>
      <c r="BB616" s="17">
        <v>0</v>
      </c>
      <c r="BC616" s="17">
        <v>1</v>
      </c>
      <c r="BD616" s="17">
        <v>6.25</v>
      </c>
      <c r="BE616" s="17">
        <v>1</v>
      </c>
      <c r="BF616" s="17">
        <v>1</v>
      </c>
      <c r="BH616" s="17">
        <v>0</v>
      </c>
      <c r="BJ616" s="17">
        <v>0</v>
      </c>
      <c r="BL616" s="17">
        <v>0</v>
      </c>
      <c r="BM616" s="17">
        <v>5.7580000000000001E-3</v>
      </c>
      <c r="BN616" s="17">
        <v>2.7400999999999998E-2</v>
      </c>
      <c r="BO616" s="17">
        <v>0</v>
      </c>
      <c r="BP616" s="17">
        <v>0</v>
      </c>
      <c r="BQ616" s="17">
        <v>0</v>
      </c>
      <c r="BR616" s="17">
        <v>0</v>
      </c>
      <c r="BS616" s="17">
        <v>0</v>
      </c>
      <c r="BT616" s="17" t="s">
        <v>409</v>
      </c>
      <c r="BU616" s="17" t="s">
        <v>409</v>
      </c>
      <c r="BV616" s="17" t="s">
        <v>409</v>
      </c>
      <c r="BW616" s="17" t="s">
        <v>592</v>
      </c>
      <c r="CA616" s="17">
        <v>88106466</v>
      </c>
      <c r="CB616" s="17" t="s">
        <v>1848</v>
      </c>
      <c r="CC616" s="17">
        <v>2200481</v>
      </c>
      <c r="CD616" s="17" t="s">
        <v>791</v>
      </c>
    </row>
    <row r="617" spans="1:82">
      <c r="A617" s="27">
        <v>1000000708</v>
      </c>
      <c r="B617" s="26">
        <v>0</v>
      </c>
      <c r="C617" s="26" t="s">
        <v>2712</v>
      </c>
      <c r="D617" s="25">
        <v>308130</v>
      </c>
      <c r="E617" s="25" t="s">
        <v>2028</v>
      </c>
      <c r="F617" s="25">
        <v>308125</v>
      </c>
      <c r="G617" s="25" t="s">
        <v>2710</v>
      </c>
      <c r="H617" s="25">
        <v>1</v>
      </c>
      <c r="I617" s="25">
        <v>1998.01</v>
      </c>
      <c r="J617" s="25">
        <v>2500.12</v>
      </c>
      <c r="K617" s="25" t="s">
        <v>1687</v>
      </c>
      <c r="L617" s="25"/>
      <c r="M617" s="25" t="s">
        <v>1687</v>
      </c>
      <c r="N617" s="25" t="s">
        <v>412</v>
      </c>
      <c r="O617" s="25" t="s">
        <v>428</v>
      </c>
      <c r="P617" s="25" t="s">
        <v>556</v>
      </c>
      <c r="Q617" s="24">
        <v>37385</v>
      </c>
      <c r="R617" s="17">
        <v>0</v>
      </c>
      <c r="S617" s="17" t="s">
        <v>411</v>
      </c>
      <c r="T617" s="17" t="s">
        <v>426</v>
      </c>
      <c r="U617" s="17">
        <v>100</v>
      </c>
      <c r="V617" s="17">
        <v>0.1144</v>
      </c>
      <c r="Y617" s="17">
        <v>0</v>
      </c>
      <c r="Z617" s="17">
        <v>0.52380000000000004</v>
      </c>
      <c r="AC617" s="17">
        <v>0</v>
      </c>
      <c r="AD617" s="17">
        <v>0</v>
      </c>
      <c r="AG617" s="17">
        <v>0</v>
      </c>
      <c r="AH617" s="17">
        <v>0</v>
      </c>
      <c r="AK617" s="17">
        <v>0</v>
      </c>
      <c r="AL617" s="17">
        <v>0</v>
      </c>
      <c r="AO617" s="17">
        <v>0</v>
      </c>
      <c r="AP617" s="17">
        <v>0</v>
      </c>
      <c r="AQ617" s="17">
        <v>7.2824000000000006E-5</v>
      </c>
      <c r="AR617" s="17">
        <v>5.6711E-5</v>
      </c>
      <c r="AS617" s="17">
        <v>1.3224E-2</v>
      </c>
      <c r="AT617" s="17">
        <v>7.3446999999999998E-2</v>
      </c>
      <c r="AU617" s="17">
        <v>3.1050999999999999E-2</v>
      </c>
      <c r="AV617" s="17">
        <v>223</v>
      </c>
      <c r="AW617" s="17">
        <v>267.60000000000002</v>
      </c>
      <c r="AX617" s="17">
        <v>334.5</v>
      </c>
      <c r="AY617" s="17">
        <v>0</v>
      </c>
      <c r="AZ617" s="17">
        <v>0</v>
      </c>
      <c r="BA617" s="17">
        <v>0</v>
      </c>
      <c r="BB617" s="17">
        <v>0</v>
      </c>
      <c r="BC617" s="17">
        <v>1</v>
      </c>
      <c r="BD617" s="17">
        <v>37.49</v>
      </c>
      <c r="BE617" s="17">
        <v>1</v>
      </c>
      <c r="BF617" s="17">
        <v>1</v>
      </c>
      <c r="BH617" s="17">
        <v>0</v>
      </c>
      <c r="BJ617" s="17">
        <v>0</v>
      </c>
      <c r="BL617" s="17">
        <v>0</v>
      </c>
      <c r="BM617" s="17">
        <v>4.2733E-2</v>
      </c>
      <c r="BN617" s="17">
        <v>0.179479</v>
      </c>
      <c r="BO617" s="17">
        <v>0</v>
      </c>
      <c r="BP617" s="17">
        <v>0</v>
      </c>
      <c r="BQ617" s="17">
        <v>0</v>
      </c>
      <c r="BR617" s="17">
        <v>0</v>
      </c>
      <c r="BS617" s="17">
        <v>0</v>
      </c>
      <c r="BT617" s="17" t="s">
        <v>409</v>
      </c>
      <c r="BU617" s="17" t="s">
        <v>409</v>
      </c>
      <c r="BV617" s="17" t="s">
        <v>409</v>
      </c>
      <c r="BW617" s="17" t="s">
        <v>592</v>
      </c>
      <c r="CA617" s="17">
        <v>88106466</v>
      </c>
      <c r="CB617" s="17" t="s">
        <v>1848</v>
      </c>
      <c r="CC617" s="17">
        <v>6101046</v>
      </c>
      <c r="CD617" s="17" t="s">
        <v>1616</v>
      </c>
    </row>
    <row r="618" spans="1:82">
      <c r="A618" s="27">
        <v>1000000709</v>
      </c>
      <c r="B618" s="26">
        <v>0</v>
      </c>
      <c r="C618" s="26" t="s">
        <v>2711</v>
      </c>
      <c r="D618" s="25">
        <v>308130</v>
      </c>
      <c r="E618" s="25" t="s">
        <v>2028</v>
      </c>
      <c r="F618" s="25">
        <v>308125</v>
      </c>
      <c r="G618" s="25" t="s">
        <v>2710</v>
      </c>
      <c r="H618" s="25">
        <v>2</v>
      </c>
      <c r="I618" s="25">
        <v>1998.01</v>
      </c>
      <c r="J618" s="25">
        <v>2500.12</v>
      </c>
      <c r="K618" s="25" t="s">
        <v>1687</v>
      </c>
      <c r="L618" s="25"/>
      <c r="M618" s="25" t="s">
        <v>1687</v>
      </c>
      <c r="N618" s="25" t="s">
        <v>412</v>
      </c>
      <c r="O618" s="25" t="s">
        <v>428</v>
      </c>
      <c r="P618" s="25" t="s">
        <v>556</v>
      </c>
      <c r="Q618" s="24">
        <v>37385</v>
      </c>
      <c r="R618" s="17">
        <v>0</v>
      </c>
      <c r="S618" s="17" t="s">
        <v>411</v>
      </c>
      <c r="T618" s="17" t="s">
        <v>426</v>
      </c>
      <c r="U618" s="17">
        <v>100</v>
      </c>
      <c r="V618" s="17">
        <v>0.1144</v>
      </c>
      <c r="Y618" s="17">
        <v>0</v>
      </c>
      <c r="Z618" s="17">
        <v>0.52380000000000004</v>
      </c>
      <c r="AC618" s="17">
        <v>0</v>
      </c>
      <c r="AD618" s="17">
        <v>0</v>
      </c>
      <c r="AG618" s="17">
        <v>0</v>
      </c>
      <c r="AH618" s="17">
        <v>0</v>
      </c>
      <c r="AK618" s="17">
        <v>0</v>
      </c>
      <c r="AL618" s="17">
        <v>0</v>
      </c>
      <c r="AO618" s="17">
        <v>0</v>
      </c>
      <c r="AP618" s="17">
        <v>0</v>
      </c>
      <c r="AQ618" s="17">
        <v>7.2824000000000006E-5</v>
      </c>
      <c r="AR618" s="17">
        <v>5.6711E-5</v>
      </c>
      <c r="AS618" s="17">
        <v>1.3224E-2</v>
      </c>
      <c r="AT618" s="17">
        <v>7.3446999999999998E-2</v>
      </c>
      <c r="AU618" s="17">
        <v>3.1050999999999999E-2</v>
      </c>
      <c r="AV618" s="17">
        <v>223</v>
      </c>
      <c r="AW618" s="17">
        <v>267.60000000000002</v>
      </c>
      <c r="AX618" s="17">
        <v>334.5</v>
      </c>
      <c r="AY618" s="17">
        <v>0</v>
      </c>
      <c r="AZ618" s="17">
        <v>0</v>
      </c>
      <c r="BA618" s="17">
        <v>0</v>
      </c>
      <c r="BB618" s="17">
        <v>0</v>
      </c>
      <c r="BC618" s="17">
        <v>1</v>
      </c>
      <c r="BD618" s="17">
        <v>37.49</v>
      </c>
      <c r="BE618" s="17">
        <v>1</v>
      </c>
      <c r="BF618" s="17">
        <v>1</v>
      </c>
      <c r="BH618" s="17">
        <v>0</v>
      </c>
      <c r="BJ618" s="17">
        <v>0</v>
      </c>
      <c r="BL618" s="17">
        <v>0</v>
      </c>
      <c r="BM618" s="17">
        <v>4.2733E-2</v>
      </c>
      <c r="BN618" s="17">
        <v>0.179479</v>
      </c>
      <c r="BO618" s="17">
        <v>0</v>
      </c>
      <c r="BP618" s="17">
        <v>0</v>
      </c>
      <c r="BQ618" s="17">
        <v>0</v>
      </c>
      <c r="BR618" s="17">
        <v>0</v>
      </c>
      <c r="BS618" s="17">
        <v>0</v>
      </c>
      <c r="BT618" s="17" t="s">
        <v>409</v>
      </c>
      <c r="BU618" s="17" t="s">
        <v>409</v>
      </c>
      <c r="BV618" s="17" t="s">
        <v>409</v>
      </c>
      <c r="BW618" s="17" t="s">
        <v>592</v>
      </c>
      <c r="CA618" s="17">
        <v>88106466</v>
      </c>
      <c r="CB618" s="17" t="s">
        <v>1848</v>
      </c>
      <c r="CC618" s="17">
        <v>6101046</v>
      </c>
      <c r="CD618" s="17" t="s">
        <v>1616</v>
      </c>
    </row>
    <row r="619" spans="1:82">
      <c r="A619" s="27">
        <v>1000000710</v>
      </c>
      <c r="B619" s="26">
        <v>0</v>
      </c>
      <c r="C619" s="26" t="s">
        <v>2709</v>
      </c>
      <c r="D619" s="25">
        <v>311531</v>
      </c>
      <c r="E619" s="25" t="s">
        <v>983</v>
      </c>
      <c r="F619" s="25">
        <v>311525</v>
      </c>
      <c r="G619" s="25" t="s">
        <v>2707</v>
      </c>
      <c r="H619" s="25">
        <v>1</v>
      </c>
      <c r="I619" s="25">
        <v>1996.01</v>
      </c>
      <c r="J619" s="25">
        <v>2015.04</v>
      </c>
      <c r="K619" s="25" t="s">
        <v>505</v>
      </c>
      <c r="L619" s="25"/>
      <c r="M619" s="25" t="s">
        <v>505</v>
      </c>
      <c r="N619" s="25" t="s">
        <v>412</v>
      </c>
      <c r="O619" s="25" t="s">
        <v>498</v>
      </c>
      <c r="P619" s="25" t="s">
        <v>426</v>
      </c>
      <c r="Q619" s="24">
        <v>2500</v>
      </c>
      <c r="R619" s="17">
        <v>9.4E-2</v>
      </c>
      <c r="S619" s="17" t="s">
        <v>428</v>
      </c>
      <c r="T619" s="17" t="s">
        <v>427</v>
      </c>
      <c r="U619" s="29">
        <v>7764</v>
      </c>
      <c r="V619" s="17">
        <v>0</v>
      </c>
      <c r="Y619" s="17">
        <v>0</v>
      </c>
      <c r="Z619" s="17">
        <v>0</v>
      </c>
      <c r="AC619" s="17">
        <v>0</v>
      </c>
      <c r="AD619" s="17">
        <v>0</v>
      </c>
      <c r="AG619" s="17">
        <v>0</v>
      </c>
      <c r="AH619" s="17">
        <v>0</v>
      </c>
      <c r="AK619" s="17">
        <v>0</v>
      </c>
      <c r="AL619" s="17">
        <v>0</v>
      </c>
      <c r="AO619" s="17">
        <v>0</v>
      </c>
      <c r="AP619" s="17">
        <v>0</v>
      </c>
      <c r="AQ619" s="17">
        <v>4.9374919999999999E-3</v>
      </c>
      <c r="AR619" s="17">
        <v>2.8197230000000001E-3</v>
      </c>
      <c r="AS619" s="17">
        <v>3.473E-3</v>
      </c>
      <c r="AT619" s="17">
        <v>1.7811E-2</v>
      </c>
      <c r="AU619" s="17">
        <v>6.3640000000000002E-2</v>
      </c>
      <c r="AV619" s="17">
        <v>165</v>
      </c>
      <c r="AW619" s="17">
        <v>198</v>
      </c>
      <c r="AX619" s="17">
        <v>247.5</v>
      </c>
      <c r="AY619" s="17">
        <v>0</v>
      </c>
      <c r="AZ619" s="17">
        <v>0</v>
      </c>
      <c r="BA619" s="17">
        <v>0</v>
      </c>
      <c r="BB619" s="17">
        <v>0</v>
      </c>
      <c r="BC619" s="17">
        <v>1</v>
      </c>
      <c r="BD619" s="17">
        <v>10.26</v>
      </c>
      <c r="BE619" s="17">
        <v>1</v>
      </c>
      <c r="BF619" s="17">
        <v>1</v>
      </c>
      <c r="BH619" s="17">
        <v>0</v>
      </c>
      <c r="BJ619" s="17">
        <v>0</v>
      </c>
      <c r="BL619" s="17">
        <v>0</v>
      </c>
      <c r="BM619" s="17">
        <v>1.0178E-2</v>
      </c>
      <c r="BN619" s="17">
        <v>4.1423000000000001E-2</v>
      </c>
      <c r="BO619" s="17">
        <v>0</v>
      </c>
      <c r="BP619" s="17">
        <v>0</v>
      </c>
      <c r="BQ619" s="17">
        <v>0</v>
      </c>
      <c r="BR619" s="17">
        <v>0</v>
      </c>
      <c r="BS619" s="17">
        <v>0</v>
      </c>
      <c r="BT619" s="17" t="s">
        <v>409</v>
      </c>
      <c r="BU619" s="17" t="s">
        <v>409</v>
      </c>
      <c r="BV619" s="17" t="s">
        <v>409</v>
      </c>
      <c r="BW619" s="17" t="s">
        <v>592</v>
      </c>
      <c r="CA619" s="17">
        <v>88106466</v>
      </c>
      <c r="CB619" s="17" t="s">
        <v>1848</v>
      </c>
      <c r="CC619" s="17">
        <v>91113074</v>
      </c>
      <c r="CD619" s="17" t="s">
        <v>1833</v>
      </c>
    </row>
    <row r="620" spans="1:82">
      <c r="A620" s="27">
        <v>1000000711</v>
      </c>
      <c r="B620" s="26">
        <v>0</v>
      </c>
      <c r="C620" s="26" t="s">
        <v>2708</v>
      </c>
      <c r="D620" s="25">
        <v>311531</v>
      </c>
      <c r="E620" s="25" t="s">
        <v>983</v>
      </c>
      <c r="F620" s="25">
        <v>311525</v>
      </c>
      <c r="G620" s="25" t="s">
        <v>2707</v>
      </c>
      <c r="H620" s="25">
        <v>2</v>
      </c>
      <c r="I620" s="25">
        <v>1996.01</v>
      </c>
      <c r="J620" s="25">
        <v>2015.04</v>
      </c>
      <c r="K620" s="25" t="s">
        <v>505</v>
      </c>
      <c r="L620" s="25"/>
      <c r="M620" s="25" t="s">
        <v>505</v>
      </c>
      <c r="N620" s="25" t="s">
        <v>412</v>
      </c>
      <c r="O620" s="25" t="s">
        <v>498</v>
      </c>
      <c r="P620" s="25" t="s">
        <v>426</v>
      </c>
      <c r="Q620" s="24">
        <v>2500</v>
      </c>
      <c r="R620" s="17">
        <v>9.4E-2</v>
      </c>
      <c r="S620" s="17" t="s">
        <v>428</v>
      </c>
      <c r="T620" s="17" t="s">
        <v>427</v>
      </c>
      <c r="U620" s="29">
        <v>7764</v>
      </c>
      <c r="V620" s="17">
        <v>0</v>
      </c>
      <c r="Y620" s="17">
        <v>0</v>
      </c>
      <c r="Z620" s="17">
        <v>0</v>
      </c>
      <c r="AC620" s="17">
        <v>0</v>
      </c>
      <c r="AD620" s="17">
        <v>0</v>
      </c>
      <c r="AG620" s="17">
        <v>0</v>
      </c>
      <c r="AH620" s="17">
        <v>0</v>
      </c>
      <c r="AK620" s="17">
        <v>0</v>
      </c>
      <c r="AL620" s="17">
        <v>0</v>
      </c>
      <c r="AO620" s="17">
        <v>0</v>
      </c>
      <c r="AP620" s="17">
        <v>0</v>
      </c>
      <c r="AQ620" s="17">
        <v>4.9374919999999999E-3</v>
      </c>
      <c r="AR620" s="17">
        <v>2.8197230000000001E-3</v>
      </c>
      <c r="AS620" s="17">
        <v>3.473E-3</v>
      </c>
      <c r="AT620" s="17">
        <v>1.7811E-2</v>
      </c>
      <c r="AU620" s="17">
        <v>6.3640000000000002E-2</v>
      </c>
      <c r="AV620" s="17">
        <v>165</v>
      </c>
      <c r="AW620" s="17">
        <v>198</v>
      </c>
      <c r="AX620" s="17">
        <v>247.5</v>
      </c>
      <c r="AY620" s="17">
        <v>0</v>
      </c>
      <c r="AZ620" s="17">
        <v>0</v>
      </c>
      <c r="BA620" s="17">
        <v>0</v>
      </c>
      <c r="BB620" s="17">
        <v>0</v>
      </c>
      <c r="BC620" s="17">
        <v>1</v>
      </c>
      <c r="BD620" s="17">
        <v>10.26</v>
      </c>
      <c r="BE620" s="17">
        <v>1</v>
      </c>
      <c r="BF620" s="17">
        <v>1</v>
      </c>
      <c r="BH620" s="17">
        <v>0</v>
      </c>
      <c r="BJ620" s="17">
        <v>0</v>
      </c>
      <c r="BL620" s="17">
        <v>0</v>
      </c>
      <c r="BM620" s="17">
        <v>1.0178E-2</v>
      </c>
      <c r="BN620" s="17">
        <v>4.1423000000000001E-2</v>
      </c>
      <c r="BO620" s="17">
        <v>0</v>
      </c>
      <c r="BP620" s="17">
        <v>0</v>
      </c>
      <c r="BQ620" s="17">
        <v>0</v>
      </c>
      <c r="BR620" s="17">
        <v>0</v>
      </c>
      <c r="BS620" s="17">
        <v>0</v>
      </c>
      <c r="BT620" s="17" t="s">
        <v>409</v>
      </c>
      <c r="BU620" s="17" t="s">
        <v>409</v>
      </c>
      <c r="BV620" s="17" t="s">
        <v>409</v>
      </c>
      <c r="BW620" s="17" t="s">
        <v>592</v>
      </c>
      <c r="CA620" s="17">
        <v>88106466</v>
      </c>
      <c r="CB620" s="17" t="s">
        <v>1848</v>
      </c>
      <c r="CC620" s="17">
        <v>91113074</v>
      </c>
      <c r="CD620" s="17" t="s">
        <v>1833</v>
      </c>
    </row>
    <row r="621" spans="1:82">
      <c r="A621" s="27">
        <v>1000000712</v>
      </c>
      <c r="B621" s="26">
        <v>0</v>
      </c>
      <c r="C621" s="26" t="s">
        <v>175</v>
      </c>
      <c r="D621" s="25">
        <v>311400</v>
      </c>
      <c r="E621" s="25" t="s">
        <v>603</v>
      </c>
      <c r="F621" s="25">
        <v>311530</v>
      </c>
      <c r="G621" s="25" t="s">
        <v>983</v>
      </c>
      <c r="H621" s="25">
        <v>1</v>
      </c>
      <c r="I621" s="25">
        <v>2002.01</v>
      </c>
      <c r="J621" s="25">
        <v>2010.06</v>
      </c>
      <c r="K621" s="25" t="s">
        <v>1698</v>
      </c>
      <c r="L621" s="25"/>
      <c r="M621" s="25" t="s">
        <v>1698</v>
      </c>
      <c r="N621" s="25" t="s">
        <v>412</v>
      </c>
      <c r="O621" s="25" t="s">
        <v>541</v>
      </c>
      <c r="P621" s="25" t="s">
        <v>427</v>
      </c>
      <c r="Q621" s="24">
        <v>11670</v>
      </c>
      <c r="R621" s="17">
        <v>0</v>
      </c>
      <c r="S621" s="17" t="s">
        <v>428</v>
      </c>
      <c r="T621" s="17" t="s">
        <v>427</v>
      </c>
      <c r="U621" s="29">
        <v>9135</v>
      </c>
      <c r="V621" s="17">
        <v>0</v>
      </c>
      <c r="W621" s="17" t="s">
        <v>498</v>
      </c>
      <c r="X621" s="17" t="s">
        <v>426</v>
      </c>
      <c r="Y621" s="29">
        <v>2466</v>
      </c>
      <c r="Z621" s="17">
        <v>9.4E-2</v>
      </c>
      <c r="AC621" s="17">
        <v>0</v>
      </c>
      <c r="AD621" s="17">
        <v>0</v>
      </c>
      <c r="AG621" s="17">
        <v>0</v>
      </c>
      <c r="AH621" s="17">
        <v>0</v>
      </c>
      <c r="AK621" s="17">
        <v>0</v>
      </c>
      <c r="AL621" s="17">
        <v>0</v>
      </c>
      <c r="AO621" s="17">
        <v>0</v>
      </c>
      <c r="AP621" s="17">
        <v>0</v>
      </c>
      <c r="AQ621" s="17">
        <v>1.8799089999999999E-3</v>
      </c>
      <c r="AR621" s="17">
        <v>2.5560520000000001E-3</v>
      </c>
      <c r="AS621" s="17">
        <v>9.0030000000000006E-3</v>
      </c>
      <c r="AT621" s="17">
        <v>4.3699000000000002E-2</v>
      </c>
      <c r="AU621" s="17">
        <v>0.10399899999999999</v>
      </c>
      <c r="AV621" s="17">
        <v>165</v>
      </c>
      <c r="AW621" s="17">
        <v>198</v>
      </c>
      <c r="AX621" s="17">
        <v>247.5</v>
      </c>
      <c r="AY621" s="17">
        <v>0</v>
      </c>
      <c r="AZ621" s="17">
        <v>0</v>
      </c>
      <c r="BA621" s="17">
        <v>0</v>
      </c>
      <c r="BB621" s="17">
        <v>0</v>
      </c>
      <c r="BC621" s="17">
        <v>1</v>
      </c>
      <c r="BD621" s="17">
        <v>23.27</v>
      </c>
      <c r="BE621" s="17">
        <v>1</v>
      </c>
      <c r="BF621" s="17">
        <v>1</v>
      </c>
      <c r="BH621" s="17">
        <v>0</v>
      </c>
      <c r="BJ621" s="17">
        <v>0</v>
      </c>
      <c r="BL621" s="17">
        <v>0</v>
      </c>
      <c r="BM621" s="17">
        <v>2.6290999999999998E-2</v>
      </c>
      <c r="BN621" s="17">
        <v>0.10979800000000001</v>
      </c>
      <c r="BO621" s="17">
        <v>0</v>
      </c>
      <c r="BP621" s="17">
        <v>0</v>
      </c>
      <c r="BQ621" s="17">
        <v>0</v>
      </c>
      <c r="BR621" s="17">
        <v>0</v>
      </c>
      <c r="BS621" s="17">
        <v>0</v>
      </c>
      <c r="BT621" s="17" t="s">
        <v>409</v>
      </c>
      <c r="BU621" s="17" t="s">
        <v>409</v>
      </c>
      <c r="BV621" s="17" t="s">
        <v>409</v>
      </c>
      <c r="BW621" s="17" t="s">
        <v>592</v>
      </c>
      <c r="CA621" s="17">
        <v>88106466</v>
      </c>
      <c r="CB621" s="17" t="s">
        <v>1845</v>
      </c>
      <c r="CC621" s="17">
        <v>7102640</v>
      </c>
      <c r="CD621" s="17" t="s">
        <v>598</v>
      </c>
    </row>
    <row r="622" spans="1:82">
      <c r="A622" s="27">
        <v>1000000714</v>
      </c>
      <c r="B622" s="26">
        <v>0</v>
      </c>
      <c r="C622" s="26" t="s">
        <v>2706</v>
      </c>
      <c r="D622" s="25">
        <v>307335</v>
      </c>
      <c r="E622" s="25" t="s">
        <v>2539</v>
      </c>
      <c r="F622" s="25">
        <v>306465</v>
      </c>
      <c r="G622" s="25" t="s">
        <v>1079</v>
      </c>
      <c r="H622" s="25">
        <v>1</v>
      </c>
      <c r="I622" s="25">
        <v>1996.01</v>
      </c>
      <c r="J622" s="25">
        <v>2500.12</v>
      </c>
      <c r="K622" s="25" t="s">
        <v>505</v>
      </c>
      <c r="L622" s="25"/>
      <c r="M622" s="25" t="s">
        <v>505</v>
      </c>
      <c r="N622" s="25" t="s">
        <v>412</v>
      </c>
      <c r="O622" s="25" t="s">
        <v>428</v>
      </c>
      <c r="P622" s="25" t="s">
        <v>499</v>
      </c>
      <c r="Q622" s="24">
        <v>18281</v>
      </c>
      <c r="R622" s="17">
        <v>0</v>
      </c>
      <c r="U622" s="17">
        <v>0</v>
      </c>
      <c r="V622" s="17">
        <v>0</v>
      </c>
      <c r="Y622" s="17">
        <v>0</v>
      </c>
      <c r="Z622" s="17">
        <v>0</v>
      </c>
      <c r="AC622" s="17">
        <v>0</v>
      </c>
      <c r="AD622" s="17">
        <v>0</v>
      </c>
      <c r="AG622" s="17">
        <v>0</v>
      </c>
      <c r="AH622" s="17">
        <v>0</v>
      </c>
      <c r="AK622" s="17">
        <v>0</v>
      </c>
      <c r="AL622" s="17">
        <v>0</v>
      </c>
      <c r="AO622" s="17">
        <v>0</v>
      </c>
      <c r="AP622" s="17">
        <v>0</v>
      </c>
      <c r="AQ622" s="17">
        <v>0</v>
      </c>
      <c r="AR622" s="17">
        <v>0</v>
      </c>
      <c r="AS622" s="17">
        <v>3.2330000000000002E-3</v>
      </c>
      <c r="AT622" s="17">
        <v>2.513E-2</v>
      </c>
      <c r="AU622" s="17">
        <v>2.1569999999999999E-2</v>
      </c>
      <c r="AV622" s="17">
        <v>452</v>
      </c>
      <c r="AW622" s="17">
        <v>542.4</v>
      </c>
      <c r="AX622" s="17">
        <v>678</v>
      </c>
      <c r="AY622" s="17">
        <v>0</v>
      </c>
      <c r="AZ622" s="17">
        <v>0</v>
      </c>
      <c r="BA622" s="17">
        <v>0</v>
      </c>
      <c r="BB622" s="17">
        <v>0</v>
      </c>
      <c r="BC622" s="17">
        <v>1</v>
      </c>
      <c r="BD622" s="17">
        <v>18.28</v>
      </c>
      <c r="BE622" s="17">
        <v>1</v>
      </c>
      <c r="BF622" s="17">
        <v>1</v>
      </c>
      <c r="BH622" s="17">
        <v>0</v>
      </c>
      <c r="BJ622" s="17">
        <v>0</v>
      </c>
      <c r="BL622" s="17">
        <v>0</v>
      </c>
      <c r="BM622" s="17">
        <v>1.7995000000000001E-2</v>
      </c>
      <c r="BN622" s="17">
        <v>7.6274999999999996E-2</v>
      </c>
      <c r="BO622" s="17">
        <v>0</v>
      </c>
      <c r="BP622" s="17">
        <v>0</v>
      </c>
      <c r="BQ622" s="17">
        <v>0</v>
      </c>
      <c r="BR622" s="17">
        <v>0</v>
      </c>
      <c r="BS622" s="17">
        <v>0</v>
      </c>
      <c r="BT622" s="17" t="s">
        <v>409</v>
      </c>
      <c r="BU622" s="17" t="s">
        <v>409</v>
      </c>
      <c r="BV622" s="17" t="s">
        <v>409</v>
      </c>
      <c r="BW622" s="17" t="s">
        <v>592</v>
      </c>
      <c r="CA622" s="17">
        <v>88106466</v>
      </c>
      <c r="CB622" s="17" t="s">
        <v>1848</v>
      </c>
      <c r="CC622" s="17">
        <v>96109105</v>
      </c>
      <c r="CD622" s="17" t="s">
        <v>676</v>
      </c>
    </row>
    <row r="623" spans="1:82">
      <c r="A623" s="27">
        <v>1000000715</v>
      </c>
      <c r="B623" s="26">
        <v>0</v>
      </c>
      <c r="C623" s="26" t="s">
        <v>2705</v>
      </c>
      <c r="D623" s="25">
        <v>306330</v>
      </c>
      <c r="E623" s="25" t="s">
        <v>1053</v>
      </c>
      <c r="F623" s="25">
        <v>306336</v>
      </c>
      <c r="G623" s="25" t="s">
        <v>1590</v>
      </c>
      <c r="H623" s="25">
        <v>1</v>
      </c>
      <c r="I623" s="25">
        <v>2002.01</v>
      </c>
      <c r="J623" s="25">
        <v>2500.12</v>
      </c>
      <c r="K623" s="25" t="s">
        <v>1698</v>
      </c>
      <c r="L623" s="25"/>
      <c r="M623" s="25" t="s">
        <v>1698</v>
      </c>
      <c r="N623" s="25" t="s">
        <v>412</v>
      </c>
      <c r="O623" s="25" t="s">
        <v>411</v>
      </c>
      <c r="P623" s="25" t="s">
        <v>516</v>
      </c>
      <c r="Q623" s="24">
        <v>4512</v>
      </c>
      <c r="R623" s="17">
        <v>0.90800000000000003</v>
      </c>
      <c r="U623" s="17">
        <v>0</v>
      </c>
      <c r="V623" s="17">
        <v>0</v>
      </c>
      <c r="Y623" s="17">
        <v>0</v>
      </c>
      <c r="Z623" s="17">
        <v>0</v>
      </c>
      <c r="AC623" s="17">
        <v>0</v>
      </c>
      <c r="AD623" s="17">
        <v>0</v>
      </c>
      <c r="AG623" s="17">
        <v>0</v>
      </c>
      <c r="AH623" s="17">
        <v>0</v>
      </c>
      <c r="AK623" s="17">
        <v>0</v>
      </c>
      <c r="AL623" s="17">
        <v>0</v>
      </c>
      <c r="AO623" s="17">
        <v>0</v>
      </c>
      <c r="AP623" s="17">
        <v>0</v>
      </c>
      <c r="AQ623" s="17">
        <v>0.90800000000000003</v>
      </c>
      <c r="AR623" s="17">
        <v>1E-3</v>
      </c>
      <c r="AS623" s="17">
        <v>2.6899999999999998E-4</v>
      </c>
      <c r="AT623" s="17">
        <v>3.9909999999999998E-3</v>
      </c>
      <c r="AU623" s="17">
        <v>8.4942000000000004E-2</v>
      </c>
      <c r="AV623" s="17">
        <v>256</v>
      </c>
      <c r="AW623" s="17">
        <v>307.2</v>
      </c>
      <c r="AX623" s="17">
        <v>384</v>
      </c>
      <c r="AY623" s="17">
        <v>0</v>
      </c>
      <c r="AZ623" s="17">
        <v>0</v>
      </c>
      <c r="BA623" s="17">
        <v>0</v>
      </c>
      <c r="BB623" s="17">
        <v>0</v>
      </c>
      <c r="BC623" s="17">
        <v>1</v>
      </c>
      <c r="BD623" s="17">
        <v>4.51</v>
      </c>
      <c r="BE623" s="17">
        <v>1</v>
      </c>
      <c r="BF623" s="17">
        <v>1</v>
      </c>
      <c r="BH623" s="17">
        <v>0</v>
      </c>
      <c r="BJ623" s="17">
        <v>0</v>
      </c>
      <c r="BL623" s="17">
        <v>0</v>
      </c>
      <c r="BM623" s="17">
        <v>9.2000000000000003E-4</v>
      </c>
      <c r="BN623" s="17">
        <v>1.1839999999999999E-3</v>
      </c>
      <c r="BO623" s="17">
        <v>0</v>
      </c>
      <c r="BP623" s="17">
        <v>0</v>
      </c>
      <c r="BQ623" s="17">
        <v>0</v>
      </c>
      <c r="BR623" s="17">
        <v>0</v>
      </c>
      <c r="BS623" s="17">
        <v>0</v>
      </c>
      <c r="BT623" s="17" t="s">
        <v>409</v>
      </c>
      <c r="BU623" s="17" t="s">
        <v>409</v>
      </c>
      <c r="BV623" s="17" t="s">
        <v>409</v>
      </c>
      <c r="BW623" s="17" t="s">
        <v>592</v>
      </c>
      <c r="CA623" s="17">
        <v>88106466</v>
      </c>
      <c r="CB623" s="17" t="s">
        <v>1848</v>
      </c>
      <c r="CC623" s="17">
        <v>5103347</v>
      </c>
      <c r="CD623" s="17" t="s">
        <v>1106</v>
      </c>
    </row>
    <row r="624" spans="1:82">
      <c r="A624" s="27">
        <v>1000000716</v>
      </c>
      <c r="B624" s="26">
        <v>0</v>
      </c>
      <c r="C624" s="26" t="s">
        <v>2704</v>
      </c>
      <c r="D624" s="25">
        <v>306330</v>
      </c>
      <c r="E624" s="25" t="s">
        <v>1053</v>
      </c>
      <c r="F624" s="25">
        <v>306336</v>
      </c>
      <c r="G624" s="25" t="s">
        <v>1590</v>
      </c>
      <c r="H624" s="25">
        <v>2</v>
      </c>
      <c r="I624" s="25">
        <v>2002.01</v>
      </c>
      <c r="J624" s="25">
        <v>2500.12</v>
      </c>
      <c r="K624" s="25" t="s">
        <v>1698</v>
      </c>
      <c r="L624" s="25"/>
      <c r="M624" s="25" t="s">
        <v>1698</v>
      </c>
      <c r="N624" s="25" t="s">
        <v>412</v>
      </c>
      <c r="O624" s="25" t="s">
        <v>411</v>
      </c>
      <c r="P624" s="25" t="s">
        <v>516</v>
      </c>
      <c r="Q624" s="24">
        <v>4512</v>
      </c>
      <c r="R624" s="17">
        <v>0.90800000000000003</v>
      </c>
      <c r="U624" s="17">
        <v>0</v>
      </c>
      <c r="V624" s="17">
        <v>0</v>
      </c>
      <c r="Y624" s="17">
        <v>0</v>
      </c>
      <c r="Z624" s="17">
        <v>0</v>
      </c>
      <c r="AC624" s="17">
        <v>0</v>
      </c>
      <c r="AD624" s="17">
        <v>0</v>
      </c>
      <c r="AG624" s="17">
        <v>0</v>
      </c>
      <c r="AH624" s="17">
        <v>0</v>
      </c>
      <c r="AK624" s="17">
        <v>0</v>
      </c>
      <c r="AL624" s="17">
        <v>0</v>
      </c>
      <c r="AO624" s="17">
        <v>0</v>
      </c>
      <c r="AP624" s="17">
        <v>0</v>
      </c>
      <c r="AQ624" s="17">
        <v>0.90800000000000003</v>
      </c>
      <c r="AR624" s="17">
        <v>1E-3</v>
      </c>
      <c r="AS624" s="17">
        <v>2.6899999999999998E-4</v>
      </c>
      <c r="AT624" s="17">
        <v>3.9909999999999998E-3</v>
      </c>
      <c r="AU624" s="17">
        <v>8.4942000000000004E-2</v>
      </c>
      <c r="AV624" s="17">
        <v>256</v>
      </c>
      <c r="AW624" s="17">
        <v>307.2</v>
      </c>
      <c r="AX624" s="17">
        <v>384</v>
      </c>
      <c r="AY624" s="17">
        <v>0</v>
      </c>
      <c r="AZ624" s="17">
        <v>0</v>
      </c>
      <c r="BA624" s="17">
        <v>0</v>
      </c>
      <c r="BB624" s="17">
        <v>0</v>
      </c>
      <c r="BC624" s="17">
        <v>1</v>
      </c>
      <c r="BD624" s="17">
        <v>4.51</v>
      </c>
      <c r="BE624" s="17">
        <v>1</v>
      </c>
      <c r="BF624" s="17">
        <v>1</v>
      </c>
      <c r="BH624" s="17">
        <v>0</v>
      </c>
      <c r="BJ624" s="17">
        <v>0</v>
      </c>
      <c r="BL624" s="17">
        <v>0</v>
      </c>
      <c r="BM624" s="17">
        <v>9.2000000000000003E-4</v>
      </c>
      <c r="BN624" s="17">
        <v>1.1839999999999999E-3</v>
      </c>
      <c r="BO624" s="17">
        <v>0</v>
      </c>
      <c r="BP624" s="17">
        <v>0</v>
      </c>
      <c r="BQ624" s="17">
        <v>0</v>
      </c>
      <c r="BR624" s="17">
        <v>0</v>
      </c>
      <c r="BS624" s="17">
        <v>0</v>
      </c>
      <c r="BT624" s="17" t="s">
        <v>409</v>
      </c>
      <c r="BU624" s="17" t="s">
        <v>409</v>
      </c>
      <c r="BV624" s="17" t="s">
        <v>409</v>
      </c>
      <c r="BW624" s="17" t="s">
        <v>592</v>
      </c>
      <c r="CA624" s="17">
        <v>88106466</v>
      </c>
      <c r="CB624" s="17" t="s">
        <v>1848</v>
      </c>
      <c r="CC624" s="17">
        <v>5103347</v>
      </c>
      <c r="CD624" s="17" t="s">
        <v>1106</v>
      </c>
    </row>
    <row r="625" spans="1:82">
      <c r="A625" s="27">
        <v>1000000720</v>
      </c>
      <c r="B625" s="26">
        <v>0</v>
      </c>
      <c r="C625" s="26" t="s">
        <v>2703</v>
      </c>
      <c r="D625" s="25">
        <v>309660</v>
      </c>
      <c r="E625" s="25" t="s">
        <v>1006</v>
      </c>
      <c r="F625" s="25">
        <v>309665</v>
      </c>
      <c r="G625" s="25" t="s">
        <v>1004</v>
      </c>
      <c r="H625" s="25">
        <v>1</v>
      </c>
      <c r="I625" s="25">
        <v>1998.01</v>
      </c>
      <c r="J625" s="25">
        <v>2500.12</v>
      </c>
      <c r="K625" s="25" t="s">
        <v>1687</v>
      </c>
      <c r="L625" s="25"/>
      <c r="M625" s="25" t="s">
        <v>1687</v>
      </c>
      <c r="N625" s="25" t="s">
        <v>412</v>
      </c>
      <c r="O625" s="25" t="s">
        <v>411</v>
      </c>
      <c r="P625" s="25" t="s">
        <v>516</v>
      </c>
      <c r="Q625" s="24">
        <v>3454</v>
      </c>
      <c r="R625" s="17">
        <v>1.17</v>
      </c>
      <c r="U625" s="17">
        <v>0</v>
      </c>
      <c r="V625" s="17">
        <v>0</v>
      </c>
      <c r="Y625" s="17">
        <v>0</v>
      </c>
      <c r="Z625" s="17">
        <v>0</v>
      </c>
      <c r="AC625" s="17">
        <v>0</v>
      </c>
      <c r="AD625" s="17">
        <v>0</v>
      </c>
      <c r="AG625" s="17">
        <v>0</v>
      </c>
      <c r="AH625" s="17">
        <v>0</v>
      </c>
      <c r="AK625" s="17">
        <v>0</v>
      </c>
      <c r="AL625" s="17">
        <v>0</v>
      </c>
      <c r="AO625" s="17">
        <v>0</v>
      </c>
      <c r="AP625" s="17">
        <v>0</v>
      </c>
      <c r="AQ625" s="17">
        <v>1.17</v>
      </c>
      <c r="AR625" s="17">
        <v>1E-3</v>
      </c>
      <c r="AS625" s="17">
        <v>2.13E-4</v>
      </c>
      <c r="AT625" s="17">
        <v>1.964E-3</v>
      </c>
      <c r="AU625" s="17">
        <v>6.0741999999999997E-2</v>
      </c>
      <c r="AV625" s="17">
        <v>398</v>
      </c>
      <c r="AW625" s="17">
        <v>477.6</v>
      </c>
      <c r="AX625" s="17">
        <v>597</v>
      </c>
      <c r="AY625" s="17">
        <v>0</v>
      </c>
      <c r="AZ625" s="17">
        <v>0</v>
      </c>
      <c r="BA625" s="17">
        <v>0</v>
      </c>
      <c r="BB625" s="17">
        <v>0</v>
      </c>
      <c r="BC625" s="17">
        <v>1</v>
      </c>
      <c r="BD625" s="17">
        <v>3.45</v>
      </c>
      <c r="BE625" s="17">
        <v>1</v>
      </c>
      <c r="BF625" s="17">
        <v>1</v>
      </c>
      <c r="BH625" s="17">
        <v>0</v>
      </c>
      <c r="BJ625" s="17">
        <v>0</v>
      </c>
      <c r="BL625" s="17">
        <v>0</v>
      </c>
      <c r="BM625" s="17">
        <v>6.4899999999999995E-4</v>
      </c>
      <c r="BN625" s="17">
        <v>9.7499999999999996E-4</v>
      </c>
      <c r="BO625" s="17">
        <v>6.0741999999999997E-2</v>
      </c>
      <c r="BP625" s="17">
        <v>0</v>
      </c>
      <c r="BQ625" s="17">
        <v>0</v>
      </c>
      <c r="BR625" s="17">
        <v>0</v>
      </c>
      <c r="BS625" s="17">
        <v>0</v>
      </c>
      <c r="BT625" s="17" t="s">
        <v>409</v>
      </c>
      <c r="BU625" s="17" t="s">
        <v>409</v>
      </c>
      <c r="BV625" s="17" t="s">
        <v>409</v>
      </c>
      <c r="BW625" s="17" t="s">
        <v>592</v>
      </c>
      <c r="CA625" s="17">
        <v>88106466</v>
      </c>
      <c r="CB625" s="17" t="s">
        <v>1848</v>
      </c>
      <c r="CC625" s="17">
        <v>4102126</v>
      </c>
      <c r="CD625" s="17" t="s">
        <v>1001</v>
      </c>
    </row>
    <row r="626" spans="1:82">
      <c r="A626" s="27">
        <v>1000000724</v>
      </c>
      <c r="B626" s="26">
        <v>0</v>
      </c>
      <c r="C626" s="26" t="s">
        <v>2702</v>
      </c>
      <c r="D626" s="25">
        <v>309140</v>
      </c>
      <c r="E626" s="25" t="s">
        <v>2604</v>
      </c>
      <c r="F626" s="25">
        <v>309915</v>
      </c>
      <c r="G626" s="25" t="s">
        <v>1997</v>
      </c>
      <c r="H626" s="25">
        <v>1</v>
      </c>
      <c r="I626" s="25">
        <v>1997.01</v>
      </c>
      <c r="J626" s="25">
        <v>2500.12</v>
      </c>
      <c r="K626" s="25" t="s">
        <v>562</v>
      </c>
      <c r="L626" s="25"/>
      <c r="M626" s="25" t="s">
        <v>562</v>
      </c>
      <c r="N626" s="25" t="s">
        <v>412</v>
      </c>
      <c r="O626" s="25" t="s">
        <v>428</v>
      </c>
      <c r="P626" s="25" t="s">
        <v>499</v>
      </c>
      <c r="Q626" s="24">
        <v>31931</v>
      </c>
      <c r="R626" s="17">
        <v>0</v>
      </c>
      <c r="U626" s="17">
        <v>0</v>
      </c>
      <c r="V626" s="17">
        <v>0</v>
      </c>
      <c r="Y626" s="17">
        <v>0</v>
      </c>
      <c r="Z626" s="17">
        <v>0</v>
      </c>
      <c r="AC626" s="17">
        <v>0</v>
      </c>
      <c r="AD626" s="17">
        <v>0</v>
      </c>
      <c r="AG626" s="17">
        <v>0</v>
      </c>
      <c r="AH626" s="17">
        <v>0</v>
      </c>
      <c r="AK626" s="17">
        <v>0</v>
      </c>
      <c r="AL626" s="17">
        <v>0</v>
      </c>
      <c r="AO626" s="17">
        <v>0</v>
      </c>
      <c r="AP626" s="17">
        <v>0</v>
      </c>
      <c r="AQ626" s="17">
        <v>0</v>
      </c>
      <c r="AR626" s="17">
        <v>0</v>
      </c>
      <c r="AS626" s="17">
        <v>5.6480000000000002E-3</v>
      </c>
      <c r="AT626" s="17">
        <v>4.4704000000000001E-2</v>
      </c>
      <c r="AU626" s="17">
        <v>5.6852E-2</v>
      </c>
      <c r="AV626" s="17">
        <v>465</v>
      </c>
      <c r="AW626" s="17">
        <v>558</v>
      </c>
      <c r="AX626" s="17">
        <v>697.5</v>
      </c>
      <c r="AY626" s="17">
        <v>0</v>
      </c>
      <c r="AZ626" s="17">
        <v>0</v>
      </c>
      <c r="BA626" s="17">
        <v>0</v>
      </c>
      <c r="BB626" s="17">
        <v>0</v>
      </c>
      <c r="BC626" s="17">
        <v>1</v>
      </c>
      <c r="BD626" s="17">
        <v>31.93</v>
      </c>
      <c r="BE626" s="17">
        <v>1</v>
      </c>
      <c r="BF626" s="17">
        <v>1</v>
      </c>
      <c r="BH626" s="17">
        <v>0</v>
      </c>
      <c r="BJ626" s="17">
        <v>0</v>
      </c>
      <c r="BL626" s="17">
        <v>0</v>
      </c>
      <c r="BM626" s="17">
        <v>2.9291000000000001E-2</v>
      </c>
      <c r="BN626" s="17">
        <v>0.13399</v>
      </c>
      <c r="BO626" s="17">
        <v>0</v>
      </c>
      <c r="BP626" s="17">
        <v>0</v>
      </c>
      <c r="BQ626" s="17">
        <v>0</v>
      </c>
      <c r="BR626" s="17">
        <v>0</v>
      </c>
      <c r="BS626" s="17">
        <v>0</v>
      </c>
      <c r="BT626" s="17" t="s">
        <v>409</v>
      </c>
      <c r="BU626" s="17" t="s">
        <v>409</v>
      </c>
      <c r="BV626" s="17" t="s">
        <v>409</v>
      </c>
      <c r="BW626" s="17" t="s">
        <v>592</v>
      </c>
      <c r="CA626" s="17">
        <v>88106466</v>
      </c>
      <c r="CB626" s="17" t="s">
        <v>1848</v>
      </c>
      <c r="CC626" s="17">
        <v>4102126</v>
      </c>
      <c r="CD626" s="17" t="s">
        <v>734</v>
      </c>
    </row>
    <row r="627" spans="1:82">
      <c r="A627" s="27">
        <v>1000000725</v>
      </c>
      <c r="B627" s="26">
        <v>0</v>
      </c>
      <c r="C627" s="26" t="s">
        <v>2701</v>
      </c>
      <c r="D627" s="25">
        <v>309910</v>
      </c>
      <c r="E627" s="25" t="s">
        <v>1974</v>
      </c>
      <c r="F627" s="25">
        <v>309915</v>
      </c>
      <c r="G627" s="25" t="s">
        <v>1997</v>
      </c>
      <c r="H627" s="25">
        <v>1</v>
      </c>
      <c r="I627" s="25">
        <v>2001.01</v>
      </c>
      <c r="J627" s="25">
        <v>2500.12</v>
      </c>
      <c r="K627" s="25" t="s">
        <v>1625</v>
      </c>
      <c r="L627" s="25"/>
      <c r="M627" s="25" t="s">
        <v>1625</v>
      </c>
      <c r="N627" s="25" t="s">
        <v>412</v>
      </c>
      <c r="O627" s="25" t="s">
        <v>428</v>
      </c>
      <c r="P627" s="25" t="s">
        <v>499</v>
      </c>
      <c r="Q627" s="24">
        <v>42992</v>
      </c>
      <c r="R627" s="17">
        <v>0</v>
      </c>
      <c r="U627" s="17">
        <v>0</v>
      </c>
      <c r="V627" s="17">
        <v>0</v>
      </c>
      <c r="Y627" s="17">
        <v>0</v>
      </c>
      <c r="Z627" s="17">
        <v>0</v>
      </c>
      <c r="AC627" s="17">
        <v>0</v>
      </c>
      <c r="AD627" s="17">
        <v>0</v>
      </c>
      <c r="AG627" s="17">
        <v>0</v>
      </c>
      <c r="AH627" s="17">
        <v>0</v>
      </c>
      <c r="AK627" s="17">
        <v>0</v>
      </c>
      <c r="AL627" s="17">
        <v>0</v>
      </c>
      <c r="AO627" s="17">
        <v>0</v>
      </c>
      <c r="AP627" s="17">
        <v>0</v>
      </c>
      <c r="AQ627" s="17">
        <v>0</v>
      </c>
      <c r="AR627" s="17">
        <v>0</v>
      </c>
      <c r="AS627" s="17">
        <v>7.6030000000000004E-3</v>
      </c>
      <c r="AT627" s="17">
        <v>5.9914000000000002E-2</v>
      </c>
      <c r="AU627" s="17">
        <v>4.9875000000000003E-2</v>
      </c>
      <c r="AV627" s="17">
        <v>452</v>
      </c>
      <c r="AW627" s="17">
        <v>542.4</v>
      </c>
      <c r="AX627" s="17">
        <v>678</v>
      </c>
      <c r="AY627" s="17">
        <v>0</v>
      </c>
      <c r="AZ627" s="17">
        <v>0</v>
      </c>
      <c r="BA627" s="17">
        <v>0</v>
      </c>
      <c r="BB627" s="17">
        <v>0</v>
      </c>
      <c r="BC627" s="17">
        <v>1</v>
      </c>
      <c r="BD627" s="17">
        <v>42.99</v>
      </c>
      <c r="BE627" s="17">
        <v>1</v>
      </c>
      <c r="BF627" s="17">
        <v>1</v>
      </c>
      <c r="BH627" s="17">
        <v>0</v>
      </c>
      <c r="BJ627" s="17">
        <v>0</v>
      </c>
      <c r="BL627" s="17">
        <v>0</v>
      </c>
      <c r="BM627" s="17">
        <v>4.2417999999999997E-2</v>
      </c>
      <c r="BN627" s="17">
        <v>0.17508799999999999</v>
      </c>
      <c r="BO627" s="17">
        <v>1.5407000000000001E-2</v>
      </c>
      <c r="BP627" s="17">
        <v>0</v>
      </c>
      <c r="BQ627" s="17">
        <v>0</v>
      </c>
      <c r="BR627" s="17">
        <v>0</v>
      </c>
      <c r="BS627" s="17">
        <v>0</v>
      </c>
      <c r="BT627" s="17" t="s">
        <v>409</v>
      </c>
      <c r="BU627" s="17" t="s">
        <v>409</v>
      </c>
      <c r="BV627" s="17" t="s">
        <v>409</v>
      </c>
      <c r="BW627" s="17" t="s">
        <v>592</v>
      </c>
      <c r="CA627" s="17">
        <v>88106466</v>
      </c>
      <c r="CB627" s="17" t="s">
        <v>1848</v>
      </c>
      <c r="CC627" s="17">
        <v>4102126</v>
      </c>
      <c r="CD627" s="17" t="s">
        <v>734</v>
      </c>
    </row>
    <row r="628" spans="1:82">
      <c r="A628" s="27">
        <v>1000000726</v>
      </c>
      <c r="B628" s="26">
        <v>0</v>
      </c>
      <c r="C628" s="26" t="s">
        <v>2700</v>
      </c>
      <c r="D628" s="25">
        <v>310435</v>
      </c>
      <c r="E628" s="25" t="s">
        <v>1451</v>
      </c>
      <c r="F628" s="25">
        <v>310465</v>
      </c>
      <c r="G628" s="25" t="s">
        <v>2699</v>
      </c>
      <c r="H628" s="25">
        <v>1</v>
      </c>
      <c r="I628" s="25">
        <v>2002.01</v>
      </c>
      <c r="J628" s="25">
        <v>2500.12</v>
      </c>
      <c r="K628" s="25" t="s">
        <v>1698</v>
      </c>
      <c r="L628" s="25"/>
      <c r="M628" s="25" t="s">
        <v>1698</v>
      </c>
      <c r="N628" s="25" t="s">
        <v>412</v>
      </c>
      <c r="O628" s="25" t="s">
        <v>428</v>
      </c>
      <c r="P628" s="25" t="s">
        <v>456</v>
      </c>
      <c r="Q628" s="24">
        <v>2300</v>
      </c>
      <c r="R628" s="17">
        <v>0</v>
      </c>
      <c r="S628" s="17" t="s">
        <v>428</v>
      </c>
      <c r="T628" s="17" t="s">
        <v>427</v>
      </c>
      <c r="U628" s="29">
        <v>1742</v>
      </c>
      <c r="V628" s="17">
        <v>0</v>
      </c>
      <c r="W628" s="17" t="s">
        <v>411</v>
      </c>
      <c r="X628" s="17" t="s">
        <v>426</v>
      </c>
      <c r="Y628" s="17">
        <v>109</v>
      </c>
      <c r="Z628" s="17">
        <v>0.56530000000000002</v>
      </c>
      <c r="AC628" s="17">
        <v>0</v>
      </c>
      <c r="AD628" s="17">
        <v>0</v>
      </c>
      <c r="AG628" s="17">
        <v>0</v>
      </c>
      <c r="AH628" s="17">
        <v>0</v>
      </c>
      <c r="AK628" s="17">
        <v>0</v>
      </c>
      <c r="AL628" s="17">
        <v>0</v>
      </c>
      <c r="AO628" s="17">
        <v>0</v>
      </c>
      <c r="AP628" s="17">
        <v>0</v>
      </c>
      <c r="AQ628" s="17">
        <v>2.534339E-3</v>
      </c>
      <c r="AR628" s="17">
        <v>3.80622E-4</v>
      </c>
      <c r="AS628" s="17">
        <v>1.7240000000000001E-3</v>
      </c>
      <c r="AT628" s="17">
        <v>8.1440000000000002E-3</v>
      </c>
      <c r="AU628" s="17">
        <v>4.8069999999999996E-3</v>
      </c>
      <c r="AV628" s="17">
        <v>128</v>
      </c>
      <c r="AW628" s="17">
        <v>153.6</v>
      </c>
      <c r="AX628" s="17">
        <v>192</v>
      </c>
      <c r="AY628" s="17">
        <v>0</v>
      </c>
      <c r="AZ628" s="17">
        <v>0</v>
      </c>
      <c r="BA628" s="17">
        <v>0</v>
      </c>
      <c r="BB628" s="17">
        <v>0</v>
      </c>
      <c r="BC628" s="17">
        <v>1</v>
      </c>
      <c r="BD628" s="17">
        <v>4.1500000000000004</v>
      </c>
      <c r="BE628" s="17">
        <v>1</v>
      </c>
      <c r="BF628" s="17">
        <v>1</v>
      </c>
      <c r="BH628" s="17">
        <v>0</v>
      </c>
      <c r="BJ628" s="17">
        <v>0</v>
      </c>
      <c r="BL628" s="17">
        <v>0</v>
      </c>
      <c r="BM628" s="17">
        <v>5.7060000000000001E-3</v>
      </c>
      <c r="BN628" s="17">
        <v>2.0833999999999998E-2</v>
      </c>
      <c r="BO628" s="17">
        <v>0</v>
      </c>
      <c r="BP628" s="17">
        <v>0</v>
      </c>
      <c r="BQ628" s="17">
        <v>0</v>
      </c>
      <c r="BR628" s="17">
        <v>0</v>
      </c>
      <c r="BS628" s="17">
        <v>0</v>
      </c>
      <c r="BT628" s="17" t="s">
        <v>409</v>
      </c>
      <c r="BU628" s="17" t="s">
        <v>409</v>
      </c>
      <c r="BV628" s="17" t="s">
        <v>409</v>
      </c>
      <c r="BW628" s="17" t="s">
        <v>592</v>
      </c>
      <c r="CA628" s="17">
        <v>88106466</v>
      </c>
      <c r="CB628" s="17" t="s">
        <v>1845</v>
      </c>
      <c r="CC628" s="17">
        <v>2102625</v>
      </c>
      <c r="CD628" s="17" t="s">
        <v>1528</v>
      </c>
    </row>
    <row r="629" spans="1:82">
      <c r="A629" s="27">
        <v>1000000727</v>
      </c>
      <c r="B629" s="26">
        <v>0</v>
      </c>
      <c r="C629" s="26" t="s">
        <v>2698</v>
      </c>
      <c r="D629" s="25">
        <v>311460</v>
      </c>
      <c r="E629" s="25" t="s">
        <v>1914</v>
      </c>
      <c r="F629" s="25">
        <v>311315</v>
      </c>
      <c r="G629" s="25" t="s">
        <v>1855</v>
      </c>
      <c r="H629" s="25">
        <v>1</v>
      </c>
      <c r="I629" s="25">
        <v>1996.01</v>
      </c>
      <c r="J629" s="25">
        <v>2012.06</v>
      </c>
      <c r="K629" s="25" t="s">
        <v>505</v>
      </c>
      <c r="L629" s="25"/>
      <c r="M629" s="25" t="s">
        <v>505</v>
      </c>
      <c r="N629" s="25" t="s">
        <v>412</v>
      </c>
      <c r="O629" s="25" t="s">
        <v>428</v>
      </c>
      <c r="P629" s="25" t="s">
        <v>427</v>
      </c>
      <c r="Q629" s="24">
        <v>5088</v>
      </c>
      <c r="R629" s="17">
        <v>0</v>
      </c>
      <c r="U629" s="17">
        <v>0</v>
      </c>
      <c r="V629" s="17">
        <v>0</v>
      </c>
      <c r="Y629" s="17">
        <v>0</v>
      </c>
      <c r="Z629" s="17">
        <v>0</v>
      </c>
      <c r="AC629" s="17">
        <v>0</v>
      </c>
      <c r="AD629" s="17">
        <v>0</v>
      </c>
      <c r="AG629" s="17">
        <v>0</v>
      </c>
      <c r="AH629" s="17">
        <v>0</v>
      </c>
      <c r="AK629" s="17">
        <v>0</v>
      </c>
      <c r="AL629" s="17">
        <v>0</v>
      </c>
      <c r="AO629" s="17">
        <v>0</v>
      </c>
      <c r="AP629" s="17">
        <v>0</v>
      </c>
      <c r="AQ629" s="17">
        <v>0</v>
      </c>
      <c r="AR629" s="17">
        <v>0</v>
      </c>
      <c r="AS629" s="17">
        <v>2.1589999999999999E-3</v>
      </c>
      <c r="AT629" s="17">
        <v>1.0135999999999999E-2</v>
      </c>
      <c r="AU629" s="17">
        <v>4.1780000000000003E-3</v>
      </c>
      <c r="AV629" s="17">
        <v>195</v>
      </c>
      <c r="AW629" s="17">
        <v>234</v>
      </c>
      <c r="AX629" s="17">
        <v>292.5</v>
      </c>
      <c r="AY629" s="17">
        <v>0</v>
      </c>
      <c r="AZ629" s="17">
        <v>0</v>
      </c>
      <c r="BA629" s="17">
        <v>0</v>
      </c>
      <c r="BB629" s="17">
        <v>0</v>
      </c>
      <c r="BC629" s="17">
        <v>1</v>
      </c>
      <c r="BD629" s="17">
        <v>5.09</v>
      </c>
      <c r="BE629" s="17">
        <v>1</v>
      </c>
      <c r="BF629" s="17">
        <v>1</v>
      </c>
      <c r="BH629" s="17">
        <v>0</v>
      </c>
      <c r="BJ629" s="17">
        <v>0</v>
      </c>
      <c r="BL629" s="17">
        <v>0</v>
      </c>
      <c r="BM629" s="17">
        <v>6.4989999999999996E-3</v>
      </c>
      <c r="BN629" s="17">
        <v>2.7134999999999999E-2</v>
      </c>
      <c r="BO629" s="17">
        <v>0</v>
      </c>
      <c r="BP629" s="17">
        <v>0</v>
      </c>
      <c r="BQ629" s="17">
        <v>0</v>
      </c>
      <c r="BR629" s="17">
        <v>0</v>
      </c>
      <c r="BS629" s="17">
        <v>0</v>
      </c>
      <c r="BT629" s="17" t="s">
        <v>409</v>
      </c>
      <c r="BU629" s="17" t="s">
        <v>409</v>
      </c>
      <c r="BV629" s="17" t="s">
        <v>409</v>
      </c>
      <c r="BW629" s="17" t="s">
        <v>592</v>
      </c>
      <c r="CA629" s="17">
        <v>88106466</v>
      </c>
      <c r="CB629" s="17" t="s">
        <v>1845</v>
      </c>
      <c r="CC629" s="17">
        <v>91113074</v>
      </c>
      <c r="CD629" s="17" t="s">
        <v>1544</v>
      </c>
    </row>
    <row r="630" spans="1:82">
      <c r="A630" s="27">
        <v>1000000728</v>
      </c>
      <c r="B630" s="26">
        <v>0</v>
      </c>
      <c r="C630" s="26" t="s">
        <v>2697</v>
      </c>
      <c r="D630" s="25">
        <v>311460</v>
      </c>
      <c r="E630" s="25" t="s">
        <v>1914</v>
      </c>
      <c r="F630" s="25">
        <v>311315</v>
      </c>
      <c r="G630" s="25" t="s">
        <v>1855</v>
      </c>
      <c r="H630" s="25">
        <v>2</v>
      </c>
      <c r="I630" s="25">
        <v>2006.01</v>
      </c>
      <c r="J630" s="25">
        <v>2012.06</v>
      </c>
      <c r="K630" s="25" t="s">
        <v>787</v>
      </c>
      <c r="L630" s="25"/>
      <c r="M630" s="25" t="s">
        <v>787</v>
      </c>
      <c r="N630" s="25" t="s">
        <v>412</v>
      </c>
      <c r="O630" s="25" t="s">
        <v>428</v>
      </c>
      <c r="P630" s="25" t="s">
        <v>427</v>
      </c>
      <c r="Q630" s="24">
        <v>5088</v>
      </c>
      <c r="R630" s="17">
        <v>0</v>
      </c>
      <c r="U630" s="17">
        <v>0</v>
      </c>
      <c r="V630" s="17">
        <v>0</v>
      </c>
      <c r="Y630" s="17">
        <v>0</v>
      </c>
      <c r="Z630" s="17">
        <v>0</v>
      </c>
      <c r="AC630" s="17">
        <v>0</v>
      </c>
      <c r="AD630" s="17">
        <v>0</v>
      </c>
      <c r="AG630" s="17">
        <v>0</v>
      </c>
      <c r="AH630" s="17">
        <v>0</v>
      </c>
      <c r="AK630" s="17">
        <v>0</v>
      </c>
      <c r="AL630" s="17">
        <v>0</v>
      </c>
      <c r="AO630" s="17">
        <v>0</v>
      </c>
      <c r="AP630" s="17">
        <v>0</v>
      </c>
      <c r="AQ630" s="17">
        <v>0</v>
      </c>
      <c r="AR630" s="17">
        <v>0</v>
      </c>
      <c r="AS630" s="17">
        <v>2.1589999999999999E-3</v>
      </c>
      <c r="AT630" s="17">
        <v>1.0135999999999999E-2</v>
      </c>
      <c r="AU630" s="17">
        <v>4.1780000000000003E-3</v>
      </c>
      <c r="AV630" s="17">
        <v>195</v>
      </c>
      <c r="AW630" s="17">
        <v>234</v>
      </c>
      <c r="AX630" s="17">
        <v>292.5</v>
      </c>
      <c r="AY630" s="17">
        <v>0</v>
      </c>
      <c r="AZ630" s="17">
        <v>0</v>
      </c>
      <c r="BA630" s="17">
        <v>0</v>
      </c>
      <c r="BB630" s="17">
        <v>0</v>
      </c>
      <c r="BC630" s="17">
        <v>1</v>
      </c>
      <c r="BD630" s="17">
        <v>5.09</v>
      </c>
      <c r="BE630" s="17">
        <v>1</v>
      </c>
      <c r="BF630" s="17">
        <v>1</v>
      </c>
      <c r="BH630" s="17">
        <v>0</v>
      </c>
      <c r="BJ630" s="17">
        <v>0</v>
      </c>
      <c r="BL630" s="17">
        <v>0</v>
      </c>
      <c r="BM630" s="17">
        <v>6.4989999999999996E-3</v>
      </c>
      <c r="BN630" s="17">
        <v>2.7134999999999999E-2</v>
      </c>
      <c r="BO630" s="17">
        <v>0</v>
      </c>
      <c r="BP630" s="17">
        <v>0</v>
      </c>
      <c r="BQ630" s="17">
        <v>0</v>
      </c>
      <c r="BR630" s="17">
        <v>0</v>
      </c>
      <c r="BS630" s="17">
        <v>0</v>
      </c>
      <c r="BT630" s="17" t="s">
        <v>409</v>
      </c>
      <c r="BU630" s="17" t="s">
        <v>409</v>
      </c>
      <c r="BV630" s="17" t="s">
        <v>409</v>
      </c>
      <c r="BW630" s="17" t="s">
        <v>592</v>
      </c>
      <c r="CA630" s="17">
        <v>88106466</v>
      </c>
      <c r="CB630" s="17" t="s">
        <v>1845</v>
      </c>
      <c r="CC630" s="17">
        <v>91113074</v>
      </c>
      <c r="CD630" s="17" t="s">
        <v>1544</v>
      </c>
    </row>
    <row r="631" spans="1:82">
      <c r="A631" s="27">
        <v>1000000729</v>
      </c>
      <c r="B631" s="26">
        <v>0</v>
      </c>
      <c r="C631" s="26" t="s">
        <v>2696</v>
      </c>
      <c r="D631" s="25">
        <v>311320</v>
      </c>
      <c r="E631" s="25" t="s">
        <v>2636</v>
      </c>
      <c r="F631" s="25">
        <v>311460</v>
      </c>
      <c r="G631" s="25" t="s">
        <v>1914</v>
      </c>
      <c r="H631" s="25">
        <v>1</v>
      </c>
      <c r="I631" s="25">
        <v>2001.01</v>
      </c>
      <c r="J631" s="25">
        <v>2012.06</v>
      </c>
      <c r="K631" s="25" t="s">
        <v>1625</v>
      </c>
      <c r="L631" s="25"/>
      <c r="M631" s="25" t="s">
        <v>1625</v>
      </c>
      <c r="N631" s="25" t="s">
        <v>412</v>
      </c>
      <c r="O631" s="25" t="s">
        <v>428</v>
      </c>
      <c r="P631" s="25" t="s">
        <v>499</v>
      </c>
      <c r="Q631" s="24">
        <v>1165</v>
      </c>
      <c r="R631" s="17">
        <v>0</v>
      </c>
      <c r="S631" s="17" t="s">
        <v>541</v>
      </c>
      <c r="T631" s="17" t="s">
        <v>427</v>
      </c>
      <c r="U631" s="29">
        <v>3179</v>
      </c>
      <c r="V631" s="17">
        <v>0</v>
      </c>
      <c r="Y631" s="17">
        <v>0</v>
      </c>
      <c r="Z631" s="17">
        <v>0</v>
      </c>
      <c r="AC631" s="17">
        <v>0</v>
      </c>
      <c r="AD631" s="17">
        <v>0</v>
      </c>
      <c r="AG631" s="17">
        <v>0</v>
      </c>
      <c r="AH631" s="17">
        <v>0</v>
      </c>
      <c r="AK631" s="17">
        <v>0</v>
      </c>
      <c r="AL631" s="17">
        <v>0</v>
      </c>
      <c r="AO631" s="17">
        <v>0</v>
      </c>
      <c r="AP631" s="17">
        <v>0</v>
      </c>
      <c r="AQ631" s="17">
        <v>0</v>
      </c>
      <c r="AR631" s="17">
        <v>0</v>
      </c>
      <c r="AS631" s="17">
        <v>1.555E-3</v>
      </c>
      <c r="AT631" s="17">
        <v>7.8879999999999992E-3</v>
      </c>
      <c r="AU631" s="17">
        <v>4.0000000000000001E-3</v>
      </c>
      <c r="AV631" s="17">
        <v>354</v>
      </c>
      <c r="AW631" s="17">
        <v>424.8</v>
      </c>
      <c r="AX631" s="17">
        <v>531</v>
      </c>
      <c r="AY631" s="17">
        <v>0</v>
      </c>
      <c r="AZ631" s="17">
        <v>0</v>
      </c>
      <c r="BA631" s="17">
        <v>0</v>
      </c>
      <c r="BB631" s="17">
        <v>0</v>
      </c>
      <c r="BC631" s="17">
        <v>1</v>
      </c>
      <c r="BD631" s="17">
        <v>4.34</v>
      </c>
      <c r="BE631" s="17">
        <v>1</v>
      </c>
      <c r="BF631" s="17">
        <v>1</v>
      </c>
      <c r="BH631" s="17">
        <v>0</v>
      </c>
      <c r="BJ631" s="17">
        <v>0</v>
      </c>
      <c r="BL631" s="17">
        <v>0</v>
      </c>
      <c r="BM631" s="17">
        <v>4.8849999999999996E-3</v>
      </c>
      <c r="BN631" s="17">
        <v>2.3651999999999999E-2</v>
      </c>
      <c r="BO631" s="17">
        <v>0</v>
      </c>
      <c r="BP631" s="17">
        <v>0</v>
      </c>
      <c r="BQ631" s="17">
        <v>0</v>
      </c>
      <c r="BR631" s="17">
        <v>0</v>
      </c>
      <c r="BS631" s="17">
        <v>0</v>
      </c>
      <c r="BT631" s="17" t="s">
        <v>409</v>
      </c>
      <c r="BU631" s="17" t="s">
        <v>409</v>
      </c>
      <c r="BV631" s="17" t="s">
        <v>409</v>
      </c>
      <c r="BW631" s="17" t="s">
        <v>592</v>
      </c>
      <c r="CA631" s="17">
        <v>88106466</v>
      </c>
      <c r="CB631" s="17" t="s">
        <v>1845</v>
      </c>
      <c r="CC631" s="17">
        <v>91113074</v>
      </c>
      <c r="CD631" s="17" t="s">
        <v>1544</v>
      </c>
    </row>
    <row r="632" spans="1:82">
      <c r="A632" s="27">
        <v>1000000730</v>
      </c>
      <c r="B632" s="26">
        <v>0</v>
      </c>
      <c r="C632" s="26" t="s">
        <v>2695</v>
      </c>
      <c r="D632" s="25">
        <v>311320</v>
      </c>
      <c r="E632" s="25" t="s">
        <v>2636</v>
      </c>
      <c r="F632" s="25">
        <v>311460</v>
      </c>
      <c r="G632" s="25" t="s">
        <v>1914</v>
      </c>
      <c r="H632" s="25">
        <v>2</v>
      </c>
      <c r="I632" s="25">
        <v>2004.01</v>
      </c>
      <c r="J632" s="25">
        <v>2012.06</v>
      </c>
      <c r="K632" s="25" t="s">
        <v>1642</v>
      </c>
      <c r="L632" s="25"/>
      <c r="M632" s="25" t="s">
        <v>1642</v>
      </c>
      <c r="N632" s="25" t="s">
        <v>412</v>
      </c>
      <c r="O632" s="25" t="s">
        <v>428</v>
      </c>
      <c r="P632" s="25" t="s">
        <v>499</v>
      </c>
      <c r="Q632" s="24">
        <v>1165</v>
      </c>
      <c r="R632" s="17">
        <v>0</v>
      </c>
      <c r="S632" s="17" t="s">
        <v>541</v>
      </c>
      <c r="T632" s="17" t="s">
        <v>427</v>
      </c>
      <c r="U632" s="29">
        <v>3179</v>
      </c>
      <c r="V632" s="17">
        <v>0</v>
      </c>
      <c r="Y632" s="17">
        <v>0</v>
      </c>
      <c r="Z632" s="17">
        <v>0</v>
      </c>
      <c r="AC632" s="17">
        <v>0</v>
      </c>
      <c r="AD632" s="17">
        <v>0</v>
      </c>
      <c r="AG632" s="17">
        <v>0</v>
      </c>
      <c r="AH632" s="17">
        <v>0</v>
      </c>
      <c r="AK632" s="17">
        <v>0</v>
      </c>
      <c r="AL632" s="17">
        <v>0</v>
      </c>
      <c r="AO632" s="17">
        <v>0</v>
      </c>
      <c r="AP632" s="17">
        <v>0</v>
      </c>
      <c r="AQ632" s="17">
        <v>0</v>
      </c>
      <c r="AR632" s="17">
        <v>0</v>
      </c>
      <c r="AS632" s="17">
        <v>1.555E-3</v>
      </c>
      <c r="AT632" s="17">
        <v>7.8879999999999992E-3</v>
      </c>
      <c r="AU632" s="17">
        <v>4.0000000000000001E-3</v>
      </c>
      <c r="AV632" s="17">
        <v>354</v>
      </c>
      <c r="AW632" s="17">
        <v>424.8</v>
      </c>
      <c r="AX632" s="17">
        <v>531</v>
      </c>
      <c r="AY632" s="17">
        <v>0</v>
      </c>
      <c r="AZ632" s="17">
        <v>0</v>
      </c>
      <c r="BA632" s="17">
        <v>0</v>
      </c>
      <c r="BB632" s="17">
        <v>0</v>
      </c>
      <c r="BC632" s="17">
        <v>1</v>
      </c>
      <c r="BD632" s="17">
        <v>4.34</v>
      </c>
      <c r="BE632" s="17">
        <v>1</v>
      </c>
      <c r="BF632" s="17">
        <v>1</v>
      </c>
      <c r="BH632" s="17">
        <v>0</v>
      </c>
      <c r="BJ632" s="17">
        <v>0</v>
      </c>
      <c r="BL632" s="17">
        <v>0</v>
      </c>
      <c r="BM632" s="17">
        <v>4.8849999999999996E-3</v>
      </c>
      <c r="BN632" s="17">
        <v>2.3651999999999999E-2</v>
      </c>
      <c r="BO632" s="17">
        <v>0</v>
      </c>
      <c r="BP632" s="17">
        <v>0</v>
      </c>
      <c r="BQ632" s="17">
        <v>0</v>
      </c>
      <c r="BR632" s="17">
        <v>0</v>
      </c>
      <c r="BS632" s="17">
        <v>0</v>
      </c>
      <c r="BT632" s="17" t="s">
        <v>409</v>
      </c>
      <c r="BU632" s="17" t="s">
        <v>409</v>
      </c>
      <c r="BV632" s="17" t="s">
        <v>409</v>
      </c>
      <c r="BW632" s="17" t="s">
        <v>592</v>
      </c>
      <c r="CA632" s="17">
        <v>88106466</v>
      </c>
      <c r="CB632" s="17" t="s">
        <v>1845</v>
      </c>
      <c r="CC632" s="17">
        <v>91113074</v>
      </c>
      <c r="CD632" s="17" t="s">
        <v>1544</v>
      </c>
    </row>
    <row r="633" spans="1:82">
      <c r="A633" s="27">
        <v>1000000731</v>
      </c>
      <c r="B633" s="26">
        <v>0</v>
      </c>
      <c r="C633" s="26" t="s">
        <v>2694</v>
      </c>
      <c r="D633" s="25">
        <v>304300</v>
      </c>
      <c r="E633" s="25" t="s">
        <v>833</v>
      </c>
      <c r="F633" s="25">
        <v>304310</v>
      </c>
      <c r="G633" s="25" t="s">
        <v>2692</v>
      </c>
      <c r="H633" s="25">
        <v>1</v>
      </c>
      <c r="I633" s="25">
        <v>1996.01</v>
      </c>
      <c r="J633" s="25">
        <v>2500.12</v>
      </c>
      <c r="K633" s="25" t="s">
        <v>505</v>
      </c>
      <c r="L633" s="25"/>
      <c r="M633" s="25" t="s">
        <v>505</v>
      </c>
      <c r="N633" s="25" t="s">
        <v>412</v>
      </c>
      <c r="O633" s="25" t="s">
        <v>428</v>
      </c>
      <c r="P633" s="25" t="s">
        <v>499</v>
      </c>
      <c r="Q633" s="24">
        <v>6809</v>
      </c>
      <c r="R633" s="17">
        <v>0</v>
      </c>
      <c r="S633" s="17" t="s">
        <v>411</v>
      </c>
      <c r="T633" s="17" t="s">
        <v>792</v>
      </c>
      <c r="U633" s="17">
        <v>100</v>
      </c>
      <c r="V633" s="17">
        <v>0.88770000000000004</v>
      </c>
      <c r="Y633" s="17">
        <v>0</v>
      </c>
      <c r="Z633" s="17">
        <v>0</v>
      </c>
      <c r="AC633" s="17">
        <v>0</v>
      </c>
      <c r="AD633" s="17">
        <v>0</v>
      </c>
      <c r="AG633" s="17">
        <v>0</v>
      </c>
      <c r="AH633" s="17">
        <v>0</v>
      </c>
      <c r="AK633" s="17">
        <v>0</v>
      </c>
      <c r="AL633" s="17">
        <v>0</v>
      </c>
      <c r="AO633" s="17">
        <v>0</v>
      </c>
      <c r="AP633" s="17">
        <v>0</v>
      </c>
      <c r="AQ633" s="17">
        <v>2.277486E-3</v>
      </c>
      <c r="AR633" s="17">
        <v>3.5521199999999999E-4</v>
      </c>
      <c r="AS633" s="17">
        <v>1.2099999999999999E-3</v>
      </c>
      <c r="AT633" s="17">
        <v>9.5080000000000008E-3</v>
      </c>
      <c r="AU633" s="17">
        <v>8.6910000000000008E-3</v>
      </c>
      <c r="AV633" s="17">
        <v>445</v>
      </c>
      <c r="AW633" s="17">
        <v>534</v>
      </c>
      <c r="AX633" s="17">
        <v>667.5</v>
      </c>
      <c r="AY633" s="17">
        <v>0</v>
      </c>
      <c r="AZ633" s="17">
        <v>0</v>
      </c>
      <c r="BA633" s="17">
        <v>0</v>
      </c>
      <c r="BB633" s="17">
        <v>0</v>
      </c>
      <c r="BC633" s="17">
        <v>1</v>
      </c>
      <c r="BD633" s="17">
        <v>6.91</v>
      </c>
      <c r="BE633" s="17">
        <v>1</v>
      </c>
      <c r="BF633" s="17">
        <v>1</v>
      </c>
      <c r="BH633" s="17">
        <v>0</v>
      </c>
      <c r="BJ633" s="17">
        <v>0</v>
      </c>
      <c r="BL633" s="17">
        <v>0</v>
      </c>
      <c r="BM633" s="17">
        <v>6.6709999999999998E-3</v>
      </c>
      <c r="BN633" s="17">
        <v>2.7508999999999999E-2</v>
      </c>
      <c r="BO633" s="17">
        <v>0</v>
      </c>
      <c r="BP633" s="17">
        <v>0</v>
      </c>
      <c r="BQ633" s="17">
        <v>0</v>
      </c>
      <c r="BR633" s="17">
        <v>0</v>
      </c>
      <c r="BS633" s="17">
        <v>0</v>
      </c>
      <c r="BT633" s="17" t="s">
        <v>409</v>
      </c>
      <c r="BU633" s="17" t="s">
        <v>409</v>
      </c>
      <c r="BV633" s="17" t="s">
        <v>409</v>
      </c>
      <c r="BW633" s="17" t="s">
        <v>592</v>
      </c>
      <c r="CA633" s="17">
        <v>88106466</v>
      </c>
      <c r="CB633" s="17" t="s">
        <v>1848</v>
      </c>
      <c r="CC633" s="17">
        <v>7200072</v>
      </c>
      <c r="CD633" s="17" t="s">
        <v>1692</v>
      </c>
    </row>
    <row r="634" spans="1:82">
      <c r="A634" s="27">
        <v>1000000732</v>
      </c>
      <c r="B634" s="26">
        <v>0</v>
      </c>
      <c r="C634" s="26" t="s">
        <v>2693</v>
      </c>
      <c r="D634" s="25">
        <v>304301</v>
      </c>
      <c r="E634" s="25" t="s">
        <v>833</v>
      </c>
      <c r="F634" s="25">
        <v>304310</v>
      </c>
      <c r="G634" s="25" t="s">
        <v>2692</v>
      </c>
      <c r="H634" s="25">
        <v>2</v>
      </c>
      <c r="I634" s="25">
        <v>2002.01</v>
      </c>
      <c r="J634" s="25">
        <v>2500.12</v>
      </c>
      <c r="K634" s="25" t="s">
        <v>1698</v>
      </c>
      <c r="L634" s="25"/>
      <c r="M634" s="25" t="s">
        <v>1698</v>
      </c>
      <c r="N634" s="25" t="s">
        <v>412</v>
      </c>
      <c r="O634" s="25" t="s">
        <v>428</v>
      </c>
      <c r="P634" s="25" t="s">
        <v>499</v>
      </c>
      <c r="Q634" s="24">
        <v>6809</v>
      </c>
      <c r="R634" s="17">
        <v>0</v>
      </c>
      <c r="S634" s="17" t="s">
        <v>411</v>
      </c>
      <c r="T634" s="17" t="s">
        <v>792</v>
      </c>
      <c r="U634" s="17">
        <v>100</v>
      </c>
      <c r="V634" s="17">
        <v>0.88770000000000004</v>
      </c>
      <c r="Y634" s="17">
        <v>0</v>
      </c>
      <c r="Z634" s="17">
        <v>0</v>
      </c>
      <c r="AC634" s="17">
        <v>0</v>
      </c>
      <c r="AD634" s="17">
        <v>0</v>
      </c>
      <c r="AG634" s="17">
        <v>0</v>
      </c>
      <c r="AH634" s="17">
        <v>0</v>
      </c>
      <c r="AK634" s="17">
        <v>0</v>
      </c>
      <c r="AL634" s="17">
        <v>0</v>
      </c>
      <c r="AO634" s="17">
        <v>0</v>
      </c>
      <c r="AP634" s="17">
        <v>0</v>
      </c>
      <c r="AQ634" s="17">
        <v>2.277486E-3</v>
      </c>
      <c r="AR634" s="17">
        <v>3.5521199999999999E-4</v>
      </c>
      <c r="AS634" s="17">
        <v>1.2099999999999999E-3</v>
      </c>
      <c r="AT634" s="17">
        <v>9.5080000000000008E-3</v>
      </c>
      <c r="AU634" s="17">
        <v>8.6910000000000008E-3</v>
      </c>
      <c r="AV634" s="17">
        <v>445</v>
      </c>
      <c r="AW634" s="17">
        <v>534</v>
      </c>
      <c r="AX634" s="17">
        <v>667.5</v>
      </c>
      <c r="AY634" s="17">
        <v>0</v>
      </c>
      <c r="AZ634" s="17">
        <v>0</v>
      </c>
      <c r="BA634" s="17">
        <v>0</v>
      </c>
      <c r="BB634" s="17">
        <v>0</v>
      </c>
      <c r="BC634" s="17">
        <v>1</v>
      </c>
      <c r="BD634" s="17">
        <v>6.91</v>
      </c>
      <c r="BE634" s="17">
        <v>1</v>
      </c>
      <c r="BF634" s="17">
        <v>1</v>
      </c>
      <c r="BH634" s="17">
        <v>0</v>
      </c>
      <c r="BJ634" s="17">
        <v>0</v>
      </c>
      <c r="BL634" s="17">
        <v>0</v>
      </c>
      <c r="BM634" s="17">
        <v>6.6709999999999998E-3</v>
      </c>
      <c r="BN634" s="17">
        <v>2.7508999999999999E-2</v>
      </c>
      <c r="BO634" s="17">
        <v>0</v>
      </c>
      <c r="BP634" s="17">
        <v>0</v>
      </c>
      <c r="BQ634" s="17">
        <v>0</v>
      </c>
      <c r="BR634" s="17">
        <v>0</v>
      </c>
      <c r="BS634" s="17">
        <v>0</v>
      </c>
      <c r="BT634" s="17" t="s">
        <v>409</v>
      </c>
      <c r="BU634" s="17" t="s">
        <v>409</v>
      </c>
      <c r="BV634" s="17" t="s">
        <v>409</v>
      </c>
      <c r="BW634" s="17" t="s">
        <v>592</v>
      </c>
      <c r="CA634" s="17">
        <v>88106466</v>
      </c>
      <c r="CB634" s="17" t="s">
        <v>1848</v>
      </c>
      <c r="CC634" s="17">
        <v>7200072</v>
      </c>
      <c r="CD634" s="17" t="s">
        <v>1692</v>
      </c>
    </row>
    <row r="635" spans="1:82">
      <c r="A635" s="27">
        <v>1000000733</v>
      </c>
      <c r="B635" s="26">
        <v>0</v>
      </c>
      <c r="C635" s="26" t="s">
        <v>2691</v>
      </c>
      <c r="D635" s="25">
        <v>202300</v>
      </c>
      <c r="E635" s="25" t="s">
        <v>1424</v>
      </c>
      <c r="F635" s="25">
        <v>204301</v>
      </c>
      <c r="G635" s="25" t="s">
        <v>2249</v>
      </c>
      <c r="H635" s="25">
        <v>1</v>
      </c>
      <c r="I635" s="25">
        <v>1996.01</v>
      </c>
      <c r="J635" s="25">
        <v>2012.06</v>
      </c>
      <c r="K635" s="25" t="s">
        <v>505</v>
      </c>
      <c r="L635" s="25"/>
      <c r="M635" s="25" t="s">
        <v>505</v>
      </c>
      <c r="N635" s="25" t="s">
        <v>609</v>
      </c>
      <c r="O635" s="25" t="s">
        <v>428</v>
      </c>
      <c r="P635" s="25" t="s">
        <v>712</v>
      </c>
      <c r="Q635" s="24">
        <v>38456</v>
      </c>
      <c r="R635" s="17">
        <v>0</v>
      </c>
      <c r="U635" s="17">
        <v>0</v>
      </c>
      <c r="V635" s="17">
        <v>0</v>
      </c>
      <c r="Y635" s="17">
        <v>0</v>
      </c>
      <c r="Z635" s="17">
        <v>0</v>
      </c>
      <c r="AC635" s="17">
        <v>0</v>
      </c>
      <c r="AD635" s="17">
        <v>0</v>
      </c>
      <c r="AG635" s="17">
        <v>0</v>
      </c>
      <c r="AH635" s="17">
        <v>0</v>
      </c>
      <c r="AK635" s="17">
        <v>0</v>
      </c>
      <c r="AL635" s="17">
        <v>0</v>
      </c>
      <c r="AO635" s="17">
        <v>0</v>
      </c>
      <c r="AP635" s="17">
        <v>0</v>
      </c>
      <c r="AQ635" s="17">
        <v>0</v>
      </c>
      <c r="AR635" s="17">
        <v>0</v>
      </c>
      <c r="AS635" s="17">
        <v>1.134E-3</v>
      </c>
      <c r="AT635" s="17">
        <v>1.2008E-2</v>
      </c>
      <c r="AU635" s="17">
        <v>0.19905999999999999</v>
      </c>
      <c r="AV635" s="30">
        <v>1086</v>
      </c>
      <c r="AW635" s="30">
        <v>1303.2</v>
      </c>
      <c r="AX635" s="30">
        <v>1629</v>
      </c>
      <c r="AY635" s="17">
        <v>0</v>
      </c>
      <c r="AZ635" s="17">
        <v>0</v>
      </c>
      <c r="BA635" s="17">
        <v>0</v>
      </c>
      <c r="BB635" s="17">
        <v>0</v>
      </c>
      <c r="BC635" s="17">
        <v>1</v>
      </c>
      <c r="BD635" s="17">
        <v>38.46</v>
      </c>
      <c r="BE635" s="17">
        <v>1</v>
      </c>
      <c r="BF635" s="17">
        <v>1</v>
      </c>
      <c r="BH635" s="17">
        <v>0</v>
      </c>
      <c r="BJ635" s="17">
        <v>0</v>
      </c>
      <c r="BL635" s="17">
        <v>0</v>
      </c>
      <c r="BM635" s="17">
        <v>5.9309999999999996E-3</v>
      </c>
      <c r="BN635" s="17">
        <v>2.9817E-2</v>
      </c>
      <c r="BO635" s="17">
        <v>0</v>
      </c>
      <c r="BP635" s="17">
        <v>0</v>
      </c>
      <c r="BQ635" s="17">
        <v>0</v>
      </c>
      <c r="BR635" s="17">
        <v>0</v>
      </c>
      <c r="BS635" s="17">
        <v>0</v>
      </c>
      <c r="BT635" s="17" t="s">
        <v>409</v>
      </c>
      <c r="BU635" s="17" t="s">
        <v>409</v>
      </c>
      <c r="BV635" s="17" t="s">
        <v>409</v>
      </c>
      <c r="BW635" s="17" t="s">
        <v>592</v>
      </c>
      <c r="CA635" s="17">
        <v>88106466</v>
      </c>
      <c r="CB635" s="17" t="s">
        <v>1845</v>
      </c>
      <c r="CC635" s="17">
        <v>7200072</v>
      </c>
      <c r="CD635" s="17" t="s">
        <v>1692</v>
      </c>
    </row>
    <row r="636" spans="1:82">
      <c r="A636" s="27">
        <v>1000000734</v>
      </c>
      <c r="B636" s="26">
        <v>0</v>
      </c>
      <c r="C636" s="26" t="s">
        <v>2690</v>
      </c>
      <c r="D636" s="25">
        <v>202301</v>
      </c>
      <c r="E636" s="25" t="s">
        <v>1424</v>
      </c>
      <c r="F636" s="25">
        <v>204300</v>
      </c>
      <c r="G636" s="25" t="s">
        <v>2249</v>
      </c>
      <c r="H636" s="25">
        <v>2</v>
      </c>
      <c r="I636" s="25">
        <v>1996.01</v>
      </c>
      <c r="J636" s="25">
        <v>2012.06</v>
      </c>
      <c r="K636" s="25" t="s">
        <v>505</v>
      </c>
      <c r="L636" s="25"/>
      <c r="M636" s="25" t="s">
        <v>505</v>
      </c>
      <c r="N636" s="25" t="s">
        <v>609</v>
      </c>
      <c r="O636" s="25" t="s">
        <v>428</v>
      </c>
      <c r="P636" s="25" t="s">
        <v>712</v>
      </c>
      <c r="Q636" s="24">
        <v>38456</v>
      </c>
      <c r="R636" s="17">
        <v>0</v>
      </c>
      <c r="U636" s="17">
        <v>0</v>
      </c>
      <c r="V636" s="17">
        <v>0</v>
      </c>
      <c r="Y636" s="17">
        <v>0</v>
      </c>
      <c r="Z636" s="17">
        <v>0</v>
      </c>
      <c r="AC636" s="17">
        <v>0</v>
      </c>
      <c r="AD636" s="17">
        <v>0</v>
      </c>
      <c r="AG636" s="17">
        <v>0</v>
      </c>
      <c r="AH636" s="17">
        <v>0</v>
      </c>
      <c r="AK636" s="17">
        <v>0</v>
      </c>
      <c r="AL636" s="17">
        <v>0</v>
      </c>
      <c r="AO636" s="17">
        <v>0</v>
      </c>
      <c r="AP636" s="17">
        <v>0</v>
      </c>
      <c r="AQ636" s="17">
        <v>0</v>
      </c>
      <c r="AR636" s="17">
        <v>0</v>
      </c>
      <c r="AS636" s="17">
        <v>1.134E-3</v>
      </c>
      <c r="AT636" s="17">
        <v>1.2008E-2</v>
      </c>
      <c r="AU636" s="17">
        <v>0.19905999999999999</v>
      </c>
      <c r="AV636" s="30">
        <v>1086</v>
      </c>
      <c r="AW636" s="30">
        <v>1303.2</v>
      </c>
      <c r="AX636" s="30">
        <v>1629</v>
      </c>
      <c r="AY636" s="17">
        <v>0</v>
      </c>
      <c r="AZ636" s="17">
        <v>0</v>
      </c>
      <c r="BA636" s="17">
        <v>0</v>
      </c>
      <c r="BB636" s="17">
        <v>0</v>
      </c>
      <c r="BC636" s="17">
        <v>1</v>
      </c>
      <c r="BD636" s="17">
        <v>38.46</v>
      </c>
      <c r="BE636" s="17">
        <v>1</v>
      </c>
      <c r="BF636" s="17">
        <v>1</v>
      </c>
      <c r="BH636" s="17">
        <v>0</v>
      </c>
      <c r="BJ636" s="17">
        <v>0</v>
      </c>
      <c r="BL636" s="17">
        <v>0</v>
      </c>
      <c r="BM636" s="17">
        <v>5.9309999999999996E-3</v>
      </c>
      <c r="BN636" s="17">
        <v>2.9817E-2</v>
      </c>
      <c r="BO636" s="17">
        <v>0</v>
      </c>
      <c r="BP636" s="17">
        <v>0</v>
      </c>
      <c r="BQ636" s="17">
        <v>0</v>
      </c>
      <c r="BR636" s="17">
        <v>0</v>
      </c>
      <c r="BS636" s="17">
        <v>0</v>
      </c>
      <c r="BT636" s="17" t="s">
        <v>409</v>
      </c>
      <c r="BU636" s="17" t="s">
        <v>409</v>
      </c>
      <c r="BV636" s="17" t="s">
        <v>409</v>
      </c>
      <c r="BW636" s="17" t="s">
        <v>592</v>
      </c>
      <c r="CA636" s="17">
        <v>88106466</v>
      </c>
      <c r="CB636" s="17" t="s">
        <v>1845</v>
      </c>
      <c r="CC636" s="17">
        <v>7200072</v>
      </c>
      <c r="CD636" s="17" t="s">
        <v>1692</v>
      </c>
    </row>
    <row r="637" spans="1:82">
      <c r="A637" s="27">
        <v>1000000735</v>
      </c>
      <c r="B637" s="26">
        <v>0</v>
      </c>
      <c r="C637" s="26" t="s">
        <v>2689</v>
      </c>
      <c r="D637" s="25">
        <v>304301</v>
      </c>
      <c r="E637" s="25" t="s">
        <v>833</v>
      </c>
      <c r="F637" s="25">
        <v>304535</v>
      </c>
      <c r="G637" s="25" t="s">
        <v>1843</v>
      </c>
      <c r="H637" s="25">
        <v>1</v>
      </c>
      <c r="I637" s="25">
        <v>1997.06</v>
      </c>
      <c r="J637" s="25">
        <v>2010.1</v>
      </c>
      <c r="K637" s="25" t="s">
        <v>2118</v>
      </c>
      <c r="L637" s="25"/>
      <c r="M637" s="25" t="s">
        <v>2625</v>
      </c>
      <c r="N637" s="25" t="s">
        <v>412</v>
      </c>
      <c r="O637" s="25" t="s">
        <v>428</v>
      </c>
      <c r="P637" s="25" t="s">
        <v>499</v>
      </c>
      <c r="Q637" s="24">
        <v>10610</v>
      </c>
      <c r="R637" s="17">
        <v>0</v>
      </c>
      <c r="S637" s="17" t="s">
        <v>411</v>
      </c>
      <c r="T637" s="17" t="s">
        <v>704</v>
      </c>
      <c r="U637" s="29">
        <v>2913</v>
      </c>
      <c r="V637" s="17">
        <v>0</v>
      </c>
      <c r="Y637" s="17">
        <v>0</v>
      </c>
      <c r="Z637" s="17">
        <v>0</v>
      </c>
      <c r="AC637" s="17">
        <v>0</v>
      </c>
      <c r="AD637" s="17">
        <v>0</v>
      </c>
      <c r="AG637" s="17">
        <v>0</v>
      </c>
      <c r="AH637" s="17">
        <v>0</v>
      </c>
      <c r="AK637" s="17">
        <v>0</v>
      </c>
      <c r="AL637" s="17">
        <v>0</v>
      </c>
      <c r="AO637" s="17">
        <v>0</v>
      </c>
      <c r="AP637" s="17">
        <v>0</v>
      </c>
      <c r="AQ637" s="17">
        <v>0</v>
      </c>
      <c r="AR637" s="17">
        <v>8.6883299999999995E-4</v>
      </c>
      <c r="AS637" s="17">
        <v>2.1120000000000002E-3</v>
      </c>
      <c r="AT637" s="17">
        <v>1.6053999999999999E-2</v>
      </c>
      <c r="AU637" s="17">
        <v>7.2359000000000007E-2</v>
      </c>
      <c r="AV637" s="17">
        <v>452</v>
      </c>
      <c r="AW637" s="17">
        <v>542.4</v>
      </c>
      <c r="AX637" s="17">
        <v>678</v>
      </c>
      <c r="AY637" s="17">
        <v>0</v>
      </c>
      <c r="AZ637" s="17">
        <v>0</v>
      </c>
      <c r="BA637" s="17">
        <v>0</v>
      </c>
      <c r="BB637" s="17">
        <v>0</v>
      </c>
      <c r="BC637" s="17">
        <v>1</v>
      </c>
      <c r="BD637" s="17">
        <v>13.52</v>
      </c>
      <c r="BE637" s="17">
        <v>1</v>
      </c>
      <c r="BF637" s="17">
        <v>1</v>
      </c>
      <c r="BH637" s="17">
        <v>0</v>
      </c>
      <c r="BJ637" s="17">
        <v>0</v>
      </c>
      <c r="BL637" s="17">
        <v>0</v>
      </c>
      <c r="BM637" s="17">
        <v>1.0397E-2</v>
      </c>
      <c r="BN637" s="17">
        <v>6.3422000000000006E-2</v>
      </c>
      <c r="BO637" s="17">
        <v>0</v>
      </c>
      <c r="BP637" s="17">
        <v>0</v>
      </c>
      <c r="BQ637" s="17">
        <v>0</v>
      </c>
      <c r="BR637" s="17">
        <v>0</v>
      </c>
      <c r="BS637" s="17">
        <v>0</v>
      </c>
      <c r="BT637" s="17" t="s">
        <v>409</v>
      </c>
      <c r="BU637" s="17" t="s">
        <v>409</v>
      </c>
      <c r="BV637" s="17" t="s">
        <v>409</v>
      </c>
      <c r="BW637" s="17" t="s">
        <v>592</v>
      </c>
      <c r="CA637" s="17">
        <v>88106466</v>
      </c>
      <c r="CB637" s="17" t="s">
        <v>1845</v>
      </c>
      <c r="CC637" s="17">
        <v>5103045</v>
      </c>
      <c r="CD637" s="17" t="s">
        <v>986</v>
      </c>
    </row>
    <row r="638" spans="1:82">
      <c r="A638" s="27">
        <v>1000000736</v>
      </c>
      <c r="B638" s="26">
        <v>0</v>
      </c>
      <c r="C638" s="26" t="s">
        <v>2688</v>
      </c>
      <c r="D638" s="25">
        <v>202500</v>
      </c>
      <c r="E638" s="25" t="s">
        <v>2686</v>
      </c>
      <c r="F638" s="25">
        <v>204300</v>
      </c>
      <c r="G638" s="25" t="s">
        <v>2249</v>
      </c>
      <c r="H638" s="25">
        <v>1</v>
      </c>
      <c r="I638" s="25">
        <v>2002.01</v>
      </c>
      <c r="J638" s="25">
        <v>2012.04</v>
      </c>
      <c r="K638" s="25" t="s">
        <v>1698</v>
      </c>
      <c r="L638" s="25"/>
      <c r="M638" s="25" t="s">
        <v>1698</v>
      </c>
      <c r="N638" s="25" t="s">
        <v>609</v>
      </c>
      <c r="O638" s="25" t="s">
        <v>498</v>
      </c>
      <c r="P638" s="25" t="s">
        <v>792</v>
      </c>
      <c r="Q638" s="24">
        <v>9030</v>
      </c>
      <c r="R638" s="17">
        <v>0.84530000000000005</v>
      </c>
      <c r="S638" s="17" t="s">
        <v>428</v>
      </c>
      <c r="T638" s="17" t="s">
        <v>712</v>
      </c>
      <c r="U638" s="29">
        <v>7193</v>
      </c>
      <c r="V638" s="17">
        <v>0</v>
      </c>
      <c r="Y638" s="17">
        <v>0</v>
      </c>
      <c r="Z638" s="17">
        <v>0</v>
      </c>
      <c r="AC638" s="17">
        <v>0</v>
      </c>
      <c r="AD638" s="17">
        <v>0</v>
      </c>
      <c r="AG638" s="17">
        <v>0</v>
      </c>
      <c r="AH638" s="17">
        <v>0</v>
      </c>
      <c r="AK638" s="17">
        <v>0</v>
      </c>
      <c r="AL638" s="17">
        <v>0</v>
      </c>
      <c r="AO638" s="17">
        <v>0</v>
      </c>
      <c r="AP638" s="17">
        <v>0</v>
      </c>
      <c r="AQ638" s="17">
        <v>0.13781843999999999</v>
      </c>
      <c r="AR638" s="17">
        <v>2.9586E-3</v>
      </c>
      <c r="AS638" s="17">
        <v>2.61E-4</v>
      </c>
      <c r="AT638" s="17">
        <v>2.745E-3</v>
      </c>
      <c r="AU638" s="17">
        <v>2.459638</v>
      </c>
      <c r="AV638" s="30">
        <v>1086</v>
      </c>
      <c r="AW638" s="30">
        <v>1303.2</v>
      </c>
      <c r="AX638" s="30">
        <v>1629</v>
      </c>
      <c r="AY638" s="17">
        <v>0</v>
      </c>
      <c r="AZ638" s="17">
        <v>0</v>
      </c>
      <c r="BA638" s="17">
        <v>0</v>
      </c>
      <c r="BB638" s="17">
        <v>0</v>
      </c>
      <c r="BC638" s="17">
        <v>1</v>
      </c>
      <c r="BD638" s="17">
        <v>16.22</v>
      </c>
      <c r="BE638" s="17">
        <v>1</v>
      </c>
      <c r="BF638" s="17">
        <v>1</v>
      </c>
      <c r="BH638" s="17">
        <v>0</v>
      </c>
      <c r="BJ638" s="17">
        <v>0</v>
      </c>
      <c r="BL638" s="17">
        <v>0</v>
      </c>
      <c r="BM638" s="17">
        <v>1.176E-3</v>
      </c>
      <c r="BN638" s="17">
        <v>5.9100000000000003E-3</v>
      </c>
      <c r="BO638" s="17">
        <v>0</v>
      </c>
      <c r="BP638" s="17">
        <v>0</v>
      </c>
      <c r="BQ638" s="17">
        <v>0</v>
      </c>
      <c r="BR638" s="17">
        <v>0</v>
      </c>
      <c r="BS638" s="17">
        <v>0</v>
      </c>
      <c r="BT638" s="17" t="s">
        <v>409</v>
      </c>
      <c r="BU638" s="17" t="s">
        <v>409</v>
      </c>
      <c r="BV638" s="17" t="s">
        <v>409</v>
      </c>
      <c r="BW638" s="17" t="s">
        <v>592</v>
      </c>
      <c r="CA638" s="17">
        <v>88106466</v>
      </c>
      <c r="CB638" s="17" t="s">
        <v>1848</v>
      </c>
      <c r="CC638" s="17">
        <v>87106144</v>
      </c>
      <c r="CD638" s="17" t="s">
        <v>1692</v>
      </c>
    </row>
    <row r="639" spans="1:82">
      <c r="A639" s="27">
        <v>1000000737</v>
      </c>
      <c r="B639" s="26">
        <v>0</v>
      </c>
      <c r="C639" s="26" t="s">
        <v>2687</v>
      </c>
      <c r="D639" s="25">
        <v>202500</v>
      </c>
      <c r="E639" s="25" t="s">
        <v>2686</v>
      </c>
      <c r="F639" s="25">
        <v>204301</v>
      </c>
      <c r="G639" s="25" t="s">
        <v>2249</v>
      </c>
      <c r="H639" s="25">
        <v>2</v>
      </c>
      <c r="I639" s="25">
        <v>2002.01</v>
      </c>
      <c r="J639" s="25">
        <v>2012.04</v>
      </c>
      <c r="K639" s="25" t="s">
        <v>1698</v>
      </c>
      <c r="L639" s="25"/>
      <c r="M639" s="25" t="s">
        <v>1698</v>
      </c>
      <c r="N639" s="25" t="s">
        <v>609</v>
      </c>
      <c r="O639" s="25" t="s">
        <v>498</v>
      </c>
      <c r="P639" s="25" t="s">
        <v>792</v>
      </c>
      <c r="Q639" s="24">
        <v>9030</v>
      </c>
      <c r="R639" s="17">
        <v>0.84530000000000005</v>
      </c>
      <c r="S639" s="17" t="s">
        <v>428</v>
      </c>
      <c r="T639" s="17" t="s">
        <v>712</v>
      </c>
      <c r="U639" s="29">
        <v>7193</v>
      </c>
      <c r="V639" s="17">
        <v>0</v>
      </c>
      <c r="Y639" s="17">
        <v>0</v>
      </c>
      <c r="Z639" s="17">
        <v>0</v>
      </c>
      <c r="AC639" s="17">
        <v>0</v>
      </c>
      <c r="AD639" s="17">
        <v>0</v>
      </c>
      <c r="AG639" s="17">
        <v>0</v>
      </c>
      <c r="AH639" s="17">
        <v>0</v>
      </c>
      <c r="AK639" s="17">
        <v>0</v>
      </c>
      <c r="AL639" s="17">
        <v>0</v>
      </c>
      <c r="AO639" s="17">
        <v>0</v>
      </c>
      <c r="AP639" s="17">
        <v>0</v>
      </c>
      <c r="AQ639" s="17">
        <v>0.13781843999999999</v>
      </c>
      <c r="AR639" s="17">
        <v>2.9586E-3</v>
      </c>
      <c r="AS639" s="17">
        <v>2.61E-4</v>
      </c>
      <c r="AT639" s="17">
        <v>2.745E-3</v>
      </c>
      <c r="AU639" s="17">
        <v>2.459638</v>
      </c>
      <c r="AV639" s="30">
        <v>1086</v>
      </c>
      <c r="AW639" s="30">
        <v>1303.2</v>
      </c>
      <c r="AX639" s="30">
        <v>1629</v>
      </c>
      <c r="AY639" s="17">
        <v>0</v>
      </c>
      <c r="AZ639" s="17">
        <v>0</v>
      </c>
      <c r="BA639" s="17">
        <v>0</v>
      </c>
      <c r="BB639" s="17">
        <v>0</v>
      </c>
      <c r="BC639" s="17">
        <v>1</v>
      </c>
      <c r="BD639" s="17">
        <v>16.22</v>
      </c>
      <c r="BE639" s="17">
        <v>1</v>
      </c>
      <c r="BF639" s="17">
        <v>1</v>
      </c>
      <c r="BH639" s="17">
        <v>0</v>
      </c>
      <c r="BJ639" s="17">
        <v>0</v>
      </c>
      <c r="BL639" s="17">
        <v>0</v>
      </c>
      <c r="BM639" s="17">
        <v>1.176E-3</v>
      </c>
      <c r="BN639" s="17">
        <v>5.9100000000000003E-3</v>
      </c>
      <c r="BO639" s="17">
        <v>0</v>
      </c>
      <c r="BP639" s="17">
        <v>0</v>
      </c>
      <c r="BQ639" s="17">
        <v>0</v>
      </c>
      <c r="BR639" s="17">
        <v>0</v>
      </c>
      <c r="BS639" s="17">
        <v>0</v>
      </c>
      <c r="BT639" s="17" t="s">
        <v>409</v>
      </c>
      <c r="BU639" s="17" t="s">
        <v>409</v>
      </c>
      <c r="BV639" s="17" t="s">
        <v>409</v>
      </c>
      <c r="BW639" s="17" t="s">
        <v>592</v>
      </c>
      <c r="CA639" s="17">
        <v>88106466</v>
      </c>
      <c r="CB639" s="17" t="s">
        <v>1848</v>
      </c>
      <c r="CC639" s="17">
        <v>87106144</v>
      </c>
      <c r="CD639" s="17" t="s">
        <v>1692</v>
      </c>
    </row>
    <row r="640" spans="1:82">
      <c r="A640" s="27">
        <v>1000000738</v>
      </c>
      <c r="B640" s="26">
        <v>0</v>
      </c>
      <c r="C640" s="26" t="s">
        <v>2685</v>
      </c>
      <c r="D640" s="25">
        <v>304300</v>
      </c>
      <c r="E640" s="25" t="s">
        <v>833</v>
      </c>
      <c r="F640" s="25">
        <v>302610</v>
      </c>
      <c r="G640" s="25" t="s">
        <v>1307</v>
      </c>
      <c r="H640" s="25">
        <v>1</v>
      </c>
      <c r="I640" s="25">
        <v>2001.01</v>
      </c>
      <c r="J640" s="25">
        <v>2500.12</v>
      </c>
      <c r="K640" s="25" t="s">
        <v>1625</v>
      </c>
      <c r="L640" s="25"/>
      <c r="M640" s="25" t="s">
        <v>1625</v>
      </c>
      <c r="N640" s="25" t="s">
        <v>412</v>
      </c>
      <c r="O640" s="25" t="s">
        <v>428</v>
      </c>
      <c r="P640" s="25" t="s">
        <v>499</v>
      </c>
      <c r="Q640" s="24">
        <v>6811</v>
      </c>
      <c r="R640" s="17">
        <v>0</v>
      </c>
      <c r="S640" s="17" t="s">
        <v>411</v>
      </c>
      <c r="T640" s="17" t="s">
        <v>516</v>
      </c>
      <c r="U640" s="29">
        <v>8051</v>
      </c>
      <c r="V640" s="17">
        <v>0</v>
      </c>
      <c r="Y640" s="17">
        <v>0</v>
      </c>
      <c r="Z640" s="17">
        <v>0</v>
      </c>
      <c r="AC640" s="17">
        <v>0</v>
      </c>
      <c r="AD640" s="17">
        <v>0</v>
      </c>
      <c r="AG640" s="17">
        <v>0</v>
      </c>
      <c r="AH640" s="17">
        <v>0</v>
      </c>
      <c r="AK640" s="17">
        <v>0</v>
      </c>
      <c r="AL640" s="17">
        <v>0</v>
      </c>
      <c r="AO640" s="17">
        <v>0</v>
      </c>
      <c r="AP640" s="17">
        <v>0</v>
      </c>
      <c r="AQ640" s="17">
        <v>0</v>
      </c>
      <c r="AR640" s="17">
        <v>9.5684100000000005E-4</v>
      </c>
      <c r="AS640" s="17">
        <v>1.6750000000000001E-3</v>
      </c>
      <c r="AT640" s="17">
        <v>1.4318000000000001E-2</v>
      </c>
      <c r="AU640" s="17">
        <v>0.12718599999999999</v>
      </c>
      <c r="AV640" s="17">
        <v>265</v>
      </c>
      <c r="AW640" s="17">
        <v>318</v>
      </c>
      <c r="AX640" s="17">
        <v>397.5</v>
      </c>
      <c r="AY640" s="17">
        <v>0</v>
      </c>
      <c r="AZ640" s="17">
        <v>0</v>
      </c>
      <c r="BA640" s="17">
        <v>0</v>
      </c>
      <c r="BB640" s="17">
        <v>0</v>
      </c>
      <c r="BC640" s="17">
        <v>1</v>
      </c>
      <c r="BD640" s="17">
        <v>14.86</v>
      </c>
      <c r="BE640" s="17">
        <v>1</v>
      </c>
      <c r="BF640" s="17">
        <v>1</v>
      </c>
      <c r="BH640" s="17">
        <v>0</v>
      </c>
      <c r="BJ640" s="17">
        <v>0</v>
      </c>
      <c r="BL640" s="17">
        <v>0</v>
      </c>
      <c r="BM640" s="17">
        <v>6.1599999999999997E-3</v>
      </c>
      <c r="BN640" s="17">
        <v>3.5671000000000001E-2</v>
      </c>
      <c r="BO640" s="17">
        <v>0</v>
      </c>
      <c r="BP640" s="17">
        <v>0</v>
      </c>
      <c r="BQ640" s="17">
        <v>0</v>
      </c>
      <c r="BR640" s="17">
        <v>0</v>
      </c>
      <c r="BS640" s="17">
        <v>0</v>
      </c>
      <c r="BT640" s="17" t="s">
        <v>409</v>
      </c>
      <c r="BU640" s="17" t="s">
        <v>409</v>
      </c>
      <c r="BV640" s="17" t="s">
        <v>409</v>
      </c>
      <c r="BW640" s="17" t="s">
        <v>592</v>
      </c>
      <c r="CA640" s="17">
        <v>88106466</v>
      </c>
      <c r="CB640" s="17" t="s">
        <v>1848</v>
      </c>
      <c r="CC640" s="17">
        <v>87106144</v>
      </c>
      <c r="CD640" s="17" t="s">
        <v>1692</v>
      </c>
    </row>
    <row r="641" spans="1:82">
      <c r="A641" s="27">
        <v>1000000739</v>
      </c>
      <c r="B641" s="26">
        <v>0</v>
      </c>
      <c r="C641" s="26" t="s">
        <v>2684</v>
      </c>
      <c r="D641" s="25">
        <v>304300</v>
      </c>
      <c r="E641" s="25" t="s">
        <v>833</v>
      </c>
      <c r="F641" s="25">
        <v>302610</v>
      </c>
      <c r="G641" s="25" t="s">
        <v>1307</v>
      </c>
      <c r="H641" s="25">
        <v>2</v>
      </c>
      <c r="I641" s="25">
        <v>2002.01</v>
      </c>
      <c r="J641" s="25">
        <v>2500.12</v>
      </c>
      <c r="K641" s="25" t="s">
        <v>1698</v>
      </c>
      <c r="L641" s="25"/>
      <c r="M641" s="25" t="s">
        <v>1698</v>
      </c>
      <c r="N641" s="25" t="s">
        <v>412</v>
      </c>
      <c r="O641" s="25" t="s">
        <v>428</v>
      </c>
      <c r="P641" s="25" t="s">
        <v>499</v>
      </c>
      <c r="Q641" s="24">
        <v>6811</v>
      </c>
      <c r="R641" s="17">
        <v>0</v>
      </c>
      <c r="S641" s="17" t="s">
        <v>411</v>
      </c>
      <c r="T641" s="17" t="s">
        <v>516</v>
      </c>
      <c r="U641" s="29">
        <v>8051</v>
      </c>
      <c r="V641" s="17">
        <v>0</v>
      </c>
      <c r="Y641" s="17">
        <v>0</v>
      </c>
      <c r="Z641" s="17">
        <v>0</v>
      </c>
      <c r="AC641" s="17">
        <v>0</v>
      </c>
      <c r="AD641" s="17">
        <v>0</v>
      </c>
      <c r="AG641" s="17">
        <v>0</v>
      </c>
      <c r="AH641" s="17">
        <v>0</v>
      </c>
      <c r="AK641" s="17">
        <v>0</v>
      </c>
      <c r="AL641" s="17">
        <v>0</v>
      </c>
      <c r="AO641" s="17">
        <v>0</v>
      </c>
      <c r="AP641" s="17">
        <v>0</v>
      </c>
      <c r="AQ641" s="17">
        <v>0</v>
      </c>
      <c r="AR641" s="17">
        <v>9.5684100000000005E-4</v>
      </c>
      <c r="AS641" s="17">
        <v>1.6750000000000001E-3</v>
      </c>
      <c r="AT641" s="17">
        <v>1.4318000000000001E-2</v>
      </c>
      <c r="AU641" s="17">
        <v>0.12718599999999999</v>
      </c>
      <c r="AV641" s="17">
        <v>265</v>
      </c>
      <c r="AW641" s="17">
        <v>318</v>
      </c>
      <c r="AX641" s="17">
        <v>397.5</v>
      </c>
      <c r="AY641" s="17">
        <v>0</v>
      </c>
      <c r="AZ641" s="17">
        <v>0</v>
      </c>
      <c r="BA641" s="17">
        <v>0</v>
      </c>
      <c r="BB641" s="17">
        <v>0</v>
      </c>
      <c r="BC641" s="17">
        <v>1</v>
      </c>
      <c r="BD641" s="17">
        <v>14.86</v>
      </c>
      <c r="BE641" s="17">
        <v>1</v>
      </c>
      <c r="BF641" s="17">
        <v>1</v>
      </c>
      <c r="BH641" s="17">
        <v>0</v>
      </c>
      <c r="BJ641" s="17">
        <v>0</v>
      </c>
      <c r="BL641" s="17">
        <v>0</v>
      </c>
      <c r="BM641" s="17">
        <v>6.1599999999999997E-3</v>
      </c>
      <c r="BN641" s="17">
        <v>3.5671000000000001E-2</v>
      </c>
      <c r="BO641" s="17">
        <v>0</v>
      </c>
      <c r="BP641" s="17">
        <v>0</v>
      </c>
      <c r="BQ641" s="17">
        <v>0</v>
      </c>
      <c r="BR641" s="17">
        <v>0</v>
      </c>
      <c r="BS641" s="17">
        <v>0</v>
      </c>
      <c r="BT641" s="17" t="s">
        <v>409</v>
      </c>
      <c r="BU641" s="17" t="s">
        <v>409</v>
      </c>
      <c r="BV641" s="17" t="s">
        <v>409</v>
      </c>
      <c r="BW641" s="17" t="s">
        <v>592</v>
      </c>
      <c r="CA641" s="17">
        <v>88106466</v>
      </c>
      <c r="CB641" s="17" t="s">
        <v>1848</v>
      </c>
      <c r="CC641" s="17">
        <v>87106144</v>
      </c>
      <c r="CD641" s="17" t="s">
        <v>1692</v>
      </c>
    </row>
    <row r="642" spans="1:82">
      <c r="A642" s="27">
        <v>1000000740</v>
      </c>
      <c r="B642" s="26">
        <v>0</v>
      </c>
      <c r="C642" s="26" t="s">
        <v>2683</v>
      </c>
      <c r="D642" s="25">
        <v>304301</v>
      </c>
      <c r="E642" s="25" t="s">
        <v>833</v>
      </c>
      <c r="F642" s="25">
        <v>302715</v>
      </c>
      <c r="G642" s="25" t="s">
        <v>830</v>
      </c>
      <c r="H642" s="25">
        <v>1</v>
      </c>
      <c r="I642" s="25">
        <v>2004.06</v>
      </c>
      <c r="J642" s="25">
        <v>2009.1</v>
      </c>
      <c r="K642" s="25" t="s">
        <v>1549</v>
      </c>
      <c r="L642" s="25"/>
      <c r="M642" s="25" t="s">
        <v>2682</v>
      </c>
      <c r="N642" s="25" t="s">
        <v>412</v>
      </c>
      <c r="O642" s="25" t="s">
        <v>411</v>
      </c>
      <c r="P642" s="25" t="s">
        <v>516</v>
      </c>
      <c r="Q642" s="24">
        <v>13468</v>
      </c>
      <c r="R642" s="17">
        <v>0</v>
      </c>
      <c r="U642" s="17">
        <v>0</v>
      </c>
      <c r="V642" s="17">
        <v>0</v>
      </c>
      <c r="Y642" s="17">
        <v>0</v>
      </c>
      <c r="Z642" s="17">
        <v>0</v>
      </c>
      <c r="AC642" s="17">
        <v>0</v>
      </c>
      <c r="AD642" s="17">
        <v>0</v>
      </c>
      <c r="AG642" s="17">
        <v>0</v>
      </c>
      <c r="AH642" s="17">
        <v>0</v>
      </c>
      <c r="AK642" s="17">
        <v>0</v>
      </c>
      <c r="AL642" s="17">
        <v>0</v>
      </c>
      <c r="AO642" s="17">
        <v>0</v>
      </c>
      <c r="AP642" s="17">
        <v>0</v>
      </c>
      <c r="AQ642" s="17">
        <v>0</v>
      </c>
      <c r="AR642" s="17">
        <v>1E-3</v>
      </c>
      <c r="AS642" s="17">
        <v>8.12E-4</v>
      </c>
      <c r="AT642" s="17">
        <v>9.5049999999999996E-3</v>
      </c>
      <c r="AU642" s="17">
        <v>0.41078900000000002</v>
      </c>
      <c r="AV642" s="17">
        <v>264</v>
      </c>
      <c r="AW642" s="17">
        <v>316.8</v>
      </c>
      <c r="AX642" s="17">
        <v>396</v>
      </c>
      <c r="AY642" s="17">
        <v>0</v>
      </c>
      <c r="AZ642" s="17">
        <v>0</v>
      </c>
      <c r="BA642" s="17">
        <v>0</v>
      </c>
      <c r="BB642" s="17">
        <v>0</v>
      </c>
      <c r="BC642" s="17">
        <v>1</v>
      </c>
      <c r="BD642" s="17">
        <v>13.47</v>
      </c>
      <c r="BE642" s="17">
        <v>1</v>
      </c>
      <c r="BF642" s="17">
        <v>1</v>
      </c>
      <c r="BH642" s="17">
        <v>0</v>
      </c>
      <c r="BJ642" s="17">
        <v>0</v>
      </c>
      <c r="BL642" s="17">
        <v>0</v>
      </c>
      <c r="BM642" s="17">
        <v>2.7799999999999999E-3</v>
      </c>
      <c r="BN642" s="17">
        <v>3.5690000000000001E-3</v>
      </c>
      <c r="BO642" s="17">
        <v>0</v>
      </c>
      <c r="BP642" s="17">
        <v>0</v>
      </c>
      <c r="BQ642" s="17">
        <v>0</v>
      </c>
      <c r="BR642" s="17">
        <v>0</v>
      </c>
      <c r="BS642" s="17">
        <v>0</v>
      </c>
      <c r="BT642" s="17" t="s">
        <v>409</v>
      </c>
      <c r="BU642" s="17" t="s">
        <v>409</v>
      </c>
      <c r="BV642" s="17" t="s">
        <v>409</v>
      </c>
      <c r="BW642" s="17" t="s">
        <v>592</v>
      </c>
      <c r="CA642" s="17">
        <v>88106466</v>
      </c>
      <c r="CB642" s="17" t="s">
        <v>1848</v>
      </c>
      <c r="CC642" s="17">
        <v>4200250</v>
      </c>
      <c r="CD642" s="17" t="s">
        <v>782</v>
      </c>
    </row>
    <row r="643" spans="1:82">
      <c r="A643" s="27">
        <v>1000000741</v>
      </c>
      <c r="B643" s="26">
        <v>0</v>
      </c>
      <c r="C643" s="26" t="s">
        <v>2681</v>
      </c>
      <c r="D643" s="25">
        <v>302710</v>
      </c>
      <c r="E643" s="25" t="s">
        <v>1196</v>
      </c>
      <c r="F643" s="25">
        <v>304301</v>
      </c>
      <c r="G643" s="25" t="s">
        <v>833</v>
      </c>
      <c r="H643" s="25">
        <v>1</v>
      </c>
      <c r="I643" s="25">
        <v>2005.04</v>
      </c>
      <c r="J643" s="25">
        <v>2012.04</v>
      </c>
      <c r="K643" s="25" t="s">
        <v>1649</v>
      </c>
      <c r="L643" s="25"/>
      <c r="M643" s="25" t="s">
        <v>2680</v>
      </c>
      <c r="N643" s="25" t="s">
        <v>412</v>
      </c>
      <c r="O643" s="25" t="s">
        <v>411</v>
      </c>
      <c r="P643" s="25" t="s">
        <v>516</v>
      </c>
      <c r="Q643" s="24">
        <v>7296</v>
      </c>
      <c r="R643" s="17">
        <v>0.3231</v>
      </c>
      <c r="U643" s="17">
        <v>0</v>
      </c>
      <c r="V643" s="17">
        <v>0</v>
      </c>
      <c r="Y643" s="17">
        <v>0</v>
      </c>
      <c r="Z643" s="17">
        <v>0</v>
      </c>
      <c r="AC643" s="17">
        <v>0</v>
      </c>
      <c r="AD643" s="17">
        <v>0</v>
      </c>
      <c r="AG643" s="17">
        <v>0</v>
      </c>
      <c r="AH643" s="17">
        <v>0</v>
      </c>
      <c r="AK643" s="17">
        <v>0</v>
      </c>
      <c r="AL643" s="17">
        <v>0</v>
      </c>
      <c r="AO643" s="17">
        <v>0</v>
      </c>
      <c r="AP643" s="17">
        <v>0</v>
      </c>
      <c r="AQ643" s="17">
        <v>0.3231</v>
      </c>
      <c r="AR643" s="17">
        <v>1E-3</v>
      </c>
      <c r="AS643" s="17">
        <v>4.4000000000000002E-4</v>
      </c>
      <c r="AT643" s="17">
        <v>4.4889999999999999E-3</v>
      </c>
      <c r="AU643" s="17">
        <v>0.22253600000000001</v>
      </c>
      <c r="AV643" s="17">
        <v>254</v>
      </c>
      <c r="AW643" s="17">
        <v>304.8</v>
      </c>
      <c r="AX643" s="17">
        <v>381</v>
      </c>
      <c r="AY643" s="17">
        <v>0</v>
      </c>
      <c r="AZ643" s="17">
        <v>0</v>
      </c>
      <c r="BA643" s="17">
        <v>0</v>
      </c>
      <c r="BB643" s="17">
        <v>0</v>
      </c>
      <c r="BC643" s="17">
        <v>1</v>
      </c>
      <c r="BD643" s="17">
        <v>7.3</v>
      </c>
      <c r="BE643" s="17">
        <v>1</v>
      </c>
      <c r="BF643" s="17">
        <v>1</v>
      </c>
      <c r="BH643" s="17">
        <v>0</v>
      </c>
      <c r="BJ643" s="17">
        <v>0</v>
      </c>
      <c r="BL643" s="17">
        <v>0</v>
      </c>
      <c r="BM643" s="17">
        <v>1.506E-3</v>
      </c>
      <c r="BN643" s="17">
        <v>1.933E-3</v>
      </c>
      <c r="BO643" s="17">
        <v>0</v>
      </c>
      <c r="BP643" s="17">
        <v>0</v>
      </c>
      <c r="BQ643" s="17">
        <v>0</v>
      </c>
      <c r="BR643" s="17">
        <v>0</v>
      </c>
      <c r="BS643" s="17">
        <v>0</v>
      </c>
      <c r="BT643" s="17" t="s">
        <v>409</v>
      </c>
      <c r="BU643" s="17" t="s">
        <v>409</v>
      </c>
      <c r="BV643" s="17" t="s">
        <v>409</v>
      </c>
      <c r="BW643" s="17" t="s">
        <v>592</v>
      </c>
      <c r="CA643" s="17">
        <v>88106466</v>
      </c>
      <c r="CB643" s="17" t="s">
        <v>1845</v>
      </c>
      <c r="CC643" s="17">
        <v>4200250</v>
      </c>
      <c r="CD643" s="17" t="s">
        <v>782</v>
      </c>
    </row>
    <row r="644" spans="1:82">
      <c r="A644" s="27">
        <v>1000000742</v>
      </c>
      <c r="B644" s="26">
        <v>0</v>
      </c>
      <c r="C644" s="26" t="s">
        <v>2679</v>
      </c>
      <c r="D644" s="25">
        <v>302710</v>
      </c>
      <c r="E644" s="25" t="s">
        <v>1196</v>
      </c>
      <c r="F644" s="25">
        <v>304301</v>
      </c>
      <c r="G644" s="25" t="s">
        <v>833</v>
      </c>
      <c r="H644" s="25">
        <v>2</v>
      </c>
      <c r="I644" s="25">
        <v>2005.04</v>
      </c>
      <c r="J644" s="25">
        <v>2012.04</v>
      </c>
      <c r="K644" s="25" t="s">
        <v>1649</v>
      </c>
      <c r="L644" s="25"/>
      <c r="M644" s="25" t="s">
        <v>2175</v>
      </c>
      <c r="N644" s="25" t="s">
        <v>412</v>
      </c>
      <c r="O644" s="25" t="s">
        <v>411</v>
      </c>
      <c r="P644" s="25" t="s">
        <v>516</v>
      </c>
      <c r="Q644" s="24">
        <v>7296</v>
      </c>
      <c r="R644" s="17">
        <v>0.3231</v>
      </c>
      <c r="U644" s="17">
        <v>0</v>
      </c>
      <c r="V644" s="17">
        <v>0</v>
      </c>
      <c r="Y644" s="17">
        <v>0</v>
      </c>
      <c r="Z644" s="17">
        <v>0</v>
      </c>
      <c r="AC644" s="17">
        <v>0</v>
      </c>
      <c r="AD644" s="17">
        <v>0</v>
      </c>
      <c r="AG644" s="17">
        <v>0</v>
      </c>
      <c r="AH644" s="17">
        <v>0</v>
      </c>
      <c r="AK644" s="17">
        <v>0</v>
      </c>
      <c r="AL644" s="17">
        <v>0</v>
      </c>
      <c r="AO644" s="17">
        <v>0</v>
      </c>
      <c r="AP644" s="17">
        <v>0</v>
      </c>
      <c r="AQ644" s="17">
        <v>0.3231</v>
      </c>
      <c r="AR644" s="17">
        <v>1E-3</v>
      </c>
      <c r="AS644" s="17">
        <v>4.4000000000000002E-4</v>
      </c>
      <c r="AT644" s="17">
        <v>4.4889999999999999E-3</v>
      </c>
      <c r="AU644" s="17">
        <v>0.22253600000000001</v>
      </c>
      <c r="AV644" s="17">
        <v>254</v>
      </c>
      <c r="AW644" s="17">
        <v>304.8</v>
      </c>
      <c r="AX644" s="17">
        <v>381</v>
      </c>
      <c r="AY644" s="17">
        <v>0</v>
      </c>
      <c r="AZ644" s="17">
        <v>0</v>
      </c>
      <c r="BA644" s="17">
        <v>0</v>
      </c>
      <c r="BB644" s="17">
        <v>0</v>
      </c>
      <c r="BC644" s="17">
        <v>1</v>
      </c>
      <c r="BD644" s="17">
        <v>7.3</v>
      </c>
      <c r="BE644" s="17">
        <v>1</v>
      </c>
      <c r="BF644" s="17">
        <v>1</v>
      </c>
      <c r="BH644" s="17">
        <v>0</v>
      </c>
      <c r="BJ644" s="17">
        <v>0</v>
      </c>
      <c r="BL644" s="17">
        <v>0</v>
      </c>
      <c r="BM644" s="17">
        <v>1.506E-3</v>
      </c>
      <c r="BN644" s="17">
        <v>1.933E-3</v>
      </c>
      <c r="BO644" s="17">
        <v>0</v>
      </c>
      <c r="BP644" s="17">
        <v>0</v>
      </c>
      <c r="BQ644" s="17">
        <v>0</v>
      </c>
      <c r="BR644" s="17">
        <v>0</v>
      </c>
      <c r="BS644" s="17">
        <v>0</v>
      </c>
      <c r="BT644" s="17" t="s">
        <v>409</v>
      </c>
      <c r="BU644" s="17" t="s">
        <v>409</v>
      </c>
      <c r="BV644" s="17" t="s">
        <v>409</v>
      </c>
      <c r="BW644" s="17" t="s">
        <v>592</v>
      </c>
      <c r="CA644" s="17">
        <v>88106466</v>
      </c>
      <c r="CB644" s="17" t="s">
        <v>1845</v>
      </c>
      <c r="CC644" s="17">
        <v>4200250</v>
      </c>
      <c r="CD644" s="17" t="s">
        <v>782</v>
      </c>
    </row>
    <row r="645" spans="1:82">
      <c r="A645" s="27">
        <v>1000000743</v>
      </c>
      <c r="B645" s="26">
        <v>0</v>
      </c>
      <c r="C645" s="26" t="s">
        <v>2678</v>
      </c>
      <c r="D645" s="25">
        <v>304301</v>
      </c>
      <c r="E645" s="25" t="s">
        <v>833</v>
      </c>
      <c r="F645" s="25">
        <v>304320</v>
      </c>
      <c r="G645" s="25" t="s">
        <v>1294</v>
      </c>
      <c r="H645" s="25">
        <v>1</v>
      </c>
      <c r="I645" s="25">
        <v>2004.01</v>
      </c>
      <c r="J645" s="25">
        <v>2010.1</v>
      </c>
      <c r="K645" s="25" t="s">
        <v>1642</v>
      </c>
      <c r="L645" s="25"/>
      <c r="M645" s="25" t="s">
        <v>1642</v>
      </c>
      <c r="N645" s="25" t="s">
        <v>412</v>
      </c>
      <c r="O645" s="25" t="s">
        <v>428</v>
      </c>
      <c r="P645" s="25" t="s">
        <v>499</v>
      </c>
      <c r="Q645" s="24">
        <v>11384</v>
      </c>
      <c r="R645" s="17">
        <v>0</v>
      </c>
      <c r="S645" s="17" t="s">
        <v>411</v>
      </c>
      <c r="T645" s="17" t="s">
        <v>792</v>
      </c>
      <c r="U645" s="29">
        <v>1026</v>
      </c>
      <c r="V645" s="17">
        <v>0.20050000000000001</v>
      </c>
      <c r="Y645" s="17">
        <v>0</v>
      </c>
      <c r="Z645" s="17">
        <v>0</v>
      </c>
      <c r="AC645" s="17">
        <v>0</v>
      </c>
      <c r="AD645" s="17">
        <v>0</v>
      </c>
      <c r="AG645" s="17">
        <v>0</v>
      </c>
      <c r="AH645" s="17">
        <v>0</v>
      </c>
      <c r="AK645" s="17">
        <v>0</v>
      </c>
      <c r="AL645" s="17">
        <v>0</v>
      </c>
      <c r="AO645" s="17">
        <v>0</v>
      </c>
      <c r="AP645" s="17">
        <v>0</v>
      </c>
      <c r="AQ645" s="17">
        <v>3.115685E-3</v>
      </c>
      <c r="AR645" s="17">
        <v>7.7172600000000003E-4</v>
      </c>
      <c r="AS645" s="17">
        <v>2.0790000000000001E-3</v>
      </c>
      <c r="AT645" s="17">
        <v>1.6369000000000002E-2</v>
      </c>
      <c r="AU645" s="17">
        <v>2.1307E-2</v>
      </c>
      <c r="AV645" s="17">
        <v>452</v>
      </c>
      <c r="AW645" s="17">
        <v>542.4</v>
      </c>
      <c r="AX645" s="17">
        <v>678</v>
      </c>
      <c r="AY645" s="17">
        <v>0</v>
      </c>
      <c r="AZ645" s="17">
        <v>0</v>
      </c>
      <c r="BA645" s="17">
        <v>0</v>
      </c>
      <c r="BB645" s="17">
        <v>0</v>
      </c>
      <c r="BC645" s="17">
        <v>1</v>
      </c>
      <c r="BD645" s="17">
        <v>12.41</v>
      </c>
      <c r="BE645" s="17">
        <v>1</v>
      </c>
      <c r="BF645" s="17">
        <v>1</v>
      </c>
      <c r="BH645" s="17">
        <v>0</v>
      </c>
      <c r="BJ645" s="17">
        <v>0</v>
      </c>
      <c r="BL645" s="17">
        <v>0</v>
      </c>
      <c r="BM645" s="17">
        <v>1.072E-2</v>
      </c>
      <c r="BN645" s="17">
        <v>5.0439999999999999E-2</v>
      </c>
      <c r="BO645" s="17">
        <v>0</v>
      </c>
      <c r="BP645" s="17">
        <v>0</v>
      </c>
      <c r="BQ645" s="17">
        <v>0</v>
      </c>
      <c r="BR645" s="17">
        <v>0</v>
      </c>
      <c r="BS645" s="17">
        <v>0</v>
      </c>
      <c r="BT645" s="17" t="s">
        <v>409</v>
      </c>
      <c r="BU645" s="17" t="s">
        <v>409</v>
      </c>
      <c r="BV645" s="17" t="s">
        <v>409</v>
      </c>
      <c r="BW645" s="17" t="s">
        <v>592</v>
      </c>
      <c r="CA645" s="17">
        <v>88106466</v>
      </c>
      <c r="CB645" s="17" t="s">
        <v>1845</v>
      </c>
      <c r="CC645" s="17">
        <v>4200250</v>
      </c>
      <c r="CD645" s="17" t="s">
        <v>782</v>
      </c>
    </row>
    <row r="646" spans="1:82">
      <c r="A646" s="27">
        <v>1000000744</v>
      </c>
      <c r="B646" s="26">
        <v>0</v>
      </c>
      <c r="C646" s="26" t="s">
        <v>395</v>
      </c>
      <c r="D646" s="25">
        <v>204010</v>
      </c>
      <c r="E646" s="25" t="s">
        <v>1225</v>
      </c>
      <c r="F646" s="25">
        <v>204301</v>
      </c>
      <c r="G646" s="25" t="s">
        <v>2249</v>
      </c>
      <c r="H646" s="25">
        <v>2</v>
      </c>
      <c r="I646" s="25">
        <v>2003.01</v>
      </c>
      <c r="J646" s="25">
        <v>2012.04</v>
      </c>
      <c r="K646" s="25" t="s">
        <v>1715</v>
      </c>
      <c r="L646" s="25"/>
      <c r="M646" s="25" t="s">
        <v>1715</v>
      </c>
      <c r="N646" s="25" t="s">
        <v>609</v>
      </c>
      <c r="O646" s="25" t="s">
        <v>428</v>
      </c>
      <c r="P646" s="25" t="s">
        <v>608</v>
      </c>
      <c r="Q646" s="24">
        <v>45558</v>
      </c>
      <c r="R646" s="17">
        <v>0</v>
      </c>
      <c r="U646" s="17">
        <v>0</v>
      </c>
      <c r="V646" s="17">
        <v>0</v>
      </c>
      <c r="Y646" s="17">
        <v>0</v>
      </c>
      <c r="Z646" s="17">
        <v>0</v>
      </c>
      <c r="AC646" s="17">
        <v>0</v>
      </c>
      <c r="AD646" s="17">
        <v>0</v>
      </c>
      <c r="AG646" s="17">
        <v>0</v>
      </c>
      <c r="AH646" s="17">
        <v>0</v>
      </c>
      <c r="AK646" s="17">
        <v>0</v>
      </c>
      <c r="AL646" s="17">
        <v>0</v>
      </c>
      <c r="AO646" s="17">
        <v>0</v>
      </c>
      <c r="AP646" s="17">
        <v>0</v>
      </c>
      <c r="AQ646" s="17">
        <v>0</v>
      </c>
      <c r="AR646" s="17">
        <v>0</v>
      </c>
      <c r="AS646" s="17">
        <v>6.7299999999999999E-4</v>
      </c>
      <c r="AT646" s="17">
        <v>1.0474000000000001E-2</v>
      </c>
      <c r="AU646" s="17">
        <v>0.31885799999999997</v>
      </c>
      <c r="AV646" s="30">
        <v>2173</v>
      </c>
      <c r="AW646" s="30">
        <v>2607.6</v>
      </c>
      <c r="AX646" s="30">
        <v>3259.5</v>
      </c>
      <c r="AY646" s="17">
        <v>0</v>
      </c>
      <c r="AZ646" s="17">
        <v>0</v>
      </c>
      <c r="BA646" s="17">
        <v>0</v>
      </c>
      <c r="BB646" s="17">
        <v>0</v>
      </c>
      <c r="BC646" s="17">
        <v>1</v>
      </c>
      <c r="BD646" s="17">
        <v>45.56</v>
      </c>
      <c r="BE646" s="17">
        <v>1</v>
      </c>
      <c r="BF646" s="17">
        <v>1</v>
      </c>
      <c r="BH646" s="17">
        <v>0</v>
      </c>
      <c r="BJ646" s="17">
        <v>0</v>
      </c>
      <c r="BL646" s="17">
        <v>0</v>
      </c>
      <c r="BM646" s="17">
        <v>5.7109999999999999E-3</v>
      </c>
      <c r="BN646" s="17">
        <v>3.9372999999999998E-2</v>
      </c>
      <c r="BO646" s="17">
        <v>0</v>
      </c>
      <c r="BP646" s="17">
        <v>0</v>
      </c>
      <c r="BQ646" s="17">
        <v>0</v>
      </c>
      <c r="BR646" s="17">
        <v>0</v>
      </c>
      <c r="BS646" s="17">
        <v>0</v>
      </c>
      <c r="BT646" s="17" t="s">
        <v>409</v>
      </c>
      <c r="BU646" s="17" t="s">
        <v>409</v>
      </c>
      <c r="BV646" s="17" t="s">
        <v>409</v>
      </c>
      <c r="BW646" s="17" t="s">
        <v>592</v>
      </c>
      <c r="CA646" s="17">
        <v>88106466</v>
      </c>
      <c r="CB646" s="17" t="s">
        <v>1848</v>
      </c>
      <c r="CC646" s="17">
        <v>4104765</v>
      </c>
      <c r="CD646" s="17" t="s">
        <v>2248</v>
      </c>
    </row>
    <row r="647" spans="1:82">
      <c r="A647" s="27">
        <v>1000000745</v>
      </c>
      <c r="B647" s="26">
        <v>0</v>
      </c>
      <c r="C647" s="26" t="s">
        <v>2677</v>
      </c>
      <c r="D647" s="25">
        <v>308600</v>
      </c>
      <c r="E647" s="25" t="s">
        <v>1096</v>
      </c>
      <c r="F647" s="25">
        <v>308665</v>
      </c>
      <c r="G647" s="25" t="s">
        <v>1887</v>
      </c>
      <c r="H647" s="25">
        <v>1</v>
      </c>
      <c r="I647" s="25">
        <v>1996.01</v>
      </c>
      <c r="J647" s="25">
        <v>2500.12</v>
      </c>
      <c r="K647" s="25" t="s">
        <v>505</v>
      </c>
      <c r="L647" s="25"/>
      <c r="M647" s="25" t="s">
        <v>505</v>
      </c>
      <c r="N647" s="25" t="s">
        <v>412</v>
      </c>
      <c r="O647" s="25" t="s">
        <v>428</v>
      </c>
      <c r="P647" s="25" t="s">
        <v>427</v>
      </c>
      <c r="Q647" s="24">
        <v>29357</v>
      </c>
      <c r="R647" s="17">
        <v>0</v>
      </c>
      <c r="U647" s="17">
        <v>0</v>
      </c>
      <c r="V647" s="17">
        <v>0</v>
      </c>
      <c r="Y647" s="17">
        <v>0</v>
      </c>
      <c r="Z647" s="17">
        <v>0</v>
      </c>
      <c r="AC647" s="17">
        <v>0</v>
      </c>
      <c r="AD647" s="17">
        <v>0</v>
      </c>
      <c r="AG647" s="17">
        <v>0</v>
      </c>
      <c r="AH647" s="17">
        <v>0</v>
      </c>
      <c r="AK647" s="17">
        <v>0</v>
      </c>
      <c r="AL647" s="17">
        <v>0</v>
      </c>
      <c r="AO647" s="17">
        <v>0</v>
      </c>
      <c r="AP647" s="17">
        <v>0</v>
      </c>
      <c r="AQ647" s="17">
        <v>0</v>
      </c>
      <c r="AR647" s="17">
        <v>0</v>
      </c>
      <c r="AS647" s="17">
        <v>1.2461E-2</v>
      </c>
      <c r="AT647" s="17">
        <v>5.8237999999999998E-2</v>
      </c>
      <c r="AU647" s="17">
        <v>2.4160000000000001E-2</v>
      </c>
      <c r="AV647" s="17">
        <v>195</v>
      </c>
      <c r="AW647" s="17">
        <v>234</v>
      </c>
      <c r="AX647" s="17">
        <v>292.5</v>
      </c>
      <c r="AY647" s="17">
        <v>0</v>
      </c>
      <c r="AZ647" s="17">
        <v>0</v>
      </c>
      <c r="BA647" s="17">
        <v>0</v>
      </c>
      <c r="BB647" s="17">
        <v>0</v>
      </c>
      <c r="BC647" s="17">
        <v>1</v>
      </c>
      <c r="BD647" s="17">
        <v>29.36</v>
      </c>
      <c r="BE647" s="17">
        <v>1</v>
      </c>
      <c r="BF647" s="17">
        <v>1</v>
      </c>
      <c r="BH647" s="17">
        <v>0</v>
      </c>
      <c r="BJ647" s="17">
        <v>0</v>
      </c>
      <c r="BL647" s="17">
        <v>0</v>
      </c>
      <c r="BM647" s="17">
        <v>3.6695999999999999E-2</v>
      </c>
      <c r="BN647" s="17">
        <v>0.16297</v>
      </c>
      <c r="BO647" s="17">
        <v>0</v>
      </c>
      <c r="BP647" s="17">
        <v>0</v>
      </c>
      <c r="BQ647" s="17">
        <v>0</v>
      </c>
      <c r="BR647" s="17">
        <v>0</v>
      </c>
      <c r="BS647" s="17">
        <v>0</v>
      </c>
      <c r="BT647" s="17" t="s">
        <v>409</v>
      </c>
      <c r="BU647" s="17" t="s">
        <v>409</v>
      </c>
      <c r="BV647" s="17" t="s">
        <v>409</v>
      </c>
      <c r="BW647" s="17" t="s">
        <v>592</v>
      </c>
      <c r="CA647" s="17">
        <v>88106466</v>
      </c>
      <c r="CB647" s="17" t="s">
        <v>1848</v>
      </c>
      <c r="CC647" s="17">
        <v>6101046</v>
      </c>
      <c r="CD647" s="17" t="s">
        <v>1532</v>
      </c>
    </row>
    <row r="648" spans="1:82">
      <c r="A648" s="27">
        <v>1000000746</v>
      </c>
      <c r="B648" s="26">
        <v>0</v>
      </c>
      <c r="C648" s="26" t="s">
        <v>2676</v>
      </c>
      <c r="D648" s="25">
        <v>301556</v>
      </c>
      <c r="E648" s="25" t="s">
        <v>825</v>
      </c>
      <c r="F648" s="25">
        <v>301730</v>
      </c>
      <c r="G648" s="25" t="s">
        <v>2673</v>
      </c>
      <c r="H648" s="25">
        <v>1</v>
      </c>
      <c r="I648" s="25">
        <v>2000.01</v>
      </c>
      <c r="J648" s="25">
        <v>2015.04</v>
      </c>
      <c r="K648" s="25" t="s">
        <v>557</v>
      </c>
      <c r="L648" s="25"/>
      <c r="M648" s="25" t="s">
        <v>557</v>
      </c>
      <c r="N648" s="25" t="s">
        <v>412</v>
      </c>
      <c r="O648" s="25" t="s">
        <v>498</v>
      </c>
      <c r="P648" s="25" t="s">
        <v>426</v>
      </c>
      <c r="Q648" s="24">
        <v>2299</v>
      </c>
      <c r="R648" s="17">
        <v>1.1586000000000001</v>
      </c>
      <c r="S648" s="17" t="s">
        <v>411</v>
      </c>
      <c r="T648" s="17" t="s">
        <v>516</v>
      </c>
      <c r="U648" s="29">
        <v>3221</v>
      </c>
      <c r="V648" s="17">
        <v>0.87670000000000003</v>
      </c>
      <c r="Y648" s="17">
        <v>0</v>
      </c>
      <c r="Z648" s="17">
        <v>0</v>
      </c>
      <c r="AC648" s="17">
        <v>0</v>
      </c>
      <c r="AD648" s="17">
        <v>0</v>
      </c>
      <c r="AG648" s="17">
        <v>0</v>
      </c>
      <c r="AH648" s="17">
        <v>0</v>
      </c>
      <c r="AK648" s="17">
        <v>0</v>
      </c>
      <c r="AL648" s="17">
        <v>0</v>
      </c>
      <c r="AO648" s="17">
        <v>0</v>
      </c>
      <c r="AP648" s="17">
        <v>0</v>
      </c>
      <c r="AQ648" s="17">
        <v>1.0054257099999999</v>
      </c>
      <c r="AR648" s="17">
        <v>2.1322730000000001E-3</v>
      </c>
      <c r="AS648" s="17">
        <v>3.6200000000000002E-4</v>
      </c>
      <c r="AT648" s="17">
        <v>3.3349999999999999E-3</v>
      </c>
      <c r="AU648" s="17">
        <v>0.12615899999999999</v>
      </c>
      <c r="AV648" s="17">
        <v>181</v>
      </c>
      <c r="AW648" s="17">
        <v>217.2</v>
      </c>
      <c r="AX648" s="17">
        <v>271.5</v>
      </c>
      <c r="AY648" s="17">
        <v>0</v>
      </c>
      <c r="AZ648" s="17">
        <v>0</v>
      </c>
      <c r="BA648" s="17">
        <v>0</v>
      </c>
      <c r="BB648" s="17">
        <v>0</v>
      </c>
      <c r="BC648" s="17">
        <v>1</v>
      </c>
      <c r="BD648" s="17">
        <v>5.52</v>
      </c>
      <c r="BE648" s="17">
        <v>1</v>
      </c>
      <c r="BF648" s="17">
        <v>1</v>
      </c>
      <c r="BH648" s="17">
        <v>0</v>
      </c>
      <c r="BJ648" s="17">
        <v>0</v>
      </c>
      <c r="BL648" s="17">
        <v>0</v>
      </c>
      <c r="BM648" s="17">
        <v>1.5219999999999999E-3</v>
      </c>
      <c r="BN648" s="17">
        <v>1.5139999999999999E-3</v>
      </c>
      <c r="BO648" s="17">
        <v>0</v>
      </c>
      <c r="BP648" s="17">
        <v>0</v>
      </c>
      <c r="BQ648" s="17">
        <v>0</v>
      </c>
      <c r="BR648" s="17">
        <v>0</v>
      </c>
      <c r="BS648" s="17">
        <v>0</v>
      </c>
      <c r="BT648" s="17" t="s">
        <v>409</v>
      </c>
      <c r="BU648" s="17" t="s">
        <v>409</v>
      </c>
      <c r="BV648" s="17" t="s">
        <v>409</v>
      </c>
      <c r="BW648" s="17" t="s">
        <v>592</v>
      </c>
      <c r="CA648" s="17">
        <v>88106466</v>
      </c>
      <c r="CB648" s="17" t="s">
        <v>1845</v>
      </c>
      <c r="CC648" s="17">
        <v>98200088</v>
      </c>
      <c r="CD648" s="17" t="s">
        <v>743</v>
      </c>
    </row>
    <row r="649" spans="1:82">
      <c r="A649" s="27">
        <v>1000000748</v>
      </c>
      <c r="B649" s="26">
        <v>0</v>
      </c>
      <c r="C649" s="26" t="s">
        <v>2675</v>
      </c>
      <c r="D649" s="25">
        <v>301730</v>
      </c>
      <c r="E649" s="25" t="s">
        <v>2673</v>
      </c>
      <c r="F649" s="25">
        <v>301726</v>
      </c>
      <c r="G649" s="25" t="s">
        <v>1831</v>
      </c>
      <c r="H649" s="25">
        <v>1</v>
      </c>
      <c r="I649" s="25">
        <v>1996.01</v>
      </c>
      <c r="J649" s="25">
        <v>2500.12</v>
      </c>
      <c r="K649" s="25" t="s">
        <v>505</v>
      </c>
      <c r="L649" s="25"/>
      <c r="M649" s="25" t="s">
        <v>505</v>
      </c>
      <c r="N649" s="25" t="s">
        <v>412</v>
      </c>
      <c r="O649" s="25" t="s">
        <v>411</v>
      </c>
      <c r="P649" s="25" t="s">
        <v>516</v>
      </c>
      <c r="Q649" s="28">
        <v>890</v>
      </c>
      <c r="R649" s="17">
        <v>1.17</v>
      </c>
      <c r="U649" s="17">
        <v>0</v>
      </c>
      <c r="V649" s="17">
        <v>0</v>
      </c>
      <c r="Y649" s="17">
        <v>0</v>
      </c>
      <c r="Z649" s="17">
        <v>0</v>
      </c>
      <c r="AC649" s="17">
        <v>0</v>
      </c>
      <c r="AD649" s="17">
        <v>0</v>
      </c>
      <c r="AG649" s="17">
        <v>0</v>
      </c>
      <c r="AH649" s="17">
        <v>0</v>
      </c>
      <c r="AK649" s="17">
        <v>0</v>
      </c>
      <c r="AL649" s="17">
        <v>0</v>
      </c>
      <c r="AO649" s="17">
        <v>0</v>
      </c>
      <c r="AP649" s="17">
        <v>0</v>
      </c>
      <c r="AQ649" s="17">
        <v>1.17</v>
      </c>
      <c r="AR649" s="17">
        <v>1E-3</v>
      </c>
      <c r="AS649" s="17">
        <v>5.5000000000000002E-5</v>
      </c>
      <c r="AT649" s="17">
        <v>5.2099999999999998E-4</v>
      </c>
      <c r="AU649" s="17">
        <v>1.915E-2</v>
      </c>
      <c r="AV649" s="17">
        <v>354</v>
      </c>
      <c r="AW649" s="17">
        <v>424.8</v>
      </c>
      <c r="AX649" s="17">
        <v>531</v>
      </c>
      <c r="AY649" s="17">
        <v>0</v>
      </c>
      <c r="AZ649" s="17">
        <v>0</v>
      </c>
      <c r="BA649" s="17">
        <v>0</v>
      </c>
      <c r="BB649" s="17">
        <v>0</v>
      </c>
      <c r="BC649" s="17">
        <v>1</v>
      </c>
      <c r="BD649" s="17">
        <v>0.89</v>
      </c>
      <c r="BE649" s="17">
        <v>1</v>
      </c>
      <c r="BF649" s="17">
        <v>1</v>
      </c>
      <c r="BH649" s="17">
        <v>0</v>
      </c>
      <c r="BJ649" s="17">
        <v>0</v>
      </c>
      <c r="BL649" s="17">
        <v>0</v>
      </c>
      <c r="BM649" s="17">
        <v>1.5899999999999999E-4</v>
      </c>
      <c r="BN649" s="17">
        <v>2.7599999999999999E-4</v>
      </c>
      <c r="BO649" s="17">
        <v>0</v>
      </c>
      <c r="BP649" s="17">
        <v>0</v>
      </c>
      <c r="BQ649" s="17">
        <v>0</v>
      </c>
      <c r="BR649" s="17">
        <v>0</v>
      </c>
      <c r="BS649" s="17">
        <v>0</v>
      </c>
      <c r="BT649" s="17" t="s">
        <v>409</v>
      </c>
      <c r="BU649" s="17" t="s">
        <v>409</v>
      </c>
      <c r="BV649" s="17" t="s">
        <v>409</v>
      </c>
      <c r="BW649" s="17" t="s">
        <v>592</v>
      </c>
      <c r="CA649" s="17">
        <v>88106466</v>
      </c>
      <c r="CB649" s="17" t="s">
        <v>1848</v>
      </c>
      <c r="CC649" s="17">
        <v>4104935</v>
      </c>
      <c r="CD649" s="17" t="s">
        <v>1833</v>
      </c>
    </row>
    <row r="650" spans="1:82">
      <c r="A650" s="27">
        <v>1000000749</v>
      </c>
      <c r="B650" s="26">
        <v>0</v>
      </c>
      <c r="C650" s="26" t="s">
        <v>2674</v>
      </c>
      <c r="D650" s="25">
        <v>301730</v>
      </c>
      <c r="E650" s="25" t="s">
        <v>2673</v>
      </c>
      <c r="F650" s="25">
        <v>301726</v>
      </c>
      <c r="G650" s="25" t="s">
        <v>1831</v>
      </c>
      <c r="H650" s="25">
        <v>2</v>
      </c>
      <c r="I650" s="25">
        <v>1996.01</v>
      </c>
      <c r="J650" s="25">
        <v>2500.12</v>
      </c>
      <c r="K650" s="25" t="s">
        <v>505</v>
      </c>
      <c r="L650" s="25"/>
      <c r="M650" s="25" t="s">
        <v>505</v>
      </c>
      <c r="N650" s="25" t="s">
        <v>412</v>
      </c>
      <c r="O650" s="25" t="s">
        <v>411</v>
      </c>
      <c r="P650" s="25" t="s">
        <v>516</v>
      </c>
      <c r="Q650" s="28">
        <v>890</v>
      </c>
      <c r="R650" s="17">
        <v>1.17</v>
      </c>
      <c r="U650" s="17">
        <v>0</v>
      </c>
      <c r="V650" s="17">
        <v>0</v>
      </c>
      <c r="Y650" s="17">
        <v>0</v>
      </c>
      <c r="Z650" s="17">
        <v>0</v>
      </c>
      <c r="AC650" s="17">
        <v>0</v>
      </c>
      <c r="AD650" s="17">
        <v>0</v>
      </c>
      <c r="AG650" s="17">
        <v>0</v>
      </c>
      <c r="AH650" s="17">
        <v>0</v>
      </c>
      <c r="AK650" s="17">
        <v>0</v>
      </c>
      <c r="AL650" s="17">
        <v>0</v>
      </c>
      <c r="AO650" s="17">
        <v>0</v>
      </c>
      <c r="AP650" s="17">
        <v>0</v>
      </c>
      <c r="AQ650" s="17">
        <v>1.17</v>
      </c>
      <c r="AR650" s="17">
        <v>1E-3</v>
      </c>
      <c r="AS650" s="17">
        <v>5.5000000000000002E-5</v>
      </c>
      <c r="AT650" s="17">
        <v>5.2099999999999998E-4</v>
      </c>
      <c r="AU650" s="17">
        <v>1.915E-2</v>
      </c>
      <c r="AV650" s="17">
        <v>354</v>
      </c>
      <c r="AW650" s="17">
        <v>424.8</v>
      </c>
      <c r="AX650" s="17">
        <v>531</v>
      </c>
      <c r="AY650" s="17">
        <v>0</v>
      </c>
      <c r="AZ650" s="17">
        <v>0</v>
      </c>
      <c r="BA650" s="17">
        <v>0</v>
      </c>
      <c r="BB650" s="17">
        <v>0</v>
      </c>
      <c r="BC650" s="17">
        <v>1</v>
      </c>
      <c r="BD650" s="17">
        <v>0.89</v>
      </c>
      <c r="BE650" s="17">
        <v>1</v>
      </c>
      <c r="BF650" s="17">
        <v>1</v>
      </c>
      <c r="BH650" s="17">
        <v>0</v>
      </c>
      <c r="BJ650" s="17">
        <v>0</v>
      </c>
      <c r="BL650" s="17">
        <v>0</v>
      </c>
      <c r="BM650" s="17">
        <v>1.5899999999999999E-4</v>
      </c>
      <c r="BN650" s="17">
        <v>2.7599999999999999E-4</v>
      </c>
      <c r="BO650" s="17">
        <v>0</v>
      </c>
      <c r="BP650" s="17">
        <v>0</v>
      </c>
      <c r="BQ650" s="17">
        <v>0</v>
      </c>
      <c r="BR650" s="17">
        <v>0</v>
      </c>
      <c r="BS650" s="17">
        <v>0</v>
      </c>
      <c r="BT650" s="17" t="s">
        <v>409</v>
      </c>
      <c r="BU650" s="17" t="s">
        <v>409</v>
      </c>
      <c r="BV650" s="17" t="s">
        <v>409</v>
      </c>
      <c r="BW650" s="17" t="s">
        <v>592</v>
      </c>
      <c r="CA650" s="17">
        <v>88106466</v>
      </c>
      <c r="CB650" s="17" t="s">
        <v>1848</v>
      </c>
      <c r="CC650" s="17">
        <v>4104935</v>
      </c>
      <c r="CD650" s="17" t="s">
        <v>1833</v>
      </c>
    </row>
    <row r="651" spans="1:82">
      <c r="A651" s="27">
        <v>1000000751</v>
      </c>
      <c r="B651" s="26">
        <v>0</v>
      </c>
      <c r="C651" s="26" t="s">
        <v>2672</v>
      </c>
      <c r="D651" s="25">
        <v>306215</v>
      </c>
      <c r="E651" s="25" t="s">
        <v>2127</v>
      </c>
      <c r="F651" s="25">
        <v>306645</v>
      </c>
      <c r="G651" s="25" t="s">
        <v>1110</v>
      </c>
      <c r="H651" s="25">
        <v>2</v>
      </c>
      <c r="I651" s="25">
        <v>1996.01</v>
      </c>
      <c r="J651" s="25">
        <v>2500.12</v>
      </c>
      <c r="K651" s="25" t="s">
        <v>505</v>
      </c>
      <c r="L651" s="25"/>
      <c r="M651" s="25" t="s">
        <v>505</v>
      </c>
      <c r="N651" s="25" t="s">
        <v>412</v>
      </c>
      <c r="O651" s="25" t="s">
        <v>428</v>
      </c>
      <c r="P651" s="25" t="s">
        <v>499</v>
      </c>
      <c r="Q651" s="24">
        <v>27540</v>
      </c>
      <c r="R651" s="17">
        <v>0</v>
      </c>
      <c r="U651" s="17">
        <v>0</v>
      </c>
      <c r="V651" s="17">
        <v>0</v>
      </c>
      <c r="Y651" s="17">
        <v>0</v>
      </c>
      <c r="Z651" s="17">
        <v>0</v>
      </c>
      <c r="AC651" s="17">
        <v>0</v>
      </c>
      <c r="AD651" s="17">
        <v>0</v>
      </c>
      <c r="AG651" s="17">
        <v>0</v>
      </c>
      <c r="AH651" s="17">
        <v>0</v>
      </c>
      <c r="AK651" s="17">
        <v>0</v>
      </c>
      <c r="AL651" s="17">
        <v>0</v>
      </c>
      <c r="AO651" s="17">
        <v>0</v>
      </c>
      <c r="AP651" s="17">
        <v>0</v>
      </c>
      <c r="AQ651" s="17">
        <v>0</v>
      </c>
      <c r="AR651" s="17">
        <v>0</v>
      </c>
      <c r="AS651" s="17">
        <v>4.8710000000000003E-3</v>
      </c>
      <c r="AT651" s="17">
        <v>3.8275000000000003E-2</v>
      </c>
      <c r="AU651" s="17">
        <v>3.2044999999999997E-2</v>
      </c>
      <c r="AV651" s="17">
        <v>452</v>
      </c>
      <c r="AW651" s="17">
        <v>542.4</v>
      </c>
      <c r="AX651" s="17">
        <v>678</v>
      </c>
      <c r="AY651" s="17">
        <v>0</v>
      </c>
      <c r="AZ651" s="17">
        <v>0</v>
      </c>
      <c r="BA651" s="17">
        <v>0</v>
      </c>
      <c r="BB651" s="17">
        <v>0</v>
      </c>
      <c r="BC651" s="17">
        <v>1</v>
      </c>
      <c r="BD651" s="17">
        <v>27.54</v>
      </c>
      <c r="BE651" s="17">
        <v>1</v>
      </c>
      <c r="BF651" s="17">
        <v>1</v>
      </c>
      <c r="BH651" s="17">
        <v>0</v>
      </c>
      <c r="BJ651" s="17">
        <v>0</v>
      </c>
      <c r="BL651" s="17">
        <v>0</v>
      </c>
      <c r="BM651" s="17">
        <v>2.2058000000000001E-2</v>
      </c>
      <c r="BN651" s="17">
        <v>5.8767E-2</v>
      </c>
      <c r="BO651" s="17">
        <v>0</v>
      </c>
      <c r="BP651" s="17">
        <v>0</v>
      </c>
      <c r="BQ651" s="17">
        <v>0</v>
      </c>
      <c r="BR651" s="17">
        <v>0</v>
      </c>
      <c r="BS651" s="17">
        <v>0</v>
      </c>
      <c r="BT651" s="17" t="s">
        <v>409</v>
      </c>
      <c r="BU651" s="17" t="s">
        <v>409</v>
      </c>
      <c r="BV651" s="17" t="s">
        <v>409</v>
      </c>
      <c r="BW651" s="17" t="s">
        <v>592</v>
      </c>
      <c r="CA651" s="17">
        <v>88106466</v>
      </c>
      <c r="CB651" s="17" t="s">
        <v>1848</v>
      </c>
      <c r="CC651" s="17">
        <v>5103347</v>
      </c>
      <c r="CD651" s="17" t="s">
        <v>1106</v>
      </c>
    </row>
    <row r="652" spans="1:82">
      <c r="A652" s="27">
        <v>1000000752</v>
      </c>
      <c r="B652" s="26">
        <v>0</v>
      </c>
      <c r="C652" s="26" t="s">
        <v>2671</v>
      </c>
      <c r="D652" s="25">
        <v>306215</v>
      </c>
      <c r="E652" s="25" t="s">
        <v>2127</v>
      </c>
      <c r="F652" s="25">
        <v>306220</v>
      </c>
      <c r="G652" s="25" t="s">
        <v>2080</v>
      </c>
      <c r="H652" s="25">
        <v>1</v>
      </c>
      <c r="I652" s="25">
        <v>2003.03</v>
      </c>
      <c r="J652" s="25">
        <v>2500.12</v>
      </c>
      <c r="K652" s="25" t="s">
        <v>2079</v>
      </c>
      <c r="L652" s="25"/>
      <c r="M652" s="25" t="s">
        <v>2079</v>
      </c>
      <c r="N652" s="25" t="s">
        <v>412</v>
      </c>
      <c r="O652" s="25" t="s">
        <v>428</v>
      </c>
      <c r="P652" s="25" t="s">
        <v>499</v>
      </c>
      <c r="Q652" s="24">
        <v>22575</v>
      </c>
      <c r="R652" s="17">
        <v>0</v>
      </c>
      <c r="U652" s="17">
        <v>0</v>
      </c>
      <c r="V652" s="17">
        <v>0</v>
      </c>
      <c r="Y652" s="17">
        <v>0</v>
      </c>
      <c r="Z652" s="17">
        <v>0</v>
      </c>
      <c r="AC652" s="17">
        <v>0</v>
      </c>
      <c r="AD652" s="17">
        <v>0</v>
      </c>
      <c r="AG652" s="17">
        <v>0</v>
      </c>
      <c r="AH652" s="17">
        <v>0</v>
      </c>
      <c r="AK652" s="17">
        <v>0</v>
      </c>
      <c r="AL652" s="17">
        <v>0</v>
      </c>
      <c r="AO652" s="17">
        <v>0</v>
      </c>
      <c r="AP652" s="17">
        <v>0</v>
      </c>
      <c r="AQ652" s="17">
        <v>0</v>
      </c>
      <c r="AR652" s="17">
        <v>0</v>
      </c>
      <c r="AS652" s="17">
        <v>3.993E-3</v>
      </c>
      <c r="AT652" s="17">
        <v>3.1387999999999999E-2</v>
      </c>
      <c r="AU652" s="17">
        <v>2.6256000000000002E-2</v>
      </c>
      <c r="AV652" s="17">
        <v>452</v>
      </c>
      <c r="AW652" s="17">
        <v>542.4</v>
      </c>
      <c r="AX652" s="17">
        <v>678</v>
      </c>
      <c r="AY652" s="17">
        <v>0</v>
      </c>
      <c r="AZ652" s="17">
        <v>0</v>
      </c>
      <c r="BA652" s="17">
        <v>0</v>
      </c>
      <c r="BB652" s="17">
        <v>0</v>
      </c>
      <c r="BC652" s="17">
        <v>1</v>
      </c>
      <c r="BD652" s="17">
        <v>22.58</v>
      </c>
      <c r="BE652" s="17">
        <v>1</v>
      </c>
      <c r="BF652" s="17">
        <v>1</v>
      </c>
      <c r="BH652" s="17">
        <v>0</v>
      </c>
      <c r="BJ652" s="17">
        <v>0</v>
      </c>
      <c r="BL652" s="17">
        <v>0</v>
      </c>
      <c r="BM652" s="17">
        <v>2.2183000000000001E-2</v>
      </c>
      <c r="BN652" s="17">
        <v>9.2460000000000001E-2</v>
      </c>
      <c r="BO652" s="17">
        <v>0</v>
      </c>
      <c r="BP652" s="17">
        <v>0</v>
      </c>
      <c r="BQ652" s="17">
        <v>0</v>
      </c>
      <c r="BR652" s="17">
        <v>0</v>
      </c>
      <c r="BS652" s="17">
        <v>0</v>
      </c>
      <c r="BT652" s="17" t="s">
        <v>409</v>
      </c>
      <c r="BU652" s="17" t="s">
        <v>409</v>
      </c>
      <c r="BV652" s="17" t="s">
        <v>409</v>
      </c>
      <c r="BW652" s="17" t="s">
        <v>592</v>
      </c>
      <c r="CA652" s="17">
        <v>88106466</v>
      </c>
      <c r="CB652" s="17" t="s">
        <v>1848</v>
      </c>
      <c r="CC652" s="17">
        <v>5103347</v>
      </c>
      <c r="CD652" s="17" t="s">
        <v>1106</v>
      </c>
    </row>
    <row r="653" spans="1:82">
      <c r="A653" s="27">
        <v>1000000753</v>
      </c>
      <c r="B653" s="26">
        <v>0</v>
      </c>
      <c r="C653" s="26" t="s">
        <v>2670</v>
      </c>
      <c r="D653" s="25">
        <v>307300</v>
      </c>
      <c r="E653" s="25" t="s">
        <v>2663</v>
      </c>
      <c r="F653" s="25">
        <v>307325</v>
      </c>
      <c r="G653" s="25" t="s">
        <v>2115</v>
      </c>
      <c r="H653" s="25">
        <v>1</v>
      </c>
      <c r="I653" s="25">
        <v>1996.01</v>
      </c>
      <c r="J653" s="25">
        <v>2500.12</v>
      </c>
      <c r="K653" s="25" t="s">
        <v>505</v>
      </c>
      <c r="L653" s="25"/>
      <c r="M653" s="25" t="s">
        <v>505</v>
      </c>
      <c r="N653" s="25" t="s">
        <v>412</v>
      </c>
      <c r="O653" s="25" t="s">
        <v>428</v>
      </c>
      <c r="P653" s="25" t="s">
        <v>499</v>
      </c>
      <c r="Q653" s="24">
        <v>9014</v>
      </c>
      <c r="R653" s="17">
        <v>0</v>
      </c>
      <c r="U653" s="17">
        <v>0</v>
      </c>
      <c r="V653" s="17">
        <v>0</v>
      </c>
      <c r="Y653" s="17">
        <v>0</v>
      </c>
      <c r="Z653" s="17">
        <v>0</v>
      </c>
      <c r="AC653" s="17">
        <v>0</v>
      </c>
      <c r="AD653" s="17">
        <v>0</v>
      </c>
      <c r="AG653" s="17">
        <v>0</v>
      </c>
      <c r="AH653" s="17">
        <v>0</v>
      </c>
      <c r="AK653" s="17">
        <v>0</v>
      </c>
      <c r="AL653" s="17">
        <v>0</v>
      </c>
      <c r="AO653" s="17">
        <v>0</v>
      </c>
      <c r="AP653" s="17">
        <v>0</v>
      </c>
      <c r="AQ653" s="17">
        <v>0</v>
      </c>
      <c r="AR653" s="17">
        <v>0</v>
      </c>
      <c r="AS653" s="17">
        <v>1.5939999999999999E-3</v>
      </c>
      <c r="AT653" s="17">
        <v>1.2597000000000001E-2</v>
      </c>
      <c r="AU653" s="17">
        <v>1.0434000000000001E-2</v>
      </c>
      <c r="AV653" s="17">
        <v>452</v>
      </c>
      <c r="AW653" s="17">
        <v>542.4</v>
      </c>
      <c r="AX653" s="17">
        <v>678</v>
      </c>
      <c r="AY653" s="17">
        <v>0</v>
      </c>
      <c r="AZ653" s="17">
        <v>0</v>
      </c>
      <c r="BA653" s="17">
        <v>0</v>
      </c>
      <c r="BB653" s="17">
        <v>0</v>
      </c>
      <c r="BC653" s="17">
        <v>1</v>
      </c>
      <c r="BD653" s="17">
        <v>9.01</v>
      </c>
      <c r="BE653" s="17">
        <v>1</v>
      </c>
      <c r="BF653" s="17">
        <v>1</v>
      </c>
      <c r="BH653" s="17">
        <v>0</v>
      </c>
      <c r="BJ653" s="17">
        <v>0</v>
      </c>
      <c r="BL653" s="17">
        <v>0</v>
      </c>
      <c r="BM653" s="17">
        <v>8.5579999999999996E-3</v>
      </c>
      <c r="BN653" s="17">
        <v>3.8582999999999999E-2</v>
      </c>
      <c r="BO653" s="17">
        <v>0</v>
      </c>
      <c r="BP653" s="17">
        <v>0</v>
      </c>
      <c r="BQ653" s="17">
        <v>0</v>
      </c>
      <c r="BR653" s="17">
        <v>0</v>
      </c>
      <c r="BS653" s="17">
        <v>0</v>
      </c>
      <c r="BT653" s="17" t="s">
        <v>409</v>
      </c>
      <c r="BU653" s="17" t="s">
        <v>409</v>
      </c>
      <c r="BV653" s="17" t="s">
        <v>409</v>
      </c>
      <c r="BW653" s="17" t="s">
        <v>592</v>
      </c>
      <c r="CA653" s="17">
        <v>88106466</v>
      </c>
      <c r="CB653" s="17" t="s">
        <v>1845</v>
      </c>
      <c r="CC653" s="17">
        <v>3106179</v>
      </c>
      <c r="CD653" s="17" t="s">
        <v>2669</v>
      </c>
    </row>
    <row r="654" spans="1:82">
      <c r="A654" s="27">
        <v>1000000754</v>
      </c>
      <c r="B654" s="26">
        <v>0</v>
      </c>
      <c r="C654" s="26" t="s">
        <v>2668</v>
      </c>
      <c r="D654" s="25">
        <v>307300</v>
      </c>
      <c r="E654" s="25" t="s">
        <v>2663</v>
      </c>
      <c r="F654" s="25">
        <v>307315</v>
      </c>
      <c r="G654" s="25" t="s">
        <v>730</v>
      </c>
      <c r="H654" s="25">
        <v>1</v>
      </c>
      <c r="I654" s="25">
        <v>2005.01</v>
      </c>
      <c r="J654" s="25">
        <v>2011.1</v>
      </c>
      <c r="K654" s="25" t="s">
        <v>1566</v>
      </c>
      <c r="L654" s="25"/>
      <c r="M654" s="25" t="s">
        <v>1566</v>
      </c>
      <c r="N654" s="25" t="s">
        <v>412</v>
      </c>
      <c r="O654" s="25" t="s">
        <v>600</v>
      </c>
      <c r="P654" s="25" t="s">
        <v>456</v>
      </c>
      <c r="Q654" s="24">
        <v>20193</v>
      </c>
      <c r="R654" s="17">
        <v>0</v>
      </c>
      <c r="S654" s="17" t="s">
        <v>411</v>
      </c>
      <c r="T654" s="17" t="s">
        <v>426</v>
      </c>
      <c r="U654" s="29">
        <v>1821</v>
      </c>
      <c r="V654" s="17">
        <v>9.1600000000000001E-2</v>
      </c>
      <c r="Y654" s="17">
        <v>0</v>
      </c>
      <c r="Z654" s="17">
        <v>0</v>
      </c>
      <c r="AC654" s="17">
        <v>0</v>
      </c>
      <c r="AD654" s="17">
        <v>0</v>
      </c>
      <c r="AG654" s="17">
        <v>0</v>
      </c>
      <c r="AH654" s="17">
        <v>0</v>
      </c>
      <c r="AK654" s="17">
        <v>0</v>
      </c>
      <c r="AL654" s="17">
        <v>0</v>
      </c>
      <c r="AO654" s="17">
        <v>0</v>
      </c>
      <c r="AP654" s="17">
        <v>0</v>
      </c>
      <c r="AQ654" s="17">
        <v>1.2140079999999999E-3</v>
      </c>
      <c r="AR654" s="17">
        <v>6.7417699999999998E-4</v>
      </c>
      <c r="AS654" s="17">
        <v>1.3389E-2</v>
      </c>
      <c r="AT654" s="17">
        <v>4.2698E-2</v>
      </c>
      <c r="AU654" s="17">
        <v>4.138E-2</v>
      </c>
      <c r="AV654" s="17">
        <v>281</v>
      </c>
      <c r="AW654" s="17">
        <v>337.2</v>
      </c>
      <c r="AX654" s="17">
        <v>421.5</v>
      </c>
      <c r="AY654" s="17">
        <v>0</v>
      </c>
      <c r="AZ654" s="17">
        <v>0</v>
      </c>
      <c r="BA654" s="17">
        <v>0</v>
      </c>
      <c r="BB654" s="17">
        <v>0</v>
      </c>
      <c r="BC654" s="17">
        <v>1</v>
      </c>
      <c r="BD654" s="17">
        <v>22.01</v>
      </c>
      <c r="BE654" s="17">
        <v>1</v>
      </c>
      <c r="BF654" s="17">
        <v>1</v>
      </c>
      <c r="BH654" s="17">
        <v>0</v>
      </c>
      <c r="BJ654" s="17">
        <v>0</v>
      </c>
      <c r="BL654" s="17">
        <v>0</v>
      </c>
      <c r="BM654" s="17">
        <v>2.9064E-2</v>
      </c>
      <c r="BN654" s="17">
        <v>9.9092E-2</v>
      </c>
      <c r="BO654" s="17">
        <v>0</v>
      </c>
      <c r="BP654" s="17">
        <v>0</v>
      </c>
      <c r="BQ654" s="17">
        <v>0</v>
      </c>
      <c r="BR654" s="17">
        <v>0</v>
      </c>
      <c r="BS654" s="17">
        <v>0</v>
      </c>
      <c r="BT654" s="17" t="s">
        <v>409</v>
      </c>
      <c r="BU654" s="17" t="s">
        <v>409</v>
      </c>
      <c r="BV654" s="17" t="s">
        <v>409</v>
      </c>
      <c r="BW654" s="17" t="s">
        <v>592</v>
      </c>
      <c r="CA654" s="17">
        <v>88106466</v>
      </c>
      <c r="CB654" s="17" t="s">
        <v>1845</v>
      </c>
      <c r="CC654" s="17">
        <v>4200306</v>
      </c>
      <c r="CD654" s="17" t="s">
        <v>790</v>
      </c>
    </row>
    <row r="655" spans="1:82">
      <c r="A655" s="27">
        <v>1000000755</v>
      </c>
      <c r="B655" s="26">
        <v>0</v>
      </c>
      <c r="C655" s="26" t="s">
        <v>2667</v>
      </c>
      <c r="D655" s="25">
        <v>307300</v>
      </c>
      <c r="E655" s="25" t="s">
        <v>2663</v>
      </c>
      <c r="F655" s="25">
        <v>307315</v>
      </c>
      <c r="G655" s="25" t="s">
        <v>730</v>
      </c>
      <c r="H655" s="25">
        <v>2</v>
      </c>
      <c r="I655" s="25">
        <v>2005.01</v>
      </c>
      <c r="J655" s="25">
        <v>2011.1</v>
      </c>
      <c r="K655" s="25" t="s">
        <v>1566</v>
      </c>
      <c r="L655" s="25"/>
      <c r="M655" s="25" t="s">
        <v>1566</v>
      </c>
      <c r="N655" s="25" t="s">
        <v>412</v>
      </c>
      <c r="O655" s="25" t="s">
        <v>600</v>
      </c>
      <c r="P655" s="25" t="s">
        <v>456</v>
      </c>
      <c r="Q655" s="24">
        <v>20193</v>
      </c>
      <c r="R655" s="17">
        <v>0</v>
      </c>
      <c r="S655" s="17" t="s">
        <v>411</v>
      </c>
      <c r="T655" s="17" t="s">
        <v>426</v>
      </c>
      <c r="U655" s="29">
        <v>1821</v>
      </c>
      <c r="V655" s="17">
        <v>9.1600000000000001E-2</v>
      </c>
      <c r="Y655" s="17">
        <v>0</v>
      </c>
      <c r="Z655" s="17">
        <v>0</v>
      </c>
      <c r="AC655" s="17">
        <v>0</v>
      </c>
      <c r="AD655" s="17">
        <v>0</v>
      </c>
      <c r="AG655" s="17">
        <v>0</v>
      </c>
      <c r="AH655" s="17">
        <v>0</v>
      </c>
      <c r="AK655" s="17">
        <v>0</v>
      </c>
      <c r="AL655" s="17">
        <v>0</v>
      </c>
      <c r="AO655" s="17">
        <v>0</v>
      </c>
      <c r="AP655" s="17">
        <v>0</v>
      </c>
      <c r="AQ655" s="17">
        <v>1.2140079999999999E-3</v>
      </c>
      <c r="AR655" s="17">
        <v>6.7417699999999998E-4</v>
      </c>
      <c r="AS655" s="17">
        <v>1.3389E-2</v>
      </c>
      <c r="AT655" s="17">
        <v>4.2698E-2</v>
      </c>
      <c r="AU655" s="17">
        <v>4.138E-2</v>
      </c>
      <c r="AV655" s="17">
        <v>281</v>
      </c>
      <c r="AW655" s="17">
        <v>337.2</v>
      </c>
      <c r="AX655" s="17">
        <v>421.5</v>
      </c>
      <c r="AY655" s="17">
        <v>0</v>
      </c>
      <c r="AZ655" s="17">
        <v>0</v>
      </c>
      <c r="BA655" s="17">
        <v>0</v>
      </c>
      <c r="BB655" s="17">
        <v>0</v>
      </c>
      <c r="BC655" s="17">
        <v>1</v>
      </c>
      <c r="BD655" s="17">
        <v>22.01</v>
      </c>
      <c r="BE655" s="17">
        <v>1</v>
      </c>
      <c r="BF655" s="17">
        <v>1</v>
      </c>
      <c r="BH655" s="17">
        <v>0</v>
      </c>
      <c r="BJ655" s="17">
        <v>0</v>
      </c>
      <c r="BL655" s="17">
        <v>0</v>
      </c>
      <c r="BM655" s="17">
        <v>2.9064E-2</v>
      </c>
      <c r="BN655" s="17">
        <v>9.9092E-2</v>
      </c>
      <c r="BO655" s="17">
        <v>0</v>
      </c>
      <c r="BP655" s="17">
        <v>0</v>
      </c>
      <c r="BQ655" s="17">
        <v>0</v>
      </c>
      <c r="BR655" s="17">
        <v>0</v>
      </c>
      <c r="BS655" s="17">
        <v>0</v>
      </c>
      <c r="BT655" s="17" t="s">
        <v>409</v>
      </c>
      <c r="BU655" s="17" t="s">
        <v>409</v>
      </c>
      <c r="BV655" s="17" t="s">
        <v>409</v>
      </c>
      <c r="BW655" s="17" t="s">
        <v>592</v>
      </c>
      <c r="CA655" s="17">
        <v>88106466</v>
      </c>
      <c r="CB655" s="17" t="s">
        <v>1845</v>
      </c>
      <c r="CC655" s="17">
        <v>4200306</v>
      </c>
      <c r="CD655" s="17" t="s">
        <v>790</v>
      </c>
    </row>
    <row r="656" spans="1:82">
      <c r="A656" s="27">
        <v>1000000756</v>
      </c>
      <c r="B656" s="26">
        <v>0</v>
      </c>
      <c r="C656" s="26" t="s">
        <v>2666</v>
      </c>
      <c r="D656" s="25">
        <v>307300</v>
      </c>
      <c r="E656" s="25" t="s">
        <v>2663</v>
      </c>
      <c r="F656" s="25">
        <v>307310</v>
      </c>
      <c r="G656" s="25" t="s">
        <v>794</v>
      </c>
      <c r="H656" s="25">
        <v>2</v>
      </c>
      <c r="I656" s="25">
        <v>1996.01</v>
      </c>
      <c r="J656" s="25">
        <v>2011.1</v>
      </c>
      <c r="K656" s="25" t="s">
        <v>505</v>
      </c>
      <c r="L656" s="25"/>
      <c r="M656" s="25" t="s">
        <v>505</v>
      </c>
      <c r="N656" s="25" t="s">
        <v>412</v>
      </c>
      <c r="O656" s="25" t="s">
        <v>428</v>
      </c>
      <c r="P656" s="25" t="s">
        <v>499</v>
      </c>
      <c r="Q656" s="24">
        <v>12653</v>
      </c>
      <c r="R656" s="17">
        <v>0</v>
      </c>
      <c r="U656" s="17">
        <v>0</v>
      </c>
      <c r="V656" s="17">
        <v>0</v>
      </c>
      <c r="Y656" s="17">
        <v>0</v>
      </c>
      <c r="Z656" s="17">
        <v>0</v>
      </c>
      <c r="AC656" s="17">
        <v>0</v>
      </c>
      <c r="AD656" s="17">
        <v>0</v>
      </c>
      <c r="AG656" s="17">
        <v>0</v>
      </c>
      <c r="AH656" s="17">
        <v>0</v>
      </c>
      <c r="AK656" s="17">
        <v>0</v>
      </c>
      <c r="AL656" s="17">
        <v>0</v>
      </c>
      <c r="AO656" s="17">
        <v>0</v>
      </c>
      <c r="AP656" s="17">
        <v>0</v>
      </c>
      <c r="AQ656" s="17">
        <v>0</v>
      </c>
      <c r="AR656" s="17">
        <v>0</v>
      </c>
      <c r="AS656" s="17">
        <v>2.2399999999999998E-3</v>
      </c>
      <c r="AT656" s="17">
        <v>1.7412E-2</v>
      </c>
      <c r="AU656" s="17">
        <v>1.4881E-2</v>
      </c>
      <c r="AV656" s="17">
        <v>452</v>
      </c>
      <c r="AW656" s="17">
        <v>542.4</v>
      </c>
      <c r="AX656" s="17">
        <v>678</v>
      </c>
      <c r="AY656" s="17">
        <v>0</v>
      </c>
      <c r="AZ656" s="17">
        <v>0</v>
      </c>
      <c r="BA656" s="17">
        <v>0</v>
      </c>
      <c r="BB656" s="17">
        <v>0</v>
      </c>
      <c r="BC656" s="17">
        <v>1</v>
      </c>
      <c r="BD656" s="17">
        <v>12.65</v>
      </c>
      <c r="BE656" s="17">
        <v>1</v>
      </c>
      <c r="BF656" s="17">
        <v>1</v>
      </c>
      <c r="BH656" s="17">
        <v>0</v>
      </c>
      <c r="BJ656" s="17">
        <v>0</v>
      </c>
      <c r="BL656" s="17">
        <v>0</v>
      </c>
      <c r="BM656" s="17">
        <v>1.2668E-2</v>
      </c>
      <c r="BN656" s="17">
        <v>5.1785999999999999E-2</v>
      </c>
      <c r="BO656" s="17">
        <v>0</v>
      </c>
      <c r="BP656" s="17">
        <v>0</v>
      </c>
      <c r="BQ656" s="17">
        <v>0</v>
      </c>
      <c r="BR656" s="17">
        <v>0</v>
      </c>
      <c r="BS656" s="17">
        <v>0</v>
      </c>
      <c r="BT656" s="17" t="s">
        <v>409</v>
      </c>
      <c r="BU656" s="17" t="s">
        <v>409</v>
      </c>
      <c r="BV656" s="17" t="s">
        <v>409</v>
      </c>
      <c r="BW656" s="17" t="s">
        <v>592</v>
      </c>
      <c r="CA656" s="17">
        <v>88106466</v>
      </c>
      <c r="CB656" s="17" t="s">
        <v>1848</v>
      </c>
      <c r="CC656" s="17">
        <v>1101099</v>
      </c>
      <c r="CD656" s="17" t="s">
        <v>1616</v>
      </c>
    </row>
    <row r="657" spans="1:82">
      <c r="A657" s="27">
        <v>1000000757</v>
      </c>
      <c r="B657" s="26">
        <v>0</v>
      </c>
      <c r="C657" s="26" t="s">
        <v>2665</v>
      </c>
      <c r="D657" s="25">
        <v>307300</v>
      </c>
      <c r="E657" s="25" t="s">
        <v>2663</v>
      </c>
      <c r="F657" s="25">
        <v>307330</v>
      </c>
      <c r="G657" s="25" t="s">
        <v>2538</v>
      </c>
      <c r="H657" s="25">
        <v>1</v>
      </c>
      <c r="I657" s="25">
        <v>1998.01</v>
      </c>
      <c r="J657" s="25">
        <v>2500.12</v>
      </c>
      <c r="K657" s="25" t="s">
        <v>1687</v>
      </c>
      <c r="L657" s="25"/>
      <c r="M657" s="25" t="s">
        <v>1687</v>
      </c>
      <c r="N657" s="25" t="s">
        <v>412</v>
      </c>
      <c r="O657" s="25" t="s">
        <v>428</v>
      </c>
      <c r="P657" s="25" t="s">
        <v>499</v>
      </c>
      <c r="Q657" s="24">
        <v>16231</v>
      </c>
      <c r="R657" s="17">
        <v>0</v>
      </c>
      <c r="U657" s="17">
        <v>0</v>
      </c>
      <c r="V657" s="17">
        <v>0</v>
      </c>
      <c r="Y657" s="17">
        <v>0</v>
      </c>
      <c r="Z657" s="17">
        <v>0</v>
      </c>
      <c r="AC657" s="17">
        <v>0</v>
      </c>
      <c r="AD657" s="17">
        <v>0</v>
      </c>
      <c r="AG657" s="17">
        <v>0</v>
      </c>
      <c r="AH657" s="17">
        <v>0</v>
      </c>
      <c r="AK657" s="17">
        <v>0</v>
      </c>
      <c r="AL657" s="17">
        <v>0</v>
      </c>
      <c r="AO657" s="17">
        <v>0</v>
      </c>
      <c r="AP657" s="17">
        <v>0</v>
      </c>
      <c r="AQ657" s="17">
        <v>0</v>
      </c>
      <c r="AR657" s="17">
        <v>0</v>
      </c>
      <c r="AS657" s="17">
        <v>2.8709999999999999E-3</v>
      </c>
      <c r="AT657" s="17">
        <v>2.2512999999999998E-2</v>
      </c>
      <c r="AU657" s="17">
        <v>1.8950999999999999E-2</v>
      </c>
      <c r="AV657" s="17">
        <v>452</v>
      </c>
      <c r="AW657" s="17">
        <v>542.4</v>
      </c>
      <c r="AX657" s="17">
        <v>678</v>
      </c>
      <c r="AY657" s="17">
        <v>0</v>
      </c>
      <c r="AZ657" s="17">
        <v>0</v>
      </c>
      <c r="BA657" s="17">
        <v>0</v>
      </c>
      <c r="BB657" s="17">
        <v>0</v>
      </c>
      <c r="BC657" s="17">
        <v>1</v>
      </c>
      <c r="BD657" s="17">
        <v>16.23</v>
      </c>
      <c r="BE657" s="17">
        <v>1</v>
      </c>
      <c r="BF657" s="17">
        <v>1</v>
      </c>
      <c r="BH657" s="17">
        <v>0</v>
      </c>
      <c r="BJ657" s="17">
        <v>0</v>
      </c>
      <c r="BL657" s="17">
        <v>0</v>
      </c>
      <c r="BM657" s="17">
        <v>1.5861E-2</v>
      </c>
      <c r="BN657" s="17">
        <v>6.7640000000000006E-2</v>
      </c>
      <c r="BO657" s="17">
        <v>0</v>
      </c>
      <c r="BP657" s="17">
        <v>0</v>
      </c>
      <c r="BQ657" s="17">
        <v>0</v>
      </c>
      <c r="BR657" s="17">
        <v>0</v>
      </c>
      <c r="BS657" s="17">
        <v>0</v>
      </c>
      <c r="BT657" s="17" t="s">
        <v>409</v>
      </c>
      <c r="BU657" s="17" t="s">
        <v>409</v>
      </c>
      <c r="BV657" s="17" t="s">
        <v>409</v>
      </c>
      <c r="BW657" s="17" t="s">
        <v>592</v>
      </c>
      <c r="CA657" s="17">
        <v>88106466</v>
      </c>
      <c r="CB657" s="17" t="s">
        <v>1848</v>
      </c>
      <c r="CC657" s="17">
        <v>2101106</v>
      </c>
      <c r="CD657" s="17" t="s">
        <v>676</v>
      </c>
    </row>
    <row r="658" spans="1:82">
      <c r="A658" s="27">
        <v>1000000758</v>
      </c>
      <c r="B658" s="26">
        <v>0</v>
      </c>
      <c r="C658" s="26" t="s">
        <v>2664</v>
      </c>
      <c r="D658" s="25">
        <v>307300</v>
      </c>
      <c r="E658" s="25" t="s">
        <v>2663</v>
      </c>
      <c r="F658" s="25">
        <v>307330</v>
      </c>
      <c r="G658" s="25" t="s">
        <v>2538</v>
      </c>
      <c r="H658" s="25">
        <v>2</v>
      </c>
      <c r="I658" s="25">
        <v>2001.01</v>
      </c>
      <c r="J658" s="25">
        <v>2500.12</v>
      </c>
      <c r="K658" s="25" t="s">
        <v>1625</v>
      </c>
      <c r="L658" s="25"/>
      <c r="M658" s="25" t="s">
        <v>1625</v>
      </c>
      <c r="N658" s="25" t="s">
        <v>412</v>
      </c>
      <c r="O658" s="25" t="s">
        <v>428</v>
      </c>
      <c r="P658" s="25" t="s">
        <v>499</v>
      </c>
      <c r="Q658" s="24">
        <v>16231</v>
      </c>
      <c r="R658" s="17">
        <v>0</v>
      </c>
      <c r="U658" s="17">
        <v>0</v>
      </c>
      <c r="V658" s="17">
        <v>0</v>
      </c>
      <c r="Y658" s="17">
        <v>0</v>
      </c>
      <c r="Z658" s="17">
        <v>0</v>
      </c>
      <c r="AC658" s="17">
        <v>0</v>
      </c>
      <c r="AD658" s="17">
        <v>0</v>
      </c>
      <c r="AG658" s="17">
        <v>0</v>
      </c>
      <c r="AH658" s="17">
        <v>0</v>
      </c>
      <c r="AK658" s="17">
        <v>0</v>
      </c>
      <c r="AL658" s="17">
        <v>0</v>
      </c>
      <c r="AO658" s="17">
        <v>0</v>
      </c>
      <c r="AP658" s="17">
        <v>0</v>
      </c>
      <c r="AQ658" s="17">
        <v>0</v>
      </c>
      <c r="AR658" s="17">
        <v>0</v>
      </c>
      <c r="AS658" s="17">
        <v>2.8709999999999999E-3</v>
      </c>
      <c r="AT658" s="17">
        <v>2.2512999999999998E-2</v>
      </c>
      <c r="AU658" s="17">
        <v>1.8950999999999999E-2</v>
      </c>
      <c r="AV658" s="17">
        <v>452</v>
      </c>
      <c r="AW658" s="17">
        <v>542.4</v>
      </c>
      <c r="AX658" s="17">
        <v>678</v>
      </c>
      <c r="AY658" s="17">
        <v>0</v>
      </c>
      <c r="AZ658" s="17">
        <v>0</v>
      </c>
      <c r="BA658" s="17">
        <v>0</v>
      </c>
      <c r="BB658" s="17">
        <v>0</v>
      </c>
      <c r="BC658" s="17">
        <v>1</v>
      </c>
      <c r="BD658" s="17">
        <v>16.23</v>
      </c>
      <c r="BE658" s="17">
        <v>1</v>
      </c>
      <c r="BF658" s="17">
        <v>1</v>
      </c>
      <c r="BH658" s="17">
        <v>0</v>
      </c>
      <c r="BJ658" s="17">
        <v>0</v>
      </c>
      <c r="BL658" s="17">
        <v>0</v>
      </c>
      <c r="BM658" s="17">
        <v>1.5861E-2</v>
      </c>
      <c r="BN658" s="17">
        <v>6.7640000000000006E-2</v>
      </c>
      <c r="BO658" s="17">
        <v>0</v>
      </c>
      <c r="BP658" s="17">
        <v>0</v>
      </c>
      <c r="BQ658" s="17">
        <v>0</v>
      </c>
      <c r="BR658" s="17">
        <v>0</v>
      </c>
      <c r="BS658" s="17">
        <v>0</v>
      </c>
      <c r="BT658" s="17" t="s">
        <v>409</v>
      </c>
      <c r="BU658" s="17" t="s">
        <v>409</v>
      </c>
      <c r="BV658" s="17" t="s">
        <v>409</v>
      </c>
      <c r="BW658" s="17" t="s">
        <v>592</v>
      </c>
      <c r="CA658" s="17">
        <v>88106466</v>
      </c>
      <c r="CB658" s="17" t="s">
        <v>1848</v>
      </c>
      <c r="CC658" s="17">
        <v>2101106</v>
      </c>
      <c r="CD658" s="17" t="s">
        <v>676</v>
      </c>
    </row>
    <row r="659" spans="1:82">
      <c r="A659" s="27">
        <v>1000000759</v>
      </c>
      <c r="B659" s="26">
        <v>0</v>
      </c>
      <c r="C659" s="26" t="s">
        <v>2662</v>
      </c>
      <c r="D659" s="25">
        <v>307430</v>
      </c>
      <c r="E659" s="25" t="s">
        <v>1408</v>
      </c>
      <c r="F659" s="25">
        <v>307420</v>
      </c>
      <c r="G659" s="25" t="s">
        <v>2656</v>
      </c>
      <c r="H659" s="25">
        <v>2</v>
      </c>
      <c r="I659" s="25">
        <v>1996.01</v>
      </c>
      <c r="J659" s="25">
        <v>2014.1</v>
      </c>
      <c r="K659" s="25" t="s">
        <v>505</v>
      </c>
      <c r="L659" s="25"/>
      <c r="M659" s="25" t="s">
        <v>505</v>
      </c>
      <c r="N659" s="25" t="s">
        <v>412</v>
      </c>
      <c r="O659" s="25" t="s">
        <v>428</v>
      </c>
      <c r="P659" s="25" t="s">
        <v>499</v>
      </c>
      <c r="Q659" s="24">
        <v>16514</v>
      </c>
      <c r="R659" s="17">
        <v>0</v>
      </c>
      <c r="U659" s="17">
        <v>0</v>
      </c>
      <c r="V659" s="17">
        <v>0</v>
      </c>
      <c r="Y659" s="17">
        <v>0</v>
      </c>
      <c r="Z659" s="17">
        <v>0</v>
      </c>
      <c r="AC659" s="17">
        <v>0</v>
      </c>
      <c r="AD659" s="17">
        <v>0</v>
      </c>
      <c r="AG659" s="17">
        <v>0</v>
      </c>
      <c r="AH659" s="17">
        <v>0</v>
      </c>
      <c r="AK659" s="17">
        <v>0</v>
      </c>
      <c r="AL659" s="17">
        <v>0</v>
      </c>
      <c r="AO659" s="17">
        <v>0</v>
      </c>
      <c r="AP659" s="17">
        <v>0</v>
      </c>
      <c r="AQ659" s="17">
        <v>0</v>
      </c>
      <c r="AR659" s="17">
        <v>0</v>
      </c>
      <c r="AS659" s="17">
        <v>2.9810000000000001E-3</v>
      </c>
      <c r="AT659" s="17">
        <v>2.3611E-2</v>
      </c>
      <c r="AU659" s="17">
        <v>1.9435000000000001E-2</v>
      </c>
      <c r="AV659" s="17">
        <v>452</v>
      </c>
      <c r="AW659" s="17">
        <v>542.4</v>
      </c>
      <c r="AX659" s="17">
        <v>678</v>
      </c>
      <c r="AY659" s="17">
        <v>0</v>
      </c>
      <c r="AZ659" s="17">
        <v>0</v>
      </c>
      <c r="BA659" s="17">
        <v>0</v>
      </c>
      <c r="BB659" s="17">
        <v>0</v>
      </c>
      <c r="BC659" s="17">
        <v>1</v>
      </c>
      <c r="BD659" s="17">
        <v>16.510000000000002</v>
      </c>
      <c r="BE659" s="17">
        <v>1</v>
      </c>
      <c r="BF659" s="17">
        <v>1</v>
      </c>
      <c r="BH659" s="17">
        <v>0</v>
      </c>
      <c r="BJ659" s="17">
        <v>0</v>
      </c>
      <c r="BL659" s="17">
        <v>0</v>
      </c>
      <c r="BM659" s="17">
        <v>1.6438000000000001E-2</v>
      </c>
      <c r="BN659" s="17">
        <v>7.0522000000000001E-2</v>
      </c>
      <c r="BO659" s="17">
        <v>0</v>
      </c>
      <c r="BP659" s="17">
        <v>0</v>
      </c>
      <c r="BQ659" s="17">
        <v>0</v>
      </c>
      <c r="BR659" s="17">
        <v>0</v>
      </c>
      <c r="BS659" s="17">
        <v>0</v>
      </c>
      <c r="BT659" s="17" t="s">
        <v>409</v>
      </c>
      <c r="BU659" s="17" t="s">
        <v>409</v>
      </c>
      <c r="BV659" s="17" t="s">
        <v>409</v>
      </c>
      <c r="BW659" s="17" t="s">
        <v>592</v>
      </c>
      <c r="CA659" s="17">
        <v>88106466</v>
      </c>
      <c r="CB659" s="17" t="s">
        <v>1848</v>
      </c>
      <c r="CC659" s="17">
        <v>1101099</v>
      </c>
      <c r="CD659" s="17" t="s">
        <v>616</v>
      </c>
    </row>
    <row r="660" spans="1:82">
      <c r="A660" s="27">
        <v>1000000760</v>
      </c>
      <c r="B660" s="26">
        <v>0</v>
      </c>
      <c r="C660" s="26" t="s">
        <v>2661</v>
      </c>
      <c r="D660" s="25">
        <v>307430</v>
      </c>
      <c r="E660" s="25" t="s">
        <v>1408</v>
      </c>
      <c r="F660" s="25">
        <v>307420</v>
      </c>
      <c r="G660" s="25" t="s">
        <v>2656</v>
      </c>
      <c r="H660" s="25">
        <v>1</v>
      </c>
      <c r="I660" s="25">
        <v>1996.01</v>
      </c>
      <c r="J660" s="25">
        <v>2500.12</v>
      </c>
      <c r="K660" s="25" t="s">
        <v>505</v>
      </c>
      <c r="L660" s="25"/>
      <c r="M660" s="25" t="s">
        <v>505</v>
      </c>
      <c r="N660" s="25" t="s">
        <v>412</v>
      </c>
      <c r="O660" s="25" t="s">
        <v>428</v>
      </c>
      <c r="P660" s="25" t="s">
        <v>499</v>
      </c>
      <c r="Q660" s="24">
        <v>16514</v>
      </c>
      <c r="R660" s="17">
        <v>0</v>
      </c>
      <c r="U660" s="17">
        <v>0</v>
      </c>
      <c r="V660" s="17">
        <v>0</v>
      </c>
      <c r="Y660" s="17">
        <v>0</v>
      </c>
      <c r="Z660" s="17">
        <v>0</v>
      </c>
      <c r="AC660" s="17">
        <v>0</v>
      </c>
      <c r="AD660" s="17">
        <v>0</v>
      </c>
      <c r="AG660" s="17">
        <v>0</v>
      </c>
      <c r="AH660" s="17">
        <v>0</v>
      </c>
      <c r="AK660" s="17">
        <v>0</v>
      </c>
      <c r="AL660" s="17">
        <v>0</v>
      </c>
      <c r="AO660" s="17">
        <v>0</v>
      </c>
      <c r="AP660" s="17">
        <v>0</v>
      </c>
      <c r="AQ660" s="17">
        <v>0</v>
      </c>
      <c r="AR660" s="17">
        <v>0</v>
      </c>
      <c r="AS660" s="17">
        <v>2.9810000000000001E-3</v>
      </c>
      <c r="AT660" s="17">
        <v>2.3611E-2</v>
      </c>
      <c r="AU660" s="17">
        <v>1.9435000000000001E-2</v>
      </c>
      <c r="AV660" s="17">
        <v>452</v>
      </c>
      <c r="AW660" s="17">
        <v>542.4</v>
      </c>
      <c r="AX660" s="17">
        <v>678</v>
      </c>
      <c r="AY660" s="17">
        <v>0</v>
      </c>
      <c r="AZ660" s="17">
        <v>0</v>
      </c>
      <c r="BA660" s="17">
        <v>0</v>
      </c>
      <c r="BB660" s="17">
        <v>0</v>
      </c>
      <c r="BC660" s="17">
        <v>1</v>
      </c>
      <c r="BD660" s="17">
        <v>16.510000000000002</v>
      </c>
      <c r="BE660" s="17">
        <v>1</v>
      </c>
      <c r="BF660" s="17">
        <v>1</v>
      </c>
      <c r="BH660" s="17">
        <v>0</v>
      </c>
      <c r="BJ660" s="17">
        <v>0</v>
      </c>
      <c r="BL660" s="17">
        <v>0</v>
      </c>
      <c r="BM660" s="17">
        <v>1.6438000000000001E-2</v>
      </c>
      <c r="BN660" s="17">
        <v>7.0522000000000001E-2</v>
      </c>
      <c r="BO660" s="17">
        <v>0</v>
      </c>
      <c r="BP660" s="17">
        <v>0</v>
      </c>
      <c r="BQ660" s="17">
        <v>0</v>
      </c>
      <c r="BR660" s="17">
        <v>0</v>
      </c>
      <c r="BS660" s="17">
        <v>0</v>
      </c>
      <c r="BT660" s="17" t="s">
        <v>409</v>
      </c>
      <c r="BU660" s="17" t="s">
        <v>409</v>
      </c>
      <c r="BV660" s="17" t="s">
        <v>409</v>
      </c>
      <c r="BW660" s="17" t="s">
        <v>592</v>
      </c>
      <c r="CA660" s="17">
        <v>88106466</v>
      </c>
      <c r="CB660" s="17" t="s">
        <v>1848</v>
      </c>
      <c r="CC660" s="17">
        <v>1101099</v>
      </c>
      <c r="CD660" s="17" t="s">
        <v>616</v>
      </c>
    </row>
    <row r="661" spans="1:82">
      <c r="A661" s="27">
        <v>1000000761</v>
      </c>
      <c r="B661" s="26">
        <v>0</v>
      </c>
      <c r="C661" s="26" t="s">
        <v>2660</v>
      </c>
      <c r="D661" s="25">
        <v>307200</v>
      </c>
      <c r="E661" s="25" t="s">
        <v>1760</v>
      </c>
      <c r="F661" s="25">
        <v>307420</v>
      </c>
      <c r="G661" s="25" t="s">
        <v>2656</v>
      </c>
      <c r="H661" s="25">
        <v>1</v>
      </c>
      <c r="I661" s="25">
        <v>1999.01</v>
      </c>
      <c r="J661" s="25">
        <v>2025.04</v>
      </c>
      <c r="K661" s="25" t="s">
        <v>1774</v>
      </c>
      <c r="L661" s="25"/>
      <c r="M661" s="25" t="s">
        <v>1774</v>
      </c>
      <c r="N661" s="25" t="s">
        <v>412</v>
      </c>
      <c r="O661" s="25" t="s">
        <v>428</v>
      </c>
      <c r="P661" s="25" t="s">
        <v>499</v>
      </c>
      <c r="Q661" s="24">
        <v>25290</v>
      </c>
      <c r="R661" s="17">
        <v>0</v>
      </c>
      <c r="U661" s="17">
        <v>0</v>
      </c>
      <c r="V661" s="17">
        <v>0</v>
      </c>
      <c r="Y661" s="17">
        <v>0</v>
      </c>
      <c r="Z661" s="17">
        <v>0</v>
      </c>
      <c r="AC661" s="17">
        <v>0</v>
      </c>
      <c r="AD661" s="17">
        <v>0</v>
      </c>
      <c r="AG661" s="17">
        <v>0</v>
      </c>
      <c r="AH661" s="17">
        <v>0</v>
      </c>
      <c r="AK661" s="17">
        <v>0</v>
      </c>
      <c r="AL661" s="17">
        <v>0</v>
      </c>
      <c r="AO661" s="17">
        <v>0</v>
      </c>
      <c r="AP661" s="17">
        <v>0</v>
      </c>
      <c r="AQ661" s="17">
        <v>0</v>
      </c>
      <c r="AR661" s="17">
        <v>0</v>
      </c>
      <c r="AS661" s="17">
        <v>4.4739999999999997E-3</v>
      </c>
      <c r="AT661" s="17">
        <v>3.5135E-2</v>
      </c>
      <c r="AU661" s="17">
        <v>2.9441999999999999E-2</v>
      </c>
      <c r="AV661" s="17">
        <v>452</v>
      </c>
      <c r="AW661" s="17">
        <v>542.4</v>
      </c>
      <c r="AX661" s="17">
        <v>678</v>
      </c>
      <c r="AY661" s="17">
        <v>0</v>
      </c>
      <c r="AZ661" s="17">
        <v>0</v>
      </c>
      <c r="BA661" s="17">
        <v>0</v>
      </c>
      <c r="BB661" s="17">
        <v>0</v>
      </c>
      <c r="BC661" s="17">
        <v>1</v>
      </c>
      <c r="BD661" s="17">
        <v>25.29</v>
      </c>
      <c r="BE661" s="17">
        <v>1</v>
      </c>
      <c r="BF661" s="17">
        <v>1</v>
      </c>
      <c r="BH661" s="17">
        <v>0</v>
      </c>
      <c r="BJ661" s="17">
        <v>0</v>
      </c>
      <c r="BL661" s="17">
        <v>0</v>
      </c>
      <c r="BM661" s="17">
        <v>2.4785999999999999E-2</v>
      </c>
      <c r="BN661" s="17">
        <v>0.10405</v>
      </c>
      <c r="BO661" s="17">
        <v>0</v>
      </c>
      <c r="BP661" s="17">
        <v>0</v>
      </c>
      <c r="BQ661" s="17">
        <v>0</v>
      </c>
      <c r="BR661" s="17">
        <v>0</v>
      </c>
      <c r="BS661" s="17">
        <v>0</v>
      </c>
      <c r="BT661" s="17" t="s">
        <v>409</v>
      </c>
      <c r="BU661" s="17" t="s">
        <v>409</v>
      </c>
      <c r="BV661" s="17" t="s">
        <v>409</v>
      </c>
      <c r="BW661" s="17" t="s">
        <v>592</v>
      </c>
      <c r="CA661" s="17">
        <v>88106466</v>
      </c>
      <c r="CB661" s="17" t="s">
        <v>1845</v>
      </c>
      <c r="CC661" s="17">
        <v>2101106</v>
      </c>
      <c r="CD661" s="17" t="s">
        <v>676</v>
      </c>
    </row>
    <row r="662" spans="1:82">
      <c r="A662" s="27">
        <v>1000000762</v>
      </c>
      <c r="B662" s="26">
        <v>0</v>
      </c>
      <c r="C662" s="26" t="s">
        <v>2659</v>
      </c>
      <c r="D662" s="25">
        <v>307200</v>
      </c>
      <c r="E662" s="25" t="s">
        <v>1760</v>
      </c>
      <c r="F662" s="25">
        <v>307420</v>
      </c>
      <c r="G662" s="25" t="s">
        <v>2656</v>
      </c>
      <c r="H662" s="25">
        <v>2</v>
      </c>
      <c r="I662" s="25">
        <v>1999.01</v>
      </c>
      <c r="J662" s="25">
        <v>2025.04</v>
      </c>
      <c r="K662" s="25" t="s">
        <v>1774</v>
      </c>
      <c r="L662" s="25"/>
      <c r="M662" s="25" t="s">
        <v>1774</v>
      </c>
      <c r="N662" s="25" t="s">
        <v>412</v>
      </c>
      <c r="O662" s="25" t="s">
        <v>428</v>
      </c>
      <c r="P662" s="25" t="s">
        <v>499</v>
      </c>
      <c r="Q662" s="24">
        <v>25290</v>
      </c>
      <c r="R662" s="17">
        <v>0</v>
      </c>
      <c r="U662" s="17">
        <v>0</v>
      </c>
      <c r="V662" s="17">
        <v>0</v>
      </c>
      <c r="Y662" s="17">
        <v>0</v>
      </c>
      <c r="Z662" s="17">
        <v>0</v>
      </c>
      <c r="AC662" s="17">
        <v>0</v>
      </c>
      <c r="AD662" s="17">
        <v>0</v>
      </c>
      <c r="AG662" s="17">
        <v>0</v>
      </c>
      <c r="AH662" s="17">
        <v>0</v>
      </c>
      <c r="AK662" s="17">
        <v>0</v>
      </c>
      <c r="AL662" s="17">
        <v>0</v>
      </c>
      <c r="AO662" s="17">
        <v>0</v>
      </c>
      <c r="AP662" s="17">
        <v>0</v>
      </c>
      <c r="AQ662" s="17">
        <v>0</v>
      </c>
      <c r="AR662" s="17">
        <v>0</v>
      </c>
      <c r="AS662" s="17">
        <v>4.4739999999999997E-3</v>
      </c>
      <c r="AT662" s="17">
        <v>3.5135E-2</v>
      </c>
      <c r="AU662" s="17">
        <v>2.9441999999999999E-2</v>
      </c>
      <c r="AV662" s="17">
        <v>452</v>
      </c>
      <c r="AW662" s="17">
        <v>542.4</v>
      </c>
      <c r="AX662" s="17">
        <v>678</v>
      </c>
      <c r="AY662" s="17">
        <v>0</v>
      </c>
      <c r="AZ662" s="17">
        <v>0</v>
      </c>
      <c r="BA662" s="17">
        <v>0</v>
      </c>
      <c r="BB662" s="17">
        <v>0</v>
      </c>
      <c r="BC662" s="17">
        <v>1</v>
      </c>
      <c r="BD662" s="17">
        <v>25.29</v>
      </c>
      <c r="BE662" s="17">
        <v>1</v>
      </c>
      <c r="BF662" s="17">
        <v>1</v>
      </c>
      <c r="BH662" s="17">
        <v>0</v>
      </c>
      <c r="BJ662" s="17">
        <v>0</v>
      </c>
      <c r="BL662" s="17">
        <v>0</v>
      </c>
      <c r="BM662" s="17">
        <v>2.4785999999999999E-2</v>
      </c>
      <c r="BN662" s="17">
        <v>0.10405</v>
      </c>
      <c r="BO662" s="17">
        <v>0</v>
      </c>
      <c r="BP662" s="17">
        <v>0</v>
      </c>
      <c r="BQ662" s="17">
        <v>0</v>
      </c>
      <c r="BR662" s="17">
        <v>0</v>
      </c>
      <c r="BS662" s="17">
        <v>0</v>
      </c>
      <c r="BT662" s="17" t="s">
        <v>409</v>
      </c>
      <c r="BU662" s="17" t="s">
        <v>409</v>
      </c>
      <c r="BV662" s="17" t="s">
        <v>409</v>
      </c>
      <c r="BW662" s="17" t="s">
        <v>592</v>
      </c>
      <c r="CA662" s="17">
        <v>88106466</v>
      </c>
      <c r="CB662" s="17" t="s">
        <v>1845</v>
      </c>
      <c r="CC662" s="17">
        <v>2101106</v>
      </c>
      <c r="CD662" s="17" t="s">
        <v>676</v>
      </c>
    </row>
    <row r="663" spans="1:82">
      <c r="A663" s="27">
        <v>1000000763</v>
      </c>
      <c r="B663" s="26">
        <v>0</v>
      </c>
      <c r="C663" s="26" t="s">
        <v>2658</v>
      </c>
      <c r="D663" s="25">
        <v>307420</v>
      </c>
      <c r="E663" s="25" t="s">
        <v>2656</v>
      </c>
      <c r="F663" s="25">
        <v>307425</v>
      </c>
      <c r="G663" s="25" t="s">
        <v>2655</v>
      </c>
      <c r="H663" s="25">
        <v>1</v>
      </c>
      <c r="I663" s="25">
        <v>2000.04</v>
      </c>
      <c r="J663" s="25">
        <v>2500.12</v>
      </c>
      <c r="K663" s="25" t="s">
        <v>429</v>
      </c>
      <c r="L663" s="25"/>
      <c r="M663" s="25" t="s">
        <v>429</v>
      </c>
      <c r="N663" s="25" t="s">
        <v>412</v>
      </c>
      <c r="O663" s="25" t="s">
        <v>411</v>
      </c>
      <c r="P663" s="25" t="s">
        <v>516</v>
      </c>
      <c r="Q663" s="24">
        <v>5599</v>
      </c>
      <c r="R663" s="17">
        <v>0.20599999999999999</v>
      </c>
      <c r="U663" s="17">
        <v>0</v>
      </c>
      <c r="V663" s="17">
        <v>0</v>
      </c>
      <c r="Y663" s="17">
        <v>0</v>
      </c>
      <c r="Z663" s="17">
        <v>0</v>
      </c>
      <c r="AC663" s="17">
        <v>0</v>
      </c>
      <c r="AD663" s="17">
        <v>0</v>
      </c>
      <c r="AG663" s="17">
        <v>0</v>
      </c>
      <c r="AH663" s="17">
        <v>0</v>
      </c>
      <c r="AK663" s="17">
        <v>0</v>
      </c>
      <c r="AL663" s="17">
        <v>0</v>
      </c>
      <c r="AO663" s="17">
        <v>0</v>
      </c>
      <c r="AP663" s="17">
        <v>0</v>
      </c>
      <c r="AQ663" s="17">
        <v>0.20599999999999999</v>
      </c>
      <c r="AR663" s="17">
        <v>1E-3</v>
      </c>
      <c r="AS663" s="17">
        <v>3.4600000000000001E-4</v>
      </c>
      <c r="AT663" s="17">
        <v>4.0229999999999997E-3</v>
      </c>
      <c r="AU663" s="17">
        <v>8.8527999999999996E-2</v>
      </c>
      <c r="AV663" s="17">
        <v>314</v>
      </c>
      <c r="AW663" s="17">
        <v>376.8</v>
      </c>
      <c r="AX663" s="17">
        <v>471</v>
      </c>
      <c r="AY663" s="17">
        <v>0</v>
      </c>
      <c r="AZ663" s="17">
        <v>0</v>
      </c>
      <c r="BA663" s="17">
        <v>0</v>
      </c>
      <c r="BB663" s="17">
        <v>0</v>
      </c>
      <c r="BC663" s="17">
        <v>1</v>
      </c>
      <c r="BD663" s="17">
        <v>5.6</v>
      </c>
      <c r="BE663" s="17">
        <v>1</v>
      </c>
      <c r="BF663" s="17">
        <v>1</v>
      </c>
      <c r="BH663" s="17">
        <v>0</v>
      </c>
      <c r="BJ663" s="17">
        <v>0</v>
      </c>
      <c r="BL663" s="17">
        <v>0</v>
      </c>
      <c r="BM663" s="17">
        <v>2.117E-3</v>
      </c>
      <c r="BN663" s="17">
        <v>1.7080000000000001E-2</v>
      </c>
      <c r="BO663" s="17">
        <v>0</v>
      </c>
      <c r="BP663" s="17">
        <v>0</v>
      </c>
      <c r="BQ663" s="17">
        <v>0</v>
      </c>
      <c r="BR663" s="17">
        <v>0</v>
      </c>
      <c r="BS663" s="17">
        <v>0</v>
      </c>
      <c r="BT663" s="17" t="s">
        <v>409</v>
      </c>
      <c r="BU663" s="17" t="s">
        <v>409</v>
      </c>
      <c r="BV663" s="17" t="s">
        <v>409</v>
      </c>
      <c r="BW663" s="17" t="s">
        <v>592</v>
      </c>
      <c r="CA663" s="17">
        <v>88106466</v>
      </c>
      <c r="CB663" s="17" t="s">
        <v>1848</v>
      </c>
      <c r="CC663" s="17">
        <v>4200306</v>
      </c>
      <c r="CD663" s="17" t="s">
        <v>790</v>
      </c>
    </row>
    <row r="664" spans="1:82">
      <c r="A664" s="27">
        <v>1000000764</v>
      </c>
      <c r="B664" s="26">
        <v>0</v>
      </c>
      <c r="C664" s="26" t="s">
        <v>2657</v>
      </c>
      <c r="D664" s="25">
        <v>307420</v>
      </c>
      <c r="E664" s="25" t="s">
        <v>2656</v>
      </c>
      <c r="F664" s="25">
        <v>307425</v>
      </c>
      <c r="G664" s="25" t="s">
        <v>2655</v>
      </c>
      <c r="H664" s="25">
        <v>2</v>
      </c>
      <c r="I664" s="25">
        <v>2000.04</v>
      </c>
      <c r="J664" s="25">
        <v>2500.12</v>
      </c>
      <c r="K664" s="25" t="s">
        <v>429</v>
      </c>
      <c r="L664" s="25"/>
      <c r="M664" s="25" t="s">
        <v>429</v>
      </c>
      <c r="N664" s="25" t="s">
        <v>412</v>
      </c>
      <c r="O664" s="25" t="s">
        <v>411</v>
      </c>
      <c r="P664" s="25" t="s">
        <v>516</v>
      </c>
      <c r="Q664" s="24">
        <v>5599</v>
      </c>
      <c r="R664" s="17">
        <v>0.20599999999999999</v>
      </c>
      <c r="U664" s="17">
        <v>0</v>
      </c>
      <c r="V664" s="17">
        <v>0</v>
      </c>
      <c r="Y664" s="17">
        <v>0</v>
      </c>
      <c r="Z664" s="17">
        <v>0</v>
      </c>
      <c r="AC664" s="17">
        <v>0</v>
      </c>
      <c r="AD664" s="17">
        <v>0</v>
      </c>
      <c r="AG664" s="17">
        <v>0</v>
      </c>
      <c r="AH664" s="17">
        <v>0</v>
      </c>
      <c r="AK664" s="17">
        <v>0</v>
      </c>
      <c r="AL664" s="17">
        <v>0</v>
      </c>
      <c r="AO664" s="17">
        <v>0</v>
      </c>
      <c r="AP664" s="17">
        <v>0</v>
      </c>
      <c r="AQ664" s="17">
        <v>0.20599999999999999</v>
      </c>
      <c r="AR664" s="17">
        <v>1E-3</v>
      </c>
      <c r="AS664" s="17">
        <v>3.4600000000000001E-4</v>
      </c>
      <c r="AT664" s="17">
        <v>4.0229999999999997E-3</v>
      </c>
      <c r="AU664" s="17">
        <v>8.8527999999999996E-2</v>
      </c>
      <c r="AV664" s="17">
        <v>314</v>
      </c>
      <c r="AW664" s="17">
        <v>376.8</v>
      </c>
      <c r="AX664" s="17">
        <v>471</v>
      </c>
      <c r="AY664" s="17">
        <v>0</v>
      </c>
      <c r="AZ664" s="17">
        <v>0</v>
      </c>
      <c r="BA664" s="17">
        <v>0</v>
      </c>
      <c r="BB664" s="17">
        <v>0</v>
      </c>
      <c r="BC664" s="17">
        <v>1</v>
      </c>
      <c r="BD664" s="17">
        <v>5.6</v>
      </c>
      <c r="BE664" s="17">
        <v>1</v>
      </c>
      <c r="BF664" s="17">
        <v>1</v>
      </c>
      <c r="BH664" s="17">
        <v>0</v>
      </c>
      <c r="BJ664" s="17">
        <v>0</v>
      </c>
      <c r="BL664" s="17">
        <v>0</v>
      </c>
      <c r="BM664" s="17">
        <v>2.117E-3</v>
      </c>
      <c r="BN664" s="17">
        <v>1.7080000000000001E-2</v>
      </c>
      <c r="BO664" s="17">
        <v>0</v>
      </c>
      <c r="BP664" s="17">
        <v>0</v>
      </c>
      <c r="BQ664" s="17">
        <v>0</v>
      </c>
      <c r="BR664" s="17">
        <v>0</v>
      </c>
      <c r="BS664" s="17">
        <v>0</v>
      </c>
      <c r="BT664" s="17" t="s">
        <v>409</v>
      </c>
      <c r="BU664" s="17" t="s">
        <v>409</v>
      </c>
      <c r="BV664" s="17" t="s">
        <v>409</v>
      </c>
      <c r="BW664" s="17" t="s">
        <v>592</v>
      </c>
      <c r="CA664" s="17">
        <v>88106466</v>
      </c>
      <c r="CB664" s="17" t="s">
        <v>1848</v>
      </c>
      <c r="CC664" s="17">
        <v>4200306</v>
      </c>
      <c r="CD664" s="17" t="s">
        <v>790</v>
      </c>
    </row>
    <row r="665" spans="1:82">
      <c r="A665" s="27">
        <v>1000000765</v>
      </c>
      <c r="B665" s="26">
        <v>0</v>
      </c>
      <c r="C665" s="26" t="s">
        <v>2654</v>
      </c>
      <c r="D665" s="25">
        <v>307210</v>
      </c>
      <c r="E665" s="25" t="s">
        <v>2112</v>
      </c>
      <c r="F665" s="25">
        <v>308581</v>
      </c>
      <c r="G665" s="25" t="s">
        <v>1611</v>
      </c>
      <c r="H665" s="25">
        <v>1</v>
      </c>
      <c r="I665" s="25">
        <v>1997.01</v>
      </c>
      <c r="J665" s="25">
        <v>2500.12</v>
      </c>
      <c r="K665" s="25" t="s">
        <v>562</v>
      </c>
      <c r="L665" s="25"/>
      <c r="M665" s="25" t="s">
        <v>562</v>
      </c>
      <c r="N665" s="25" t="s">
        <v>412</v>
      </c>
      <c r="O665" s="25" t="s">
        <v>428</v>
      </c>
      <c r="P665" s="25" t="s">
        <v>427</v>
      </c>
      <c r="Q665" s="24">
        <v>16571</v>
      </c>
      <c r="R665" s="17">
        <v>0</v>
      </c>
      <c r="S665" s="17" t="s">
        <v>428</v>
      </c>
      <c r="T665" s="17" t="s">
        <v>456</v>
      </c>
      <c r="U665" s="29">
        <v>23421</v>
      </c>
      <c r="V665" s="17">
        <v>0</v>
      </c>
      <c r="Y665" s="17">
        <v>0</v>
      </c>
      <c r="Z665" s="17">
        <v>0</v>
      </c>
      <c r="AC665" s="17">
        <v>0</v>
      </c>
      <c r="AD665" s="17">
        <v>0</v>
      </c>
      <c r="AG665" s="17">
        <v>0</v>
      </c>
      <c r="AH665" s="17">
        <v>0</v>
      </c>
      <c r="AK665" s="17">
        <v>0</v>
      </c>
      <c r="AL665" s="17">
        <v>0</v>
      </c>
      <c r="AO665" s="17">
        <v>0</v>
      </c>
      <c r="AP665" s="17">
        <v>0</v>
      </c>
      <c r="AQ665" s="17">
        <v>0</v>
      </c>
      <c r="AR665" s="17">
        <v>0</v>
      </c>
      <c r="AS665" s="17">
        <v>2.0301E-2</v>
      </c>
      <c r="AT665" s="17">
        <v>8.1075999999999995E-2</v>
      </c>
      <c r="AU665" s="17">
        <v>3.2665E-2</v>
      </c>
      <c r="AV665" s="17">
        <v>163</v>
      </c>
      <c r="AW665" s="17">
        <v>195.6</v>
      </c>
      <c r="AX665" s="17">
        <v>244.5</v>
      </c>
      <c r="AY665" s="17">
        <v>0</v>
      </c>
      <c r="AZ665" s="17">
        <v>0</v>
      </c>
      <c r="BA665" s="17">
        <v>0</v>
      </c>
      <c r="BB665" s="17">
        <v>0</v>
      </c>
      <c r="BC665" s="17">
        <v>1</v>
      </c>
      <c r="BD665" s="17">
        <v>39.99</v>
      </c>
      <c r="BE665" s="17">
        <v>1</v>
      </c>
      <c r="BF665" s="17">
        <v>1</v>
      </c>
      <c r="BH665" s="17">
        <v>0</v>
      </c>
      <c r="BJ665" s="17">
        <v>0</v>
      </c>
      <c r="BL665" s="17">
        <v>0</v>
      </c>
      <c r="BM665" s="17">
        <v>5.4382E-2</v>
      </c>
      <c r="BN665" s="17">
        <v>0.21692400000000001</v>
      </c>
      <c r="BO665" s="17">
        <v>0</v>
      </c>
      <c r="BP665" s="17">
        <v>0</v>
      </c>
      <c r="BQ665" s="17">
        <v>0</v>
      </c>
      <c r="BR665" s="17">
        <v>0</v>
      </c>
      <c r="BS665" s="17">
        <v>0</v>
      </c>
      <c r="BT665" s="17" t="s">
        <v>409</v>
      </c>
      <c r="BU665" s="17" t="s">
        <v>409</v>
      </c>
      <c r="BV665" s="17" t="s">
        <v>409</v>
      </c>
      <c r="BW665" s="17" t="s">
        <v>592</v>
      </c>
      <c r="CA665" s="17">
        <v>88106466</v>
      </c>
      <c r="CB665" s="17" t="s">
        <v>1848</v>
      </c>
      <c r="CC665" s="17">
        <v>96109105</v>
      </c>
      <c r="CD665" s="17" t="s">
        <v>676</v>
      </c>
    </row>
    <row r="666" spans="1:82">
      <c r="A666" s="27">
        <v>1000000767</v>
      </c>
      <c r="B666" s="26">
        <v>0</v>
      </c>
      <c r="C666" s="26" t="s">
        <v>2653</v>
      </c>
      <c r="D666" s="25">
        <v>201501</v>
      </c>
      <c r="E666" s="25" t="s">
        <v>1402</v>
      </c>
      <c r="F666" s="25">
        <v>201600</v>
      </c>
      <c r="G666" s="25" t="s">
        <v>1401</v>
      </c>
      <c r="H666" s="25">
        <v>1</v>
      </c>
      <c r="I666" s="25">
        <v>1997.01</v>
      </c>
      <c r="J666" s="25">
        <v>2500.12</v>
      </c>
      <c r="K666" s="25" t="s">
        <v>562</v>
      </c>
      <c r="L666" s="25"/>
      <c r="M666" s="25" t="s">
        <v>562</v>
      </c>
      <c r="N666" s="25" t="s">
        <v>609</v>
      </c>
      <c r="O666" s="25" t="s">
        <v>498</v>
      </c>
      <c r="P666" s="25" t="s">
        <v>516</v>
      </c>
      <c r="Q666" s="24">
        <v>16700</v>
      </c>
      <c r="R666" s="17">
        <v>1.0940000000000001</v>
      </c>
      <c r="U666" s="17">
        <v>0</v>
      </c>
      <c r="V666" s="17">
        <v>0</v>
      </c>
      <c r="Y666" s="17">
        <v>0</v>
      </c>
      <c r="Z666" s="17">
        <v>0</v>
      </c>
      <c r="AC666" s="17">
        <v>0</v>
      </c>
      <c r="AD666" s="17">
        <v>0</v>
      </c>
      <c r="AG666" s="17">
        <v>0</v>
      </c>
      <c r="AH666" s="17">
        <v>0</v>
      </c>
      <c r="AK666" s="17">
        <v>0</v>
      </c>
      <c r="AL666" s="17">
        <v>0</v>
      </c>
      <c r="AO666" s="17">
        <v>0</v>
      </c>
      <c r="AP666" s="17">
        <v>0</v>
      </c>
      <c r="AQ666" s="17">
        <v>1.0940000000000001</v>
      </c>
      <c r="AR666" s="17">
        <v>3.0000000000000001E-3</v>
      </c>
      <c r="AS666" s="17">
        <v>3.28E-4</v>
      </c>
      <c r="AT666" s="17">
        <v>1.751E-3</v>
      </c>
      <c r="AU666" s="17">
        <v>2.1755800000000001</v>
      </c>
      <c r="AV666" s="17">
        <v>509</v>
      </c>
      <c r="AW666" s="17">
        <v>610.79999999999995</v>
      </c>
      <c r="AX666" s="17">
        <v>763.5</v>
      </c>
      <c r="AY666" s="17">
        <v>0</v>
      </c>
      <c r="AZ666" s="17">
        <v>0</v>
      </c>
      <c r="BA666" s="17">
        <v>0</v>
      </c>
      <c r="BB666" s="17">
        <v>0</v>
      </c>
      <c r="BC666" s="17">
        <v>1</v>
      </c>
      <c r="BD666" s="17">
        <v>16.7</v>
      </c>
      <c r="BE666" s="17">
        <v>1</v>
      </c>
      <c r="BF666" s="17">
        <v>1</v>
      </c>
      <c r="BH666" s="17">
        <v>0</v>
      </c>
      <c r="BJ666" s="17">
        <v>0</v>
      </c>
      <c r="BL666" s="17">
        <v>0</v>
      </c>
      <c r="BM666" s="17">
        <v>6.3299999999999999E-4</v>
      </c>
      <c r="BN666" s="17">
        <v>1.3990000000000001E-3</v>
      </c>
      <c r="BO666" s="17">
        <v>0</v>
      </c>
      <c r="BP666" s="17">
        <v>0</v>
      </c>
      <c r="BQ666" s="17">
        <v>0</v>
      </c>
      <c r="BR666" s="17">
        <v>0</v>
      </c>
      <c r="BS666" s="17">
        <v>0</v>
      </c>
      <c r="BT666" s="17" t="s">
        <v>409</v>
      </c>
      <c r="BU666" s="17" t="s">
        <v>409</v>
      </c>
      <c r="BV666" s="17" t="s">
        <v>409</v>
      </c>
      <c r="BW666" s="17" t="s">
        <v>592</v>
      </c>
      <c r="CA666" s="17">
        <v>88106466</v>
      </c>
      <c r="CB666" s="17" t="s">
        <v>1848</v>
      </c>
      <c r="CC666" s="17">
        <v>98200088</v>
      </c>
      <c r="CD666" s="17" t="s">
        <v>743</v>
      </c>
    </row>
    <row r="667" spans="1:82">
      <c r="A667" s="27">
        <v>1000000768</v>
      </c>
      <c r="B667" s="26">
        <v>0</v>
      </c>
      <c r="C667" s="26" t="s">
        <v>2652</v>
      </c>
      <c r="D667" s="25">
        <v>201500</v>
      </c>
      <c r="E667" s="25" t="s">
        <v>1402</v>
      </c>
      <c r="F667" s="25">
        <v>201601</v>
      </c>
      <c r="G667" s="25" t="s">
        <v>1401</v>
      </c>
      <c r="H667" s="25">
        <v>2</v>
      </c>
      <c r="I667" s="25">
        <v>1997.01</v>
      </c>
      <c r="J667" s="25">
        <v>2500.12</v>
      </c>
      <c r="K667" s="25" t="s">
        <v>562</v>
      </c>
      <c r="L667" s="25"/>
      <c r="M667" s="25" t="s">
        <v>562</v>
      </c>
      <c r="N667" s="25" t="s">
        <v>609</v>
      </c>
      <c r="O667" s="25" t="s">
        <v>498</v>
      </c>
      <c r="P667" s="25" t="s">
        <v>516</v>
      </c>
      <c r="Q667" s="24">
        <v>16700</v>
      </c>
      <c r="R667" s="17">
        <v>1.0940000000000001</v>
      </c>
      <c r="U667" s="17">
        <v>0</v>
      </c>
      <c r="V667" s="17">
        <v>0</v>
      </c>
      <c r="Y667" s="17">
        <v>0</v>
      </c>
      <c r="Z667" s="17">
        <v>0</v>
      </c>
      <c r="AC667" s="17">
        <v>0</v>
      </c>
      <c r="AD667" s="17">
        <v>0</v>
      </c>
      <c r="AG667" s="17">
        <v>0</v>
      </c>
      <c r="AH667" s="17">
        <v>0</v>
      </c>
      <c r="AK667" s="17">
        <v>0</v>
      </c>
      <c r="AL667" s="17">
        <v>0</v>
      </c>
      <c r="AO667" s="17">
        <v>0</v>
      </c>
      <c r="AP667" s="17">
        <v>0</v>
      </c>
      <c r="AQ667" s="17">
        <v>1.0940000000000001</v>
      </c>
      <c r="AR667" s="17">
        <v>3.0000000000000001E-3</v>
      </c>
      <c r="AS667" s="17">
        <v>3.28E-4</v>
      </c>
      <c r="AT667" s="17">
        <v>1.751E-3</v>
      </c>
      <c r="AU667" s="17">
        <v>2.1755800000000001</v>
      </c>
      <c r="AV667" s="17">
        <v>509</v>
      </c>
      <c r="AW667" s="17">
        <v>610.79999999999995</v>
      </c>
      <c r="AX667" s="17">
        <v>763.5</v>
      </c>
      <c r="AY667" s="17">
        <v>0</v>
      </c>
      <c r="AZ667" s="17">
        <v>0</v>
      </c>
      <c r="BA667" s="17">
        <v>0</v>
      </c>
      <c r="BB667" s="17">
        <v>0</v>
      </c>
      <c r="BC667" s="17">
        <v>1</v>
      </c>
      <c r="BD667" s="17">
        <v>16.7</v>
      </c>
      <c r="BE667" s="17">
        <v>1</v>
      </c>
      <c r="BF667" s="17">
        <v>1</v>
      </c>
      <c r="BH667" s="17">
        <v>0</v>
      </c>
      <c r="BJ667" s="17">
        <v>0</v>
      </c>
      <c r="BL667" s="17">
        <v>0</v>
      </c>
      <c r="BM667" s="17">
        <v>6.9399999999999996E-4</v>
      </c>
      <c r="BN667" s="17">
        <v>1.477E-3</v>
      </c>
      <c r="BO667" s="17">
        <v>0</v>
      </c>
      <c r="BP667" s="17">
        <v>0</v>
      </c>
      <c r="BQ667" s="17">
        <v>0</v>
      </c>
      <c r="BR667" s="17">
        <v>0</v>
      </c>
      <c r="BS667" s="17">
        <v>0</v>
      </c>
      <c r="BT667" s="17" t="s">
        <v>409</v>
      </c>
      <c r="BU667" s="17" t="s">
        <v>409</v>
      </c>
      <c r="BV667" s="17" t="s">
        <v>409</v>
      </c>
      <c r="BW667" s="17" t="s">
        <v>592</v>
      </c>
      <c r="CA667" s="17">
        <v>88106466</v>
      </c>
      <c r="CB667" s="17" t="s">
        <v>1848</v>
      </c>
      <c r="CC667" s="17">
        <v>98200088</v>
      </c>
      <c r="CD667" s="17" t="s">
        <v>743</v>
      </c>
    </row>
    <row r="668" spans="1:82">
      <c r="A668" s="27">
        <v>1000000769</v>
      </c>
      <c r="B668" s="26">
        <v>0</v>
      </c>
      <c r="C668" s="26" t="s">
        <v>2651</v>
      </c>
      <c r="D668" s="25">
        <v>201500</v>
      </c>
      <c r="E668" s="25" t="s">
        <v>1402</v>
      </c>
      <c r="F668" s="25">
        <v>201601</v>
      </c>
      <c r="G668" s="25" t="s">
        <v>1401</v>
      </c>
      <c r="H668" s="25">
        <v>3</v>
      </c>
      <c r="I668" s="25">
        <v>2002.01</v>
      </c>
      <c r="J668" s="25">
        <v>2500.12</v>
      </c>
      <c r="K668" s="25" t="s">
        <v>1698</v>
      </c>
      <c r="L668" s="25"/>
      <c r="M668" s="25" t="s">
        <v>1698</v>
      </c>
      <c r="N668" s="25" t="s">
        <v>609</v>
      </c>
      <c r="O668" s="25" t="s">
        <v>498</v>
      </c>
      <c r="P668" s="25" t="s">
        <v>516</v>
      </c>
      <c r="Q668" s="24">
        <v>17000</v>
      </c>
      <c r="R668" s="17">
        <v>0.8589</v>
      </c>
      <c r="U668" s="17">
        <v>0</v>
      </c>
      <c r="V668" s="17">
        <v>0</v>
      </c>
      <c r="Y668" s="17">
        <v>0</v>
      </c>
      <c r="Z668" s="17">
        <v>0</v>
      </c>
      <c r="AC668" s="17">
        <v>0</v>
      </c>
      <c r="AD668" s="17">
        <v>0</v>
      </c>
      <c r="AG668" s="17">
        <v>0</v>
      </c>
      <c r="AH668" s="17">
        <v>0</v>
      </c>
      <c r="AK668" s="17">
        <v>0</v>
      </c>
      <c r="AL668" s="17">
        <v>0</v>
      </c>
      <c r="AO668" s="17">
        <v>0</v>
      </c>
      <c r="AP668" s="17">
        <v>0</v>
      </c>
      <c r="AQ668" s="17">
        <v>0.8589</v>
      </c>
      <c r="AR668" s="17">
        <v>3.0000000000000001E-3</v>
      </c>
      <c r="AS668" s="17">
        <v>3.3100000000000002E-4</v>
      </c>
      <c r="AT668" s="17">
        <v>1.7719999999999999E-3</v>
      </c>
      <c r="AU668" s="17">
        <v>2.2150599999999998</v>
      </c>
      <c r="AV668" s="17">
        <v>509</v>
      </c>
      <c r="AW668" s="17">
        <v>610.79999999999995</v>
      </c>
      <c r="AX668" s="17">
        <v>763.5</v>
      </c>
      <c r="AY668" s="17">
        <v>0</v>
      </c>
      <c r="AZ668" s="17">
        <v>0</v>
      </c>
      <c r="BA668" s="17">
        <v>0</v>
      </c>
      <c r="BB668" s="17">
        <v>0</v>
      </c>
      <c r="BC668" s="17">
        <v>1</v>
      </c>
      <c r="BD668" s="17">
        <v>17</v>
      </c>
      <c r="BE668" s="17">
        <v>1</v>
      </c>
      <c r="BF668" s="17">
        <v>1</v>
      </c>
      <c r="BH668" s="17">
        <v>0</v>
      </c>
      <c r="BJ668" s="17">
        <v>0</v>
      </c>
      <c r="BL668" s="17">
        <v>0</v>
      </c>
      <c r="BM668" s="17">
        <v>6.8599999999999998E-4</v>
      </c>
      <c r="BN668" s="17">
        <v>1.493E-3</v>
      </c>
      <c r="BO668" s="17">
        <v>0</v>
      </c>
      <c r="BP668" s="17">
        <v>0</v>
      </c>
      <c r="BQ668" s="17">
        <v>0</v>
      </c>
      <c r="BR668" s="17">
        <v>0</v>
      </c>
      <c r="BS668" s="17">
        <v>0</v>
      </c>
      <c r="BT668" s="17" t="s">
        <v>409</v>
      </c>
      <c r="BU668" s="17" t="s">
        <v>409</v>
      </c>
      <c r="BV668" s="17" t="s">
        <v>409</v>
      </c>
      <c r="BW668" s="17" t="s">
        <v>592</v>
      </c>
      <c r="CA668" s="17">
        <v>88106466</v>
      </c>
      <c r="CB668" s="17" t="s">
        <v>1848</v>
      </c>
      <c r="CC668" s="17">
        <v>98200088</v>
      </c>
      <c r="CD668" s="17" t="s">
        <v>743</v>
      </c>
    </row>
    <row r="669" spans="1:82">
      <c r="A669" s="27">
        <v>1000000770</v>
      </c>
      <c r="B669" s="26">
        <v>0</v>
      </c>
      <c r="C669" s="26" t="s">
        <v>2650</v>
      </c>
      <c r="D669" s="25">
        <v>201600</v>
      </c>
      <c r="E669" s="25" t="s">
        <v>1401</v>
      </c>
      <c r="F669" s="25">
        <v>202300</v>
      </c>
      <c r="G669" s="25" t="s">
        <v>1424</v>
      </c>
      <c r="H669" s="25">
        <v>1</v>
      </c>
      <c r="I669" s="25">
        <v>1997.01</v>
      </c>
      <c r="J669" s="25">
        <v>2015.04</v>
      </c>
      <c r="K669" s="25" t="s">
        <v>562</v>
      </c>
      <c r="L669" s="25"/>
      <c r="M669" s="25" t="s">
        <v>562</v>
      </c>
      <c r="N669" s="25" t="s">
        <v>609</v>
      </c>
      <c r="O669" s="25" t="s">
        <v>428</v>
      </c>
      <c r="P669" s="25" t="s">
        <v>712</v>
      </c>
      <c r="Q669" s="24">
        <v>11697</v>
      </c>
      <c r="R669" s="17">
        <v>0</v>
      </c>
      <c r="U669" s="17">
        <v>0</v>
      </c>
      <c r="V669" s="17">
        <v>0</v>
      </c>
      <c r="Y669" s="17">
        <v>0</v>
      </c>
      <c r="Z669" s="17">
        <v>0</v>
      </c>
      <c r="AC669" s="17">
        <v>0</v>
      </c>
      <c r="AD669" s="17">
        <v>0</v>
      </c>
      <c r="AG669" s="17">
        <v>0</v>
      </c>
      <c r="AH669" s="17">
        <v>0</v>
      </c>
      <c r="AK669" s="17">
        <v>0</v>
      </c>
      <c r="AL669" s="17">
        <v>0</v>
      </c>
      <c r="AO669" s="17">
        <v>0</v>
      </c>
      <c r="AP669" s="17">
        <v>0</v>
      </c>
      <c r="AQ669" s="17">
        <v>0</v>
      </c>
      <c r="AR669" s="17">
        <v>0</v>
      </c>
      <c r="AS669" s="17">
        <v>3.4499999999999998E-4</v>
      </c>
      <c r="AT669" s="17">
        <v>3.617E-3</v>
      </c>
      <c r="AU669" s="17">
        <v>6.1088000000000003E-2</v>
      </c>
      <c r="AV669" s="30">
        <v>1086</v>
      </c>
      <c r="AW669" s="30">
        <v>1303.2</v>
      </c>
      <c r="AX669" s="30">
        <v>1629</v>
      </c>
      <c r="AY669" s="17">
        <v>0</v>
      </c>
      <c r="AZ669" s="17">
        <v>0</v>
      </c>
      <c r="BA669" s="17">
        <v>0</v>
      </c>
      <c r="BB669" s="17">
        <v>0</v>
      </c>
      <c r="BC669" s="17">
        <v>1</v>
      </c>
      <c r="BD669" s="17">
        <v>11.7</v>
      </c>
      <c r="BE669" s="17">
        <v>1</v>
      </c>
      <c r="BF669" s="17">
        <v>1</v>
      </c>
      <c r="BH669" s="17">
        <v>0</v>
      </c>
      <c r="BJ669" s="17">
        <v>0</v>
      </c>
      <c r="BL669" s="17">
        <v>0</v>
      </c>
      <c r="BM669" s="17">
        <v>2.4169999999999999E-3</v>
      </c>
      <c r="BN669" s="17">
        <v>1.0184E-2</v>
      </c>
      <c r="BO669" s="17">
        <v>0</v>
      </c>
      <c r="BP669" s="17">
        <v>0</v>
      </c>
      <c r="BQ669" s="17">
        <v>0</v>
      </c>
      <c r="BR669" s="17">
        <v>0</v>
      </c>
      <c r="BS669" s="17">
        <v>0</v>
      </c>
      <c r="BT669" s="17" t="s">
        <v>409</v>
      </c>
      <c r="BU669" s="17" t="s">
        <v>409</v>
      </c>
      <c r="BV669" s="17" t="s">
        <v>409</v>
      </c>
      <c r="BW669" s="17" t="s">
        <v>592</v>
      </c>
      <c r="CA669" s="17">
        <v>88106466</v>
      </c>
      <c r="CB669" s="17" t="s">
        <v>1848</v>
      </c>
      <c r="CC669" s="17">
        <v>1101099</v>
      </c>
      <c r="CD669" s="17" t="s">
        <v>620</v>
      </c>
    </row>
    <row r="670" spans="1:82">
      <c r="A670" s="27">
        <v>1000000771</v>
      </c>
      <c r="B670" s="26">
        <v>0</v>
      </c>
      <c r="C670" s="26" t="s">
        <v>2649</v>
      </c>
      <c r="D670" s="25">
        <v>201400</v>
      </c>
      <c r="E670" s="25" t="s">
        <v>2648</v>
      </c>
      <c r="F670" s="25">
        <v>201601</v>
      </c>
      <c r="G670" s="25" t="s">
        <v>1401</v>
      </c>
      <c r="H670" s="25">
        <v>1</v>
      </c>
      <c r="I670" s="25">
        <v>1997.01</v>
      </c>
      <c r="J670" s="25">
        <v>2011.12</v>
      </c>
      <c r="K670" s="25" t="s">
        <v>562</v>
      </c>
      <c r="L670" s="25"/>
      <c r="M670" s="25" t="s">
        <v>562</v>
      </c>
      <c r="N670" s="25" t="s">
        <v>609</v>
      </c>
      <c r="O670" s="25" t="s">
        <v>428</v>
      </c>
      <c r="P670" s="25" t="s">
        <v>712</v>
      </c>
      <c r="Q670" s="24">
        <v>21871</v>
      </c>
      <c r="R670" s="17">
        <v>0</v>
      </c>
      <c r="U670" s="17">
        <v>0</v>
      </c>
      <c r="V670" s="17">
        <v>0</v>
      </c>
      <c r="Y670" s="17">
        <v>0</v>
      </c>
      <c r="Z670" s="17">
        <v>0</v>
      </c>
      <c r="AC670" s="17">
        <v>0</v>
      </c>
      <c r="AD670" s="17">
        <v>0</v>
      </c>
      <c r="AG670" s="17">
        <v>0</v>
      </c>
      <c r="AH670" s="17">
        <v>0</v>
      </c>
      <c r="AK670" s="17">
        <v>0</v>
      </c>
      <c r="AL670" s="17">
        <v>0</v>
      </c>
      <c r="AO670" s="17">
        <v>0</v>
      </c>
      <c r="AP670" s="17">
        <v>0</v>
      </c>
      <c r="AQ670" s="17">
        <v>0</v>
      </c>
      <c r="AR670" s="17">
        <v>0</v>
      </c>
      <c r="AS670" s="17">
        <v>6.4499999999999996E-4</v>
      </c>
      <c r="AT670" s="17">
        <v>6.7739999999999996E-3</v>
      </c>
      <c r="AU670" s="17">
        <v>0.114011</v>
      </c>
      <c r="AV670" s="30">
        <v>1086</v>
      </c>
      <c r="AW670" s="30">
        <v>1303.2</v>
      </c>
      <c r="AX670" s="30">
        <v>1629</v>
      </c>
      <c r="AY670" s="17">
        <v>0</v>
      </c>
      <c r="AZ670" s="17">
        <v>0</v>
      </c>
      <c r="BA670" s="17">
        <v>0</v>
      </c>
      <c r="BB670" s="17">
        <v>0</v>
      </c>
      <c r="BC670" s="17">
        <v>1</v>
      </c>
      <c r="BD670" s="17">
        <v>21.87</v>
      </c>
      <c r="BE670" s="17">
        <v>1</v>
      </c>
      <c r="BF670" s="17">
        <v>1</v>
      </c>
      <c r="BH670" s="17">
        <v>0</v>
      </c>
      <c r="BJ670" s="17">
        <v>0</v>
      </c>
      <c r="BL670" s="17">
        <v>0</v>
      </c>
      <c r="BM670" s="17">
        <v>4.5519999999999996E-3</v>
      </c>
      <c r="BN670" s="17">
        <v>1.8898999999999999E-2</v>
      </c>
      <c r="BO670" s="17">
        <v>0</v>
      </c>
      <c r="BP670" s="17">
        <v>0</v>
      </c>
      <c r="BQ670" s="17">
        <v>0</v>
      </c>
      <c r="BR670" s="17">
        <v>0</v>
      </c>
      <c r="BS670" s="17">
        <v>0</v>
      </c>
      <c r="BT670" s="17" t="s">
        <v>409</v>
      </c>
      <c r="BU670" s="17" t="s">
        <v>409</v>
      </c>
      <c r="BV670" s="17" t="s">
        <v>409</v>
      </c>
      <c r="BW670" s="17" t="s">
        <v>592</v>
      </c>
      <c r="CA670" s="17">
        <v>88106466</v>
      </c>
      <c r="CB670" s="17" t="s">
        <v>1848</v>
      </c>
      <c r="CC670" s="17">
        <v>98102434</v>
      </c>
      <c r="CD670" s="17" t="s">
        <v>620</v>
      </c>
    </row>
    <row r="671" spans="1:82">
      <c r="A671" s="27">
        <v>1000000772</v>
      </c>
      <c r="B671" s="26">
        <v>0</v>
      </c>
      <c r="C671" s="26" t="s">
        <v>2647</v>
      </c>
      <c r="D671" s="25">
        <v>304830</v>
      </c>
      <c r="E671" s="25" t="s">
        <v>559</v>
      </c>
      <c r="F671" s="25">
        <v>304825</v>
      </c>
      <c r="G671" s="25" t="s">
        <v>1495</v>
      </c>
      <c r="H671" s="25">
        <v>1</v>
      </c>
      <c r="I671" s="25">
        <v>2001.12</v>
      </c>
      <c r="J671" s="25">
        <v>2500.12</v>
      </c>
      <c r="K671" s="25" t="s">
        <v>719</v>
      </c>
      <c r="L671" s="25"/>
      <c r="M671" s="25" t="s">
        <v>1625</v>
      </c>
      <c r="N671" s="25" t="s">
        <v>412</v>
      </c>
      <c r="O671" s="25" t="s">
        <v>411</v>
      </c>
      <c r="P671" s="25" t="s">
        <v>516</v>
      </c>
      <c r="Q671" s="24">
        <v>5500</v>
      </c>
      <c r="R671" s="17">
        <v>0.88009999999999999</v>
      </c>
      <c r="U671" s="17">
        <v>0</v>
      </c>
      <c r="V671" s="17">
        <v>0</v>
      </c>
      <c r="Y671" s="17">
        <v>0</v>
      </c>
      <c r="Z671" s="17">
        <v>0</v>
      </c>
      <c r="AC671" s="17">
        <v>0</v>
      </c>
      <c r="AD671" s="17">
        <v>0</v>
      </c>
      <c r="AG671" s="17">
        <v>0</v>
      </c>
      <c r="AH671" s="17">
        <v>0</v>
      </c>
      <c r="AK671" s="17">
        <v>0</v>
      </c>
      <c r="AL671" s="17">
        <v>0</v>
      </c>
      <c r="AO671" s="17">
        <v>0</v>
      </c>
      <c r="AP671" s="17">
        <v>0</v>
      </c>
      <c r="AQ671" s="17">
        <v>0.88009999999999999</v>
      </c>
      <c r="AR671" s="17">
        <v>1E-3</v>
      </c>
      <c r="AS671" s="17">
        <v>3.4000000000000002E-4</v>
      </c>
      <c r="AT671" s="17">
        <v>3.0720000000000001E-3</v>
      </c>
      <c r="AU671" s="17">
        <v>7.9333000000000001E-2</v>
      </c>
      <c r="AV671" s="17">
        <v>365</v>
      </c>
      <c r="AW671" s="17">
        <v>438</v>
      </c>
      <c r="AX671" s="17">
        <v>547.5</v>
      </c>
      <c r="AY671" s="17">
        <v>0</v>
      </c>
      <c r="AZ671" s="17">
        <v>0</v>
      </c>
      <c r="BA671" s="17">
        <v>0</v>
      </c>
      <c r="BB671" s="17">
        <v>0</v>
      </c>
      <c r="BC671" s="17">
        <v>1</v>
      </c>
      <c r="BD671" s="17">
        <v>5.5</v>
      </c>
      <c r="BE671" s="17">
        <v>1</v>
      </c>
      <c r="BF671" s="17">
        <v>1</v>
      </c>
      <c r="BH671" s="17">
        <v>0</v>
      </c>
      <c r="BJ671" s="17">
        <v>0</v>
      </c>
      <c r="BL671" s="17">
        <v>0</v>
      </c>
      <c r="BM671" s="17">
        <v>9.7799999999999992E-4</v>
      </c>
      <c r="BN671" s="17">
        <v>1.7030000000000001E-3</v>
      </c>
      <c r="BO671" s="17">
        <v>0</v>
      </c>
      <c r="BP671" s="17">
        <v>0</v>
      </c>
      <c r="BQ671" s="17">
        <v>0</v>
      </c>
      <c r="BR671" s="17">
        <v>0</v>
      </c>
      <c r="BS671" s="17">
        <v>0</v>
      </c>
      <c r="BT671" s="17" t="s">
        <v>409</v>
      </c>
      <c r="BU671" s="17" t="s">
        <v>409</v>
      </c>
      <c r="BV671" s="17" t="s">
        <v>409</v>
      </c>
      <c r="BW671" s="17" t="s">
        <v>592</v>
      </c>
      <c r="CA671" s="17">
        <v>88106466</v>
      </c>
      <c r="CB671" s="17" t="s">
        <v>1848</v>
      </c>
      <c r="CC671" s="17">
        <v>6102301</v>
      </c>
      <c r="CD671" s="17" t="s">
        <v>775</v>
      </c>
    </row>
    <row r="672" spans="1:82">
      <c r="A672" s="27">
        <v>1000000773</v>
      </c>
      <c r="B672" s="26">
        <v>0</v>
      </c>
      <c r="C672" s="26" t="s">
        <v>2646</v>
      </c>
      <c r="D672" s="25">
        <v>308575</v>
      </c>
      <c r="E672" s="25" t="s">
        <v>2042</v>
      </c>
      <c r="F672" s="25">
        <v>308580</v>
      </c>
      <c r="G672" s="25" t="s">
        <v>1611</v>
      </c>
      <c r="H672" s="25">
        <v>1</v>
      </c>
      <c r="I672" s="25">
        <v>2002.01</v>
      </c>
      <c r="J672" s="25">
        <v>2500.12</v>
      </c>
      <c r="K672" s="25" t="s">
        <v>1698</v>
      </c>
      <c r="L672" s="25"/>
      <c r="M672" s="25" t="s">
        <v>1698</v>
      </c>
      <c r="N672" s="25" t="s">
        <v>412</v>
      </c>
      <c r="O672" s="25" t="s">
        <v>411</v>
      </c>
      <c r="P672" s="25" t="s">
        <v>426</v>
      </c>
      <c r="Q672" s="24">
        <v>2416</v>
      </c>
      <c r="R672" s="17">
        <v>0.59530000000000005</v>
      </c>
      <c r="S672" s="17" t="s">
        <v>428</v>
      </c>
      <c r="T672" s="17" t="s">
        <v>456</v>
      </c>
      <c r="U672" s="29">
        <v>19287</v>
      </c>
      <c r="V672" s="17">
        <v>0</v>
      </c>
      <c r="W672" s="17" t="s">
        <v>428</v>
      </c>
      <c r="X672" s="17" t="s">
        <v>427</v>
      </c>
      <c r="Y672" s="29">
        <v>3826</v>
      </c>
      <c r="Z672" s="17">
        <v>0</v>
      </c>
      <c r="AC672" s="17">
        <v>0</v>
      </c>
      <c r="AD672" s="17">
        <v>0</v>
      </c>
      <c r="AG672" s="17">
        <v>0</v>
      </c>
      <c r="AH672" s="17">
        <v>0</v>
      </c>
      <c r="AK672" s="17">
        <v>0</v>
      </c>
      <c r="AL672" s="17">
        <v>0</v>
      </c>
      <c r="AO672" s="17">
        <v>0</v>
      </c>
      <c r="AP672" s="17">
        <v>0</v>
      </c>
      <c r="AQ672" s="17">
        <v>9.5150570000000004E-3</v>
      </c>
      <c r="AR672" s="17">
        <v>7.0519699999999996E-4</v>
      </c>
      <c r="AS672" s="17">
        <v>1.2732E-2</v>
      </c>
      <c r="AT672" s="17">
        <v>4.9341999999999997E-2</v>
      </c>
      <c r="AU672" s="17">
        <v>5.1809000000000001E-2</v>
      </c>
      <c r="AV672" s="17">
        <v>163</v>
      </c>
      <c r="AW672" s="17">
        <v>195.6</v>
      </c>
      <c r="AX672" s="17">
        <v>244.5</v>
      </c>
      <c r="AY672" s="17">
        <v>0</v>
      </c>
      <c r="AZ672" s="17">
        <v>0</v>
      </c>
      <c r="BA672" s="17">
        <v>0</v>
      </c>
      <c r="BB672" s="17">
        <v>0</v>
      </c>
      <c r="BC672" s="17">
        <v>1</v>
      </c>
      <c r="BD672" s="17">
        <v>25.53</v>
      </c>
      <c r="BE672" s="17">
        <v>1</v>
      </c>
      <c r="BF672" s="17">
        <v>1</v>
      </c>
      <c r="BH672" s="17">
        <v>0</v>
      </c>
      <c r="BJ672" s="17">
        <v>0</v>
      </c>
      <c r="BL672" s="17">
        <v>0</v>
      </c>
      <c r="BM672" s="17">
        <v>3.2840000000000001E-2</v>
      </c>
      <c r="BN672" s="17">
        <v>0.12492200000000001</v>
      </c>
      <c r="BO672" s="17">
        <v>0</v>
      </c>
      <c r="BP672" s="17">
        <v>0</v>
      </c>
      <c r="BQ672" s="17">
        <v>0</v>
      </c>
      <c r="BR672" s="17">
        <v>0</v>
      </c>
      <c r="BS672" s="17">
        <v>0</v>
      </c>
      <c r="BT672" s="17" t="s">
        <v>409</v>
      </c>
      <c r="BU672" s="17" t="s">
        <v>409</v>
      </c>
      <c r="BV672" s="17" t="s">
        <v>409</v>
      </c>
      <c r="BW672" s="17" t="s">
        <v>592</v>
      </c>
      <c r="CA672" s="17">
        <v>88106466</v>
      </c>
      <c r="CB672" s="17" t="s">
        <v>1848</v>
      </c>
      <c r="CC672" s="17">
        <v>6101046</v>
      </c>
      <c r="CD672" s="17" t="s">
        <v>1532</v>
      </c>
    </row>
    <row r="673" spans="1:82">
      <c r="A673" s="27">
        <v>1000000774</v>
      </c>
      <c r="B673" s="26">
        <v>0</v>
      </c>
      <c r="C673" s="26" t="s">
        <v>2645</v>
      </c>
      <c r="D673" s="25">
        <v>308575</v>
      </c>
      <c r="E673" s="25" t="s">
        <v>2042</v>
      </c>
      <c r="F673" s="25">
        <v>308580</v>
      </c>
      <c r="G673" s="25" t="s">
        <v>1611</v>
      </c>
      <c r="H673" s="25">
        <v>2</v>
      </c>
      <c r="I673" s="25">
        <v>2002.01</v>
      </c>
      <c r="J673" s="25">
        <v>2500.12</v>
      </c>
      <c r="K673" s="25" t="s">
        <v>1698</v>
      </c>
      <c r="L673" s="25"/>
      <c r="M673" s="25" t="s">
        <v>1698</v>
      </c>
      <c r="N673" s="25" t="s">
        <v>412</v>
      </c>
      <c r="O673" s="25" t="s">
        <v>411</v>
      </c>
      <c r="P673" s="25" t="s">
        <v>426</v>
      </c>
      <c r="Q673" s="24">
        <v>2416</v>
      </c>
      <c r="R673" s="17">
        <v>0.59530000000000005</v>
      </c>
      <c r="S673" s="17" t="s">
        <v>428</v>
      </c>
      <c r="T673" s="17" t="s">
        <v>456</v>
      </c>
      <c r="U673" s="29">
        <v>19287</v>
      </c>
      <c r="V673" s="17">
        <v>0</v>
      </c>
      <c r="W673" s="17" t="s">
        <v>428</v>
      </c>
      <c r="X673" s="17" t="s">
        <v>427</v>
      </c>
      <c r="Y673" s="29">
        <v>3826</v>
      </c>
      <c r="Z673" s="17">
        <v>0</v>
      </c>
      <c r="AC673" s="17">
        <v>0</v>
      </c>
      <c r="AD673" s="17">
        <v>0</v>
      </c>
      <c r="AG673" s="17">
        <v>0</v>
      </c>
      <c r="AH673" s="17">
        <v>0</v>
      </c>
      <c r="AK673" s="17">
        <v>0</v>
      </c>
      <c r="AL673" s="17">
        <v>0</v>
      </c>
      <c r="AO673" s="17">
        <v>0</v>
      </c>
      <c r="AP673" s="17">
        <v>0</v>
      </c>
      <c r="AQ673" s="17">
        <v>9.5150570000000004E-3</v>
      </c>
      <c r="AR673" s="17">
        <v>7.0519699999999996E-4</v>
      </c>
      <c r="AS673" s="17">
        <v>1.2732E-2</v>
      </c>
      <c r="AT673" s="17">
        <v>4.9341999999999997E-2</v>
      </c>
      <c r="AU673" s="17">
        <v>5.1809000000000001E-2</v>
      </c>
      <c r="AV673" s="17">
        <v>163</v>
      </c>
      <c r="AW673" s="17">
        <v>195.6</v>
      </c>
      <c r="AX673" s="17">
        <v>244.5</v>
      </c>
      <c r="AY673" s="17">
        <v>0</v>
      </c>
      <c r="AZ673" s="17">
        <v>0</v>
      </c>
      <c r="BA673" s="17">
        <v>0</v>
      </c>
      <c r="BB673" s="17">
        <v>0</v>
      </c>
      <c r="BC673" s="17">
        <v>1</v>
      </c>
      <c r="BD673" s="17">
        <v>25.53</v>
      </c>
      <c r="BE673" s="17">
        <v>1</v>
      </c>
      <c r="BF673" s="17">
        <v>1</v>
      </c>
      <c r="BH673" s="17">
        <v>0</v>
      </c>
      <c r="BJ673" s="17">
        <v>0</v>
      </c>
      <c r="BL673" s="17">
        <v>0</v>
      </c>
      <c r="BM673" s="17">
        <v>3.2840000000000001E-2</v>
      </c>
      <c r="BN673" s="17">
        <v>0.12492200000000001</v>
      </c>
      <c r="BO673" s="17">
        <v>0</v>
      </c>
      <c r="BP673" s="17">
        <v>0</v>
      </c>
      <c r="BQ673" s="17">
        <v>0</v>
      </c>
      <c r="BR673" s="17">
        <v>0</v>
      </c>
      <c r="BS673" s="17">
        <v>0</v>
      </c>
      <c r="BT673" s="17" t="s">
        <v>409</v>
      </c>
      <c r="BU673" s="17" t="s">
        <v>409</v>
      </c>
      <c r="BV673" s="17" t="s">
        <v>409</v>
      </c>
      <c r="BW673" s="17" t="s">
        <v>592</v>
      </c>
      <c r="CA673" s="17">
        <v>88106466</v>
      </c>
      <c r="CB673" s="17" t="s">
        <v>1848</v>
      </c>
      <c r="CC673" s="17">
        <v>6101046</v>
      </c>
      <c r="CD673" s="17" t="s">
        <v>1532</v>
      </c>
    </row>
    <row r="674" spans="1:82">
      <c r="A674" s="27">
        <v>1000000775</v>
      </c>
      <c r="B674" s="26">
        <v>10</v>
      </c>
      <c r="C674" s="26" t="s">
        <v>2644</v>
      </c>
      <c r="D674" s="25">
        <v>308470</v>
      </c>
      <c r="E674" s="25" t="s">
        <v>1607</v>
      </c>
      <c r="F674" s="25">
        <v>308460</v>
      </c>
      <c r="G674" s="25" t="s">
        <v>1622</v>
      </c>
      <c r="H674" s="25">
        <v>1</v>
      </c>
      <c r="I674" s="25">
        <v>2008.1</v>
      </c>
      <c r="J674" s="25">
        <v>2500.12</v>
      </c>
      <c r="K674" s="25" t="s">
        <v>1090</v>
      </c>
      <c r="L674" s="25"/>
      <c r="M674" s="25" t="s">
        <v>957</v>
      </c>
      <c r="N674" s="25" t="s">
        <v>412</v>
      </c>
      <c r="O674" s="25" t="s">
        <v>600</v>
      </c>
      <c r="P674" s="25" t="s">
        <v>427</v>
      </c>
      <c r="Q674" s="24">
        <v>32556</v>
      </c>
      <c r="R674" s="17">
        <v>0</v>
      </c>
      <c r="U674" s="17">
        <v>0</v>
      </c>
      <c r="V674" s="17">
        <v>0</v>
      </c>
      <c r="Y674" s="17">
        <v>0</v>
      </c>
      <c r="Z674" s="17">
        <v>0</v>
      </c>
      <c r="AC674" s="17">
        <v>0</v>
      </c>
      <c r="AD674" s="17">
        <v>0</v>
      </c>
      <c r="AG674" s="17">
        <v>0</v>
      </c>
      <c r="AH674" s="17">
        <v>0</v>
      </c>
      <c r="AK674" s="17">
        <v>0</v>
      </c>
      <c r="AL674" s="17">
        <v>0</v>
      </c>
      <c r="AO674" s="17">
        <v>0</v>
      </c>
      <c r="AP674" s="17">
        <v>0</v>
      </c>
      <c r="AQ674" s="17">
        <v>0</v>
      </c>
      <c r="AR674" s="17">
        <v>0</v>
      </c>
      <c r="AS674" s="17">
        <v>1.1846000000000001E-2</v>
      </c>
      <c r="AT674" s="17">
        <v>6.3809000000000005E-2</v>
      </c>
      <c r="AU674" s="17">
        <v>2.6838000000000001E-2</v>
      </c>
      <c r="AV674" s="17">
        <v>360.62</v>
      </c>
      <c r="AW674" s="17">
        <v>432.74</v>
      </c>
      <c r="AX674" s="17">
        <v>540.92999999999995</v>
      </c>
      <c r="AY674" s="17">
        <v>0</v>
      </c>
      <c r="AZ674" s="17">
        <v>0</v>
      </c>
      <c r="BA674" s="17">
        <v>0</v>
      </c>
      <c r="BB674" s="17">
        <v>0</v>
      </c>
      <c r="BC674" s="17">
        <v>1</v>
      </c>
      <c r="BD674" s="17">
        <v>32.56</v>
      </c>
      <c r="BE674" s="17">
        <v>1</v>
      </c>
      <c r="BF674" s="17">
        <v>1</v>
      </c>
      <c r="BH674" s="17">
        <v>0</v>
      </c>
      <c r="BJ674" s="17">
        <v>0</v>
      </c>
      <c r="BL674" s="17">
        <v>0</v>
      </c>
      <c r="BM674" s="17">
        <v>3.8794000000000002E-2</v>
      </c>
      <c r="BN674" s="17">
        <v>0.172906</v>
      </c>
      <c r="BO674" s="17">
        <v>8.4700000000000001E-3</v>
      </c>
      <c r="BP674" s="17">
        <v>0</v>
      </c>
      <c r="BQ674" s="17">
        <v>0</v>
      </c>
      <c r="BR674" s="17">
        <v>0</v>
      </c>
      <c r="BS674" s="17">
        <v>0</v>
      </c>
      <c r="BT674" s="17" t="s">
        <v>409</v>
      </c>
      <c r="BU674" s="17" t="s">
        <v>409</v>
      </c>
      <c r="BV674" s="17" t="s">
        <v>409</v>
      </c>
      <c r="BW674" s="17" t="s">
        <v>592</v>
      </c>
      <c r="CA674" s="17">
        <v>98101161</v>
      </c>
      <c r="CB674" s="17" t="s">
        <v>978</v>
      </c>
      <c r="CC674" s="17">
        <v>6101046</v>
      </c>
      <c r="CD674" s="17" t="s">
        <v>644</v>
      </c>
    </row>
    <row r="675" spans="1:82">
      <c r="A675" s="27">
        <v>1000000776</v>
      </c>
      <c r="B675" s="26">
        <v>10</v>
      </c>
      <c r="C675" s="26" t="s">
        <v>2643</v>
      </c>
      <c r="D675" s="25">
        <v>308470</v>
      </c>
      <c r="E675" s="25" t="s">
        <v>1607</v>
      </c>
      <c r="F675" s="25">
        <v>308380</v>
      </c>
      <c r="G675" s="25" t="s">
        <v>2471</v>
      </c>
      <c r="H675" s="25">
        <v>2</v>
      </c>
      <c r="I675" s="25">
        <v>2008.1</v>
      </c>
      <c r="J675" s="25">
        <v>2500.12</v>
      </c>
      <c r="K675" s="25" t="s">
        <v>439</v>
      </c>
      <c r="L675" s="25"/>
      <c r="M675" s="25" t="s">
        <v>439</v>
      </c>
      <c r="N675" s="25" t="s">
        <v>412</v>
      </c>
      <c r="O675" s="25" t="s">
        <v>600</v>
      </c>
      <c r="P675" s="25" t="s">
        <v>427</v>
      </c>
      <c r="Q675" s="24">
        <v>25576</v>
      </c>
      <c r="R675" s="17">
        <v>0</v>
      </c>
      <c r="U675" s="17">
        <v>0</v>
      </c>
      <c r="V675" s="17">
        <v>0</v>
      </c>
      <c r="Y675" s="17">
        <v>0</v>
      </c>
      <c r="Z675" s="17">
        <v>0</v>
      </c>
      <c r="AC675" s="17">
        <v>0</v>
      </c>
      <c r="AD675" s="17">
        <v>0</v>
      </c>
      <c r="AG675" s="17">
        <v>0</v>
      </c>
      <c r="AH675" s="17">
        <v>0</v>
      </c>
      <c r="AK675" s="17">
        <v>0</v>
      </c>
      <c r="AL675" s="17">
        <v>0</v>
      </c>
      <c r="AO675" s="17">
        <v>0</v>
      </c>
      <c r="AP675" s="17">
        <v>0</v>
      </c>
      <c r="AQ675" s="17">
        <v>0</v>
      </c>
      <c r="AR675" s="17">
        <v>0</v>
      </c>
      <c r="AS675" s="17">
        <v>9.3720000000000001E-3</v>
      </c>
      <c r="AT675" s="17">
        <v>5.0626999999999998E-2</v>
      </c>
      <c r="AU675" s="17">
        <v>2.1160000000000002E-2</v>
      </c>
      <c r="AV675" s="17">
        <v>360.62</v>
      </c>
      <c r="AW675" s="17">
        <v>432.74</v>
      </c>
      <c r="AX675" s="17">
        <v>540.92999999999995</v>
      </c>
      <c r="AY675" s="17">
        <v>0</v>
      </c>
      <c r="AZ675" s="17">
        <v>0</v>
      </c>
      <c r="BA675" s="17">
        <v>0</v>
      </c>
      <c r="BB675" s="17">
        <v>0</v>
      </c>
      <c r="BC675" s="17">
        <v>1</v>
      </c>
      <c r="BD675" s="17">
        <v>25.58</v>
      </c>
      <c r="BE675" s="17">
        <v>1</v>
      </c>
      <c r="BF675" s="17">
        <v>1</v>
      </c>
      <c r="BH675" s="17">
        <v>0</v>
      </c>
      <c r="BJ675" s="17">
        <v>0</v>
      </c>
      <c r="BL675" s="17">
        <v>0</v>
      </c>
      <c r="BM675" s="17">
        <v>3.2492E-2</v>
      </c>
      <c r="BN675" s="17">
        <v>0.12831999999999999</v>
      </c>
      <c r="BO675" s="17">
        <v>6.881E-3</v>
      </c>
      <c r="BP675" s="17">
        <v>0</v>
      </c>
      <c r="BQ675" s="17">
        <v>0</v>
      </c>
      <c r="BR675" s="17">
        <v>0</v>
      </c>
      <c r="BS675" s="17">
        <v>0</v>
      </c>
      <c r="BT675" s="17" t="s">
        <v>409</v>
      </c>
      <c r="BU675" s="17" t="s">
        <v>409</v>
      </c>
      <c r="BV675" s="17" t="s">
        <v>409</v>
      </c>
      <c r="BW675" s="17" t="s">
        <v>592</v>
      </c>
      <c r="CA675" s="17">
        <v>98101161</v>
      </c>
      <c r="CB675" s="17" t="s">
        <v>978</v>
      </c>
      <c r="CC675" s="17">
        <v>6101046</v>
      </c>
      <c r="CD675" s="17" t="s">
        <v>644</v>
      </c>
    </row>
    <row r="676" spans="1:82">
      <c r="A676" s="27">
        <v>1000000777</v>
      </c>
      <c r="B676" s="26">
        <v>0</v>
      </c>
      <c r="C676" s="26" t="s">
        <v>2642</v>
      </c>
      <c r="D676" s="25">
        <v>311400</v>
      </c>
      <c r="E676" s="25" t="s">
        <v>603</v>
      </c>
      <c r="F676" s="25">
        <v>311415</v>
      </c>
      <c r="G676" s="25" t="s">
        <v>2640</v>
      </c>
      <c r="H676" s="25">
        <v>2</v>
      </c>
      <c r="I676" s="25">
        <v>1998.01</v>
      </c>
      <c r="J676" s="25">
        <v>2017.04</v>
      </c>
      <c r="K676" s="25" t="s">
        <v>1687</v>
      </c>
      <c r="L676" s="25"/>
      <c r="M676" s="25" t="s">
        <v>1687</v>
      </c>
      <c r="N676" s="25" t="s">
        <v>412</v>
      </c>
      <c r="O676" s="25" t="s">
        <v>428</v>
      </c>
      <c r="P676" s="25" t="s">
        <v>499</v>
      </c>
      <c r="Q676" s="24">
        <v>13204</v>
      </c>
      <c r="R676" s="17">
        <v>0</v>
      </c>
      <c r="U676" s="17">
        <v>0</v>
      </c>
      <c r="V676" s="17">
        <v>0</v>
      </c>
      <c r="Y676" s="17">
        <v>0</v>
      </c>
      <c r="Z676" s="17">
        <v>0</v>
      </c>
      <c r="AC676" s="17">
        <v>0</v>
      </c>
      <c r="AD676" s="17">
        <v>0</v>
      </c>
      <c r="AG676" s="17">
        <v>0</v>
      </c>
      <c r="AH676" s="17">
        <v>0</v>
      </c>
      <c r="AK676" s="17">
        <v>0</v>
      </c>
      <c r="AL676" s="17">
        <v>0</v>
      </c>
      <c r="AO676" s="17">
        <v>0</v>
      </c>
      <c r="AP676" s="17">
        <v>0</v>
      </c>
      <c r="AQ676" s="17">
        <v>0</v>
      </c>
      <c r="AR676" s="17">
        <v>0</v>
      </c>
      <c r="AS676" s="17">
        <v>2.336E-3</v>
      </c>
      <c r="AT676" s="17">
        <v>1.8291999999999999E-2</v>
      </c>
      <c r="AU676" s="17">
        <v>1.5186E-2</v>
      </c>
      <c r="AV676" s="17">
        <v>452</v>
      </c>
      <c r="AW676" s="17">
        <v>542.4</v>
      </c>
      <c r="AX676" s="17">
        <v>678</v>
      </c>
      <c r="AY676" s="17">
        <v>0</v>
      </c>
      <c r="AZ676" s="17">
        <v>0</v>
      </c>
      <c r="BA676" s="17">
        <v>0</v>
      </c>
      <c r="BB676" s="17">
        <v>0</v>
      </c>
      <c r="BC676" s="17">
        <v>1</v>
      </c>
      <c r="BD676" s="17">
        <v>13.2</v>
      </c>
      <c r="BE676" s="17">
        <v>1</v>
      </c>
      <c r="BF676" s="17">
        <v>1</v>
      </c>
      <c r="BH676" s="17">
        <v>0</v>
      </c>
      <c r="BJ676" s="17">
        <v>0</v>
      </c>
      <c r="BL676" s="17">
        <v>0</v>
      </c>
      <c r="BM676" s="17">
        <v>1.3565000000000001E-2</v>
      </c>
      <c r="BN676" s="17">
        <v>6.1260000000000002E-2</v>
      </c>
      <c r="BO676" s="17">
        <v>0</v>
      </c>
      <c r="BP676" s="17">
        <v>0</v>
      </c>
      <c r="BQ676" s="17">
        <v>0</v>
      </c>
      <c r="BR676" s="17">
        <v>0</v>
      </c>
      <c r="BS676" s="17">
        <v>0</v>
      </c>
      <c r="BT676" s="17" t="s">
        <v>409</v>
      </c>
      <c r="BU676" s="17" t="s">
        <v>409</v>
      </c>
      <c r="BV676" s="17" t="s">
        <v>409</v>
      </c>
      <c r="BW676" s="17" t="s">
        <v>592</v>
      </c>
      <c r="CA676" s="17">
        <v>88106466</v>
      </c>
      <c r="CB676" s="17" t="s">
        <v>1848</v>
      </c>
      <c r="CC676" s="17">
        <v>91113074</v>
      </c>
      <c r="CD676" s="17" t="s">
        <v>1864</v>
      </c>
    </row>
    <row r="677" spans="1:82">
      <c r="A677" s="27">
        <v>1000000778</v>
      </c>
      <c r="B677" s="26">
        <v>0</v>
      </c>
      <c r="C677" s="26" t="s">
        <v>2641</v>
      </c>
      <c r="D677" s="25">
        <v>311415</v>
      </c>
      <c r="E677" s="25" t="s">
        <v>2640</v>
      </c>
      <c r="F677" s="25">
        <v>311420</v>
      </c>
      <c r="G677" s="25" t="s">
        <v>1029</v>
      </c>
      <c r="H677" s="25">
        <v>2</v>
      </c>
      <c r="I677" s="25">
        <v>1998.01</v>
      </c>
      <c r="J677" s="25">
        <v>2500.12</v>
      </c>
      <c r="K677" s="25" t="s">
        <v>1687</v>
      </c>
      <c r="L677" s="25"/>
      <c r="M677" s="25" t="s">
        <v>1687</v>
      </c>
      <c r="N677" s="25" t="s">
        <v>412</v>
      </c>
      <c r="O677" s="25" t="s">
        <v>428</v>
      </c>
      <c r="P677" s="25" t="s">
        <v>499</v>
      </c>
      <c r="Q677" s="24">
        <v>16617</v>
      </c>
      <c r="R677" s="17">
        <v>0</v>
      </c>
      <c r="U677" s="17">
        <v>0</v>
      </c>
      <c r="V677" s="17">
        <v>0</v>
      </c>
      <c r="Y677" s="17">
        <v>0</v>
      </c>
      <c r="Z677" s="17">
        <v>0</v>
      </c>
      <c r="AC677" s="17">
        <v>0</v>
      </c>
      <c r="AD677" s="17">
        <v>0</v>
      </c>
      <c r="AG677" s="17">
        <v>0</v>
      </c>
      <c r="AH677" s="17">
        <v>0</v>
      </c>
      <c r="AK677" s="17">
        <v>0</v>
      </c>
      <c r="AL677" s="17">
        <v>0</v>
      </c>
      <c r="AO677" s="17">
        <v>0</v>
      </c>
      <c r="AP677" s="17">
        <v>0</v>
      </c>
      <c r="AQ677" s="17">
        <v>0</v>
      </c>
      <c r="AR677" s="17">
        <v>0</v>
      </c>
      <c r="AS677" s="17">
        <v>2.9399999999999999E-3</v>
      </c>
      <c r="AT677" s="17">
        <v>2.3002000000000002E-2</v>
      </c>
      <c r="AU677" s="17">
        <v>1.9095000000000001E-2</v>
      </c>
      <c r="AV677" s="17">
        <v>452</v>
      </c>
      <c r="AW677" s="17">
        <v>542.4</v>
      </c>
      <c r="AX677" s="17">
        <v>678</v>
      </c>
      <c r="AY677" s="17">
        <v>0</v>
      </c>
      <c r="AZ677" s="17">
        <v>0</v>
      </c>
      <c r="BA677" s="17">
        <v>0</v>
      </c>
      <c r="BB677" s="17">
        <v>0</v>
      </c>
      <c r="BC677" s="17">
        <v>1</v>
      </c>
      <c r="BD677" s="17">
        <v>16.62</v>
      </c>
      <c r="BE677" s="17">
        <v>1</v>
      </c>
      <c r="BF677" s="17">
        <v>1</v>
      </c>
      <c r="BH677" s="17">
        <v>0</v>
      </c>
      <c r="BJ677" s="17">
        <v>0</v>
      </c>
      <c r="BL677" s="17">
        <v>0</v>
      </c>
      <c r="BM677" s="17">
        <v>1.6667000000000001E-2</v>
      </c>
      <c r="BN677" s="17">
        <v>8.0796000000000007E-2</v>
      </c>
      <c r="BO677" s="17">
        <v>0</v>
      </c>
      <c r="BP677" s="17">
        <v>0</v>
      </c>
      <c r="BQ677" s="17">
        <v>0</v>
      </c>
      <c r="BR677" s="17">
        <v>0</v>
      </c>
      <c r="BS677" s="17">
        <v>0</v>
      </c>
      <c r="BT677" s="17" t="s">
        <v>409</v>
      </c>
      <c r="BU677" s="17" t="s">
        <v>409</v>
      </c>
      <c r="BV677" s="17" t="s">
        <v>409</v>
      </c>
      <c r="BW677" s="17" t="s">
        <v>592</v>
      </c>
      <c r="CA677" s="17">
        <v>88106466</v>
      </c>
      <c r="CB677" s="17" t="s">
        <v>1848</v>
      </c>
      <c r="CC677" s="17">
        <v>91113074</v>
      </c>
      <c r="CD677" s="17" t="s">
        <v>1864</v>
      </c>
    </row>
    <row r="678" spans="1:82">
      <c r="A678" s="27">
        <v>1000000779</v>
      </c>
      <c r="B678" s="26">
        <v>0</v>
      </c>
      <c r="C678" s="26" t="s">
        <v>2639</v>
      </c>
      <c r="D678" s="25">
        <v>311465</v>
      </c>
      <c r="E678" s="25" t="s">
        <v>2637</v>
      </c>
      <c r="F678" s="25">
        <v>311320</v>
      </c>
      <c r="G678" s="25" t="s">
        <v>2636</v>
      </c>
      <c r="H678" s="25">
        <v>1</v>
      </c>
      <c r="I678" s="25">
        <v>2002.01</v>
      </c>
      <c r="J678" s="25">
        <v>2500.12</v>
      </c>
      <c r="K678" s="25" t="s">
        <v>1698</v>
      </c>
      <c r="L678" s="25"/>
      <c r="M678" s="25" t="s">
        <v>1698</v>
      </c>
      <c r="N678" s="25" t="s">
        <v>412</v>
      </c>
      <c r="O678" s="25" t="s">
        <v>411</v>
      </c>
      <c r="P678" s="25" t="s">
        <v>516</v>
      </c>
      <c r="Q678" s="24">
        <v>4857</v>
      </c>
      <c r="R678" s="17">
        <v>0.2452</v>
      </c>
      <c r="U678" s="17">
        <v>0</v>
      </c>
      <c r="V678" s="17">
        <v>0</v>
      </c>
      <c r="Y678" s="17">
        <v>0</v>
      </c>
      <c r="Z678" s="17">
        <v>0</v>
      </c>
      <c r="AC678" s="17">
        <v>0</v>
      </c>
      <c r="AD678" s="17">
        <v>0</v>
      </c>
      <c r="AG678" s="17">
        <v>0</v>
      </c>
      <c r="AH678" s="17">
        <v>0</v>
      </c>
      <c r="AK678" s="17">
        <v>0</v>
      </c>
      <c r="AL678" s="17">
        <v>0</v>
      </c>
      <c r="AO678" s="17">
        <v>0</v>
      </c>
      <c r="AP678" s="17">
        <v>0</v>
      </c>
      <c r="AQ678" s="17">
        <v>0.2452</v>
      </c>
      <c r="AR678" s="17">
        <v>1E-3</v>
      </c>
      <c r="AS678" s="17">
        <v>3.2499999999999999E-4</v>
      </c>
      <c r="AT678" s="17">
        <v>3.9100000000000003E-3</v>
      </c>
      <c r="AU678" s="17">
        <v>9.4236E-2</v>
      </c>
      <c r="AV678" s="17">
        <v>242</v>
      </c>
      <c r="AW678" s="17">
        <v>290.39999999999998</v>
      </c>
      <c r="AX678" s="17">
        <v>363</v>
      </c>
      <c r="AY678" s="17">
        <v>0</v>
      </c>
      <c r="AZ678" s="17">
        <v>0</v>
      </c>
      <c r="BA678" s="17">
        <v>0</v>
      </c>
      <c r="BB678" s="17">
        <v>0</v>
      </c>
      <c r="BC678" s="17">
        <v>1</v>
      </c>
      <c r="BD678" s="17">
        <v>4.8600000000000003</v>
      </c>
      <c r="BE678" s="17">
        <v>1</v>
      </c>
      <c r="BF678" s="17">
        <v>1</v>
      </c>
      <c r="BH678" s="17">
        <v>0</v>
      </c>
      <c r="BJ678" s="17">
        <v>0</v>
      </c>
      <c r="BL678" s="17">
        <v>0</v>
      </c>
      <c r="BM678" s="17">
        <v>5.2700000000000002E-4</v>
      </c>
      <c r="BN678" s="17">
        <v>1.227E-3</v>
      </c>
      <c r="BO678" s="17">
        <v>0</v>
      </c>
      <c r="BP678" s="17">
        <v>0</v>
      </c>
      <c r="BQ678" s="17">
        <v>0</v>
      </c>
      <c r="BR678" s="17">
        <v>0</v>
      </c>
      <c r="BS678" s="17">
        <v>0</v>
      </c>
      <c r="BT678" s="17" t="s">
        <v>409</v>
      </c>
      <c r="BU678" s="17" t="s">
        <v>409</v>
      </c>
      <c r="BV678" s="17" t="s">
        <v>409</v>
      </c>
      <c r="BW678" s="17" t="s">
        <v>592</v>
      </c>
      <c r="CA678" s="17">
        <v>88106466</v>
      </c>
      <c r="CB678" s="17" t="s">
        <v>1848</v>
      </c>
      <c r="CC678" s="17">
        <v>91113074</v>
      </c>
      <c r="CD678" s="17" t="s">
        <v>1864</v>
      </c>
    </row>
    <row r="679" spans="1:82">
      <c r="A679" s="27">
        <v>1000000780</v>
      </c>
      <c r="B679" s="26">
        <v>0</v>
      </c>
      <c r="C679" s="26" t="s">
        <v>2638</v>
      </c>
      <c r="D679" s="25">
        <v>311465</v>
      </c>
      <c r="E679" s="25" t="s">
        <v>2637</v>
      </c>
      <c r="F679" s="25">
        <v>311320</v>
      </c>
      <c r="G679" s="25" t="s">
        <v>2636</v>
      </c>
      <c r="H679" s="25">
        <v>2</v>
      </c>
      <c r="I679" s="25">
        <v>2002.01</v>
      </c>
      <c r="J679" s="25">
        <v>2500.12</v>
      </c>
      <c r="K679" s="25" t="s">
        <v>1698</v>
      </c>
      <c r="L679" s="25"/>
      <c r="M679" s="25" t="s">
        <v>1698</v>
      </c>
      <c r="N679" s="25" t="s">
        <v>412</v>
      </c>
      <c r="O679" s="25" t="s">
        <v>411</v>
      </c>
      <c r="P679" s="25" t="s">
        <v>516</v>
      </c>
      <c r="Q679" s="24">
        <v>4857</v>
      </c>
      <c r="R679" s="17">
        <v>0.2452</v>
      </c>
      <c r="U679" s="17">
        <v>0</v>
      </c>
      <c r="V679" s="17">
        <v>0</v>
      </c>
      <c r="Y679" s="17">
        <v>0</v>
      </c>
      <c r="Z679" s="17">
        <v>0</v>
      </c>
      <c r="AC679" s="17">
        <v>0</v>
      </c>
      <c r="AD679" s="17">
        <v>0</v>
      </c>
      <c r="AG679" s="17">
        <v>0</v>
      </c>
      <c r="AH679" s="17">
        <v>0</v>
      </c>
      <c r="AK679" s="17">
        <v>0</v>
      </c>
      <c r="AL679" s="17">
        <v>0</v>
      </c>
      <c r="AO679" s="17">
        <v>0</v>
      </c>
      <c r="AP679" s="17">
        <v>0</v>
      </c>
      <c r="AQ679" s="17">
        <v>0.2452</v>
      </c>
      <c r="AR679" s="17">
        <v>1E-3</v>
      </c>
      <c r="AS679" s="17">
        <v>3.2499999999999999E-4</v>
      </c>
      <c r="AT679" s="17">
        <v>3.9100000000000003E-3</v>
      </c>
      <c r="AU679" s="17">
        <v>9.4236E-2</v>
      </c>
      <c r="AV679" s="17">
        <v>242</v>
      </c>
      <c r="AW679" s="17">
        <v>290.39999999999998</v>
      </c>
      <c r="AX679" s="17">
        <v>363</v>
      </c>
      <c r="AY679" s="17">
        <v>0</v>
      </c>
      <c r="AZ679" s="17">
        <v>0</v>
      </c>
      <c r="BA679" s="17">
        <v>0</v>
      </c>
      <c r="BB679" s="17">
        <v>0</v>
      </c>
      <c r="BC679" s="17">
        <v>1</v>
      </c>
      <c r="BD679" s="17">
        <v>4.8600000000000003</v>
      </c>
      <c r="BE679" s="17">
        <v>1</v>
      </c>
      <c r="BF679" s="17">
        <v>1</v>
      </c>
      <c r="BH679" s="17">
        <v>0</v>
      </c>
      <c r="BJ679" s="17">
        <v>0</v>
      </c>
      <c r="BL679" s="17">
        <v>0</v>
      </c>
      <c r="BM679" s="17">
        <v>5.2700000000000002E-4</v>
      </c>
      <c r="BN679" s="17">
        <v>1.227E-3</v>
      </c>
      <c r="BO679" s="17">
        <v>0</v>
      </c>
      <c r="BP679" s="17">
        <v>0</v>
      </c>
      <c r="BQ679" s="17">
        <v>0</v>
      </c>
      <c r="BR679" s="17">
        <v>0</v>
      </c>
      <c r="BS679" s="17">
        <v>0</v>
      </c>
      <c r="BT679" s="17" t="s">
        <v>409</v>
      </c>
      <c r="BU679" s="17" t="s">
        <v>409</v>
      </c>
      <c r="BV679" s="17" t="s">
        <v>409</v>
      </c>
      <c r="BW679" s="17" t="s">
        <v>592</v>
      </c>
      <c r="CA679" s="17">
        <v>88106466</v>
      </c>
      <c r="CB679" s="17" t="s">
        <v>1848</v>
      </c>
      <c r="CC679" s="17">
        <v>91113074</v>
      </c>
      <c r="CD679" s="17" t="s">
        <v>1864</v>
      </c>
    </row>
    <row r="680" spans="1:82">
      <c r="A680" s="27">
        <v>1000000781</v>
      </c>
      <c r="B680" s="26">
        <v>0</v>
      </c>
      <c r="C680" s="26" t="s">
        <v>2635</v>
      </c>
      <c r="D680" s="25">
        <v>302345</v>
      </c>
      <c r="E680" s="25" t="s">
        <v>666</v>
      </c>
      <c r="F680" s="25">
        <v>302625</v>
      </c>
      <c r="G680" s="25" t="s">
        <v>2634</v>
      </c>
      <c r="H680" s="25">
        <v>2</v>
      </c>
      <c r="I680" s="25">
        <v>1997.04</v>
      </c>
      <c r="J680" s="25">
        <v>2500.12</v>
      </c>
      <c r="K680" s="25" t="s">
        <v>2579</v>
      </c>
      <c r="L680" s="25"/>
      <c r="M680" s="25" t="s">
        <v>2579</v>
      </c>
      <c r="N680" s="25" t="s">
        <v>412</v>
      </c>
      <c r="O680" s="25" t="s">
        <v>541</v>
      </c>
      <c r="P680" s="25" t="s">
        <v>427</v>
      </c>
      <c r="Q680" s="24">
        <v>5970</v>
      </c>
      <c r="R680" s="17">
        <v>0</v>
      </c>
      <c r="U680" s="17">
        <v>0</v>
      </c>
      <c r="V680" s="17">
        <v>0</v>
      </c>
      <c r="Y680" s="17">
        <v>0</v>
      </c>
      <c r="Z680" s="17">
        <v>0</v>
      </c>
      <c r="AC680" s="17">
        <v>0</v>
      </c>
      <c r="AD680" s="17">
        <v>0</v>
      </c>
      <c r="AG680" s="17">
        <v>0</v>
      </c>
      <c r="AH680" s="17">
        <v>0</v>
      </c>
      <c r="AK680" s="17">
        <v>0</v>
      </c>
      <c r="AL680" s="17">
        <v>0</v>
      </c>
      <c r="AO680" s="17">
        <v>0</v>
      </c>
      <c r="AP680" s="17">
        <v>0</v>
      </c>
      <c r="AQ680" s="17">
        <v>0</v>
      </c>
      <c r="AR680" s="17">
        <v>0</v>
      </c>
      <c r="AS680" s="17">
        <v>2.529E-3</v>
      </c>
      <c r="AT680" s="17">
        <v>1.1620999999999999E-2</v>
      </c>
      <c r="AU680" s="17">
        <v>3.1289999999999998E-3</v>
      </c>
      <c r="AV680" s="17">
        <v>354</v>
      </c>
      <c r="AW680" s="17">
        <v>424.8</v>
      </c>
      <c r="AX680" s="17">
        <v>531</v>
      </c>
      <c r="AY680" s="17">
        <v>0</v>
      </c>
      <c r="AZ680" s="17">
        <v>0</v>
      </c>
      <c r="BA680" s="17">
        <v>0</v>
      </c>
      <c r="BB680" s="17">
        <v>0</v>
      </c>
      <c r="BC680" s="17">
        <v>1</v>
      </c>
      <c r="BD680" s="17">
        <v>5.97</v>
      </c>
      <c r="BE680" s="17">
        <v>1</v>
      </c>
      <c r="BF680" s="17">
        <v>1</v>
      </c>
      <c r="BH680" s="17">
        <v>0</v>
      </c>
      <c r="BJ680" s="17">
        <v>0</v>
      </c>
      <c r="BL680" s="17">
        <v>0</v>
      </c>
      <c r="BM680" s="17">
        <v>7.5789999999999998E-3</v>
      </c>
      <c r="BN680" s="17">
        <v>3.2023999999999997E-2</v>
      </c>
      <c r="BO680" s="17">
        <v>0</v>
      </c>
      <c r="BP680" s="17">
        <v>0</v>
      </c>
      <c r="BQ680" s="17">
        <v>0</v>
      </c>
      <c r="BR680" s="17">
        <v>0</v>
      </c>
      <c r="BS680" s="17">
        <v>0</v>
      </c>
      <c r="BT680" s="17" t="s">
        <v>409</v>
      </c>
      <c r="BU680" s="17" t="s">
        <v>409</v>
      </c>
      <c r="BV680" s="17" t="s">
        <v>409</v>
      </c>
      <c r="BW680" s="17" t="s">
        <v>592</v>
      </c>
      <c r="CA680" s="17">
        <v>88106466</v>
      </c>
      <c r="CB680" s="17" t="s">
        <v>1848</v>
      </c>
      <c r="CC680" s="17">
        <v>87106144</v>
      </c>
      <c r="CD680" s="17" t="s">
        <v>1692</v>
      </c>
    </row>
    <row r="681" spans="1:82">
      <c r="A681" s="27">
        <v>1000000782</v>
      </c>
      <c r="B681" s="26">
        <v>0</v>
      </c>
      <c r="C681" s="26" t="s">
        <v>671</v>
      </c>
      <c r="D681" s="25">
        <v>302346</v>
      </c>
      <c r="E681" s="25" t="s">
        <v>666</v>
      </c>
      <c r="F681" s="25">
        <v>302360</v>
      </c>
      <c r="G681" s="25" t="s">
        <v>415</v>
      </c>
      <c r="H681" s="25">
        <v>1</v>
      </c>
      <c r="I681" s="25">
        <v>2000.07</v>
      </c>
      <c r="J681" s="25">
        <v>2500.12</v>
      </c>
      <c r="K681" s="25" t="s">
        <v>2633</v>
      </c>
      <c r="L681" s="25"/>
      <c r="M681" s="25" t="s">
        <v>669</v>
      </c>
      <c r="N681" s="25" t="s">
        <v>412</v>
      </c>
      <c r="O681" s="25" t="s">
        <v>498</v>
      </c>
      <c r="P681" s="25" t="s">
        <v>516</v>
      </c>
      <c r="Q681" s="24">
        <v>2188</v>
      </c>
      <c r="R681" s="17">
        <v>0.2142</v>
      </c>
      <c r="U681" s="17">
        <v>0</v>
      </c>
      <c r="V681" s="17">
        <v>0</v>
      </c>
      <c r="Y681" s="17">
        <v>0</v>
      </c>
      <c r="Z681" s="17">
        <v>0</v>
      </c>
      <c r="AC681" s="17">
        <v>0</v>
      </c>
      <c r="AD681" s="17">
        <v>0</v>
      </c>
      <c r="AG681" s="17">
        <v>0</v>
      </c>
      <c r="AH681" s="17">
        <v>0</v>
      </c>
      <c r="AK681" s="17">
        <v>0</v>
      </c>
      <c r="AL681" s="17">
        <v>0</v>
      </c>
      <c r="AO681" s="17">
        <v>0</v>
      </c>
      <c r="AP681" s="17">
        <v>0</v>
      </c>
      <c r="AQ681" s="17">
        <v>0.2142</v>
      </c>
      <c r="AR681" s="17">
        <v>3.0000000000000001E-3</v>
      </c>
      <c r="AS681" s="17">
        <v>1.3219999999999999E-4</v>
      </c>
      <c r="AT681" s="17">
        <v>1.2788000000000001E-3</v>
      </c>
      <c r="AU681" s="17">
        <v>8.9983499999999994E-2</v>
      </c>
      <c r="AV681" s="17">
        <v>208</v>
      </c>
      <c r="AW681" s="17">
        <v>249.6</v>
      </c>
      <c r="AX681" s="17">
        <v>312</v>
      </c>
      <c r="AY681" s="17">
        <v>0</v>
      </c>
      <c r="AZ681" s="17">
        <v>0</v>
      </c>
      <c r="BA681" s="17">
        <v>0</v>
      </c>
      <c r="BB681" s="17">
        <v>0</v>
      </c>
      <c r="BC681" s="17">
        <v>1</v>
      </c>
      <c r="BD681" s="17">
        <v>2.19</v>
      </c>
      <c r="BE681" s="17">
        <v>1</v>
      </c>
      <c r="BF681" s="17">
        <v>1</v>
      </c>
      <c r="BH681" s="17">
        <v>0</v>
      </c>
      <c r="BJ681" s="17">
        <v>0</v>
      </c>
      <c r="BL681" s="17">
        <v>0</v>
      </c>
      <c r="BM681" s="17">
        <v>8.9320000000000003E-4</v>
      </c>
      <c r="BN681" s="17">
        <v>9.2966999999999998E-3</v>
      </c>
      <c r="BO681" s="17">
        <v>0</v>
      </c>
      <c r="BP681" s="17">
        <v>0</v>
      </c>
      <c r="BQ681" s="17">
        <v>0</v>
      </c>
      <c r="BR681" s="17">
        <v>0</v>
      </c>
      <c r="BS681" s="17">
        <v>0</v>
      </c>
      <c r="BT681" s="17" t="s">
        <v>409</v>
      </c>
      <c r="BU681" s="17" t="s">
        <v>409</v>
      </c>
      <c r="BV681" s="17" t="s">
        <v>409</v>
      </c>
      <c r="BW681" s="17" t="s">
        <v>592</v>
      </c>
      <c r="CA681" s="17">
        <v>88106466</v>
      </c>
      <c r="CB681" s="17" t="s">
        <v>1848</v>
      </c>
      <c r="CC681" s="17">
        <v>7200072</v>
      </c>
      <c r="CD681" s="17" t="s">
        <v>668</v>
      </c>
    </row>
    <row r="682" spans="1:82">
      <c r="A682" s="27">
        <v>1000000783</v>
      </c>
      <c r="B682" s="26">
        <v>0</v>
      </c>
      <c r="C682" s="26" t="s">
        <v>2632</v>
      </c>
      <c r="D682" s="25">
        <v>204651</v>
      </c>
      <c r="E682" s="25" t="s">
        <v>2261</v>
      </c>
      <c r="F682" s="25">
        <v>206700</v>
      </c>
      <c r="G682" s="25" t="s">
        <v>2104</v>
      </c>
      <c r="H682" s="25">
        <v>1</v>
      </c>
      <c r="I682" s="25">
        <v>1997.06</v>
      </c>
      <c r="J682" s="25">
        <v>2500.12</v>
      </c>
      <c r="K682" s="25" t="s">
        <v>2118</v>
      </c>
      <c r="L682" s="25"/>
      <c r="M682" s="25" t="s">
        <v>2118</v>
      </c>
      <c r="N682" s="25" t="s">
        <v>609</v>
      </c>
      <c r="O682" s="25" t="s">
        <v>428</v>
      </c>
      <c r="P682" s="25" t="s">
        <v>608</v>
      </c>
      <c r="Q682" s="24">
        <v>47863</v>
      </c>
      <c r="R682" s="17">
        <v>0</v>
      </c>
      <c r="U682" s="17">
        <v>0</v>
      </c>
      <c r="V682" s="17">
        <v>0</v>
      </c>
      <c r="Y682" s="17">
        <v>0</v>
      </c>
      <c r="Z682" s="17">
        <v>0</v>
      </c>
      <c r="AC682" s="17">
        <v>0</v>
      </c>
      <c r="AD682" s="17">
        <v>0</v>
      </c>
      <c r="AG682" s="17">
        <v>0</v>
      </c>
      <c r="AH682" s="17">
        <v>0</v>
      </c>
      <c r="AK682" s="17">
        <v>0</v>
      </c>
      <c r="AL682" s="17">
        <v>0</v>
      </c>
      <c r="AO682" s="17">
        <v>0</v>
      </c>
      <c r="AP682" s="17">
        <v>0</v>
      </c>
      <c r="AQ682" s="17">
        <v>0</v>
      </c>
      <c r="AR682" s="17">
        <v>0</v>
      </c>
      <c r="AS682" s="17">
        <v>7.0600000000000003E-4</v>
      </c>
      <c r="AT682" s="17">
        <v>1.2116E-2</v>
      </c>
      <c r="AU682" s="17">
        <v>0.30264999999999997</v>
      </c>
      <c r="AV682" s="30">
        <v>2173</v>
      </c>
      <c r="AW682" s="30">
        <v>2607.6</v>
      </c>
      <c r="AX682" s="30">
        <v>3259.5</v>
      </c>
      <c r="AY682" s="17">
        <v>0</v>
      </c>
      <c r="AZ682" s="17">
        <v>0</v>
      </c>
      <c r="BA682" s="17">
        <v>0</v>
      </c>
      <c r="BB682" s="17">
        <v>0</v>
      </c>
      <c r="BC682" s="17">
        <v>1</v>
      </c>
      <c r="BD682" s="17">
        <v>47.86</v>
      </c>
      <c r="BE682" s="17">
        <v>1</v>
      </c>
      <c r="BF682" s="17">
        <v>1</v>
      </c>
      <c r="BH682" s="17">
        <v>0</v>
      </c>
      <c r="BJ682" s="17">
        <v>0</v>
      </c>
      <c r="BL682" s="17">
        <v>0</v>
      </c>
      <c r="BM682" s="17">
        <v>5.8250000000000003E-3</v>
      </c>
      <c r="BN682" s="17">
        <v>3.6150000000000002E-2</v>
      </c>
      <c r="BO682" s="17">
        <v>0</v>
      </c>
      <c r="BP682" s="17">
        <v>0</v>
      </c>
      <c r="BQ682" s="17">
        <v>0</v>
      </c>
      <c r="BR682" s="17">
        <v>0</v>
      </c>
      <c r="BS682" s="17">
        <v>0</v>
      </c>
      <c r="BT682" s="17" t="s">
        <v>409</v>
      </c>
      <c r="BU682" s="17" t="s">
        <v>409</v>
      </c>
      <c r="BV682" s="17" t="s">
        <v>409</v>
      </c>
      <c r="BW682" s="17" t="s">
        <v>592</v>
      </c>
      <c r="CA682" s="17">
        <v>88106466</v>
      </c>
      <c r="CB682" s="17" t="s">
        <v>1848</v>
      </c>
      <c r="CC682" s="17">
        <v>4200250</v>
      </c>
      <c r="CD682" s="17" t="s">
        <v>782</v>
      </c>
    </row>
    <row r="683" spans="1:82">
      <c r="A683" s="27">
        <v>1000000784</v>
      </c>
      <c r="B683" s="26">
        <v>0</v>
      </c>
      <c r="C683" s="26" t="s">
        <v>2631</v>
      </c>
      <c r="D683" s="25">
        <v>204800</v>
      </c>
      <c r="E683" s="25" t="s">
        <v>779</v>
      </c>
      <c r="F683" s="25">
        <v>204650</v>
      </c>
      <c r="G683" s="25" t="s">
        <v>2261</v>
      </c>
      <c r="H683" s="25">
        <v>1</v>
      </c>
      <c r="I683" s="25">
        <v>2006.01</v>
      </c>
      <c r="J683" s="25">
        <v>2500.12</v>
      </c>
      <c r="K683" s="25" t="s">
        <v>787</v>
      </c>
      <c r="L683" s="25"/>
      <c r="M683" s="25" t="s">
        <v>787</v>
      </c>
      <c r="N683" s="25" t="s">
        <v>609</v>
      </c>
      <c r="O683" s="25" t="s">
        <v>428</v>
      </c>
      <c r="P683" s="25" t="s">
        <v>608</v>
      </c>
      <c r="Q683" s="24">
        <v>35982</v>
      </c>
      <c r="R683" s="17">
        <v>0</v>
      </c>
      <c r="U683" s="17">
        <v>0</v>
      </c>
      <c r="V683" s="17">
        <v>0</v>
      </c>
      <c r="Y683" s="17">
        <v>0</v>
      </c>
      <c r="Z683" s="17">
        <v>0</v>
      </c>
      <c r="AC683" s="17">
        <v>0</v>
      </c>
      <c r="AD683" s="17">
        <v>0</v>
      </c>
      <c r="AG683" s="17">
        <v>0</v>
      </c>
      <c r="AH683" s="17">
        <v>0</v>
      </c>
      <c r="AK683" s="17">
        <v>0</v>
      </c>
      <c r="AL683" s="17">
        <v>0</v>
      </c>
      <c r="AO683" s="17">
        <v>0</v>
      </c>
      <c r="AP683" s="17">
        <v>0</v>
      </c>
      <c r="AQ683" s="17">
        <v>0</v>
      </c>
      <c r="AR683" s="17">
        <v>0</v>
      </c>
      <c r="AS683" s="17">
        <v>5.2999999999999998E-4</v>
      </c>
      <c r="AT683" s="17">
        <v>8.4840000000000002E-3</v>
      </c>
      <c r="AU683" s="17">
        <v>0.246532</v>
      </c>
      <c r="AV683" s="30">
        <v>2173</v>
      </c>
      <c r="AW683" s="30">
        <v>2607.6</v>
      </c>
      <c r="AX683" s="30">
        <v>3259.5</v>
      </c>
      <c r="AY683" s="17">
        <v>0</v>
      </c>
      <c r="AZ683" s="17">
        <v>0</v>
      </c>
      <c r="BA683" s="17">
        <v>0</v>
      </c>
      <c r="BB683" s="17">
        <v>0</v>
      </c>
      <c r="BC683" s="17">
        <v>1</v>
      </c>
      <c r="BD683" s="17">
        <v>35.979999999999997</v>
      </c>
      <c r="BE683" s="17">
        <v>1</v>
      </c>
      <c r="BF683" s="17">
        <v>1</v>
      </c>
      <c r="BH683" s="17">
        <v>0</v>
      </c>
      <c r="BJ683" s="17">
        <v>0</v>
      </c>
      <c r="BL683" s="17">
        <v>0</v>
      </c>
      <c r="BM683" s="17">
        <v>6.1130000000000004E-3</v>
      </c>
      <c r="BN683" s="17">
        <v>2.6918999999999998E-2</v>
      </c>
      <c r="BO683" s="17">
        <v>0</v>
      </c>
      <c r="BP683" s="17">
        <v>0</v>
      </c>
      <c r="BQ683" s="17">
        <v>0</v>
      </c>
      <c r="BR683" s="17">
        <v>0</v>
      </c>
      <c r="BS683" s="17">
        <v>0</v>
      </c>
      <c r="BT683" s="17" t="s">
        <v>409</v>
      </c>
      <c r="BU683" s="17" t="s">
        <v>409</v>
      </c>
      <c r="BV683" s="17" t="s">
        <v>409</v>
      </c>
      <c r="BW683" s="17" t="s">
        <v>592</v>
      </c>
      <c r="CA683" s="17">
        <v>88106466</v>
      </c>
      <c r="CB683" s="17" t="s">
        <v>1848</v>
      </c>
      <c r="CC683" s="17">
        <v>4200250</v>
      </c>
      <c r="CD683" s="17" t="s">
        <v>782</v>
      </c>
    </row>
    <row r="684" spans="1:82">
      <c r="A684" s="27">
        <v>1000000785</v>
      </c>
      <c r="B684" s="26">
        <v>0</v>
      </c>
      <c r="C684" s="26" t="s">
        <v>2630</v>
      </c>
      <c r="D684" s="25">
        <v>204650</v>
      </c>
      <c r="E684" s="25" t="s">
        <v>2261</v>
      </c>
      <c r="F684" s="25">
        <v>204150</v>
      </c>
      <c r="G684" s="25" t="s">
        <v>2260</v>
      </c>
      <c r="H684" s="25">
        <v>1</v>
      </c>
      <c r="I684" s="25">
        <v>2006.01</v>
      </c>
      <c r="J684" s="25">
        <v>2500.12</v>
      </c>
      <c r="K684" s="25" t="s">
        <v>787</v>
      </c>
      <c r="L684" s="25"/>
      <c r="M684" s="25" t="s">
        <v>787</v>
      </c>
      <c r="N684" s="25" t="s">
        <v>609</v>
      </c>
      <c r="O684" s="25" t="s">
        <v>428</v>
      </c>
      <c r="P684" s="25" t="s">
        <v>608</v>
      </c>
      <c r="Q684" s="24">
        <v>24989</v>
      </c>
      <c r="R684" s="17">
        <v>0</v>
      </c>
      <c r="U684" s="17">
        <v>0</v>
      </c>
      <c r="V684" s="17">
        <v>0</v>
      </c>
      <c r="Y684" s="17">
        <v>0</v>
      </c>
      <c r="Z684" s="17">
        <v>0</v>
      </c>
      <c r="AC684" s="17">
        <v>0</v>
      </c>
      <c r="AD684" s="17">
        <v>0</v>
      </c>
      <c r="AG684" s="17">
        <v>0</v>
      </c>
      <c r="AH684" s="17">
        <v>0</v>
      </c>
      <c r="AK684" s="17">
        <v>0</v>
      </c>
      <c r="AL684" s="17">
        <v>0</v>
      </c>
      <c r="AO684" s="17">
        <v>0</v>
      </c>
      <c r="AP684" s="17">
        <v>0</v>
      </c>
      <c r="AQ684" s="17">
        <v>0</v>
      </c>
      <c r="AR684" s="17">
        <v>0</v>
      </c>
      <c r="AS684" s="17">
        <v>3.68E-4</v>
      </c>
      <c r="AT684" s="17">
        <v>6.3099999999999996E-3</v>
      </c>
      <c r="AU684" s="17">
        <v>0.15735299999999999</v>
      </c>
      <c r="AV684" s="30">
        <v>2173</v>
      </c>
      <c r="AW684" s="30">
        <v>2607.6</v>
      </c>
      <c r="AX684" s="30">
        <v>3259.5</v>
      </c>
      <c r="AY684" s="17">
        <v>0</v>
      </c>
      <c r="AZ684" s="17">
        <v>0</v>
      </c>
      <c r="BA684" s="17">
        <v>0</v>
      </c>
      <c r="BB684" s="17">
        <v>0</v>
      </c>
      <c r="BC684" s="17">
        <v>1</v>
      </c>
      <c r="BD684" s="17">
        <v>24.99</v>
      </c>
      <c r="BE684" s="17">
        <v>1</v>
      </c>
      <c r="BF684" s="17">
        <v>1</v>
      </c>
      <c r="BH684" s="17">
        <v>0</v>
      </c>
      <c r="BJ684" s="17">
        <v>0</v>
      </c>
      <c r="BL684" s="17">
        <v>0</v>
      </c>
      <c r="BM684" s="17">
        <v>3.0379999999999999E-3</v>
      </c>
      <c r="BN684" s="17">
        <v>1.8943999999999999E-2</v>
      </c>
      <c r="BO684" s="17">
        <v>0</v>
      </c>
      <c r="BP684" s="17">
        <v>0</v>
      </c>
      <c r="BQ684" s="17">
        <v>0</v>
      </c>
      <c r="BR684" s="17">
        <v>0</v>
      </c>
      <c r="BS684" s="17">
        <v>0</v>
      </c>
      <c r="BT684" s="17" t="s">
        <v>409</v>
      </c>
      <c r="BU684" s="17" t="s">
        <v>409</v>
      </c>
      <c r="BV684" s="17" t="s">
        <v>409</v>
      </c>
      <c r="BX684" s="17" t="s">
        <v>607</v>
      </c>
      <c r="CA684" s="17">
        <v>88106466</v>
      </c>
      <c r="CB684" s="17" t="s">
        <v>1848</v>
      </c>
      <c r="CC684" s="17">
        <v>4200250</v>
      </c>
      <c r="CD684" s="17" t="s">
        <v>1213</v>
      </c>
    </row>
    <row r="685" spans="1:82">
      <c r="A685" s="27">
        <v>1000000786</v>
      </c>
      <c r="B685" s="26">
        <v>0</v>
      </c>
      <c r="C685" s="26" t="s">
        <v>2629</v>
      </c>
      <c r="D685" s="25">
        <v>204900</v>
      </c>
      <c r="E685" s="25" t="s">
        <v>2223</v>
      </c>
      <c r="F685" s="25">
        <v>204650</v>
      </c>
      <c r="G685" s="25" t="s">
        <v>2261</v>
      </c>
      <c r="H685" s="25">
        <v>1</v>
      </c>
      <c r="I685" s="25">
        <v>2005.01</v>
      </c>
      <c r="J685" s="25">
        <v>2500.12</v>
      </c>
      <c r="K685" s="25" t="s">
        <v>1566</v>
      </c>
      <c r="L685" s="25"/>
      <c r="M685" s="25" t="s">
        <v>1566</v>
      </c>
      <c r="N685" s="25" t="s">
        <v>609</v>
      </c>
      <c r="O685" s="25" t="s">
        <v>428</v>
      </c>
      <c r="P685" s="25" t="s">
        <v>608</v>
      </c>
      <c r="Q685" s="24">
        <v>19619</v>
      </c>
      <c r="R685" s="17">
        <v>0</v>
      </c>
      <c r="U685" s="17">
        <v>0</v>
      </c>
      <c r="V685" s="17">
        <v>0</v>
      </c>
      <c r="Y685" s="17">
        <v>0</v>
      </c>
      <c r="Z685" s="17">
        <v>0</v>
      </c>
      <c r="AC685" s="17">
        <v>0</v>
      </c>
      <c r="AD685" s="17">
        <v>0</v>
      </c>
      <c r="AG685" s="17">
        <v>0</v>
      </c>
      <c r="AH685" s="17">
        <v>0</v>
      </c>
      <c r="AK685" s="17">
        <v>0</v>
      </c>
      <c r="AL685" s="17">
        <v>0</v>
      </c>
      <c r="AO685" s="17">
        <v>0</v>
      </c>
      <c r="AP685" s="17">
        <v>0</v>
      </c>
      <c r="AQ685" s="17">
        <v>0</v>
      </c>
      <c r="AR685" s="17">
        <v>0</v>
      </c>
      <c r="AS685" s="17">
        <v>2.8800000000000001E-4</v>
      </c>
      <c r="AT685" s="17">
        <v>4.9300000000000004E-3</v>
      </c>
      <c r="AU685" s="17">
        <v>0.124444</v>
      </c>
      <c r="AV685" s="30">
        <v>2173</v>
      </c>
      <c r="AW685" s="30">
        <v>2607.6</v>
      </c>
      <c r="AX685" s="30">
        <v>3259.5</v>
      </c>
      <c r="AY685" s="17">
        <v>0</v>
      </c>
      <c r="AZ685" s="17">
        <v>0</v>
      </c>
      <c r="BA685" s="17">
        <v>0</v>
      </c>
      <c r="BB685" s="17">
        <v>0</v>
      </c>
      <c r="BC685" s="17">
        <v>1</v>
      </c>
      <c r="BD685" s="17">
        <v>19.62</v>
      </c>
      <c r="BE685" s="17">
        <v>1</v>
      </c>
      <c r="BF685" s="17">
        <v>1</v>
      </c>
      <c r="BH685" s="17">
        <v>0</v>
      </c>
      <c r="BJ685" s="17">
        <v>0</v>
      </c>
      <c r="BL685" s="17">
        <v>0</v>
      </c>
      <c r="BM685" s="17">
        <v>2.7550000000000001E-3</v>
      </c>
      <c r="BN685" s="17">
        <v>1.4185E-2</v>
      </c>
      <c r="BO685" s="17">
        <v>0</v>
      </c>
      <c r="BP685" s="17">
        <v>0</v>
      </c>
      <c r="BQ685" s="17">
        <v>0</v>
      </c>
      <c r="BR685" s="17">
        <v>0</v>
      </c>
      <c r="BS685" s="17">
        <v>0</v>
      </c>
      <c r="BT685" s="17" t="s">
        <v>409</v>
      </c>
      <c r="BU685" s="17" t="s">
        <v>409</v>
      </c>
      <c r="BV685" s="17" t="s">
        <v>409</v>
      </c>
      <c r="BW685" s="17" t="s">
        <v>592</v>
      </c>
      <c r="CA685" s="17">
        <v>88106466</v>
      </c>
      <c r="CB685" s="17" t="s">
        <v>1848</v>
      </c>
      <c r="CC685" s="17">
        <v>4200250</v>
      </c>
      <c r="CD685" s="17" t="s">
        <v>782</v>
      </c>
    </row>
    <row r="686" spans="1:82">
      <c r="A686" s="27">
        <v>1000000787</v>
      </c>
      <c r="B686" s="26">
        <v>0</v>
      </c>
      <c r="C686" s="26" t="s">
        <v>27</v>
      </c>
      <c r="D686" s="25">
        <v>304650</v>
      </c>
      <c r="E686" s="25" t="s">
        <v>1290</v>
      </c>
      <c r="F686" s="25">
        <v>304685</v>
      </c>
      <c r="G686" s="25" t="s">
        <v>2213</v>
      </c>
      <c r="H686" s="25">
        <v>1</v>
      </c>
      <c r="I686" s="25">
        <v>2005.12</v>
      </c>
      <c r="J686" s="25">
        <v>2500.12</v>
      </c>
      <c r="K686" s="25" t="s">
        <v>1567</v>
      </c>
      <c r="L686" s="25"/>
      <c r="M686" s="25" t="s">
        <v>1287</v>
      </c>
      <c r="N686" s="25" t="s">
        <v>412</v>
      </c>
      <c r="O686" s="25" t="s">
        <v>428</v>
      </c>
      <c r="P686" s="25" t="s">
        <v>499</v>
      </c>
      <c r="Q686" s="24">
        <v>6952</v>
      </c>
      <c r="R686" s="17">
        <v>0</v>
      </c>
      <c r="U686" s="17">
        <v>0</v>
      </c>
      <c r="V686" s="17">
        <v>0</v>
      </c>
      <c r="Y686" s="17">
        <v>0</v>
      </c>
      <c r="Z686" s="17">
        <v>0</v>
      </c>
      <c r="AC686" s="17">
        <v>0</v>
      </c>
      <c r="AD686" s="17">
        <v>0</v>
      </c>
      <c r="AG686" s="17">
        <v>0</v>
      </c>
      <c r="AH686" s="17">
        <v>0</v>
      </c>
      <c r="AK686" s="17">
        <v>0</v>
      </c>
      <c r="AL686" s="17">
        <v>0</v>
      </c>
      <c r="AO686" s="17">
        <v>0</v>
      </c>
      <c r="AP686" s="17">
        <v>0</v>
      </c>
      <c r="AQ686" s="17">
        <v>0</v>
      </c>
      <c r="AR686" s="17">
        <v>0</v>
      </c>
      <c r="AS686" s="17">
        <v>1.23E-3</v>
      </c>
      <c r="AT686" s="17">
        <v>9.691E-3</v>
      </c>
      <c r="AU686" s="17">
        <v>8.0630000000000007E-3</v>
      </c>
      <c r="AV686" s="17">
        <v>452</v>
      </c>
      <c r="AW686" s="17">
        <v>542.4</v>
      </c>
      <c r="AX686" s="17">
        <v>678</v>
      </c>
      <c r="AY686" s="17">
        <v>0</v>
      </c>
      <c r="AZ686" s="17">
        <v>0</v>
      </c>
      <c r="BA686" s="17">
        <v>0</v>
      </c>
      <c r="BB686" s="17">
        <v>0</v>
      </c>
      <c r="BC686" s="17">
        <v>1</v>
      </c>
      <c r="BD686" s="17">
        <v>6.95</v>
      </c>
      <c r="BE686" s="17">
        <v>1</v>
      </c>
      <c r="BF686" s="17">
        <v>1</v>
      </c>
      <c r="BH686" s="17">
        <v>0</v>
      </c>
      <c r="BJ686" s="17">
        <v>0</v>
      </c>
      <c r="BL686" s="17">
        <v>0</v>
      </c>
      <c r="BM686" s="17">
        <v>6.6369999999999997E-3</v>
      </c>
      <c r="BN686" s="17">
        <v>2.9395999999999999E-2</v>
      </c>
      <c r="BO686" s="17">
        <v>0</v>
      </c>
      <c r="BP686" s="17">
        <v>0</v>
      </c>
      <c r="BQ686" s="17">
        <v>0</v>
      </c>
      <c r="BR686" s="17">
        <v>0</v>
      </c>
      <c r="BS686" s="17">
        <v>0</v>
      </c>
      <c r="BT686" s="17" t="s">
        <v>409</v>
      </c>
      <c r="BU686" s="17" t="s">
        <v>409</v>
      </c>
      <c r="BV686" s="17" t="s">
        <v>409</v>
      </c>
      <c r="BW686" s="17" t="s">
        <v>592</v>
      </c>
      <c r="CA686" s="17">
        <v>88106466</v>
      </c>
      <c r="CB686" s="17" t="s">
        <v>1848</v>
      </c>
      <c r="CC686" s="17">
        <v>4104765</v>
      </c>
      <c r="CD686" s="17" t="s">
        <v>2211</v>
      </c>
    </row>
    <row r="687" spans="1:82">
      <c r="A687" s="27">
        <v>1000000788</v>
      </c>
      <c r="B687" s="26">
        <v>0</v>
      </c>
      <c r="C687" s="26" t="s">
        <v>2628</v>
      </c>
      <c r="D687" s="25">
        <v>304535</v>
      </c>
      <c r="E687" s="25" t="s">
        <v>1843</v>
      </c>
      <c r="F687" s="25">
        <v>304526</v>
      </c>
      <c r="G687" s="25" t="s">
        <v>2626</v>
      </c>
      <c r="H687" s="25">
        <v>1</v>
      </c>
      <c r="I687" s="25">
        <v>1997.06</v>
      </c>
      <c r="J687" s="25">
        <v>2500.12</v>
      </c>
      <c r="K687" s="25" t="s">
        <v>2118</v>
      </c>
      <c r="L687" s="25"/>
      <c r="M687" s="25" t="s">
        <v>2625</v>
      </c>
      <c r="N687" s="25" t="s">
        <v>412</v>
      </c>
      <c r="O687" s="25" t="s">
        <v>428</v>
      </c>
      <c r="P687" s="25" t="s">
        <v>499</v>
      </c>
      <c r="Q687" s="24">
        <v>1958</v>
      </c>
      <c r="R687" s="17">
        <v>0</v>
      </c>
      <c r="S687" s="17" t="s">
        <v>498</v>
      </c>
      <c r="T687" s="17" t="s">
        <v>792</v>
      </c>
      <c r="U687" s="29">
        <v>2086</v>
      </c>
      <c r="V687" s="17">
        <v>0.26500000000000001</v>
      </c>
      <c r="W687" s="17" t="s">
        <v>411</v>
      </c>
      <c r="X687" s="17" t="s">
        <v>792</v>
      </c>
      <c r="Y687" s="17">
        <v>957</v>
      </c>
      <c r="Z687" s="17">
        <v>0</v>
      </c>
      <c r="AC687" s="17">
        <v>0</v>
      </c>
      <c r="AD687" s="17">
        <v>0</v>
      </c>
      <c r="AG687" s="17">
        <v>0</v>
      </c>
      <c r="AH687" s="17">
        <v>0</v>
      </c>
      <c r="AK687" s="17">
        <v>0</v>
      </c>
      <c r="AL687" s="17">
        <v>0</v>
      </c>
      <c r="AO687" s="17">
        <v>0</v>
      </c>
      <c r="AP687" s="17">
        <v>0</v>
      </c>
      <c r="AQ687" s="17">
        <v>2.7636933999999998E-2</v>
      </c>
      <c r="AR687" s="17">
        <v>2.6075460000000001E-3</v>
      </c>
      <c r="AS687" s="17">
        <v>6.8300000000000001E-4</v>
      </c>
      <c r="AT687" s="17">
        <v>3.1840000000000002E-3</v>
      </c>
      <c r="AU687" s="17">
        <v>8.9168999999999998E-2</v>
      </c>
      <c r="AV687" s="17">
        <v>353</v>
      </c>
      <c r="AW687" s="17">
        <v>423.6</v>
      </c>
      <c r="AX687" s="17">
        <v>529.5</v>
      </c>
      <c r="AY687" s="17">
        <v>0</v>
      </c>
      <c r="AZ687" s="17">
        <v>0</v>
      </c>
      <c r="BA687" s="17">
        <v>0</v>
      </c>
      <c r="BB687" s="17">
        <v>0</v>
      </c>
      <c r="BC687" s="17">
        <v>1</v>
      </c>
      <c r="BD687" s="17">
        <v>5</v>
      </c>
      <c r="BE687" s="17">
        <v>1</v>
      </c>
      <c r="BF687" s="17">
        <v>1</v>
      </c>
      <c r="BH687" s="17">
        <v>0</v>
      </c>
      <c r="BJ687" s="17">
        <v>0</v>
      </c>
      <c r="BL687" s="17">
        <v>0</v>
      </c>
      <c r="BM687" s="17">
        <v>1.9919999999999998E-3</v>
      </c>
      <c r="BN687" s="17">
        <v>1.0050999999999999E-2</v>
      </c>
      <c r="BO687" s="17">
        <v>0</v>
      </c>
      <c r="BP687" s="17">
        <v>0</v>
      </c>
      <c r="BQ687" s="17">
        <v>0</v>
      </c>
      <c r="BR687" s="17">
        <v>0</v>
      </c>
      <c r="BS687" s="17">
        <v>0</v>
      </c>
      <c r="BT687" s="17" t="s">
        <v>409</v>
      </c>
      <c r="BU687" s="17" t="s">
        <v>409</v>
      </c>
      <c r="BV687" s="17" t="s">
        <v>409</v>
      </c>
      <c r="BW687" s="17" t="s">
        <v>592</v>
      </c>
      <c r="CA687" s="17">
        <v>88106466</v>
      </c>
      <c r="CB687" s="17" t="s">
        <v>1848</v>
      </c>
      <c r="CC687" s="17">
        <v>5103045</v>
      </c>
      <c r="CD687" s="17" t="s">
        <v>986</v>
      </c>
    </row>
    <row r="688" spans="1:82">
      <c r="A688" s="27">
        <v>1000000789</v>
      </c>
      <c r="B688" s="26">
        <v>0</v>
      </c>
      <c r="C688" s="26" t="s">
        <v>2627</v>
      </c>
      <c r="D688" s="25">
        <v>304535</v>
      </c>
      <c r="E688" s="25" t="s">
        <v>1843</v>
      </c>
      <c r="F688" s="25">
        <v>304526</v>
      </c>
      <c r="G688" s="25" t="s">
        <v>2626</v>
      </c>
      <c r="H688" s="25">
        <v>2</v>
      </c>
      <c r="I688" s="25">
        <v>1997.06</v>
      </c>
      <c r="J688" s="25">
        <v>2500.12</v>
      </c>
      <c r="K688" s="25" t="s">
        <v>2118</v>
      </c>
      <c r="L688" s="25"/>
      <c r="M688" s="25" t="s">
        <v>2625</v>
      </c>
      <c r="N688" s="25" t="s">
        <v>412</v>
      </c>
      <c r="O688" s="25" t="s">
        <v>428</v>
      </c>
      <c r="P688" s="25" t="s">
        <v>499</v>
      </c>
      <c r="Q688" s="24">
        <v>1958</v>
      </c>
      <c r="R688" s="17">
        <v>0</v>
      </c>
      <c r="S688" s="17" t="s">
        <v>498</v>
      </c>
      <c r="T688" s="17" t="s">
        <v>792</v>
      </c>
      <c r="U688" s="29">
        <v>2086</v>
      </c>
      <c r="V688" s="17">
        <v>0.26500000000000001</v>
      </c>
      <c r="W688" s="17" t="s">
        <v>411</v>
      </c>
      <c r="X688" s="17" t="s">
        <v>792</v>
      </c>
      <c r="Y688" s="17">
        <v>957</v>
      </c>
      <c r="Z688" s="17">
        <v>0</v>
      </c>
      <c r="AC688" s="17">
        <v>0</v>
      </c>
      <c r="AD688" s="17">
        <v>0</v>
      </c>
      <c r="AG688" s="17">
        <v>0</v>
      </c>
      <c r="AH688" s="17">
        <v>0</v>
      </c>
      <c r="AK688" s="17">
        <v>0</v>
      </c>
      <c r="AL688" s="17">
        <v>0</v>
      </c>
      <c r="AO688" s="17">
        <v>0</v>
      </c>
      <c r="AP688" s="17">
        <v>0</v>
      </c>
      <c r="AQ688" s="17">
        <v>2.7636933999999998E-2</v>
      </c>
      <c r="AR688" s="17">
        <v>2.6075460000000001E-3</v>
      </c>
      <c r="AS688" s="17">
        <v>6.8300000000000001E-4</v>
      </c>
      <c r="AT688" s="17">
        <v>3.1840000000000002E-3</v>
      </c>
      <c r="AU688" s="17">
        <v>8.9168999999999998E-2</v>
      </c>
      <c r="AV688" s="17">
        <v>353</v>
      </c>
      <c r="AW688" s="17">
        <v>423.6</v>
      </c>
      <c r="AX688" s="17">
        <v>529.5</v>
      </c>
      <c r="AY688" s="17">
        <v>0</v>
      </c>
      <c r="AZ688" s="17">
        <v>0</v>
      </c>
      <c r="BA688" s="17">
        <v>0</v>
      </c>
      <c r="BB688" s="17">
        <v>0</v>
      </c>
      <c r="BC688" s="17">
        <v>1</v>
      </c>
      <c r="BD688" s="17">
        <v>5</v>
      </c>
      <c r="BE688" s="17">
        <v>1</v>
      </c>
      <c r="BF688" s="17">
        <v>1</v>
      </c>
      <c r="BH688" s="17">
        <v>0</v>
      </c>
      <c r="BJ688" s="17">
        <v>0</v>
      </c>
      <c r="BL688" s="17">
        <v>0</v>
      </c>
      <c r="BM688" s="17">
        <v>1.9919999999999998E-3</v>
      </c>
      <c r="BN688" s="17">
        <v>1.0050999999999999E-2</v>
      </c>
      <c r="BO688" s="17">
        <v>0</v>
      </c>
      <c r="BP688" s="17">
        <v>0</v>
      </c>
      <c r="BQ688" s="17">
        <v>0</v>
      </c>
      <c r="BR688" s="17">
        <v>0</v>
      </c>
      <c r="BS688" s="17">
        <v>0</v>
      </c>
      <c r="BT688" s="17" t="s">
        <v>409</v>
      </c>
      <c r="BU688" s="17" t="s">
        <v>409</v>
      </c>
      <c r="BV688" s="17" t="s">
        <v>409</v>
      </c>
      <c r="BW688" s="17" t="s">
        <v>592</v>
      </c>
      <c r="CA688" s="17">
        <v>88106466</v>
      </c>
      <c r="CB688" s="17" t="s">
        <v>1848</v>
      </c>
      <c r="CC688" s="17">
        <v>5103045</v>
      </c>
      <c r="CD688" s="17" t="s">
        <v>986</v>
      </c>
    </row>
    <row r="689" spans="1:82">
      <c r="A689" s="27">
        <v>1000000791</v>
      </c>
      <c r="B689" s="26">
        <v>0</v>
      </c>
      <c r="C689" s="26" t="s">
        <v>2624</v>
      </c>
      <c r="D689" s="25">
        <v>305125</v>
      </c>
      <c r="E689" s="25" t="s">
        <v>963</v>
      </c>
      <c r="F689" s="25">
        <v>305470</v>
      </c>
      <c r="G689" s="25" t="s">
        <v>947</v>
      </c>
      <c r="H689" s="25">
        <v>2</v>
      </c>
      <c r="I689" s="25">
        <v>1997.01</v>
      </c>
      <c r="J689" s="25">
        <v>2500.12</v>
      </c>
      <c r="K689" s="25" t="s">
        <v>562</v>
      </c>
      <c r="L689" s="25"/>
      <c r="M689" s="25" t="s">
        <v>562</v>
      </c>
      <c r="N689" s="25" t="s">
        <v>412</v>
      </c>
      <c r="O689" s="25" t="s">
        <v>428</v>
      </c>
      <c r="P689" s="25" t="s">
        <v>427</v>
      </c>
      <c r="Q689" s="24">
        <v>35562</v>
      </c>
      <c r="R689" s="17">
        <v>0</v>
      </c>
      <c r="U689" s="17">
        <v>0</v>
      </c>
      <c r="V689" s="17">
        <v>0</v>
      </c>
      <c r="Y689" s="17">
        <v>0</v>
      </c>
      <c r="Z689" s="17">
        <v>0</v>
      </c>
      <c r="AC689" s="17">
        <v>0</v>
      </c>
      <c r="AD689" s="17">
        <v>0</v>
      </c>
      <c r="AG689" s="17">
        <v>0</v>
      </c>
      <c r="AH689" s="17">
        <v>0</v>
      </c>
      <c r="AK689" s="17">
        <v>0</v>
      </c>
      <c r="AL689" s="17">
        <v>0</v>
      </c>
      <c r="AO689" s="17">
        <v>0</v>
      </c>
      <c r="AP689" s="17">
        <v>0</v>
      </c>
      <c r="AQ689" s="17">
        <v>0</v>
      </c>
      <c r="AR689" s="17">
        <v>0</v>
      </c>
      <c r="AS689" s="17">
        <v>1.5095000000000001E-2</v>
      </c>
      <c r="AT689" s="17">
        <v>7.1126999999999996E-2</v>
      </c>
      <c r="AU689" s="17">
        <v>2.9073000000000002E-2</v>
      </c>
      <c r="AV689" s="17">
        <v>195</v>
      </c>
      <c r="AW689" s="17">
        <v>234</v>
      </c>
      <c r="AX689" s="17">
        <v>292.5</v>
      </c>
      <c r="AY689" s="17">
        <v>0</v>
      </c>
      <c r="AZ689" s="17">
        <v>0</v>
      </c>
      <c r="BA689" s="17">
        <v>0</v>
      </c>
      <c r="BB689" s="17">
        <v>0</v>
      </c>
      <c r="BC689" s="17">
        <v>1</v>
      </c>
      <c r="BD689" s="17">
        <v>35.56</v>
      </c>
      <c r="BE689" s="17">
        <v>1</v>
      </c>
      <c r="BF689" s="17">
        <v>1</v>
      </c>
      <c r="BH689" s="17">
        <v>0</v>
      </c>
      <c r="BJ689" s="17">
        <v>0</v>
      </c>
      <c r="BL689" s="17">
        <v>0</v>
      </c>
      <c r="BM689" s="17">
        <v>3.9877000000000003E-2</v>
      </c>
      <c r="BN689" s="17">
        <v>0.18118400000000001</v>
      </c>
      <c r="BO689" s="17">
        <v>0</v>
      </c>
      <c r="BP689" s="17">
        <v>0</v>
      </c>
      <c r="BQ689" s="17">
        <v>0</v>
      </c>
      <c r="BR689" s="17">
        <v>0</v>
      </c>
      <c r="BS689" s="17">
        <v>0</v>
      </c>
      <c r="BT689" s="17" t="s">
        <v>409</v>
      </c>
      <c r="BU689" s="17" t="s">
        <v>409</v>
      </c>
      <c r="BV689" s="17" t="s">
        <v>409</v>
      </c>
      <c r="BW689" s="17" t="s">
        <v>592</v>
      </c>
      <c r="CA689" s="17">
        <v>88106466</v>
      </c>
      <c r="CB689" s="17" t="s">
        <v>1848</v>
      </c>
      <c r="CC689" s="17">
        <v>97104204</v>
      </c>
      <c r="CD689" s="17" t="s">
        <v>1743</v>
      </c>
    </row>
    <row r="690" spans="1:82">
      <c r="A690" s="27">
        <v>1000000792</v>
      </c>
      <c r="B690" s="26">
        <v>0</v>
      </c>
      <c r="C690" s="26" t="s">
        <v>2623</v>
      </c>
      <c r="D690" s="25">
        <v>305570</v>
      </c>
      <c r="E690" s="25" t="s">
        <v>788</v>
      </c>
      <c r="F690" s="25">
        <v>305575</v>
      </c>
      <c r="G690" s="25" t="s">
        <v>459</v>
      </c>
      <c r="H690" s="25">
        <v>1</v>
      </c>
      <c r="I690" s="25">
        <v>1997.12</v>
      </c>
      <c r="J690" s="25">
        <v>2500.12</v>
      </c>
      <c r="K690" s="25" t="s">
        <v>2606</v>
      </c>
      <c r="L690" s="25"/>
      <c r="M690" s="25" t="s">
        <v>2606</v>
      </c>
      <c r="N690" s="25" t="s">
        <v>412</v>
      </c>
      <c r="O690" s="25" t="s">
        <v>428</v>
      </c>
      <c r="P690" s="25" t="s">
        <v>427</v>
      </c>
      <c r="Q690" s="24">
        <v>21594</v>
      </c>
      <c r="R690" s="17">
        <v>0</v>
      </c>
      <c r="U690" s="17">
        <v>0</v>
      </c>
      <c r="V690" s="17">
        <v>0</v>
      </c>
      <c r="Y690" s="17">
        <v>0</v>
      </c>
      <c r="Z690" s="17">
        <v>0</v>
      </c>
      <c r="AC690" s="17">
        <v>0</v>
      </c>
      <c r="AD690" s="17">
        <v>0</v>
      </c>
      <c r="AG690" s="17">
        <v>0</v>
      </c>
      <c r="AH690" s="17">
        <v>0</v>
      </c>
      <c r="AK690" s="17">
        <v>0</v>
      </c>
      <c r="AL690" s="17">
        <v>0</v>
      </c>
      <c r="AO690" s="17">
        <v>0</v>
      </c>
      <c r="AP690" s="17">
        <v>0</v>
      </c>
      <c r="AQ690" s="17">
        <v>0</v>
      </c>
      <c r="AR690" s="17">
        <v>0</v>
      </c>
      <c r="AS690" s="17">
        <v>9.1660000000000005E-3</v>
      </c>
      <c r="AT690" s="17">
        <v>4.3332000000000002E-2</v>
      </c>
      <c r="AU690" s="17">
        <v>1.7599E-2</v>
      </c>
      <c r="AV690" s="17">
        <v>195</v>
      </c>
      <c r="AW690" s="17">
        <v>234</v>
      </c>
      <c r="AX690" s="17">
        <v>292.5</v>
      </c>
      <c r="AY690" s="17">
        <v>0</v>
      </c>
      <c r="AZ690" s="17">
        <v>0</v>
      </c>
      <c r="BA690" s="17">
        <v>0</v>
      </c>
      <c r="BB690" s="17">
        <v>0</v>
      </c>
      <c r="BC690" s="17">
        <v>1</v>
      </c>
      <c r="BD690" s="17">
        <v>21.59</v>
      </c>
      <c r="BE690" s="17">
        <v>1</v>
      </c>
      <c r="BF690" s="17">
        <v>1</v>
      </c>
      <c r="BH690" s="17">
        <v>0</v>
      </c>
      <c r="BJ690" s="17">
        <v>0</v>
      </c>
      <c r="BL690" s="17">
        <v>0</v>
      </c>
      <c r="BM690" s="17">
        <v>2.6485000000000002E-2</v>
      </c>
      <c r="BN690" s="17">
        <v>0.101164</v>
      </c>
      <c r="BO690" s="17">
        <v>0</v>
      </c>
      <c r="BP690" s="17">
        <v>0</v>
      </c>
      <c r="BQ690" s="17">
        <v>0</v>
      </c>
      <c r="BR690" s="17">
        <v>0</v>
      </c>
      <c r="BS690" s="17">
        <v>0</v>
      </c>
      <c r="BT690" s="17" t="s">
        <v>409</v>
      </c>
      <c r="BU690" s="17" t="s">
        <v>409</v>
      </c>
      <c r="BV690" s="17" t="s">
        <v>409</v>
      </c>
      <c r="BW690" s="17" t="s">
        <v>592</v>
      </c>
      <c r="CA690" s="17">
        <v>88106466</v>
      </c>
      <c r="CB690" s="17" t="s">
        <v>1848</v>
      </c>
      <c r="CC690" s="17">
        <v>97104204</v>
      </c>
      <c r="CD690" s="17" t="s">
        <v>599</v>
      </c>
    </row>
    <row r="691" spans="1:82">
      <c r="A691" s="27">
        <v>1000000795</v>
      </c>
      <c r="B691" s="26">
        <v>0</v>
      </c>
      <c r="C691" s="26" t="s">
        <v>2622</v>
      </c>
      <c r="D691" s="25">
        <v>306600</v>
      </c>
      <c r="E691" s="25" t="s">
        <v>2621</v>
      </c>
      <c r="F691" s="25">
        <v>306610</v>
      </c>
      <c r="G691" s="25" t="s">
        <v>2536</v>
      </c>
      <c r="H691" s="25">
        <v>2</v>
      </c>
      <c r="I691" s="25">
        <v>1997.01</v>
      </c>
      <c r="J691" s="25">
        <v>2500.12</v>
      </c>
      <c r="K691" s="25" t="s">
        <v>562</v>
      </c>
      <c r="L691" s="25"/>
      <c r="M691" s="25" t="s">
        <v>562</v>
      </c>
      <c r="N691" s="25" t="s">
        <v>412</v>
      </c>
      <c r="O691" s="25" t="s">
        <v>541</v>
      </c>
      <c r="P691" s="25" t="s">
        <v>427</v>
      </c>
      <c r="Q691" s="24">
        <v>11325</v>
      </c>
      <c r="R691" s="17">
        <v>0</v>
      </c>
      <c r="S691" s="17" t="s">
        <v>428</v>
      </c>
      <c r="T691" s="17" t="s">
        <v>515</v>
      </c>
      <c r="U691" s="29">
        <v>1687</v>
      </c>
      <c r="V691" s="17">
        <v>0</v>
      </c>
      <c r="Y691" s="17">
        <v>0</v>
      </c>
      <c r="Z691" s="17">
        <v>0</v>
      </c>
      <c r="AC691" s="17">
        <v>0</v>
      </c>
      <c r="AD691" s="17">
        <v>0</v>
      </c>
      <c r="AG691" s="17">
        <v>0</v>
      </c>
      <c r="AH691" s="17">
        <v>0</v>
      </c>
      <c r="AK691" s="17">
        <v>0</v>
      </c>
      <c r="AL691" s="17">
        <v>0</v>
      </c>
      <c r="AO691" s="17">
        <v>0</v>
      </c>
      <c r="AP691" s="17">
        <v>0</v>
      </c>
      <c r="AQ691" s="17">
        <v>0</v>
      </c>
      <c r="AR691" s="17">
        <v>0</v>
      </c>
      <c r="AS691" s="17">
        <v>5.1650000000000003E-3</v>
      </c>
      <c r="AT691" s="17">
        <v>2.5073000000000002E-2</v>
      </c>
      <c r="AU691" s="17">
        <v>1.1179E-2</v>
      </c>
      <c r="AV691" s="17">
        <v>354</v>
      </c>
      <c r="AW691" s="17">
        <v>424.8</v>
      </c>
      <c r="AX691" s="17">
        <v>531</v>
      </c>
      <c r="AY691" s="17">
        <v>0</v>
      </c>
      <c r="AZ691" s="17">
        <v>0</v>
      </c>
      <c r="BA691" s="17">
        <v>0</v>
      </c>
      <c r="BB691" s="17">
        <v>0</v>
      </c>
      <c r="BC691" s="17">
        <v>1</v>
      </c>
      <c r="BD691" s="17">
        <v>13.01</v>
      </c>
      <c r="BE691" s="17">
        <v>1</v>
      </c>
      <c r="BF691" s="17">
        <v>1</v>
      </c>
      <c r="BH691" s="17">
        <v>0</v>
      </c>
      <c r="BJ691" s="17">
        <v>0</v>
      </c>
      <c r="BL691" s="17">
        <v>0</v>
      </c>
      <c r="BM691" s="17">
        <v>1.5417999999999999E-2</v>
      </c>
      <c r="BN691" s="17">
        <v>6.225E-2</v>
      </c>
      <c r="BO691" s="17">
        <v>0</v>
      </c>
      <c r="BP691" s="17">
        <v>0</v>
      </c>
      <c r="BQ691" s="17">
        <v>0</v>
      </c>
      <c r="BR691" s="17">
        <v>0</v>
      </c>
      <c r="BS691" s="17">
        <v>0</v>
      </c>
      <c r="BT691" s="17" t="s">
        <v>409</v>
      </c>
      <c r="BU691" s="17" t="s">
        <v>409</v>
      </c>
      <c r="BV691" s="17" t="s">
        <v>409</v>
      </c>
      <c r="BW691" s="17" t="s">
        <v>592</v>
      </c>
      <c r="CA691" s="17">
        <v>88106466</v>
      </c>
      <c r="CB691" s="17" t="s">
        <v>1848</v>
      </c>
      <c r="CC691" s="17">
        <v>5103347</v>
      </c>
      <c r="CD691" s="17" t="s">
        <v>1106</v>
      </c>
    </row>
    <row r="692" spans="1:82">
      <c r="A692" s="27">
        <v>1000000796</v>
      </c>
      <c r="B692" s="26">
        <v>10</v>
      </c>
      <c r="C692" s="26" t="s">
        <v>2620</v>
      </c>
      <c r="D692" s="25">
        <v>206251</v>
      </c>
      <c r="E692" s="25" t="s">
        <v>2091</v>
      </c>
      <c r="F692" s="25">
        <v>206601</v>
      </c>
      <c r="G692" s="25" t="s">
        <v>2102</v>
      </c>
      <c r="H692" s="25">
        <v>2</v>
      </c>
      <c r="I692" s="25">
        <v>2006.11</v>
      </c>
      <c r="J692" s="25">
        <v>2500.12</v>
      </c>
      <c r="K692" s="25" t="s">
        <v>2089</v>
      </c>
      <c r="L692" s="25"/>
      <c r="M692" s="25" t="s">
        <v>2088</v>
      </c>
      <c r="N692" s="25" t="s">
        <v>609</v>
      </c>
      <c r="O692" s="25" t="s">
        <v>428</v>
      </c>
      <c r="P692" s="25" t="s">
        <v>608</v>
      </c>
      <c r="Q692" s="24">
        <v>41634</v>
      </c>
      <c r="R692" s="17">
        <v>0</v>
      </c>
      <c r="U692" s="17">
        <v>0</v>
      </c>
      <c r="V692" s="17">
        <v>0</v>
      </c>
      <c r="Y692" s="17">
        <v>0</v>
      </c>
      <c r="Z692" s="17">
        <v>0</v>
      </c>
      <c r="AC692" s="17">
        <v>0</v>
      </c>
      <c r="AD692" s="17">
        <v>0</v>
      </c>
      <c r="AG692" s="17">
        <v>0</v>
      </c>
      <c r="AH692" s="17">
        <v>0</v>
      </c>
      <c r="AK692" s="17">
        <v>0</v>
      </c>
      <c r="AL692" s="17">
        <v>0</v>
      </c>
      <c r="AO692" s="17">
        <v>0</v>
      </c>
      <c r="AP692" s="17">
        <v>0</v>
      </c>
      <c r="AQ692" s="17">
        <v>0</v>
      </c>
      <c r="AR692" s="17">
        <v>0</v>
      </c>
      <c r="AS692" s="17">
        <v>7.1199999999999996E-4</v>
      </c>
      <c r="AT692" s="17">
        <v>1.2433E-2</v>
      </c>
      <c r="AU692" s="17">
        <v>0.30554500000000001</v>
      </c>
      <c r="AV692" s="30">
        <v>2173</v>
      </c>
      <c r="AW692" s="30">
        <v>2607.6</v>
      </c>
      <c r="AX692" s="30">
        <v>3259.5</v>
      </c>
      <c r="AY692" s="17">
        <v>0</v>
      </c>
      <c r="AZ692" s="17">
        <v>0</v>
      </c>
      <c r="BA692" s="17">
        <v>0</v>
      </c>
      <c r="BB692" s="17">
        <v>0</v>
      </c>
      <c r="BC692" s="17">
        <v>1</v>
      </c>
      <c r="BD692" s="17">
        <v>41.63</v>
      </c>
      <c r="BE692" s="17">
        <v>1</v>
      </c>
      <c r="BF692" s="17">
        <v>1</v>
      </c>
      <c r="BH692" s="17">
        <v>0</v>
      </c>
      <c r="BJ692" s="17">
        <v>0</v>
      </c>
      <c r="BL692" s="17">
        <v>0</v>
      </c>
      <c r="BM692" s="17">
        <v>6.0850000000000001E-3</v>
      </c>
      <c r="BN692" s="17">
        <v>3.4950000000000002E-2</v>
      </c>
      <c r="BO692" s="17">
        <v>0</v>
      </c>
      <c r="BP692" s="17">
        <v>0</v>
      </c>
      <c r="BQ692" s="17">
        <v>0</v>
      </c>
      <c r="BR692" s="17">
        <v>0</v>
      </c>
      <c r="BS692" s="17">
        <v>0</v>
      </c>
      <c r="BT692" s="17" t="s">
        <v>409</v>
      </c>
      <c r="BU692" s="17" t="s">
        <v>409</v>
      </c>
      <c r="BV692" s="17" t="s">
        <v>409</v>
      </c>
      <c r="BX692" s="17" t="s">
        <v>607</v>
      </c>
      <c r="CA692" s="17">
        <v>88106466</v>
      </c>
      <c r="CB692" s="17" t="s">
        <v>1684</v>
      </c>
      <c r="CC692" s="17">
        <v>5103347</v>
      </c>
      <c r="CD692" s="17" t="s">
        <v>1106</v>
      </c>
    </row>
    <row r="693" spans="1:82">
      <c r="A693" s="27">
        <v>1000000797</v>
      </c>
      <c r="B693" s="26">
        <v>0</v>
      </c>
      <c r="C693" s="26" t="s">
        <v>2619</v>
      </c>
      <c r="D693" s="25">
        <v>206010</v>
      </c>
      <c r="E693" s="25" t="s">
        <v>2090</v>
      </c>
      <c r="F693" s="25">
        <v>206601</v>
      </c>
      <c r="G693" s="25" t="s">
        <v>2102</v>
      </c>
      <c r="H693" s="25">
        <v>2</v>
      </c>
      <c r="I693" s="25">
        <v>2001.01</v>
      </c>
      <c r="J693" s="25">
        <v>2500.12</v>
      </c>
      <c r="K693" s="25" t="s">
        <v>1625</v>
      </c>
      <c r="L693" s="25"/>
      <c r="M693" s="25" t="s">
        <v>1625</v>
      </c>
      <c r="N693" s="25" t="s">
        <v>609</v>
      </c>
      <c r="O693" s="25" t="s">
        <v>428</v>
      </c>
      <c r="P693" s="25" t="s">
        <v>608</v>
      </c>
      <c r="Q693" s="24">
        <v>13247</v>
      </c>
      <c r="R693" s="17">
        <v>0</v>
      </c>
      <c r="U693" s="17">
        <v>0</v>
      </c>
      <c r="V693" s="17">
        <v>0</v>
      </c>
      <c r="Y693" s="17">
        <v>0</v>
      </c>
      <c r="Z693" s="17">
        <v>0</v>
      </c>
      <c r="AC693" s="17">
        <v>0</v>
      </c>
      <c r="AD693" s="17">
        <v>0</v>
      </c>
      <c r="AG693" s="17">
        <v>0</v>
      </c>
      <c r="AH693" s="17">
        <v>0</v>
      </c>
      <c r="AK693" s="17">
        <v>0</v>
      </c>
      <c r="AL693" s="17">
        <v>0</v>
      </c>
      <c r="AO693" s="17">
        <v>0</v>
      </c>
      <c r="AP693" s="17">
        <v>0</v>
      </c>
      <c r="AQ693" s="17">
        <v>0</v>
      </c>
      <c r="AR693" s="17">
        <v>0</v>
      </c>
      <c r="AS693" s="17">
        <v>1.9599999999999999E-4</v>
      </c>
      <c r="AT693" s="17">
        <v>3.3509999999999998E-3</v>
      </c>
      <c r="AU693" s="17">
        <v>8.3936999999999998E-2</v>
      </c>
      <c r="AV693" s="30">
        <v>2173</v>
      </c>
      <c r="AW693" s="30">
        <v>2607.6</v>
      </c>
      <c r="AX693" s="30">
        <v>3259.5</v>
      </c>
      <c r="AY693" s="17">
        <v>0</v>
      </c>
      <c r="AZ693" s="17">
        <v>0</v>
      </c>
      <c r="BA693" s="17">
        <v>0</v>
      </c>
      <c r="BB693" s="17">
        <v>0</v>
      </c>
      <c r="BC693" s="17">
        <v>1</v>
      </c>
      <c r="BD693" s="17">
        <v>13.25</v>
      </c>
      <c r="BE693" s="17">
        <v>1</v>
      </c>
      <c r="BF693" s="17">
        <v>1</v>
      </c>
      <c r="BH693" s="17">
        <v>0</v>
      </c>
      <c r="BJ693" s="17">
        <v>0</v>
      </c>
      <c r="BL693" s="17">
        <v>0</v>
      </c>
      <c r="BM693" s="17">
        <v>1.684E-3</v>
      </c>
      <c r="BN693" s="17">
        <v>1.081E-2</v>
      </c>
      <c r="BO693" s="17">
        <v>0</v>
      </c>
      <c r="BP693" s="17">
        <v>0</v>
      </c>
      <c r="BQ693" s="17">
        <v>0</v>
      </c>
      <c r="BR693" s="17">
        <v>0</v>
      </c>
      <c r="BS693" s="17">
        <v>0</v>
      </c>
      <c r="BT693" s="17" t="s">
        <v>409</v>
      </c>
      <c r="BU693" s="17" t="s">
        <v>409</v>
      </c>
      <c r="BV693" s="17" t="s">
        <v>409</v>
      </c>
      <c r="BW693" s="17" t="s">
        <v>592</v>
      </c>
      <c r="CA693" s="17">
        <v>88106466</v>
      </c>
      <c r="CB693" s="17" t="s">
        <v>1848</v>
      </c>
      <c r="CC693" s="17">
        <v>5103347</v>
      </c>
      <c r="CD693" s="17" t="s">
        <v>1106</v>
      </c>
    </row>
    <row r="694" spans="1:82">
      <c r="A694" s="27">
        <v>1000000798</v>
      </c>
      <c r="B694" s="26">
        <v>0</v>
      </c>
      <c r="C694" s="26" t="s">
        <v>2618</v>
      </c>
      <c r="D694" s="25">
        <v>207200</v>
      </c>
      <c r="E694" s="25" t="s">
        <v>2611</v>
      </c>
      <c r="F694" s="25">
        <v>207300</v>
      </c>
      <c r="G694" s="25" t="s">
        <v>2616</v>
      </c>
      <c r="H694" s="25">
        <v>1</v>
      </c>
      <c r="I694" s="25">
        <v>1997.01</v>
      </c>
      <c r="J694" s="25">
        <v>2500.12</v>
      </c>
      <c r="K694" s="25" t="s">
        <v>562</v>
      </c>
      <c r="L694" s="25"/>
      <c r="M694" s="25" t="s">
        <v>562</v>
      </c>
      <c r="N694" s="25" t="s">
        <v>609</v>
      </c>
      <c r="O694" s="25" t="s">
        <v>428</v>
      </c>
      <c r="P694" s="25" t="s">
        <v>608</v>
      </c>
      <c r="Q694" s="24">
        <v>49354</v>
      </c>
      <c r="R694" s="17">
        <v>0</v>
      </c>
      <c r="U694" s="17">
        <v>0</v>
      </c>
      <c r="V694" s="17">
        <v>0</v>
      </c>
      <c r="Y694" s="17">
        <v>0</v>
      </c>
      <c r="Z694" s="17">
        <v>0</v>
      </c>
      <c r="AC694" s="17">
        <v>0</v>
      </c>
      <c r="AD694" s="17">
        <v>0</v>
      </c>
      <c r="AG694" s="17">
        <v>0</v>
      </c>
      <c r="AH694" s="17">
        <v>0</v>
      </c>
      <c r="AK694" s="17">
        <v>0</v>
      </c>
      <c r="AL694" s="17">
        <v>0</v>
      </c>
      <c r="AO694" s="17">
        <v>0</v>
      </c>
      <c r="AP694" s="17">
        <v>0</v>
      </c>
      <c r="AQ694" s="17">
        <v>0</v>
      </c>
      <c r="AR694" s="17">
        <v>0</v>
      </c>
      <c r="AS694" s="17">
        <v>7.2800000000000002E-4</v>
      </c>
      <c r="AT694" s="17">
        <v>1.2494E-2</v>
      </c>
      <c r="AU694" s="17">
        <v>0.312139</v>
      </c>
      <c r="AV694" s="30">
        <v>2173</v>
      </c>
      <c r="AW694" s="30">
        <v>2607.6</v>
      </c>
      <c r="AX694" s="30">
        <v>3259.5</v>
      </c>
      <c r="AY694" s="17">
        <v>0</v>
      </c>
      <c r="AZ694" s="17">
        <v>0</v>
      </c>
      <c r="BA694" s="17">
        <v>0</v>
      </c>
      <c r="BB694" s="17">
        <v>0</v>
      </c>
      <c r="BC694" s="17">
        <v>1</v>
      </c>
      <c r="BD694" s="17">
        <v>49.35</v>
      </c>
      <c r="BE694" s="17">
        <v>1</v>
      </c>
      <c r="BF694" s="17">
        <v>1</v>
      </c>
      <c r="BH694" s="17">
        <v>0</v>
      </c>
      <c r="BJ694" s="17">
        <v>0</v>
      </c>
      <c r="BL694" s="17">
        <v>0</v>
      </c>
      <c r="BM694" s="17">
        <v>6.0099999999999997E-3</v>
      </c>
      <c r="BN694" s="17">
        <v>3.721E-2</v>
      </c>
      <c r="BO694" s="17">
        <v>0</v>
      </c>
      <c r="BP694" s="17">
        <v>0</v>
      </c>
      <c r="BQ694" s="17">
        <v>0</v>
      </c>
      <c r="BR694" s="17">
        <v>0</v>
      </c>
      <c r="BS694" s="17">
        <v>0</v>
      </c>
      <c r="BT694" s="17" t="s">
        <v>409</v>
      </c>
      <c r="BU694" s="17" t="s">
        <v>409</v>
      </c>
      <c r="BV694" s="17" t="s">
        <v>409</v>
      </c>
      <c r="BW694" s="17" t="s">
        <v>592</v>
      </c>
      <c r="CA694" s="17">
        <v>88106466</v>
      </c>
      <c r="CB694" s="17" t="s">
        <v>1848</v>
      </c>
      <c r="CC694" s="17">
        <v>2101106</v>
      </c>
      <c r="CD694" s="17" t="s">
        <v>676</v>
      </c>
    </row>
    <row r="695" spans="1:82">
      <c r="A695" s="27">
        <v>1000000799</v>
      </c>
      <c r="B695" s="26">
        <v>0</v>
      </c>
      <c r="C695" s="26" t="s">
        <v>2617</v>
      </c>
      <c r="D695" s="25">
        <v>207200</v>
      </c>
      <c r="E695" s="25" t="s">
        <v>2611</v>
      </c>
      <c r="F695" s="25">
        <v>207300</v>
      </c>
      <c r="G695" s="25" t="s">
        <v>2616</v>
      </c>
      <c r="H695" s="25">
        <v>2</v>
      </c>
      <c r="I695" s="25">
        <v>1997.01</v>
      </c>
      <c r="J695" s="25">
        <v>2500.12</v>
      </c>
      <c r="K695" s="25" t="s">
        <v>562</v>
      </c>
      <c r="L695" s="25"/>
      <c r="M695" s="25" t="s">
        <v>562</v>
      </c>
      <c r="N695" s="25" t="s">
        <v>609</v>
      </c>
      <c r="O695" s="25" t="s">
        <v>428</v>
      </c>
      <c r="P695" s="25" t="s">
        <v>608</v>
      </c>
      <c r="Q695" s="24">
        <v>49354</v>
      </c>
      <c r="R695" s="17">
        <v>0</v>
      </c>
      <c r="U695" s="17">
        <v>0</v>
      </c>
      <c r="V695" s="17">
        <v>0</v>
      </c>
      <c r="Y695" s="17">
        <v>0</v>
      </c>
      <c r="Z695" s="17">
        <v>0</v>
      </c>
      <c r="AC695" s="17">
        <v>0</v>
      </c>
      <c r="AD695" s="17">
        <v>0</v>
      </c>
      <c r="AG695" s="17">
        <v>0</v>
      </c>
      <c r="AH695" s="17">
        <v>0</v>
      </c>
      <c r="AK695" s="17">
        <v>0</v>
      </c>
      <c r="AL695" s="17">
        <v>0</v>
      </c>
      <c r="AO695" s="17">
        <v>0</v>
      </c>
      <c r="AP695" s="17">
        <v>0</v>
      </c>
      <c r="AQ695" s="17">
        <v>0</v>
      </c>
      <c r="AR695" s="17">
        <v>0</v>
      </c>
      <c r="AS695" s="17">
        <v>7.2800000000000002E-4</v>
      </c>
      <c r="AT695" s="17">
        <v>1.2494E-2</v>
      </c>
      <c r="AU695" s="17">
        <v>0.312139</v>
      </c>
      <c r="AV695" s="30">
        <v>2173</v>
      </c>
      <c r="AW695" s="30">
        <v>2607.6</v>
      </c>
      <c r="AX695" s="30">
        <v>3259.5</v>
      </c>
      <c r="AY695" s="17">
        <v>0</v>
      </c>
      <c r="AZ695" s="17">
        <v>0</v>
      </c>
      <c r="BA695" s="17">
        <v>0</v>
      </c>
      <c r="BB695" s="17">
        <v>0</v>
      </c>
      <c r="BC695" s="17">
        <v>1</v>
      </c>
      <c r="BD695" s="17">
        <v>49.35</v>
      </c>
      <c r="BE695" s="17">
        <v>1</v>
      </c>
      <c r="BF695" s="17">
        <v>1</v>
      </c>
      <c r="BH695" s="17">
        <v>0</v>
      </c>
      <c r="BJ695" s="17">
        <v>0</v>
      </c>
      <c r="BL695" s="17">
        <v>0</v>
      </c>
      <c r="BM695" s="17">
        <v>6.0099999999999997E-3</v>
      </c>
      <c r="BN695" s="17">
        <v>3.721E-2</v>
      </c>
      <c r="BO695" s="17">
        <v>0</v>
      </c>
      <c r="BP695" s="17">
        <v>0</v>
      </c>
      <c r="BQ695" s="17">
        <v>0</v>
      </c>
      <c r="BR695" s="17">
        <v>0</v>
      </c>
      <c r="BS695" s="17">
        <v>0</v>
      </c>
      <c r="BT695" s="17" t="s">
        <v>409</v>
      </c>
      <c r="BU695" s="17" t="s">
        <v>409</v>
      </c>
      <c r="BV695" s="17" t="s">
        <v>409</v>
      </c>
      <c r="BW695" s="17" t="s">
        <v>592</v>
      </c>
      <c r="CA695" s="17">
        <v>88106466</v>
      </c>
      <c r="CB695" s="17" t="s">
        <v>1848</v>
      </c>
      <c r="CC695" s="17">
        <v>2101106</v>
      </c>
      <c r="CD695" s="17" t="s">
        <v>676</v>
      </c>
    </row>
    <row r="696" spans="1:82">
      <c r="A696" s="27">
        <v>1000000800</v>
      </c>
      <c r="B696" s="26">
        <v>0</v>
      </c>
      <c r="C696" s="26" t="s">
        <v>2615</v>
      </c>
      <c r="D696" s="25">
        <v>307210</v>
      </c>
      <c r="E696" s="25" t="s">
        <v>2112</v>
      </c>
      <c r="F696" s="25">
        <v>307200</v>
      </c>
      <c r="G696" s="25" t="s">
        <v>1760</v>
      </c>
      <c r="H696" s="25">
        <v>1</v>
      </c>
      <c r="I696" s="25">
        <v>2000.01</v>
      </c>
      <c r="J696" s="25">
        <v>2500.12</v>
      </c>
      <c r="K696" s="25" t="s">
        <v>557</v>
      </c>
      <c r="L696" s="25"/>
      <c r="M696" s="25" t="s">
        <v>557</v>
      </c>
      <c r="N696" s="25" t="s">
        <v>412</v>
      </c>
      <c r="O696" s="25" t="s">
        <v>428</v>
      </c>
      <c r="P696" s="25" t="s">
        <v>499</v>
      </c>
      <c r="Q696" s="24">
        <v>27799</v>
      </c>
      <c r="R696" s="17">
        <v>0</v>
      </c>
      <c r="U696" s="17">
        <v>0</v>
      </c>
      <c r="V696" s="17">
        <v>0</v>
      </c>
      <c r="Y696" s="17">
        <v>0</v>
      </c>
      <c r="Z696" s="17">
        <v>0</v>
      </c>
      <c r="AC696" s="17">
        <v>0</v>
      </c>
      <c r="AD696" s="17">
        <v>0</v>
      </c>
      <c r="AG696" s="17">
        <v>0</v>
      </c>
      <c r="AH696" s="17">
        <v>0</v>
      </c>
      <c r="AK696" s="17">
        <v>0</v>
      </c>
      <c r="AL696" s="17">
        <v>0</v>
      </c>
      <c r="AO696" s="17">
        <v>0</v>
      </c>
      <c r="AP696" s="17">
        <v>0</v>
      </c>
      <c r="AQ696" s="17">
        <v>0</v>
      </c>
      <c r="AR696" s="17">
        <v>0</v>
      </c>
      <c r="AS696" s="17">
        <v>4.9170000000000004E-3</v>
      </c>
      <c r="AT696" s="17">
        <v>3.9271E-2</v>
      </c>
      <c r="AU696" s="17">
        <v>3.1862000000000001E-2</v>
      </c>
      <c r="AV696" s="17">
        <v>452</v>
      </c>
      <c r="AW696" s="17">
        <v>542.4</v>
      </c>
      <c r="AX696" s="17">
        <v>678</v>
      </c>
      <c r="AY696" s="17">
        <v>0</v>
      </c>
      <c r="AZ696" s="17">
        <v>0</v>
      </c>
      <c r="BA696" s="17">
        <v>0</v>
      </c>
      <c r="BB696" s="17">
        <v>0</v>
      </c>
      <c r="BC696" s="17">
        <v>1</v>
      </c>
      <c r="BD696" s="17">
        <v>27.8</v>
      </c>
      <c r="BE696" s="17">
        <v>1</v>
      </c>
      <c r="BF696" s="17">
        <v>1</v>
      </c>
      <c r="BH696" s="17">
        <v>0</v>
      </c>
      <c r="BJ696" s="17">
        <v>0</v>
      </c>
      <c r="BL696" s="17">
        <v>0</v>
      </c>
      <c r="BM696" s="17">
        <v>2.6917E-2</v>
      </c>
      <c r="BN696" s="17">
        <v>0.11501</v>
      </c>
      <c r="BO696" s="17">
        <v>0</v>
      </c>
      <c r="BP696" s="17">
        <v>0</v>
      </c>
      <c r="BQ696" s="17">
        <v>0</v>
      </c>
      <c r="BR696" s="17">
        <v>0</v>
      </c>
      <c r="BS696" s="17">
        <v>0</v>
      </c>
      <c r="BT696" s="17" t="s">
        <v>409</v>
      </c>
      <c r="BU696" s="17" t="s">
        <v>409</v>
      </c>
      <c r="BV696" s="17" t="s">
        <v>409</v>
      </c>
      <c r="BW696" s="17" t="s">
        <v>592</v>
      </c>
      <c r="CA696" s="17">
        <v>88106466</v>
      </c>
      <c r="CB696" s="17" t="s">
        <v>1848</v>
      </c>
      <c r="CC696" s="17">
        <v>96109105</v>
      </c>
      <c r="CD696" s="17" t="s">
        <v>676</v>
      </c>
    </row>
    <row r="697" spans="1:82">
      <c r="A697" s="27">
        <v>1000000801</v>
      </c>
      <c r="B697" s="26">
        <v>0</v>
      </c>
      <c r="C697" s="26" t="s">
        <v>2614</v>
      </c>
      <c r="D697" s="25">
        <v>307210</v>
      </c>
      <c r="E697" s="25" t="s">
        <v>2112</v>
      </c>
      <c r="F697" s="25">
        <v>307200</v>
      </c>
      <c r="G697" s="25" t="s">
        <v>1760</v>
      </c>
      <c r="H697" s="25">
        <v>2</v>
      </c>
      <c r="I697" s="25">
        <v>2000.01</v>
      </c>
      <c r="J697" s="25">
        <v>2500.12</v>
      </c>
      <c r="K697" s="25" t="s">
        <v>557</v>
      </c>
      <c r="L697" s="25"/>
      <c r="M697" s="25" t="s">
        <v>557</v>
      </c>
      <c r="N697" s="25" t="s">
        <v>412</v>
      </c>
      <c r="O697" s="25" t="s">
        <v>428</v>
      </c>
      <c r="P697" s="25" t="s">
        <v>499</v>
      </c>
      <c r="Q697" s="24">
        <v>27799</v>
      </c>
      <c r="R697" s="17">
        <v>0</v>
      </c>
      <c r="U697" s="17">
        <v>0</v>
      </c>
      <c r="V697" s="17">
        <v>0</v>
      </c>
      <c r="Y697" s="17">
        <v>0</v>
      </c>
      <c r="Z697" s="17">
        <v>0</v>
      </c>
      <c r="AC697" s="17">
        <v>0</v>
      </c>
      <c r="AD697" s="17">
        <v>0</v>
      </c>
      <c r="AG697" s="17">
        <v>0</v>
      </c>
      <c r="AH697" s="17">
        <v>0</v>
      </c>
      <c r="AK697" s="17">
        <v>0</v>
      </c>
      <c r="AL697" s="17">
        <v>0</v>
      </c>
      <c r="AO697" s="17">
        <v>0</v>
      </c>
      <c r="AP697" s="17">
        <v>0</v>
      </c>
      <c r="AQ697" s="17">
        <v>0</v>
      </c>
      <c r="AR697" s="17">
        <v>0</v>
      </c>
      <c r="AS697" s="17">
        <v>4.9170000000000004E-3</v>
      </c>
      <c r="AT697" s="17">
        <v>3.9271E-2</v>
      </c>
      <c r="AU697" s="17">
        <v>3.1862000000000001E-2</v>
      </c>
      <c r="AV697" s="17">
        <v>452</v>
      </c>
      <c r="AW697" s="17">
        <v>542.4</v>
      </c>
      <c r="AX697" s="17">
        <v>678</v>
      </c>
      <c r="AY697" s="17">
        <v>0</v>
      </c>
      <c r="AZ697" s="17">
        <v>0</v>
      </c>
      <c r="BA697" s="17">
        <v>0</v>
      </c>
      <c r="BB697" s="17">
        <v>0</v>
      </c>
      <c r="BC697" s="17">
        <v>1</v>
      </c>
      <c r="BD697" s="17">
        <v>27.8</v>
      </c>
      <c r="BE697" s="17">
        <v>1</v>
      </c>
      <c r="BF697" s="17">
        <v>1</v>
      </c>
      <c r="BH697" s="17">
        <v>0</v>
      </c>
      <c r="BJ697" s="17">
        <v>0</v>
      </c>
      <c r="BL697" s="17">
        <v>0</v>
      </c>
      <c r="BM697" s="17">
        <v>2.6917E-2</v>
      </c>
      <c r="BN697" s="17">
        <v>0.11501</v>
      </c>
      <c r="BO697" s="17">
        <v>0</v>
      </c>
      <c r="BP697" s="17">
        <v>0</v>
      </c>
      <c r="BQ697" s="17">
        <v>0</v>
      </c>
      <c r="BR697" s="17">
        <v>0</v>
      </c>
      <c r="BS697" s="17">
        <v>0</v>
      </c>
      <c r="BT697" s="17" t="s">
        <v>409</v>
      </c>
      <c r="BU697" s="17" t="s">
        <v>409</v>
      </c>
      <c r="BV697" s="17" t="s">
        <v>409</v>
      </c>
      <c r="BW697" s="17" t="s">
        <v>592</v>
      </c>
      <c r="CA697" s="17">
        <v>88106466</v>
      </c>
      <c r="CB697" s="17" t="s">
        <v>1848</v>
      </c>
      <c r="CC697" s="17">
        <v>96109105</v>
      </c>
      <c r="CD697" s="17" t="s">
        <v>676</v>
      </c>
    </row>
    <row r="698" spans="1:82">
      <c r="A698" s="27">
        <v>1000000802</v>
      </c>
      <c r="B698" s="26">
        <v>0</v>
      </c>
      <c r="C698" s="26" t="s">
        <v>2613</v>
      </c>
      <c r="D698" s="25">
        <v>207200</v>
      </c>
      <c r="E698" s="25" t="s">
        <v>2611</v>
      </c>
      <c r="F698" s="25">
        <v>208250</v>
      </c>
      <c r="G698" s="25" t="s">
        <v>772</v>
      </c>
      <c r="H698" s="25">
        <v>1</v>
      </c>
      <c r="I698" s="25">
        <v>1999.01</v>
      </c>
      <c r="J698" s="25">
        <v>2500.12</v>
      </c>
      <c r="K698" s="25" t="s">
        <v>1774</v>
      </c>
      <c r="L698" s="25"/>
      <c r="M698" s="25" t="s">
        <v>1774</v>
      </c>
      <c r="N698" s="25" t="s">
        <v>609</v>
      </c>
      <c r="O698" s="25" t="s">
        <v>428</v>
      </c>
      <c r="P698" s="25" t="s">
        <v>608</v>
      </c>
      <c r="Q698" s="24">
        <v>79085</v>
      </c>
      <c r="R698" s="17">
        <v>0</v>
      </c>
      <c r="U698" s="17">
        <v>0</v>
      </c>
      <c r="V698" s="17">
        <v>0</v>
      </c>
      <c r="Y698" s="17">
        <v>0</v>
      </c>
      <c r="Z698" s="17">
        <v>0</v>
      </c>
      <c r="AC698" s="17">
        <v>0</v>
      </c>
      <c r="AD698" s="17">
        <v>0</v>
      </c>
      <c r="AG698" s="17">
        <v>0</v>
      </c>
      <c r="AH698" s="17">
        <v>0</v>
      </c>
      <c r="AK698" s="17">
        <v>0</v>
      </c>
      <c r="AL698" s="17">
        <v>0</v>
      </c>
      <c r="AO698" s="17">
        <v>0</v>
      </c>
      <c r="AP698" s="17">
        <v>0</v>
      </c>
      <c r="AQ698" s="17">
        <v>0</v>
      </c>
      <c r="AR698" s="17">
        <v>0</v>
      </c>
      <c r="AS698" s="17">
        <v>1.116E-3</v>
      </c>
      <c r="AT698" s="17">
        <v>2.0114E-2</v>
      </c>
      <c r="AU698" s="17">
        <v>0.49773499999999998</v>
      </c>
      <c r="AV698" s="30">
        <v>2173</v>
      </c>
      <c r="AW698" s="30">
        <v>2607.6</v>
      </c>
      <c r="AX698" s="30">
        <v>3259.5</v>
      </c>
      <c r="AY698" s="17">
        <v>0</v>
      </c>
      <c r="AZ698" s="17">
        <v>0</v>
      </c>
      <c r="BA698" s="17">
        <v>0</v>
      </c>
      <c r="BB698" s="17">
        <v>0</v>
      </c>
      <c r="BC698" s="17">
        <v>1</v>
      </c>
      <c r="BD698" s="17">
        <v>79.09</v>
      </c>
      <c r="BE698" s="17">
        <v>1</v>
      </c>
      <c r="BF698" s="17">
        <v>1</v>
      </c>
      <c r="BH698" s="17">
        <v>0</v>
      </c>
      <c r="BJ698" s="17">
        <v>0</v>
      </c>
      <c r="BL698" s="17">
        <v>0</v>
      </c>
      <c r="BM698" s="17">
        <v>9.6399999999999993E-3</v>
      </c>
      <c r="BN698" s="17">
        <v>5.9409999999999998E-2</v>
      </c>
      <c r="BO698" s="17">
        <v>0</v>
      </c>
      <c r="BP698" s="17">
        <v>0</v>
      </c>
      <c r="BQ698" s="17">
        <v>0</v>
      </c>
      <c r="BR698" s="17">
        <v>0</v>
      </c>
      <c r="BS698" s="17">
        <v>0</v>
      </c>
      <c r="BT698" s="17" t="s">
        <v>409</v>
      </c>
      <c r="BU698" s="17" t="s">
        <v>409</v>
      </c>
      <c r="BV698" s="17" t="s">
        <v>409</v>
      </c>
      <c r="BW698" s="17" t="s">
        <v>592</v>
      </c>
      <c r="CA698" s="17">
        <v>88106466</v>
      </c>
      <c r="CB698" s="17" t="s">
        <v>1848</v>
      </c>
      <c r="CC698" s="17">
        <v>2101106</v>
      </c>
      <c r="CD698" s="17" t="s">
        <v>2111</v>
      </c>
    </row>
    <row r="699" spans="1:82">
      <c r="A699" s="27">
        <v>1000000803</v>
      </c>
      <c r="B699" s="26">
        <v>0</v>
      </c>
      <c r="C699" s="26" t="s">
        <v>2612</v>
      </c>
      <c r="D699" s="25">
        <v>207200</v>
      </c>
      <c r="E699" s="25" t="s">
        <v>2611</v>
      </c>
      <c r="F699" s="25">
        <v>208350</v>
      </c>
      <c r="G699" s="25" t="s">
        <v>771</v>
      </c>
      <c r="H699" s="25">
        <v>2</v>
      </c>
      <c r="I699" s="25">
        <v>1997.01</v>
      </c>
      <c r="J699" s="25">
        <v>2500.12</v>
      </c>
      <c r="K699" s="25" t="s">
        <v>562</v>
      </c>
      <c r="L699" s="25"/>
      <c r="M699" s="25" t="s">
        <v>562</v>
      </c>
      <c r="N699" s="25" t="s">
        <v>609</v>
      </c>
      <c r="O699" s="25" t="s">
        <v>428</v>
      </c>
      <c r="P699" s="25" t="s">
        <v>608</v>
      </c>
      <c r="Q699" s="24">
        <v>79160</v>
      </c>
      <c r="R699" s="17">
        <v>0</v>
      </c>
      <c r="U699" s="17">
        <v>0</v>
      </c>
      <c r="V699" s="17">
        <v>0</v>
      </c>
      <c r="Y699" s="17">
        <v>0</v>
      </c>
      <c r="Z699" s="17">
        <v>0</v>
      </c>
      <c r="AC699" s="17">
        <v>0</v>
      </c>
      <c r="AD699" s="17">
        <v>0</v>
      </c>
      <c r="AG699" s="17">
        <v>0</v>
      </c>
      <c r="AH699" s="17">
        <v>0</v>
      </c>
      <c r="AK699" s="17">
        <v>0</v>
      </c>
      <c r="AL699" s="17">
        <v>0</v>
      </c>
      <c r="AO699" s="17">
        <v>0</v>
      </c>
      <c r="AP699" s="17">
        <v>0</v>
      </c>
      <c r="AQ699" s="17">
        <v>0</v>
      </c>
      <c r="AR699" s="17">
        <v>0</v>
      </c>
      <c r="AS699" s="17">
        <v>1.1169999999999999E-3</v>
      </c>
      <c r="AT699" s="17">
        <v>2.0133000000000002E-2</v>
      </c>
      <c r="AU699" s="17">
        <v>0.49820500000000001</v>
      </c>
      <c r="AV699" s="30">
        <v>2173</v>
      </c>
      <c r="AW699" s="30">
        <v>2607.6</v>
      </c>
      <c r="AX699" s="30">
        <v>3259.5</v>
      </c>
      <c r="AY699" s="17">
        <v>0</v>
      </c>
      <c r="AZ699" s="17">
        <v>0</v>
      </c>
      <c r="BA699" s="17">
        <v>0</v>
      </c>
      <c r="BB699" s="17">
        <v>0</v>
      </c>
      <c r="BC699" s="17">
        <v>1</v>
      </c>
      <c r="BD699" s="17">
        <v>79.16</v>
      </c>
      <c r="BE699" s="17">
        <v>1</v>
      </c>
      <c r="BF699" s="17">
        <v>1</v>
      </c>
      <c r="BH699" s="17">
        <v>0</v>
      </c>
      <c r="BJ699" s="17">
        <v>0</v>
      </c>
      <c r="BL699" s="17">
        <v>0</v>
      </c>
      <c r="BM699" s="17">
        <v>9.6500000000000006E-3</v>
      </c>
      <c r="BN699" s="17">
        <v>5.9459999999999999E-2</v>
      </c>
      <c r="BO699" s="17">
        <v>0</v>
      </c>
      <c r="BP699" s="17">
        <v>0</v>
      </c>
      <c r="BQ699" s="17">
        <v>0</v>
      </c>
      <c r="BR699" s="17">
        <v>0</v>
      </c>
      <c r="BS699" s="17">
        <v>0</v>
      </c>
      <c r="BT699" s="17" t="s">
        <v>409</v>
      </c>
      <c r="BU699" s="17" t="s">
        <v>409</v>
      </c>
      <c r="BV699" s="17" t="s">
        <v>409</v>
      </c>
      <c r="BW699" s="17" t="s">
        <v>592</v>
      </c>
      <c r="CA699" s="17">
        <v>88106466</v>
      </c>
      <c r="CB699" s="17" t="s">
        <v>1848</v>
      </c>
      <c r="CC699" s="17">
        <v>2101106</v>
      </c>
      <c r="CD699" s="17" t="s">
        <v>2111</v>
      </c>
    </row>
    <row r="700" spans="1:82">
      <c r="A700" s="27">
        <v>1000000804</v>
      </c>
      <c r="B700" s="26">
        <v>0</v>
      </c>
      <c r="C700" s="26" t="s">
        <v>2610</v>
      </c>
      <c r="D700" s="25">
        <v>308140</v>
      </c>
      <c r="E700" s="25" t="s">
        <v>2608</v>
      </c>
      <c r="F700" s="25">
        <v>308310</v>
      </c>
      <c r="G700" s="25" t="s">
        <v>2609</v>
      </c>
      <c r="H700" s="25">
        <v>2</v>
      </c>
      <c r="I700" s="25">
        <v>1997.01</v>
      </c>
      <c r="J700" s="25">
        <v>2500.12</v>
      </c>
      <c r="K700" s="25" t="s">
        <v>562</v>
      </c>
      <c r="L700" s="25"/>
      <c r="M700" s="25" t="s">
        <v>562</v>
      </c>
      <c r="N700" s="25" t="s">
        <v>412</v>
      </c>
      <c r="O700" s="25" t="s">
        <v>428</v>
      </c>
      <c r="P700" s="25" t="s">
        <v>499</v>
      </c>
      <c r="Q700" s="24">
        <v>18190</v>
      </c>
      <c r="R700" s="17">
        <v>0</v>
      </c>
      <c r="U700" s="17">
        <v>0</v>
      </c>
      <c r="V700" s="17">
        <v>0</v>
      </c>
      <c r="Y700" s="17">
        <v>0</v>
      </c>
      <c r="Z700" s="17">
        <v>0</v>
      </c>
      <c r="AC700" s="17">
        <v>0</v>
      </c>
      <c r="AD700" s="17">
        <v>0</v>
      </c>
      <c r="AG700" s="17">
        <v>0</v>
      </c>
      <c r="AH700" s="17">
        <v>0</v>
      </c>
      <c r="AK700" s="17">
        <v>0</v>
      </c>
      <c r="AL700" s="17">
        <v>0</v>
      </c>
      <c r="AO700" s="17">
        <v>0</v>
      </c>
      <c r="AP700" s="17">
        <v>0</v>
      </c>
      <c r="AQ700" s="17">
        <v>0</v>
      </c>
      <c r="AR700" s="17">
        <v>0</v>
      </c>
      <c r="AS700" s="17">
        <v>3.2169999999999998E-3</v>
      </c>
      <c r="AT700" s="17">
        <v>2.6009000000000001E-2</v>
      </c>
      <c r="AU700" s="17">
        <v>2.1075E-2</v>
      </c>
      <c r="AV700" s="17">
        <v>452</v>
      </c>
      <c r="AW700" s="17">
        <v>542.4</v>
      </c>
      <c r="AX700" s="17">
        <v>678</v>
      </c>
      <c r="AY700" s="17">
        <v>0</v>
      </c>
      <c r="AZ700" s="17">
        <v>0</v>
      </c>
      <c r="BA700" s="17">
        <v>0</v>
      </c>
      <c r="BB700" s="17">
        <v>0</v>
      </c>
      <c r="BC700" s="17">
        <v>1</v>
      </c>
      <c r="BD700" s="17">
        <v>18.190000000000001</v>
      </c>
      <c r="BE700" s="17">
        <v>1</v>
      </c>
      <c r="BF700" s="17">
        <v>1</v>
      </c>
      <c r="BH700" s="17">
        <v>0</v>
      </c>
      <c r="BJ700" s="17">
        <v>0</v>
      </c>
      <c r="BL700" s="17">
        <v>0</v>
      </c>
      <c r="BM700" s="17">
        <v>1.7624000000000001E-2</v>
      </c>
      <c r="BN700" s="17">
        <v>7.7853000000000006E-2</v>
      </c>
      <c r="BO700" s="17">
        <v>0</v>
      </c>
      <c r="BP700" s="17">
        <v>0</v>
      </c>
      <c r="BQ700" s="17">
        <v>0</v>
      </c>
      <c r="BR700" s="17">
        <v>0</v>
      </c>
      <c r="BS700" s="17">
        <v>0</v>
      </c>
      <c r="BT700" s="17" t="s">
        <v>409</v>
      </c>
      <c r="BU700" s="17" t="s">
        <v>409</v>
      </c>
      <c r="BV700" s="17" t="s">
        <v>409</v>
      </c>
      <c r="BW700" s="17" t="s">
        <v>592</v>
      </c>
      <c r="CA700" s="17">
        <v>88106466</v>
      </c>
      <c r="CB700" s="17" t="s">
        <v>1848</v>
      </c>
      <c r="CC700" s="17">
        <v>6101046</v>
      </c>
      <c r="CD700" s="17" t="s">
        <v>1532</v>
      </c>
    </row>
    <row r="701" spans="1:82">
      <c r="A701" s="27">
        <v>1000000805</v>
      </c>
      <c r="B701" s="26">
        <v>0</v>
      </c>
      <c r="C701" s="26" t="s">
        <v>86</v>
      </c>
      <c r="D701" s="25">
        <v>308140</v>
      </c>
      <c r="E701" s="25" t="s">
        <v>2608</v>
      </c>
      <c r="F701" s="25">
        <v>308130</v>
      </c>
      <c r="G701" s="25" t="s">
        <v>2028</v>
      </c>
      <c r="H701" s="25">
        <v>1</v>
      </c>
      <c r="I701" s="25">
        <v>2000.01</v>
      </c>
      <c r="J701" s="25">
        <v>2500.12</v>
      </c>
      <c r="K701" s="25" t="s">
        <v>557</v>
      </c>
      <c r="L701" s="25"/>
      <c r="M701" s="25" t="s">
        <v>557</v>
      </c>
      <c r="N701" s="25" t="s">
        <v>412</v>
      </c>
      <c r="O701" s="25" t="s">
        <v>428</v>
      </c>
      <c r="P701" s="25" t="s">
        <v>499</v>
      </c>
      <c r="Q701" s="24">
        <v>46952</v>
      </c>
      <c r="R701" s="17">
        <v>0</v>
      </c>
      <c r="U701" s="17">
        <v>0</v>
      </c>
      <c r="V701" s="17">
        <v>0</v>
      </c>
      <c r="Y701" s="17">
        <v>0</v>
      </c>
      <c r="Z701" s="17">
        <v>0</v>
      </c>
      <c r="AC701" s="17">
        <v>0</v>
      </c>
      <c r="AD701" s="17">
        <v>0</v>
      </c>
      <c r="AG701" s="17">
        <v>0</v>
      </c>
      <c r="AH701" s="17">
        <v>0</v>
      </c>
      <c r="AK701" s="17">
        <v>0</v>
      </c>
      <c r="AL701" s="17">
        <v>0</v>
      </c>
      <c r="AO701" s="17">
        <v>0</v>
      </c>
      <c r="AP701" s="17">
        <v>0</v>
      </c>
      <c r="AQ701" s="17">
        <v>0</v>
      </c>
      <c r="AR701" s="17">
        <v>0</v>
      </c>
      <c r="AS701" s="17">
        <v>8.3029999999999996E-3</v>
      </c>
      <c r="AT701" s="17">
        <v>6.5648999999999999E-2</v>
      </c>
      <c r="AU701" s="17">
        <v>5.4283999999999999E-2</v>
      </c>
      <c r="AV701" s="17">
        <v>452</v>
      </c>
      <c r="AW701" s="17">
        <v>542.4</v>
      </c>
      <c r="AX701" s="17">
        <v>678</v>
      </c>
      <c r="AY701" s="17">
        <v>0</v>
      </c>
      <c r="AZ701" s="17">
        <v>0</v>
      </c>
      <c r="BA701" s="17">
        <v>0</v>
      </c>
      <c r="BB701" s="17">
        <v>0</v>
      </c>
      <c r="BC701" s="17">
        <v>1</v>
      </c>
      <c r="BD701" s="17">
        <v>46.95</v>
      </c>
      <c r="BE701" s="17">
        <v>1</v>
      </c>
      <c r="BF701" s="17">
        <v>1</v>
      </c>
      <c r="BH701" s="17">
        <v>0</v>
      </c>
      <c r="BJ701" s="17">
        <v>0</v>
      </c>
      <c r="BL701" s="17">
        <v>0</v>
      </c>
      <c r="BM701" s="17">
        <v>4.6226000000000003E-2</v>
      </c>
      <c r="BN701" s="17">
        <v>0.19158900000000001</v>
      </c>
      <c r="BO701" s="17">
        <v>0</v>
      </c>
      <c r="BP701" s="17">
        <v>0</v>
      </c>
      <c r="BQ701" s="17">
        <v>0</v>
      </c>
      <c r="BR701" s="17">
        <v>0</v>
      </c>
      <c r="BS701" s="17">
        <v>0</v>
      </c>
      <c r="BT701" s="17" t="s">
        <v>409</v>
      </c>
      <c r="BU701" s="17" t="s">
        <v>409</v>
      </c>
      <c r="BV701" s="17" t="s">
        <v>409</v>
      </c>
      <c r="BW701" s="17" t="s">
        <v>592</v>
      </c>
      <c r="CA701" s="17">
        <v>88106466</v>
      </c>
      <c r="CB701" s="17" t="s">
        <v>1848</v>
      </c>
      <c r="CC701" s="17">
        <v>2102102</v>
      </c>
      <c r="CD701" s="17" t="s">
        <v>1178</v>
      </c>
    </row>
    <row r="702" spans="1:82">
      <c r="A702" s="27">
        <v>1000000806</v>
      </c>
      <c r="B702" s="26">
        <v>0</v>
      </c>
      <c r="C702" s="26" t="s">
        <v>85</v>
      </c>
      <c r="D702" s="25">
        <v>308140</v>
      </c>
      <c r="E702" s="25" t="s">
        <v>2608</v>
      </c>
      <c r="F702" s="25">
        <v>308135</v>
      </c>
      <c r="G702" s="25" t="s">
        <v>2029</v>
      </c>
      <c r="H702" s="25">
        <v>1</v>
      </c>
      <c r="I702" s="25">
        <v>2005.04</v>
      </c>
      <c r="J702" s="25">
        <v>2500.12</v>
      </c>
      <c r="K702" s="25" t="s">
        <v>1649</v>
      </c>
      <c r="L702" s="25"/>
      <c r="M702" s="25" t="s">
        <v>1649</v>
      </c>
      <c r="N702" s="25" t="s">
        <v>412</v>
      </c>
      <c r="O702" s="25" t="s">
        <v>428</v>
      </c>
      <c r="P702" s="25" t="s">
        <v>499</v>
      </c>
      <c r="Q702" s="24">
        <v>20891</v>
      </c>
      <c r="R702" s="17">
        <v>0</v>
      </c>
      <c r="U702" s="17">
        <v>0</v>
      </c>
      <c r="V702" s="17">
        <v>0</v>
      </c>
      <c r="Y702" s="17">
        <v>0</v>
      </c>
      <c r="Z702" s="17">
        <v>0</v>
      </c>
      <c r="AC702" s="17">
        <v>0</v>
      </c>
      <c r="AD702" s="17">
        <v>0</v>
      </c>
      <c r="AG702" s="17">
        <v>0</v>
      </c>
      <c r="AH702" s="17">
        <v>0</v>
      </c>
      <c r="AK702" s="17">
        <v>0</v>
      </c>
      <c r="AL702" s="17">
        <v>0</v>
      </c>
      <c r="AO702" s="17">
        <v>0</v>
      </c>
      <c r="AP702" s="17">
        <v>0</v>
      </c>
      <c r="AQ702" s="17">
        <v>0</v>
      </c>
      <c r="AR702" s="17">
        <v>0</v>
      </c>
      <c r="AS702" s="17">
        <v>3.6029999999999999E-3</v>
      </c>
      <c r="AT702" s="17">
        <v>2.9218000000000001E-2</v>
      </c>
      <c r="AU702" s="17">
        <v>2.4192999999999999E-2</v>
      </c>
      <c r="AV702" s="17">
        <v>452</v>
      </c>
      <c r="AW702" s="17">
        <v>542.4</v>
      </c>
      <c r="AX702" s="17">
        <v>678</v>
      </c>
      <c r="AY702" s="17">
        <v>0</v>
      </c>
      <c r="AZ702" s="17">
        <v>0</v>
      </c>
      <c r="BA702" s="17">
        <v>0</v>
      </c>
      <c r="BB702" s="17">
        <v>0</v>
      </c>
      <c r="BC702" s="17">
        <v>1</v>
      </c>
      <c r="BD702" s="17">
        <v>20.89</v>
      </c>
      <c r="BE702" s="17">
        <v>1</v>
      </c>
      <c r="BF702" s="17">
        <v>1</v>
      </c>
      <c r="BH702" s="17">
        <v>0</v>
      </c>
      <c r="BJ702" s="17">
        <v>0</v>
      </c>
      <c r="BL702" s="17">
        <v>0</v>
      </c>
      <c r="BM702" s="17">
        <v>2.0511999999999999E-2</v>
      </c>
      <c r="BN702" s="17">
        <v>8.5347000000000006E-2</v>
      </c>
      <c r="BO702" s="17">
        <v>0</v>
      </c>
      <c r="BP702" s="17">
        <v>0</v>
      </c>
      <c r="BQ702" s="17">
        <v>0</v>
      </c>
      <c r="BR702" s="17">
        <v>0</v>
      </c>
      <c r="BS702" s="17">
        <v>0</v>
      </c>
      <c r="BT702" s="17" t="s">
        <v>409</v>
      </c>
      <c r="BU702" s="17" t="s">
        <v>409</v>
      </c>
      <c r="BV702" s="17" t="s">
        <v>409</v>
      </c>
      <c r="BW702" s="17" t="s">
        <v>592</v>
      </c>
      <c r="CA702" s="17">
        <v>88106466</v>
      </c>
      <c r="CB702" s="17" t="s">
        <v>1848</v>
      </c>
      <c r="CC702" s="17">
        <v>2102102</v>
      </c>
      <c r="CD702" s="17" t="s">
        <v>1178</v>
      </c>
    </row>
    <row r="703" spans="1:82">
      <c r="A703" s="27">
        <v>1000000807</v>
      </c>
      <c r="B703" s="26">
        <v>0</v>
      </c>
      <c r="C703" s="26" t="s">
        <v>2607</v>
      </c>
      <c r="D703" s="25">
        <v>309245</v>
      </c>
      <c r="E703" s="25" t="s">
        <v>998</v>
      </c>
      <c r="F703" s="25">
        <v>309255</v>
      </c>
      <c r="G703" s="25" t="s">
        <v>999</v>
      </c>
      <c r="H703" s="25">
        <v>1</v>
      </c>
      <c r="I703" s="25">
        <v>1997.12</v>
      </c>
      <c r="J703" s="25">
        <v>2025.12</v>
      </c>
      <c r="K703" s="25" t="s">
        <v>2606</v>
      </c>
      <c r="L703" s="25"/>
      <c r="M703" s="25" t="s">
        <v>2606</v>
      </c>
      <c r="N703" s="25" t="s">
        <v>412</v>
      </c>
      <c r="O703" s="25" t="s">
        <v>411</v>
      </c>
      <c r="P703" s="25" t="s">
        <v>516</v>
      </c>
      <c r="Q703" s="24">
        <v>3408</v>
      </c>
      <c r="R703" s="17">
        <v>1.17</v>
      </c>
      <c r="S703" s="17" t="s">
        <v>428</v>
      </c>
      <c r="T703" s="17" t="s">
        <v>427</v>
      </c>
      <c r="U703" s="29">
        <v>7156</v>
      </c>
      <c r="V703" s="17">
        <v>0</v>
      </c>
      <c r="W703" s="17" t="s">
        <v>411</v>
      </c>
      <c r="X703" s="17" t="s">
        <v>516</v>
      </c>
      <c r="Y703" s="29">
        <v>2749</v>
      </c>
      <c r="Z703" s="17">
        <v>0.20599999999999999</v>
      </c>
      <c r="AC703" s="17">
        <v>0</v>
      </c>
      <c r="AD703" s="17">
        <v>0</v>
      </c>
      <c r="AG703" s="17">
        <v>0</v>
      </c>
      <c r="AH703" s="17">
        <v>0</v>
      </c>
      <c r="AK703" s="17">
        <v>0</v>
      </c>
      <c r="AL703" s="17">
        <v>0</v>
      </c>
      <c r="AO703" s="17">
        <v>0</v>
      </c>
      <c r="AP703" s="17">
        <v>0</v>
      </c>
      <c r="AQ703" s="17">
        <v>8.2651239000000001E-2</v>
      </c>
      <c r="AR703" s="17">
        <v>9.5808999999999998E-4</v>
      </c>
      <c r="AS703" s="17">
        <v>3.0490000000000001E-3</v>
      </c>
      <c r="AT703" s="17">
        <v>1.8367000000000001E-2</v>
      </c>
      <c r="AU703" s="17">
        <v>0.10027700000000001</v>
      </c>
      <c r="AV703" s="17">
        <v>195</v>
      </c>
      <c r="AW703" s="17">
        <v>234</v>
      </c>
      <c r="AX703" s="17">
        <v>292.5</v>
      </c>
      <c r="AY703" s="17">
        <v>0</v>
      </c>
      <c r="AZ703" s="17">
        <v>0</v>
      </c>
      <c r="BA703" s="17">
        <v>0</v>
      </c>
      <c r="BB703" s="17">
        <v>0</v>
      </c>
      <c r="BC703" s="17">
        <v>1</v>
      </c>
      <c r="BD703" s="17">
        <v>13.31</v>
      </c>
      <c r="BE703" s="17">
        <v>1</v>
      </c>
      <c r="BF703" s="17">
        <v>1</v>
      </c>
      <c r="BH703" s="17">
        <v>0</v>
      </c>
      <c r="BJ703" s="17">
        <v>0</v>
      </c>
      <c r="BL703" s="17">
        <v>0</v>
      </c>
      <c r="BM703" s="17">
        <v>1.0888E-2</v>
      </c>
      <c r="BN703" s="17">
        <v>5.3282000000000003E-2</v>
      </c>
      <c r="BO703" s="17">
        <v>0</v>
      </c>
      <c r="BP703" s="17">
        <v>0</v>
      </c>
      <c r="BQ703" s="17">
        <v>0</v>
      </c>
      <c r="BR703" s="17">
        <v>0</v>
      </c>
      <c r="BS703" s="17">
        <v>0</v>
      </c>
      <c r="BT703" s="17" t="s">
        <v>409</v>
      </c>
      <c r="BU703" s="17" t="s">
        <v>409</v>
      </c>
      <c r="BV703" s="17" t="s">
        <v>409</v>
      </c>
      <c r="BW703" s="17" t="s">
        <v>592</v>
      </c>
      <c r="CA703" s="17">
        <v>88106466</v>
      </c>
      <c r="CB703" s="17" t="s">
        <v>1848</v>
      </c>
      <c r="CC703" s="17">
        <v>4102126</v>
      </c>
      <c r="CD703" s="17" t="s">
        <v>1391</v>
      </c>
    </row>
    <row r="704" spans="1:82">
      <c r="A704" s="27">
        <v>1000000808</v>
      </c>
      <c r="B704" s="26">
        <v>0</v>
      </c>
      <c r="C704" s="26" t="s">
        <v>2605</v>
      </c>
      <c r="D704" s="25">
        <v>309140</v>
      </c>
      <c r="E704" s="25" t="s">
        <v>2604</v>
      </c>
      <c r="F704" s="25">
        <v>309915</v>
      </c>
      <c r="G704" s="25" t="s">
        <v>1997</v>
      </c>
      <c r="H704" s="25">
        <v>2</v>
      </c>
      <c r="I704" s="25">
        <v>1997.01</v>
      </c>
      <c r="J704" s="25">
        <v>2500.12</v>
      </c>
      <c r="K704" s="25" t="s">
        <v>562</v>
      </c>
      <c r="L704" s="25"/>
      <c r="M704" s="25" t="s">
        <v>562</v>
      </c>
      <c r="N704" s="25" t="s">
        <v>412</v>
      </c>
      <c r="O704" s="25" t="s">
        <v>428</v>
      </c>
      <c r="P704" s="25" t="s">
        <v>499</v>
      </c>
      <c r="Q704" s="24">
        <v>31931</v>
      </c>
      <c r="R704" s="17">
        <v>0</v>
      </c>
      <c r="U704" s="17">
        <v>0</v>
      </c>
      <c r="V704" s="17">
        <v>0</v>
      </c>
      <c r="Y704" s="17">
        <v>0</v>
      </c>
      <c r="Z704" s="17">
        <v>0</v>
      </c>
      <c r="AC704" s="17">
        <v>0</v>
      </c>
      <c r="AD704" s="17">
        <v>0</v>
      </c>
      <c r="AG704" s="17">
        <v>0</v>
      </c>
      <c r="AH704" s="17">
        <v>0</v>
      </c>
      <c r="AK704" s="17">
        <v>0</v>
      </c>
      <c r="AL704" s="17">
        <v>0</v>
      </c>
      <c r="AO704" s="17">
        <v>0</v>
      </c>
      <c r="AP704" s="17">
        <v>0</v>
      </c>
      <c r="AQ704" s="17">
        <v>0</v>
      </c>
      <c r="AR704" s="17">
        <v>0</v>
      </c>
      <c r="AS704" s="17">
        <v>5.6480000000000002E-3</v>
      </c>
      <c r="AT704" s="17">
        <v>4.4704000000000001E-2</v>
      </c>
      <c r="AU704" s="17">
        <v>5.6852E-2</v>
      </c>
      <c r="AV704" s="17">
        <v>465</v>
      </c>
      <c r="AW704" s="17">
        <v>558</v>
      </c>
      <c r="AX704" s="17">
        <v>697.5</v>
      </c>
      <c r="AY704" s="17">
        <v>0</v>
      </c>
      <c r="AZ704" s="17">
        <v>0</v>
      </c>
      <c r="BA704" s="17">
        <v>0</v>
      </c>
      <c r="BB704" s="17">
        <v>0</v>
      </c>
      <c r="BC704" s="17">
        <v>1</v>
      </c>
      <c r="BD704" s="17">
        <v>31.93</v>
      </c>
      <c r="BE704" s="17">
        <v>1</v>
      </c>
      <c r="BF704" s="17">
        <v>1</v>
      </c>
      <c r="BH704" s="17">
        <v>0</v>
      </c>
      <c r="BJ704" s="17">
        <v>0</v>
      </c>
      <c r="BL704" s="17">
        <v>0</v>
      </c>
      <c r="BM704" s="17">
        <v>2.9291000000000001E-2</v>
      </c>
      <c r="BN704" s="17">
        <v>0.13399</v>
      </c>
      <c r="BO704" s="17">
        <v>0</v>
      </c>
      <c r="BP704" s="17">
        <v>0</v>
      </c>
      <c r="BQ704" s="17">
        <v>0</v>
      </c>
      <c r="BR704" s="17">
        <v>0</v>
      </c>
      <c r="BS704" s="17">
        <v>0</v>
      </c>
      <c r="BT704" s="17" t="s">
        <v>409</v>
      </c>
      <c r="BU704" s="17" t="s">
        <v>409</v>
      </c>
      <c r="BV704" s="17" t="s">
        <v>409</v>
      </c>
      <c r="BW704" s="17" t="s">
        <v>592</v>
      </c>
      <c r="CA704" s="17">
        <v>88106466</v>
      </c>
      <c r="CB704" s="17" t="s">
        <v>1848</v>
      </c>
      <c r="CC704" s="17">
        <v>4102126</v>
      </c>
      <c r="CD704" s="17" t="s">
        <v>734</v>
      </c>
    </row>
    <row r="705" spans="1:82">
      <c r="A705" s="27">
        <v>1000000809</v>
      </c>
      <c r="B705" s="26">
        <v>0</v>
      </c>
      <c r="C705" s="26" t="s">
        <v>2603</v>
      </c>
      <c r="D705" s="25">
        <v>310340</v>
      </c>
      <c r="E705" s="25" t="s">
        <v>2601</v>
      </c>
      <c r="F705" s="25">
        <v>310345</v>
      </c>
      <c r="G705" s="25" t="s">
        <v>2600</v>
      </c>
      <c r="H705" s="25">
        <v>1</v>
      </c>
      <c r="I705" s="25">
        <v>1997.06</v>
      </c>
      <c r="J705" s="25">
        <v>2500.12</v>
      </c>
      <c r="K705" s="25" t="s">
        <v>2118</v>
      </c>
      <c r="L705" s="25"/>
      <c r="M705" s="25" t="s">
        <v>2118</v>
      </c>
      <c r="N705" s="25" t="s">
        <v>412</v>
      </c>
      <c r="O705" s="25" t="s">
        <v>411</v>
      </c>
      <c r="P705" s="25" t="s">
        <v>516</v>
      </c>
      <c r="Q705" s="24">
        <v>5327</v>
      </c>
      <c r="R705" s="17">
        <v>1.17</v>
      </c>
      <c r="U705" s="17">
        <v>0</v>
      </c>
      <c r="V705" s="17">
        <v>0</v>
      </c>
      <c r="Y705" s="17">
        <v>0</v>
      </c>
      <c r="Z705" s="17">
        <v>0</v>
      </c>
      <c r="AC705" s="17">
        <v>0</v>
      </c>
      <c r="AD705" s="17">
        <v>0</v>
      </c>
      <c r="AG705" s="17">
        <v>0</v>
      </c>
      <c r="AH705" s="17">
        <v>0</v>
      </c>
      <c r="AK705" s="17">
        <v>0</v>
      </c>
      <c r="AL705" s="17">
        <v>0</v>
      </c>
      <c r="AO705" s="17">
        <v>0</v>
      </c>
      <c r="AP705" s="17">
        <v>0</v>
      </c>
      <c r="AQ705" s="17">
        <v>1.17</v>
      </c>
      <c r="AR705" s="17">
        <v>1E-3</v>
      </c>
      <c r="AS705" s="17">
        <v>3.21E-4</v>
      </c>
      <c r="AT705" s="17">
        <v>3.1700000000000001E-3</v>
      </c>
      <c r="AU705" s="17">
        <v>9.5874000000000001E-2</v>
      </c>
      <c r="AV705" s="17">
        <v>365</v>
      </c>
      <c r="AW705" s="17">
        <v>438</v>
      </c>
      <c r="AX705" s="17">
        <v>547.5</v>
      </c>
      <c r="AY705" s="17">
        <v>0</v>
      </c>
      <c r="AZ705" s="17">
        <v>0</v>
      </c>
      <c r="BA705" s="17">
        <v>0</v>
      </c>
      <c r="BB705" s="17">
        <v>0</v>
      </c>
      <c r="BC705" s="17">
        <v>1</v>
      </c>
      <c r="BD705" s="17">
        <v>5.33</v>
      </c>
      <c r="BE705" s="17">
        <v>1</v>
      </c>
      <c r="BF705" s="17">
        <v>1</v>
      </c>
      <c r="BH705" s="17">
        <v>0</v>
      </c>
      <c r="BJ705" s="17">
        <v>0</v>
      </c>
      <c r="BL705" s="17">
        <v>0</v>
      </c>
      <c r="BM705" s="17">
        <v>9.9200000000000004E-4</v>
      </c>
      <c r="BN705" s="17">
        <v>1.4760000000000001E-3</v>
      </c>
      <c r="BO705" s="17">
        <v>0</v>
      </c>
      <c r="BP705" s="17">
        <v>0</v>
      </c>
      <c r="BQ705" s="17">
        <v>0</v>
      </c>
      <c r="BR705" s="17">
        <v>0</v>
      </c>
      <c r="BS705" s="17">
        <v>0</v>
      </c>
      <c r="BT705" s="17" t="s">
        <v>409</v>
      </c>
      <c r="BU705" s="17" t="s">
        <v>409</v>
      </c>
      <c r="BV705" s="17" t="s">
        <v>409</v>
      </c>
      <c r="BW705" s="17" t="s">
        <v>592</v>
      </c>
      <c r="CA705" s="17">
        <v>88106466</v>
      </c>
      <c r="CB705" s="17" t="s">
        <v>1848</v>
      </c>
      <c r="CC705" s="17">
        <v>4201477</v>
      </c>
      <c r="CD705" s="17" t="s">
        <v>748</v>
      </c>
    </row>
    <row r="706" spans="1:82">
      <c r="A706" s="27">
        <v>1000000810</v>
      </c>
      <c r="B706" s="26">
        <v>0</v>
      </c>
      <c r="C706" s="26" t="s">
        <v>2602</v>
      </c>
      <c r="D706" s="25">
        <v>310340</v>
      </c>
      <c r="E706" s="25" t="s">
        <v>2601</v>
      </c>
      <c r="F706" s="25">
        <v>310345</v>
      </c>
      <c r="G706" s="25" t="s">
        <v>2600</v>
      </c>
      <c r="H706" s="25">
        <v>2</v>
      </c>
      <c r="I706" s="25">
        <v>2001.01</v>
      </c>
      <c r="J706" s="25">
        <v>2500.12</v>
      </c>
      <c r="K706" s="25" t="s">
        <v>1625</v>
      </c>
      <c r="L706" s="25"/>
      <c r="M706" s="25" t="s">
        <v>1625</v>
      </c>
      <c r="N706" s="25" t="s">
        <v>412</v>
      </c>
      <c r="O706" s="25" t="s">
        <v>411</v>
      </c>
      <c r="P706" s="25" t="s">
        <v>516</v>
      </c>
      <c r="Q706" s="24">
        <v>5335</v>
      </c>
      <c r="R706" s="17">
        <v>1.17</v>
      </c>
      <c r="U706" s="17">
        <v>0</v>
      </c>
      <c r="V706" s="17">
        <v>0</v>
      </c>
      <c r="Y706" s="17">
        <v>0</v>
      </c>
      <c r="Z706" s="17">
        <v>0</v>
      </c>
      <c r="AC706" s="17">
        <v>0</v>
      </c>
      <c r="AD706" s="17">
        <v>0</v>
      </c>
      <c r="AG706" s="17">
        <v>0</v>
      </c>
      <c r="AH706" s="17">
        <v>0</v>
      </c>
      <c r="AK706" s="17">
        <v>0</v>
      </c>
      <c r="AL706" s="17">
        <v>0</v>
      </c>
      <c r="AO706" s="17">
        <v>0</v>
      </c>
      <c r="AP706" s="17">
        <v>0</v>
      </c>
      <c r="AQ706" s="17">
        <v>1.17</v>
      </c>
      <c r="AR706" s="17">
        <v>1E-3</v>
      </c>
      <c r="AS706" s="17">
        <v>3.3E-4</v>
      </c>
      <c r="AT706" s="17">
        <v>3.2980000000000002E-3</v>
      </c>
      <c r="AU706" s="17">
        <v>8.3540000000000003E-2</v>
      </c>
      <c r="AV706" s="17">
        <v>365</v>
      </c>
      <c r="AW706" s="17">
        <v>438</v>
      </c>
      <c r="AX706" s="17">
        <v>547.5</v>
      </c>
      <c r="AY706" s="17">
        <v>0</v>
      </c>
      <c r="AZ706" s="17">
        <v>0</v>
      </c>
      <c r="BA706" s="17">
        <v>0</v>
      </c>
      <c r="BB706" s="17">
        <v>0</v>
      </c>
      <c r="BC706" s="17">
        <v>1</v>
      </c>
      <c r="BD706" s="17">
        <v>5.34</v>
      </c>
      <c r="BE706" s="17">
        <v>1</v>
      </c>
      <c r="BF706" s="17">
        <v>1</v>
      </c>
      <c r="BH706" s="17">
        <v>0</v>
      </c>
      <c r="BJ706" s="17">
        <v>0</v>
      </c>
      <c r="BL706" s="17">
        <v>0</v>
      </c>
      <c r="BM706" s="17">
        <v>9.5E-4</v>
      </c>
      <c r="BN706" s="17">
        <v>1.65E-3</v>
      </c>
      <c r="BO706" s="17">
        <v>0</v>
      </c>
      <c r="BP706" s="17">
        <v>0</v>
      </c>
      <c r="BQ706" s="17">
        <v>0</v>
      </c>
      <c r="BR706" s="17">
        <v>0</v>
      </c>
      <c r="BS706" s="17">
        <v>0</v>
      </c>
      <c r="BT706" s="17" t="s">
        <v>409</v>
      </c>
      <c r="BU706" s="17" t="s">
        <v>409</v>
      </c>
      <c r="BV706" s="17" t="s">
        <v>409</v>
      </c>
      <c r="BW706" s="17" t="s">
        <v>592</v>
      </c>
      <c r="CA706" s="17">
        <v>88106466</v>
      </c>
      <c r="CB706" s="17" t="s">
        <v>1848</v>
      </c>
      <c r="CC706" s="17">
        <v>4201477</v>
      </c>
      <c r="CD706" s="17" t="s">
        <v>1245</v>
      </c>
    </row>
    <row r="707" spans="1:82">
      <c r="A707" s="27">
        <v>1000000811</v>
      </c>
      <c r="B707" s="26">
        <v>0</v>
      </c>
      <c r="C707" s="26" t="s">
        <v>2599</v>
      </c>
      <c r="D707" s="25">
        <v>310370</v>
      </c>
      <c r="E707" s="25" t="s">
        <v>2580</v>
      </c>
      <c r="F707" s="25">
        <v>310630</v>
      </c>
      <c r="G707" s="25" t="s">
        <v>1815</v>
      </c>
      <c r="H707" s="25">
        <v>1</v>
      </c>
      <c r="I707" s="25">
        <v>1998.01</v>
      </c>
      <c r="J707" s="25">
        <v>2500.12</v>
      </c>
      <c r="K707" s="25" t="s">
        <v>1687</v>
      </c>
      <c r="L707" s="25"/>
      <c r="M707" s="25" t="s">
        <v>1687</v>
      </c>
      <c r="N707" s="25" t="s">
        <v>412</v>
      </c>
      <c r="O707" s="25" t="s">
        <v>411</v>
      </c>
      <c r="P707" s="25" t="s">
        <v>516</v>
      </c>
      <c r="Q707" s="24">
        <v>4310</v>
      </c>
      <c r="R707" s="17">
        <v>1.17</v>
      </c>
      <c r="U707" s="17">
        <v>0</v>
      </c>
      <c r="V707" s="17">
        <v>0</v>
      </c>
      <c r="Y707" s="17">
        <v>0</v>
      </c>
      <c r="Z707" s="17">
        <v>0</v>
      </c>
      <c r="AC707" s="17">
        <v>0</v>
      </c>
      <c r="AD707" s="17">
        <v>0</v>
      </c>
      <c r="AG707" s="17">
        <v>0</v>
      </c>
      <c r="AH707" s="17">
        <v>0</v>
      </c>
      <c r="AK707" s="17">
        <v>0</v>
      </c>
      <c r="AL707" s="17">
        <v>0</v>
      </c>
      <c r="AO707" s="17">
        <v>0</v>
      </c>
      <c r="AP707" s="17">
        <v>0</v>
      </c>
      <c r="AQ707" s="17">
        <v>1.17</v>
      </c>
      <c r="AR707" s="17">
        <v>1E-3</v>
      </c>
      <c r="AS707" s="17">
        <v>2.6600000000000001E-4</v>
      </c>
      <c r="AT707" s="17">
        <v>2.3449999999999999E-3</v>
      </c>
      <c r="AU707" s="17">
        <v>0.108</v>
      </c>
      <c r="AV707" s="17">
        <v>332</v>
      </c>
      <c r="AW707" s="17">
        <v>398.4</v>
      </c>
      <c r="AX707" s="17">
        <v>498</v>
      </c>
      <c r="AY707" s="17">
        <v>0</v>
      </c>
      <c r="AZ707" s="17">
        <v>0</v>
      </c>
      <c r="BA707" s="17">
        <v>0</v>
      </c>
      <c r="BB707" s="17">
        <v>0</v>
      </c>
      <c r="BC707" s="17">
        <v>1</v>
      </c>
      <c r="BD707" s="17">
        <v>4.3099999999999996</v>
      </c>
      <c r="BE707" s="17">
        <v>1</v>
      </c>
      <c r="BF707" s="17">
        <v>1</v>
      </c>
      <c r="BH707" s="17">
        <v>0</v>
      </c>
      <c r="BJ707" s="17">
        <v>0</v>
      </c>
      <c r="BL707" s="17">
        <v>0</v>
      </c>
      <c r="BM707" s="17">
        <v>7.67E-4</v>
      </c>
      <c r="BN707" s="17">
        <v>1.3309999999999999E-3</v>
      </c>
      <c r="BO707" s="17">
        <v>0</v>
      </c>
      <c r="BP707" s="17">
        <v>0</v>
      </c>
      <c r="BQ707" s="17">
        <v>0</v>
      </c>
      <c r="BR707" s="17">
        <v>0</v>
      </c>
      <c r="BS707" s="17">
        <v>0</v>
      </c>
      <c r="BT707" s="17" t="s">
        <v>409</v>
      </c>
      <c r="BU707" s="17" t="s">
        <v>409</v>
      </c>
      <c r="BV707" s="17" t="s">
        <v>409</v>
      </c>
      <c r="BW707" s="17" t="s">
        <v>592</v>
      </c>
      <c r="CA707" s="17">
        <v>88106466</v>
      </c>
      <c r="CB707" s="17" t="s">
        <v>1848</v>
      </c>
      <c r="CC707" s="17">
        <v>4201477</v>
      </c>
      <c r="CD707" s="17" t="s">
        <v>1245</v>
      </c>
    </row>
    <row r="708" spans="1:82">
      <c r="A708" s="27">
        <v>1000000812</v>
      </c>
      <c r="B708" s="26">
        <v>0</v>
      </c>
      <c r="C708" s="26" t="s">
        <v>2598</v>
      </c>
      <c r="D708" s="25">
        <v>310500</v>
      </c>
      <c r="E708" s="25" t="s">
        <v>2584</v>
      </c>
      <c r="F708" s="25">
        <v>310555</v>
      </c>
      <c r="G708" s="25" t="s">
        <v>2594</v>
      </c>
      <c r="H708" s="25">
        <v>1</v>
      </c>
      <c r="I708" s="25">
        <v>1997.06</v>
      </c>
      <c r="J708" s="25">
        <v>2500.12</v>
      </c>
      <c r="K708" s="25" t="s">
        <v>2118</v>
      </c>
      <c r="L708" s="25"/>
      <c r="M708" s="25" t="s">
        <v>2118</v>
      </c>
      <c r="N708" s="25" t="s">
        <v>412</v>
      </c>
      <c r="O708" s="25" t="s">
        <v>428</v>
      </c>
      <c r="P708" s="25" t="s">
        <v>499</v>
      </c>
      <c r="Q708" s="24">
        <v>7974</v>
      </c>
      <c r="R708" s="17">
        <v>0</v>
      </c>
      <c r="U708" s="17">
        <v>0</v>
      </c>
      <c r="V708" s="17">
        <v>0</v>
      </c>
      <c r="Y708" s="17">
        <v>0</v>
      </c>
      <c r="Z708" s="17">
        <v>0</v>
      </c>
      <c r="AC708" s="17">
        <v>0</v>
      </c>
      <c r="AD708" s="17">
        <v>0</v>
      </c>
      <c r="AG708" s="17">
        <v>0</v>
      </c>
      <c r="AH708" s="17">
        <v>0</v>
      </c>
      <c r="AK708" s="17">
        <v>0</v>
      </c>
      <c r="AL708" s="17">
        <v>0</v>
      </c>
      <c r="AO708" s="17">
        <v>0</v>
      </c>
      <c r="AP708" s="17">
        <v>0</v>
      </c>
      <c r="AQ708" s="17">
        <v>0</v>
      </c>
      <c r="AR708" s="17">
        <v>0</v>
      </c>
      <c r="AS708" s="17">
        <v>1.41E-3</v>
      </c>
      <c r="AT708" s="17">
        <v>1.1464E-2</v>
      </c>
      <c r="AU708" s="17">
        <v>9.1979999999999996E-3</v>
      </c>
      <c r="AV708" s="17">
        <v>452</v>
      </c>
      <c r="AW708" s="17">
        <v>542.4</v>
      </c>
      <c r="AX708" s="17">
        <v>678</v>
      </c>
      <c r="AY708" s="17">
        <v>0</v>
      </c>
      <c r="AZ708" s="17">
        <v>0</v>
      </c>
      <c r="BA708" s="17">
        <v>0</v>
      </c>
      <c r="BB708" s="17">
        <v>0</v>
      </c>
      <c r="BC708" s="17">
        <v>1</v>
      </c>
      <c r="BD708" s="17">
        <v>7.97</v>
      </c>
      <c r="BE708" s="17">
        <v>1</v>
      </c>
      <c r="BF708" s="17">
        <v>1</v>
      </c>
      <c r="BH708" s="17">
        <v>0</v>
      </c>
      <c r="BJ708" s="17">
        <v>0</v>
      </c>
      <c r="BL708" s="17">
        <v>0</v>
      </c>
      <c r="BM708" s="17">
        <v>4.0920000000000002E-3</v>
      </c>
      <c r="BN708" s="17">
        <v>3.4299999999999997E-2</v>
      </c>
      <c r="BO708" s="17">
        <v>0</v>
      </c>
      <c r="BP708" s="17">
        <v>0</v>
      </c>
      <c r="BQ708" s="17">
        <v>0</v>
      </c>
      <c r="BR708" s="17">
        <v>0</v>
      </c>
      <c r="BS708" s="17">
        <v>0</v>
      </c>
      <c r="BT708" s="17" t="s">
        <v>409</v>
      </c>
      <c r="BU708" s="17" t="s">
        <v>409</v>
      </c>
      <c r="BV708" s="17" t="s">
        <v>409</v>
      </c>
      <c r="BW708" s="17" t="s">
        <v>592</v>
      </c>
      <c r="CA708" s="17">
        <v>88106466</v>
      </c>
      <c r="CB708" s="17" t="s">
        <v>1848</v>
      </c>
      <c r="CC708" s="17">
        <v>2102625</v>
      </c>
      <c r="CD708" s="17" t="s">
        <v>1528</v>
      </c>
    </row>
    <row r="709" spans="1:82">
      <c r="A709" s="27">
        <v>1000000813</v>
      </c>
      <c r="B709" s="26">
        <v>0</v>
      </c>
      <c r="C709" s="26" t="s">
        <v>2597</v>
      </c>
      <c r="D709" s="25">
        <v>310500</v>
      </c>
      <c r="E709" s="25" t="s">
        <v>2584</v>
      </c>
      <c r="F709" s="25">
        <v>310555</v>
      </c>
      <c r="G709" s="25" t="s">
        <v>2594</v>
      </c>
      <c r="H709" s="25">
        <v>2</v>
      </c>
      <c r="I709" s="25">
        <v>1997.06</v>
      </c>
      <c r="J709" s="25">
        <v>2500.12</v>
      </c>
      <c r="K709" s="25" t="s">
        <v>2118</v>
      </c>
      <c r="L709" s="25"/>
      <c r="M709" s="25" t="s">
        <v>2118</v>
      </c>
      <c r="N709" s="25" t="s">
        <v>412</v>
      </c>
      <c r="O709" s="25" t="s">
        <v>428</v>
      </c>
      <c r="P709" s="25" t="s">
        <v>499</v>
      </c>
      <c r="Q709" s="24">
        <v>7974</v>
      </c>
      <c r="R709" s="17">
        <v>0</v>
      </c>
      <c r="U709" s="17">
        <v>0</v>
      </c>
      <c r="V709" s="17">
        <v>0</v>
      </c>
      <c r="Y709" s="17">
        <v>0</v>
      </c>
      <c r="Z709" s="17">
        <v>0</v>
      </c>
      <c r="AC709" s="17">
        <v>0</v>
      </c>
      <c r="AD709" s="17">
        <v>0</v>
      </c>
      <c r="AG709" s="17">
        <v>0</v>
      </c>
      <c r="AH709" s="17">
        <v>0</v>
      </c>
      <c r="AK709" s="17">
        <v>0</v>
      </c>
      <c r="AL709" s="17">
        <v>0</v>
      </c>
      <c r="AO709" s="17">
        <v>0</v>
      </c>
      <c r="AP709" s="17">
        <v>0</v>
      </c>
      <c r="AQ709" s="17">
        <v>0</v>
      </c>
      <c r="AR709" s="17">
        <v>0</v>
      </c>
      <c r="AS709" s="17">
        <v>1.41E-3</v>
      </c>
      <c r="AT709" s="17">
        <v>1.1464E-2</v>
      </c>
      <c r="AU709" s="17">
        <v>9.1979999999999996E-3</v>
      </c>
      <c r="AV709" s="17">
        <v>452</v>
      </c>
      <c r="AW709" s="17">
        <v>542.4</v>
      </c>
      <c r="AX709" s="17">
        <v>678</v>
      </c>
      <c r="AY709" s="17">
        <v>0</v>
      </c>
      <c r="AZ709" s="17">
        <v>0</v>
      </c>
      <c r="BA709" s="17">
        <v>0</v>
      </c>
      <c r="BB709" s="17">
        <v>0</v>
      </c>
      <c r="BC709" s="17">
        <v>1</v>
      </c>
      <c r="BD709" s="17">
        <v>7.97</v>
      </c>
      <c r="BE709" s="17">
        <v>1</v>
      </c>
      <c r="BF709" s="17">
        <v>1</v>
      </c>
      <c r="BH709" s="17">
        <v>0</v>
      </c>
      <c r="BJ709" s="17">
        <v>0</v>
      </c>
      <c r="BL709" s="17">
        <v>0</v>
      </c>
      <c r="BM709" s="17">
        <v>4.0920000000000002E-3</v>
      </c>
      <c r="BN709" s="17">
        <v>3.4299999999999997E-2</v>
      </c>
      <c r="BO709" s="17">
        <v>0</v>
      </c>
      <c r="BP709" s="17">
        <v>0</v>
      </c>
      <c r="BQ709" s="17">
        <v>0</v>
      </c>
      <c r="BR709" s="17">
        <v>0</v>
      </c>
      <c r="BS709" s="17">
        <v>0</v>
      </c>
      <c r="BT709" s="17" t="s">
        <v>409</v>
      </c>
      <c r="BU709" s="17" t="s">
        <v>409</v>
      </c>
      <c r="BV709" s="17" t="s">
        <v>409</v>
      </c>
      <c r="BW709" s="17" t="s">
        <v>592</v>
      </c>
      <c r="CA709" s="17">
        <v>88106466</v>
      </c>
      <c r="CB709" s="17" t="s">
        <v>1848</v>
      </c>
      <c r="CC709" s="17">
        <v>2102625</v>
      </c>
      <c r="CD709" s="17" t="s">
        <v>1528</v>
      </c>
    </row>
    <row r="710" spans="1:82">
      <c r="A710" s="27">
        <v>1000000814</v>
      </c>
      <c r="B710" s="26">
        <v>0</v>
      </c>
      <c r="C710" s="26" t="s">
        <v>2596</v>
      </c>
      <c r="D710" s="25">
        <v>310555</v>
      </c>
      <c r="E710" s="25" t="s">
        <v>2594</v>
      </c>
      <c r="F710" s="25">
        <v>310545</v>
      </c>
      <c r="G710" s="25" t="s">
        <v>1962</v>
      </c>
      <c r="H710" s="25">
        <v>1</v>
      </c>
      <c r="I710" s="25">
        <v>2005.01</v>
      </c>
      <c r="J710" s="25">
        <v>2500.12</v>
      </c>
      <c r="K710" s="25" t="s">
        <v>1566</v>
      </c>
      <c r="L710" s="25"/>
      <c r="M710" s="25" t="s">
        <v>1566</v>
      </c>
      <c r="N710" s="25" t="s">
        <v>412</v>
      </c>
      <c r="O710" s="25" t="s">
        <v>411</v>
      </c>
      <c r="P710" s="25" t="s">
        <v>516</v>
      </c>
      <c r="Q710" s="24">
        <v>5295</v>
      </c>
      <c r="R710" s="17">
        <v>1.044</v>
      </c>
      <c r="U710" s="17">
        <v>0</v>
      </c>
      <c r="V710" s="17">
        <v>0</v>
      </c>
      <c r="Y710" s="17">
        <v>0</v>
      </c>
      <c r="Z710" s="17">
        <v>0</v>
      </c>
      <c r="AC710" s="17">
        <v>0</v>
      </c>
      <c r="AD710" s="17">
        <v>0</v>
      </c>
      <c r="AG710" s="17">
        <v>0</v>
      </c>
      <c r="AH710" s="17">
        <v>0</v>
      </c>
      <c r="AK710" s="17">
        <v>0</v>
      </c>
      <c r="AL710" s="17">
        <v>0</v>
      </c>
      <c r="AO710" s="17">
        <v>0</v>
      </c>
      <c r="AP710" s="17">
        <v>0</v>
      </c>
      <c r="AQ710" s="17">
        <v>1.044</v>
      </c>
      <c r="AR710" s="17">
        <v>1E-3</v>
      </c>
      <c r="AS710" s="17">
        <v>3.19E-4</v>
      </c>
      <c r="AT710" s="17">
        <v>2.9489999999999998E-3</v>
      </c>
      <c r="AU710" s="17">
        <v>8.5467000000000001E-2</v>
      </c>
      <c r="AV710" s="17">
        <v>410</v>
      </c>
      <c r="AW710" s="17">
        <v>492</v>
      </c>
      <c r="AX710" s="17">
        <v>615</v>
      </c>
      <c r="AY710" s="17">
        <v>0</v>
      </c>
      <c r="AZ710" s="17">
        <v>0</v>
      </c>
      <c r="BA710" s="17">
        <v>0</v>
      </c>
      <c r="BB710" s="17">
        <v>0</v>
      </c>
      <c r="BC710" s="17">
        <v>1</v>
      </c>
      <c r="BD710" s="17">
        <v>5.3</v>
      </c>
      <c r="BE710" s="17">
        <v>1</v>
      </c>
      <c r="BF710" s="17">
        <v>1</v>
      </c>
      <c r="BH710" s="17">
        <v>0</v>
      </c>
      <c r="BJ710" s="17">
        <v>0</v>
      </c>
      <c r="BL710" s="17">
        <v>0</v>
      </c>
      <c r="BM710" s="17">
        <v>9.3599999999999998E-4</v>
      </c>
      <c r="BN710" s="17">
        <v>1.596E-3</v>
      </c>
      <c r="BO710" s="17">
        <v>0</v>
      </c>
      <c r="BP710" s="17">
        <v>0</v>
      </c>
      <c r="BQ710" s="17">
        <v>0</v>
      </c>
      <c r="BR710" s="17">
        <v>0</v>
      </c>
      <c r="BS710" s="17">
        <v>0</v>
      </c>
      <c r="BT710" s="17" t="s">
        <v>409</v>
      </c>
      <c r="BU710" s="17" t="s">
        <v>409</v>
      </c>
      <c r="BV710" s="17" t="s">
        <v>409</v>
      </c>
      <c r="BW710" s="17" t="s">
        <v>592</v>
      </c>
      <c r="CA710" s="17">
        <v>88106466</v>
      </c>
      <c r="CB710" s="17" t="s">
        <v>1848</v>
      </c>
      <c r="CC710" s="17">
        <v>2102625</v>
      </c>
      <c r="CD710" s="17" t="s">
        <v>1528</v>
      </c>
    </row>
    <row r="711" spans="1:82">
      <c r="A711" s="27">
        <v>1000000815</v>
      </c>
      <c r="B711" s="26">
        <v>0</v>
      </c>
      <c r="C711" s="26" t="s">
        <v>2595</v>
      </c>
      <c r="D711" s="25">
        <v>310555</v>
      </c>
      <c r="E711" s="25" t="s">
        <v>2594</v>
      </c>
      <c r="F711" s="25">
        <v>310545</v>
      </c>
      <c r="G711" s="25" t="s">
        <v>1962</v>
      </c>
      <c r="H711" s="25">
        <v>2</v>
      </c>
      <c r="I711" s="25">
        <v>2005.01</v>
      </c>
      <c r="J711" s="25">
        <v>2500.12</v>
      </c>
      <c r="K711" s="25" t="s">
        <v>1566</v>
      </c>
      <c r="L711" s="25"/>
      <c r="M711" s="25" t="s">
        <v>1566</v>
      </c>
      <c r="N711" s="25" t="s">
        <v>412</v>
      </c>
      <c r="O711" s="25" t="s">
        <v>411</v>
      </c>
      <c r="P711" s="25" t="s">
        <v>516</v>
      </c>
      <c r="Q711" s="24">
        <v>5295</v>
      </c>
      <c r="R711" s="17">
        <v>1.044</v>
      </c>
      <c r="U711" s="17">
        <v>0</v>
      </c>
      <c r="V711" s="17">
        <v>0</v>
      </c>
      <c r="Y711" s="17">
        <v>0</v>
      </c>
      <c r="Z711" s="17">
        <v>0</v>
      </c>
      <c r="AC711" s="17">
        <v>0</v>
      </c>
      <c r="AD711" s="17">
        <v>0</v>
      </c>
      <c r="AG711" s="17">
        <v>0</v>
      </c>
      <c r="AH711" s="17">
        <v>0</v>
      </c>
      <c r="AK711" s="17">
        <v>0</v>
      </c>
      <c r="AL711" s="17">
        <v>0</v>
      </c>
      <c r="AO711" s="17">
        <v>0</v>
      </c>
      <c r="AP711" s="17">
        <v>0</v>
      </c>
      <c r="AQ711" s="17">
        <v>1.044</v>
      </c>
      <c r="AR711" s="17">
        <v>1E-3</v>
      </c>
      <c r="AS711" s="17">
        <v>3.19E-4</v>
      </c>
      <c r="AT711" s="17">
        <v>2.9489999999999998E-3</v>
      </c>
      <c r="AU711" s="17">
        <v>8.5467000000000001E-2</v>
      </c>
      <c r="AV711" s="17">
        <v>410</v>
      </c>
      <c r="AW711" s="17">
        <v>492</v>
      </c>
      <c r="AX711" s="17">
        <v>615</v>
      </c>
      <c r="AY711" s="17">
        <v>0</v>
      </c>
      <c r="AZ711" s="17">
        <v>0</v>
      </c>
      <c r="BA711" s="17">
        <v>0</v>
      </c>
      <c r="BB711" s="17">
        <v>0</v>
      </c>
      <c r="BC711" s="17">
        <v>1</v>
      </c>
      <c r="BD711" s="17">
        <v>5.3</v>
      </c>
      <c r="BE711" s="17">
        <v>1</v>
      </c>
      <c r="BF711" s="17">
        <v>1</v>
      </c>
      <c r="BH711" s="17">
        <v>0</v>
      </c>
      <c r="BJ711" s="17">
        <v>0</v>
      </c>
      <c r="BL711" s="17">
        <v>0</v>
      </c>
      <c r="BM711" s="17">
        <v>9.3599999999999998E-4</v>
      </c>
      <c r="BN711" s="17">
        <v>1.596E-3</v>
      </c>
      <c r="BO711" s="17">
        <v>0</v>
      </c>
      <c r="BP711" s="17">
        <v>0</v>
      </c>
      <c r="BQ711" s="17">
        <v>0</v>
      </c>
      <c r="BR711" s="17">
        <v>0</v>
      </c>
      <c r="BS711" s="17">
        <v>0</v>
      </c>
      <c r="BT711" s="17" t="s">
        <v>409</v>
      </c>
      <c r="BU711" s="17" t="s">
        <v>409</v>
      </c>
      <c r="BV711" s="17" t="s">
        <v>409</v>
      </c>
      <c r="BW711" s="17" t="s">
        <v>592</v>
      </c>
      <c r="CA711" s="17">
        <v>88106466</v>
      </c>
      <c r="CB711" s="17" t="s">
        <v>1848</v>
      </c>
      <c r="CC711" s="17">
        <v>2102625</v>
      </c>
      <c r="CD711" s="17" t="s">
        <v>1528</v>
      </c>
    </row>
    <row r="712" spans="1:82">
      <c r="A712" s="27">
        <v>1000000816</v>
      </c>
      <c r="B712" s="26">
        <v>0</v>
      </c>
      <c r="C712" s="26" t="s">
        <v>188</v>
      </c>
      <c r="D712" s="25">
        <v>311120</v>
      </c>
      <c r="E712" s="25" t="s">
        <v>757</v>
      </c>
      <c r="F712" s="25">
        <v>311100</v>
      </c>
      <c r="G712" s="25" t="s">
        <v>1878</v>
      </c>
      <c r="H712" s="25">
        <v>1</v>
      </c>
      <c r="I712" s="25">
        <v>1998.01</v>
      </c>
      <c r="J712" s="25">
        <v>2500.12</v>
      </c>
      <c r="K712" s="25" t="s">
        <v>1687</v>
      </c>
      <c r="L712" s="25"/>
      <c r="M712" s="25" t="s">
        <v>601</v>
      </c>
      <c r="N712" s="25" t="s">
        <v>412</v>
      </c>
      <c r="O712" s="25" t="s">
        <v>541</v>
      </c>
      <c r="P712" s="25" t="s">
        <v>427</v>
      </c>
      <c r="Q712" s="24">
        <v>41064</v>
      </c>
      <c r="R712" s="17">
        <v>0</v>
      </c>
      <c r="S712" s="17" t="s">
        <v>600</v>
      </c>
      <c r="T712" s="17" t="s">
        <v>427</v>
      </c>
      <c r="U712" s="29">
        <v>2744</v>
      </c>
      <c r="V712" s="17">
        <v>0</v>
      </c>
      <c r="Y712" s="17">
        <v>0</v>
      </c>
      <c r="Z712" s="17">
        <v>0</v>
      </c>
      <c r="AC712" s="17">
        <v>0</v>
      </c>
      <c r="AD712" s="17">
        <v>0</v>
      </c>
      <c r="AG712" s="17">
        <v>0</v>
      </c>
      <c r="AH712" s="17">
        <v>0</v>
      </c>
      <c r="AK712" s="17">
        <v>0</v>
      </c>
      <c r="AL712" s="17">
        <v>0</v>
      </c>
      <c r="AO712" s="17">
        <v>0</v>
      </c>
      <c r="AP712" s="17">
        <v>0</v>
      </c>
      <c r="AQ712" s="17">
        <v>0</v>
      </c>
      <c r="AR712" s="17">
        <v>0</v>
      </c>
      <c r="AS712" s="17">
        <v>1.6657000000000002E-2</v>
      </c>
      <c r="AT712" s="17">
        <v>8.8291999999999995E-2</v>
      </c>
      <c r="AU712" s="17">
        <v>3.5582999999999997E-2</v>
      </c>
      <c r="AV712" s="17">
        <v>354</v>
      </c>
      <c r="AW712" s="17">
        <v>424.8</v>
      </c>
      <c r="AX712" s="17">
        <v>531</v>
      </c>
      <c r="AY712" s="17">
        <v>0</v>
      </c>
      <c r="AZ712" s="17">
        <v>0</v>
      </c>
      <c r="BA712" s="17">
        <v>0</v>
      </c>
      <c r="BB712" s="17">
        <v>0</v>
      </c>
      <c r="BC712" s="17">
        <v>1</v>
      </c>
      <c r="BD712" s="17">
        <v>43.81</v>
      </c>
      <c r="BE712" s="17">
        <v>1</v>
      </c>
      <c r="BF712" s="17">
        <v>1</v>
      </c>
      <c r="BH712" s="17">
        <v>0</v>
      </c>
      <c r="BJ712" s="17">
        <v>0</v>
      </c>
      <c r="BL712" s="17">
        <v>0</v>
      </c>
      <c r="BM712" s="17">
        <v>5.4605000000000001E-2</v>
      </c>
      <c r="BN712" s="17">
        <v>0.234178</v>
      </c>
      <c r="BO712" s="17">
        <v>0</v>
      </c>
      <c r="BP712" s="17">
        <v>0</v>
      </c>
      <c r="BQ712" s="17">
        <v>0</v>
      </c>
      <c r="BR712" s="17">
        <v>0</v>
      </c>
      <c r="BS712" s="17">
        <v>0</v>
      </c>
      <c r="BT712" s="17" t="s">
        <v>409</v>
      </c>
      <c r="BU712" s="17" t="s">
        <v>409</v>
      </c>
      <c r="BV712" s="17" t="s">
        <v>409</v>
      </c>
      <c r="BW712" s="17" t="s">
        <v>592</v>
      </c>
      <c r="CA712" s="17">
        <v>88106466</v>
      </c>
      <c r="CB712" s="17" t="s">
        <v>1848</v>
      </c>
      <c r="CC712" s="17">
        <v>2200481</v>
      </c>
      <c r="CD712" s="17" t="s">
        <v>2593</v>
      </c>
    </row>
    <row r="713" spans="1:82">
      <c r="A713" s="27">
        <v>1000000817</v>
      </c>
      <c r="B713" s="26">
        <v>0</v>
      </c>
      <c r="C713" s="26" t="s">
        <v>2592</v>
      </c>
      <c r="D713" s="25">
        <v>311110</v>
      </c>
      <c r="E713" s="25" t="s">
        <v>818</v>
      </c>
      <c r="F713" s="25">
        <v>311100</v>
      </c>
      <c r="G713" s="25" t="s">
        <v>1878</v>
      </c>
      <c r="H713" s="25">
        <v>1</v>
      </c>
      <c r="I713" s="25">
        <v>1998.01</v>
      </c>
      <c r="J713" s="25">
        <v>2500.12</v>
      </c>
      <c r="K713" s="25" t="s">
        <v>1687</v>
      </c>
      <c r="L713" s="25"/>
      <c r="M713" s="25" t="s">
        <v>1687</v>
      </c>
      <c r="N713" s="25" t="s">
        <v>412</v>
      </c>
      <c r="O713" s="25" t="s">
        <v>541</v>
      </c>
      <c r="P713" s="25" t="s">
        <v>427</v>
      </c>
      <c r="Q713" s="24">
        <v>28964</v>
      </c>
      <c r="R713" s="17">
        <v>0</v>
      </c>
      <c r="U713" s="17">
        <v>0</v>
      </c>
      <c r="V713" s="17">
        <v>0</v>
      </c>
      <c r="Y713" s="17">
        <v>0</v>
      </c>
      <c r="Z713" s="17">
        <v>0</v>
      </c>
      <c r="AC713" s="17">
        <v>0</v>
      </c>
      <c r="AD713" s="17">
        <v>0</v>
      </c>
      <c r="AG713" s="17">
        <v>0</v>
      </c>
      <c r="AH713" s="17">
        <v>0</v>
      </c>
      <c r="AK713" s="17">
        <v>0</v>
      </c>
      <c r="AL713" s="17">
        <v>0</v>
      </c>
      <c r="AO713" s="17">
        <v>0</v>
      </c>
      <c r="AP713" s="17">
        <v>0</v>
      </c>
      <c r="AQ713" s="17">
        <v>0</v>
      </c>
      <c r="AR713" s="17">
        <v>0</v>
      </c>
      <c r="AS713" s="17">
        <v>1.2293999999999999E-2</v>
      </c>
      <c r="AT713" s="17">
        <v>5.7388000000000002E-2</v>
      </c>
      <c r="AU713" s="17">
        <v>2.3909E-2</v>
      </c>
      <c r="AV713" s="17">
        <v>354</v>
      </c>
      <c r="AW713" s="17">
        <v>424.8</v>
      </c>
      <c r="AX713" s="17">
        <v>531</v>
      </c>
      <c r="AY713" s="17">
        <v>0</v>
      </c>
      <c r="AZ713" s="17">
        <v>0</v>
      </c>
      <c r="BA713" s="17">
        <v>0</v>
      </c>
      <c r="BB713" s="17">
        <v>0</v>
      </c>
      <c r="BC713" s="17">
        <v>1</v>
      </c>
      <c r="BD713" s="17">
        <v>28.96</v>
      </c>
      <c r="BE713" s="17">
        <v>1</v>
      </c>
      <c r="BF713" s="17">
        <v>1</v>
      </c>
      <c r="BH713" s="17">
        <v>0</v>
      </c>
      <c r="BJ713" s="17">
        <v>0</v>
      </c>
      <c r="BL713" s="17">
        <v>0</v>
      </c>
      <c r="BM713" s="17">
        <v>3.7482000000000001E-2</v>
      </c>
      <c r="BN713" s="17">
        <v>0.15950800000000001</v>
      </c>
      <c r="BO713" s="17">
        <v>0</v>
      </c>
      <c r="BP713" s="17">
        <v>0</v>
      </c>
      <c r="BQ713" s="17">
        <v>0</v>
      </c>
      <c r="BR713" s="17">
        <v>0</v>
      </c>
      <c r="BS713" s="17">
        <v>0</v>
      </c>
      <c r="BT713" s="17" t="s">
        <v>409</v>
      </c>
      <c r="BU713" s="17" t="s">
        <v>409</v>
      </c>
      <c r="BV713" s="17" t="s">
        <v>409</v>
      </c>
      <c r="BW713" s="17" t="s">
        <v>592</v>
      </c>
      <c r="CA713" s="17">
        <v>88106466</v>
      </c>
      <c r="CB713" s="17" t="s">
        <v>1848</v>
      </c>
      <c r="CC713" s="17">
        <v>91113074</v>
      </c>
      <c r="CD713" s="17" t="s">
        <v>1875</v>
      </c>
    </row>
    <row r="714" spans="1:82">
      <c r="A714" s="27">
        <v>1000000818</v>
      </c>
      <c r="B714" s="26">
        <v>0</v>
      </c>
      <c r="C714" s="26" t="s">
        <v>2591</v>
      </c>
      <c r="D714" s="25">
        <v>311270</v>
      </c>
      <c r="E714" s="25" t="s">
        <v>1575</v>
      </c>
      <c r="F714" s="25">
        <v>311265</v>
      </c>
      <c r="G714" s="25" t="s">
        <v>2590</v>
      </c>
      <c r="H714" s="25">
        <v>2</v>
      </c>
      <c r="I714" s="25">
        <v>1997.01</v>
      </c>
      <c r="J714" s="25">
        <v>2500.12</v>
      </c>
      <c r="K714" s="25" t="s">
        <v>562</v>
      </c>
      <c r="L714" s="25"/>
      <c r="M714" s="25" t="s">
        <v>562</v>
      </c>
      <c r="N714" s="25" t="s">
        <v>412</v>
      </c>
      <c r="O714" s="25" t="s">
        <v>428</v>
      </c>
      <c r="P714" s="25" t="s">
        <v>427</v>
      </c>
      <c r="Q714" s="24">
        <v>26959</v>
      </c>
      <c r="R714" s="17">
        <v>0</v>
      </c>
      <c r="U714" s="17">
        <v>0</v>
      </c>
      <c r="V714" s="17">
        <v>0</v>
      </c>
      <c r="Y714" s="17">
        <v>0</v>
      </c>
      <c r="Z714" s="17">
        <v>0</v>
      </c>
      <c r="AC714" s="17">
        <v>0</v>
      </c>
      <c r="AD714" s="17">
        <v>0</v>
      </c>
      <c r="AG714" s="17">
        <v>0</v>
      </c>
      <c r="AH714" s="17">
        <v>0</v>
      </c>
      <c r="AK714" s="17">
        <v>0</v>
      </c>
      <c r="AL714" s="17">
        <v>0</v>
      </c>
      <c r="AO714" s="17">
        <v>0</v>
      </c>
      <c r="AP714" s="17">
        <v>0</v>
      </c>
      <c r="AQ714" s="17">
        <v>0</v>
      </c>
      <c r="AR714" s="17">
        <v>0</v>
      </c>
      <c r="AS714" s="17">
        <v>1.1443E-2</v>
      </c>
      <c r="AT714" s="17">
        <v>5.3938E-2</v>
      </c>
      <c r="AU714" s="17">
        <v>2.2039E-2</v>
      </c>
      <c r="AV714" s="17">
        <v>195</v>
      </c>
      <c r="AW714" s="17">
        <v>234</v>
      </c>
      <c r="AX714" s="17">
        <v>292.5</v>
      </c>
      <c r="AY714" s="17">
        <v>0</v>
      </c>
      <c r="AZ714" s="17">
        <v>0</v>
      </c>
      <c r="BA714" s="17">
        <v>0</v>
      </c>
      <c r="BB714" s="17">
        <v>0</v>
      </c>
      <c r="BC714" s="17">
        <v>1</v>
      </c>
      <c r="BD714" s="17">
        <v>26.96</v>
      </c>
      <c r="BE714" s="17">
        <v>1</v>
      </c>
      <c r="BF714" s="17">
        <v>1</v>
      </c>
      <c r="BH714" s="17">
        <v>0</v>
      </c>
      <c r="BJ714" s="17">
        <v>0</v>
      </c>
      <c r="BL714" s="17">
        <v>0</v>
      </c>
      <c r="BM714" s="17">
        <v>3.3381000000000001E-2</v>
      </c>
      <c r="BN714" s="17">
        <v>0.12531999999999999</v>
      </c>
      <c r="BO714" s="17">
        <v>0</v>
      </c>
      <c r="BP714" s="17">
        <v>0</v>
      </c>
      <c r="BQ714" s="17">
        <v>0</v>
      </c>
      <c r="BR714" s="17">
        <v>0</v>
      </c>
      <c r="BS714" s="17">
        <v>0</v>
      </c>
      <c r="BT714" s="17" t="s">
        <v>409</v>
      </c>
      <c r="BU714" s="17" t="s">
        <v>409</v>
      </c>
      <c r="BV714" s="17" t="s">
        <v>409</v>
      </c>
      <c r="BW714" s="17" t="s">
        <v>592</v>
      </c>
      <c r="CA714" s="17">
        <v>88106466</v>
      </c>
      <c r="CB714" s="17" t="s">
        <v>1848</v>
      </c>
      <c r="CC714" s="17">
        <v>91113074</v>
      </c>
      <c r="CD714" s="17" t="s">
        <v>1858</v>
      </c>
    </row>
    <row r="715" spans="1:82">
      <c r="A715" s="27">
        <v>1000000819</v>
      </c>
      <c r="B715" s="26">
        <v>0</v>
      </c>
      <c r="C715" s="26" t="s">
        <v>2589</v>
      </c>
      <c r="D715" s="25">
        <v>304515</v>
      </c>
      <c r="E715" s="25" t="s">
        <v>1172</v>
      </c>
      <c r="F715" s="25">
        <v>304401</v>
      </c>
      <c r="G715" s="25" t="s">
        <v>1286</v>
      </c>
      <c r="H715" s="25">
        <v>1</v>
      </c>
      <c r="I715" s="25">
        <v>1997.1</v>
      </c>
      <c r="J715" s="25">
        <v>2010.09</v>
      </c>
      <c r="K715" s="25" t="s">
        <v>2587</v>
      </c>
      <c r="L715" s="25"/>
      <c r="M715" s="25" t="s">
        <v>2587</v>
      </c>
      <c r="N715" s="25" t="s">
        <v>412</v>
      </c>
      <c r="O715" s="25" t="s">
        <v>428</v>
      </c>
      <c r="P715" s="25" t="s">
        <v>499</v>
      </c>
      <c r="Q715" s="24">
        <v>5486</v>
      </c>
      <c r="R715" s="17">
        <v>0</v>
      </c>
      <c r="S715" s="17" t="s">
        <v>411</v>
      </c>
      <c r="T715" s="17" t="s">
        <v>792</v>
      </c>
      <c r="U715" s="29">
        <v>2791</v>
      </c>
      <c r="V715" s="17">
        <v>0.28499999999999998</v>
      </c>
      <c r="Y715" s="17">
        <v>0</v>
      </c>
      <c r="Z715" s="17">
        <v>0</v>
      </c>
      <c r="AC715" s="17">
        <v>0</v>
      </c>
      <c r="AD715" s="17">
        <v>0</v>
      </c>
      <c r="AG715" s="17">
        <v>0</v>
      </c>
      <c r="AH715" s="17">
        <v>0</v>
      </c>
      <c r="AK715" s="17">
        <v>0</v>
      </c>
      <c r="AL715" s="17">
        <v>0</v>
      </c>
      <c r="AO715" s="17">
        <v>0</v>
      </c>
      <c r="AP715" s="17">
        <v>0</v>
      </c>
      <c r="AQ715" s="17">
        <v>2.3316768000000002E-2</v>
      </c>
      <c r="AR715" s="17">
        <v>9.5020800000000002E-4</v>
      </c>
      <c r="AS715" s="17">
        <v>1.054E-3</v>
      </c>
      <c r="AT715" s="17">
        <v>8.2070000000000008E-3</v>
      </c>
      <c r="AU715" s="17">
        <v>6.3800000000000003E-3</v>
      </c>
      <c r="AV715" s="17">
        <v>452</v>
      </c>
      <c r="AW715" s="17">
        <v>542.4</v>
      </c>
      <c r="AX715" s="17">
        <v>678</v>
      </c>
      <c r="AY715" s="17">
        <v>0</v>
      </c>
      <c r="AZ715" s="17">
        <v>0</v>
      </c>
      <c r="BA715" s="17">
        <v>0</v>
      </c>
      <c r="BB715" s="17">
        <v>0</v>
      </c>
      <c r="BC715" s="17">
        <v>1</v>
      </c>
      <c r="BD715" s="17">
        <v>8.2799999999999994</v>
      </c>
      <c r="BE715" s="17">
        <v>1</v>
      </c>
      <c r="BF715" s="17">
        <v>1</v>
      </c>
      <c r="BH715" s="17">
        <v>0</v>
      </c>
      <c r="BJ715" s="17">
        <v>0</v>
      </c>
      <c r="BL715" s="17">
        <v>0</v>
      </c>
      <c r="BM715" s="17">
        <v>5.2519999999999997E-3</v>
      </c>
      <c r="BN715" s="17">
        <v>2.4315E-2</v>
      </c>
      <c r="BO715" s="17">
        <v>0</v>
      </c>
      <c r="BP715" s="17">
        <v>0</v>
      </c>
      <c r="BQ715" s="17">
        <v>0</v>
      </c>
      <c r="BR715" s="17">
        <v>0</v>
      </c>
      <c r="BS715" s="17">
        <v>0</v>
      </c>
      <c r="BT715" s="17" t="s">
        <v>409</v>
      </c>
      <c r="BU715" s="17" t="s">
        <v>409</v>
      </c>
      <c r="BV715" s="17" t="s">
        <v>409</v>
      </c>
      <c r="BW715" s="17" t="s">
        <v>592</v>
      </c>
      <c r="CA715" s="17">
        <v>88106466</v>
      </c>
      <c r="CB715" s="17" t="s">
        <v>1845</v>
      </c>
      <c r="CC715" s="17">
        <v>1101099</v>
      </c>
      <c r="CD715" s="17" t="s">
        <v>642</v>
      </c>
    </row>
    <row r="716" spans="1:82">
      <c r="A716" s="27">
        <v>1000000820</v>
      </c>
      <c r="B716" s="26">
        <v>0</v>
      </c>
      <c r="C716" s="26" t="s">
        <v>2588</v>
      </c>
      <c r="D716" s="25">
        <v>304515</v>
      </c>
      <c r="E716" s="25" t="s">
        <v>1172</v>
      </c>
      <c r="F716" s="25">
        <v>304401</v>
      </c>
      <c r="G716" s="25" t="s">
        <v>1286</v>
      </c>
      <c r="H716" s="25">
        <v>2</v>
      </c>
      <c r="I716" s="25">
        <v>1997.1</v>
      </c>
      <c r="J716" s="25">
        <v>2010.09</v>
      </c>
      <c r="K716" s="25" t="s">
        <v>2587</v>
      </c>
      <c r="L716" s="25"/>
      <c r="M716" s="25" t="s">
        <v>2587</v>
      </c>
      <c r="N716" s="25" t="s">
        <v>412</v>
      </c>
      <c r="O716" s="25" t="s">
        <v>428</v>
      </c>
      <c r="P716" s="25" t="s">
        <v>499</v>
      </c>
      <c r="Q716" s="24">
        <v>5486</v>
      </c>
      <c r="R716" s="17">
        <v>0</v>
      </c>
      <c r="S716" s="17" t="s">
        <v>411</v>
      </c>
      <c r="T716" s="17" t="s">
        <v>792</v>
      </c>
      <c r="U716" s="29">
        <v>2791</v>
      </c>
      <c r="V716" s="17">
        <v>0.28499999999999998</v>
      </c>
      <c r="Y716" s="17">
        <v>0</v>
      </c>
      <c r="Z716" s="17">
        <v>0</v>
      </c>
      <c r="AC716" s="17">
        <v>0</v>
      </c>
      <c r="AD716" s="17">
        <v>0</v>
      </c>
      <c r="AG716" s="17">
        <v>0</v>
      </c>
      <c r="AH716" s="17">
        <v>0</v>
      </c>
      <c r="AK716" s="17">
        <v>0</v>
      </c>
      <c r="AL716" s="17">
        <v>0</v>
      </c>
      <c r="AO716" s="17">
        <v>0</v>
      </c>
      <c r="AP716" s="17">
        <v>0</v>
      </c>
      <c r="AQ716" s="17">
        <v>2.3316768000000002E-2</v>
      </c>
      <c r="AR716" s="17">
        <v>9.5020800000000002E-4</v>
      </c>
      <c r="AS716" s="17">
        <v>1.054E-3</v>
      </c>
      <c r="AT716" s="17">
        <v>8.2070000000000008E-3</v>
      </c>
      <c r="AU716" s="17">
        <v>6.3800000000000003E-3</v>
      </c>
      <c r="AV716" s="17">
        <v>452</v>
      </c>
      <c r="AW716" s="17">
        <v>542.4</v>
      </c>
      <c r="AX716" s="17">
        <v>678</v>
      </c>
      <c r="AY716" s="17">
        <v>0</v>
      </c>
      <c r="AZ716" s="17">
        <v>0</v>
      </c>
      <c r="BA716" s="17">
        <v>0</v>
      </c>
      <c r="BB716" s="17">
        <v>0</v>
      </c>
      <c r="BC716" s="17">
        <v>1</v>
      </c>
      <c r="BD716" s="17">
        <v>8.2799999999999994</v>
      </c>
      <c r="BE716" s="17">
        <v>1</v>
      </c>
      <c r="BF716" s="17">
        <v>1</v>
      </c>
      <c r="BH716" s="17">
        <v>0</v>
      </c>
      <c r="BJ716" s="17">
        <v>0</v>
      </c>
      <c r="BL716" s="17">
        <v>0</v>
      </c>
      <c r="BM716" s="17">
        <v>5.2519999999999997E-3</v>
      </c>
      <c r="BN716" s="17">
        <v>2.4315E-2</v>
      </c>
      <c r="BO716" s="17">
        <v>0</v>
      </c>
      <c r="BP716" s="17">
        <v>0</v>
      </c>
      <c r="BQ716" s="17">
        <v>0</v>
      </c>
      <c r="BR716" s="17">
        <v>0</v>
      </c>
      <c r="BS716" s="17">
        <v>0</v>
      </c>
      <c r="BT716" s="17" t="s">
        <v>409</v>
      </c>
      <c r="BU716" s="17" t="s">
        <v>409</v>
      </c>
      <c r="BV716" s="17" t="s">
        <v>409</v>
      </c>
      <c r="BW716" s="17" t="s">
        <v>592</v>
      </c>
      <c r="CA716" s="17">
        <v>88106466</v>
      </c>
      <c r="CB716" s="17" t="s">
        <v>1845</v>
      </c>
      <c r="CC716" s="17">
        <v>1101099</v>
      </c>
      <c r="CD716" s="17" t="s">
        <v>642</v>
      </c>
    </row>
    <row r="717" spans="1:82">
      <c r="A717" s="27">
        <v>1000000822</v>
      </c>
      <c r="B717" s="26">
        <v>0</v>
      </c>
      <c r="C717" s="26" t="s">
        <v>2586</v>
      </c>
      <c r="D717" s="25">
        <v>310500</v>
      </c>
      <c r="E717" s="25" t="s">
        <v>2584</v>
      </c>
      <c r="F717" s="25">
        <v>310510</v>
      </c>
      <c r="G717" s="25" t="s">
        <v>2583</v>
      </c>
      <c r="H717" s="25">
        <v>1</v>
      </c>
      <c r="I717" s="25">
        <v>1997.01</v>
      </c>
      <c r="J717" s="25">
        <v>2500.12</v>
      </c>
      <c r="K717" s="25" t="s">
        <v>562</v>
      </c>
      <c r="L717" s="25"/>
      <c r="M717" s="25" t="s">
        <v>562</v>
      </c>
      <c r="N717" s="25" t="s">
        <v>412</v>
      </c>
      <c r="O717" s="25" t="s">
        <v>428</v>
      </c>
      <c r="P717" s="25" t="s">
        <v>499</v>
      </c>
      <c r="Q717" s="24">
        <v>3014</v>
      </c>
      <c r="R717" s="17">
        <v>0</v>
      </c>
      <c r="U717" s="17">
        <v>0</v>
      </c>
      <c r="V717" s="17">
        <v>0</v>
      </c>
      <c r="Y717" s="17">
        <v>0</v>
      </c>
      <c r="Z717" s="17">
        <v>0</v>
      </c>
      <c r="AC717" s="17">
        <v>0</v>
      </c>
      <c r="AD717" s="17">
        <v>0</v>
      </c>
      <c r="AG717" s="17">
        <v>0</v>
      </c>
      <c r="AH717" s="17">
        <v>0</v>
      </c>
      <c r="AK717" s="17">
        <v>0</v>
      </c>
      <c r="AL717" s="17">
        <v>0</v>
      </c>
      <c r="AO717" s="17">
        <v>0</v>
      </c>
      <c r="AP717" s="17">
        <v>0</v>
      </c>
      <c r="AQ717" s="17">
        <v>0</v>
      </c>
      <c r="AR717" s="17">
        <v>0</v>
      </c>
      <c r="AS717" s="17">
        <v>5.5800000000000001E-4</v>
      </c>
      <c r="AT717" s="17">
        <v>4.4060000000000002E-3</v>
      </c>
      <c r="AU717" s="17">
        <v>3.6459999999999999E-3</v>
      </c>
      <c r="AV717" s="17">
        <v>452</v>
      </c>
      <c r="AW717" s="17">
        <v>542.4</v>
      </c>
      <c r="AX717" s="17">
        <v>678</v>
      </c>
      <c r="AY717" s="17">
        <v>0</v>
      </c>
      <c r="AZ717" s="17">
        <v>0</v>
      </c>
      <c r="BA717" s="17">
        <v>0</v>
      </c>
      <c r="BB717" s="17">
        <v>0</v>
      </c>
      <c r="BC717" s="17">
        <v>1</v>
      </c>
      <c r="BD717" s="17">
        <v>3.01</v>
      </c>
      <c r="BE717" s="17">
        <v>1</v>
      </c>
      <c r="BF717" s="17">
        <v>1</v>
      </c>
      <c r="BH717" s="17">
        <v>0</v>
      </c>
      <c r="BJ717" s="17">
        <v>0</v>
      </c>
      <c r="BL717" s="17">
        <v>0</v>
      </c>
      <c r="BM717" s="17">
        <v>3.0040000000000002E-3</v>
      </c>
      <c r="BN717" s="17">
        <v>1.3832000000000001E-2</v>
      </c>
      <c r="BO717" s="17">
        <v>0</v>
      </c>
      <c r="BP717" s="17">
        <v>0</v>
      </c>
      <c r="BQ717" s="17">
        <v>0</v>
      </c>
      <c r="BR717" s="17">
        <v>0</v>
      </c>
      <c r="BS717" s="17">
        <v>0</v>
      </c>
      <c r="BT717" s="17" t="s">
        <v>409</v>
      </c>
      <c r="BU717" s="17" t="s">
        <v>409</v>
      </c>
      <c r="BV717" s="17" t="s">
        <v>409</v>
      </c>
      <c r="BW717" s="17" t="s">
        <v>592</v>
      </c>
      <c r="CA717" s="17">
        <v>88106466</v>
      </c>
      <c r="CB717" s="17" t="s">
        <v>1848</v>
      </c>
      <c r="CC717" s="17">
        <v>4201477</v>
      </c>
      <c r="CD717" s="17" t="s">
        <v>1245</v>
      </c>
    </row>
    <row r="718" spans="1:82">
      <c r="A718" s="27">
        <v>1000000823</v>
      </c>
      <c r="B718" s="26">
        <v>0</v>
      </c>
      <c r="C718" s="26" t="s">
        <v>2585</v>
      </c>
      <c r="D718" s="25">
        <v>310500</v>
      </c>
      <c r="E718" s="25" t="s">
        <v>2584</v>
      </c>
      <c r="F718" s="25">
        <v>310510</v>
      </c>
      <c r="G718" s="25" t="s">
        <v>2583</v>
      </c>
      <c r="H718" s="25">
        <v>2</v>
      </c>
      <c r="I718" s="25">
        <v>1997.01</v>
      </c>
      <c r="J718" s="25">
        <v>2500.12</v>
      </c>
      <c r="K718" s="25" t="s">
        <v>562</v>
      </c>
      <c r="L718" s="25"/>
      <c r="M718" s="25" t="s">
        <v>562</v>
      </c>
      <c r="N718" s="25" t="s">
        <v>412</v>
      </c>
      <c r="O718" s="25" t="s">
        <v>428</v>
      </c>
      <c r="P718" s="25" t="s">
        <v>499</v>
      </c>
      <c r="Q718" s="24">
        <v>3014</v>
      </c>
      <c r="R718" s="17">
        <v>0</v>
      </c>
      <c r="U718" s="17">
        <v>0</v>
      </c>
      <c r="V718" s="17">
        <v>0</v>
      </c>
      <c r="Y718" s="17">
        <v>0</v>
      </c>
      <c r="Z718" s="17">
        <v>0</v>
      </c>
      <c r="AC718" s="17">
        <v>0</v>
      </c>
      <c r="AD718" s="17">
        <v>0</v>
      </c>
      <c r="AG718" s="17">
        <v>0</v>
      </c>
      <c r="AH718" s="17">
        <v>0</v>
      </c>
      <c r="AK718" s="17">
        <v>0</v>
      </c>
      <c r="AL718" s="17">
        <v>0</v>
      </c>
      <c r="AO718" s="17">
        <v>0</v>
      </c>
      <c r="AP718" s="17">
        <v>0</v>
      </c>
      <c r="AQ718" s="17">
        <v>0</v>
      </c>
      <c r="AR718" s="17">
        <v>0</v>
      </c>
      <c r="AS718" s="17">
        <v>5.5800000000000001E-4</v>
      </c>
      <c r="AT718" s="17">
        <v>4.4060000000000002E-3</v>
      </c>
      <c r="AU718" s="17">
        <v>3.6459999999999999E-3</v>
      </c>
      <c r="AV718" s="17">
        <v>452</v>
      </c>
      <c r="AW718" s="17">
        <v>542.4</v>
      </c>
      <c r="AX718" s="17">
        <v>678</v>
      </c>
      <c r="AY718" s="17">
        <v>0</v>
      </c>
      <c r="AZ718" s="17">
        <v>0</v>
      </c>
      <c r="BA718" s="17">
        <v>0</v>
      </c>
      <c r="BB718" s="17">
        <v>0</v>
      </c>
      <c r="BC718" s="17">
        <v>1</v>
      </c>
      <c r="BD718" s="17">
        <v>3.01</v>
      </c>
      <c r="BE718" s="17">
        <v>1</v>
      </c>
      <c r="BF718" s="17">
        <v>1</v>
      </c>
      <c r="BH718" s="17">
        <v>0</v>
      </c>
      <c r="BJ718" s="17">
        <v>0</v>
      </c>
      <c r="BL718" s="17">
        <v>0</v>
      </c>
      <c r="BM718" s="17">
        <v>3.0040000000000002E-3</v>
      </c>
      <c r="BN718" s="17">
        <v>1.3832000000000001E-2</v>
      </c>
      <c r="BO718" s="17">
        <v>0</v>
      </c>
      <c r="BP718" s="17">
        <v>0</v>
      </c>
      <c r="BQ718" s="17">
        <v>0</v>
      </c>
      <c r="BR718" s="17">
        <v>0</v>
      </c>
      <c r="BS718" s="17">
        <v>0</v>
      </c>
      <c r="BT718" s="17" t="s">
        <v>409</v>
      </c>
      <c r="BU718" s="17" t="s">
        <v>409</v>
      </c>
      <c r="BV718" s="17" t="s">
        <v>409</v>
      </c>
      <c r="BW718" s="17" t="s">
        <v>592</v>
      </c>
      <c r="CA718" s="17">
        <v>88106466</v>
      </c>
      <c r="CB718" s="17" t="s">
        <v>1848</v>
      </c>
      <c r="CC718" s="17">
        <v>4201477</v>
      </c>
      <c r="CD718" s="17" t="s">
        <v>1245</v>
      </c>
    </row>
    <row r="719" spans="1:82">
      <c r="A719" s="27">
        <v>1000000824</v>
      </c>
      <c r="B719" s="26">
        <v>0</v>
      </c>
      <c r="C719" s="26" t="s">
        <v>2582</v>
      </c>
      <c r="D719" s="25">
        <v>310365</v>
      </c>
      <c r="E719" s="25" t="s">
        <v>1950</v>
      </c>
      <c r="F719" s="25">
        <v>310370</v>
      </c>
      <c r="G719" s="25" t="s">
        <v>2580</v>
      </c>
      <c r="H719" s="25">
        <v>1</v>
      </c>
      <c r="I719" s="25">
        <v>1997.04</v>
      </c>
      <c r="J719" s="25">
        <v>2500.12</v>
      </c>
      <c r="K719" s="25" t="s">
        <v>2579</v>
      </c>
      <c r="L719" s="25"/>
      <c r="M719" s="25" t="s">
        <v>2579</v>
      </c>
      <c r="N719" s="25" t="s">
        <v>412</v>
      </c>
      <c r="O719" s="25" t="s">
        <v>498</v>
      </c>
      <c r="P719" s="25" t="s">
        <v>516</v>
      </c>
      <c r="Q719" s="24">
        <v>4361</v>
      </c>
      <c r="R719" s="17">
        <v>0.16800000000000001</v>
      </c>
      <c r="U719" s="17">
        <v>0</v>
      </c>
      <c r="V719" s="17">
        <v>0</v>
      </c>
      <c r="Y719" s="17">
        <v>0</v>
      </c>
      <c r="Z719" s="17">
        <v>0</v>
      </c>
      <c r="AC719" s="17">
        <v>0</v>
      </c>
      <c r="AD719" s="17">
        <v>0</v>
      </c>
      <c r="AG719" s="17">
        <v>0</v>
      </c>
      <c r="AH719" s="17">
        <v>0</v>
      </c>
      <c r="AK719" s="17">
        <v>0</v>
      </c>
      <c r="AL719" s="17">
        <v>0</v>
      </c>
      <c r="AO719" s="17">
        <v>0</v>
      </c>
      <c r="AP719" s="17">
        <v>0</v>
      </c>
      <c r="AQ719" s="17">
        <v>0.16800000000000001</v>
      </c>
      <c r="AR719" s="17">
        <v>3.0000000000000001E-3</v>
      </c>
      <c r="AS719" s="17">
        <v>2.5000000000000001E-4</v>
      </c>
      <c r="AT719" s="17">
        <v>3.398E-3</v>
      </c>
      <c r="AU719" s="17">
        <v>0.16300000000000001</v>
      </c>
      <c r="AV719" s="17">
        <v>272</v>
      </c>
      <c r="AW719" s="17">
        <v>326.39999999999998</v>
      </c>
      <c r="AX719" s="17">
        <v>408</v>
      </c>
      <c r="AY719" s="17">
        <v>0</v>
      </c>
      <c r="AZ719" s="17">
        <v>0</v>
      </c>
      <c r="BA719" s="17">
        <v>0</v>
      </c>
      <c r="BB719" s="17">
        <v>0</v>
      </c>
      <c r="BC719" s="17">
        <v>1</v>
      </c>
      <c r="BD719" s="17">
        <v>4.3600000000000003</v>
      </c>
      <c r="BE719" s="17">
        <v>1</v>
      </c>
      <c r="BF719" s="17">
        <v>1</v>
      </c>
      <c r="BH719" s="17">
        <v>0</v>
      </c>
      <c r="BJ719" s="17">
        <v>0</v>
      </c>
      <c r="BL719" s="17">
        <v>0</v>
      </c>
      <c r="BM719" s="17">
        <v>1.042E-3</v>
      </c>
      <c r="BN719" s="17">
        <v>9.19E-4</v>
      </c>
      <c r="BO719" s="17">
        <v>0</v>
      </c>
      <c r="BP719" s="17">
        <v>0</v>
      </c>
      <c r="BQ719" s="17">
        <v>0</v>
      </c>
      <c r="BR719" s="17">
        <v>0</v>
      </c>
      <c r="BS719" s="17">
        <v>0</v>
      </c>
      <c r="BT719" s="17" t="s">
        <v>409</v>
      </c>
      <c r="BU719" s="17" t="s">
        <v>409</v>
      </c>
      <c r="BV719" s="17" t="s">
        <v>409</v>
      </c>
      <c r="BW719" s="17" t="s">
        <v>592</v>
      </c>
      <c r="CA719" s="17">
        <v>88106466</v>
      </c>
      <c r="CB719" s="17" t="s">
        <v>1848</v>
      </c>
      <c r="CC719" s="17">
        <v>4201477</v>
      </c>
      <c r="CD719" s="17" t="s">
        <v>1245</v>
      </c>
    </row>
    <row r="720" spans="1:82">
      <c r="A720" s="27">
        <v>1000000825</v>
      </c>
      <c r="B720" s="26">
        <v>0</v>
      </c>
      <c r="C720" s="26" t="s">
        <v>2581</v>
      </c>
      <c r="D720" s="25">
        <v>310365</v>
      </c>
      <c r="E720" s="25" t="s">
        <v>1950</v>
      </c>
      <c r="F720" s="25">
        <v>310370</v>
      </c>
      <c r="G720" s="25" t="s">
        <v>2580</v>
      </c>
      <c r="H720" s="25">
        <v>2</v>
      </c>
      <c r="I720" s="25">
        <v>1997.04</v>
      </c>
      <c r="J720" s="25">
        <v>2500.12</v>
      </c>
      <c r="K720" s="25" t="s">
        <v>2579</v>
      </c>
      <c r="L720" s="25"/>
      <c r="M720" s="25" t="s">
        <v>2579</v>
      </c>
      <c r="N720" s="25" t="s">
        <v>412</v>
      </c>
      <c r="O720" s="25" t="s">
        <v>498</v>
      </c>
      <c r="P720" s="25" t="s">
        <v>516</v>
      </c>
      <c r="Q720" s="24">
        <v>4361</v>
      </c>
      <c r="R720" s="17">
        <v>0.16800000000000001</v>
      </c>
      <c r="U720" s="17">
        <v>0</v>
      </c>
      <c r="V720" s="17">
        <v>0</v>
      </c>
      <c r="Y720" s="17">
        <v>0</v>
      </c>
      <c r="Z720" s="17">
        <v>0</v>
      </c>
      <c r="AC720" s="17">
        <v>0</v>
      </c>
      <c r="AD720" s="17">
        <v>0</v>
      </c>
      <c r="AG720" s="17">
        <v>0</v>
      </c>
      <c r="AH720" s="17">
        <v>0</v>
      </c>
      <c r="AK720" s="17">
        <v>0</v>
      </c>
      <c r="AL720" s="17">
        <v>0</v>
      </c>
      <c r="AO720" s="17">
        <v>0</v>
      </c>
      <c r="AP720" s="17">
        <v>0</v>
      </c>
      <c r="AQ720" s="17">
        <v>0.16800000000000001</v>
      </c>
      <c r="AR720" s="17">
        <v>3.0000000000000001E-3</v>
      </c>
      <c r="AS720" s="17">
        <v>2.5000000000000001E-4</v>
      </c>
      <c r="AT720" s="17">
        <v>3.398E-3</v>
      </c>
      <c r="AU720" s="17">
        <v>0.16300000000000001</v>
      </c>
      <c r="AV720" s="17">
        <v>272</v>
      </c>
      <c r="AW720" s="17">
        <v>326.39999999999998</v>
      </c>
      <c r="AX720" s="17">
        <v>408</v>
      </c>
      <c r="AY720" s="17">
        <v>0</v>
      </c>
      <c r="AZ720" s="17">
        <v>0</v>
      </c>
      <c r="BA720" s="17">
        <v>0</v>
      </c>
      <c r="BB720" s="17">
        <v>0</v>
      </c>
      <c r="BC720" s="17">
        <v>1</v>
      </c>
      <c r="BD720" s="17">
        <v>4.3600000000000003</v>
      </c>
      <c r="BE720" s="17">
        <v>1</v>
      </c>
      <c r="BF720" s="17">
        <v>1</v>
      </c>
      <c r="BH720" s="17">
        <v>0</v>
      </c>
      <c r="BJ720" s="17">
        <v>0</v>
      </c>
      <c r="BL720" s="17">
        <v>0</v>
      </c>
      <c r="BM720" s="17">
        <v>1.042E-3</v>
      </c>
      <c r="BN720" s="17">
        <v>9.19E-4</v>
      </c>
      <c r="BO720" s="17">
        <v>0</v>
      </c>
      <c r="BP720" s="17">
        <v>0</v>
      </c>
      <c r="BQ720" s="17">
        <v>0</v>
      </c>
      <c r="BR720" s="17">
        <v>0</v>
      </c>
      <c r="BS720" s="17">
        <v>0</v>
      </c>
      <c r="BT720" s="17" t="s">
        <v>409</v>
      </c>
      <c r="BU720" s="17" t="s">
        <v>409</v>
      </c>
      <c r="BV720" s="17" t="s">
        <v>409</v>
      </c>
      <c r="BW720" s="17" t="s">
        <v>592</v>
      </c>
      <c r="CA720" s="17">
        <v>88106466</v>
      </c>
      <c r="CB720" s="17" t="s">
        <v>1848</v>
      </c>
      <c r="CC720" s="17">
        <v>4201477</v>
      </c>
      <c r="CD720" s="17" t="s">
        <v>1245</v>
      </c>
    </row>
    <row r="721" spans="1:82">
      <c r="A721" s="27">
        <v>1000000826</v>
      </c>
      <c r="B721" s="26">
        <v>0</v>
      </c>
      <c r="C721" s="26" t="s">
        <v>2578</v>
      </c>
      <c r="D721" s="25">
        <v>309200</v>
      </c>
      <c r="E721" s="25" t="s">
        <v>1826</v>
      </c>
      <c r="F721" s="25">
        <v>309260</v>
      </c>
      <c r="G721" s="25" t="s">
        <v>2433</v>
      </c>
      <c r="H721" s="25">
        <v>1</v>
      </c>
      <c r="I721" s="25">
        <v>2000.01</v>
      </c>
      <c r="J721" s="25">
        <v>2500.12</v>
      </c>
      <c r="K721" s="25" t="s">
        <v>557</v>
      </c>
      <c r="L721" s="25"/>
      <c r="M721" s="25" t="s">
        <v>557</v>
      </c>
      <c r="N721" s="25" t="s">
        <v>412</v>
      </c>
      <c r="O721" s="25" t="s">
        <v>411</v>
      </c>
      <c r="P721" s="25" t="s">
        <v>726</v>
      </c>
      <c r="Q721" s="28">
        <v>102</v>
      </c>
      <c r="R721" s="17">
        <v>0.70369999999999999</v>
      </c>
      <c r="S721" s="17" t="s">
        <v>541</v>
      </c>
      <c r="T721" s="17" t="s">
        <v>427</v>
      </c>
      <c r="U721" s="29">
        <v>5105</v>
      </c>
      <c r="V721" s="17">
        <v>0</v>
      </c>
      <c r="Y721" s="17">
        <v>0</v>
      </c>
      <c r="Z721" s="17">
        <v>0</v>
      </c>
      <c r="AC721" s="17">
        <v>0</v>
      </c>
      <c r="AD721" s="17">
        <v>0</v>
      </c>
      <c r="AG721" s="17">
        <v>0</v>
      </c>
      <c r="AH721" s="17">
        <v>0</v>
      </c>
      <c r="AK721" s="17">
        <v>0</v>
      </c>
      <c r="AL721" s="17">
        <v>0</v>
      </c>
      <c r="AO721" s="17">
        <v>0</v>
      </c>
      <c r="AP721" s="17">
        <v>0</v>
      </c>
      <c r="AQ721" s="17">
        <v>1.3949609999999999E-3</v>
      </c>
      <c r="AR721" s="17">
        <v>4.7437500000000002E-4</v>
      </c>
      <c r="AS721" s="17">
        <v>2.1670000000000001E-3</v>
      </c>
      <c r="AT721" s="17">
        <v>1.0156999999999999E-2</v>
      </c>
      <c r="AU721" s="17">
        <v>4.1980000000000003E-3</v>
      </c>
      <c r="AV721" s="17">
        <v>354</v>
      </c>
      <c r="AW721" s="17">
        <v>424.8</v>
      </c>
      <c r="AX721" s="17">
        <v>531</v>
      </c>
      <c r="AY721" s="17">
        <v>0</v>
      </c>
      <c r="AZ721" s="17">
        <v>0</v>
      </c>
      <c r="BA721" s="17">
        <v>0</v>
      </c>
      <c r="BB721" s="17">
        <v>0</v>
      </c>
      <c r="BC721" s="17">
        <v>1</v>
      </c>
      <c r="BD721" s="17">
        <v>5.21</v>
      </c>
      <c r="BE721" s="17">
        <v>1</v>
      </c>
      <c r="BF721" s="17">
        <v>1</v>
      </c>
      <c r="BH721" s="17">
        <v>0</v>
      </c>
      <c r="BJ721" s="17">
        <v>0</v>
      </c>
      <c r="BL721" s="17">
        <v>0</v>
      </c>
      <c r="BM721" s="17">
        <v>6.7479999999999997E-3</v>
      </c>
      <c r="BN721" s="17">
        <v>2.7272000000000001E-2</v>
      </c>
      <c r="BO721" s="17">
        <v>1.549E-3</v>
      </c>
      <c r="BP721" s="17">
        <v>0</v>
      </c>
      <c r="BQ721" s="17">
        <v>0</v>
      </c>
      <c r="BR721" s="17">
        <v>0</v>
      </c>
      <c r="BS721" s="17">
        <v>0</v>
      </c>
      <c r="BT721" s="17" t="s">
        <v>409</v>
      </c>
      <c r="BU721" s="17" t="s">
        <v>409</v>
      </c>
      <c r="BV721" s="17" t="s">
        <v>409</v>
      </c>
      <c r="BW721" s="17" t="s">
        <v>592</v>
      </c>
      <c r="CA721" s="17">
        <v>88106466</v>
      </c>
      <c r="CB721" s="17" t="s">
        <v>1848</v>
      </c>
      <c r="CC721" s="17">
        <v>4102126</v>
      </c>
      <c r="CD721" s="17" t="s">
        <v>734</v>
      </c>
    </row>
    <row r="722" spans="1:82">
      <c r="A722" s="27">
        <v>1000000828</v>
      </c>
      <c r="B722" s="26">
        <v>0</v>
      </c>
      <c r="C722" s="26" t="s">
        <v>2577</v>
      </c>
      <c r="D722" s="25">
        <v>309200</v>
      </c>
      <c r="E722" s="25" t="s">
        <v>1826</v>
      </c>
      <c r="F722" s="25">
        <v>309210</v>
      </c>
      <c r="G722" s="25" t="s">
        <v>1980</v>
      </c>
      <c r="H722" s="25">
        <v>2</v>
      </c>
      <c r="I722" s="25">
        <v>2003.01</v>
      </c>
      <c r="J722" s="25">
        <v>2500.12</v>
      </c>
      <c r="K722" s="25" t="s">
        <v>1715</v>
      </c>
      <c r="L722" s="25"/>
      <c r="M722" s="25" t="s">
        <v>1715</v>
      </c>
      <c r="N722" s="25" t="s">
        <v>412</v>
      </c>
      <c r="O722" s="25" t="s">
        <v>411</v>
      </c>
      <c r="P722" s="25" t="s">
        <v>516</v>
      </c>
      <c r="Q722" s="28">
        <v>198</v>
      </c>
      <c r="R722" s="17">
        <v>0.47860000000000003</v>
      </c>
      <c r="S722" s="17" t="s">
        <v>428</v>
      </c>
      <c r="T722" s="17" t="s">
        <v>427</v>
      </c>
      <c r="U722" s="29">
        <v>23813</v>
      </c>
      <c r="V722" s="17">
        <v>0</v>
      </c>
      <c r="W722" s="17" t="s">
        <v>411</v>
      </c>
      <c r="X722" s="17" t="s">
        <v>426</v>
      </c>
      <c r="Y722" s="17">
        <v>47</v>
      </c>
      <c r="Z722" s="17">
        <v>0.52090000000000003</v>
      </c>
      <c r="AA722" s="17" t="s">
        <v>411</v>
      </c>
      <c r="AB722" s="17" t="s">
        <v>426</v>
      </c>
      <c r="AC722" s="17">
        <v>66</v>
      </c>
      <c r="AD722" s="17">
        <v>0.1134</v>
      </c>
      <c r="AG722" s="17">
        <v>0</v>
      </c>
      <c r="AH722" s="17">
        <v>0</v>
      </c>
      <c r="AK722" s="17">
        <v>0</v>
      </c>
      <c r="AL722" s="17">
        <v>0</v>
      </c>
      <c r="AO722" s="17">
        <v>0</v>
      </c>
      <c r="AP722" s="17">
        <v>0</v>
      </c>
      <c r="AQ722" s="17">
        <v>8.4697099999999997E-4</v>
      </c>
      <c r="AR722" s="17">
        <v>2.47042E-4</v>
      </c>
      <c r="AS722" s="17">
        <v>1.0125E-2</v>
      </c>
      <c r="AT722" s="17">
        <v>4.7426999999999997E-2</v>
      </c>
      <c r="AU722" s="17">
        <v>2.1724E-2</v>
      </c>
      <c r="AV722" s="17">
        <v>195</v>
      </c>
      <c r="AW722" s="17">
        <v>234</v>
      </c>
      <c r="AX722" s="17">
        <v>292.5</v>
      </c>
      <c r="AY722" s="17">
        <v>0</v>
      </c>
      <c r="AZ722" s="17">
        <v>0</v>
      </c>
      <c r="BA722" s="17">
        <v>0</v>
      </c>
      <c r="BB722" s="17">
        <v>0</v>
      </c>
      <c r="BC722" s="17">
        <v>1</v>
      </c>
      <c r="BD722" s="17">
        <v>24.12</v>
      </c>
      <c r="BE722" s="17">
        <v>1</v>
      </c>
      <c r="BF722" s="17">
        <v>1</v>
      </c>
      <c r="BH722" s="17">
        <v>0</v>
      </c>
      <c r="BJ722" s="17">
        <v>0</v>
      </c>
      <c r="BL722" s="17">
        <v>0</v>
      </c>
      <c r="BM722" s="17">
        <v>2.9988999999999998E-2</v>
      </c>
      <c r="BN722" s="17">
        <v>0.12817999999999999</v>
      </c>
      <c r="BO722" s="17">
        <v>8.8629999999999994E-3</v>
      </c>
      <c r="BP722" s="17">
        <v>0</v>
      </c>
      <c r="BQ722" s="17">
        <v>0</v>
      </c>
      <c r="BR722" s="17">
        <v>0</v>
      </c>
      <c r="BS722" s="17">
        <v>0</v>
      </c>
      <c r="BT722" s="17" t="s">
        <v>409</v>
      </c>
      <c r="BU722" s="17" t="s">
        <v>409</v>
      </c>
      <c r="BV722" s="17" t="s">
        <v>409</v>
      </c>
      <c r="BW722" s="17" t="s">
        <v>592</v>
      </c>
      <c r="CA722" s="17">
        <v>88106466</v>
      </c>
      <c r="CB722" s="17" t="s">
        <v>1848</v>
      </c>
      <c r="CC722" s="17">
        <v>4102126</v>
      </c>
      <c r="CD722" s="17" t="s">
        <v>734</v>
      </c>
    </row>
    <row r="723" spans="1:82">
      <c r="A723" s="27">
        <v>1000000829</v>
      </c>
      <c r="B723" s="26">
        <v>0</v>
      </c>
      <c r="C723" s="26" t="s">
        <v>2576</v>
      </c>
      <c r="D723" s="25">
        <v>309200</v>
      </c>
      <c r="E723" s="25" t="s">
        <v>1826</v>
      </c>
      <c r="F723" s="25">
        <v>309220</v>
      </c>
      <c r="G723" s="25" t="s">
        <v>706</v>
      </c>
      <c r="H723" s="25">
        <v>1</v>
      </c>
      <c r="I723" s="25">
        <v>2005.01</v>
      </c>
      <c r="J723" s="25">
        <v>2500.12</v>
      </c>
      <c r="K723" s="25" t="s">
        <v>1566</v>
      </c>
      <c r="L723" s="25"/>
      <c r="M723" s="25" t="s">
        <v>1566</v>
      </c>
      <c r="N723" s="25" t="s">
        <v>412</v>
      </c>
      <c r="O723" s="25" t="s">
        <v>411</v>
      </c>
      <c r="P723" s="25" t="s">
        <v>516</v>
      </c>
      <c r="Q723" s="28">
        <v>223</v>
      </c>
      <c r="R723" s="17">
        <v>0.47739999999999999</v>
      </c>
      <c r="S723" s="17" t="s">
        <v>541</v>
      </c>
      <c r="T723" s="17" t="s">
        <v>427</v>
      </c>
      <c r="U723" s="29">
        <v>10975</v>
      </c>
      <c r="V723" s="17">
        <v>0</v>
      </c>
      <c r="W723" s="17" t="s">
        <v>428</v>
      </c>
      <c r="X723" s="17" t="s">
        <v>515</v>
      </c>
      <c r="Y723" s="29">
        <v>6906</v>
      </c>
      <c r="Z723" s="17">
        <v>0</v>
      </c>
      <c r="AC723" s="17">
        <v>0</v>
      </c>
      <c r="AD723" s="17">
        <v>0</v>
      </c>
      <c r="AG723" s="17">
        <v>0</v>
      </c>
      <c r="AH723" s="17">
        <v>0</v>
      </c>
      <c r="AK723" s="17">
        <v>0</v>
      </c>
      <c r="AL723" s="17">
        <v>0</v>
      </c>
      <c r="AO723" s="17">
        <v>0</v>
      </c>
      <c r="AP723" s="17">
        <v>0</v>
      </c>
      <c r="AQ723" s="17">
        <v>1.0765309999999999E-3</v>
      </c>
      <c r="AR723" s="17">
        <v>2.25935E-4</v>
      </c>
      <c r="AS723" s="17">
        <v>5.4980000000000003E-3</v>
      </c>
      <c r="AT723" s="17">
        <v>3.1583E-2</v>
      </c>
      <c r="AU723" s="17">
        <v>1.7021000000000001E-2</v>
      </c>
      <c r="AV723" s="17">
        <v>285</v>
      </c>
      <c r="AW723" s="17">
        <v>342</v>
      </c>
      <c r="AX723" s="17">
        <v>427.5</v>
      </c>
      <c r="AY723" s="17">
        <v>0</v>
      </c>
      <c r="AZ723" s="17">
        <v>0</v>
      </c>
      <c r="BA723" s="17">
        <v>0</v>
      </c>
      <c r="BB723" s="17">
        <v>0</v>
      </c>
      <c r="BC723" s="17">
        <v>1</v>
      </c>
      <c r="BD723" s="17">
        <v>18.100000000000001</v>
      </c>
      <c r="BE723" s="17">
        <v>1</v>
      </c>
      <c r="BF723" s="17">
        <v>1</v>
      </c>
      <c r="BH723" s="17">
        <v>0</v>
      </c>
      <c r="BJ723" s="17">
        <v>0</v>
      </c>
      <c r="BL723" s="17">
        <v>0</v>
      </c>
      <c r="BM723" s="17">
        <v>2.0337999999999998E-2</v>
      </c>
      <c r="BN723" s="17">
        <v>9.0514999999999998E-2</v>
      </c>
      <c r="BO723" s="17">
        <v>4.9509999999999997E-3</v>
      </c>
      <c r="BP723" s="17">
        <v>0</v>
      </c>
      <c r="BQ723" s="17">
        <v>0</v>
      </c>
      <c r="BR723" s="17">
        <v>0</v>
      </c>
      <c r="BS723" s="17">
        <v>0</v>
      </c>
      <c r="BT723" s="17" t="s">
        <v>409</v>
      </c>
      <c r="BU723" s="17" t="s">
        <v>409</v>
      </c>
      <c r="BV723" s="17" t="s">
        <v>409</v>
      </c>
      <c r="BW723" s="17" t="s">
        <v>592</v>
      </c>
      <c r="CA723" s="17">
        <v>88106466</v>
      </c>
      <c r="CB723" s="17" t="s">
        <v>1845</v>
      </c>
      <c r="CC723" s="17">
        <v>4102126</v>
      </c>
      <c r="CD723" s="17" t="s">
        <v>734</v>
      </c>
    </row>
    <row r="724" spans="1:82">
      <c r="A724" s="27">
        <v>1000000830</v>
      </c>
      <c r="B724" s="26">
        <v>0</v>
      </c>
      <c r="C724" s="26" t="s">
        <v>2575</v>
      </c>
      <c r="D724" s="25">
        <v>309200</v>
      </c>
      <c r="E724" s="25" t="s">
        <v>1826</v>
      </c>
      <c r="F724" s="25">
        <v>309220</v>
      </c>
      <c r="G724" s="25" t="s">
        <v>706</v>
      </c>
      <c r="H724" s="25">
        <v>2</v>
      </c>
      <c r="I724" s="25">
        <v>2005.01</v>
      </c>
      <c r="J724" s="25">
        <v>2500.12</v>
      </c>
      <c r="K724" s="25" t="s">
        <v>1566</v>
      </c>
      <c r="L724" s="25"/>
      <c r="M724" s="25" t="s">
        <v>1566</v>
      </c>
      <c r="N724" s="25" t="s">
        <v>412</v>
      </c>
      <c r="O724" s="25" t="s">
        <v>411</v>
      </c>
      <c r="P724" s="25" t="s">
        <v>516</v>
      </c>
      <c r="Q724" s="28">
        <v>223</v>
      </c>
      <c r="R724" s="17">
        <v>0.47739999999999999</v>
      </c>
      <c r="S724" s="17" t="s">
        <v>541</v>
      </c>
      <c r="T724" s="17" t="s">
        <v>427</v>
      </c>
      <c r="U724" s="29">
        <v>10975</v>
      </c>
      <c r="V724" s="17">
        <v>0</v>
      </c>
      <c r="W724" s="17" t="s">
        <v>428</v>
      </c>
      <c r="X724" s="17" t="s">
        <v>515</v>
      </c>
      <c r="Y724" s="29">
        <v>6906</v>
      </c>
      <c r="Z724" s="17">
        <v>0</v>
      </c>
      <c r="AC724" s="17">
        <v>0</v>
      </c>
      <c r="AD724" s="17">
        <v>0</v>
      </c>
      <c r="AG724" s="17">
        <v>0</v>
      </c>
      <c r="AH724" s="17">
        <v>0</v>
      </c>
      <c r="AK724" s="17">
        <v>0</v>
      </c>
      <c r="AL724" s="17">
        <v>0</v>
      </c>
      <c r="AO724" s="17">
        <v>0</v>
      </c>
      <c r="AP724" s="17">
        <v>0</v>
      </c>
      <c r="AQ724" s="17">
        <v>1.0765309999999999E-3</v>
      </c>
      <c r="AR724" s="17">
        <v>2.25935E-4</v>
      </c>
      <c r="AS724" s="17">
        <v>5.4980000000000003E-3</v>
      </c>
      <c r="AT724" s="17">
        <v>3.1583E-2</v>
      </c>
      <c r="AU724" s="17">
        <v>1.7021000000000001E-2</v>
      </c>
      <c r="AV724" s="17">
        <v>285</v>
      </c>
      <c r="AW724" s="17">
        <v>342</v>
      </c>
      <c r="AX724" s="17">
        <v>427.5</v>
      </c>
      <c r="AY724" s="17">
        <v>0</v>
      </c>
      <c r="AZ724" s="17">
        <v>0</v>
      </c>
      <c r="BA724" s="17">
        <v>0</v>
      </c>
      <c r="BB724" s="17">
        <v>0</v>
      </c>
      <c r="BC724" s="17">
        <v>1</v>
      </c>
      <c r="BD724" s="17">
        <v>18.100000000000001</v>
      </c>
      <c r="BE724" s="17">
        <v>1</v>
      </c>
      <c r="BF724" s="17">
        <v>1</v>
      </c>
      <c r="BH724" s="17">
        <v>0</v>
      </c>
      <c r="BJ724" s="17">
        <v>0</v>
      </c>
      <c r="BL724" s="17">
        <v>0</v>
      </c>
      <c r="BM724" s="17">
        <v>2.0337999999999998E-2</v>
      </c>
      <c r="BN724" s="17">
        <v>9.0514999999999998E-2</v>
      </c>
      <c r="BO724" s="17">
        <v>4.9509999999999997E-3</v>
      </c>
      <c r="BP724" s="17">
        <v>0</v>
      </c>
      <c r="BQ724" s="17">
        <v>0</v>
      </c>
      <c r="BR724" s="17">
        <v>0</v>
      </c>
      <c r="BS724" s="17">
        <v>0</v>
      </c>
      <c r="BT724" s="17" t="s">
        <v>409</v>
      </c>
      <c r="BU724" s="17" t="s">
        <v>409</v>
      </c>
      <c r="BV724" s="17" t="s">
        <v>409</v>
      </c>
      <c r="BW724" s="17" t="s">
        <v>592</v>
      </c>
      <c r="CA724" s="17">
        <v>88106466</v>
      </c>
      <c r="CB724" s="17" t="s">
        <v>1845</v>
      </c>
      <c r="CC724" s="17">
        <v>4102126</v>
      </c>
      <c r="CD724" s="17" t="s">
        <v>734</v>
      </c>
    </row>
    <row r="725" spans="1:82">
      <c r="A725" s="27">
        <v>1000000831</v>
      </c>
      <c r="B725" s="26">
        <v>0</v>
      </c>
      <c r="C725" s="26" t="s">
        <v>198</v>
      </c>
      <c r="D725" s="25">
        <v>309200</v>
      </c>
      <c r="E725" s="25" t="s">
        <v>1826</v>
      </c>
      <c r="F725" s="25">
        <v>309265</v>
      </c>
      <c r="G725" s="25" t="s">
        <v>1023</v>
      </c>
      <c r="H725" s="25">
        <v>1</v>
      </c>
      <c r="I725" s="25">
        <v>2006.04</v>
      </c>
      <c r="J725" s="25">
        <v>2500.12</v>
      </c>
      <c r="K725" s="25" t="s">
        <v>1969</v>
      </c>
      <c r="L725" s="25"/>
      <c r="M725" s="25" t="s">
        <v>1969</v>
      </c>
      <c r="N725" s="25" t="s">
        <v>412</v>
      </c>
      <c r="O725" s="25" t="s">
        <v>428</v>
      </c>
      <c r="P725" s="25" t="s">
        <v>499</v>
      </c>
      <c r="Q725" s="24">
        <v>33421</v>
      </c>
      <c r="R725" s="17">
        <v>0</v>
      </c>
      <c r="S725" s="17" t="s">
        <v>411</v>
      </c>
      <c r="T725" s="17" t="s">
        <v>516</v>
      </c>
      <c r="U725" s="17">
        <v>84</v>
      </c>
      <c r="V725" s="17">
        <v>1.1488</v>
      </c>
      <c r="Y725" s="17">
        <v>0</v>
      </c>
      <c r="Z725" s="17">
        <v>0</v>
      </c>
      <c r="AC725" s="17">
        <v>0</v>
      </c>
      <c r="AD725" s="17">
        <v>0</v>
      </c>
      <c r="AG725" s="17">
        <v>0</v>
      </c>
      <c r="AH725" s="17">
        <v>0</v>
      </c>
      <c r="AK725" s="17">
        <v>0</v>
      </c>
      <c r="AL725" s="17">
        <v>0</v>
      </c>
      <c r="AO725" s="17">
        <v>0</v>
      </c>
      <c r="AP725" s="17">
        <v>0</v>
      </c>
      <c r="AQ725" s="17">
        <v>1.0105100000000001E-3</v>
      </c>
      <c r="AR725" s="17">
        <v>4.5016999999999999E-5</v>
      </c>
      <c r="AS725" s="17">
        <v>5.9150000000000001E-3</v>
      </c>
      <c r="AT725" s="17">
        <v>4.7175000000000002E-2</v>
      </c>
      <c r="AU725" s="17">
        <v>3.8323000000000003E-2</v>
      </c>
      <c r="AV725" s="17">
        <v>285</v>
      </c>
      <c r="AW725" s="17">
        <v>342</v>
      </c>
      <c r="AX725" s="17">
        <v>427.5</v>
      </c>
      <c r="AY725" s="17">
        <v>0</v>
      </c>
      <c r="AZ725" s="17">
        <v>0</v>
      </c>
      <c r="BA725" s="17">
        <v>0</v>
      </c>
      <c r="BB725" s="17">
        <v>0</v>
      </c>
      <c r="BC725" s="17">
        <v>1</v>
      </c>
      <c r="BD725" s="17">
        <v>33.51</v>
      </c>
      <c r="BE725" s="17">
        <v>1</v>
      </c>
      <c r="BF725" s="17">
        <v>1</v>
      </c>
      <c r="BH725" s="17">
        <v>0</v>
      </c>
      <c r="BJ725" s="17">
        <v>0</v>
      </c>
      <c r="BL725" s="17">
        <v>0</v>
      </c>
      <c r="BM725" s="17">
        <v>3.0863999999999999E-2</v>
      </c>
      <c r="BN725" s="17">
        <v>0.14829899999999999</v>
      </c>
      <c r="BO725" s="17">
        <v>9.5119999999999996E-3</v>
      </c>
      <c r="BP725" s="17">
        <v>0</v>
      </c>
      <c r="BQ725" s="17">
        <v>0</v>
      </c>
      <c r="BR725" s="17">
        <v>0</v>
      </c>
      <c r="BS725" s="17">
        <v>0</v>
      </c>
      <c r="BT725" s="17" t="s">
        <v>409</v>
      </c>
      <c r="BU725" s="17" t="s">
        <v>409</v>
      </c>
      <c r="BV725" s="17" t="s">
        <v>409</v>
      </c>
      <c r="BW725" s="17" t="s">
        <v>592</v>
      </c>
      <c r="CA725" s="17">
        <v>88106466</v>
      </c>
      <c r="CB725" s="17" t="s">
        <v>1453</v>
      </c>
      <c r="CC725" s="17">
        <v>4101502</v>
      </c>
      <c r="CD725" s="17" t="s">
        <v>1046</v>
      </c>
    </row>
    <row r="726" spans="1:82">
      <c r="A726" s="27">
        <v>1000000832</v>
      </c>
      <c r="B726" s="26">
        <v>0</v>
      </c>
      <c r="C726" s="26" t="s">
        <v>197</v>
      </c>
      <c r="D726" s="25">
        <v>309200</v>
      </c>
      <c r="E726" s="25" t="s">
        <v>1826</v>
      </c>
      <c r="F726" s="25">
        <v>309265</v>
      </c>
      <c r="G726" s="25" t="s">
        <v>1023</v>
      </c>
      <c r="H726" s="25">
        <v>2</v>
      </c>
      <c r="I726" s="25">
        <v>2006.04</v>
      </c>
      <c r="J726" s="25">
        <v>2500.12</v>
      </c>
      <c r="K726" s="25" t="s">
        <v>1969</v>
      </c>
      <c r="L726" s="25"/>
      <c r="M726" s="25" t="s">
        <v>1969</v>
      </c>
      <c r="N726" s="25" t="s">
        <v>412</v>
      </c>
      <c r="O726" s="25" t="s">
        <v>428</v>
      </c>
      <c r="P726" s="25" t="s">
        <v>499</v>
      </c>
      <c r="Q726" s="24">
        <v>33421</v>
      </c>
      <c r="R726" s="17">
        <v>0</v>
      </c>
      <c r="S726" s="17" t="s">
        <v>411</v>
      </c>
      <c r="T726" s="17" t="s">
        <v>516</v>
      </c>
      <c r="U726" s="17">
        <v>84</v>
      </c>
      <c r="V726" s="17">
        <v>1.1488</v>
      </c>
      <c r="Y726" s="17">
        <v>0</v>
      </c>
      <c r="Z726" s="17">
        <v>0</v>
      </c>
      <c r="AC726" s="17">
        <v>0</v>
      </c>
      <c r="AD726" s="17">
        <v>0</v>
      </c>
      <c r="AG726" s="17">
        <v>0</v>
      </c>
      <c r="AH726" s="17">
        <v>0</v>
      </c>
      <c r="AK726" s="17">
        <v>0</v>
      </c>
      <c r="AL726" s="17">
        <v>0</v>
      </c>
      <c r="AO726" s="17">
        <v>0</v>
      </c>
      <c r="AP726" s="17">
        <v>0</v>
      </c>
      <c r="AQ726" s="17">
        <v>1.0105100000000001E-3</v>
      </c>
      <c r="AR726" s="17">
        <v>4.5016999999999999E-5</v>
      </c>
      <c r="AS726" s="17">
        <v>5.9150000000000001E-3</v>
      </c>
      <c r="AT726" s="17">
        <v>4.7175000000000002E-2</v>
      </c>
      <c r="AU726" s="17">
        <v>3.8323000000000003E-2</v>
      </c>
      <c r="AV726" s="17">
        <v>285</v>
      </c>
      <c r="AW726" s="17">
        <v>342</v>
      </c>
      <c r="AX726" s="17">
        <v>427.5</v>
      </c>
      <c r="AY726" s="17">
        <v>0</v>
      </c>
      <c r="AZ726" s="17">
        <v>0</v>
      </c>
      <c r="BA726" s="17">
        <v>0</v>
      </c>
      <c r="BB726" s="17">
        <v>0</v>
      </c>
      <c r="BC726" s="17">
        <v>1</v>
      </c>
      <c r="BD726" s="17">
        <v>33.51</v>
      </c>
      <c r="BE726" s="17">
        <v>1</v>
      </c>
      <c r="BF726" s="17">
        <v>1</v>
      </c>
      <c r="BH726" s="17">
        <v>0</v>
      </c>
      <c r="BJ726" s="17">
        <v>0</v>
      </c>
      <c r="BL726" s="17">
        <v>0</v>
      </c>
      <c r="BM726" s="17">
        <v>3.0863999999999999E-2</v>
      </c>
      <c r="BN726" s="17">
        <v>0.14829899999999999</v>
      </c>
      <c r="BO726" s="17">
        <v>9.5119999999999996E-3</v>
      </c>
      <c r="BP726" s="17">
        <v>0</v>
      </c>
      <c r="BQ726" s="17">
        <v>0</v>
      </c>
      <c r="BR726" s="17">
        <v>0</v>
      </c>
      <c r="BS726" s="17">
        <v>0</v>
      </c>
      <c r="BT726" s="17" t="s">
        <v>409</v>
      </c>
      <c r="BU726" s="17" t="s">
        <v>409</v>
      </c>
      <c r="BV726" s="17" t="s">
        <v>409</v>
      </c>
      <c r="BW726" s="17" t="s">
        <v>592</v>
      </c>
      <c r="CA726" s="17">
        <v>88106466</v>
      </c>
      <c r="CB726" s="17" t="s">
        <v>1453</v>
      </c>
      <c r="CC726" s="17">
        <v>4101502</v>
      </c>
      <c r="CD726" s="17" t="s">
        <v>1046</v>
      </c>
    </row>
    <row r="727" spans="1:82">
      <c r="A727" s="27">
        <v>1000000833</v>
      </c>
      <c r="B727" s="26">
        <v>0</v>
      </c>
      <c r="C727" s="26" t="s">
        <v>2574</v>
      </c>
      <c r="D727" s="25">
        <v>210100</v>
      </c>
      <c r="E727" s="25" t="s">
        <v>1529</v>
      </c>
      <c r="F727" s="25">
        <v>209200</v>
      </c>
      <c r="G727" s="25" t="s">
        <v>1387</v>
      </c>
      <c r="H727" s="25">
        <v>1</v>
      </c>
      <c r="I727" s="25">
        <v>2002.01</v>
      </c>
      <c r="J727" s="25">
        <v>2500.12</v>
      </c>
      <c r="K727" s="25" t="s">
        <v>1698</v>
      </c>
      <c r="L727" s="25"/>
      <c r="M727" s="25" t="s">
        <v>1698</v>
      </c>
      <c r="N727" s="25" t="s">
        <v>609</v>
      </c>
      <c r="O727" s="25" t="s">
        <v>428</v>
      </c>
      <c r="P727" s="25" t="s">
        <v>608</v>
      </c>
      <c r="Q727" s="24">
        <v>46236</v>
      </c>
      <c r="R727" s="17">
        <v>0</v>
      </c>
      <c r="U727" s="17">
        <v>0</v>
      </c>
      <c r="V727" s="17">
        <v>0</v>
      </c>
      <c r="Y727" s="17">
        <v>0</v>
      </c>
      <c r="Z727" s="17">
        <v>0</v>
      </c>
      <c r="AC727" s="17">
        <v>0</v>
      </c>
      <c r="AD727" s="17">
        <v>0</v>
      </c>
      <c r="AG727" s="17">
        <v>0</v>
      </c>
      <c r="AH727" s="17">
        <v>0</v>
      </c>
      <c r="AK727" s="17">
        <v>0</v>
      </c>
      <c r="AL727" s="17">
        <v>0</v>
      </c>
      <c r="AO727" s="17">
        <v>0</v>
      </c>
      <c r="AP727" s="17">
        <v>0</v>
      </c>
      <c r="AQ727" s="17">
        <v>0</v>
      </c>
      <c r="AR727" s="17">
        <v>0</v>
      </c>
      <c r="AS727" s="17">
        <v>6.6600000000000003E-4</v>
      </c>
      <c r="AT727" s="17">
        <v>1.1372999999999999E-2</v>
      </c>
      <c r="AU727" s="17">
        <v>0.287244</v>
      </c>
      <c r="AV727" s="30">
        <v>2173</v>
      </c>
      <c r="AW727" s="30">
        <v>2607.6</v>
      </c>
      <c r="AX727" s="30">
        <v>3259.5</v>
      </c>
      <c r="AY727" s="17">
        <v>0</v>
      </c>
      <c r="AZ727" s="17">
        <v>0</v>
      </c>
      <c r="BA727" s="17">
        <v>0</v>
      </c>
      <c r="BB727" s="17">
        <v>0</v>
      </c>
      <c r="BC727" s="17">
        <v>1</v>
      </c>
      <c r="BD727" s="17">
        <v>46.24</v>
      </c>
      <c r="BE727" s="17">
        <v>1</v>
      </c>
      <c r="BF727" s="17">
        <v>1</v>
      </c>
      <c r="BH727" s="17">
        <v>0</v>
      </c>
      <c r="BJ727" s="17">
        <v>0</v>
      </c>
      <c r="BL727" s="17">
        <v>0</v>
      </c>
      <c r="BM727" s="17">
        <v>6.5360000000000001E-3</v>
      </c>
      <c r="BN727" s="17">
        <v>3.2642999999999998E-2</v>
      </c>
      <c r="BO727" s="17">
        <v>0</v>
      </c>
      <c r="BP727" s="17">
        <v>0</v>
      </c>
      <c r="BQ727" s="17">
        <v>0</v>
      </c>
      <c r="BR727" s="17">
        <v>0</v>
      </c>
      <c r="BS727" s="17">
        <v>0</v>
      </c>
      <c r="BT727" s="17" t="s">
        <v>409</v>
      </c>
      <c r="BU727" s="17" t="s">
        <v>409</v>
      </c>
      <c r="BV727" s="17" t="s">
        <v>409</v>
      </c>
      <c r="BW727" s="17" t="s">
        <v>592</v>
      </c>
      <c r="CA727" s="17">
        <v>88106466</v>
      </c>
      <c r="CB727" s="17" t="s">
        <v>1848</v>
      </c>
      <c r="CC727" s="17">
        <v>4201477</v>
      </c>
      <c r="CD727" s="17" t="s">
        <v>1245</v>
      </c>
    </row>
    <row r="728" spans="1:82">
      <c r="A728" s="27">
        <v>1000000834</v>
      </c>
      <c r="B728" s="26">
        <v>0</v>
      </c>
      <c r="C728" s="26" t="s">
        <v>2573</v>
      </c>
      <c r="D728" s="25">
        <v>210101</v>
      </c>
      <c r="E728" s="25" t="s">
        <v>1529</v>
      </c>
      <c r="F728" s="25">
        <v>209200</v>
      </c>
      <c r="G728" s="25" t="s">
        <v>1387</v>
      </c>
      <c r="H728" s="25">
        <v>2</v>
      </c>
      <c r="I728" s="25">
        <v>2002.01</v>
      </c>
      <c r="J728" s="25">
        <v>2500.12</v>
      </c>
      <c r="K728" s="25" t="s">
        <v>1698</v>
      </c>
      <c r="L728" s="25"/>
      <c r="M728" s="25" t="s">
        <v>1698</v>
      </c>
      <c r="N728" s="25" t="s">
        <v>609</v>
      </c>
      <c r="O728" s="25" t="s">
        <v>428</v>
      </c>
      <c r="P728" s="25" t="s">
        <v>608</v>
      </c>
      <c r="Q728" s="24">
        <v>46236</v>
      </c>
      <c r="R728" s="17">
        <v>0</v>
      </c>
      <c r="U728" s="17">
        <v>0</v>
      </c>
      <c r="V728" s="17">
        <v>0</v>
      </c>
      <c r="Y728" s="17">
        <v>0</v>
      </c>
      <c r="Z728" s="17">
        <v>0</v>
      </c>
      <c r="AC728" s="17">
        <v>0</v>
      </c>
      <c r="AD728" s="17">
        <v>0</v>
      </c>
      <c r="AG728" s="17">
        <v>0</v>
      </c>
      <c r="AH728" s="17">
        <v>0</v>
      </c>
      <c r="AK728" s="17">
        <v>0</v>
      </c>
      <c r="AL728" s="17">
        <v>0</v>
      </c>
      <c r="AO728" s="17">
        <v>0</v>
      </c>
      <c r="AP728" s="17">
        <v>0</v>
      </c>
      <c r="AQ728" s="17">
        <v>0</v>
      </c>
      <c r="AR728" s="17">
        <v>0</v>
      </c>
      <c r="AS728" s="17">
        <v>6.6600000000000003E-4</v>
      </c>
      <c r="AT728" s="17">
        <v>1.1372999999999999E-2</v>
      </c>
      <c r="AU728" s="17">
        <v>0.287244</v>
      </c>
      <c r="AV728" s="30">
        <v>2173</v>
      </c>
      <c r="AW728" s="30">
        <v>2607.6</v>
      </c>
      <c r="AX728" s="30">
        <v>3259.5</v>
      </c>
      <c r="AY728" s="17">
        <v>0</v>
      </c>
      <c r="AZ728" s="17">
        <v>0</v>
      </c>
      <c r="BA728" s="17">
        <v>0</v>
      </c>
      <c r="BB728" s="17">
        <v>0</v>
      </c>
      <c r="BC728" s="17">
        <v>1</v>
      </c>
      <c r="BD728" s="17">
        <v>46.24</v>
      </c>
      <c r="BE728" s="17">
        <v>1</v>
      </c>
      <c r="BF728" s="17">
        <v>1</v>
      </c>
      <c r="BH728" s="17">
        <v>0</v>
      </c>
      <c r="BJ728" s="17">
        <v>0</v>
      </c>
      <c r="BL728" s="17">
        <v>0</v>
      </c>
      <c r="BM728" s="17">
        <v>6.5360000000000001E-3</v>
      </c>
      <c r="BN728" s="17">
        <v>3.2642999999999998E-2</v>
      </c>
      <c r="BO728" s="17">
        <v>0</v>
      </c>
      <c r="BP728" s="17">
        <v>0</v>
      </c>
      <c r="BQ728" s="17">
        <v>0</v>
      </c>
      <c r="BR728" s="17">
        <v>0</v>
      </c>
      <c r="BS728" s="17">
        <v>0</v>
      </c>
      <c r="BT728" s="17" t="s">
        <v>409</v>
      </c>
      <c r="BU728" s="17" t="s">
        <v>409</v>
      </c>
      <c r="BV728" s="17" t="s">
        <v>409</v>
      </c>
      <c r="BW728" s="17" t="s">
        <v>592</v>
      </c>
      <c r="CA728" s="17">
        <v>88106466</v>
      </c>
      <c r="CB728" s="17" t="s">
        <v>1848</v>
      </c>
      <c r="CC728" s="17">
        <v>4201477</v>
      </c>
      <c r="CD728" s="17" t="s">
        <v>1245</v>
      </c>
    </row>
    <row r="729" spans="1:82">
      <c r="A729" s="27">
        <v>1000000837</v>
      </c>
      <c r="B729" s="26">
        <v>10</v>
      </c>
      <c r="C729" s="26" t="s">
        <v>2572</v>
      </c>
      <c r="D729" s="25">
        <v>301230</v>
      </c>
      <c r="E729" s="25" t="s">
        <v>804</v>
      </c>
      <c r="F729" s="25">
        <v>301220</v>
      </c>
      <c r="G729" s="25" t="s">
        <v>809</v>
      </c>
      <c r="H729" s="25">
        <v>1</v>
      </c>
      <c r="I729" s="25">
        <v>2007.12</v>
      </c>
      <c r="J729" s="25">
        <v>2010.02</v>
      </c>
      <c r="K729" s="25" t="s">
        <v>1287</v>
      </c>
      <c r="L729" s="25"/>
      <c r="M729" s="25" t="s">
        <v>2351</v>
      </c>
      <c r="N729" s="25" t="s">
        <v>412</v>
      </c>
      <c r="O729" s="25" t="s">
        <v>411</v>
      </c>
      <c r="P729" s="25" t="s">
        <v>516</v>
      </c>
      <c r="Q729" s="28">
        <v>196</v>
      </c>
      <c r="R729" s="17">
        <v>0.20030000000000001</v>
      </c>
      <c r="S729" s="17" t="s">
        <v>428</v>
      </c>
      <c r="T729" s="17" t="s">
        <v>499</v>
      </c>
      <c r="U729" s="29">
        <v>12221</v>
      </c>
      <c r="V729" s="17">
        <v>0</v>
      </c>
      <c r="W729" s="17" t="s">
        <v>411</v>
      </c>
      <c r="X729" s="17" t="s">
        <v>704</v>
      </c>
      <c r="Y729" s="29">
        <v>1134</v>
      </c>
      <c r="Z729" s="17">
        <v>0</v>
      </c>
      <c r="AC729" s="17">
        <v>0</v>
      </c>
      <c r="AD729" s="17">
        <v>0</v>
      </c>
      <c r="AG729" s="17">
        <v>0</v>
      </c>
      <c r="AH729" s="17">
        <v>0</v>
      </c>
      <c r="AK729" s="17">
        <v>0</v>
      </c>
      <c r="AL729" s="17">
        <v>0</v>
      </c>
      <c r="AO729" s="17">
        <v>0</v>
      </c>
      <c r="AP729" s="17">
        <v>0</v>
      </c>
      <c r="AQ729" s="17">
        <v>1.0806539999999999E-3</v>
      </c>
      <c r="AR729" s="17">
        <v>7.1747399999999995E-4</v>
      </c>
      <c r="AS729" s="17">
        <v>1.9548E-3</v>
      </c>
      <c r="AT729" s="17">
        <v>1.6803700000000001E-2</v>
      </c>
      <c r="AU729" s="17">
        <v>4.9925900000000002E-2</v>
      </c>
      <c r="AV729" s="17">
        <v>268.87</v>
      </c>
      <c r="AW729" s="17">
        <v>322.64</v>
      </c>
      <c r="AX729" s="17">
        <v>403.31</v>
      </c>
      <c r="AY729" s="17">
        <v>0</v>
      </c>
      <c r="AZ729" s="17">
        <v>0</v>
      </c>
      <c r="BA729" s="17">
        <v>0</v>
      </c>
      <c r="BB729" s="17">
        <v>0</v>
      </c>
      <c r="BC729" s="17">
        <v>1</v>
      </c>
      <c r="BD729" s="17">
        <v>13.55</v>
      </c>
      <c r="BE729" s="17">
        <v>1</v>
      </c>
      <c r="BF729" s="17">
        <v>1</v>
      </c>
      <c r="BH729" s="17">
        <v>0</v>
      </c>
      <c r="BJ729" s="17">
        <v>0</v>
      </c>
      <c r="BL729" s="17">
        <v>0</v>
      </c>
      <c r="BM729" s="17">
        <v>1.19512E-2</v>
      </c>
      <c r="BN729" s="17">
        <v>4.90277E-2</v>
      </c>
      <c r="BO729" s="17">
        <v>0</v>
      </c>
      <c r="BP729" s="17">
        <v>0</v>
      </c>
      <c r="BQ729" s="17">
        <v>0</v>
      </c>
      <c r="BR729" s="17">
        <v>0</v>
      </c>
      <c r="BS729" s="17">
        <v>0</v>
      </c>
      <c r="BT729" s="17" t="s">
        <v>409</v>
      </c>
      <c r="BU729" s="17" t="s">
        <v>409</v>
      </c>
      <c r="BV729" s="17" t="s">
        <v>409</v>
      </c>
      <c r="BW729" s="17" t="s">
        <v>592</v>
      </c>
      <c r="CA729" s="17">
        <v>98101161</v>
      </c>
      <c r="CB729" s="17" t="s">
        <v>858</v>
      </c>
      <c r="CC729" s="17">
        <v>98102434</v>
      </c>
      <c r="CD729" s="17" t="s">
        <v>2570</v>
      </c>
    </row>
    <row r="730" spans="1:82">
      <c r="A730" s="27">
        <v>1000000838</v>
      </c>
      <c r="B730" s="26">
        <v>10</v>
      </c>
      <c r="C730" s="26" t="s">
        <v>2571</v>
      </c>
      <c r="D730" s="25">
        <v>301230</v>
      </c>
      <c r="E730" s="25" t="s">
        <v>804</v>
      </c>
      <c r="F730" s="25">
        <v>301220</v>
      </c>
      <c r="G730" s="25" t="s">
        <v>809</v>
      </c>
      <c r="H730" s="25">
        <v>2</v>
      </c>
      <c r="I730" s="25">
        <v>2007.12</v>
      </c>
      <c r="J730" s="25">
        <v>2010.02</v>
      </c>
      <c r="K730" s="25" t="s">
        <v>1287</v>
      </c>
      <c r="L730" s="25"/>
      <c r="M730" s="25" t="s">
        <v>2351</v>
      </c>
      <c r="N730" s="25" t="s">
        <v>412</v>
      </c>
      <c r="O730" s="25" t="s">
        <v>411</v>
      </c>
      <c r="P730" s="25" t="s">
        <v>516</v>
      </c>
      <c r="Q730" s="28">
        <v>196</v>
      </c>
      <c r="R730" s="17">
        <v>0.20030000000000001</v>
      </c>
      <c r="S730" s="17" t="s">
        <v>428</v>
      </c>
      <c r="T730" s="17" t="s">
        <v>499</v>
      </c>
      <c r="U730" s="29">
        <v>12221</v>
      </c>
      <c r="V730" s="17">
        <v>0</v>
      </c>
      <c r="W730" s="17" t="s">
        <v>411</v>
      </c>
      <c r="X730" s="17" t="s">
        <v>704</v>
      </c>
      <c r="Y730" s="29">
        <v>1134</v>
      </c>
      <c r="Z730" s="17">
        <v>0</v>
      </c>
      <c r="AC730" s="17">
        <v>0</v>
      </c>
      <c r="AD730" s="17">
        <v>0</v>
      </c>
      <c r="AG730" s="17">
        <v>0</v>
      </c>
      <c r="AH730" s="17">
        <v>0</v>
      </c>
      <c r="AK730" s="17">
        <v>0</v>
      </c>
      <c r="AL730" s="17">
        <v>0</v>
      </c>
      <c r="AO730" s="17">
        <v>0</v>
      </c>
      <c r="AP730" s="17">
        <v>0</v>
      </c>
      <c r="AQ730" s="17">
        <v>1.0806539999999999E-3</v>
      </c>
      <c r="AR730" s="17">
        <v>7.1747399999999995E-4</v>
      </c>
      <c r="AS730" s="17">
        <v>1.9548E-3</v>
      </c>
      <c r="AT730" s="17">
        <v>1.6803700000000001E-2</v>
      </c>
      <c r="AU730" s="17">
        <v>4.9925900000000002E-2</v>
      </c>
      <c r="AV730" s="17">
        <v>268.87</v>
      </c>
      <c r="AW730" s="17">
        <v>322.64</v>
      </c>
      <c r="AX730" s="17">
        <v>403.31</v>
      </c>
      <c r="AY730" s="17">
        <v>0</v>
      </c>
      <c r="AZ730" s="17">
        <v>0</v>
      </c>
      <c r="BA730" s="17">
        <v>0</v>
      </c>
      <c r="BB730" s="17">
        <v>0</v>
      </c>
      <c r="BC730" s="17">
        <v>1</v>
      </c>
      <c r="BD730" s="17">
        <v>13.55</v>
      </c>
      <c r="BE730" s="17">
        <v>1</v>
      </c>
      <c r="BF730" s="17">
        <v>1</v>
      </c>
      <c r="BH730" s="17">
        <v>0</v>
      </c>
      <c r="BJ730" s="17">
        <v>0</v>
      </c>
      <c r="BL730" s="17">
        <v>0</v>
      </c>
      <c r="BM730" s="17">
        <v>1.19512E-2</v>
      </c>
      <c r="BN730" s="17">
        <v>4.90277E-2</v>
      </c>
      <c r="BO730" s="17">
        <v>0</v>
      </c>
      <c r="BP730" s="17">
        <v>0</v>
      </c>
      <c r="BQ730" s="17">
        <v>0</v>
      </c>
      <c r="BR730" s="17">
        <v>0</v>
      </c>
      <c r="BS730" s="17">
        <v>0</v>
      </c>
      <c r="BT730" s="17" t="s">
        <v>409</v>
      </c>
      <c r="BU730" s="17" t="s">
        <v>409</v>
      </c>
      <c r="BV730" s="17" t="s">
        <v>409</v>
      </c>
      <c r="BW730" s="17" t="s">
        <v>592</v>
      </c>
      <c r="CA730" s="17">
        <v>98101161</v>
      </c>
      <c r="CB730" s="17" t="s">
        <v>858</v>
      </c>
      <c r="CC730" s="17">
        <v>98102434</v>
      </c>
      <c r="CD730" s="17" t="s">
        <v>2570</v>
      </c>
    </row>
    <row r="731" spans="1:82">
      <c r="A731" s="27">
        <v>1000000839</v>
      </c>
      <c r="B731" s="26">
        <v>0</v>
      </c>
      <c r="C731" s="26" t="s">
        <v>2569</v>
      </c>
      <c r="D731" s="25">
        <v>301300</v>
      </c>
      <c r="E731" s="25" t="s">
        <v>2567</v>
      </c>
      <c r="F731" s="25">
        <v>301230</v>
      </c>
      <c r="G731" s="25" t="s">
        <v>804</v>
      </c>
      <c r="H731" s="25">
        <v>1</v>
      </c>
      <c r="I731" s="25">
        <v>1999.01</v>
      </c>
      <c r="J731" s="25">
        <v>2500.12</v>
      </c>
      <c r="K731" s="25" t="s">
        <v>1774</v>
      </c>
      <c r="L731" s="25"/>
      <c r="M731" s="25" t="s">
        <v>1774</v>
      </c>
      <c r="N731" s="25" t="s">
        <v>412</v>
      </c>
      <c r="O731" s="25" t="s">
        <v>428</v>
      </c>
      <c r="P731" s="25" t="s">
        <v>499</v>
      </c>
      <c r="Q731" s="24">
        <v>16466</v>
      </c>
      <c r="R731" s="17">
        <v>0</v>
      </c>
      <c r="U731" s="17">
        <v>0</v>
      </c>
      <c r="V731" s="17">
        <v>0</v>
      </c>
      <c r="Y731" s="17">
        <v>0</v>
      </c>
      <c r="Z731" s="17">
        <v>0</v>
      </c>
      <c r="AC731" s="17">
        <v>0</v>
      </c>
      <c r="AD731" s="17">
        <v>0</v>
      </c>
      <c r="AG731" s="17">
        <v>0</v>
      </c>
      <c r="AH731" s="17">
        <v>0</v>
      </c>
      <c r="AK731" s="17">
        <v>0</v>
      </c>
      <c r="AL731" s="17">
        <v>0</v>
      </c>
      <c r="AO731" s="17">
        <v>0</v>
      </c>
      <c r="AP731" s="17">
        <v>0</v>
      </c>
      <c r="AQ731" s="17">
        <v>0</v>
      </c>
      <c r="AR731" s="17">
        <v>0</v>
      </c>
      <c r="AS731" s="17">
        <v>2.9129999999999998E-3</v>
      </c>
      <c r="AT731" s="17">
        <v>2.3016999999999999E-2</v>
      </c>
      <c r="AU731" s="17">
        <v>1.9043000000000001E-2</v>
      </c>
      <c r="AV731" s="17">
        <v>452</v>
      </c>
      <c r="AW731" s="17">
        <v>542.4</v>
      </c>
      <c r="AX731" s="17">
        <v>678</v>
      </c>
      <c r="AY731" s="17">
        <v>0</v>
      </c>
      <c r="AZ731" s="17">
        <v>0</v>
      </c>
      <c r="BA731" s="17">
        <v>0</v>
      </c>
      <c r="BB731" s="17">
        <v>0</v>
      </c>
      <c r="BC731" s="17">
        <v>1</v>
      </c>
      <c r="BD731" s="17">
        <v>16.47</v>
      </c>
      <c r="BE731" s="17">
        <v>1</v>
      </c>
      <c r="BF731" s="17">
        <v>1</v>
      </c>
      <c r="BH731" s="17">
        <v>0</v>
      </c>
      <c r="BJ731" s="17">
        <v>0</v>
      </c>
      <c r="BL731" s="17">
        <v>0</v>
      </c>
      <c r="BM731" s="17">
        <v>1.5872000000000001E-2</v>
      </c>
      <c r="BN731" s="17">
        <v>6.8982000000000002E-2</v>
      </c>
      <c r="BO731" s="17">
        <v>0</v>
      </c>
      <c r="BP731" s="17">
        <v>0</v>
      </c>
      <c r="BQ731" s="17">
        <v>0</v>
      </c>
      <c r="BR731" s="17">
        <v>0</v>
      </c>
      <c r="BS731" s="17">
        <v>0</v>
      </c>
      <c r="BT731" s="17" t="s">
        <v>409</v>
      </c>
      <c r="BU731" s="17" t="s">
        <v>409</v>
      </c>
      <c r="BV731" s="17" t="s">
        <v>409</v>
      </c>
      <c r="BW731" s="17" t="s">
        <v>592</v>
      </c>
      <c r="CA731" s="17">
        <v>88106466</v>
      </c>
      <c r="CB731" s="17" t="s">
        <v>1848</v>
      </c>
      <c r="CC731" s="17">
        <v>98102434</v>
      </c>
      <c r="CD731" s="17" t="s">
        <v>620</v>
      </c>
    </row>
    <row r="732" spans="1:82">
      <c r="A732" s="27">
        <v>1000000840</v>
      </c>
      <c r="B732" s="26">
        <v>0</v>
      </c>
      <c r="C732" s="26" t="s">
        <v>2568</v>
      </c>
      <c r="D732" s="25">
        <v>301301</v>
      </c>
      <c r="E732" s="25" t="s">
        <v>2567</v>
      </c>
      <c r="F732" s="25">
        <v>301230</v>
      </c>
      <c r="G732" s="25" t="s">
        <v>804</v>
      </c>
      <c r="H732" s="25">
        <v>2</v>
      </c>
      <c r="I732" s="25">
        <v>1999.01</v>
      </c>
      <c r="J732" s="25">
        <v>2500.12</v>
      </c>
      <c r="K732" s="25" t="s">
        <v>1774</v>
      </c>
      <c r="L732" s="25"/>
      <c r="M732" s="25" t="s">
        <v>1774</v>
      </c>
      <c r="N732" s="25" t="s">
        <v>412</v>
      </c>
      <c r="O732" s="25" t="s">
        <v>428</v>
      </c>
      <c r="P732" s="25" t="s">
        <v>499</v>
      </c>
      <c r="Q732" s="24">
        <v>16466</v>
      </c>
      <c r="R732" s="17">
        <v>0</v>
      </c>
      <c r="U732" s="17">
        <v>0</v>
      </c>
      <c r="V732" s="17">
        <v>0</v>
      </c>
      <c r="Y732" s="17">
        <v>0</v>
      </c>
      <c r="Z732" s="17">
        <v>0</v>
      </c>
      <c r="AC732" s="17">
        <v>0</v>
      </c>
      <c r="AD732" s="17">
        <v>0</v>
      </c>
      <c r="AG732" s="17">
        <v>0</v>
      </c>
      <c r="AH732" s="17">
        <v>0</v>
      </c>
      <c r="AK732" s="17">
        <v>0</v>
      </c>
      <c r="AL732" s="17">
        <v>0</v>
      </c>
      <c r="AO732" s="17">
        <v>0</v>
      </c>
      <c r="AP732" s="17">
        <v>0</v>
      </c>
      <c r="AQ732" s="17">
        <v>0</v>
      </c>
      <c r="AR732" s="17">
        <v>0</v>
      </c>
      <c r="AS732" s="17">
        <v>2.9129999999999998E-3</v>
      </c>
      <c r="AT732" s="17">
        <v>2.3016999999999999E-2</v>
      </c>
      <c r="AU732" s="17">
        <v>1.9043000000000001E-2</v>
      </c>
      <c r="AV732" s="17">
        <v>452</v>
      </c>
      <c r="AW732" s="17">
        <v>542.4</v>
      </c>
      <c r="AX732" s="17">
        <v>678</v>
      </c>
      <c r="AY732" s="17">
        <v>0</v>
      </c>
      <c r="AZ732" s="17">
        <v>0</v>
      </c>
      <c r="BA732" s="17">
        <v>0</v>
      </c>
      <c r="BB732" s="17">
        <v>0</v>
      </c>
      <c r="BC732" s="17">
        <v>1</v>
      </c>
      <c r="BD732" s="17">
        <v>16.47</v>
      </c>
      <c r="BE732" s="17">
        <v>1</v>
      </c>
      <c r="BF732" s="17">
        <v>1</v>
      </c>
      <c r="BH732" s="17">
        <v>0</v>
      </c>
      <c r="BJ732" s="17">
        <v>0</v>
      </c>
      <c r="BL732" s="17">
        <v>0</v>
      </c>
      <c r="BM732" s="17">
        <v>1.5872000000000001E-2</v>
      </c>
      <c r="BN732" s="17">
        <v>6.8982000000000002E-2</v>
      </c>
      <c r="BO732" s="17">
        <v>0</v>
      </c>
      <c r="BP732" s="17">
        <v>0</v>
      </c>
      <c r="BQ732" s="17">
        <v>0</v>
      </c>
      <c r="BR732" s="17">
        <v>0</v>
      </c>
      <c r="BS732" s="17">
        <v>0</v>
      </c>
      <c r="BT732" s="17" t="s">
        <v>409</v>
      </c>
      <c r="BU732" s="17" t="s">
        <v>409</v>
      </c>
      <c r="BV732" s="17" t="s">
        <v>409</v>
      </c>
      <c r="BW732" s="17" t="s">
        <v>592</v>
      </c>
      <c r="CA732" s="17">
        <v>88106466</v>
      </c>
      <c r="CB732" s="17" t="s">
        <v>1848</v>
      </c>
      <c r="CC732" s="17">
        <v>98102434</v>
      </c>
      <c r="CD732" s="17" t="s">
        <v>620</v>
      </c>
    </row>
    <row r="733" spans="1:82">
      <c r="A733" s="27">
        <v>1000000841</v>
      </c>
      <c r="B733" s="26">
        <v>0</v>
      </c>
      <c r="C733" s="26" t="s">
        <v>2566</v>
      </c>
      <c r="D733" s="25">
        <v>301431</v>
      </c>
      <c r="E733" s="25" t="s">
        <v>2345</v>
      </c>
      <c r="F733" s="25">
        <v>301425</v>
      </c>
      <c r="G733" s="25" t="s">
        <v>623</v>
      </c>
      <c r="H733" s="25">
        <v>1</v>
      </c>
      <c r="I733" s="25">
        <v>1998.01</v>
      </c>
      <c r="J733" s="25">
        <v>2013.04</v>
      </c>
      <c r="K733" s="25" t="s">
        <v>1687</v>
      </c>
      <c r="L733" s="25"/>
      <c r="M733" s="25" t="s">
        <v>1687</v>
      </c>
      <c r="N733" s="25" t="s">
        <v>412</v>
      </c>
      <c r="O733" s="25" t="s">
        <v>498</v>
      </c>
      <c r="P733" s="25" t="s">
        <v>426</v>
      </c>
      <c r="Q733" s="24">
        <v>4786</v>
      </c>
      <c r="R733" s="17">
        <v>0.53800000000000003</v>
      </c>
      <c r="U733" s="17">
        <v>0</v>
      </c>
      <c r="V733" s="17">
        <v>0</v>
      </c>
      <c r="Y733" s="17">
        <v>0</v>
      </c>
      <c r="Z733" s="17">
        <v>0</v>
      </c>
      <c r="AC733" s="17">
        <v>0</v>
      </c>
      <c r="AD733" s="17">
        <v>0</v>
      </c>
      <c r="AG733" s="17">
        <v>0</v>
      </c>
      <c r="AH733" s="17">
        <v>0</v>
      </c>
      <c r="AK733" s="17">
        <v>0</v>
      </c>
      <c r="AL733" s="17">
        <v>0</v>
      </c>
      <c r="AO733" s="17">
        <v>0</v>
      </c>
      <c r="AP733" s="17">
        <v>0</v>
      </c>
      <c r="AQ733" s="17">
        <v>0.53800000000000003</v>
      </c>
      <c r="AR733" s="17">
        <v>3.0000000000000001E-3</v>
      </c>
      <c r="AS733" s="17">
        <v>3.3100000000000002E-4</v>
      </c>
      <c r="AT733" s="17">
        <v>2.5720000000000001E-3</v>
      </c>
      <c r="AU733" s="17">
        <v>0.14961099999999999</v>
      </c>
      <c r="AV733" s="17">
        <v>156</v>
      </c>
      <c r="AW733" s="17">
        <v>187.2</v>
      </c>
      <c r="AX733" s="17">
        <v>234</v>
      </c>
      <c r="AY733" s="17">
        <v>0</v>
      </c>
      <c r="AZ733" s="17">
        <v>0</v>
      </c>
      <c r="BA733" s="17">
        <v>0</v>
      </c>
      <c r="BB733" s="17">
        <v>0</v>
      </c>
      <c r="BC733" s="17">
        <v>1</v>
      </c>
      <c r="BD733" s="17">
        <v>4.79</v>
      </c>
      <c r="BE733" s="17">
        <v>1</v>
      </c>
      <c r="BF733" s="17">
        <v>1</v>
      </c>
      <c r="BH733" s="17">
        <v>0</v>
      </c>
      <c r="BJ733" s="17">
        <v>0</v>
      </c>
      <c r="BL733" s="17">
        <v>0</v>
      </c>
      <c r="BM733" s="17">
        <v>1.371E-3</v>
      </c>
      <c r="BN733" s="17">
        <v>1.1410000000000001E-3</v>
      </c>
      <c r="BO733" s="17">
        <v>0</v>
      </c>
      <c r="BP733" s="17">
        <v>0</v>
      </c>
      <c r="BQ733" s="17">
        <v>0</v>
      </c>
      <c r="BR733" s="17">
        <v>0</v>
      </c>
      <c r="BS733" s="17">
        <v>0</v>
      </c>
      <c r="BT733" s="17" t="s">
        <v>409</v>
      </c>
      <c r="BU733" s="17" t="s">
        <v>409</v>
      </c>
      <c r="BV733" s="17" t="s">
        <v>409</v>
      </c>
      <c r="BW733" s="17" t="s">
        <v>592</v>
      </c>
      <c r="CA733" s="17">
        <v>88106466</v>
      </c>
      <c r="CB733" s="17" t="s">
        <v>1848</v>
      </c>
      <c r="CC733" s="17">
        <v>4104935</v>
      </c>
      <c r="CD733" s="17" t="s">
        <v>1833</v>
      </c>
    </row>
    <row r="734" spans="1:82">
      <c r="A734" s="27">
        <v>1000000842</v>
      </c>
      <c r="B734" s="26">
        <v>0</v>
      </c>
      <c r="C734" s="26" t="s">
        <v>2565</v>
      </c>
      <c r="D734" s="25">
        <v>301431</v>
      </c>
      <c r="E734" s="25" t="s">
        <v>2345</v>
      </c>
      <c r="F734" s="25">
        <v>301425</v>
      </c>
      <c r="G734" s="25" t="s">
        <v>623</v>
      </c>
      <c r="H734" s="25">
        <v>2</v>
      </c>
      <c r="I734" s="25">
        <v>2000.01</v>
      </c>
      <c r="J734" s="25">
        <v>2013.04</v>
      </c>
      <c r="K734" s="25" t="s">
        <v>557</v>
      </c>
      <c r="L734" s="25"/>
      <c r="M734" s="25" t="s">
        <v>557</v>
      </c>
      <c r="N734" s="25" t="s">
        <v>412</v>
      </c>
      <c r="O734" s="25" t="s">
        <v>498</v>
      </c>
      <c r="P734" s="25" t="s">
        <v>426</v>
      </c>
      <c r="Q734" s="24">
        <v>4786</v>
      </c>
      <c r="R734" s="17">
        <v>0.51800000000000002</v>
      </c>
      <c r="U734" s="17">
        <v>0</v>
      </c>
      <c r="V734" s="17">
        <v>0</v>
      </c>
      <c r="Y734" s="17">
        <v>0</v>
      </c>
      <c r="Z734" s="17">
        <v>0</v>
      </c>
      <c r="AC734" s="17">
        <v>0</v>
      </c>
      <c r="AD734" s="17">
        <v>0</v>
      </c>
      <c r="AG734" s="17">
        <v>0</v>
      </c>
      <c r="AH734" s="17">
        <v>0</v>
      </c>
      <c r="AK734" s="17">
        <v>0</v>
      </c>
      <c r="AL734" s="17">
        <v>0</v>
      </c>
      <c r="AO734" s="17">
        <v>0</v>
      </c>
      <c r="AP734" s="17">
        <v>0</v>
      </c>
      <c r="AQ734" s="17">
        <v>0.51800000000000002</v>
      </c>
      <c r="AR734" s="17">
        <v>3.0000000000000001E-3</v>
      </c>
      <c r="AS734" s="17">
        <v>3.3100000000000002E-4</v>
      </c>
      <c r="AT734" s="17">
        <v>2.5720000000000001E-3</v>
      </c>
      <c r="AU734" s="17">
        <v>0.14961099999999999</v>
      </c>
      <c r="AV734" s="17">
        <v>156</v>
      </c>
      <c r="AW734" s="17">
        <v>187.2</v>
      </c>
      <c r="AX734" s="17">
        <v>234</v>
      </c>
      <c r="AY734" s="17">
        <v>0</v>
      </c>
      <c r="AZ734" s="17">
        <v>0</v>
      </c>
      <c r="BA734" s="17">
        <v>0</v>
      </c>
      <c r="BB734" s="17">
        <v>0</v>
      </c>
      <c r="BC734" s="17">
        <v>1</v>
      </c>
      <c r="BD734" s="17">
        <v>4.79</v>
      </c>
      <c r="BE734" s="17">
        <v>1</v>
      </c>
      <c r="BF734" s="17">
        <v>1</v>
      </c>
      <c r="BH734" s="17">
        <v>0</v>
      </c>
      <c r="BJ734" s="17">
        <v>0</v>
      </c>
      <c r="BL734" s="17">
        <v>0</v>
      </c>
      <c r="BM734" s="17">
        <v>1.371E-3</v>
      </c>
      <c r="BN734" s="17">
        <v>1.1410000000000001E-3</v>
      </c>
      <c r="BO734" s="17">
        <v>0</v>
      </c>
      <c r="BP734" s="17">
        <v>0</v>
      </c>
      <c r="BQ734" s="17">
        <v>0</v>
      </c>
      <c r="BR734" s="17">
        <v>0</v>
      </c>
      <c r="BS734" s="17">
        <v>0</v>
      </c>
      <c r="BT734" s="17" t="s">
        <v>409</v>
      </c>
      <c r="BU734" s="17" t="s">
        <v>409</v>
      </c>
      <c r="BV734" s="17" t="s">
        <v>409</v>
      </c>
      <c r="BW734" s="17" t="s">
        <v>592</v>
      </c>
      <c r="CA734" s="17">
        <v>88106466</v>
      </c>
      <c r="CB734" s="17" t="s">
        <v>1848</v>
      </c>
      <c r="CC734" s="17">
        <v>4104935</v>
      </c>
      <c r="CD734" s="17" t="s">
        <v>1833</v>
      </c>
    </row>
    <row r="735" spans="1:82">
      <c r="A735" s="27">
        <v>1000000843</v>
      </c>
      <c r="B735" s="26">
        <v>0</v>
      </c>
      <c r="C735" s="26" t="s">
        <v>69</v>
      </c>
      <c r="D735" s="25">
        <v>302720</v>
      </c>
      <c r="E735" s="25" t="s">
        <v>1313</v>
      </c>
      <c r="F735" s="25">
        <v>302715</v>
      </c>
      <c r="G735" s="25" t="s">
        <v>830</v>
      </c>
      <c r="H735" s="25">
        <v>1</v>
      </c>
      <c r="I735" s="25">
        <v>2004.06</v>
      </c>
      <c r="J735" s="25">
        <v>2500.12</v>
      </c>
      <c r="K735" s="25" t="s">
        <v>1549</v>
      </c>
      <c r="L735" s="25"/>
      <c r="M735" s="25" t="s">
        <v>1549</v>
      </c>
      <c r="N735" s="25" t="s">
        <v>412</v>
      </c>
      <c r="O735" s="25" t="s">
        <v>411</v>
      </c>
      <c r="P735" s="25" t="s">
        <v>516</v>
      </c>
      <c r="Q735" s="24">
        <v>5000</v>
      </c>
      <c r="R735" s="17">
        <v>0.36149999999999999</v>
      </c>
      <c r="U735" s="17">
        <v>0</v>
      </c>
      <c r="V735" s="17">
        <v>0</v>
      </c>
      <c r="Y735" s="17">
        <v>0</v>
      </c>
      <c r="Z735" s="17">
        <v>0</v>
      </c>
      <c r="AC735" s="17">
        <v>0</v>
      </c>
      <c r="AD735" s="17">
        <v>0</v>
      </c>
      <c r="AG735" s="17">
        <v>0</v>
      </c>
      <c r="AH735" s="17">
        <v>0</v>
      </c>
      <c r="AK735" s="17">
        <v>0</v>
      </c>
      <c r="AL735" s="17">
        <v>0</v>
      </c>
      <c r="AO735" s="17">
        <v>0</v>
      </c>
      <c r="AP735" s="17">
        <v>0</v>
      </c>
      <c r="AQ735" s="17">
        <v>0.36149999999999999</v>
      </c>
      <c r="AR735" s="17">
        <v>1E-3</v>
      </c>
      <c r="AS735" s="17">
        <v>3.0200000000000002E-4</v>
      </c>
      <c r="AT735" s="17">
        <v>3.1689999999999999E-3</v>
      </c>
      <c r="AU735" s="17">
        <v>8.8342000000000004E-2</v>
      </c>
      <c r="AV735" s="17">
        <v>285</v>
      </c>
      <c r="AW735" s="17">
        <v>342</v>
      </c>
      <c r="AX735" s="17">
        <v>427.5</v>
      </c>
      <c r="AY735" s="17">
        <v>0</v>
      </c>
      <c r="AZ735" s="17">
        <v>0</v>
      </c>
      <c r="BA735" s="17">
        <v>0</v>
      </c>
      <c r="BB735" s="17">
        <v>0</v>
      </c>
      <c r="BC735" s="17">
        <v>1</v>
      </c>
      <c r="BD735" s="17">
        <v>5</v>
      </c>
      <c r="BE735" s="17">
        <v>1</v>
      </c>
      <c r="BF735" s="17">
        <v>1</v>
      </c>
      <c r="BH735" s="17">
        <v>0</v>
      </c>
      <c r="BJ735" s="17">
        <v>0</v>
      </c>
      <c r="BL735" s="17">
        <v>0</v>
      </c>
      <c r="BM735" s="17">
        <v>9.7000000000000005E-4</v>
      </c>
      <c r="BN735" s="17">
        <v>1.3179999999999999E-3</v>
      </c>
      <c r="BO735" s="17">
        <v>0</v>
      </c>
      <c r="BP735" s="17">
        <v>0</v>
      </c>
      <c r="BQ735" s="17">
        <v>0</v>
      </c>
      <c r="BR735" s="17">
        <v>0</v>
      </c>
      <c r="BS735" s="17">
        <v>0</v>
      </c>
      <c r="BT735" s="17" t="s">
        <v>409</v>
      </c>
      <c r="BU735" s="17" t="s">
        <v>409</v>
      </c>
      <c r="BV735" s="17" t="s">
        <v>409</v>
      </c>
      <c r="BW735" s="17" t="s">
        <v>592</v>
      </c>
      <c r="CA735" s="17">
        <v>88106466</v>
      </c>
      <c r="CB735" s="17" t="s">
        <v>1848</v>
      </c>
      <c r="CC735" s="17">
        <v>87106144</v>
      </c>
      <c r="CD735" s="17" t="s">
        <v>894</v>
      </c>
    </row>
    <row r="736" spans="1:82">
      <c r="A736" s="27">
        <v>1000000844</v>
      </c>
      <c r="B736" s="26">
        <v>0</v>
      </c>
      <c r="C736" s="26" t="s">
        <v>98</v>
      </c>
      <c r="D736" s="25">
        <v>305655</v>
      </c>
      <c r="E736" s="25" t="s">
        <v>2564</v>
      </c>
      <c r="F736" s="25">
        <v>305625</v>
      </c>
      <c r="G736" s="25" t="s">
        <v>2197</v>
      </c>
      <c r="H736" s="25">
        <v>1</v>
      </c>
      <c r="I736" s="25">
        <v>1998.06</v>
      </c>
      <c r="J736" s="25">
        <v>2011.12</v>
      </c>
      <c r="K736" s="25" t="s">
        <v>1771</v>
      </c>
      <c r="L736" s="25"/>
      <c r="M736" s="25" t="s">
        <v>1771</v>
      </c>
      <c r="N736" s="25" t="s">
        <v>412</v>
      </c>
      <c r="O736" s="25" t="s">
        <v>428</v>
      </c>
      <c r="P736" s="25" t="s">
        <v>499</v>
      </c>
      <c r="Q736" s="24">
        <v>25292</v>
      </c>
      <c r="R736" s="17">
        <v>0</v>
      </c>
      <c r="U736" s="17">
        <v>0</v>
      </c>
      <c r="V736" s="17">
        <v>0</v>
      </c>
      <c r="Y736" s="17">
        <v>0</v>
      </c>
      <c r="Z736" s="17">
        <v>0</v>
      </c>
      <c r="AC736" s="17">
        <v>0</v>
      </c>
      <c r="AD736" s="17">
        <v>0</v>
      </c>
      <c r="AG736" s="17">
        <v>0</v>
      </c>
      <c r="AH736" s="17">
        <v>0</v>
      </c>
      <c r="AK736" s="17">
        <v>0</v>
      </c>
      <c r="AL736" s="17">
        <v>0</v>
      </c>
      <c r="AO736" s="17">
        <v>0</v>
      </c>
      <c r="AP736" s="17">
        <v>0</v>
      </c>
      <c r="AQ736" s="17">
        <v>0</v>
      </c>
      <c r="AR736" s="17">
        <v>0</v>
      </c>
      <c r="AS736" s="17">
        <v>4.4730000000000004E-3</v>
      </c>
      <c r="AT736" s="17">
        <v>3.5361999999999998E-2</v>
      </c>
      <c r="AU736" s="17">
        <v>2.9777000000000001E-2</v>
      </c>
      <c r="AV736" s="17">
        <v>452</v>
      </c>
      <c r="AW736" s="17">
        <v>542.4</v>
      </c>
      <c r="AX736" s="17">
        <v>678</v>
      </c>
      <c r="AY736" s="17">
        <v>0</v>
      </c>
      <c r="AZ736" s="17">
        <v>0</v>
      </c>
      <c r="BA736" s="17">
        <v>0</v>
      </c>
      <c r="BB736" s="17">
        <v>0</v>
      </c>
      <c r="BC736" s="17">
        <v>1</v>
      </c>
      <c r="BD736" s="17">
        <v>25.29</v>
      </c>
      <c r="BE736" s="17">
        <v>1</v>
      </c>
      <c r="BF736" s="17">
        <v>1</v>
      </c>
      <c r="BH736" s="17">
        <v>0</v>
      </c>
      <c r="BJ736" s="17">
        <v>0</v>
      </c>
      <c r="BL736" s="17">
        <v>0</v>
      </c>
      <c r="BM736" s="17">
        <v>2.4067999999999999E-2</v>
      </c>
      <c r="BN736" s="17">
        <v>0.109364</v>
      </c>
      <c r="BO736" s="17">
        <v>0</v>
      </c>
      <c r="BP736" s="17">
        <v>0</v>
      </c>
      <c r="BQ736" s="17">
        <v>0</v>
      </c>
      <c r="BR736" s="17">
        <v>0</v>
      </c>
      <c r="BS736" s="17">
        <v>0</v>
      </c>
      <c r="BT736" s="17" t="s">
        <v>409</v>
      </c>
      <c r="BU736" s="17" t="s">
        <v>409</v>
      </c>
      <c r="BV736" s="17" t="s">
        <v>409</v>
      </c>
      <c r="BW736" s="17" t="s">
        <v>592</v>
      </c>
      <c r="CA736" s="17">
        <v>88106466</v>
      </c>
      <c r="CB736" s="17" t="s">
        <v>1848</v>
      </c>
      <c r="CC736" s="17">
        <v>4106491</v>
      </c>
      <c r="CD736" s="17" t="s">
        <v>1019</v>
      </c>
    </row>
    <row r="737" spans="1:82">
      <c r="A737" s="27">
        <v>1000000845</v>
      </c>
      <c r="B737" s="26">
        <v>0</v>
      </c>
      <c r="C737" s="26" t="s">
        <v>97</v>
      </c>
      <c r="D737" s="25">
        <v>305655</v>
      </c>
      <c r="E737" s="25" t="s">
        <v>2564</v>
      </c>
      <c r="F737" s="25">
        <v>305625</v>
      </c>
      <c r="G737" s="25" t="s">
        <v>2197</v>
      </c>
      <c r="H737" s="25">
        <v>2</v>
      </c>
      <c r="I737" s="25">
        <v>2000.01</v>
      </c>
      <c r="J737" s="25">
        <v>2011.12</v>
      </c>
      <c r="K737" s="25" t="s">
        <v>557</v>
      </c>
      <c r="L737" s="25"/>
      <c r="M737" s="25" t="s">
        <v>557</v>
      </c>
      <c r="N737" s="25" t="s">
        <v>412</v>
      </c>
      <c r="O737" s="25" t="s">
        <v>428</v>
      </c>
      <c r="P737" s="25" t="s">
        <v>499</v>
      </c>
      <c r="Q737" s="24">
        <v>25292</v>
      </c>
      <c r="R737" s="17">
        <v>0</v>
      </c>
      <c r="U737" s="17">
        <v>0</v>
      </c>
      <c r="V737" s="17">
        <v>0</v>
      </c>
      <c r="Y737" s="17">
        <v>0</v>
      </c>
      <c r="Z737" s="17">
        <v>0</v>
      </c>
      <c r="AC737" s="17">
        <v>0</v>
      </c>
      <c r="AD737" s="17">
        <v>0</v>
      </c>
      <c r="AG737" s="17">
        <v>0</v>
      </c>
      <c r="AH737" s="17">
        <v>0</v>
      </c>
      <c r="AK737" s="17">
        <v>0</v>
      </c>
      <c r="AL737" s="17">
        <v>0</v>
      </c>
      <c r="AO737" s="17">
        <v>0</v>
      </c>
      <c r="AP737" s="17">
        <v>0</v>
      </c>
      <c r="AQ737" s="17">
        <v>0</v>
      </c>
      <c r="AR737" s="17">
        <v>0</v>
      </c>
      <c r="AS737" s="17">
        <v>4.4730000000000004E-3</v>
      </c>
      <c r="AT737" s="17">
        <v>3.5361999999999998E-2</v>
      </c>
      <c r="AU737" s="17">
        <v>2.9777000000000001E-2</v>
      </c>
      <c r="AV737" s="17">
        <v>452</v>
      </c>
      <c r="AW737" s="17">
        <v>542.4</v>
      </c>
      <c r="AX737" s="17">
        <v>678</v>
      </c>
      <c r="AY737" s="17">
        <v>0</v>
      </c>
      <c r="AZ737" s="17">
        <v>0</v>
      </c>
      <c r="BA737" s="17">
        <v>0</v>
      </c>
      <c r="BB737" s="17">
        <v>0</v>
      </c>
      <c r="BC737" s="17">
        <v>1</v>
      </c>
      <c r="BD737" s="17">
        <v>25.29</v>
      </c>
      <c r="BE737" s="17">
        <v>1</v>
      </c>
      <c r="BF737" s="17">
        <v>1</v>
      </c>
      <c r="BH737" s="17">
        <v>0</v>
      </c>
      <c r="BJ737" s="17">
        <v>0</v>
      </c>
      <c r="BL737" s="17">
        <v>0</v>
      </c>
      <c r="BM737" s="17">
        <v>2.4067999999999999E-2</v>
      </c>
      <c r="BN737" s="17">
        <v>0.109364</v>
      </c>
      <c r="BO737" s="17">
        <v>0</v>
      </c>
      <c r="BP737" s="17">
        <v>0</v>
      </c>
      <c r="BQ737" s="17">
        <v>0</v>
      </c>
      <c r="BR737" s="17">
        <v>0</v>
      </c>
      <c r="BS737" s="17">
        <v>0</v>
      </c>
      <c r="BT737" s="17" t="s">
        <v>409</v>
      </c>
      <c r="BU737" s="17" t="s">
        <v>409</v>
      </c>
      <c r="BV737" s="17" t="s">
        <v>409</v>
      </c>
      <c r="BW737" s="17" t="s">
        <v>592</v>
      </c>
      <c r="CA737" s="17">
        <v>88106466</v>
      </c>
      <c r="CB737" s="17" t="s">
        <v>1848</v>
      </c>
      <c r="CC737" s="17">
        <v>4106491</v>
      </c>
      <c r="CD737" s="17" t="s">
        <v>1019</v>
      </c>
    </row>
    <row r="738" spans="1:82">
      <c r="A738" s="27">
        <v>1000000846</v>
      </c>
      <c r="B738" s="26">
        <v>10</v>
      </c>
      <c r="C738" s="26" t="s">
        <v>28</v>
      </c>
      <c r="D738" s="25">
        <v>304650</v>
      </c>
      <c r="E738" s="25" t="s">
        <v>1290</v>
      </c>
      <c r="F738" s="25">
        <v>304680</v>
      </c>
      <c r="G738" s="25" t="s">
        <v>2212</v>
      </c>
      <c r="H738" s="25">
        <v>1</v>
      </c>
      <c r="I738" s="25">
        <v>2007.12</v>
      </c>
      <c r="J738" s="25">
        <v>2500.12</v>
      </c>
      <c r="K738" s="25" t="s">
        <v>1287</v>
      </c>
      <c r="L738" s="25"/>
      <c r="M738" s="25" t="s">
        <v>1287</v>
      </c>
      <c r="N738" s="25" t="s">
        <v>412</v>
      </c>
      <c r="O738" s="25" t="s">
        <v>428</v>
      </c>
      <c r="P738" s="25" t="s">
        <v>499</v>
      </c>
      <c r="Q738" s="24">
        <v>22889</v>
      </c>
      <c r="R738" s="17">
        <v>0</v>
      </c>
      <c r="U738" s="17">
        <v>0</v>
      </c>
      <c r="V738" s="17">
        <v>0</v>
      </c>
      <c r="Y738" s="17">
        <v>0</v>
      </c>
      <c r="Z738" s="17">
        <v>0</v>
      </c>
      <c r="AC738" s="17">
        <v>0</v>
      </c>
      <c r="AD738" s="17">
        <v>0</v>
      </c>
      <c r="AG738" s="17">
        <v>0</v>
      </c>
      <c r="AH738" s="17">
        <v>0</v>
      </c>
      <c r="AK738" s="17">
        <v>0</v>
      </c>
      <c r="AL738" s="17">
        <v>0</v>
      </c>
      <c r="AO738" s="17">
        <v>0</v>
      </c>
      <c r="AP738" s="17">
        <v>0</v>
      </c>
      <c r="AQ738" s="17">
        <v>0</v>
      </c>
      <c r="AR738" s="17">
        <v>0</v>
      </c>
      <c r="AS738" s="17">
        <v>4.0489999999999996E-3</v>
      </c>
      <c r="AT738" s="17">
        <v>3.1995999999999997E-2</v>
      </c>
      <c r="AU738" s="17">
        <v>2.6550000000000001E-2</v>
      </c>
      <c r="AV738" s="17">
        <v>452</v>
      </c>
      <c r="AW738" s="17">
        <v>542.4</v>
      </c>
      <c r="AX738" s="17">
        <v>678</v>
      </c>
      <c r="AY738" s="17">
        <v>0</v>
      </c>
      <c r="AZ738" s="17">
        <v>0</v>
      </c>
      <c r="BA738" s="17">
        <v>0</v>
      </c>
      <c r="BB738" s="17">
        <v>0</v>
      </c>
      <c r="BC738" s="17">
        <v>1</v>
      </c>
      <c r="BD738" s="17">
        <v>22.89</v>
      </c>
      <c r="BE738" s="17">
        <v>1</v>
      </c>
      <c r="BF738" s="17">
        <v>1</v>
      </c>
      <c r="BH738" s="17">
        <v>0</v>
      </c>
      <c r="BJ738" s="17">
        <v>0</v>
      </c>
      <c r="BL738" s="17">
        <v>0</v>
      </c>
      <c r="BM738" s="17">
        <v>2.2204000000000002E-2</v>
      </c>
      <c r="BN738" s="17">
        <v>9.4465999999999994E-2</v>
      </c>
      <c r="BO738" s="17">
        <v>0</v>
      </c>
      <c r="BP738" s="17">
        <v>0</v>
      </c>
      <c r="BQ738" s="17">
        <v>0</v>
      </c>
      <c r="BR738" s="17">
        <v>0</v>
      </c>
      <c r="BS738" s="17">
        <v>0</v>
      </c>
      <c r="BT738" s="17" t="s">
        <v>409</v>
      </c>
      <c r="BU738" s="17" t="s">
        <v>409</v>
      </c>
      <c r="BV738" s="17" t="s">
        <v>409</v>
      </c>
      <c r="BW738" s="17" t="s">
        <v>592</v>
      </c>
      <c r="CA738" s="17">
        <v>96108541</v>
      </c>
      <c r="CB738" s="17" t="s">
        <v>1282</v>
      </c>
      <c r="CC738" s="17">
        <v>4200250</v>
      </c>
      <c r="CD738" s="17" t="s">
        <v>878</v>
      </c>
    </row>
    <row r="739" spans="1:82">
      <c r="A739" s="27">
        <v>1000000847</v>
      </c>
      <c r="B739" s="26">
        <v>0</v>
      </c>
      <c r="C739" s="26" t="s">
        <v>2563</v>
      </c>
      <c r="D739" s="25">
        <v>202301</v>
      </c>
      <c r="E739" s="25" t="s">
        <v>1424</v>
      </c>
      <c r="F739" s="25">
        <v>204501</v>
      </c>
      <c r="G739" s="25" t="s">
        <v>2230</v>
      </c>
      <c r="H739" s="25">
        <v>2</v>
      </c>
      <c r="I739" s="25">
        <v>2004.01</v>
      </c>
      <c r="J739" s="25">
        <v>2010.12</v>
      </c>
      <c r="K739" s="25" t="s">
        <v>1642</v>
      </c>
      <c r="L739" s="25"/>
      <c r="M739" s="25" t="s">
        <v>1642</v>
      </c>
      <c r="N739" s="25" t="s">
        <v>609</v>
      </c>
      <c r="O739" s="25" t="s">
        <v>428</v>
      </c>
      <c r="P739" s="25" t="s">
        <v>712</v>
      </c>
      <c r="Q739" s="24">
        <v>42559</v>
      </c>
      <c r="R739" s="17">
        <v>0</v>
      </c>
      <c r="U739" s="17">
        <v>0</v>
      </c>
      <c r="V739" s="17">
        <v>0</v>
      </c>
      <c r="Y739" s="17">
        <v>0</v>
      </c>
      <c r="Z739" s="17">
        <v>0</v>
      </c>
      <c r="AC739" s="17">
        <v>0</v>
      </c>
      <c r="AD739" s="17">
        <v>0</v>
      </c>
      <c r="AG739" s="17">
        <v>0</v>
      </c>
      <c r="AH739" s="17">
        <v>0</v>
      </c>
      <c r="AK739" s="17">
        <v>0</v>
      </c>
      <c r="AL739" s="17">
        <v>0</v>
      </c>
      <c r="AO739" s="17">
        <v>0</v>
      </c>
      <c r="AP739" s="17">
        <v>0</v>
      </c>
      <c r="AQ739" s="17">
        <v>0</v>
      </c>
      <c r="AR739" s="17">
        <v>0</v>
      </c>
      <c r="AS739" s="17">
        <v>1.256E-3</v>
      </c>
      <c r="AT739" s="17">
        <v>1.3332E-2</v>
      </c>
      <c r="AU739" s="17">
        <v>0.21952099999999999</v>
      </c>
      <c r="AV739" s="30">
        <v>1086</v>
      </c>
      <c r="AW739" s="30">
        <v>1303.2</v>
      </c>
      <c r="AX739" s="30">
        <v>1629</v>
      </c>
      <c r="AY739" s="17">
        <v>0</v>
      </c>
      <c r="AZ739" s="17">
        <v>0</v>
      </c>
      <c r="BA739" s="17">
        <v>0</v>
      </c>
      <c r="BB739" s="17">
        <v>0</v>
      </c>
      <c r="BC739" s="17">
        <v>1</v>
      </c>
      <c r="BD739" s="17">
        <v>42.56</v>
      </c>
      <c r="BE739" s="17">
        <v>1</v>
      </c>
      <c r="BF739" s="17">
        <v>1</v>
      </c>
      <c r="BH739" s="17">
        <v>0</v>
      </c>
      <c r="BJ739" s="17">
        <v>0</v>
      </c>
      <c r="BL739" s="17">
        <v>0</v>
      </c>
      <c r="BM739" s="17">
        <v>6.5510000000000004E-3</v>
      </c>
      <c r="BN739" s="17">
        <v>3.2974999999999997E-2</v>
      </c>
      <c r="BO739" s="17">
        <v>0</v>
      </c>
      <c r="BP739" s="17">
        <v>0</v>
      </c>
      <c r="BQ739" s="17">
        <v>0</v>
      </c>
      <c r="BR739" s="17">
        <v>0</v>
      </c>
      <c r="BS739" s="17">
        <v>0</v>
      </c>
      <c r="BT739" s="17" t="s">
        <v>409</v>
      </c>
      <c r="BU739" s="17" t="s">
        <v>409</v>
      </c>
      <c r="BV739" s="17" t="s">
        <v>409</v>
      </c>
      <c r="BW739" s="17" t="s">
        <v>592</v>
      </c>
      <c r="CA739" s="17">
        <v>88106466</v>
      </c>
      <c r="CB739" s="17" t="s">
        <v>1848</v>
      </c>
      <c r="CC739" s="17">
        <v>7200072</v>
      </c>
      <c r="CD739" s="17" t="s">
        <v>1692</v>
      </c>
    </row>
    <row r="740" spans="1:82">
      <c r="A740" s="27">
        <v>1000000848</v>
      </c>
      <c r="B740" s="26">
        <v>0</v>
      </c>
      <c r="C740" s="26" t="s">
        <v>2562</v>
      </c>
      <c r="D740" s="25">
        <v>304501</v>
      </c>
      <c r="E740" s="25" t="s">
        <v>1482</v>
      </c>
      <c r="F740" s="25">
        <v>304515</v>
      </c>
      <c r="G740" s="25" t="s">
        <v>1172</v>
      </c>
      <c r="H740" s="25">
        <v>1</v>
      </c>
      <c r="I740" s="25">
        <v>1998.01</v>
      </c>
      <c r="J740" s="25">
        <v>2009.04</v>
      </c>
      <c r="K740" s="25" t="s">
        <v>1687</v>
      </c>
      <c r="L740" s="25"/>
      <c r="M740" s="25" t="s">
        <v>2560</v>
      </c>
      <c r="N740" s="25" t="s">
        <v>412</v>
      </c>
      <c r="O740" s="25" t="s">
        <v>428</v>
      </c>
      <c r="P740" s="25" t="s">
        <v>499</v>
      </c>
      <c r="Q740" s="24">
        <v>9338</v>
      </c>
      <c r="R740" s="17">
        <v>0</v>
      </c>
      <c r="S740" s="17" t="s">
        <v>411</v>
      </c>
      <c r="T740" s="17" t="s">
        <v>792</v>
      </c>
      <c r="U740" s="29">
        <v>2510</v>
      </c>
      <c r="V740" s="17">
        <v>0</v>
      </c>
      <c r="Y740" s="17">
        <v>0</v>
      </c>
      <c r="Z740" s="17">
        <v>0</v>
      </c>
      <c r="AC740" s="17">
        <v>0</v>
      </c>
      <c r="AD740" s="17">
        <v>0</v>
      </c>
      <c r="AG740" s="17">
        <v>0</v>
      </c>
      <c r="AH740" s="17">
        <v>0</v>
      </c>
      <c r="AK740" s="17">
        <v>0</v>
      </c>
      <c r="AL740" s="17">
        <v>0</v>
      </c>
      <c r="AO740" s="17">
        <v>0</v>
      </c>
      <c r="AP740" s="17">
        <v>0</v>
      </c>
      <c r="AQ740" s="17">
        <v>0</v>
      </c>
      <c r="AR740" s="17">
        <v>9.0976900000000005E-4</v>
      </c>
      <c r="AS740" s="17">
        <v>1.725E-3</v>
      </c>
      <c r="AT740" s="17">
        <v>1.4184E-2</v>
      </c>
      <c r="AU740" s="17">
        <v>8.7328000000000003E-2</v>
      </c>
      <c r="AV740" s="17">
        <v>452</v>
      </c>
      <c r="AW740" s="17">
        <v>542.4</v>
      </c>
      <c r="AX740" s="17">
        <v>678</v>
      </c>
      <c r="AY740" s="17">
        <v>0</v>
      </c>
      <c r="AZ740" s="17">
        <v>0</v>
      </c>
      <c r="BA740" s="17">
        <v>0</v>
      </c>
      <c r="BB740" s="17">
        <v>0</v>
      </c>
      <c r="BC740" s="17">
        <v>1</v>
      </c>
      <c r="BD740" s="17">
        <v>11.85</v>
      </c>
      <c r="BE740" s="17">
        <v>1</v>
      </c>
      <c r="BF740" s="17">
        <v>1</v>
      </c>
      <c r="BH740" s="17">
        <v>0</v>
      </c>
      <c r="BJ740" s="17">
        <v>0</v>
      </c>
      <c r="BL740" s="17">
        <v>0</v>
      </c>
      <c r="BM740" s="17">
        <v>7.0990000000000003E-3</v>
      </c>
      <c r="BN740" s="17">
        <v>3.9224000000000002E-2</v>
      </c>
      <c r="BO740" s="17">
        <v>0</v>
      </c>
      <c r="BP740" s="17">
        <v>0</v>
      </c>
      <c r="BQ740" s="17">
        <v>0</v>
      </c>
      <c r="BR740" s="17">
        <v>0</v>
      </c>
      <c r="BS740" s="17">
        <v>0</v>
      </c>
      <c r="BT740" s="17" t="s">
        <v>409</v>
      </c>
      <c r="BU740" s="17" t="s">
        <v>409</v>
      </c>
      <c r="BV740" s="17" t="s">
        <v>409</v>
      </c>
      <c r="BW740" s="17" t="s">
        <v>592</v>
      </c>
      <c r="CA740" s="17">
        <v>88106466</v>
      </c>
      <c r="CB740" s="17" t="s">
        <v>1845</v>
      </c>
      <c r="CC740" s="17">
        <v>2101165</v>
      </c>
      <c r="CD740" s="17" t="s">
        <v>2560</v>
      </c>
    </row>
    <row r="741" spans="1:82">
      <c r="A741" s="27">
        <v>1000000849</v>
      </c>
      <c r="B741" s="26">
        <v>0</v>
      </c>
      <c r="C741" s="26" t="s">
        <v>2561</v>
      </c>
      <c r="D741" s="25">
        <v>304501</v>
      </c>
      <c r="E741" s="25" t="s">
        <v>1482</v>
      </c>
      <c r="F741" s="25">
        <v>304515</v>
      </c>
      <c r="G741" s="25" t="s">
        <v>1172</v>
      </c>
      <c r="H741" s="25">
        <v>2</v>
      </c>
      <c r="I741" s="25">
        <v>1998.01</v>
      </c>
      <c r="J741" s="25">
        <v>2009.04</v>
      </c>
      <c r="K741" s="25" t="s">
        <v>1687</v>
      </c>
      <c r="L741" s="25"/>
      <c r="M741" s="25" t="s">
        <v>2560</v>
      </c>
      <c r="N741" s="25" t="s">
        <v>412</v>
      </c>
      <c r="O741" s="25" t="s">
        <v>428</v>
      </c>
      <c r="P741" s="25" t="s">
        <v>499</v>
      </c>
      <c r="Q741" s="24">
        <v>9338</v>
      </c>
      <c r="R741" s="17">
        <v>0</v>
      </c>
      <c r="S741" s="17" t="s">
        <v>411</v>
      </c>
      <c r="T741" s="17" t="s">
        <v>792</v>
      </c>
      <c r="U741" s="29">
        <v>2510</v>
      </c>
      <c r="V741" s="17">
        <v>0</v>
      </c>
      <c r="Y741" s="17">
        <v>0</v>
      </c>
      <c r="Z741" s="17">
        <v>0</v>
      </c>
      <c r="AC741" s="17">
        <v>0</v>
      </c>
      <c r="AD741" s="17">
        <v>0</v>
      </c>
      <c r="AG741" s="17">
        <v>0</v>
      </c>
      <c r="AH741" s="17">
        <v>0</v>
      </c>
      <c r="AK741" s="17">
        <v>0</v>
      </c>
      <c r="AL741" s="17">
        <v>0</v>
      </c>
      <c r="AO741" s="17">
        <v>0</v>
      </c>
      <c r="AP741" s="17">
        <v>0</v>
      </c>
      <c r="AQ741" s="17">
        <v>0</v>
      </c>
      <c r="AR741" s="17">
        <v>9.0976900000000005E-4</v>
      </c>
      <c r="AS741" s="17">
        <v>1.725E-3</v>
      </c>
      <c r="AT741" s="17">
        <v>1.4184E-2</v>
      </c>
      <c r="AU741" s="17">
        <v>8.7328000000000003E-2</v>
      </c>
      <c r="AV741" s="17">
        <v>452</v>
      </c>
      <c r="AW741" s="17">
        <v>542.4</v>
      </c>
      <c r="AX741" s="17">
        <v>678</v>
      </c>
      <c r="AY741" s="17">
        <v>0</v>
      </c>
      <c r="AZ741" s="17">
        <v>0</v>
      </c>
      <c r="BA741" s="17">
        <v>0</v>
      </c>
      <c r="BB741" s="17">
        <v>0</v>
      </c>
      <c r="BC741" s="17">
        <v>1</v>
      </c>
      <c r="BD741" s="17">
        <v>11.85</v>
      </c>
      <c r="BE741" s="17">
        <v>1</v>
      </c>
      <c r="BF741" s="17">
        <v>1</v>
      </c>
      <c r="BH741" s="17">
        <v>0</v>
      </c>
      <c r="BJ741" s="17">
        <v>0</v>
      </c>
      <c r="BL741" s="17">
        <v>0</v>
      </c>
      <c r="BM741" s="17">
        <v>7.0990000000000003E-3</v>
      </c>
      <c r="BN741" s="17">
        <v>3.9224000000000002E-2</v>
      </c>
      <c r="BO741" s="17">
        <v>0</v>
      </c>
      <c r="BP741" s="17">
        <v>0</v>
      </c>
      <c r="BQ741" s="17">
        <v>0</v>
      </c>
      <c r="BR741" s="17">
        <v>0</v>
      </c>
      <c r="BS741" s="17">
        <v>0</v>
      </c>
      <c r="BT741" s="17" t="s">
        <v>409</v>
      </c>
      <c r="BU741" s="17" t="s">
        <v>409</v>
      </c>
      <c r="BV741" s="17" t="s">
        <v>409</v>
      </c>
      <c r="BW741" s="17" t="s">
        <v>592</v>
      </c>
      <c r="CA741" s="17">
        <v>88106466</v>
      </c>
      <c r="CB741" s="17" t="s">
        <v>1845</v>
      </c>
      <c r="CC741" s="17">
        <v>2101165</v>
      </c>
      <c r="CD741" s="17" t="s">
        <v>2560</v>
      </c>
    </row>
    <row r="742" spans="1:82">
      <c r="A742" s="27">
        <v>1000000850</v>
      </c>
      <c r="B742" s="26">
        <v>0</v>
      </c>
      <c r="C742" s="26" t="s">
        <v>394</v>
      </c>
      <c r="D742" s="25">
        <v>204010</v>
      </c>
      <c r="E742" s="25" t="s">
        <v>1225</v>
      </c>
      <c r="F742" s="25">
        <v>204500</v>
      </c>
      <c r="G742" s="25" t="s">
        <v>2230</v>
      </c>
      <c r="H742" s="25">
        <v>1</v>
      </c>
      <c r="I742" s="25">
        <v>2002.01</v>
      </c>
      <c r="J742" s="25">
        <v>2500.12</v>
      </c>
      <c r="K742" s="25" t="s">
        <v>1698</v>
      </c>
      <c r="L742" s="25"/>
      <c r="M742" s="25" t="s">
        <v>1698</v>
      </c>
      <c r="N742" s="25" t="s">
        <v>609</v>
      </c>
      <c r="O742" s="25" t="s">
        <v>428</v>
      </c>
      <c r="P742" s="25" t="s">
        <v>608</v>
      </c>
      <c r="Q742" s="24">
        <v>23968</v>
      </c>
      <c r="R742" s="17">
        <v>0</v>
      </c>
      <c r="U742" s="17">
        <v>0</v>
      </c>
      <c r="V742" s="17">
        <v>0</v>
      </c>
      <c r="Y742" s="17">
        <v>0</v>
      </c>
      <c r="Z742" s="17">
        <v>0</v>
      </c>
      <c r="AC742" s="17">
        <v>0</v>
      </c>
      <c r="AD742" s="17">
        <v>0</v>
      </c>
      <c r="AG742" s="17">
        <v>0</v>
      </c>
      <c r="AH742" s="17">
        <v>0</v>
      </c>
      <c r="AK742" s="17">
        <v>0</v>
      </c>
      <c r="AL742" s="17">
        <v>0</v>
      </c>
      <c r="AO742" s="17">
        <v>0</v>
      </c>
      <c r="AP742" s="17">
        <v>0</v>
      </c>
      <c r="AQ742" s="17">
        <v>0</v>
      </c>
      <c r="AR742" s="17">
        <v>0</v>
      </c>
      <c r="AS742" s="17">
        <v>3.5300000000000002E-4</v>
      </c>
      <c r="AT742" s="17">
        <v>6.0350000000000004E-3</v>
      </c>
      <c r="AU742" s="17">
        <v>0.15244199999999999</v>
      </c>
      <c r="AV742" s="30">
        <v>2173</v>
      </c>
      <c r="AW742" s="30">
        <v>2607.6</v>
      </c>
      <c r="AX742" s="30">
        <v>3259.5</v>
      </c>
      <c r="AY742" s="17">
        <v>0</v>
      </c>
      <c r="AZ742" s="17">
        <v>0</v>
      </c>
      <c r="BA742" s="17">
        <v>0</v>
      </c>
      <c r="BB742" s="17">
        <v>0</v>
      </c>
      <c r="BC742" s="17">
        <v>1</v>
      </c>
      <c r="BD742" s="17">
        <v>23.97</v>
      </c>
      <c r="BE742" s="17">
        <v>1</v>
      </c>
      <c r="BF742" s="17">
        <v>1</v>
      </c>
      <c r="BH742" s="17">
        <v>0</v>
      </c>
      <c r="BJ742" s="17">
        <v>0</v>
      </c>
      <c r="BL742" s="17">
        <v>0</v>
      </c>
      <c r="BM742" s="17">
        <v>3.2399999999999998E-3</v>
      </c>
      <c r="BN742" s="17">
        <v>1.7440000000000001E-2</v>
      </c>
      <c r="BO742" s="17">
        <v>0</v>
      </c>
      <c r="BP742" s="17">
        <v>0</v>
      </c>
      <c r="BQ742" s="17">
        <v>0</v>
      </c>
      <c r="BR742" s="17">
        <v>0</v>
      </c>
      <c r="BS742" s="17">
        <v>0</v>
      </c>
      <c r="BT742" s="17" t="s">
        <v>409</v>
      </c>
      <c r="BU742" s="17" t="s">
        <v>409</v>
      </c>
      <c r="BV742" s="17" t="s">
        <v>409</v>
      </c>
      <c r="BW742" s="17" t="s">
        <v>592</v>
      </c>
      <c r="CA742" s="17">
        <v>88106466</v>
      </c>
      <c r="CB742" s="17" t="s">
        <v>1848</v>
      </c>
      <c r="CC742" s="17">
        <v>4104765</v>
      </c>
      <c r="CD742" s="17" t="s">
        <v>469</v>
      </c>
    </row>
    <row r="743" spans="1:82">
      <c r="A743" s="27">
        <v>1000000851</v>
      </c>
      <c r="B743" s="26">
        <v>0</v>
      </c>
      <c r="C743" s="26" t="s">
        <v>393</v>
      </c>
      <c r="D743" s="25">
        <v>204010</v>
      </c>
      <c r="E743" s="25" t="s">
        <v>1225</v>
      </c>
      <c r="F743" s="25">
        <v>204501</v>
      </c>
      <c r="G743" s="25" t="s">
        <v>2230</v>
      </c>
      <c r="H743" s="25">
        <v>2</v>
      </c>
      <c r="I743" s="25">
        <v>2002.01</v>
      </c>
      <c r="J743" s="25">
        <v>2500.12</v>
      </c>
      <c r="K743" s="25" t="s">
        <v>1698</v>
      </c>
      <c r="L743" s="25"/>
      <c r="M743" s="25" t="s">
        <v>1698</v>
      </c>
      <c r="N743" s="25" t="s">
        <v>609</v>
      </c>
      <c r="O743" s="25" t="s">
        <v>428</v>
      </c>
      <c r="P743" s="25" t="s">
        <v>608</v>
      </c>
      <c r="Q743" s="24">
        <v>23968</v>
      </c>
      <c r="R743" s="17">
        <v>0</v>
      </c>
      <c r="U743" s="17">
        <v>0</v>
      </c>
      <c r="V743" s="17">
        <v>0</v>
      </c>
      <c r="Y743" s="17">
        <v>0</v>
      </c>
      <c r="Z743" s="17">
        <v>0</v>
      </c>
      <c r="AC743" s="17">
        <v>0</v>
      </c>
      <c r="AD743" s="17">
        <v>0</v>
      </c>
      <c r="AG743" s="17">
        <v>0</v>
      </c>
      <c r="AH743" s="17">
        <v>0</v>
      </c>
      <c r="AK743" s="17">
        <v>0</v>
      </c>
      <c r="AL743" s="17">
        <v>0</v>
      </c>
      <c r="AO743" s="17">
        <v>0</v>
      </c>
      <c r="AP743" s="17">
        <v>0</v>
      </c>
      <c r="AQ743" s="17">
        <v>0</v>
      </c>
      <c r="AR743" s="17">
        <v>0</v>
      </c>
      <c r="AS743" s="17">
        <v>3.5300000000000002E-4</v>
      </c>
      <c r="AT743" s="17">
        <v>6.0350000000000004E-3</v>
      </c>
      <c r="AU743" s="17">
        <v>0.15244199999999999</v>
      </c>
      <c r="AV743" s="30">
        <v>2173</v>
      </c>
      <c r="AW743" s="30">
        <v>2607.6</v>
      </c>
      <c r="AX743" s="30">
        <v>3259.5</v>
      </c>
      <c r="AY743" s="17">
        <v>0</v>
      </c>
      <c r="AZ743" s="17">
        <v>0</v>
      </c>
      <c r="BA743" s="17">
        <v>0</v>
      </c>
      <c r="BB743" s="17">
        <v>0</v>
      </c>
      <c r="BC743" s="17">
        <v>1</v>
      </c>
      <c r="BD743" s="17">
        <v>23.97</v>
      </c>
      <c r="BE743" s="17">
        <v>1</v>
      </c>
      <c r="BF743" s="17">
        <v>1</v>
      </c>
      <c r="BH743" s="17">
        <v>0</v>
      </c>
      <c r="BJ743" s="17">
        <v>0</v>
      </c>
      <c r="BL743" s="17">
        <v>0</v>
      </c>
      <c r="BM743" s="17">
        <v>3.2399999999999998E-3</v>
      </c>
      <c r="BN743" s="17">
        <v>1.7440000000000001E-2</v>
      </c>
      <c r="BO743" s="17">
        <v>0</v>
      </c>
      <c r="BP743" s="17">
        <v>0</v>
      </c>
      <c r="BQ743" s="17">
        <v>0</v>
      </c>
      <c r="BR743" s="17">
        <v>0</v>
      </c>
      <c r="BS743" s="17">
        <v>0</v>
      </c>
      <c r="BT743" s="17" t="s">
        <v>409</v>
      </c>
      <c r="BU743" s="17" t="s">
        <v>409</v>
      </c>
      <c r="BV743" s="17" t="s">
        <v>409</v>
      </c>
      <c r="BW743" s="17" t="s">
        <v>592</v>
      </c>
      <c r="CA743" s="17">
        <v>88106466</v>
      </c>
      <c r="CB743" s="17" t="s">
        <v>1848</v>
      </c>
      <c r="CC743" s="17">
        <v>4104765</v>
      </c>
      <c r="CD743" s="17" t="s">
        <v>469</v>
      </c>
    </row>
    <row r="744" spans="1:82">
      <c r="A744" s="27">
        <v>1000000853</v>
      </c>
      <c r="B744" s="26">
        <v>0</v>
      </c>
      <c r="C744" s="26" t="s">
        <v>151</v>
      </c>
      <c r="D744" s="25">
        <v>304500</v>
      </c>
      <c r="E744" s="25" t="s">
        <v>1482</v>
      </c>
      <c r="F744" s="25">
        <v>304555</v>
      </c>
      <c r="G744" s="25" t="s">
        <v>2559</v>
      </c>
      <c r="H744" s="25">
        <v>1</v>
      </c>
      <c r="I744" s="25">
        <v>2005.12</v>
      </c>
      <c r="J744" s="25">
        <v>2500.12</v>
      </c>
      <c r="K744" s="25" t="s">
        <v>1567</v>
      </c>
      <c r="L744" s="25"/>
      <c r="M744" s="25" t="s">
        <v>1567</v>
      </c>
      <c r="N744" s="25" t="s">
        <v>412</v>
      </c>
      <c r="O744" s="25" t="s">
        <v>428</v>
      </c>
      <c r="P744" s="25" t="s">
        <v>499</v>
      </c>
      <c r="Q744" s="24">
        <v>2772</v>
      </c>
      <c r="R744" s="17">
        <v>0</v>
      </c>
      <c r="S744" s="17" t="s">
        <v>411</v>
      </c>
      <c r="T744" s="17" t="s">
        <v>792</v>
      </c>
      <c r="U744" s="17">
        <v>200</v>
      </c>
      <c r="V744" s="17">
        <v>0.20050000000000001</v>
      </c>
      <c r="Y744" s="17">
        <v>0</v>
      </c>
      <c r="Z744" s="17">
        <v>0</v>
      </c>
      <c r="AC744" s="17">
        <v>0</v>
      </c>
      <c r="AD744" s="17">
        <v>0</v>
      </c>
      <c r="AG744" s="17">
        <v>0</v>
      </c>
      <c r="AH744" s="17">
        <v>0</v>
      </c>
      <c r="AK744" s="17">
        <v>0</v>
      </c>
      <c r="AL744" s="17">
        <v>0</v>
      </c>
      <c r="AO744" s="17">
        <v>0</v>
      </c>
      <c r="AP744" s="17">
        <v>0</v>
      </c>
      <c r="AQ744" s="17">
        <v>2.5019930000000001E-3</v>
      </c>
      <c r="AR744" s="17">
        <v>7.3019600000000001E-4</v>
      </c>
      <c r="AS744" s="17">
        <v>4.9600000000000002E-4</v>
      </c>
      <c r="AT744" s="17">
        <v>3.8180000000000002E-3</v>
      </c>
      <c r="AU744" s="17">
        <v>9.0910000000000001E-3</v>
      </c>
      <c r="AV744" s="17">
        <v>452</v>
      </c>
      <c r="AW744" s="17">
        <v>542.4</v>
      </c>
      <c r="AX744" s="17">
        <v>678</v>
      </c>
      <c r="AY744" s="17">
        <v>0</v>
      </c>
      <c r="AZ744" s="17">
        <v>0</v>
      </c>
      <c r="BA744" s="17">
        <v>0</v>
      </c>
      <c r="BB744" s="17">
        <v>0</v>
      </c>
      <c r="BC744" s="17">
        <v>1</v>
      </c>
      <c r="BD744" s="17">
        <v>2.97</v>
      </c>
      <c r="BE744" s="17">
        <v>1</v>
      </c>
      <c r="BF744" s="17">
        <v>1</v>
      </c>
      <c r="BH744" s="17">
        <v>0</v>
      </c>
      <c r="BJ744" s="17">
        <v>0</v>
      </c>
      <c r="BL744" s="17">
        <v>0</v>
      </c>
      <c r="BM744" s="17">
        <v>2.7209999999999999E-3</v>
      </c>
      <c r="BN744" s="17">
        <v>1.1571E-2</v>
      </c>
      <c r="BO744" s="17">
        <v>0</v>
      </c>
      <c r="BP744" s="17">
        <v>0</v>
      </c>
      <c r="BQ744" s="17">
        <v>0</v>
      </c>
      <c r="BR744" s="17">
        <v>0</v>
      </c>
      <c r="BS744" s="17">
        <v>0</v>
      </c>
      <c r="BT744" s="17" t="s">
        <v>409</v>
      </c>
      <c r="BU744" s="17" t="s">
        <v>409</v>
      </c>
      <c r="BV744" s="17" t="s">
        <v>409</v>
      </c>
      <c r="BW744" s="17" t="s">
        <v>592</v>
      </c>
      <c r="CA744" s="17">
        <v>88106466</v>
      </c>
      <c r="CB744" s="17" t="s">
        <v>1848</v>
      </c>
      <c r="CC744" s="17">
        <v>4105125</v>
      </c>
      <c r="CD744" s="17" t="s">
        <v>1291</v>
      </c>
    </row>
    <row r="745" spans="1:82">
      <c r="A745" s="27">
        <v>1000000854</v>
      </c>
      <c r="B745" s="26">
        <v>0</v>
      </c>
      <c r="C745" s="26" t="s">
        <v>150</v>
      </c>
      <c r="D745" s="25">
        <v>304501</v>
      </c>
      <c r="E745" s="25" t="s">
        <v>1482</v>
      </c>
      <c r="F745" s="25">
        <v>304555</v>
      </c>
      <c r="G745" s="25" t="s">
        <v>2559</v>
      </c>
      <c r="H745" s="25">
        <v>2</v>
      </c>
      <c r="I745" s="25">
        <v>2005.12</v>
      </c>
      <c r="J745" s="25">
        <v>2500.12</v>
      </c>
      <c r="K745" s="25" t="s">
        <v>1567</v>
      </c>
      <c r="L745" s="25"/>
      <c r="M745" s="25" t="s">
        <v>1567</v>
      </c>
      <c r="N745" s="25" t="s">
        <v>412</v>
      </c>
      <c r="O745" s="25" t="s">
        <v>428</v>
      </c>
      <c r="P745" s="25" t="s">
        <v>499</v>
      </c>
      <c r="Q745" s="24">
        <v>2772</v>
      </c>
      <c r="R745" s="17">
        <v>0</v>
      </c>
      <c r="S745" s="17" t="s">
        <v>411</v>
      </c>
      <c r="T745" s="17" t="s">
        <v>792</v>
      </c>
      <c r="U745" s="17">
        <v>200</v>
      </c>
      <c r="V745" s="17">
        <v>0.20050000000000001</v>
      </c>
      <c r="Y745" s="17">
        <v>0</v>
      </c>
      <c r="Z745" s="17">
        <v>0</v>
      </c>
      <c r="AC745" s="17">
        <v>0</v>
      </c>
      <c r="AD745" s="17">
        <v>0</v>
      </c>
      <c r="AG745" s="17">
        <v>0</v>
      </c>
      <c r="AH745" s="17">
        <v>0</v>
      </c>
      <c r="AK745" s="17">
        <v>0</v>
      </c>
      <c r="AL745" s="17">
        <v>0</v>
      </c>
      <c r="AO745" s="17">
        <v>0</v>
      </c>
      <c r="AP745" s="17">
        <v>0</v>
      </c>
      <c r="AQ745" s="17">
        <v>2.5019930000000001E-3</v>
      </c>
      <c r="AR745" s="17">
        <v>7.3019600000000001E-4</v>
      </c>
      <c r="AS745" s="17">
        <v>4.9600000000000002E-4</v>
      </c>
      <c r="AT745" s="17">
        <v>3.8180000000000002E-3</v>
      </c>
      <c r="AU745" s="17">
        <v>9.0910000000000001E-3</v>
      </c>
      <c r="AV745" s="17">
        <v>452</v>
      </c>
      <c r="AW745" s="17">
        <v>542.4</v>
      </c>
      <c r="AX745" s="17">
        <v>678</v>
      </c>
      <c r="AY745" s="17">
        <v>0</v>
      </c>
      <c r="AZ745" s="17">
        <v>0</v>
      </c>
      <c r="BA745" s="17">
        <v>0</v>
      </c>
      <c r="BB745" s="17">
        <v>0</v>
      </c>
      <c r="BC745" s="17">
        <v>1</v>
      </c>
      <c r="BD745" s="17">
        <v>2.97</v>
      </c>
      <c r="BE745" s="17">
        <v>1</v>
      </c>
      <c r="BF745" s="17">
        <v>1</v>
      </c>
      <c r="BH745" s="17">
        <v>0</v>
      </c>
      <c r="BJ745" s="17">
        <v>0</v>
      </c>
      <c r="BL745" s="17">
        <v>0</v>
      </c>
      <c r="BM745" s="17">
        <v>2.7209999999999999E-3</v>
      </c>
      <c r="BN745" s="17">
        <v>1.1571E-2</v>
      </c>
      <c r="BO745" s="17">
        <v>0</v>
      </c>
      <c r="BP745" s="17">
        <v>0</v>
      </c>
      <c r="BQ745" s="17">
        <v>0</v>
      </c>
      <c r="BR745" s="17">
        <v>0</v>
      </c>
      <c r="BS745" s="17">
        <v>0</v>
      </c>
      <c r="BT745" s="17" t="s">
        <v>409</v>
      </c>
      <c r="BU745" s="17" t="s">
        <v>409</v>
      </c>
      <c r="BV745" s="17" t="s">
        <v>409</v>
      </c>
      <c r="BW745" s="17" t="s">
        <v>592</v>
      </c>
      <c r="CA745" s="17">
        <v>88106466</v>
      </c>
      <c r="CB745" s="17" t="s">
        <v>1848</v>
      </c>
      <c r="CC745" s="17">
        <v>4105125</v>
      </c>
      <c r="CD745" s="17" t="s">
        <v>1291</v>
      </c>
    </row>
    <row r="746" spans="1:82">
      <c r="A746" s="27">
        <v>1000000855</v>
      </c>
      <c r="B746" s="26">
        <v>0</v>
      </c>
      <c r="C746" s="26" t="s">
        <v>2558</v>
      </c>
      <c r="D746" s="25">
        <v>304755</v>
      </c>
      <c r="E746" s="25" t="s">
        <v>424</v>
      </c>
      <c r="F746" s="25">
        <v>304740</v>
      </c>
      <c r="G746" s="25" t="s">
        <v>453</v>
      </c>
      <c r="H746" s="25">
        <v>1</v>
      </c>
      <c r="I746" s="25">
        <v>2004.1</v>
      </c>
      <c r="J746" s="25">
        <v>2500.12</v>
      </c>
      <c r="K746" s="25" t="s">
        <v>1731</v>
      </c>
      <c r="L746" s="25"/>
      <c r="M746" s="25" t="s">
        <v>1731</v>
      </c>
      <c r="N746" s="25" t="s">
        <v>412</v>
      </c>
      <c r="O746" s="25" t="s">
        <v>411</v>
      </c>
      <c r="P746" s="25" t="s">
        <v>516</v>
      </c>
      <c r="Q746" s="24">
        <v>5200</v>
      </c>
      <c r="R746" s="17">
        <v>0.2505</v>
      </c>
      <c r="U746" s="17">
        <v>0</v>
      </c>
      <c r="V746" s="17">
        <v>0</v>
      </c>
      <c r="Y746" s="17">
        <v>0</v>
      </c>
      <c r="Z746" s="17">
        <v>0</v>
      </c>
      <c r="AC746" s="17">
        <v>0</v>
      </c>
      <c r="AD746" s="17">
        <v>0</v>
      </c>
      <c r="AG746" s="17">
        <v>0</v>
      </c>
      <c r="AH746" s="17">
        <v>0</v>
      </c>
      <c r="AK746" s="17">
        <v>0</v>
      </c>
      <c r="AL746" s="17">
        <v>0</v>
      </c>
      <c r="AO746" s="17">
        <v>0</v>
      </c>
      <c r="AP746" s="17">
        <v>0</v>
      </c>
      <c r="AQ746" s="17">
        <v>0.2505</v>
      </c>
      <c r="AR746" s="17">
        <v>1E-3</v>
      </c>
      <c r="AS746" s="17">
        <v>3.3399999999999999E-4</v>
      </c>
      <c r="AT746" s="17">
        <v>3.9760000000000004E-3</v>
      </c>
      <c r="AU746" s="17">
        <v>9.9533999999999997E-2</v>
      </c>
      <c r="AV746" s="17">
        <v>339</v>
      </c>
      <c r="AW746" s="17">
        <v>406.8</v>
      </c>
      <c r="AX746" s="17">
        <v>508.5</v>
      </c>
      <c r="AY746" s="17">
        <v>0</v>
      </c>
      <c r="AZ746" s="17">
        <v>0</v>
      </c>
      <c r="BA746" s="17">
        <v>0</v>
      </c>
      <c r="BB746" s="17">
        <v>0</v>
      </c>
      <c r="BC746" s="17">
        <v>1</v>
      </c>
      <c r="BD746" s="17">
        <v>5.2</v>
      </c>
      <c r="BE746" s="17">
        <v>1</v>
      </c>
      <c r="BF746" s="17">
        <v>1</v>
      </c>
      <c r="BH746" s="17">
        <v>0</v>
      </c>
      <c r="BJ746" s="17">
        <v>0</v>
      </c>
      <c r="BL746" s="17">
        <v>0</v>
      </c>
      <c r="BM746" s="17">
        <v>5.5999999999999995E-4</v>
      </c>
      <c r="BN746" s="17">
        <v>1.338E-3</v>
      </c>
      <c r="BO746" s="17">
        <v>0</v>
      </c>
      <c r="BP746" s="17">
        <v>0</v>
      </c>
      <c r="BQ746" s="17">
        <v>0</v>
      </c>
      <c r="BR746" s="17">
        <v>0</v>
      </c>
      <c r="BS746" s="17">
        <v>0</v>
      </c>
      <c r="BT746" s="17" t="s">
        <v>409</v>
      </c>
      <c r="BU746" s="17" t="s">
        <v>409</v>
      </c>
      <c r="BV746" s="17" t="s">
        <v>409</v>
      </c>
      <c r="BW746" s="17" t="s">
        <v>592</v>
      </c>
      <c r="CA746" s="17">
        <v>88106466</v>
      </c>
      <c r="CB746" s="17" t="s">
        <v>1848</v>
      </c>
      <c r="CC746" s="17">
        <v>1101099</v>
      </c>
      <c r="CD746" s="17" t="s">
        <v>2556</v>
      </c>
    </row>
    <row r="747" spans="1:82">
      <c r="A747" s="27">
        <v>1000000856</v>
      </c>
      <c r="B747" s="26">
        <v>0</v>
      </c>
      <c r="C747" s="26" t="s">
        <v>2557</v>
      </c>
      <c r="D747" s="25">
        <v>304755</v>
      </c>
      <c r="E747" s="25" t="s">
        <v>424</v>
      </c>
      <c r="F747" s="25">
        <v>304740</v>
      </c>
      <c r="G747" s="25" t="s">
        <v>453</v>
      </c>
      <c r="H747" s="25">
        <v>2</v>
      </c>
      <c r="I747" s="25">
        <v>2004.1</v>
      </c>
      <c r="J747" s="25">
        <v>2500.12</v>
      </c>
      <c r="K747" s="25" t="s">
        <v>1731</v>
      </c>
      <c r="L747" s="25"/>
      <c r="M747" s="25" t="s">
        <v>1731</v>
      </c>
      <c r="N747" s="25" t="s">
        <v>412</v>
      </c>
      <c r="O747" s="25" t="s">
        <v>411</v>
      </c>
      <c r="P747" s="25" t="s">
        <v>516</v>
      </c>
      <c r="Q747" s="24">
        <v>5200</v>
      </c>
      <c r="R747" s="17">
        <v>0.2505</v>
      </c>
      <c r="U747" s="17">
        <v>0</v>
      </c>
      <c r="V747" s="17">
        <v>0</v>
      </c>
      <c r="Y747" s="17">
        <v>0</v>
      </c>
      <c r="Z747" s="17">
        <v>0</v>
      </c>
      <c r="AC747" s="17">
        <v>0</v>
      </c>
      <c r="AD747" s="17">
        <v>0</v>
      </c>
      <c r="AG747" s="17">
        <v>0</v>
      </c>
      <c r="AH747" s="17">
        <v>0</v>
      </c>
      <c r="AK747" s="17">
        <v>0</v>
      </c>
      <c r="AL747" s="17">
        <v>0</v>
      </c>
      <c r="AO747" s="17">
        <v>0</v>
      </c>
      <c r="AP747" s="17">
        <v>0</v>
      </c>
      <c r="AQ747" s="17">
        <v>0.2505</v>
      </c>
      <c r="AR747" s="17">
        <v>1E-3</v>
      </c>
      <c r="AS747" s="17">
        <v>3.3399999999999999E-4</v>
      </c>
      <c r="AT747" s="17">
        <v>3.9760000000000004E-3</v>
      </c>
      <c r="AU747" s="17">
        <v>9.9533999999999997E-2</v>
      </c>
      <c r="AV747" s="17">
        <v>339</v>
      </c>
      <c r="AW747" s="17">
        <v>406.8</v>
      </c>
      <c r="AX747" s="17">
        <v>508.5</v>
      </c>
      <c r="AY747" s="17">
        <v>0</v>
      </c>
      <c r="AZ747" s="17">
        <v>0</v>
      </c>
      <c r="BA747" s="17">
        <v>0</v>
      </c>
      <c r="BB747" s="17">
        <v>0</v>
      </c>
      <c r="BC747" s="17">
        <v>1</v>
      </c>
      <c r="BD747" s="17">
        <v>5.2</v>
      </c>
      <c r="BE747" s="17">
        <v>1</v>
      </c>
      <c r="BF747" s="17">
        <v>1</v>
      </c>
      <c r="BH747" s="17">
        <v>0</v>
      </c>
      <c r="BJ747" s="17">
        <v>0</v>
      </c>
      <c r="BL747" s="17">
        <v>0</v>
      </c>
      <c r="BM747" s="17">
        <v>5.5999999999999995E-4</v>
      </c>
      <c r="BN747" s="17">
        <v>1.338E-3</v>
      </c>
      <c r="BO747" s="17">
        <v>0</v>
      </c>
      <c r="BP747" s="17">
        <v>0</v>
      </c>
      <c r="BQ747" s="17">
        <v>0</v>
      </c>
      <c r="BR747" s="17">
        <v>0</v>
      </c>
      <c r="BS747" s="17">
        <v>0</v>
      </c>
      <c r="BT747" s="17" t="s">
        <v>409</v>
      </c>
      <c r="BU747" s="17" t="s">
        <v>409</v>
      </c>
      <c r="BV747" s="17" t="s">
        <v>409</v>
      </c>
      <c r="BW747" s="17" t="s">
        <v>592</v>
      </c>
      <c r="CA747" s="17">
        <v>88106466</v>
      </c>
      <c r="CB747" s="17" t="s">
        <v>1845</v>
      </c>
      <c r="CC747" s="17">
        <v>1101099</v>
      </c>
      <c r="CD747" s="17" t="s">
        <v>2556</v>
      </c>
    </row>
    <row r="748" spans="1:82">
      <c r="A748" s="27">
        <v>1000000857</v>
      </c>
      <c r="B748" s="26">
        <v>0</v>
      </c>
      <c r="C748" s="26" t="s">
        <v>2555</v>
      </c>
      <c r="D748" s="25">
        <v>305140</v>
      </c>
      <c r="E748" s="25" t="s">
        <v>965</v>
      </c>
      <c r="F748" s="25">
        <v>305160</v>
      </c>
      <c r="G748" s="25" t="s">
        <v>2553</v>
      </c>
      <c r="H748" s="25">
        <v>1</v>
      </c>
      <c r="I748" s="25">
        <v>1998.01</v>
      </c>
      <c r="J748" s="25">
        <v>2500.12</v>
      </c>
      <c r="K748" s="25" t="s">
        <v>1687</v>
      </c>
      <c r="L748" s="25"/>
      <c r="M748" s="25" t="s">
        <v>1687</v>
      </c>
      <c r="N748" s="25" t="s">
        <v>412</v>
      </c>
      <c r="O748" s="25" t="s">
        <v>428</v>
      </c>
      <c r="P748" s="25" t="s">
        <v>427</v>
      </c>
      <c r="Q748" s="24">
        <v>7095</v>
      </c>
      <c r="R748" s="17">
        <v>0</v>
      </c>
      <c r="S748" s="17" t="s">
        <v>428</v>
      </c>
      <c r="T748" s="17" t="s">
        <v>515</v>
      </c>
      <c r="U748" s="17">
        <v>568</v>
      </c>
      <c r="V748" s="17">
        <v>0</v>
      </c>
      <c r="Y748" s="17">
        <v>0</v>
      </c>
      <c r="Z748" s="17">
        <v>0</v>
      </c>
      <c r="AC748" s="17">
        <v>0</v>
      </c>
      <c r="AD748" s="17">
        <v>0</v>
      </c>
      <c r="AG748" s="17">
        <v>0</v>
      </c>
      <c r="AH748" s="17">
        <v>0</v>
      </c>
      <c r="AK748" s="17">
        <v>0</v>
      </c>
      <c r="AL748" s="17">
        <v>0</v>
      </c>
      <c r="AO748" s="17">
        <v>0</v>
      </c>
      <c r="AP748" s="17">
        <v>0</v>
      </c>
      <c r="AQ748" s="17">
        <v>0</v>
      </c>
      <c r="AR748" s="17">
        <v>0</v>
      </c>
      <c r="AS748" s="17">
        <v>3.1310000000000001E-3</v>
      </c>
      <c r="AT748" s="17">
        <v>1.5047E-2</v>
      </c>
      <c r="AU748" s="17">
        <v>6.4310000000000001E-3</v>
      </c>
      <c r="AV748" s="17">
        <v>354</v>
      </c>
      <c r="AW748" s="17">
        <v>424.8</v>
      </c>
      <c r="AX748" s="17">
        <v>531</v>
      </c>
      <c r="AY748" s="17">
        <v>0</v>
      </c>
      <c r="AZ748" s="17">
        <v>0</v>
      </c>
      <c r="BA748" s="17">
        <v>0</v>
      </c>
      <c r="BB748" s="17">
        <v>0</v>
      </c>
      <c r="BC748" s="17">
        <v>1</v>
      </c>
      <c r="BD748" s="17">
        <v>7.66</v>
      </c>
      <c r="BE748" s="17">
        <v>1</v>
      </c>
      <c r="BF748" s="17">
        <v>1</v>
      </c>
      <c r="BH748" s="17">
        <v>0</v>
      </c>
      <c r="BJ748" s="17">
        <v>0</v>
      </c>
      <c r="BL748" s="17">
        <v>0</v>
      </c>
      <c r="BM748" s="17">
        <v>9.2999999999999992E-3</v>
      </c>
      <c r="BN748" s="17">
        <v>3.8450999999999999E-2</v>
      </c>
      <c r="BO748" s="17">
        <v>0</v>
      </c>
      <c r="BP748" s="17">
        <v>0</v>
      </c>
      <c r="BQ748" s="17">
        <v>0</v>
      </c>
      <c r="BR748" s="17">
        <v>0</v>
      </c>
      <c r="BS748" s="17">
        <v>0</v>
      </c>
      <c r="BT748" s="17" t="s">
        <v>409</v>
      </c>
      <c r="BU748" s="17" t="s">
        <v>409</v>
      </c>
      <c r="BV748" s="17" t="s">
        <v>409</v>
      </c>
      <c r="BW748" s="17" t="s">
        <v>592</v>
      </c>
      <c r="CA748" s="17">
        <v>88106466</v>
      </c>
      <c r="CB748" s="17" t="s">
        <v>1848</v>
      </c>
      <c r="CC748" s="17">
        <v>97104204</v>
      </c>
      <c r="CD748" s="17" t="s">
        <v>599</v>
      </c>
    </row>
    <row r="749" spans="1:82">
      <c r="A749" s="27">
        <v>1000000858</v>
      </c>
      <c r="B749" s="26">
        <v>0</v>
      </c>
      <c r="C749" s="26" t="s">
        <v>2554</v>
      </c>
      <c r="D749" s="25">
        <v>305100</v>
      </c>
      <c r="E749" s="25" t="s">
        <v>952</v>
      </c>
      <c r="F749" s="25">
        <v>305160</v>
      </c>
      <c r="G749" s="25" t="s">
        <v>2553</v>
      </c>
      <c r="H749" s="25">
        <v>1</v>
      </c>
      <c r="I749" s="25">
        <v>1998.01</v>
      </c>
      <c r="J749" s="25">
        <v>2500.12</v>
      </c>
      <c r="K749" s="25" t="s">
        <v>1687</v>
      </c>
      <c r="L749" s="25"/>
      <c r="M749" s="25" t="s">
        <v>1687</v>
      </c>
      <c r="N749" s="25" t="s">
        <v>412</v>
      </c>
      <c r="O749" s="25" t="s">
        <v>541</v>
      </c>
      <c r="P749" s="25" t="s">
        <v>427</v>
      </c>
      <c r="Q749" s="24">
        <v>31903</v>
      </c>
      <c r="R749" s="17">
        <v>0</v>
      </c>
      <c r="S749" s="17" t="s">
        <v>428</v>
      </c>
      <c r="T749" s="17" t="s">
        <v>515</v>
      </c>
      <c r="U749" s="17">
        <v>814</v>
      </c>
      <c r="V749" s="17">
        <v>0</v>
      </c>
      <c r="Y749" s="17">
        <v>0</v>
      </c>
      <c r="Z749" s="17">
        <v>0</v>
      </c>
      <c r="AC749" s="17">
        <v>0</v>
      </c>
      <c r="AD749" s="17">
        <v>0</v>
      </c>
      <c r="AG749" s="17">
        <v>0</v>
      </c>
      <c r="AH749" s="17">
        <v>0</v>
      </c>
      <c r="AK749" s="17">
        <v>0</v>
      </c>
      <c r="AL749" s="17">
        <v>0</v>
      </c>
      <c r="AO749" s="17">
        <v>0</v>
      </c>
      <c r="AP749" s="17">
        <v>0</v>
      </c>
      <c r="AQ749" s="17">
        <v>0</v>
      </c>
      <c r="AR749" s="17">
        <v>0</v>
      </c>
      <c r="AS749" s="17">
        <v>1.3715E-2</v>
      </c>
      <c r="AT749" s="17">
        <v>6.5616999999999995E-2</v>
      </c>
      <c r="AU749" s="17">
        <v>2.6742999999999999E-2</v>
      </c>
      <c r="AV749" s="17">
        <v>354</v>
      </c>
      <c r="AW749" s="17">
        <v>424.8</v>
      </c>
      <c r="AX749" s="17">
        <v>531</v>
      </c>
      <c r="AY749" s="17">
        <v>0</v>
      </c>
      <c r="AZ749" s="17">
        <v>0</v>
      </c>
      <c r="BA749" s="17">
        <v>0</v>
      </c>
      <c r="BB749" s="17">
        <v>0</v>
      </c>
      <c r="BC749" s="17">
        <v>1</v>
      </c>
      <c r="BD749" s="17">
        <v>32.72</v>
      </c>
      <c r="BE749" s="17">
        <v>1</v>
      </c>
      <c r="BF749" s="17">
        <v>1</v>
      </c>
      <c r="BH749" s="17">
        <v>0</v>
      </c>
      <c r="BJ749" s="17">
        <v>0</v>
      </c>
      <c r="BL749" s="17">
        <v>0</v>
      </c>
      <c r="BM749" s="17">
        <v>4.1660999999999997E-2</v>
      </c>
      <c r="BN749" s="17">
        <v>0.17679900000000001</v>
      </c>
      <c r="BO749" s="17">
        <v>0</v>
      </c>
      <c r="BP749" s="17">
        <v>0</v>
      </c>
      <c r="BQ749" s="17">
        <v>0</v>
      </c>
      <c r="BR749" s="17">
        <v>0</v>
      </c>
      <c r="BS749" s="17">
        <v>0</v>
      </c>
      <c r="BT749" s="17" t="s">
        <v>409</v>
      </c>
      <c r="BU749" s="17" t="s">
        <v>409</v>
      </c>
      <c r="BV749" s="17" t="s">
        <v>409</v>
      </c>
      <c r="BW749" s="17" t="s">
        <v>592</v>
      </c>
      <c r="CA749" s="17">
        <v>88106466</v>
      </c>
      <c r="CB749" s="17" t="s">
        <v>1848</v>
      </c>
      <c r="CC749" s="17">
        <v>97104204</v>
      </c>
      <c r="CD749" s="17" t="s">
        <v>599</v>
      </c>
    </row>
    <row r="750" spans="1:82">
      <c r="A750" s="27">
        <v>1000000859</v>
      </c>
      <c r="B750" s="26">
        <v>0</v>
      </c>
      <c r="C750" s="26" t="s">
        <v>2552</v>
      </c>
      <c r="D750" s="25">
        <v>306565</v>
      </c>
      <c r="E750" s="25" t="s">
        <v>2551</v>
      </c>
      <c r="F750" s="25">
        <v>306560</v>
      </c>
      <c r="G750" s="25" t="s">
        <v>2550</v>
      </c>
      <c r="H750" s="25">
        <v>2</v>
      </c>
      <c r="I750" s="25">
        <v>1998.01</v>
      </c>
      <c r="J750" s="25">
        <v>2500.12</v>
      </c>
      <c r="K750" s="25" t="s">
        <v>1687</v>
      </c>
      <c r="L750" s="25"/>
      <c r="M750" s="25" t="s">
        <v>1687</v>
      </c>
      <c r="N750" s="25" t="s">
        <v>412</v>
      </c>
      <c r="O750" s="25" t="s">
        <v>428</v>
      </c>
      <c r="P750" s="25" t="s">
        <v>499</v>
      </c>
      <c r="Q750" s="24">
        <v>26839</v>
      </c>
      <c r="R750" s="17">
        <v>0</v>
      </c>
      <c r="U750" s="17">
        <v>0</v>
      </c>
      <c r="V750" s="17">
        <v>0</v>
      </c>
      <c r="Y750" s="17">
        <v>0</v>
      </c>
      <c r="Z750" s="17">
        <v>0</v>
      </c>
      <c r="AC750" s="17">
        <v>0</v>
      </c>
      <c r="AD750" s="17">
        <v>0</v>
      </c>
      <c r="AG750" s="17">
        <v>0</v>
      </c>
      <c r="AH750" s="17">
        <v>0</v>
      </c>
      <c r="AK750" s="17">
        <v>0</v>
      </c>
      <c r="AL750" s="17">
        <v>0</v>
      </c>
      <c r="AO750" s="17">
        <v>0</v>
      </c>
      <c r="AP750" s="17">
        <v>0</v>
      </c>
      <c r="AQ750" s="17">
        <v>0</v>
      </c>
      <c r="AR750" s="17">
        <v>0</v>
      </c>
      <c r="AS750" s="17">
        <v>4.7460000000000002E-3</v>
      </c>
      <c r="AT750" s="17">
        <v>4.0094999999999999E-2</v>
      </c>
      <c r="AU750" s="17">
        <v>6.4900000000000001E-3</v>
      </c>
      <c r="AV750" s="17">
        <v>452</v>
      </c>
      <c r="AW750" s="17">
        <v>542.4</v>
      </c>
      <c r="AX750" s="17">
        <v>678</v>
      </c>
      <c r="AY750" s="17">
        <v>0</v>
      </c>
      <c r="AZ750" s="17">
        <v>0</v>
      </c>
      <c r="BA750" s="17">
        <v>0</v>
      </c>
      <c r="BB750" s="17">
        <v>0</v>
      </c>
      <c r="BC750" s="17">
        <v>1</v>
      </c>
      <c r="BD750" s="17">
        <v>26.84</v>
      </c>
      <c r="BE750" s="17">
        <v>1</v>
      </c>
      <c r="BF750" s="17">
        <v>1</v>
      </c>
      <c r="BH750" s="17">
        <v>0</v>
      </c>
      <c r="BJ750" s="17">
        <v>0</v>
      </c>
      <c r="BL750" s="17">
        <v>0</v>
      </c>
      <c r="BM750" s="17">
        <v>1.5644000000000002E-2</v>
      </c>
      <c r="BN750" s="17">
        <v>0.110475</v>
      </c>
      <c r="BO750" s="17">
        <v>0</v>
      </c>
      <c r="BP750" s="17">
        <v>0</v>
      </c>
      <c r="BQ750" s="17">
        <v>0</v>
      </c>
      <c r="BR750" s="17">
        <v>0</v>
      </c>
      <c r="BS750" s="17">
        <v>0</v>
      </c>
      <c r="BT750" s="17" t="s">
        <v>409</v>
      </c>
      <c r="BU750" s="17" t="s">
        <v>409</v>
      </c>
      <c r="BV750" s="17" t="s">
        <v>409</v>
      </c>
      <c r="BW750" s="17" t="s">
        <v>592</v>
      </c>
      <c r="CA750" s="17">
        <v>88106466</v>
      </c>
      <c r="CB750" s="17" t="s">
        <v>1848</v>
      </c>
      <c r="CC750" s="17">
        <v>5103347</v>
      </c>
      <c r="CD750" s="17" t="s">
        <v>1106</v>
      </c>
    </row>
    <row r="751" spans="1:82">
      <c r="A751" s="27">
        <v>1000000860</v>
      </c>
      <c r="B751" s="26">
        <v>0</v>
      </c>
      <c r="C751" s="26" t="s">
        <v>2549</v>
      </c>
      <c r="D751" s="25">
        <v>306540</v>
      </c>
      <c r="E751" s="25" t="s">
        <v>2122</v>
      </c>
      <c r="F751" s="25">
        <v>306535</v>
      </c>
      <c r="G751" s="25" t="s">
        <v>2547</v>
      </c>
      <c r="H751" s="25">
        <v>1</v>
      </c>
      <c r="I751" s="25">
        <v>1998.01</v>
      </c>
      <c r="J751" s="25">
        <v>2500.12</v>
      </c>
      <c r="K751" s="25" t="s">
        <v>1687</v>
      </c>
      <c r="L751" s="25"/>
      <c r="M751" s="25" t="s">
        <v>1687</v>
      </c>
      <c r="N751" s="25" t="s">
        <v>412</v>
      </c>
      <c r="O751" s="25" t="s">
        <v>428</v>
      </c>
      <c r="P751" s="25" t="s">
        <v>499</v>
      </c>
      <c r="Q751" s="24">
        <v>24456</v>
      </c>
      <c r="R751" s="17">
        <v>0</v>
      </c>
      <c r="U751" s="17">
        <v>0</v>
      </c>
      <c r="V751" s="17">
        <v>0</v>
      </c>
      <c r="Y751" s="17">
        <v>0</v>
      </c>
      <c r="Z751" s="17">
        <v>0</v>
      </c>
      <c r="AC751" s="17">
        <v>0</v>
      </c>
      <c r="AD751" s="17">
        <v>0</v>
      </c>
      <c r="AG751" s="17">
        <v>0</v>
      </c>
      <c r="AH751" s="17">
        <v>0</v>
      </c>
      <c r="AK751" s="17">
        <v>0</v>
      </c>
      <c r="AL751" s="17">
        <v>0</v>
      </c>
      <c r="AO751" s="17">
        <v>0</v>
      </c>
      <c r="AP751" s="17">
        <v>0</v>
      </c>
      <c r="AQ751" s="17">
        <v>0</v>
      </c>
      <c r="AR751" s="17">
        <v>0</v>
      </c>
      <c r="AS751" s="17">
        <v>4.326E-3</v>
      </c>
      <c r="AT751" s="17">
        <v>3.4214000000000001E-2</v>
      </c>
      <c r="AU751" s="17">
        <v>2.8246E-2</v>
      </c>
      <c r="AV751" s="17">
        <v>452</v>
      </c>
      <c r="AW751" s="17">
        <v>542.4</v>
      </c>
      <c r="AX751" s="17">
        <v>678</v>
      </c>
      <c r="AY751" s="17">
        <v>0</v>
      </c>
      <c r="AZ751" s="17">
        <v>0</v>
      </c>
      <c r="BA751" s="17">
        <v>0</v>
      </c>
      <c r="BB751" s="17">
        <v>0</v>
      </c>
      <c r="BC751" s="17">
        <v>1</v>
      </c>
      <c r="BD751" s="17">
        <v>24.46</v>
      </c>
      <c r="BE751" s="17">
        <v>1</v>
      </c>
      <c r="BF751" s="17">
        <v>1</v>
      </c>
      <c r="BH751" s="17">
        <v>0</v>
      </c>
      <c r="BJ751" s="17">
        <v>0</v>
      </c>
      <c r="BL751" s="17">
        <v>0</v>
      </c>
      <c r="BM751" s="17">
        <v>2.3689999999999999E-2</v>
      </c>
      <c r="BN751" s="17">
        <v>0.103644</v>
      </c>
      <c r="BO751" s="17">
        <v>0</v>
      </c>
      <c r="BP751" s="17">
        <v>0</v>
      </c>
      <c r="BQ751" s="17">
        <v>0</v>
      </c>
      <c r="BR751" s="17">
        <v>0</v>
      </c>
      <c r="BS751" s="17">
        <v>0</v>
      </c>
      <c r="BT751" s="17" t="s">
        <v>409</v>
      </c>
      <c r="BU751" s="17" t="s">
        <v>409</v>
      </c>
      <c r="BV751" s="17" t="s">
        <v>409</v>
      </c>
      <c r="BW751" s="17" t="s">
        <v>592</v>
      </c>
      <c r="CA751" s="17">
        <v>88106466</v>
      </c>
      <c r="CB751" s="17" t="s">
        <v>1848</v>
      </c>
      <c r="CC751" s="17">
        <v>5103347</v>
      </c>
      <c r="CD751" s="17" t="s">
        <v>1106</v>
      </c>
    </row>
    <row r="752" spans="1:82">
      <c r="A752" s="27">
        <v>1000000861</v>
      </c>
      <c r="B752" s="26">
        <v>0</v>
      </c>
      <c r="C752" s="26" t="s">
        <v>2548</v>
      </c>
      <c r="D752" s="25">
        <v>306540</v>
      </c>
      <c r="E752" s="25" t="s">
        <v>2122</v>
      </c>
      <c r="F752" s="25">
        <v>306535</v>
      </c>
      <c r="G752" s="25" t="s">
        <v>2547</v>
      </c>
      <c r="H752" s="25">
        <v>2</v>
      </c>
      <c r="I752" s="25">
        <v>1998.01</v>
      </c>
      <c r="J752" s="25">
        <v>2500.12</v>
      </c>
      <c r="K752" s="25" t="s">
        <v>1687</v>
      </c>
      <c r="L752" s="25"/>
      <c r="M752" s="25" t="s">
        <v>1687</v>
      </c>
      <c r="N752" s="25" t="s">
        <v>412</v>
      </c>
      <c r="O752" s="25" t="s">
        <v>428</v>
      </c>
      <c r="P752" s="25" t="s">
        <v>499</v>
      </c>
      <c r="Q752" s="24">
        <v>24456</v>
      </c>
      <c r="R752" s="17">
        <v>0</v>
      </c>
      <c r="U752" s="17">
        <v>0</v>
      </c>
      <c r="V752" s="17">
        <v>0</v>
      </c>
      <c r="Y752" s="17">
        <v>0</v>
      </c>
      <c r="Z752" s="17">
        <v>0</v>
      </c>
      <c r="AC752" s="17">
        <v>0</v>
      </c>
      <c r="AD752" s="17">
        <v>0</v>
      </c>
      <c r="AG752" s="17">
        <v>0</v>
      </c>
      <c r="AH752" s="17">
        <v>0</v>
      </c>
      <c r="AK752" s="17">
        <v>0</v>
      </c>
      <c r="AL752" s="17">
        <v>0</v>
      </c>
      <c r="AO752" s="17">
        <v>0</v>
      </c>
      <c r="AP752" s="17">
        <v>0</v>
      </c>
      <c r="AQ752" s="17">
        <v>0</v>
      </c>
      <c r="AR752" s="17">
        <v>0</v>
      </c>
      <c r="AS752" s="17">
        <v>4.326E-3</v>
      </c>
      <c r="AT752" s="17">
        <v>3.4214000000000001E-2</v>
      </c>
      <c r="AU752" s="17">
        <v>2.8246E-2</v>
      </c>
      <c r="AV752" s="17">
        <v>452</v>
      </c>
      <c r="AW752" s="17">
        <v>542.4</v>
      </c>
      <c r="AX752" s="17">
        <v>678</v>
      </c>
      <c r="AY752" s="17">
        <v>0</v>
      </c>
      <c r="AZ752" s="17">
        <v>0</v>
      </c>
      <c r="BA752" s="17">
        <v>0</v>
      </c>
      <c r="BB752" s="17">
        <v>0</v>
      </c>
      <c r="BC752" s="17">
        <v>1</v>
      </c>
      <c r="BD752" s="17">
        <v>24.46</v>
      </c>
      <c r="BE752" s="17">
        <v>1</v>
      </c>
      <c r="BF752" s="17">
        <v>1</v>
      </c>
      <c r="BH752" s="17">
        <v>0</v>
      </c>
      <c r="BJ752" s="17">
        <v>0</v>
      </c>
      <c r="BL752" s="17">
        <v>0</v>
      </c>
      <c r="BM752" s="17">
        <v>2.3689999999999999E-2</v>
      </c>
      <c r="BN752" s="17">
        <v>0.103644</v>
      </c>
      <c r="BO752" s="17">
        <v>0</v>
      </c>
      <c r="BP752" s="17">
        <v>0</v>
      </c>
      <c r="BQ752" s="17">
        <v>0</v>
      </c>
      <c r="BR752" s="17">
        <v>0</v>
      </c>
      <c r="BS752" s="17">
        <v>0</v>
      </c>
      <c r="BT752" s="17" t="s">
        <v>409</v>
      </c>
      <c r="BU752" s="17" t="s">
        <v>409</v>
      </c>
      <c r="BV752" s="17" t="s">
        <v>409</v>
      </c>
      <c r="BW752" s="17" t="s">
        <v>592</v>
      </c>
      <c r="CA752" s="17">
        <v>88106466</v>
      </c>
      <c r="CB752" s="17" t="s">
        <v>1848</v>
      </c>
      <c r="CC752" s="17">
        <v>5103347</v>
      </c>
      <c r="CD752" s="17" t="s">
        <v>1106</v>
      </c>
    </row>
    <row r="753" spans="1:82">
      <c r="A753" s="27">
        <v>1000000862</v>
      </c>
      <c r="B753" s="26">
        <v>0</v>
      </c>
      <c r="C753" s="26" t="s">
        <v>120</v>
      </c>
      <c r="D753" s="25">
        <v>306540</v>
      </c>
      <c r="E753" s="25" t="s">
        <v>2122</v>
      </c>
      <c r="F753" s="25">
        <v>306545</v>
      </c>
      <c r="G753" s="25" t="s">
        <v>2546</v>
      </c>
      <c r="H753" s="25">
        <v>1</v>
      </c>
      <c r="I753" s="25">
        <v>1998.01</v>
      </c>
      <c r="J753" s="25">
        <v>2500.12</v>
      </c>
      <c r="K753" s="25" t="s">
        <v>1687</v>
      </c>
      <c r="L753" s="25"/>
      <c r="M753" s="25" t="s">
        <v>1687</v>
      </c>
      <c r="N753" s="25" t="s">
        <v>412</v>
      </c>
      <c r="O753" s="25" t="s">
        <v>428</v>
      </c>
      <c r="P753" s="25" t="s">
        <v>499</v>
      </c>
      <c r="Q753" s="24">
        <v>29752</v>
      </c>
      <c r="R753" s="17">
        <v>0</v>
      </c>
      <c r="S753" s="17" t="s">
        <v>411</v>
      </c>
      <c r="T753" s="17" t="s">
        <v>792</v>
      </c>
      <c r="U753" s="17">
        <v>98</v>
      </c>
      <c r="V753" s="17">
        <v>0.23499999999999999</v>
      </c>
      <c r="Y753" s="17">
        <v>0</v>
      </c>
      <c r="Z753" s="17">
        <v>0</v>
      </c>
      <c r="AC753" s="17">
        <v>0</v>
      </c>
      <c r="AD753" s="17">
        <v>0</v>
      </c>
      <c r="AG753" s="17">
        <v>0</v>
      </c>
      <c r="AH753" s="17">
        <v>0</v>
      </c>
      <c r="AK753" s="17">
        <v>0</v>
      </c>
      <c r="AL753" s="17">
        <v>0</v>
      </c>
      <c r="AO753" s="17">
        <v>0</v>
      </c>
      <c r="AP753" s="17">
        <v>0</v>
      </c>
      <c r="AQ753" s="17">
        <v>1.3549300000000001E-4</v>
      </c>
      <c r="AR753" s="17">
        <v>1.09969E-4</v>
      </c>
      <c r="AS753" s="17">
        <v>5.2680000000000001E-3</v>
      </c>
      <c r="AT753" s="17">
        <v>4.2036999999999998E-2</v>
      </c>
      <c r="AU753" s="17">
        <v>4.1211999999999999E-2</v>
      </c>
      <c r="AV753" s="17">
        <v>445</v>
      </c>
      <c r="AW753" s="17">
        <v>534</v>
      </c>
      <c r="AX753" s="17">
        <v>667.5</v>
      </c>
      <c r="AY753" s="17">
        <v>0</v>
      </c>
      <c r="AZ753" s="17">
        <v>0</v>
      </c>
      <c r="BA753" s="17">
        <v>0</v>
      </c>
      <c r="BB753" s="17">
        <v>0</v>
      </c>
      <c r="BC753" s="17">
        <v>1</v>
      </c>
      <c r="BD753" s="17">
        <v>29.85</v>
      </c>
      <c r="BE753" s="17">
        <v>1</v>
      </c>
      <c r="BF753" s="17">
        <v>1</v>
      </c>
      <c r="BH753" s="17">
        <v>0</v>
      </c>
      <c r="BJ753" s="17">
        <v>0</v>
      </c>
      <c r="BL753" s="17">
        <v>0</v>
      </c>
      <c r="BM753" s="17">
        <v>2.9763000000000001E-2</v>
      </c>
      <c r="BN753" s="17">
        <v>0.11849899999999999</v>
      </c>
      <c r="BO753" s="17">
        <v>0</v>
      </c>
      <c r="BP753" s="17">
        <v>0</v>
      </c>
      <c r="BQ753" s="17">
        <v>0</v>
      </c>
      <c r="BR753" s="17">
        <v>0</v>
      </c>
      <c r="BS753" s="17">
        <v>0</v>
      </c>
      <c r="BT753" s="17" t="s">
        <v>409</v>
      </c>
      <c r="BU753" s="17" t="s">
        <v>409</v>
      </c>
      <c r="BV753" s="17" t="s">
        <v>409</v>
      </c>
      <c r="BW753" s="17" t="s">
        <v>592</v>
      </c>
      <c r="CA753" s="17">
        <v>88106466</v>
      </c>
      <c r="CB753" s="17" t="s">
        <v>1848</v>
      </c>
      <c r="CC753" s="17">
        <v>4200322</v>
      </c>
      <c r="CD753" s="17" t="s">
        <v>786</v>
      </c>
    </row>
    <row r="754" spans="1:82">
      <c r="A754" s="27">
        <v>1000000863</v>
      </c>
      <c r="B754" s="26">
        <v>0</v>
      </c>
      <c r="C754" s="26" t="s">
        <v>119</v>
      </c>
      <c r="D754" s="25">
        <v>306540</v>
      </c>
      <c r="E754" s="25" t="s">
        <v>2122</v>
      </c>
      <c r="F754" s="25">
        <v>306545</v>
      </c>
      <c r="G754" s="25" t="s">
        <v>2546</v>
      </c>
      <c r="H754" s="25">
        <v>2</v>
      </c>
      <c r="I754" s="25">
        <v>2005.01</v>
      </c>
      <c r="J754" s="25">
        <v>2500.12</v>
      </c>
      <c r="K754" s="25" t="s">
        <v>1566</v>
      </c>
      <c r="L754" s="25"/>
      <c r="M754" s="25" t="s">
        <v>1566</v>
      </c>
      <c r="N754" s="25" t="s">
        <v>412</v>
      </c>
      <c r="O754" s="25" t="s">
        <v>428</v>
      </c>
      <c r="P754" s="25" t="s">
        <v>499</v>
      </c>
      <c r="Q754" s="24">
        <v>29752</v>
      </c>
      <c r="R754" s="17">
        <v>0</v>
      </c>
      <c r="S754" s="17" t="s">
        <v>411</v>
      </c>
      <c r="T754" s="17" t="s">
        <v>792</v>
      </c>
      <c r="U754" s="17">
        <v>106</v>
      </c>
      <c r="V754" s="17">
        <v>0.23499999999999999</v>
      </c>
      <c r="Y754" s="17">
        <v>0</v>
      </c>
      <c r="Z754" s="17">
        <v>0</v>
      </c>
      <c r="AC754" s="17">
        <v>0</v>
      </c>
      <c r="AD754" s="17">
        <v>0</v>
      </c>
      <c r="AG754" s="17">
        <v>0</v>
      </c>
      <c r="AH754" s="17">
        <v>0</v>
      </c>
      <c r="AK754" s="17">
        <v>0</v>
      </c>
      <c r="AL754" s="17">
        <v>0</v>
      </c>
      <c r="AO754" s="17">
        <v>0</v>
      </c>
      <c r="AP754" s="17">
        <v>0</v>
      </c>
      <c r="AQ754" s="17">
        <v>1.46546E-4</v>
      </c>
      <c r="AR754" s="17">
        <v>1.1788799999999999E-4</v>
      </c>
      <c r="AS754" s="17">
        <v>5.2680000000000001E-3</v>
      </c>
      <c r="AT754" s="17">
        <v>4.2036999999999998E-2</v>
      </c>
      <c r="AU754" s="17">
        <v>4.1211999999999999E-2</v>
      </c>
      <c r="AV754" s="17">
        <v>445</v>
      </c>
      <c r="AW754" s="17">
        <v>534</v>
      </c>
      <c r="AX754" s="17">
        <v>667.5</v>
      </c>
      <c r="AY754" s="17">
        <v>0</v>
      </c>
      <c r="AZ754" s="17">
        <v>0</v>
      </c>
      <c r="BA754" s="17">
        <v>0</v>
      </c>
      <c r="BB754" s="17">
        <v>0</v>
      </c>
      <c r="BC754" s="17">
        <v>1</v>
      </c>
      <c r="BD754" s="17">
        <v>29.86</v>
      </c>
      <c r="BE754" s="17">
        <v>1</v>
      </c>
      <c r="BF754" s="17">
        <v>1</v>
      </c>
      <c r="BH754" s="17">
        <v>0</v>
      </c>
      <c r="BJ754" s="17">
        <v>0</v>
      </c>
      <c r="BL754" s="17">
        <v>0</v>
      </c>
      <c r="BM754" s="17">
        <v>2.9763000000000001E-2</v>
      </c>
      <c r="BN754" s="17">
        <v>0.11849899999999999</v>
      </c>
      <c r="BO754" s="17">
        <v>0</v>
      </c>
      <c r="BP754" s="17">
        <v>0</v>
      </c>
      <c r="BQ754" s="17">
        <v>0</v>
      </c>
      <c r="BR754" s="17">
        <v>0</v>
      </c>
      <c r="BS754" s="17">
        <v>0</v>
      </c>
      <c r="BT754" s="17" t="s">
        <v>409</v>
      </c>
      <c r="BU754" s="17" t="s">
        <v>409</v>
      </c>
      <c r="BV754" s="17" t="s">
        <v>409</v>
      </c>
      <c r="BW754" s="17" t="s">
        <v>592</v>
      </c>
      <c r="CA754" s="17">
        <v>88106466</v>
      </c>
      <c r="CB754" s="17" t="s">
        <v>1848</v>
      </c>
      <c r="CC754" s="17">
        <v>4200322</v>
      </c>
      <c r="CD754" s="17" t="s">
        <v>786</v>
      </c>
    </row>
    <row r="755" spans="1:82">
      <c r="A755" s="27">
        <v>1000000864</v>
      </c>
      <c r="B755" s="26">
        <v>0</v>
      </c>
      <c r="C755" s="26" t="s">
        <v>2545</v>
      </c>
      <c r="D755" s="25">
        <v>306850</v>
      </c>
      <c r="E755" s="25" t="s">
        <v>1584</v>
      </c>
      <c r="F755" s="25">
        <v>306540</v>
      </c>
      <c r="G755" s="25" t="s">
        <v>2122</v>
      </c>
      <c r="H755" s="25">
        <v>2</v>
      </c>
      <c r="I755" s="25">
        <v>1998.01</v>
      </c>
      <c r="J755" s="25">
        <v>2500.12</v>
      </c>
      <c r="K755" s="25" t="s">
        <v>1687</v>
      </c>
      <c r="L755" s="25"/>
      <c r="M755" s="25" t="s">
        <v>1687</v>
      </c>
      <c r="N755" s="25" t="s">
        <v>412</v>
      </c>
      <c r="O755" s="25" t="s">
        <v>428</v>
      </c>
      <c r="P755" s="25" t="s">
        <v>499</v>
      </c>
      <c r="Q755" s="24">
        <v>28535</v>
      </c>
      <c r="R755" s="17">
        <v>0</v>
      </c>
      <c r="U755" s="17">
        <v>0</v>
      </c>
      <c r="V755" s="17">
        <v>0</v>
      </c>
      <c r="Y755" s="17">
        <v>0</v>
      </c>
      <c r="Z755" s="17">
        <v>0</v>
      </c>
      <c r="AC755" s="17">
        <v>0</v>
      </c>
      <c r="AD755" s="17">
        <v>0</v>
      </c>
      <c r="AG755" s="17">
        <v>0</v>
      </c>
      <c r="AH755" s="17">
        <v>0</v>
      </c>
      <c r="AK755" s="17">
        <v>0</v>
      </c>
      <c r="AL755" s="17">
        <v>0</v>
      </c>
      <c r="AO755" s="17">
        <v>0</v>
      </c>
      <c r="AP755" s="17">
        <v>0</v>
      </c>
      <c r="AQ755" s="17">
        <v>0</v>
      </c>
      <c r="AR755" s="17">
        <v>0</v>
      </c>
      <c r="AS755" s="17">
        <v>5.0460000000000001E-3</v>
      </c>
      <c r="AT755" s="17">
        <v>3.9884999999999997E-2</v>
      </c>
      <c r="AU755" s="17">
        <v>3.2988999999999997E-2</v>
      </c>
      <c r="AV755" s="17">
        <v>452</v>
      </c>
      <c r="AW755" s="17">
        <v>542.4</v>
      </c>
      <c r="AX755" s="17">
        <v>678</v>
      </c>
      <c r="AY755" s="17">
        <v>0</v>
      </c>
      <c r="AZ755" s="17">
        <v>0</v>
      </c>
      <c r="BA755" s="17">
        <v>0</v>
      </c>
      <c r="BB755" s="17">
        <v>0</v>
      </c>
      <c r="BC755" s="17">
        <v>1</v>
      </c>
      <c r="BD755" s="17">
        <v>28.54</v>
      </c>
      <c r="BE755" s="17">
        <v>1</v>
      </c>
      <c r="BF755" s="17">
        <v>1</v>
      </c>
      <c r="BH755" s="17">
        <v>0</v>
      </c>
      <c r="BJ755" s="17">
        <v>0</v>
      </c>
      <c r="BL755" s="17">
        <v>0</v>
      </c>
      <c r="BM755" s="17">
        <v>2.9534999999999999E-2</v>
      </c>
      <c r="BN755" s="17">
        <v>0.14135700000000001</v>
      </c>
      <c r="BO755" s="17">
        <v>0</v>
      </c>
      <c r="BP755" s="17">
        <v>0</v>
      </c>
      <c r="BQ755" s="17">
        <v>0</v>
      </c>
      <c r="BR755" s="17">
        <v>0</v>
      </c>
      <c r="BS755" s="17">
        <v>0</v>
      </c>
      <c r="BT755" s="17" t="s">
        <v>409</v>
      </c>
      <c r="BU755" s="17" t="s">
        <v>409</v>
      </c>
      <c r="BV755" s="17" t="s">
        <v>409</v>
      </c>
      <c r="BX755" s="17" t="s">
        <v>607</v>
      </c>
      <c r="CA755" s="17">
        <v>88106466</v>
      </c>
      <c r="CB755" s="17" t="s">
        <v>1848</v>
      </c>
      <c r="CC755" s="17">
        <v>5103347</v>
      </c>
      <c r="CD755" s="17" t="s">
        <v>1106</v>
      </c>
    </row>
    <row r="756" spans="1:82">
      <c r="A756" s="27">
        <v>1000000865</v>
      </c>
      <c r="B756" s="26">
        <v>0</v>
      </c>
      <c r="C756" s="26" t="s">
        <v>2544</v>
      </c>
      <c r="D756" s="25">
        <v>307330</v>
      </c>
      <c r="E756" s="25" t="s">
        <v>2538</v>
      </c>
      <c r="F756" s="25">
        <v>307340</v>
      </c>
      <c r="G756" s="25" t="s">
        <v>1060</v>
      </c>
      <c r="H756" s="25">
        <v>1</v>
      </c>
      <c r="I756" s="25">
        <v>2002.01</v>
      </c>
      <c r="J756" s="25">
        <v>2014.12</v>
      </c>
      <c r="K756" s="25" t="s">
        <v>2542</v>
      </c>
      <c r="L756" s="25"/>
      <c r="M756" s="25" t="s">
        <v>1698</v>
      </c>
      <c r="N756" s="25" t="s">
        <v>412</v>
      </c>
      <c r="O756" s="25" t="s">
        <v>411</v>
      </c>
      <c r="P756" s="25" t="s">
        <v>516</v>
      </c>
      <c r="Q756" s="28">
        <v>77</v>
      </c>
      <c r="R756" s="17">
        <v>0.156</v>
      </c>
      <c r="S756" s="17" t="s">
        <v>600</v>
      </c>
      <c r="T756" s="17" t="s">
        <v>456</v>
      </c>
      <c r="U756" s="29">
        <v>3732</v>
      </c>
      <c r="V756" s="17">
        <v>0</v>
      </c>
      <c r="Y756" s="17">
        <v>0</v>
      </c>
      <c r="Z756" s="17">
        <v>0</v>
      </c>
      <c r="AC756" s="17">
        <v>0</v>
      </c>
      <c r="AD756" s="17">
        <v>0</v>
      </c>
      <c r="AG756" s="17">
        <v>0</v>
      </c>
      <c r="AH756" s="17">
        <v>0</v>
      </c>
      <c r="AK756" s="17">
        <v>0</v>
      </c>
      <c r="AL756" s="17">
        <v>0</v>
      </c>
      <c r="AO756" s="17">
        <v>0</v>
      </c>
      <c r="AP756" s="17">
        <v>0</v>
      </c>
      <c r="AQ756" s="17">
        <v>3.5177800000000002E-4</v>
      </c>
      <c r="AR756" s="17">
        <v>3.5771799999999998E-4</v>
      </c>
      <c r="AS756" s="17">
        <v>1.8E-3</v>
      </c>
      <c r="AT756" s="17">
        <v>7.4000000000000003E-3</v>
      </c>
      <c r="AU756" s="17">
        <v>1.4E-3</v>
      </c>
      <c r="AV756" s="17">
        <v>301</v>
      </c>
      <c r="AW756" s="17">
        <v>361.2</v>
      </c>
      <c r="AX756" s="17">
        <v>451.5</v>
      </c>
      <c r="AY756" s="17">
        <v>0</v>
      </c>
      <c r="AZ756" s="17">
        <v>0</v>
      </c>
      <c r="BA756" s="17">
        <v>0</v>
      </c>
      <c r="BB756" s="17">
        <v>0</v>
      </c>
      <c r="BC756" s="17">
        <v>1</v>
      </c>
      <c r="BD756" s="17">
        <v>3.81</v>
      </c>
      <c r="BE756" s="17">
        <v>1</v>
      </c>
      <c r="BF756" s="17">
        <v>1</v>
      </c>
      <c r="BH756" s="17">
        <v>0</v>
      </c>
      <c r="BJ756" s="17">
        <v>0</v>
      </c>
      <c r="BL756" s="17">
        <v>0</v>
      </c>
      <c r="BM756" s="17">
        <v>5.2599999999999999E-3</v>
      </c>
      <c r="BN756" s="17">
        <v>1.9657000000000001E-2</v>
      </c>
      <c r="BO756" s="17">
        <v>0</v>
      </c>
      <c r="BP756" s="17">
        <v>0</v>
      </c>
      <c r="BQ756" s="17">
        <v>0</v>
      </c>
      <c r="BR756" s="17">
        <v>0</v>
      </c>
      <c r="BS756" s="17">
        <v>0</v>
      </c>
      <c r="BT756" s="17" t="s">
        <v>409</v>
      </c>
      <c r="BU756" s="17" t="s">
        <v>409</v>
      </c>
      <c r="BV756" s="17" t="s">
        <v>409</v>
      </c>
      <c r="BW756" s="17" t="s">
        <v>592</v>
      </c>
      <c r="CA756" s="17">
        <v>88106466</v>
      </c>
      <c r="CB756" s="17" t="s">
        <v>1845</v>
      </c>
      <c r="CC756" s="17">
        <v>96109105</v>
      </c>
      <c r="CD756" s="17" t="s">
        <v>676</v>
      </c>
    </row>
    <row r="757" spans="1:82">
      <c r="A757" s="27">
        <v>1000000866</v>
      </c>
      <c r="B757" s="26">
        <v>0</v>
      </c>
      <c r="C757" s="26" t="s">
        <v>2543</v>
      </c>
      <c r="D757" s="25">
        <v>307330</v>
      </c>
      <c r="E757" s="25" t="s">
        <v>2538</v>
      </c>
      <c r="F757" s="25">
        <v>307340</v>
      </c>
      <c r="G757" s="25" t="s">
        <v>1060</v>
      </c>
      <c r="H757" s="25">
        <v>2</v>
      </c>
      <c r="I757" s="25">
        <v>2002.01</v>
      </c>
      <c r="J757" s="25">
        <v>2014.12</v>
      </c>
      <c r="K757" s="25" t="s">
        <v>2542</v>
      </c>
      <c r="L757" s="25"/>
      <c r="M757" s="25" t="s">
        <v>1698</v>
      </c>
      <c r="N757" s="25" t="s">
        <v>412</v>
      </c>
      <c r="O757" s="25" t="s">
        <v>411</v>
      </c>
      <c r="P757" s="25" t="s">
        <v>516</v>
      </c>
      <c r="Q757" s="28">
        <v>77</v>
      </c>
      <c r="R757" s="17">
        <v>0.156</v>
      </c>
      <c r="S757" s="17" t="s">
        <v>600</v>
      </c>
      <c r="T757" s="17" t="s">
        <v>456</v>
      </c>
      <c r="U757" s="29">
        <v>3732</v>
      </c>
      <c r="V757" s="17">
        <v>0</v>
      </c>
      <c r="Y757" s="17">
        <v>0</v>
      </c>
      <c r="Z757" s="17">
        <v>0</v>
      </c>
      <c r="AC757" s="17">
        <v>0</v>
      </c>
      <c r="AD757" s="17">
        <v>0</v>
      </c>
      <c r="AG757" s="17">
        <v>0</v>
      </c>
      <c r="AH757" s="17">
        <v>0</v>
      </c>
      <c r="AK757" s="17">
        <v>0</v>
      </c>
      <c r="AL757" s="17">
        <v>0</v>
      </c>
      <c r="AO757" s="17">
        <v>0</v>
      </c>
      <c r="AP757" s="17">
        <v>0</v>
      </c>
      <c r="AQ757" s="17">
        <v>3.5177800000000002E-4</v>
      </c>
      <c r="AR757" s="17">
        <v>3.5771799999999998E-4</v>
      </c>
      <c r="AS757" s="17">
        <v>1.8E-3</v>
      </c>
      <c r="AT757" s="17">
        <v>7.4000000000000003E-3</v>
      </c>
      <c r="AU757" s="17">
        <v>1.4E-3</v>
      </c>
      <c r="AV757" s="17">
        <v>301</v>
      </c>
      <c r="AW757" s="17">
        <v>361.2</v>
      </c>
      <c r="AX757" s="17">
        <v>451.5</v>
      </c>
      <c r="AY757" s="17">
        <v>0</v>
      </c>
      <c r="AZ757" s="17">
        <v>0</v>
      </c>
      <c r="BA757" s="17">
        <v>0</v>
      </c>
      <c r="BB757" s="17">
        <v>0</v>
      </c>
      <c r="BC757" s="17">
        <v>1</v>
      </c>
      <c r="BD757" s="17">
        <v>3.81</v>
      </c>
      <c r="BE757" s="17">
        <v>1</v>
      </c>
      <c r="BF757" s="17">
        <v>1</v>
      </c>
      <c r="BH757" s="17">
        <v>0</v>
      </c>
      <c r="BJ757" s="17">
        <v>0</v>
      </c>
      <c r="BL757" s="17">
        <v>0</v>
      </c>
      <c r="BM757" s="17">
        <v>5.2599999999999999E-3</v>
      </c>
      <c r="BN757" s="17">
        <v>1.9657000000000001E-2</v>
      </c>
      <c r="BO757" s="17">
        <v>0</v>
      </c>
      <c r="BP757" s="17">
        <v>0</v>
      </c>
      <c r="BQ757" s="17">
        <v>0</v>
      </c>
      <c r="BR757" s="17">
        <v>0</v>
      </c>
      <c r="BS757" s="17">
        <v>0</v>
      </c>
      <c r="BT757" s="17" t="s">
        <v>409</v>
      </c>
      <c r="BU757" s="17" t="s">
        <v>409</v>
      </c>
      <c r="BV757" s="17" t="s">
        <v>409</v>
      </c>
      <c r="BW757" s="17" t="s">
        <v>592</v>
      </c>
      <c r="CA757" s="17">
        <v>88106466</v>
      </c>
      <c r="CB757" s="17" t="s">
        <v>1845</v>
      </c>
      <c r="CC757" s="17">
        <v>96109105</v>
      </c>
      <c r="CD757" s="17" t="s">
        <v>676</v>
      </c>
    </row>
    <row r="758" spans="1:82">
      <c r="A758" s="27">
        <v>1000000867</v>
      </c>
      <c r="B758" s="26">
        <v>0</v>
      </c>
      <c r="C758" s="26" t="s">
        <v>2541</v>
      </c>
      <c r="D758" s="25">
        <v>307335</v>
      </c>
      <c r="E758" s="25" t="s">
        <v>2539</v>
      </c>
      <c r="F758" s="25">
        <v>307330</v>
      </c>
      <c r="G758" s="25" t="s">
        <v>2538</v>
      </c>
      <c r="H758" s="25">
        <v>1</v>
      </c>
      <c r="I758" s="25">
        <v>1998.01</v>
      </c>
      <c r="J758" s="25">
        <v>2500.12</v>
      </c>
      <c r="K758" s="25" t="s">
        <v>1687</v>
      </c>
      <c r="L758" s="25"/>
      <c r="M758" s="25" t="s">
        <v>1687</v>
      </c>
      <c r="N758" s="25" t="s">
        <v>412</v>
      </c>
      <c r="O758" s="25" t="s">
        <v>428</v>
      </c>
      <c r="P758" s="25" t="s">
        <v>499</v>
      </c>
      <c r="Q758" s="24">
        <v>17315</v>
      </c>
      <c r="R758" s="17">
        <v>0</v>
      </c>
      <c r="U758" s="17">
        <v>0</v>
      </c>
      <c r="V758" s="17">
        <v>0</v>
      </c>
      <c r="Y758" s="17">
        <v>0</v>
      </c>
      <c r="Z758" s="17">
        <v>0</v>
      </c>
      <c r="AC758" s="17">
        <v>0</v>
      </c>
      <c r="AD758" s="17">
        <v>0</v>
      </c>
      <c r="AG758" s="17">
        <v>0</v>
      </c>
      <c r="AH758" s="17">
        <v>0</v>
      </c>
      <c r="AK758" s="17">
        <v>0</v>
      </c>
      <c r="AL758" s="17">
        <v>0</v>
      </c>
      <c r="AO758" s="17">
        <v>0</v>
      </c>
      <c r="AP758" s="17">
        <v>0</v>
      </c>
      <c r="AQ758" s="17">
        <v>0</v>
      </c>
      <c r="AR758" s="17">
        <v>0</v>
      </c>
      <c r="AS758" s="17">
        <v>3.0630000000000002E-3</v>
      </c>
      <c r="AT758" s="17">
        <v>2.4E-2</v>
      </c>
      <c r="AU758" s="17">
        <v>2.0209999999999999E-2</v>
      </c>
      <c r="AV758" s="17">
        <v>452</v>
      </c>
      <c r="AW758" s="17">
        <v>542.4</v>
      </c>
      <c r="AX758" s="17">
        <v>678</v>
      </c>
      <c r="AY758" s="17">
        <v>0</v>
      </c>
      <c r="AZ758" s="17">
        <v>0</v>
      </c>
      <c r="BA758" s="17">
        <v>0</v>
      </c>
      <c r="BB758" s="17">
        <v>0</v>
      </c>
      <c r="BC758" s="17">
        <v>1</v>
      </c>
      <c r="BD758" s="17">
        <v>17.32</v>
      </c>
      <c r="BE758" s="17">
        <v>1</v>
      </c>
      <c r="BF758" s="17">
        <v>1</v>
      </c>
      <c r="BH758" s="17">
        <v>0</v>
      </c>
      <c r="BJ758" s="17">
        <v>0</v>
      </c>
      <c r="BL758" s="17">
        <v>0</v>
      </c>
      <c r="BM758" s="17">
        <v>1.6178000000000001E-2</v>
      </c>
      <c r="BN758" s="17">
        <v>7.6742000000000005E-2</v>
      </c>
      <c r="BO758" s="17">
        <v>0</v>
      </c>
      <c r="BP758" s="17">
        <v>0</v>
      </c>
      <c r="BQ758" s="17">
        <v>0</v>
      </c>
      <c r="BR758" s="17">
        <v>0</v>
      </c>
      <c r="BS758" s="17">
        <v>0</v>
      </c>
      <c r="BT758" s="17" t="s">
        <v>409</v>
      </c>
      <c r="BU758" s="17" t="s">
        <v>409</v>
      </c>
      <c r="BV758" s="17" t="s">
        <v>409</v>
      </c>
      <c r="BW758" s="17" t="s">
        <v>592</v>
      </c>
      <c r="CA758" s="17">
        <v>88106466</v>
      </c>
      <c r="CB758" s="17" t="s">
        <v>1848</v>
      </c>
      <c r="CC758" s="17">
        <v>96109105</v>
      </c>
      <c r="CD758" s="17" t="s">
        <v>676</v>
      </c>
    </row>
    <row r="759" spans="1:82">
      <c r="A759" s="27">
        <v>1000000868</v>
      </c>
      <c r="B759" s="26">
        <v>0</v>
      </c>
      <c r="C759" s="26" t="s">
        <v>2540</v>
      </c>
      <c r="D759" s="25">
        <v>307335</v>
      </c>
      <c r="E759" s="25" t="s">
        <v>2539</v>
      </c>
      <c r="F759" s="25">
        <v>307330</v>
      </c>
      <c r="G759" s="25" t="s">
        <v>2538</v>
      </c>
      <c r="H759" s="25">
        <v>2</v>
      </c>
      <c r="I759" s="25">
        <v>1998.01</v>
      </c>
      <c r="J759" s="25">
        <v>2500.12</v>
      </c>
      <c r="K759" s="25" t="s">
        <v>1687</v>
      </c>
      <c r="L759" s="25"/>
      <c r="M759" s="25" t="s">
        <v>1687</v>
      </c>
      <c r="N759" s="25" t="s">
        <v>412</v>
      </c>
      <c r="O759" s="25" t="s">
        <v>428</v>
      </c>
      <c r="P759" s="25" t="s">
        <v>499</v>
      </c>
      <c r="Q759" s="24">
        <v>17315</v>
      </c>
      <c r="R759" s="17">
        <v>0</v>
      </c>
      <c r="U759" s="17">
        <v>0</v>
      </c>
      <c r="V759" s="17">
        <v>0</v>
      </c>
      <c r="Y759" s="17">
        <v>0</v>
      </c>
      <c r="Z759" s="17">
        <v>0</v>
      </c>
      <c r="AC759" s="17">
        <v>0</v>
      </c>
      <c r="AD759" s="17">
        <v>0</v>
      </c>
      <c r="AG759" s="17">
        <v>0</v>
      </c>
      <c r="AH759" s="17">
        <v>0</v>
      </c>
      <c r="AK759" s="17">
        <v>0</v>
      </c>
      <c r="AL759" s="17">
        <v>0</v>
      </c>
      <c r="AO759" s="17">
        <v>0</v>
      </c>
      <c r="AP759" s="17">
        <v>0</v>
      </c>
      <c r="AQ759" s="17">
        <v>0</v>
      </c>
      <c r="AR759" s="17">
        <v>0</v>
      </c>
      <c r="AS759" s="17">
        <v>3.0630000000000002E-3</v>
      </c>
      <c r="AT759" s="17">
        <v>2.4E-2</v>
      </c>
      <c r="AU759" s="17">
        <v>2.0209999999999999E-2</v>
      </c>
      <c r="AV759" s="17">
        <v>452</v>
      </c>
      <c r="AW759" s="17">
        <v>542.4</v>
      </c>
      <c r="AX759" s="17">
        <v>678</v>
      </c>
      <c r="AY759" s="17">
        <v>0</v>
      </c>
      <c r="AZ759" s="17">
        <v>0</v>
      </c>
      <c r="BA759" s="17">
        <v>0</v>
      </c>
      <c r="BB759" s="17">
        <v>0</v>
      </c>
      <c r="BC759" s="17">
        <v>1</v>
      </c>
      <c r="BD759" s="17">
        <v>17.32</v>
      </c>
      <c r="BE759" s="17">
        <v>1</v>
      </c>
      <c r="BF759" s="17">
        <v>1</v>
      </c>
      <c r="BH759" s="17">
        <v>0</v>
      </c>
      <c r="BJ759" s="17">
        <v>0</v>
      </c>
      <c r="BL759" s="17">
        <v>0</v>
      </c>
      <c r="BM759" s="17">
        <v>1.6178000000000001E-2</v>
      </c>
      <c r="BN759" s="17">
        <v>7.6742000000000005E-2</v>
      </c>
      <c r="BO759" s="17">
        <v>0</v>
      </c>
      <c r="BP759" s="17">
        <v>0</v>
      </c>
      <c r="BQ759" s="17">
        <v>0</v>
      </c>
      <c r="BR759" s="17">
        <v>0</v>
      </c>
      <c r="BS759" s="17">
        <v>0</v>
      </c>
      <c r="BT759" s="17" t="s">
        <v>409</v>
      </c>
      <c r="BU759" s="17" t="s">
        <v>409</v>
      </c>
      <c r="BV759" s="17" t="s">
        <v>409</v>
      </c>
      <c r="BW759" s="17" t="s">
        <v>592</v>
      </c>
      <c r="CA759" s="17">
        <v>88106466</v>
      </c>
      <c r="CB759" s="17" t="s">
        <v>1848</v>
      </c>
      <c r="CC759" s="17">
        <v>96109105</v>
      </c>
      <c r="CD759" s="17" t="s">
        <v>676</v>
      </c>
    </row>
    <row r="760" spans="1:82">
      <c r="A760" s="27">
        <v>1000000869</v>
      </c>
      <c r="B760" s="26">
        <v>0</v>
      </c>
      <c r="C760" s="26" t="s">
        <v>2537</v>
      </c>
      <c r="D760" s="25">
        <v>306610</v>
      </c>
      <c r="E760" s="25" t="s">
        <v>2536</v>
      </c>
      <c r="F760" s="25">
        <v>306615</v>
      </c>
      <c r="G760" s="25" t="s">
        <v>1121</v>
      </c>
      <c r="H760" s="25">
        <v>1</v>
      </c>
      <c r="I760" s="25">
        <v>1998.01</v>
      </c>
      <c r="J760" s="25">
        <v>2500.12</v>
      </c>
      <c r="K760" s="25" t="s">
        <v>1687</v>
      </c>
      <c r="L760" s="25"/>
      <c r="M760" s="25" t="s">
        <v>1687</v>
      </c>
      <c r="N760" s="25" t="s">
        <v>412</v>
      </c>
      <c r="O760" s="25" t="s">
        <v>428</v>
      </c>
      <c r="P760" s="25" t="s">
        <v>499</v>
      </c>
      <c r="Q760" s="24">
        <v>11142</v>
      </c>
      <c r="R760" s="17">
        <v>0</v>
      </c>
      <c r="U760" s="17">
        <v>0</v>
      </c>
      <c r="V760" s="17">
        <v>0</v>
      </c>
      <c r="Y760" s="17">
        <v>0</v>
      </c>
      <c r="Z760" s="17">
        <v>0</v>
      </c>
      <c r="AC760" s="17">
        <v>0</v>
      </c>
      <c r="AD760" s="17">
        <v>0</v>
      </c>
      <c r="AG760" s="17">
        <v>0</v>
      </c>
      <c r="AH760" s="17">
        <v>0</v>
      </c>
      <c r="AK760" s="17">
        <v>0</v>
      </c>
      <c r="AL760" s="17">
        <v>0</v>
      </c>
      <c r="AO760" s="17">
        <v>0</v>
      </c>
      <c r="AP760" s="17">
        <v>0</v>
      </c>
      <c r="AQ760" s="17">
        <v>0</v>
      </c>
      <c r="AR760" s="17">
        <v>0</v>
      </c>
      <c r="AS760" s="17">
        <v>1.9710000000000001E-3</v>
      </c>
      <c r="AT760" s="17">
        <v>1.5494000000000001E-2</v>
      </c>
      <c r="AU760" s="17">
        <v>1.295E-2</v>
      </c>
      <c r="AV760" s="17">
        <v>452</v>
      </c>
      <c r="AW760" s="17">
        <v>542.4</v>
      </c>
      <c r="AX760" s="17">
        <v>678</v>
      </c>
      <c r="AY760" s="17">
        <v>0</v>
      </c>
      <c r="AZ760" s="17">
        <v>0</v>
      </c>
      <c r="BA760" s="17">
        <v>0</v>
      </c>
      <c r="BB760" s="17">
        <v>0</v>
      </c>
      <c r="BC760" s="17">
        <v>1</v>
      </c>
      <c r="BD760" s="17">
        <v>11.14</v>
      </c>
      <c r="BE760" s="17">
        <v>1</v>
      </c>
      <c r="BF760" s="17">
        <v>1</v>
      </c>
      <c r="BH760" s="17">
        <v>0</v>
      </c>
      <c r="BJ760" s="17">
        <v>0</v>
      </c>
      <c r="BL760" s="17">
        <v>0</v>
      </c>
      <c r="BM760" s="17">
        <v>1.0714E-2</v>
      </c>
      <c r="BN760" s="17">
        <v>4.7796999999999999E-2</v>
      </c>
      <c r="BO760" s="17">
        <v>0</v>
      </c>
      <c r="BP760" s="17">
        <v>0</v>
      </c>
      <c r="BQ760" s="17">
        <v>0</v>
      </c>
      <c r="BR760" s="17">
        <v>0</v>
      </c>
      <c r="BS760" s="17">
        <v>0</v>
      </c>
      <c r="BT760" s="17" t="s">
        <v>409</v>
      </c>
      <c r="BU760" s="17" t="s">
        <v>409</v>
      </c>
      <c r="BV760" s="17" t="s">
        <v>409</v>
      </c>
      <c r="BW760" s="17" t="s">
        <v>592</v>
      </c>
      <c r="CA760" s="17">
        <v>88106466</v>
      </c>
      <c r="CB760" s="17" t="s">
        <v>1848</v>
      </c>
      <c r="CC760" s="17">
        <v>5103347</v>
      </c>
      <c r="CD760" s="17" t="s">
        <v>1106</v>
      </c>
    </row>
    <row r="761" spans="1:82">
      <c r="A761" s="27">
        <v>1000000870</v>
      </c>
      <c r="B761" s="26">
        <v>0</v>
      </c>
      <c r="C761" s="26" t="s">
        <v>2535</v>
      </c>
      <c r="D761" s="25">
        <v>306700</v>
      </c>
      <c r="E761" s="25" t="s">
        <v>2533</v>
      </c>
      <c r="F761" s="25">
        <v>306615</v>
      </c>
      <c r="G761" s="25" t="s">
        <v>1121</v>
      </c>
      <c r="H761" s="25">
        <v>1</v>
      </c>
      <c r="I761" s="25">
        <v>1998.01</v>
      </c>
      <c r="J761" s="25">
        <v>2500.12</v>
      </c>
      <c r="K761" s="25" t="s">
        <v>1687</v>
      </c>
      <c r="L761" s="25"/>
      <c r="M761" s="25" t="s">
        <v>1687</v>
      </c>
      <c r="N761" s="25" t="s">
        <v>412</v>
      </c>
      <c r="O761" s="25" t="s">
        <v>428</v>
      </c>
      <c r="P761" s="25" t="s">
        <v>499</v>
      </c>
      <c r="Q761" s="24">
        <v>45577</v>
      </c>
      <c r="R761" s="17">
        <v>0</v>
      </c>
      <c r="U761" s="17">
        <v>0</v>
      </c>
      <c r="V761" s="17">
        <v>0</v>
      </c>
      <c r="Y761" s="17">
        <v>0</v>
      </c>
      <c r="Z761" s="17">
        <v>0</v>
      </c>
      <c r="AC761" s="17">
        <v>0</v>
      </c>
      <c r="AD761" s="17">
        <v>0</v>
      </c>
      <c r="AG761" s="17">
        <v>0</v>
      </c>
      <c r="AH761" s="17">
        <v>0</v>
      </c>
      <c r="AK761" s="17">
        <v>0</v>
      </c>
      <c r="AL761" s="17">
        <v>0</v>
      </c>
      <c r="AO761" s="17">
        <v>0</v>
      </c>
      <c r="AP761" s="17">
        <v>0</v>
      </c>
      <c r="AQ761" s="17">
        <v>0</v>
      </c>
      <c r="AR761" s="17">
        <v>0</v>
      </c>
      <c r="AS761" s="17">
        <v>8.0610000000000005E-3</v>
      </c>
      <c r="AT761" s="17">
        <v>6.6196000000000005E-2</v>
      </c>
      <c r="AU761" s="17">
        <v>5.0762000000000002E-2</v>
      </c>
      <c r="AV761" s="17">
        <v>452</v>
      </c>
      <c r="AW761" s="17">
        <v>542.4</v>
      </c>
      <c r="AX761" s="17">
        <v>678</v>
      </c>
      <c r="AY761" s="17">
        <v>0</v>
      </c>
      <c r="AZ761" s="17">
        <v>0</v>
      </c>
      <c r="BA761" s="17">
        <v>0</v>
      </c>
      <c r="BB761" s="17">
        <v>0</v>
      </c>
      <c r="BC761" s="17">
        <v>1</v>
      </c>
      <c r="BD761" s="17">
        <v>45.58</v>
      </c>
      <c r="BE761" s="17">
        <v>1</v>
      </c>
      <c r="BF761" s="17">
        <v>1</v>
      </c>
      <c r="BH761" s="17">
        <v>0</v>
      </c>
      <c r="BJ761" s="17">
        <v>0</v>
      </c>
      <c r="BL761" s="17">
        <v>0</v>
      </c>
      <c r="BM761" s="17">
        <v>3.6914000000000002E-2</v>
      </c>
      <c r="BN761" s="17">
        <v>0.20632800000000001</v>
      </c>
      <c r="BO761" s="17">
        <v>0</v>
      </c>
      <c r="BP761" s="17">
        <v>0</v>
      </c>
      <c r="BQ761" s="17">
        <v>0</v>
      </c>
      <c r="BR761" s="17">
        <v>0</v>
      </c>
      <c r="BS761" s="17">
        <v>0</v>
      </c>
      <c r="BT761" s="17" t="s">
        <v>409</v>
      </c>
      <c r="BU761" s="17" t="s">
        <v>409</v>
      </c>
      <c r="BV761" s="17" t="s">
        <v>409</v>
      </c>
      <c r="BW761" s="17" t="s">
        <v>592</v>
      </c>
      <c r="CA761" s="17">
        <v>88106466</v>
      </c>
      <c r="CB761" s="17" t="s">
        <v>1848</v>
      </c>
      <c r="CC761" s="17">
        <v>5103347</v>
      </c>
      <c r="CD761" s="17" t="s">
        <v>1106</v>
      </c>
    </row>
    <row r="762" spans="1:82">
      <c r="A762" s="27">
        <v>1000000871</v>
      </c>
      <c r="B762" s="26">
        <v>0</v>
      </c>
      <c r="C762" s="26" t="s">
        <v>2534</v>
      </c>
      <c r="D762" s="25">
        <v>306700</v>
      </c>
      <c r="E762" s="25" t="s">
        <v>2533</v>
      </c>
      <c r="F762" s="25">
        <v>306615</v>
      </c>
      <c r="G762" s="25" t="s">
        <v>1121</v>
      </c>
      <c r="H762" s="25">
        <v>2</v>
      </c>
      <c r="I762" s="25">
        <v>1998.01</v>
      </c>
      <c r="J762" s="25">
        <v>2500.12</v>
      </c>
      <c r="K762" s="25" t="s">
        <v>1687</v>
      </c>
      <c r="L762" s="25"/>
      <c r="M762" s="25" t="s">
        <v>1687</v>
      </c>
      <c r="N762" s="25" t="s">
        <v>412</v>
      </c>
      <c r="O762" s="25" t="s">
        <v>428</v>
      </c>
      <c r="P762" s="25" t="s">
        <v>499</v>
      </c>
      <c r="Q762" s="24">
        <v>45577</v>
      </c>
      <c r="R762" s="17">
        <v>0</v>
      </c>
      <c r="U762" s="17">
        <v>0</v>
      </c>
      <c r="V762" s="17">
        <v>0</v>
      </c>
      <c r="Y762" s="17">
        <v>0</v>
      </c>
      <c r="Z762" s="17">
        <v>0</v>
      </c>
      <c r="AC762" s="17">
        <v>0</v>
      </c>
      <c r="AD762" s="17">
        <v>0</v>
      </c>
      <c r="AG762" s="17">
        <v>0</v>
      </c>
      <c r="AH762" s="17">
        <v>0</v>
      </c>
      <c r="AK762" s="17">
        <v>0</v>
      </c>
      <c r="AL762" s="17">
        <v>0</v>
      </c>
      <c r="AO762" s="17">
        <v>0</v>
      </c>
      <c r="AP762" s="17">
        <v>0</v>
      </c>
      <c r="AQ762" s="17">
        <v>0</v>
      </c>
      <c r="AR762" s="17">
        <v>0</v>
      </c>
      <c r="AS762" s="17">
        <v>8.0610000000000005E-3</v>
      </c>
      <c r="AT762" s="17">
        <v>6.6196000000000005E-2</v>
      </c>
      <c r="AU762" s="17">
        <v>5.0762000000000002E-2</v>
      </c>
      <c r="AV762" s="17">
        <v>452</v>
      </c>
      <c r="AW762" s="17">
        <v>542.4</v>
      </c>
      <c r="AX762" s="17">
        <v>678</v>
      </c>
      <c r="AY762" s="17">
        <v>0</v>
      </c>
      <c r="AZ762" s="17">
        <v>0</v>
      </c>
      <c r="BA762" s="17">
        <v>0</v>
      </c>
      <c r="BB762" s="17">
        <v>0</v>
      </c>
      <c r="BC762" s="17">
        <v>1</v>
      </c>
      <c r="BD762" s="17">
        <v>45.58</v>
      </c>
      <c r="BE762" s="17">
        <v>1</v>
      </c>
      <c r="BF762" s="17">
        <v>1</v>
      </c>
      <c r="BH762" s="17">
        <v>0</v>
      </c>
      <c r="BJ762" s="17">
        <v>0</v>
      </c>
      <c r="BL762" s="17">
        <v>0</v>
      </c>
      <c r="BM762" s="17">
        <v>3.6914000000000002E-2</v>
      </c>
      <c r="BN762" s="17">
        <v>0.20632800000000001</v>
      </c>
      <c r="BO762" s="17">
        <v>0</v>
      </c>
      <c r="BP762" s="17">
        <v>0</v>
      </c>
      <c r="BQ762" s="17">
        <v>0</v>
      </c>
      <c r="BR762" s="17">
        <v>0</v>
      </c>
      <c r="BS762" s="17">
        <v>0</v>
      </c>
      <c r="BT762" s="17" t="s">
        <v>409</v>
      </c>
      <c r="BU762" s="17" t="s">
        <v>409</v>
      </c>
      <c r="BV762" s="17" t="s">
        <v>409</v>
      </c>
      <c r="BW762" s="17" t="s">
        <v>592</v>
      </c>
      <c r="CA762" s="17">
        <v>88106466</v>
      </c>
      <c r="CB762" s="17" t="s">
        <v>1848</v>
      </c>
      <c r="CC762" s="17">
        <v>5103347</v>
      </c>
      <c r="CD762" s="17" t="s">
        <v>1106</v>
      </c>
    </row>
    <row r="763" spans="1:82">
      <c r="A763" s="27">
        <v>1000000872</v>
      </c>
      <c r="B763" s="26">
        <v>0</v>
      </c>
      <c r="C763" s="26" t="s">
        <v>2532</v>
      </c>
      <c r="D763" s="25">
        <v>308535</v>
      </c>
      <c r="E763" s="25" t="s">
        <v>1094</v>
      </c>
      <c r="F763" s="25">
        <v>308530</v>
      </c>
      <c r="G763" s="25" t="s">
        <v>2073</v>
      </c>
      <c r="H763" s="25">
        <v>1</v>
      </c>
      <c r="I763" s="25">
        <v>1998.01</v>
      </c>
      <c r="J763" s="25">
        <v>2500.12</v>
      </c>
      <c r="K763" s="25" t="s">
        <v>1687</v>
      </c>
      <c r="L763" s="25"/>
      <c r="M763" s="25" t="s">
        <v>1687</v>
      </c>
      <c r="N763" s="25" t="s">
        <v>412</v>
      </c>
      <c r="O763" s="25" t="s">
        <v>428</v>
      </c>
      <c r="P763" s="25" t="s">
        <v>499</v>
      </c>
      <c r="Q763" s="24">
        <v>10800</v>
      </c>
      <c r="R763" s="17">
        <v>0</v>
      </c>
      <c r="U763" s="17">
        <v>0</v>
      </c>
      <c r="V763" s="17">
        <v>0</v>
      </c>
      <c r="Y763" s="17">
        <v>0</v>
      </c>
      <c r="Z763" s="17">
        <v>0</v>
      </c>
      <c r="AC763" s="17">
        <v>0</v>
      </c>
      <c r="AD763" s="17">
        <v>0</v>
      </c>
      <c r="AG763" s="17">
        <v>0</v>
      </c>
      <c r="AH763" s="17">
        <v>0</v>
      </c>
      <c r="AK763" s="17">
        <v>0</v>
      </c>
      <c r="AL763" s="17">
        <v>0</v>
      </c>
      <c r="AO763" s="17">
        <v>0</v>
      </c>
      <c r="AP763" s="17">
        <v>0</v>
      </c>
      <c r="AQ763" s="17">
        <v>0</v>
      </c>
      <c r="AR763" s="17">
        <v>0</v>
      </c>
      <c r="AS763" s="17">
        <v>1.91E-3</v>
      </c>
      <c r="AT763" s="17">
        <v>1.4976E-2</v>
      </c>
      <c r="AU763" s="17">
        <v>1.2586999999999999E-2</v>
      </c>
      <c r="AV763" s="17">
        <v>452</v>
      </c>
      <c r="AW763" s="17">
        <v>542.4</v>
      </c>
      <c r="AX763" s="17">
        <v>678</v>
      </c>
      <c r="AY763" s="17">
        <v>0</v>
      </c>
      <c r="AZ763" s="17">
        <v>0</v>
      </c>
      <c r="BA763" s="17">
        <v>0</v>
      </c>
      <c r="BB763" s="17">
        <v>0</v>
      </c>
      <c r="BC763" s="17">
        <v>1</v>
      </c>
      <c r="BD763" s="17">
        <v>10.8</v>
      </c>
      <c r="BE763" s="17">
        <v>1</v>
      </c>
      <c r="BF763" s="17">
        <v>1</v>
      </c>
      <c r="BH763" s="17">
        <v>0</v>
      </c>
      <c r="BJ763" s="17">
        <v>0</v>
      </c>
      <c r="BL763" s="17">
        <v>0</v>
      </c>
      <c r="BM763" s="17">
        <v>1.0387E-2</v>
      </c>
      <c r="BN763" s="17">
        <v>4.6408999999999999E-2</v>
      </c>
      <c r="BO763" s="17">
        <v>0</v>
      </c>
      <c r="BP763" s="17">
        <v>0</v>
      </c>
      <c r="BQ763" s="17">
        <v>0</v>
      </c>
      <c r="BR763" s="17">
        <v>0</v>
      </c>
      <c r="BS763" s="17">
        <v>0</v>
      </c>
      <c r="BT763" s="17" t="s">
        <v>409</v>
      </c>
      <c r="BU763" s="17" t="s">
        <v>409</v>
      </c>
      <c r="BV763" s="17" t="s">
        <v>409</v>
      </c>
      <c r="BW763" s="17" t="s">
        <v>592</v>
      </c>
      <c r="CA763" s="17">
        <v>88106466</v>
      </c>
      <c r="CB763" s="17" t="s">
        <v>1848</v>
      </c>
      <c r="CC763" s="17">
        <v>6101046</v>
      </c>
      <c r="CD763" s="17" t="s">
        <v>1532</v>
      </c>
    </row>
    <row r="764" spans="1:82">
      <c r="A764" s="27">
        <v>1000000873</v>
      </c>
      <c r="B764" s="26">
        <v>0</v>
      </c>
      <c r="C764" s="26" t="s">
        <v>2531</v>
      </c>
      <c r="D764" s="25">
        <v>309735</v>
      </c>
      <c r="E764" s="25" t="s">
        <v>1018</v>
      </c>
      <c r="F764" s="25">
        <v>311440</v>
      </c>
      <c r="G764" s="25" t="s">
        <v>2521</v>
      </c>
      <c r="H764" s="25">
        <v>1</v>
      </c>
      <c r="I764" s="25">
        <v>1998.01</v>
      </c>
      <c r="J764" s="25">
        <v>2500.12</v>
      </c>
      <c r="K764" s="25" t="s">
        <v>1687</v>
      </c>
      <c r="L764" s="25"/>
      <c r="M764" s="25" t="s">
        <v>1687</v>
      </c>
      <c r="N764" s="25" t="s">
        <v>412</v>
      </c>
      <c r="O764" s="25" t="s">
        <v>428</v>
      </c>
      <c r="P764" s="25" t="s">
        <v>456</v>
      </c>
      <c r="Q764" s="24">
        <v>24000</v>
      </c>
      <c r="R764" s="17">
        <v>0</v>
      </c>
      <c r="S764" s="17" t="s">
        <v>428</v>
      </c>
      <c r="T764" s="17" t="s">
        <v>427</v>
      </c>
      <c r="U764" s="29">
        <v>5000</v>
      </c>
      <c r="V764" s="17">
        <v>0</v>
      </c>
      <c r="Y764" s="17">
        <v>0</v>
      </c>
      <c r="Z764" s="17">
        <v>0</v>
      </c>
      <c r="AC764" s="17">
        <v>0</v>
      </c>
      <c r="AD764" s="17">
        <v>0</v>
      </c>
      <c r="AG764" s="17">
        <v>0</v>
      </c>
      <c r="AH764" s="17">
        <v>0</v>
      </c>
      <c r="AK764" s="17">
        <v>0</v>
      </c>
      <c r="AL764" s="17">
        <v>0</v>
      </c>
      <c r="AO764" s="17">
        <v>0</v>
      </c>
      <c r="AP764" s="17">
        <v>0</v>
      </c>
      <c r="AQ764" s="17">
        <v>0</v>
      </c>
      <c r="AR764" s="17">
        <v>0</v>
      </c>
      <c r="AS764" s="17">
        <v>1.4859000000000001E-2</v>
      </c>
      <c r="AT764" s="17">
        <v>5.8731999999999999E-2</v>
      </c>
      <c r="AU764" s="17">
        <v>5.4147000000000001E-2</v>
      </c>
      <c r="AV764" s="17">
        <v>163</v>
      </c>
      <c r="AW764" s="17">
        <v>195.6</v>
      </c>
      <c r="AX764" s="17">
        <v>244.5</v>
      </c>
      <c r="AY764" s="17">
        <v>0</v>
      </c>
      <c r="AZ764" s="17">
        <v>0</v>
      </c>
      <c r="BA764" s="17">
        <v>0</v>
      </c>
      <c r="BB764" s="17">
        <v>0</v>
      </c>
      <c r="BC764" s="17">
        <v>1</v>
      </c>
      <c r="BD764" s="17">
        <v>29</v>
      </c>
      <c r="BE764" s="17">
        <v>1</v>
      </c>
      <c r="BF764" s="17">
        <v>1</v>
      </c>
      <c r="BH764" s="17">
        <v>0</v>
      </c>
      <c r="BJ764" s="17">
        <v>0</v>
      </c>
      <c r="BL764" s="17">
        <v>0</v>
      </c>
      <c r="BM764" s="17">
        <v>3.8664999999999998E-2</v>
      </c>
      <c r="BN764" s="17">
        <v>0.159051</v>
      </c>
      <c r="BO764" s="17">
        <v>0</v>
      </c>
      <c r="BP764" s="17">
        <v>0</v>
      </c>
      <c r="BQ764" s="17">
        <v>0</v>
      </c>
      <c r="BR764" s="17">
        <v>0</v>
      </c>
      <c r="BS764" s="17">
        <v>0</v>
      </c>
      <c r="BT764" s="17" t="s">
        <v>409</v>
      </c>
      <c r="BU764" s="17" t="s">
        <v>409</v>
      </c>
      <c r="BV764" s="17" t="s">
        <v>409</v>
      </c>
      <c r="BW764" s="17" t="s">
        <v>592</v>
      </c>
      <c r="CA764" s="17">
        <v>88106466</v>
      </c>
      <c r="CB764" s="17" t="s">
        <v>1848</v>
      </c>
      <c r="CC764" s="17">
        <v>4102126</v>
      </c>
      <c r="CD764" s="17" t="s">
        <v>734</v>
      </c>
    </row>
    <row r="765" spans="1:82">
      <c r="A765" s="27">
        <v>1000000875</v>
      </c>
      <c r="B765" s="26">
        <v>0</v>
      </c>
      <c r="C765" s="26" t="s">
        <v>2530</v>
      </c>
      <c r="D765" s="25">
        <v>309835</v>
      </c>
      <c r="E765" s="25" t="s">
        <v>2005</v>
      </c>
      <c r="F765" s="25">
        <v>309840</v>
      </c>
      <c r="G765" s="25" t="s">
        <v>1031</v>
      </c>
      <c r="H765" s="25">
        <v>2</v>
      </c>
      <c r="I765" s="25">
        <v>1998.01</v>
      </c>
      <c r="J765" s="25">
        <v>2022.04</v>
      </c>
      <c r="K765" s="25" t="s">
        <v>1687</v>
      </c>
      <c r="L765" s="25"/>
      <c r="M765" s="25" t="s">
        <v>1687</v>
      </c>
      <c r="N765" s="25" t="s">
        <v>412</v>
      </c>
      <c r="O765" s="25" t="s">
        <v>428</v>
      </c>
      <c r="P765" s="25" t="s">
        <v>499</v>
      </c>
      <c r="Q765" s="24">
        <v>11116</v>
      </c>
      <c r="R765" s="17">
        <v>0</v>
      </c>
      <c r="U765" s="17">
        <v>0</v>
      </c>
      <c r="V765" s="17">
        <v>0</v>
      </c>
      <c r="Y765" s="17">
        <v>0</v>
      </c>
      <c r="Z765" s="17">
        <v>0</v>
      </c>
      <c r="AC765" s="17">
        <v>0</v>
      </c>
      <c r="AD765" s="17">
        <v>0</v>
      </c>
      <c r="AG765" s="17">
        <v>0</v>
      </c>
      <c r="AH765" s="17">
        <v>0</v>
      </c>
      <c r="AK765" s="17">
        <v>0</v>
      </c>
      <c r="AL765" s="17">
        <v>0</v>
      </c>
      <c r="AO765" s="17">
        <v>0</v>
      </c>
      <c r="AP765" s="17">
        <v>0</v>
      </c>
      <c r="AQ765" s="17">
        <v>0</v>
      </c>
      <c r="AR765" s="17">
        <v>0</v>
      </c>
      <c r="AS765" s="17">
        <v>1.9650000000000002E-3</v>
      </c>
      <c r="AT765" s="17">
        <v>1.555E-2</v>
      </c>
      <c r="AU765" s="17">
        <v>1.2846E-2</v>
      </c>
      <c r="AV765" s="17">
        <v>452</v>
      </c>
      <c r="AW765" s="17">
        <v>542.4</v>
      </c>
      <c r="AX765" s="17">
        <v>678</v>
      </c>
      <c r="AY765" s="17">
        <v>0</v>
      </c>
      <c r="AZ765" s="17">
        <v>0</v>
      </c>
      <c r="BA765" s="17">
        <v>0</v>
      </c>
      <c r="BB765" s="17">
        <v>0</v>
      </c>
      <c r="BC765" s="17">
        <v>1</v>
      </c>
      <c r="BD765" s="17">
        <v>11.12</v>
      </c>
      <c r="BE765" s="17">
        <v>1</v>
      </c>
      <c r="BF765" s="17">
        <v>1</v>
      </c>
      <c r="BH765" s="17">
        <v>0</v>
      </c>
      <c r="BJ765" s="17">
        <v>0</v>
      </c>
      <c r="BL765" s="17">
        <v>0</v>
      </c>
      <c r="BM765" s="17">
        <v>1.1004999999999999E-2</v>
      </c>
      <c r="BN765" s="17">
        <v>4.5032999999999997E-2</v>
      </c>
      <c r="BO765" s="17">
        <v>4.0140000000000002E-3</v>
      </c>
      <c r="BP765" s="17">
        <v>0</v>
      </c>
      <c r="BQ765" s="17">
        <v>0</v>
      </c>
      <c r="BR765" s="17">
        <v>0</v>
      </c>
      <c r="BS765" s="17">
        <v>0</v>
      </c>
      <c r="BT765" s="17" t="s">
        <v>409</v>
      </c>
      <c r="BU765" s="17" t="s">
        <v>409</v>
      </c>
      <c r="BV765" s="17" t="s">
        <v>409</v>
      </c>
      <c r="BW765" s="17" t="s">
        <v>592</v>
      </c>
      <c r="CA765" s="17">
        <v>88106466</v>
      </c>
      <c r="CB765" s="17" t="s">
        <v>1848</v>
      </c>
      <c r="CC765" s="17">
        <v>4102126</v>
      </c>
      <c r="CD765" s="17" t="s">
        <v>734</v>
      </c>
    </row>
    <row r="766" spans="1:82">
      <c r="A766" s="27">
        <v>1000000876</v>
      </c>
      <c r="B766" s="26">
        <v>0</v>
      </c>
      <c r="C766" s="26" t="s">
        <v>2529</v>
      </c>
      <c r="D766" s="25">
        <v>310725</v>
      </c>
      <c r="E766" s="25" t="s">
        <v>1944</v>
      </c>
      <c r="F766" s="25">
        <v>310735</v>
      </c>
      <c r="G766" s="25" t="s">
        <v>1934</v>
      </c>
      <c r="H766" s="25">
        <v>1</v>
      </c>
      <c r="I766" s="25">
        <v>1998.12</v>
      </c>
      <c r="J766" s="25">
        <v>2008.12</v>
      </c>
      <c r="K766" s="25" t="s">
        <v>2528</v>
      </c>
      <c r="L766" s="25"/>
      <c r="M766" s="25" t="s">
        <v>2527</v>
      </c>
      <c r="N766" s="25" t="s">
        <v>412</v>
      </c>
      <c r="O766" s="25" t="s">
        <v>600</v>
      </c>
      <c r="P766" s="25" t="s">
        <v>556</v>
      </c>
      <c r="Q766" s="24">
        <v>7735</v>
      </c>
      <c r="R766" s="17">
        <v>0</v>
      </c>
      <c r="U766" s="17">
        <v>0</v>
      </c>
      <c r="V766" s="17">
        <v>0</v>
      </c>
      <c r="Y766" s="17">
        <v>0</v>
      </c>
      <c r="Z766" s="17">
        <v>0</v>
      </c>
      <c r="AC766" s="17">
        <v>0</v>
      </c>
      <c r="AD766" s="17">
        <v>0</v>
      </c>
      <c r="AG766" s="17">
        <v>0</v>
      </c>
      <c r="AH766" s="17">
        <v>0</v>
      </c>
      <c r="AK766" s="17">
        <v>0</v>
      </c>
      <c r="AL766" s="17">
        <v>0</v>
      </c>
      <c r="AO766" s="17">
        <v>0</v>
      </c>
      <c r="AP766" s="17">
        <v>0</v>
      </c>
      <c r="AQ766" s="17">
        <v>0</v>
      </c>
      <c r="AR766" s="17">
        <v>0</v>
      </c>
      <c r="AS766" s="17">
        <v>2.2369999999999998E-3</v>
      </c>
      <c r="AT766" s="17">
        <v>1.5335E-2</v>
      </c>
      <c r="AU766" s="17">
        <v>6.3870000000000003E-3</v>
      </c>
      <c r="AV766" s="17">
        <v>226</v>
      </c>
      <c r="AW766" s="17">
        <v>271.2</v>
      </c>
      <c r="AX766" s="17">
        <v>339</v>
      </c>
      <c r="AY766" s="17">
        <v>0</v>
      </c>
      <c r="AZ766" s="17">
        <v>0</v>
      </c>
      <c r="BA766" s="17">
        <v>0</v>
      </c>
      <c r="BB766" s="17">
        <v>0</v>
      </c>
      <c r="BC766" s="17">
        <v>1</v>
      </c>
      <c r="BD766" s="17">
        <v>7.74</v>
      </c>
      <c r="BE766" s="17">
        <v>1</v>
      </c>
      <c r="BF766" s="17">
        <v>1</v>
      </c>
      <c r="BH766" s="17">
        <v>0</v>
      </c>
      <c r="BJ766" s="17">
        <v>0</v>
      </c>
      <c r="BL766" s="17">
        <v>0</v>
      </c>
      <c r="BM766" s="17">
        <v>8.4989999999999996E-3</v>
      </c>
      <c r="BN766" s="17">
        <v>3.6477000000000002E-2</v>
      </c>
      <c r="BO766" s="17">
        <v>0</v>
      </c>
      <c r="BP766" s="17">
        <v>0</v>
      </c>
      <c r="BQ766" s="17">
        <v>0</v>
      </c>
      <c r="BR766" s="17">
        <v>0</v>
      </c>
      <c r="BS766" s="17">
        <v>0</v>
      </c>
      <c r="BT766" s="17" t="s">
        <v>409</v>
      </c>
      <c r="BU766" s="17" t="s">
        <v>409</v>
      </c>
      <c r="BV766" s="17" t="s">
        <v>409</v>
      </c>
      <c r="BW766" s="17" t="s">
        <v>592</v>
      </c>
      <c r="CA766" s="17">
        <v>88106466</v>
      </c>
      <c r="CB766" s="17" t="s">
        <v>1845</v>
      </c>
      <c r="CC766" s="17">
        <v>2102625</v>
      </c>
      <c r="CD766" s="17" t="s">
        <v>1528</v>
      </c>
    </row>
    <row r="767" spans="1:82">
      <c r="A767" s="27">
        <v>1000000877</v>
      </c>
      <c r="B767" s="26">
        <v>10</v>
      </c>
      <c r="C767" s="26" t="s">
        <v>244</v>
      </c>
      <c r="D767" s="25">
        <v>310735</v>
      </c>
      <c r="E767" s="25" t="s">
        <v>1934</v>
      </c>
      <c r="F767" s="25">
        <v>310740</v>
      </c>
      <c r="G767" s="25" t="s">
        <v>1520</v>
      </c>
      <c r="H767" s="25">
        <v>2</v>
      </c>
      <c r="I767" s="25">
        <v>2007.11</v>
      </c>
      <c r="J767" s="25">
        <v>2012.04</v>
      </c>
      <c r="K767" s="25" t="s">
        <v>1933</v>
      </c>
      <c r="L767" s="25"/>
      <c r="M767" s="25" t="s">
        <v>1933</v>
      </c>
      <c r="N767" s="25" t="s">
        <v>412</v>
      </c>
      <c r="O767" s="25" t="s">
        <v>600</v>
      </c>
      <c r="P767" s="25" t="s">
        <v>556</v>
      </c>
      <c r="Q767" s="24">
        <v>14423</v>
      </c>
      <c r="R767" s="17">
        <v>0</v>
      </c>
      <c r="S767" s="17" t="s">
        <v>411</v>
      </c>
      <c r="T767" s="17" t="s">
        <v>792</v>
      </c>
      <c r="U767" s="17">
        <v>121</v>
      </c>
      <c r="V767" s="17">
        <v>0.40100000000000002</v>
      </c>
      <c r="Y767" s="17">
        <v>0</v>
      </c>
      <c r="Z767" s="17">
        <v>0</v>
      </c>
      <c r="AC767" s="17">
        <v>0</v>
      </c>
      <c r="AD767" s="17">
        <v>0</v>
      </c>
      <c r="AG767" s="17">
        <v>0</v>
      </c>
      <c r="AH767" s="17">
        <v>0</v>
      </c>
      <c r="AK767" s="17">
        <v>0</v>
      </c>
      <c r="AL767" s="17">
        <v>0</v>
      </c>
      <c r="AO767" s="17">
        <v>0</v>
      </c>
      <c r="AP767" s="17">
        <v>0</v>
      </c>
      <c r="AQ767" s="17">
        <v>2.9438400000000002E-4</v>
      </c>
      <c r="AR767" s="17">
        <v>3.0731999999999998E-4</v>
      </c>
      <c r="AS767" s="17">
        <v>4.1755999999999998E-3</v>
      </c>
      <c r="AT767" s="17">
        <v>2.7929300000000001E-2</v>
      </c>
      <c r="AU767" s="17">
        <v>1.5794200000000001E-2</v>
      </c>
      <c r="AV767" s="17">
        <v>422</v>
      </c>
      <c r="AW767" s="17">
        <v>506.4</v>
      </c>
      <c r="AX767" s="17">
        <v>633</v>
      </c>
      <c r="AY767" s="17">
        <v>0</v>
      </c>
      <c r="AZ767" s="17">
        <v>0</v>
      </c>
      <c r="BA767" s="17">
        <v>0</v>
      </c>
      <c r="BB767" s="17">
        <v>0</v>
      </c>
      <c r="BC767" s="17">
        <v>1</v>
      </c>
      <c r="BD767" s="17">
        <v>14.54</v>
      </c>
      <c r="BE767" s="17">
        <v>1</v>
      </c>
      <c r="BF767" s="17">
        <v>1</v>
      </c>
      <c r="BH767" s="17">
        <v>0</v>
      </c>
      <c r="BJ767" s="17">
        <v>0</v>
      </c>
      <c r="BL767" s="17">
        <v>0</v>
      </c>
      <c r="BM767" s="17">
        <v>1.7247599999999998E-2</v>
      </c>
      <c r="BN767" s="17">
        <v>7.5812099999999993E-2</v>
      </c>
      <c r="BO767" s="17">
        <v>0</v>
      </c>
      <c r="BP767" s="17">
        <v>0</v>
      </c>
      <c r="BQ767" s="17">
        <v>0</v>
      </c>
      <c r="BR767" s="17">
        <v>0</v>
      </c>
      <c r="BS767" s="17">
        <v>0</v>
      </c>
      <c r="BT767" s="17" t="s">
        <v>409</v>
      </c>
      <c r="BU767" s="17" t="s">
        <v>409</v>
      </c>
      <c r="BV767" s="17" t="s">
        <v>409</v>
      </c>
      <c r="BW767" s="17" t="s">
        <v>592</v>
      </c>
      <c r="CA767" s="17">
        <v>93101618</v>
      </c>
      <c r="CB767" s="17" t="s">
        <v>1236</v>
      </c>
      <c r="CC767" s="17">
        <v>4201477</v>
      </c>
      <c r="CD767" s="17" t="s">
        <v>1245</v>
      </c>
    </row>
    <row r="768" spans="1:82">
      <c r="A768" s="27">
        <v>1000000878</v>
      </c>
      <c r="B768" s="26">
        <v>0</v>
      </c>
      <c r="C768" s="26" t="s">
        <v>2526</v>
      </c>
      <c r="D768" s="25">
        <v>311500</v>
      </c>
      <c r="E768" s="25" t="s">
        <v>1244</v>
      </c>
      <c r="F768" s="25">
        <v>310920</v>
      </c>
      <c r="G768" s="25" t="s">
        <v>1867</v>
      </c>
      <c r="H768" s="25">
        <v>2</v>
      </c>
      <c r="I768" s="25">
        <v>1999.01</v>
      </c>
      <c r="J768" s="25">
        <v>2013.04</v>
      </c>
      <c r="K768" s="25" t="s">
        <v>1774</v>
      </c>
      <c r="L768" s="25"/>
      <c r="M768" s="25" t="s">
        <v>1774</v>
      </c>
      <c r="N768" s="25" t="s">
        <v>412</v>
      </c>
      <c r="O768" s="25" t="s">
        <v>428</v>
      </c>
      <c r="P768" s="25" t="s">
        <v>499</v>
      </c>
      <c r="Q768" s="24">
        <v>12081</v>
      </c>
      <c r="R768" s="17">
        <v>0</v>
      </c>
      <c r="U768" s="17">
        <v>0</v>
      </c>
      <c r="V768" s="17">
        <v>0</v>
      </c>
      <c r="Y768" s="17">
        <v>0</v>
      </c>
      <c r="Z768" s="17">
        <v>0</v>
      </c>
      <c r="AC768" s="17">
        <v>0</v>
      </c>
      <c r="AD768" s="17">
        <v>0</v>
      </c>
      <c r="AG768" s="17">
        <v>0</v>
      </c>
      <c r="AH768" s="17">
        <v>0</v>
      </c>
      <c r="AK768" s="17">
        <v>0</v>
      </c>
      <c r="AL768" s="17">
        <v>0</v>
      </c>
      <c r="AO768" s="17">
        <v>0</v>
      </c>
      <c r="AP768" s="17">
        <v>0</v>
      </c>
      <c r="AQ768" s="17">
        <v>0</v>
      </c>
      <c r="AR768" s="17">
        <v>0</v>
      </c>
      <c r="AS768" s="17">
        <v>2.1310000000000001E-3</v>
      </c>
      <c r="AT768" s="17">
        <v>1.7170999999999999E-2</v>
      </c>
      <c r="AU768" s="17">
        <v>1.3658E-2</v>
      </c>
      <c r="AV768" s="17">
        <v>452</v>
      </c>
      <c r="AW768" s="17">
        <v>542.4</v>
      </c>
      <c r="AX768" s="17">
        <v>678</v>
      </c>
      <c r="AY768" s="17">
        <v>0</v>
      </c>
      <c r="AZ768" s="17">
        <v>0</v>
      </c>
      <c r="BA768" s="17">
        <v>0</v>
      </c>
      <c r="BB768" s="17">
        <v>0</v>
      </c>
      <c r="BC768" s="17">
        <v>1</v>
      </c>
      <c r="BD768" s="17">
        <v>12.08</v>
      </c>
      <c r="BE768" s="17">
        <v>1</v>
      </c>
      <c r="BF768" s="17">
        <v>1</v>
      </c>
      <c r="BH768" s="17">
        <v>0</v>
      </c>
      <c r="BJ768" s="17">
        <v>0</v>
      </c>
      <c r="BL768" s="17">
        <v>0</v>
      </c>
      <c r="BM768" s="17">
        <v>1.1287E-2</v>
      </c>
      <c r="BN768" s="17">
        <v>5.1964000000000003E-2</v>
      </c>
      <c r="BO768" s="17">
        <v>0</v>
      </c>
      <c r="BP768" s="17">
        <v>0</v>
      </c>
      <c r="BQ768" s="17">
        <v>0</v>
      </c>
      <c r="BR768" s="17">
        <v>0</v>
      </c>
      <c r="BS768" s="17">
        <v>0</v>
      </c>
      <c r="BT768" s="17" t="s">
        <v>409</v>
      </c>
      <c r="BU768" s="17" t="s">
        <v>409</v>
      </c>
      <c r="BV768" s="17" t="s">
        <v>409</v>
      </c>
      <c r="BW768" s="17" t="s">
        <v>592</v>
      </c>
      <c r="CA768" s="17">
        <v>88106466</v>
      </c>
      <c r="CB768" s="17" t="s">
        <v>1848</v>
      </c>
      <c r="CC768" s="17">
        <v>4201477</v>
      </c>
      <c r="CD768" s="17" t="s">
        <v>1245</v>
      </c>
    </row>
    <row r="769" spans="1:82">
      <c r="A769" s="27">
        <v>1000000879</v>
      </c>
      <c r="B769" s="26">
        <v>0</v>
      </c>
      <c r="C769" s="26" t="s">
        <v>2525</v>
      </c>
      <c r="D769" s="25">
        <v>310920</v>
      </c>
      <c r="E769" s="25" t="s">
        <v>1867</v>
      </c>
      <c r="F769" s="25">
        <v>310335</v>
      </c>
      <c r="G769" s="25" t="s">
        <v>1456</v>
      </c>
      <c r="H769" s="25">
        <v>1</v>
      </c>
      <c r="I769" s="25">
        <v>1998.07</v>
      </c>
      <c r="J769" s="25">
        <v>2020.04</v>
      </c>
      <c r="K769" s="25" t="s">
        <v>2524</v>
      </c>
      <c r="L769" s="25"/>
      <c r="M769" s="25" t="s">
        <v>2524</v>
      </c>
      <c r="N769" s="25" t="s">
        <v>412</v>
      </c>
      <c r="O769" s="25" t="s">
        <v>1394</v>
      </c>
      <c r="P769" s="25" t="s">
        <v>456</v>
      </c>
      <c r="Q769" s="24">
        <v>9182</v>
      </c>
      <c r="R769" s="17">
        <v>0</v>
      </c>
      <c r="S769" s="17" t="s">
        <v>541</v>
      </c>
      <c r="T769" s="17" t="s">
        <v>456</v>
      </c>
      <c r="U769" s="17">
        <v>617</v>
      </c>
      <c r="V769" s="17">
        <v>0</v>
      </c>
      <c r="W769" s="17" t="s">
        <v>428</v>
      </c>
      <c r="X769" s="17" t="s">
        <v>556</v>
      </c>
      <c r="Y769" s="29">
        <v>4793</v>
      </c>
      <c r="Z769" s="17">
        <v>0</v>
      </c>
      <c r="AA769" s="17" t="s">
        <v>411</v>
      </c>
      <c r="AB769" s="17" t="s">
        <v>516</v>
      </c>
      <c r="AC769" s="17">
        <v>190</v>
      </c>
      <c r="AD769" s="17">
        <v>0.13700000000000001</v>
      </c>
      <c r="AG769" s="17">
        <v>0</v>
      </c>
      <c r="AH769" s="17">
        <v>0</v>
      </c>
      <c r="AK769" s="17">
        <v>0</v>
      </c>
      <c r="AL769" s="17">
        <v>0</v>
      </c>
      <c r="AO769" s="17">
        <v>0</v>
      </c>
      <c r="AP769" s="17">
        <v>0</v>
      </c>
      <c r="AQ769" s="17">
        <v>2.22456E-4</v>
      </c>
      <c r="AR769" s="17">
        <v>2.5876000000000002E-4</v>
      </c>
      <c r="AS769" s="17">
        <v>7.2100000000000003E-3</v>
      </c>
      <c r="AT769" s="17">
        <v>2.9798999999999999E-2</v>
      </c>
      <c r="AU769" s="17">
        <v>1.4829E-2</v>
      </c>
      <c r="AV769" s="17">
        <v>226</v>
      </c>
      <c r="AW769" s="17">
        <v>271.2</v>
      </c>
      <c r="AX769" s="17">
        <v>339</v>
      </c>
      <c r="AY769" s="17">
        <v>0</v>
      </c>
      <c r="AZ769" s="17">
        <v>0</v>
      </c>
      <c r="BA769" s="17">
        <v>0</v>
      </c>
      <c r="BB769" s="17">
        <v>0</v>
      </c>
      <c r="BC769" s="17">
        <v>1</v>
      </c>
      <c r="BD769" s="17">
        <v>14.78</v>
      </c>
      <c r="BE769" s="17">
        <v>1</v>
      </c>
      <c r="BF769" s="17">
        <v>1</v>
      </c>
      <c r="BH769" s="17">
        <v>0</v>
      </c>
      <c r="BJ769" s="17">
        <v>0</v>
      </c>
      <c r="BL769" s="17">
        <v>0</v>
      </c>
      <c r="BM769" s="17">
        <v>1.8623000000000001E-2</v>
      </c>
      <c r="BN769" s="17">
        <v>7.3599999999999999E-2</v>
      </c>
      <c r="BO769" s="17">
        <v>0</v>
      </c>
      <c r="BP769" s="17">
        <v>0</v>
      </c>
      <c r="BQ769" s="17">
        <v>0</v>
      </c>
      <c r="BR769" s="17">
        <v>0</v>
      </c>
      <c r="BS769" s="17">
        <v>0</v>
      </c>
      <c r="BT769" s="17" t="s">
        <v>409</v>
      </c>
      <c r="BU769" s="17" t="s">
        <v>409</v>
      </c>
      <c r="BV769" s="17" t="s">
        <v>409</v>
      </c>
      <c r="BW769" s="17" t="s">
        <v>592</v>
      </c>
      <c r="CA769" s="17">
        <v>88106466</v>
      </c>
      <c r="CB769" s="17" t="s">
        <v>1845</v>
      </c>
      <c r="CC769" s="17">
        <v>4201477</v>
      </c>
      <c r="CD769" s="17" t="s">
        <v>1245</v>
      </c>
    </row>
    <row r="770" spans="1:82">
      <c r="A770" s="27">
        <v>1000000880</v>
      </c>
      <c r="B770" s="26">
        <v>0</v>
      </c>
      <c r="C770" s="26" t="s">
        <v>2523</v>
      </c>
      <c r="D770" s="25">
        <v>311430</v>
      </c>
      <c r="E770" s="25" t="s">
        <v>984</v>
      </c>
      <c r="F770" s="25">
        <v>310920</v>
      </c>
      <c r="G770" s="25" t="s">
        <v>1867</v>
      </c>
      <c r="H770" s="25">
        <v>1</v>
      </c>
      <c r="I770" s="25">
        <v>2001.01</v>
      </c>
      <c r="J770" s="25">
        <v>2015.04</v>
      </c>
      <c r="K770" s="25" t="s">
        <v>1625</v>
      </c>
      <c r="L770" s="25"/>
      <c r="M770" s="25" t="s">
        <v>1625</v>
      </c>
      <c r="N770" s="25" t="s">
        <v>412</v>
      </c>
      <c r="O770" s="25" t="s">
        <v>1394</v>
      </c>
      <c r="P770" s="25" t="s">
        <v>456</v>
      </c>
      <c r="Q770" s="24">
        <v>6849</v>
      </c>
      <c r="R770" s="17">
        <v>0</v>
      </c>
      <c r="S770" s="17" t="s">
        <v>428</v>
      </c>
      <c r="T770" s="17" t="s">
        <v>556</v>
      </c>
      <c r="U770" s="29">
        <v>6418</v>
      </c>
      <c r="V770" s="17">
        <v>0</v>
      </c>
      <c r="Y770" s="17">
        <v>0</v>
      </c>
      <c r="Z770" s="17">
        <v>0</v>
      </c>
      <c r="AC770" s="17">
        <v>0</v>
      </c>
      <c r="AD770" s="17">
        <v>0</v>
      </c>
      <c r="AG770" s="17">
        <v>0</v>
      </c>
      <c r="AH770" s="17">
        <v>0</v>
      </c>
      <c r="AK770" s="17">
        <v>0</v>
      </c>
      <c r="AL770" s="17">
        <v>0</v>
      </c>
      <c r="AO770" s="17">
        <v>0</v>
      </c>
      <c r="AP770" s="17">
        <v>0</v>
      </c>
      <c r="AQ770" s="17">
        <v>0</v>
      </c>
      <c r="AR770" s="17">
        <v>0</v>
      </c>
      <c r="AS770" s="17">
        <v>6.2259999999999998E-3</v>
      </c>
      <c r="AT770" s="17">
        <v>2.6294000000000001E-2</v>
      </c>
      <c r="AU770" s="17">
        <v>1.0969E-2</v>
      </c>
      <c r="AV770" s="17">
        <v>226</v>
      </c>
      <c r="AW770" s="17">
        <v>271.2</v>
      </c>
      <c r="AX770" s="17">
        <v>339</v>
      </c>
      <c r="AY770" s="17">
        <v>0</v>
      </c>
      <c r="AZ770" s="17">
        <v>0</v>
      </c>
      <c r="BA770" s="17">
        <v>0</v>
      </c>
      <c r="BB770" s="17">
        <v>0</v>
      </c>
      <c r="BC770" s="17">
        <v>1</v>
      </c>
      <c r="BD770" s="17">
        <v>13.27</v>
      </c>
      <c r="BE770" s="17">
        <v>1</v>
      </c>
      <c r="BF770" s="17">
        <v>1</v>
      </c>
      <c r="BH770" s="17">
        <v>0</v>
      </c>
      <c r="BJ770" s="17">
        <v>0</v>
      </c>
      <c r="BL770" s="17">
        <v>0</v>
      </c>
      <c r="BM770" s="17">
        <v>1.8169000000000001E-2</v>
      </c>
      <c r="BN770" s="17">
        <v>6.7957000000000004E-2</v>
      </c>
      <c r="BO770" s="17">
        <v>0</v>
      </c>
      <c r="BP770" s="17">
        <v>0</v>
      </c>
      <c r="BQ770" s="17">
        <v>0</v>
      </c>
      <c r="BR770" s="17">
        <v>0</v>
      </c>
      <c r="BS770" s="17">
        <v>0</v>
      </c>
      <c r="BT770" s="17" t="s">
        <v>409</v>
      </c>
      <c r="BU770" s="17" t="s">
        <v>409</v>
      </c>
      <c r="BV770" s="17" t="s">
        <v>409</v>
      </c>
      <c r="BW770" s="17" t="s">
        <v>592</v>
      </c>
      <c r="CA770" s="17">
        <v>88106466</v>
      </c>
      <c r="CB770" s="17" t="s">
        <v>1848</v>
      </c>
      <c r="CC770" s="17">
        <v>4201477</v>
      </c>
      <c r="CD770" s="17" t="s">
        <v>1245</v>
      </c>
    </row>
    <row r="771" spans="1:82">
      <c r="A771" s="27">
        <v>1000000881</v>
      </c>
      <c r="B771" s="26">
        <v>0</v>
      </c>
      <c r="C771" s="26" t="s">
        <v>2522</v>
      </c>
      <c r="D771" s="25">
        <v>311435</v>
      </c>
      <c r="E771" s="25" t="s">
        <v>1865</v>
      </c>
      <c r="F771" s="25">
        <v>311440</v>
      </c>
      <c r="G771" s="25" t="s">
        <v>2521</v>
      </c>
      <c r="H771" s="25">
        <v>1</v>
      </c>
      <c r="I771" s="25">
        <v>2002.01</v>
      </c>
      <c r="J771" s="25">
        <v>2500.12</v>
      </c>
      <c r="K771" s="25" t="s">
        <v>1698</v>
      </c>
      <c r="L771" s="25"/>
      <c r="M771" s="25" t="s">
        <v>1698</v>
      </c>
      <c r="N771" s="25" t="s">
        <v>412</v>
      </c>
      <c r="O771" s="25" t="s">
        <v>600</v>
      </c>
      <c r="P771" s="25" t="s">
        <v>456</v>
      </c>
      <c r="Q771" s="24">
        <v>7590</v>
      </c>
      <c r="R771" s="17">
        <v>0</v>
      </c>
      <c r="S771" s="17" t="s">
        <v>428</v>
      </c>
      <c r="T771" s="17" t="s">
        <v>427</v>
      </c>
      <c r="U771" s="29">
        <v>6860</v>
      </c>
      <c r="V771" s="17">
        <v>0</v>
      </c>
      <c r="Y771" s="17">
        <v>0</v>
      </c>
      <c r="Z771" s="17">
        <v>0</v>
      </c>
      <c r="AC771" s="17">
        <v>0</v>
      </c>
      <c r="AD771" s="17">
        <v>0</v>
      </c>
      <c r="AG771" s="17">
        <v>0</v>
      </c>
      <c r="AH771" s="17">
        <v>0</v>
      </c>
      <c r="AK771" s="17">
        <v>0</v>
      </c>
      <c r="AL771" s="17">
        <v>0</v>
      </c>
      <c r="AO771" s="17">
        <v>0</v>
      </c>
      <c r="AP771" s="17">
        <v>0</v>
      </c>
      <c r="AQ771" s="17">
        <v>0</v>
      </c>
      <c r="AR771" s="17">
        <v>0</v>
      </c>
      <c r="AS771" s="17">
        <v>6.6210000000000001E-3</v>
      </c>
      <c r="AT771" s="17">
        <v>2.9732000000000001E-2</v>
      </c>
      <c r="AU771" s="17">
        <v>1.1512E-2</v>
      </c>
      <c r="AV771" s="17">
        <v>195</v>
      </c>
      <c r="AW771" s="17">
        <v>234</v>
      </c>
      <c r="AX771" s="17">
        <v>292.5</v>
      </c>
      <c r="AY771" s="17">
        <v>0</v>
      </c>
      <c r="AZ771" s="17">
        <v>0</v>
      </c>
      <c r="BA771" s="17">
        <v>0</v>
      </c>
      <c r="BB771" s="17">
        <v>0</v>
      </c>
      <c r="BC771" s="17">
        <v>1</v>
      </c>
      <c r="BD771" s="17">
        <v>14.45</v>
      </c>
      <c r="BE771" s="17">
        <v>1</v>
      </c>
      <c r="BF771" s="17">
        <v>1</v>
      </c>
      <c r="BH771" s="17">
        <v>0</v>
      </c>
      <c r="BJ771" s="17">
        <v>0</v>
      </c>
      <c r="BL771" s="17">
        <v>0</v>
      </c>
      <c r="BM771" s="17">
        <v>1.8977000000000001E-2</v>
      </c>
      <c r="BN771" s="17">
        <v>7.1969000000000005E-2</v>
      </c>
      <c r="BO771" s="17">
        <v>0</v>
      </c>
      <c r="BP771" s="17">
        <v>0</v>
      </c>
      <c r="BQ771" s="17">
        <v>0</v>
      </c>
      <c r="BR771" s="17">
        <v>0</v>
      </c>
      <c r="BS771" s="17">
        <v>0</v>
      </c>
      <c r="BT771" s="17" t="s">
        <v>409</v>
      </c>
      <c r="BU771" s="17" t="s">
        <v>409</v>
      </c>
      <c r="BV771" s="17" t="s">
        <v>409</v>
      </c>
      <c r="BW771" s="17" t="s">
        <v>592</v>
      </c>
      <c r="CA771" s="17">
        <v>88106466</v>
      </c>
      <c r="CB771" s="17" t="s">
        <v>1848</v>
      </c>
      <c r="CC771" s="17">
        <v>91113074</v>
      </c>
      <c r="CD771" s="17" t="s">
        <v>1864</v>
      </c>
    </row>
    <row r="772" spans="1:82">
      <c r="A772" s="27">
        <v>1000000882</v>
      </c>
      <c r="B772" s="26">
        <v>0</v>
      </c>
      <c r="C772" s="26" t="s">
        <v>2520</v>
      </c>
      <c r="D772" s="25">
        <v>311430</v>
      </c>
      <c r="E772" s="25" t="s">
        <v>984</v>
      </c>
      <c r="F772" s="25">
        <v>311435</v>
      </c>
      <c r="G772" s="25" t="s">
        <v>1865</v>
      </c>
      <c r="H772" s="25">
        <v>1</v>
      </c>
      <c r="I772" s="25">
        <v>2002.01</v>
      </c>
      <c r="J772" s="25">
        <v>2500.12</v>
      </c>
      <c r="K772" s="25" t="s">
        <v>1698</v>
      </c>
      <c r="L772" s="25"/>
      <c r="M772" s="25" t="s">
        <v>1698</v>
      </c>
      <c r="N772" s="25" t="s">
        <v>412</v>
      </c>
      <c r="O772" s="25" t="s">
        <v>600</v>
      </c>
      <c r="P772" s="25" t="s">
        <v>456</v>
      </c>
      <c r="Q772" s="24">
        <v>12842</v>
      </c>
      <c r="R772" s="17">
        <v>0</v>
      </c>
      <c r="S772" s="17" t="s">
        <v>428</v>
      </c>
      <c r="T772" s="17" t="s">
        <v>556</v>
      </c>
      <c r="U772" s="29">
        <v>8539</v>
      </c>
      <c r="V772" s="17">
        <v>0</v>
      </c>
      <c r="Y772" s="17">
        <v>0</v>
      </c>
      <c r="Z772" s="17">
        <v>0</v>
      </c>
      <c r="AC772" s="17">
        <v>0</v>
      </c>
      <c r="AD772" s="17">
        <v>0</v>
      </c>
      <c r="AG772" s="17">
        <v>0</v>
      </c>
      <c r="AH772" s="17">
        <v>0</v>
      </c>
      <c r="AK772" s="17">
        <v>0</v>
      </c>
      <c r="AL772" s="17">
        <v>0</v>
      </c>
      <c r="AO772" s="17">
        <v>0</v>
      </c>
      <c r="AP772" s="17">
        <v>0</v>
      </c>
      <c r="AQ772" s="17">
        <v>0</v>
      </c>
      <c r="AR772" s="17">
        <v>0</v>
      </c>
      <c r="AS772" s="17">
        <v>9.2960000000000004E-3</v>
      </c>
      <c r="AT772" s="17">
        <v>4.2852000000000001E-2</v>
      </c>
      <c r="AU772" s="17">
        <v>1.7492000000000001E-2</v>
      </c>
      <c r="AV772" s="17">
        <v>226</v>
      </c>
      <c r="AW772" s="17">
        <v>271.2</v>
      </c>
      <c r="AX772" s="17">
        <v>339</v>
      </c>
      <c r="AY772" s="17">
        <v>0</v>
      </c>
      <c r="AZ772" s="17">
        <v>0</v>
      </c>
      <c r="BA772" s="17">
        <v>0</v>
      </c>
      <c r="BB772" s="17">
        <v>0</v>
      </c>
      <c r="BC772" s="17">
        <v>1</v>
      </c>
      <c r="BD772" s="17">
        <v>21.38</v>
      </c>
      <c r="BE772" s="17">
        <v>1</v>
      </c>
      <c r="BF772" s="17">
        <v>1</v>
      </c>
      <c r="BH772" s="17">
        <v>0</v>
      </c>
      <c r="BJ772" s="17">
        <v>0</v>
      </c>
      <c r="BL772" s="17">
        <v>0</v>
      </c>
      <c r="BM772" s="17">
        <v>2.7893999999999999E-2</v>
      </c>
      <c r="BN772" s="17">
        <v>0.11335000000000001</v>
      </c>
      <c r="BO772" s="17">
        <v>0</v>
      </c>
      <c r="BP772" s="17">
        <v>0</v>
      </c>
      <c r="BQ772" s="17">
        <v>0</v>
      </c>
      <c r="BR772" s="17">
        <v>0</v>
      </c>
      <c r="BS772" s="17">
        <v>0</v>
      </c>
      <c r="BT772" s="17" t="s">
        <v>409</v>
      </c>
      <c r="BU772" s="17" t="s">
        <v>409</v>
      </c>
      <c r="BV772" s="17" t="s">
        <v>409</v>
      </c>
      <c r="BW772" s="17" t="s">
        <v>592</v>
      </c>
      <c r="CA772" s="17">
        <v>88106466</v>
      </c>
      <c r="CB772" s="17" t="s">
        <v>1848</v>
      </c>
      <c r="CC772" s="17">
        <v>91113074</v>
      </c>
      <c r="CD772" s="17" t="s">
        <v>1864</v>
      </c>
    </row>
    <row r="773" spans="1:82">
      <c r="A773" s="27">
        <v>1000000883</v>
      </c>
      <c r="B773" s="26">
        <v>0</v>
      </c>
      <c r="C773" s="26" t="s">
        <v>2519</v>
      </c>
      <c r="D773" s="25">
        <v>311200</v>
      </c>
      <c r="E773" s="25" t="s">
        <v>1899</v>
      </c>
      <c r="F773" s="25">
        <v>311210</v>
      </c>
      <c r="G773" s="25" t="s">
        <v>1909</v>
      </c>
      <c r="H773" s="25">
        <v>2</v>
      </c>
      <c r="I773" s="25">
        <v>2000.01</v>
      </c>
      <c r="J773" s="25">
        <v>2500.12</v>
      </c>
      <c r="K773" s="25" t="s">
        <v>557</v>
      </c>
      <c r="L773" s="25"/>
      <c r="M773" s="25" t="s">
        <v>557</v>
      </c>
      <c r="N773" s="25" t="s">
        <v>412</v>
      </c>
      <c r="O773" s="25" t="s">
        <v>428</v>
      </c>
      <c r="P773" s="25" t="s">
        <v>499</v>
      </c>
      <c r="Q773" s="24">
        <v>16859</v>
      </c>
      <c r="R773" s="17">
        <v>0</v>
      </c>
      <c r="U773" s="17">
        <v>0</v>
      </c>
      <c r="V773" s="17">
        <v>0</v>
      </c>
      <c r="Y773" s="17">
        <v>0</v>
      </c>
      <c r="Z773" s="17">
        <v>0</v>
      </c>
      <c r="AC773" s="17">
        <v>0</v>
      </c>
      <c r="AD773" s="17">
        <v>0</v>
      </c>
      <c r="AG773" s="17">
        <v>0</v>
      </c>
      <c r="AH773" s="17">
        <v>0</v>
      </c>
      <c r="AK773" s="17">
        <v>0</v>
      </c>
      <c r="AL773" s="17">
        <v>0</v>
      </c>
      <c r="AO773" s="17">
        <v>0</v>
      </c>
      <c r="AP773" s="17">
        <v>0</v>
      </c>
      <c r="AQ773" s="17">
        <v>0</v>
      </c>
      <c r="AR773" s="17">
        <v>0</v>
      </c>
      <c r="AS773" s="17">
        <v>2.9819999999999998E-3</v>
      </c>
      <c r="AT773" s="17">
        <v>2.3479E-2</v>
      </c>
      <c r="AU773" s="17">
        <v>1.9571999999999999E-2</v>
      </c>
      <c r="AV773" s="17">
        <v>452</v>
      </c>
      <c r="AW773" s="17">
        <v>542.4</v>
      </c>
      <c r="AX773" s="17">
        <v>678</v>
      </c>
      <c r="AY773" s="17">
        <v>0</v>
      </c>
      <c r="AZ773" s="17">
        <v>0</v>
      </c>
      <c r="BA773" s="17">
        <v>0</v>
      </c>
      <c r="BB773" s="17">
        <v>0</v>
      </c>
      <c r="BC773" s="17">
        <v>1</v>
      </c>
      <c r="BD773" s="17">
        <v>16.86</v>
      </c>
      <c r="BE773" s="17">
        <v>1</v>
      </c>
      <c r="BF773" s="17">
        <v>1</v>
      </c>
      <c r="BH773" s="17">
        <v>0</v>
      </c>
      <c r="BJ773" s="17">
        <v>0</v>
      </c>
      <c r="BL773" s="17">
        <v>0</v>
      </c>
      <c r="BM773" s="17">
        <v>1.6716000000000002E-2</v>
      </c>
      <c r="BN773" s="17">
        <v>6.8385000000000001E-2</v>
      </c>
      <c r="BO773" s="17">
        <v>0</v>
      </c>
      <c r="BP773" s="17">
        <v>0</v>
      </c>
      <c r="BQ773" s="17">
        <v>0</v>
      </c>
      <c r="BR773" s="17">
        <v>0</v>
      </c>
      <c r="BS773" s="17">
        <v>0</v>
      </c>
      <c r="BT773" s="17" t="s">
        <v>409</v>
      </c>
      <c r="BU773" s="17" t="s">
        <v>409</v>
      </c>
      <c r="BV773" s="17" t="s">
        <v>409</v>
      </c>
      <c r="BW773" s="17" t="s">
        <v>592</v>
      </c>
      <c r="CA773" s="17">
        <v>88106466</v>
      </c>
      <c r="CB773" s="17" t="s">
        <v>1848</v>
      </c>
      <c r="CC773" s="17">
        <v>91113074</v>
      </c>
      <c r="CD773" s="17" t="s">
        <v>1858</v>
      </c>
    </row>
    <row r="774" spans="1:82">
      <c r="A774" s="27">
        <v>1000000884</v>
      </c>
      <c r="B774" s="26">
        <v>0</v>
      </c>
      <c r="C774" s="26" t="s">
        <v>2518</v>
      </c>
      <c r="D774" s="25">
        <v>310400</v>
      </c>
      <c r="E774" s="25" t="s">
        <v>1450</v>
      </c>
      <c r="F774" s="25">
        <v>310440</v>
      </c>
      <c r="G774" s="25" t="s">
        <v>22</v>
      </c>
      <c r="H774" s="25">
        <v>1</v>
      </c>
      <c r="I774" s="25">
        <v>2000.01</v>
      </c>
      <c r="J774" s="25">
        <v>2022.04</v>
      </c>
      <c r="K774" s="25" t="s">
        <v>557</v>
      </c>
      <c r="L774" s="25"/>
      <c r="M774" s="25" t="s">
        <v>557</v>
      </c>
      <c r="N774" s="25" t="s">
        <v>412</v>
      </c>
      <c r="O774" s="25" t="s">
        <v>411</v>
      </c>
      <c r="P774" s="25" t="s">
        <v>516</v>
      </c>
      <c r="Q774" s="24">
        <v>6669</v>
      </c>
      <c r="R774" s="17">
        <v>0.93289999999999995</v>
      </c>
      <c r="U774" s="17">
        <v>0</v>
      </c>
      <c r="V774" s="17">
        <v>0</v>
      </c>
      <c r="Y774" s="17">
        <v>0</v>
      </c>
      <c r="Z774" s="17">
        <v>0</v>
      </c>
      <c r="AC774" s="17">
        <v>0</v>
      </c>
      <c r="AD774" s="17">
        <v>0</v>
      </c>
      <c r="AG774" s="17">
        <v>0</v>
      </c>
      <c r="AH774" s="17">
        <v>0</v>
      </c>
      <c r="AK774" s="17">
        <v>0</v>
      </c>
      <c r="AL774" s="17">
        <v>0</v>
      </c>
      <c r="AO774" s="17">
        <v>0</v>
      </c>
      <c r="AP774" s="17">
        <v>0</v>
      </c>
      <c r="AQ774" s="17">
        <v>0.93289999999999995</v>
      </c>
      <c r="AR774" s="17">
        <v>1E-3</v>
      </c>
      <c r="AS774" s="17">
        <v>4.08E-4</v>
      </c>
      <c r="AT774" s="17">
        <v>3.0630000000000002E-3</v>
      </c>
      <c r="AU774" s="17">
        <v>0.1656</v>
      </c>
      <c r="AV774" s="17">
        <v>389</v>
      </c>
      <c r="AW774" s="17">
        <v>466.8</v>
      </c>
      <c r="AX774" s="17">
        <v>583.5</v>
      </c>
      <c r="AY774" s="17">
        <v>0</v>
      </c>
      <c r="AZ774" s="17">
        <v>0</v>
      </c>
      <c r="BA774" s="17">
        <v>0</v>
      </c>
      <c r="BB774" s="17">
        <v>0</v>
      </c>
      <c r="BC774" s="17">
        <v>1</v>
      </c>
      <c r="BD774" s="17">
        <v>6.67</v>
      </c>
      <c r="BE774" s="17">
        <v>1</v>
      </c>
      <c r="BF774" s="17">
        <v>1</v>
      </c>
      <c r="BH774" s="17">
        <v>0</v>
      </c>
      <c r="BJ774" s="17">
        <v>0</v>
      </c>
      <c r="BL774" s="17">
        <v>0</v>
      </c>
      <c r="BM774" s="17">
        <v>1.1739999999999999E-3</v>
      </c>
      <c r="BN774" s="17">
        <v>2.0439999999999998E-3</v>
      </c>
      <c r="BO774" s="17">
        <v>0</v>
      </c>
      <c r="BP774" s="17">
        <v>0</v>
      </c>
      <c r="BQ774" s="17">
        <v>0</v>
      </c>
      <c r="BR774" s="17">
        <v>0</v>
      </c>
      <c r="BS774" s="17">
        <v>0</v>
      </c>
      <c r="BT774" s="17" t="s">
        <v>409</v>
      </c>
      <c r="BU774" s="17" t="s">
        <v>409</v>
      </c>
      <c r="BV774" s="17" t="s">
        <v>409</v>
      </c>
      <c r="BX774" s="17" t="s">
        <v>607</v>
      </c>
      <c r="CA774" s="17">
        <v>88106466</v>
      </c>
      <c r="CB774" s="17" t="s">
        <v>1845</v>
      </c>
      <c r="CC774" s="17">
        <v>4201477</v>
      </c>
      <c r="CD774" s="17" t="s">
        <v>748</v>
      </c>
    </row>
    <row r="775" spans="1:82">
      <c r="A775" s="27">
        <v>1000000885</v>
      </c>
      <c r="B775" s="26">
        <v>0</v>
      </c>
      <c r="C775" s="26" t="s">
        <v>2517</v>
      </c>
      <c r="D775" s="25">
        <v>310400</v>
      </c>
      <c r="E775" s="25" t="s">
        <v>1450</v>
      </c>
      <c r="F775" s="25">
        <v>310355</v>
      </c>
      <c r="G775" s="25" t="s">
        <v>2515</v>
      </c>
      <c r="H775" s="25">
        <v>1</v>
      </c>
      <c r="I775" s="25">
        <v>1999.01</v>
      </c>
      <c r="J775" s="25">
        <v>2020.04</v>
      </c>
      <c r="K775" s="25" t="s">
        <v>1774</v>
      </c>
      <c r="L775" s="25"/>
      <c r="M775" s="25" t="s">
        <v>1774</v>
      </c>
      <c r="N775" s="25" t="s">
        <v>412</v>
      </c>
      <c r="O775" s="25" t="s">
        <v>411</v>
      </c>
      <c r="P775" s="25" t="s">
        <v>516</v>
      </c>
      <c r="Q775" s="24">
        <v>9533</v>
      </c>
      <c r="R775" s="17">
        <v>1.17</v>
      </c>
      <c r="U775" s="17">
        <v>0</v>
      </c>
      <c r="V775" s="17">
        <v>0</v>
      </c>
      <c r="Y775" s="17">
        <v>0</v>
      </c>
      <c r="Z775" s="17">
        <v>0</v>
      </c>
      <c r="AC775" s="17">
        <v>0</v>
      </c>
      <c r="AD775" s="17">
        <v>0</v>
      </c>
      <c r="AG775" s="17">
        <v>0</v>
      </c>
      <c r="AH775" s="17">
        <v>0</v>
      </c>
      <c r="AK775" s="17">
        <v>0</v>
      </c>
      <c r="AL775" s="17">
        <v>0</v>
      </c>
      <c r="AO775" s="17">
        <v>0</v>
      </c>
      <c r="AP775" s="17">
        <v>0</v>
      </c>
      <c r="AQ775" s="17">
        <v>1.17</v>
      </c>
      <c r="AR775" s="17">
        <v>1E-3</v>
      </c>
      <c r="AS775" s="17">
        <v>5.8900000000000001E-4</v>
      </c>
      <c r="AT775" s="17">
        <v>5.8820000000000001E-3</v>
      </c>
      <c r="AU775" s="17">
        <v>0.23799999999999999</v>
      </c>
      <c r="AV775" s="17">
        <v>332</v>
      </c>
      <c r="AW775" s="17">
        <v>398.4</v>
      </c>
      <c r="AX775" s="17">
        <v>498</v>
      </c>
      <c r="AY775" s="17">
        <v>0</v>
      </c>
      <c r="AZ775" s="17">
        <v>0</v>
      </c>
      <c r="BA775" s="17">
        <v>0</v>
      </c>
      <c r="BB775" s="17">
        <v>0</v>
      </c>
      <c r="BC775" s="17">
        <v>1</v>
      </c>
      <c r="BD775" s="17">
        <v>9.5299999999999994</v>
      </c>
      <c r="BE775" s="17">
        <v>1</v>
      </c>
      <c r="BF775" s="17">
        <v>1</v>
      </c>
      <c r="BH775" s="17">
        <v>0</v>
      </c>
      <c r="BJ775" s="17">
        <v>0</v>
      </c>
      <c r="BL775" s="17">
        <v>0</v>
      </c>
      <c r="BM775" s="17">
        <v>1.6800000000000001E-3</v>
      </c>
      <c r="BN775" s="17">
        <v>2.9420000000000002E-3</v>
      </c>
      <c r="BO775" s="17">
        <v>0</v>
      </c>
      <c r="BP775" s="17">
        <v>0</v>
      </c>
      <c r="BQ775" s="17">
        <v>0</v>
      </c>
      <c r="BR775" s="17">
        <v>0</v>
      </c>
      <c r="BS775" s="17">
        <v>0</v>
      </c>
      <c r="BT775" s="17" t="s">
        <v>409</v>
      </c>
      <c r="BU775" s="17" t="s">
        <v>409</v>
      </c>
      <c r="BV775" s="17" t="s">
        <v>409</v>
      </c>
      <c r="BX775" s="17" t="s">
        <v>607</v>
      </c>
      <c r="CA775" s="17">
        <v>88106466</v>
      </c>
      <c r="CB775" s="17" t="s">
        <v>1845</v>
      </c>
      <c r="CC775" s="17">
        <v>4201477</v>
      </c>
      <c r="CD775" s="17" t="s">
        <v>1245</v>
      </c>
    </row>
    <row r="776" spans="1:82">
      <c r="A776" s="27">
        <v>1000000886</v>
      </c>
      <c r="B776" s="26">
        <v>0</v>
      </c>
      <c r="C776" s="26" t="s">
        <v>2516</v>
      </c>
      <c r="D776" s="25">
        <v>310400</v>
      </c>
      <c r="E776" s="25" t="s">
        <v>1450</v>
      </c>
      <c r="F776" s="25">
        <v>310355</v>
      </c>
      <c r="G776" s="25" t="s">
        <v>2515</v>
      </c>
      <c r="H776" s="25">
        <v>2</v>
      </c>
      <c r="I776" s="25">
        <v>1999.01</v>
      </c>
      <c r="J776" s="25">
        <v>2020.04</v>
      </c>
      <c r="K776" s="25" t="s">
        <v>1774</v>
      </c>
      <c r="L776" s="25"/>
      <c r="M776" s="25" t="s">
        <v>1774</v>
      </c>
      <c r="N776" s="25" t="s">
        <v>412</v>
      </c>
      <c r="O776" s="25" t="s">
        <v>411</v>
      </c>
      <c r="P776" s="25" t="s">
        <v>516</v>
      </c>
      <c r="Q776" s="24">
        <v>9533</v>
      </c>
      <c r="R776" s="17">
        <v>1.17</v>
      </c>
      <c r="U776" s="17">
        <v>0</v>
      </c>
      <c r="V776" s="17">
        <v>0</v>
      </c>
      <c r="Y776" s="17">
        <v>0</v>
      </c>
      <c r="Z776" s="17">
        <v>0</v>
      </c>
      <c r="AC776" s="17">
        <v>0</v>
      </c>
      <c r="AD776" s="17">
        <v>0</v>
      </c>
      <c r="AG776" s="17">
        <v>0</v>
      </c>
      <c r="AH776" s="17">
        <v>0</v>
      </c>
      <c r="AK776" s="17">
        <v>0</v>
      </c>
      <c r="AL776" s="17">
        <v>0</v>
      </c>
      <c r="AO776" s="17">
        <v>0</v>
      </c>
      <c r="AP776" s="17">
        <v>0</v>
      </c>
      <c r="AQ776" s="17">
        <v>1.17</v>
      </c>
      <c r="AR776" s="17">
        <v>1E-3</v>
      </c>
      <c r="AS776" s="17">
        <v>5.8900000000000001E-4</v>
      </c>
      <c r="AT776" s="17">
        <v>5.8820000000000001E-3</v>
      </c>
      <c r="AU776" s="17">
        <v>0.23799999999999999</v>
      </c>
      <c r="AV776" s="17">
        <v>332</v>
      </c>
      <c r="AW776" s="17">
        <v>398.4</v>
      </c>
      <c r="AX776" s="17">
        <v>498</v>
      </c>
      <c r="AY776" s="17">
        <v>0</v>
      </c>
      <c r="AZ776" s="17">
        <v>0</v>
      </c>
      <c r="BA776" s="17">
        <v>0</v>
      </c>
      <c r="BB776" s="17">
        <v>0</v>
      </c>
      <c r="BC776" s="17">
        <v>1</v>
      </c>
      <c r="BD776" s="17">
        <v>9.5299999999999994</v>
      </c>
      <c r="BE776" s="17">
        <v>1</v>
      </c>
      <c r="BF776" s="17">
        <v>1</v>
      </c>
      <c r="BH776" s="17">
        <v>0</v>
      </c>
      <c r="BJ776" s="17">
        <v>0</v>
      </c>
      <c r="BL776" s="17">
        <v>0</v>
      </c>
      <c r="BM776" s="17">
        <v>1.6800000000000001E-3</v>
      </c>
      <c r="BN776" s="17">
        <v>2.9420000000000002E-3</v>
      </c>
      <c r="BO776" s="17">
        <v>0</v>
      </c>
      <c r="BP776" s="17">
        <v>0</v>
      </c>
      <c r="BQ776" s="17">
        <v>0</v>
      </c>
      <c r="BR776" s="17">
        <v>0</v>
      </c>
      <c r="BS776" s="17">
        <v>0</v>
      </c>
      <c r="BT776" s="17" t="s">
        <v>409</v>
      </c>
      <c r="BU776" s="17" t="s">
        <v>409</v>
      </c>
      <c r="BV776" s="17" t="s">
        <v>409</v>
      </c>
      <c r="BX776" s="17" t="s">
        <v>607</v>
      </c>
      <c r="CA776" s="17">
        <v>88106466</v>
      </c>
      <c r="CB776" s="17" t="s">
        <v>1845</v>
      </c>
      <c r="CC776" s="17">
        <v>4201477</v>
      </c>
      <c r="CD776" s="17" t="s">
        <v>748</v>
      </c>
    </row>
    <row r="777" spans="1:82">
      <c r="A777" s="27">
        <v>1000000887</v>
      </c>
      <c r="B777" s="26">
        <v>0</v>
      </c>
      <c r="C777" s="26" t="s">
        <v>2514</v>
      </c>
      <c r="D777" s="25">
        <v>310400</v>
      </c>
      <c r="E777" s="25" t="s">
        <v>1450</v>
      </c>
      <c r="F777" s="25">
        <v>310420</v>
      </c>
      <c r="G777" s="25" t="s">
        <v>2512</v>
      </c>
      <c r="H777" s="25">
        <v>1</v>
      </c>
      <c r="I777" s="25">
        <v>2002.01</v>
      </c>
      <c r="J777" s="25">
        <v>2014.12</v>
      </c>
      <c r="K777" s="25" t="s">
        <v>1698</v>
      </c>
      <c r="L777" s="25"/>
      <c r="M777" s="25" t="s">
        <v>1698</v>
      </c>
      <c r="N777" s="25" t="s">
        <v>412</v>
      </c>
      <c r="O777" s="25" t="s">
        <v>1394</v>
      </c>
      <c r="P777" s="25" t="s">
        <v>456</v>
      </c>
      <c r="Q777" s="24">
        <v>3851</v>
      </c>
      <c r="R777" s="17">
        <v>0</v>
      </c>
      <c r="S777" s="17" t="s">
        <v>411</v>
      </c>
      <c r="T777" s="17" t="s">
        <v>516</v>
      </c>
      <c r="U777" s="17">
        <v>267</v>
      </c>
      <c r="V777" s="17">
        <v>0.24</v>
      </c>
      <c r="Y777" s="17">
        <v>0</v>
      </c>
      <c r="Z777" s="17">
        <v>0</v>
      </c>
      <c r="AC777" s="17">
        <v>0</v>
      </c>
      <c r="AD777" s="17">
        <v>0</v>
      </c>
      <c r="AG777" s="17">
        <v>0</v>
      </c>
      <c r="AH777" s="17">
        <v>0</v>
      </c>
      <c r="AK777" s="17">
        <v>0</v>
      </c>
      <c r="AL777" s="17">
        <v>0</v>
      </c>
      <c r="AO777" s="17">
        <v>0</v>
      </c>
      <c r="AP777" s="17">
        <v>0</v>
      </c>
      <c r="AQ777" s="17">
        <v>1.8089989999999999E-3</v>
      </c>
      <c r="AR777" s="17">
        <v>6.5175699999999999E-4</v>
      </c>
      <c r="AS777" s="17">
        <v>2.176E-3</v>
      </c>
      <c r="AT777" s="17">
        <v>7.816E-3</v>
      </c>
      <c r="AU777" s="17">
        <v>3.1449999999999998E-3</v>
      </c>
      <c r="AV777" s="17">
        <v>240</v>
      </c>
      <c r="AW777" s="17">
        <v>288</v>
      </c>
      <c r="AX777" s="17">
        <v>360</v>
      </c>
      <c r="AY777" s="17">
        <v>0</v>
      </c>
      <c r="AZ777" s="17">
        <v>0</v>
      </c>
      <c r="BA777" s="17">
        <v>0</v>
      </c>
      <c r="BB777" s="17">
        <v>0</v>
      </c>
      <c r="BC777" s="17">
        <v>1</v>
      </c>
      <c r="BD777" s="17">
        <v>4.12</v>
      </c>
      <c r="BE777" s="17">
        <v>1</v>
      </c>
      <c r="BF777" s="17">
        <v>1</v>
      </c>
      <c r="BH777" s="17">
        <v>0</v>
      </c>
      <c r="BJ777" s="17">
        <v>0</v>
      </c>
      <c r="BL777" s="17">
        <v>0</v>
      </c>
      <c r="BM777" s="17">
        <v>5.5360000000000001E-3</v>
      </c>
      <c r="BN777" s="17">
        <v>2.1429E-2</v>
      </c>
      <c r="BO777" s="17">
        <v>0</v>
      </c>
      <c r="BP777" s="17">
        <v>0</v>
      </c>
      <c r="BQ777" s="17">
        <v>0</v>
      </c>
      <c r="BR777" s="17">
        <v>0</v>
      </c>
      <c r="BS777" s="17">
        <v>0</v>
      </c>
      <c r="BT777" s="17" t="s">
        <v>409</v>
      </c>
      <c r="BU777" s="17" t="s">
        <v>409</v>
      </c>
      <c r="BV777" s="17" t="s">
        <v>409</v>
      </c>
      <c r="BX777" s="17" t="s">
        <v>607</v>
      </c>
      <c r="CA777" s="17">
        <v>88106466</v>
      </c>
      <c r="CB777" s="17" t="s">
        <v>1848</v>
      </c>
      <c r="CC777" s="17">
        <v>4201477</v>
      </c>
      <c r="CD777" s="17" t="s">
        <v>1245</v>
      </c>
    </row>
    <row r="778" spans="1:82">
      <c r="A778" s="27">
        <v>1000000888</v>
      </c>
      <c r="B778" s="26">
        <v>0</v>
      </c>
      <c r="C778" s="26" t="s">
        <v>2513</v>
      </c>
      <c r="D778" s="25">
        <v>310400</v>
      </c>
      <c r="E778" s="25" t="s">
        <v>1450</v>
      </c>
      <c r="F778" s="25">
        <v>310420</v>
      </c>
      <c r="G778" s="25" t="s">
        <v>2512</v>
      </c>
      <c r="H778" s="25">
        <v>2</v>
      </c>
      <c r="I778" s="25">
        <v>2002.01</v>
      </c>
      <c r="J778" s="25">
        <v>2014.12</v>
      </c>
      <c r="K778" s="25" t="s">
        <v>1698</v>
      </c>
      <c r="L778" s="25"/>
      <c r="M778" s="25" t="s">
        <v>1698</v>
      </c>
      <c r="N778" s="25" t="s">
        <v>412</v>
      </c>
      <c r="O778" s="25" t="s">
        <v>1394</v>
      </c>
      <c r="P778" s="25" t="s">
        <v>456</v>
      </c>
      <c r="Q778" s="24">
        <v>3851</v>
      </c>
      <c r="R778" s="17">
        <v>0</v>
      </c>
      <c r="S778" s="17" t="s">
        <v>411</v>
      </c>
      <c r="T778" s="17" t="s">
        <v>516</v>
      </c>
      <c r="U778" s="17">
        <v>267</v>
      </c>
      <c r="V778" s="17">
        <v>0.24</v>
      </c>
      <c r="Y778" s="17">
        <v>0</v>
      </c>
      <c r="Z778" s="17">
        <v>0</v>
      </c>
      <c r="AC778" s="17">
        <v>0</v>
      </c>
      <c r="AD778" s="17">
        <v>0</v>
      </c>
      <c r="AG778" s="17">
        <v>0</v>
      </c>
      <c r="AH778" s="17">
        <v>0</v>
      </c>
      <c r="AK778" s="17">
        <v>0</v>
      </c>
      <c r="AL778" s="17">
        <v>0</v>
      </c>
      <c r="AO778" s="17">
        <v>0</v>
      </c>
      <c r="AP778" s="17">
        <v>0</v>
      </c>
      <c r="AQ778" s="17">
        <v>1.8089989999999999E-3</v>
      </c>
      <c r="AR778" s="17">
        <v>6.5175699999999999E-4</v>
      </c>
      <c r="AS778" s="17">
        <v>2.176E-3</v>
      </c>
      <c r="AT778" s="17">
        <v>7.816E-3</v>
      </c>
      <c r="AU778" s="17">
        <v>3.1449999999999998E-3</v>
      </c>
      <c r="AV778" s="17">
        <v>240</v>
      </c>
      <c r="AW778" s="17">
        <v>288</v>
      </c>
      <c r="AX778" s="17">
        <v>360</v>
      </c>
      <c r="AY778" s="17">
        <v>0</v>
      </c>
      <c r="AZ778" s="17">
        <v>0</v>
      </c>
      <c r="BA778" s="17">
        <v>0</v>
      </c>
      <c r="BB778" s="17">
        <v>0</v>
      </c>
      <c r="BC778" s="17">
        <v>1</v>
      </c>
      <c r="BD778" s="17">
        <v>4.12</v>
      </c>
      <c r="BE778" s="17">
        <v>1</v>
      </c>
      <c r="BF778" s="17">
        <v>1</v>
      </c>
      <c r="BH778" s="17">
        <v>0</v>
      </c>
      <c r="BJ778" s="17">
        <v>0</v>
      </c>
      <c r="BL778" s="17">
        <v>0</v>
      </c>
      <c r="BM778" s="17">
        <v>5.5360000000000001E-3</v>
      </c>
      <c r="BN778" s="17">
        <v>2.1429E-2</v>
      </c>
      <c r="BO778" s="17">
        <v>0</v>
      </c>
      <c r="BP778" s="17">
        <v>0</v>
      </c>
      <c r="BQ778" s="17">
        <v>0</v>
      </c>
      <c r="BR778" s="17">
        <v>0</v>
      </c>
      <c r="BS778" s="17">
        <v>0</v>
      </c>
      <c r="BT778" s="17" t="s">
        <v>409</v>
      </c>
      <c r="BU778" s="17" t="s">
        <v>409</v>
      </c>
      <c r="BV778" s="17" t="s">
        <v>409</v>
      </c>
      <c r="BX778" s="17" t="s">
        <v>607</v>
      </c>
      <c r="CA778" s="17">
        <v>88106466</v>
      </c>
      <c r="CB778" s="17" t="s">
        <v>1848</v>
      </c>
      <c r="CC778" s="17">
        <v>4201477</v>
      </c>
      <c r="CD778" s="17" t="s">
        <v>1245</v>
      </c>
    </row>
    <row r="779" spans="1:82">
      <c r="A779" s="27">
        <v>1000000889</v>
      </c>
      <c r="B779" s="26">
        <v>0</v>
      </c>
      <c r="C779" s="26" t="s">
        <v>336</v>
      </c>
      <c r="D779" s="25">
        <v>310400</v>
      </c>
      <c r="E779" s="25" t="s">
        <v>1450</v>
      </c>
      <c r="F779" s="25">
        <v>310435</v>
      </c>
      <c r="G779" s="25" t="s">
        <v>1451</v>
      </c>
      <c r="H779" s="25">
        <v>1</v>
      </c>
      <c r="I779" s="25">
        <v>2000.01</v>
      </c>
      <c r="J779" s="25">
        <v>2023.04</v>
      </c>
      <c r="K779" s="25" t="s">
        <v>557</v>
      </c>
      <c r="L779" s="25"/>
      <c r="M779" s="25" t="s">
        <v>557</v>
      </c>
      <c r="N779" s="25" t="s">
        <v>412</v>
      </c>
      <c r="O779" s="25" t="s">
        <v>411</v>
      </c>
      <c r="P779" s="25" t="s">
        <v>516</v>
      </c>
      <c r="Q779" s="24">
        <v>6273</v>
      </c>
      <c r="R779" s="17">
        <v>1.829</v>
      </c>
      <c r="U779" s="17">
        <v>0</v>
      </c>
      <c r="V779" s="17">
        <v>0</v>
      </c>
      <c r="Y779" s="17">
        <v>0</v>
      </c>
      <c r="Z779" s="17">
        <v>0</v>
      </c>
      <c r="AC779" s="17">
        <v>0</v>
      </c>
      <c r="AD779" s="17">
        <v>0</v>
      </c>
      <c r="AG779" s="17">
        <v>0</v>
      </c>
      <c r="AH779" s="17">
        <v>0</v>
      </c>
      <c r="AK779" s="17">
        <v>0</v>
      </c>
      <c r="AL779" s="17">
        <v>0</v>
      </c>
      <c r="AO779" s="17">
        <v>0</v>
      </c>
      <c r="AP779" s="17">
        <v>0</v>
      </c>
      <c r="AQ779" s="17">
        <v>1.829</v>
      </c>
      <c r="AR779" s="17">
        <v>1E-3</v>
      </c>
      <c r="AS779" s="17">
        <v>3.7800000000000003E-4</v>
      </c>
      <c r="AT779" s="17">
        <v>3.4889999999999999E-3</v>
      </c>
      <c r="AU779" s="17">
        <v>0.10198</v>
      </c>
      <c r="AV779" s="17">
        <v>389</v>
      </c>
      <c r="AW779" s="17">
        <v>466.8</v>
      </c>
      <c r="AX779" s="17">
        <v>583.5</v>
      </c>
      <c r="AY779" s="17">
        <v>0</v>
      </c>
      <c r="AZ779" s="17">
        <v>0</v>
      </c>
      <c r="BA779" s="17">
        <v>0</v>
      </c>
      <c r="BB779" s="17">
        <v>0</v>
      </c>
      <c r="BC779" s="17">
        <v>1</v>
      </c>
      <c r="BD779" s="17">
        <v>6.27</v>
      </c>
      <c r="BE779" s="17">
        <v>1</v>
      </c>
      <c r="BF779" s="17">
        <v>1</v>
      </c>
      <c r="BH779" s="17">
        <v>0</v>
      </c>
      <c r="BJ779" s="17">
        <v>0</v>
      </c>
      <c r="BL779" s="17">
        <v>0</v>
      </c>
      <c r="BM779" s="17">
        <v>1.1069999999999999E-3</v>
      </c>
      <c r="BN779" s="17">
        <v>1.8879999999999999E-3</v>
      </c>
      <c r="BO779" s="17">
        <v>0</v>
      </c>
      <c r="BP779" s="17">
        <v>0</v>
      </c>
      <c r="BQ779" s="17">
        <v>0</v>
      </c>
      <c r="BR779" s="17">
        <v>0</v>
      </c>
      <c r="BS779" s="17">
        <v>0</v>
      </c>
      <c r="BT779" s="17" t="s">
        <v>409</v>
      </c>
      <c r="BU779" s="17" t="s">
        <v>409</v>
      </c>
      <c r="BV779" s="17" t="s">
        <v>409</v>
      </c>
      <c r="BX779" s="17" t="s">
        <v>607</v>
      </c>
      <c r="CA779" s="17">
        <v>88106466</v>
      </c>
      <c r="CB779" s="17" t="s">
        <v>1845</v>
      </c>
      <c r="CC779" s="17">
        <v>4201477</v>
      </c>
      <c r="CD779" s="17" t="s">
        <v>1245</v>
      </c>
    </row>
    <row r="780" spans="1:82">
      <c r="A780" s="27">
        <v>1000000890</v>
      </c>
      <c r="B780" s="26">
        <v>0</v>
      </c>
      <c r="C780" s="26" t="s">
        <v>2511</v>
      </c>
      <c r="D780" s="25">
        <v>310400</v>
      </c>
      <c r="E780" s="25" t="s">
        <v>1450</v>
      </c>
      <c r="F780" s="25">
        <v>310410</v>
      </c>
      <c r="G780" s="25" t="s">
        <v>1920</v>
      </c>
      <c r="H780" s="25">
        <v>1</v>
      </c>
      <c r="I780" s="25">
        <v>1999.01</v>
      </c>
      <c r="J780" s="25">
        <v>2500.12</v>
      </c>
      <c r="K780" s="25" t="s">
        <v>1774</v>
      </c>
      <c r="L780" s="25"/>
      <c r="M780" s="25" t="s">
        <v>1774</v>
      </c>
      <c r="N780" s="25" t="s">
        <v>412</v>
      </c>
      <c r="O780" s="25" t="s">
        <v>498</v>
      </c>
      <c r="P780" s="25" t="s">
        <v>516</v>
      </c>
      <c r="Q780" s="24">
        <v>4289</v>
      </c>
      <c r="R780" s="17">
        <v>0.90500000000000003</v>
      </c>
      <c r="U780" s="17">
        <v>0</v>
      </c>
      <c r="V780" s="17">
        <v>0</v>
      </c>
      <c r="Y780" s="17">
        <v>0</v>
      </c>
      <c r="Z780" s="17">
        <v>0</v>
      </c>
      <c r="AC780" s="17">
        <v>0</v>
      </c>
      <c r="AD780" s="17">
        <v>0</v>
      </c>
      <c r="AG780" s="17">
        <v>0</v>
      </c>
      <c r="AH780" s="17">
        <v>0</v>
      </c>
      <c r="AK780" s="17">
        <v>0</v>
      </c>
      <c r="AL780" s="17">
        <v>0</v>
      </c>
      <c r="AO780" s="17">
        <v>0</v>
      </c>
      <c r="AP780" s="17">
        <v>0</v>
      </c>
      <c r="AQ780" s="17">
        <v>0.90500000000000003</v>
      </c>
      <c r="AR780" s="17">
        <v>3.0000000000000001E-3</v>
      </c>
      <c r="AS780" s="17">
        <v>2.43E-4</v>
      </c>
      <c r="AT780" s="17">
        <v>1.518E-3</v>
      </c>
      <c r="AU780" s="17">
        <v>0.15872600000000001</v>
      </c>
      <c r="AV780" s="17">
        <v>240</v>
      </c>
      <c r="AW780" s="17">
        <v>288</v>
      </c>
      <c r="AX780" s="17">
        <v>360</v>
      </c>
      <c r="AY780" s="17">
        <v>0</v>
      </c>
      <c r="AZ780" s="17">
        <v>0</v>
      </c>
      <c r="BA780" s="17">
        <v>0</v>
      </c>
      <c r="BB780" s="17">
        <v>0</v>
      </c>
      <c r="BC780" s="17">
        <v>1</v>
      </c>
      <c r="BD780" s="17">
        <v>4.29</v>
      </c>
      <c r="BE780" s="17">
        <v>1</v>
      </c>
      <c r="BF780" s="17">
        <v>1</v>
      </c>
      <c r="BH780" s="17">
        <v>0</v>
      </c>
      <c r="BJ780" s="17">
        <v>0</v>
      </c>
      <c r="BL780" s="17">
        <v>0</v>
      </c>
      <c r="BM780" s="17">
        <v>1.0449999999999999E-3</v>
      </c>
      <c r="BN780" s="17">
        <v>8.9300000000000002E-4</v>
      </c>
      <c r="BO780" s="17">
        <v>0</v>
      </c>
      <c r="BP780" s="17">
        <v>0</v>
      </c>
      <c r="BQ780" s="17">
        <v>0</v>
      </c>
      <c r="BR780" s="17">
        <v>0</v>
      </c>
      <c r="BS780" s="17">
        <v>0</v>
      </c>
      <c r="BT780" s="17" t="s">
        <v>409</v>
      </c>
      <c r="BU780" s="17" t="s">
        <v>409</v>
      </c>
      <c r="BV780" s="17" t="s">
        <v>409</v>
      </c>
      <c r="BX780" s="17" t="s">
        <v>607</v>
      </c>
      <c r="CA780" s="17">
        <v>88106466</v>
      </c>
      <c r="CB780" s="17" t="s">
        <v>1848</v>
      </c>
      <c r="CC780" s="17">
        <v>4201477</v>
      </c>
      <c r="CD780" s="17" t="s">
        <v>1245</v>
      </c>
    </row>
    <row r="781" spans="1:82">
      <c r="A781" s="27">
        <v>1000000891</v>
      </c>
      <c r="B781" s="26">
        <v>0</v>
      </c>
      <c r="C781" s="26" t="s">
        <v>2510</v>
      </c>
      <c r="D781" s="25">
        <v>310400</v>
      </c>
      <c r="E781" s="25" t="s">
        <v>1450</v>
      </c>
      <c r="F781" s="25">
        <v>310410</v>
      </c>
      <c r="G781" s="25" t="s">
        <v>1920</v>
      </c>
      <c r="H781" s="25">
        <v>2</v>
      </c>
      <c r="I781" s="25">
        <v>2001.01</v>
      </c>
      <c r="J781" s="25">
        <v>2500.12</v>
      </c>
      <c r="K781" s="25" t="s">
        <v>1625</v>
      </c>
      <c r="L781" s="25"/>
      <c r="M781" s="25" t="s">
        <v>1625</v>
      </c>
      <c r="N781" s="25" t="s">
        <v>412</v>
      </c>
      <c r="O781" s="25" t="s">
        <v>498</v>
      </c>
      <c r="P781" s="25" t="s">
        <v>516</v>
      </c>
      <c r="Q781" s="24">
        <v>4289</v>
      </c>
      <c r="R781" s="17">
        <v>0.90500000000000003</v>
      </c>
      <c r="U781" s="17">
        <v>0</v>
      </c>
      <c r="V781" s="17">
        <v>0</v>
      </c>
      <c r="Y781" s="17">
        <v>0</v>
      </c>
      <c r="Z781" s="17">
        <v>0</v>
      </c>
      <c r="AC781" s="17">
        <v>0</v>
      </c>
      <c r="AD781" s="17">
        <v>0</v>
      </c>
      <c r="AG781" s="17">
        <v>0</v>
      </c>
      <c r="AH781" s="17">
        <v>0</v>
      </c>
      <c r="AK781" s="17">
        <v>0</v>
      </c>
      <c r="AL781" s="17">
        <v>0</v>
      </c>
      <c r="AO781" s="17">
        <v>0</v>
      </c>
      <c r="AP781" s="17">
        <v>0</v>
      </c>
      <c r="AQ781" s="17">
        <v>0.90500000000000003</v>
      </c>
      <c r="AR781" s="17">
        <v>3.0000000000000001E-3</v>
      </c>
      <c r="AS781" s="17">
        <v>2.43E-4</v>
      </c>
      <c r="AT781" s="17">
        <v>1.518E-3</v>
      </c>
      <c r="AU781" s="17">
        <v>0.15872600000000001</v>
      </c>
      <c r="AV781" s="17">
        <v>240</v>
      </c>
      <c r="AW781" s="17">
        <v>288</v>
      </c>
      <c r="AX781" s="17">
        <v>360</v>
      </c>
      <c r="AY781" s="17">
        <v>0</v>
      </c>
      <c r="AZ781" s="17">
        <v>0</v>
      </c>
      <c r="BA781" s="17">
        <v>0</v>
      </c>
      <c r="BB781" s="17">
        <v>0</v>
      </c>
      <c r="BC781" s="17">
        <v>1</v>
      </c>
      <c r="BD781" s="17">
        <v>4.29</v>
      </c>
      <c r="BE781" s="17">
        <v>1</v>
      </c>
      <c r="BF781" s="17">
        <v>1</v>
      </c>
      <c r="BH781" s="17">
        <v>0</v>
      </c>
      <c r="BJ781" s="17">
        <v>0</v>
      </c>
      <c r="BL781" s="17">
        <v>0</v>
      </c>
      <c r="BM781" s="17">
        <v>1.0449999999999999E-3</v>
      </c>
      <c r="BN781" s="17">
        <v>8.9300000000000002E-4</v>
      </c>
      <c r="BO781" s="17">
        <v>0</v>
      </c>
      <c r="BP781" s="17">
        <v>0</v>
      </c>
      <c r="BQ781" s="17">
        <v>0</v>
      </c>
      <c r="BR781" s="17">
        <v>0</v>
      </c>
      <c r="BS781" s="17">
        <v>0</v>
      </c>
      <c r="BT781" s="17" t="s">
        <v>409</v>
      </c>
      <c r="BU781" s="17" t="s">
        <v>409</v>
      </c>
      <c r="BV781" s="17" t="s">
        <v>409</v>
      </c>
      <c r="BX781" s="17" t="s">
        <v>607</v>
      </c>
      <c r="CA781" s="17">
        <v>88106466</v>
      </c>
      <c r="CB781" s="17" t="s">
        <v>1848</v>
      </c>
      <c r="CC781" s="17">
        <v>4201477</v>
      </c>
      <c r="CD781" s="17" t="s">
        <v>1245</v>
      </c>
    </row>
    <row r="782" spans="1:82">
      <c r="A782" s="27">
        <v>1000000892</v>
      </c>
      <c r="B782" s="26">
        <v>0</v>
      </c>
      <c r="C782" s="26" t="s">
        <v>343</v>
      </c>
      <c r="D782" s="25">
        <v>306370</v>
      </c>
      <c r="E782" s="25" t="s">
        <v>2509</v>
      </c>
      <c r="F782" s="25">
        <v>307440</v>
      </c>
      <c r="G782" s="25" t="s">
        <v>1128</v>
      </c>
      <c r="H782" s="25">
        <v>1</v>
      </c>
      <c r="I782" s="25">
        <v>1996.01</v>
      </c>
      <c r="J782" s="25">
        <v>2500.12</v>
      </c>
      <c r="K782" s="25" t="s">
        <v>505</v>
      </c>
      <c r="L782" s="25"/>
      <c r="M782" s="25" t="s">
        <v>505</v>
      </c>
      <c r="N782" s="25" t="s">
        <v>412</v>
      </c>
      <c r="O782" s="25" t="s">
        <v>428</v>
      </c>
      <c r="P782" s="25" t="s">
        <v>427</v>
      </c>
      <c r="Q782" s="24">
        <v>24276</v>
      </c>
      <c r="R782" s="17">
        <v>0</v>
      </c>
      <c r="U782" s="17">
        <v>0</v>
      </c>
      <c r="V782" s="17">
        <v>0</v>
      </c>
      <c r="Y782" s="17">
        <v>0</v>
      </c>
      <c r="Z782" s="17">
        <v>0</v>
      </c>
      <c r="AC782" s="17">
        <v>0</v>
      </c>
      <c r="AD782" s="17">
        <v>0</v>
      </c>
      <c r="AG782" s="17">
        <v>0</v>
      </c>
      <c r="AH782" s="17">
        <v>0</v>
      </c>
      <c r="AK782" s="17">
        <v>0</v>
      </c>
      <c r="AL782" s="17">
        <v>0</v>
      </c>
      <c r="AO782" s="17">
        <v>0</v>
      </c>
      <c r="AP782" s="17">
        <v>0</v>
      </c>
      <c r="AQ782" s="17">
        <v>0</v>
      </c>
      <c r="AR782" s="17">
        <v>0</v>
      </c>
      <c r="AS782" s="17">
        <v>1.0304000000000001E-2</v>
      </c>
      <c r="AT782" s="17">
        <v>4.8723000000000002E-2</v>
      </c>
      <c r="AU782" s="17">
        <v>1.9775000000000001E-2</v>
      </c>
      <c r="AV782" s="17">
        <v>195</v>
      </c>
      <c r="AW782" s="17">
        <v>234</v>
      </c>
      <c r="AX782" s="17">
        <v>292.5</v>
      </c>
      <c r="AY782" s="17">
        <v>0</v>
      </c>
      <c r="AZ782" s="17">
        <v>0</v>
      </c>
      <c r="BA782" s="17">
        <v>0</v>
      </c>
      <c r="BB782" s="17">
        <v>0</v>
      </c>
      <c r="BC782" s="17">
        <v>1</v>
      </c>
      <c r="BD782" s="17">
        <v>24.28</v>
      </c>
      <c r="BE782" s="17">
        <v>1</v>
      </c>
      <c r="BF782" s="17">
        <v>1</v>
      </c>
      <c r="BH782" s="17">
        <v>0</v>
      </c>
      <c r="BJ782" s="17">
        <v>0</v>
      </c>
      <c r="BL782" s="17">
        <v>0</v>
      </c>
      <c r="BM782" s="17">
        <v>2.9488E-2</v>
      </c>
      <c r="BN782" s="17">
        <v>0.11945699999999999</v>
      </c>
      <c r="BO782" s="17">
        <v>0</v>
      </c>
      <c r="BP782" s="17">
        <v>0</v>
      </c>
      <c r="BQ782" s="17">
        <v>0</v>
      </c>
      <c r="BR782" s="17">
        <v>0</v>
      </c>
      <c r="BS782" s="17">
        <v>0</v>
      </c>
      <c r="BT782" s="17" t="s">
        <v>409</v>
      </c>
      <c r="BU782" s="17" t="s">
        <v>409</v>
      </c>
      <c r="BV782" s="17" t="s">
        <v>409</v>
      </c>
      <c r="BW782" s="17" t="s">
        <v>592</v>
      </c>
      <c r="CA782" s="17">
        <v>88106466</v>
      </c>
      <c r="CB782" s="17" t="s">
        <v>1848</v>
      </c>
      <c r="CC782" s="17">
        <v>2101106</v>
      </c>
      <c r="CD782" s="17" t="s">
        <v>676</v>
      </c>
    </row>
    <row r="783" spans="1:82">
      <c r="A783" s="27">
        <v>1000000893</v>
      </c>
      <c r="B783" s="26">
        <v>0</v>
      </c>
      <c r="C783" s="26" t="s">
        <v>2508</v>
      </c>
      <c r="D783" s="25">
        <v>311236</v>
      </c>
      <c r="E783" s="25" t="s">
        <v>840</v>
      </c>
      <c r="F783" s="25">
        <v>311240</v>
      </c>
      <c r="G783" s="25" t="s">
        <v>2507</v>
      </c>
      <c r="H783" s="25">
        <v>2</v>
      </c>
      <c r="I783" s="25">
        <v>1996.01</v>
      </c>
      <c r="J783" s="25">
        <v>2500.12</v>
      </c>
      <c r="K783" s="25" t="s">
        <v>505</v>
      </c>
      <c r="L783" s="25"/>
      <c r="M783" s="25" t="s">
        <v>505</v>
      </c>
      <c r="N783" s="25" t="s">
        <v>412</v>
      </c>
      <c r="O783" s="25" t="s">
        <v>428</v>
      </c>
      <c r="P783" s="25" t="s">
        <v>427</v>
      </c>
      <c r="Q783" s="24">
        <v>7311</v>
      </c>
      <c r="R783" s="17">
        <v>0</v>
      </c>
      <c r="U783" s="17">
        <v>0</v>
      </c>
      <c r="V783" s="17">
        <v>0</v>
      </c>
      <c r="Y783" s="17">
        <v>0</v>
      </c>
      <c r="Z783" s="17">
        <v>0</v>
      </c>
      <c r="AC783" s="17">
        <v>0</v>
      </c>
      <c r="AD783" s="17">
        <v>0</v>
      </c>
      <c r="AG783" s="17">
        <v>0</v>
      </c>
      <c r="AH783" s="17">
        <v>0</v>
      </c>
      <c r="AK783" s="17">
        <v>0</v>
      </c>
      <c r="AL783" s="17">
        <v>0</v>
      </c>
      <c r="AO783" s="17">
        <v>0</v>
      </c>
      <c r="AP783" s="17">
        <v>0</v>
      </c>
      <c r="AQ783" s="17">
        <v>0</v>
      </c>
      <c r="AR783" s="17">
        <v>0</v>
      </c>
      <c r="AS783" s="17">
        <v>3.104E-3</v>
      </c>
      <c r="AT783" s="17">
        <v>1.4896E-2</v>
      </c>
      <c r="AU783" s="17">
        <v>5.8500000000000002E-3</v>
      </c>
      <c r="AV783" s="17">
        <v>195</v>
      </c>
      <c r="AW783" s="17">
        <v>234</v>
      </c>
      <c r="AX783" s="17">
        <v>292.5</v>
      </c>
      <c r="AY783" s="17">
        <v>0</v>
      </c>
      <c r="AZ783" s="17">
        <v>0</v>
      </c>
      <c r="BA783" s="17">
        <v>0</v>
      </c>
      <c r="BB783" s="17">
        <v>0</v>
      </c>
      <c r="BC783" s="17">
        <v>1</v>
      </c>
      <c r="BD783" s="17">
        <v>7.31</v>
      </c>
      <c r="BE783" s="17">
        <v>1</v>
      </c>
      <c r="BF783" s="17">
        <v>1</v>
      </c>
      <c r="BH783" s="17">
        <v>0</v>
      </c>
      <c r="BJ783" s="17">
        <v>0</v>
      </c>
      <c r="BL783" s="17">
        <v>0</v>
      </c>
      <c r="BM783" s="17">
        <v>9.1509999999999994E-3</v>
      </c>
      <c r="BN783" s="17">
        <v>3.8538000000000003E-2</v>
      </c>
      <c r="BO783" s="17">
        <v>0</v>
      </c>
      <c r="BP783" s="17">
        <v>0</v>
      </c>
      <c r="BQ783" s="17">
        <v>0</v>
      </c>
      <c r="BR783" s="17">
        <v>0</v>
      </c>
      <c r="BS783" s="17">
        <v>0</v>
      </c>
      <c r="BT783" s="17" t="s">
        <v>409</v>
      </c>
      <c r="BU783" s="17" t="s">
        <v>409</v>
      </c>
      <c r="BV783" s="17" t="s">
        <v>409</v>
      </c>
      <c r="BW783" s="17" t="s">
        <v>592</v>
      </c>
      <c r="CA783" s="17">
        <v>88106466</v>
      </c>
      <c r="CB783" s="17" t="s">
        <v>1848</v>
      </c>
      <c r="CC783" s="17">
        <v>91113074</v>
      </c>
      <c r="CD783" s="17" t="s">
        <v>1858</v>
      </c>
    </row>
    <row r="784" spans="1:82">
      <c r="A784" s="27">
        <v>1000000894</v>
      </c>
      <c r="B784" s="26">
        <v>0</v>
      </c>
      <c r="C784" s="26" t="s">
        <v>381</v>
      </c>
      <c r="D784" s="25">
        <v>311235</v>
      </c>
      <c r="E784" s="25" t="s">
        <v>840</v>
      </c>
      <c r="F784" s="25">
        <v>311225</v>
      </c>
      <c r="G784" s="25" t="s">
        <v>842</v>
      </c>
      <c r="H784" s="25">
        <v>1</v>
      </c>
      <c r="I784" s="25">
        <v>1996.01</v>
      </c>
      <c r="J784" s="25">
        <v>2009.04</v>
      </c>
      <c r="K784" s="25" t="s">
        <v>505</v>
      </c>
      <c r="L784" s="25"/>
      <c r="M784" s="25" t="s">
        <v>505</v>
      </c>
      <c r="N784" s="25" t="s">
        <v>412</v>
      </c>
      <c r="O784" s="25" t="s">
        <v>428</v>
      </c>
      <c r="P784" s="25" t="s">
        <v>427</v>
      </c>
      <c r="Q784" s="24">
        <v>30881</v>
      </c>
      <c r="R784" s="17">
        <v>0</v>
      </c>
      <c r="U784" s="17">
        <v>0</v>
      </c>
      <c r="V784" s="17">
        <v>0</v>
      </c>
      <c r="Y784" s="17">
        <v>0</v>
      </c>
      <c r="Z784" s="17">
        <v>0</v>
      </c>
      <c r="AC784" s="17">
        <v>0</v>
      </c>
      <c r="AD784" s="17">
        <v>0</v>
      </c>
      <c r="AG784" s="17">
        <v>0</v>
      </c>
      <c r="AH784" s="17">
        <v>0</v>
      </c>
      <c r="AK784" s="17">
        <v>0</v>
      </c>
      <c r="AL784" s="17">
        <v>0</v>
      </c>
      <c r="AO784" s="17">
        <v>0</v>
      </c>
      <c r="AP784" s="17">
        <v>0</v>
      </c>
      <c r="AQ784" s="17">
        <v>0</v>
      </c>
      <c r="AR784" s="17">
        <v>0</v>
      </c>
      <c r="AS784" s="17">
        <v>1.3108E-2</v>
      </c>
      <c r="AT784" s="17">
        <v>6.1296999999999997E-2</v>
      </c>
      <c r="AU784" s="17">
        <v>2.5457E-2</v>
      </c>
      <c r="AV784" s="17">
        <v>195</v>
      </c>
      <c r="AW784" s="17">
        <v>234</v>
      </c>
      <c r="AX784" s="17">
        <v>292.5</v>
      </c>
      <c r="AY784" s="17">
        <v>0</v>
      </c>
      <c r="AZ784" s="17">
        <v>0</v>
      </c>
      <c r="BA784" s="17">
        <v>0</v>
      </c>
      <c r="BB784" s="17">
        <v>0</v>
      </c>
      <c r="BC784" s="17">
        <v>1</v>
      </c>
      <c r="BD784" s="17">
        <v>30.88</v>
      </c>
      <c r="BE784" s="17">
        <v>1</v>
      </c>
      <c r="BF784" s="17">
        <v>1</v>
      </c>
      <c r="BH784" s="17">
        <v>0</v>
      </c>
      <c r="BJ784" s="17">
        <v>0</v>
      </c>
      <c r="BL784" s="17">
        <v>0</v>
      </c>
      <c r="BM784" s="17">
        <v>3.9412999999999997E-2</v>
      </c>
      <c r="BN784" s="17">
        <v>0.16774500000000001</v>
      </c>
      <c r="BO784" s="17">
        <v>0</v>
      </c>
      <c r="BP784" s="17">
        <v>0</v>
      </c>
      <c r="BQ784" s="17">
        <v>0</v>
      </c>
      <c r="BR784" s="17">
        <v>0</v>
      </c>
      <c r="BS784" s="17">
        <v>0</v>
      </c>
      <c r="BT784" s="17" t="s">
        <v>409</v>
      </c>
      <c r="BU784" s="17" t="s">
        <v>409</v>
      </c>
      <c r="BV784" s="17" t="s">
        <v>409</v>
      </c>
      <c r="BW784" s="17" t="s">
        <v>592</v>
      </c>
      <c r="CA784" s="17">
        <v>88106466</v>
      </c>
      <c r="CB784" s="17" t="s">
        <v>1845</v>
      </c>
      <c r="CC784" s="17">
        <v>91113074</v>
      </c>
      <c r="CD784" s="17" t="s">
        <v>1532</v>
      </c>
    </row>
    <row r="785" spans="1:82">
      <c r="A785" s="27">
        <v>1000000895</v>
      </c>
      <c r="B785" s="26">
        <v>0</v>
      </c>
      <c r="C785" s="26" t="s">
        <v>235</v>
      </c>
      <c r="D785" s="25">
        <v>311155</v>
      </c>
      <c r="E785" s="25" t="s">
        <v>981</v>
      </c>
      <c r="F785" s="25">
        <v>311235</v>
      </c>
      <c r="G785" s="25" t="s">
        <v>840</v>
      </c>
      <c r="H785" s="25">
        <v>1</v>
      </c>
      <c r="I785" s="25">
        <v>2002.01</v>
      </c>
      <c r="J785" s="25">
        <v>2500.12</v>
      </c>
      <c r="K785" s="25" t="s">
        <v>1698</v>
      </c>
      <c r="L785" s="25"/>
      <c r="M785" s="25" t="s">
        <v>1698</v>
      </c>
      <c r="N785" s="25" t="s">
        <v>412</v>
      </c>
      <c r="O785" s="25" t="s">
        <v>428</v>
      </c>
      <c r="P785" s="25" t="s">
        <v>556</v>
      </c>
      <c r="Q785" s="24">
        <v>28150</v>
      </c>
      <c r="R785" s="17">
        <v>0</v>
      </c>
      <c r="U785" s="17">
        <v>0</v>
      </c>
      <c r="V785" s="17">
        <v>0</v>
      </c>
      <c r="Y785" s="17">
        <v>0</v>
      </c>
      <c r="Z785" s="17">
        <v>0</v>
      </c>
      <c r="AC785" s="17">
        <v>0</v>
      </c>
      <c r="AD785" s="17">
        <v>0</v>
      </c>
      <c r="AG785" s="17">
        <v>0</v>
      </c>
      <c r="AH785" s="17">
        <v>0</v>
      </c>
      <c r="AK785" s="17">
        <v>0</v>
      </c>
      <c r="AL785" s="17">
        <v>0</v>
      </c>
      <c r="AO785" s="17">
        <v>0</v>
      </c>
      <c r="AP785" s="17">
        <v>0</v>
      </c>
      <c r="AQ785" s="17">
        <v>0</v>
      </c>
      <c r="AR785" s="17">
        <v>0</v>
      </c>
      <c r="AS785" s="17">
        <v>9.9570000000000006E-3</v>
      </c>
      <c r="AT785" s="17">
        <v>5.4961999999999997E-2</v>
      </c>
      <c r="AU785" s="17">
        <v>2.3545E-2</v>
      </c>
      <c r="AV785" s="17">
        <v>226</v>
      </c>
      <c r="AW785" s="17">
        <v>271.2</v>
      </c>
      <c r="AX785" s="17">
        <v>339</v>
      </c>
      <c r="AY785" s="17">
        <v>0</v>
      </c>
      <c r="AZ785" s="17">
        <v>0</v>
      </c>
      <c r="BA785" s="17">
        <v>0</v>
      </c>
      <c r="BB785" s="17">
        <v>0</v>
      </c>
      <c r="BC785" s="17">
        <v>1</v>
      </c>
      <c r="BD785" s="17">
        <v>28.15</v>
      </c>
      <c r="BE785" s="17">
        <v>1</v>
      </c>
      <c r="BF785" s="17">
        <v>1</v>
      </c>
      <c r="BH785" s="17">
        <v>0</v>
      </c>
      <c r="BJ785" s="17">
        <v>0</v>
      </c>
      <c r="BL785" s="17">
        <v>0</v>
      </c>
      <c r="BM785" s="17">
        <v>2.8181999999999999E-2</v>
      </c>
      <c r="BN785" s="17">
        <v>0.135909</v>
      </c>
      <c r="BO785" s="17">
        <v>0</v>
      </c>
      <c r="BP785" s="17">
        <v>0</v>
      </c>
      <c r="BQ785" s="17">
        <v>0</v>
      </c>
      <c r="BR785" s="17">
        <v>0</v>
      </c>
      <c r="BS785" s="17">
        <v>0</v>
      </c>
      <c r="BT785" s="17" t="s">
        <v>409</v>
      </c>
      <c r="BU785" s="17" t="s">
        <v>409</v>
      </c>
      <c r="BV785" s="17" t="s">
        <v>409</v>
      </c>
      <c r="BW785" s="17" t="s">
        <v>592</v>
      </c>
      <c r="CA785" s="17">
        <v>88106466</v>
      </c>
      <c r="CB785" s="17" t="s">
        <v>1848</v>
      </c>
      <c r="CC785" s="17">
        <v>2200481</v>
      </c>
      <c r="CD785" s="17" t="s">
        <v>469</v>
      </c>
    </row>
    <row r="786" spans="1:82">
      <c r="A786" s="27">
        <v>1000000896</v>
      </c>
      <c r="B786" s="26">
        <v>0</v>
      </c>
      <c r="C786" s="26" t="s">
        <v>234</v>
      </c>
      <c r="D786" s="25">
        <v>311155</v>
      </c>
      <c r="E786" s="25" t="s">
        <v>981</v>
      </c>
      <c r="F786" s="25">
        <v>311235</v>
      </c>
      <c r="G786" s="25" t="s">
        <v>840</v>
      </c>
      <c r="H786" s="25">
        <v>2</v>
      </c>
      <c r="I786" s="25">
        <v>2002.01</v>
      </c>
      <c r="J786" s="25">
        <v>2500.12</v>
      </c>
      <c r="K786" s="25" t="s">
        <v>1698</v>
      </c>
      <c r="L786" s="25"/>
      <c r="M786" s="25" t="s">
        <v>1698</v>
      </c>
      <c r="N786" s="25" t="s">
        <v>412</v>
      </c>
      <c r="O786" s="25" t="s">
        <v>428</v>
      </c>
      <c r="P786" s="25" t="s">
        <v>556</v>
      </c>
      <c r="Q786" s="24">
        <v>28150</v>
      </c>
      <c r="R786" s="17">
        <v>0</v>
      </c>
      <c r="U786" s="17">
        <v>0</v>
      </c>
      <c r="V786" s="17">
        <v>0</v>
      </c>
      <c r="Y786" s="17">
        <v>0</v>
      </c>
      <c r="Z786" s="17">
        <v>0</v>
      </c>
      <c r="AC786" s="17">
        <v>0</v>
      </c>
      <c r="AD786" s="17">
        <v>0</v>
      </c>
      <c r="AG786" s="17">
        <v>0</v>
      </c>
      <c r="AH786" s="17">
        <v>0</v>
      </c>
      <c r="AK786" s="17">
        <v>0</v>
      </c>
      <c r="AL786" s="17">
        <v>0</v>
      </c>
      <c r="AO786" s="17">
        <v>0</v>
      </c>
      <c r="AP786" s="17">
        <v>0</v>
      </c>
      <c r="AQ786" s="17">
        <v>0</v>
      </c>
      <c r="AR786" s="17">
        <v>0</v>
      </c>
      <c r="AS786" s="17">
        <v>9.9570000000000006E-3</v>
      </c>
      <c r="AT786" s="17">
        <v>5.4961999999999997E-2</v>
      </c>
      <c r="AU786" s="17">
        <v>2.3545E-2</v>
      </c>
      <c r="AV786" s="17">
        <v>226</v>
      </c>
      <c r="AW786" s="17">
        <v>271.2</v>
      </c>
      <c r="AX786" s="17">
        <v>339</v>
      </c>
      <c r="AY786" s="17">
        <v>0</v>
      </c>
      <c r="AZ786" s="17">
        <v>0</v>
      </c>
      <c r="BA786" s="17">
        <v>0</v>
      </c>
      <c r="BB786" s="17">
        <v>0</v>
      </c>
      <c r="BC786" s="17">
        <v>1</v>
      </c>
      <c r="BD786" s="17">
        <v>28.15</v>
      </c>
      <c r="BE786" s="17">
        <v>1</v>
      </c>
      <c r="BF786" s="17">
        <v>1</v>
      </c>
      <c r="BH786" s="17">
        <v>0</v>
      </c>
      <c r="BJ786" s="17">
        <v>0</v>
      </c>
      <c r="BL786" s="17">
        <v>0</v>
      </c>
      <c r="BM786" s="17">
        <v>2.8181999999999999E-2</v>
      </c>
      <c r="BN786" s="17">
        <v>0.135909</v>
      </c>
      <c r="BO786" s="17">
        <v>0</v>
      </c>
      <c r="BP786" s="17">
        <v>0</v>
      </c>
      <c r="BQ786" s="17">
        <v>0</v>
      </c>
      <c r="BR786" s="17">
        <v>0</v>
      </c>
      <c r="BS786" s="17">
        <v>0</v>
      </c>
      <c r="BT786" s="17" t="s">
        <v>409</v>
      </c>
      <c r="BU786" s="17" t="s">
        <v>409</v>
      </c>
      <c r="BV786" s="17" t="s">
        <v>409</v>
      </c>
      <c r="BW786" s="17" t="s">
        <v>592</v>
      </c>
      <c r="CA786" s="17">
        <v>88106466</v>
      </c>
      <c r="CB786" s="17" t="s">
        <v>1848</v>
      </c>
      <c r="CC786" s="17">
        <v>2200481</v>
      </c>
      <c r="CD786" s="17" t="s">
        <v>469</v>
      </c>
    </row>
    <row r="787" spans="1:82">
      <c r="A787" s="27">
        <v>1000000897</v>
      </c>
      <c r="B787" s="26">
        <v>0</v>
      </c>
      <c r="C787" s="26" t="s">
        <v>2506</v>
      </c>
      <c r="D787" s="25">
        <v>311236</v>
      </c>
      <c r="E787" s="25" t="s">
        <v>840</v>
      </c>
      <c r="F787" s="25">
        <v>308665</v>
      </c>
      <c r="G787" s="25" t="s">
        <v>1887</v>
      </c>
      <c r="H787" s="25">
        <v>1</v>
      </c>
      <c r="I787" s="25">
        <v>1996.01</v>
      </c>
      <c r="J787" s="25">
        <v>2500.12</v>
      </c>
      <c r="K787" s="25" t="s">
        <v>505</v>
      </c>
      <c r="L787" s="25"/>
      <c r="M787" s="25" t="s">
        <v>505</v>
      </c>
      <c r="N787" s="25" t="s">
        <v>412</v>
      </c>
      <c r="O787" s="25" t="s">
        <v>428</v>
      </c>
      <c r="P787" s="25" t="s">
        <v>427</v>
      </c>
      <c r="Q787" s="24">
        <v>37383</v>
      </c>
      <c r="R787" s="17">
        <v>0</v>
      </c>
      <c r="U787" s="17">
        <v>0</v>
      </c>
      <c r="V787" s="17">
        <v>0</v>
      </c>
      <c r="Y787" s="17">
        <v>0</v>
      </c>
      <c r="Z787" s="17">
        <v>0</v>
      </c>
      <c r="AC787" s="17">
        <v>0</v>
      </c>
      <c r="AD787" s="17">
        <v>0</v>
      </c>
      <c r="AG787" s="17">
        <v>0</v>
      </c>
      <c r="AH787" s="17">
        <v>0</v>
      </c>
      <c r="AK787" s="17">
        <v>0</v>
      </c>
      <c r="AL787" s="17">
        <v>0</v>
      </c>
      <c r="AO787" s="17">
        <v>0</v>
      </c>
      <c r="AP787" s="17">
        <v>0</v>
      </c>
      <c r="AQ787" s="17">
        <v>0</v>
      </c>
      <c r="AR787" s="17">
        <v>0</v>
      </c>
      <c r="AS787" s="17">
        <v>1.5668000000000001E-2</v>
      </c>
      <c r="AT787" s="17">
        <v>7.3192999999999994E-2</v>
      </c>
      <c r="AU787" s="17">
        <v>3.04E-2</v>
      </c>
      <c r="AV787" s="17">
        <v>195</v>
      </c>
      <c r="AW787" s="17">
        <v>234</v>
      </c>
      <c r="AX787" s="17">
        <v>292.5</v>
      </c>
      <c r="AY787" s="17">
        <v>0</v>
      </c>
      <c r="AZ787" s="17">
        <v>0</v>
      </c>
      <c r="BA787" s="17">
        <v>0</v>
      </c>
      <c r="BB787" s="17">
        <v>0</v>
      </c>
      <c r="BC787" s="17">
        <v>1</v>
      </c>
      <c r="BD787" s="17">
        <v>37.380000000000003</v>
      </c>
      <c r="BE787" s="17">
        <v>1</v>
      </c>
      <c r="BF787" s="17">
        <v>1</v>
      </c>
      <c r="BH787" s="17">
        <v>0</v>
      </c>
      <c r="BJ787" s="17">
        <v>0</v>
      </c>
      <c r="BL787" s="17">
        <v>0</v>
      </c>
      <c r="BM787" s="17">
        <v>4.6265000000000001E-2</v>
      </c>
      <c r="BN787" s="17">
        <v>0.20575499999999999</v>
      </c>
      <c r="BO787" s="17">
        <v>0</v>
      </c>
      <c r="BP787" s="17">
        <v>0</v>
      </c>
      <c r="BQ787" s="17">
        <v>0</v>
      </c>
      <c r="BR787" s="17">
        <v>0</v>
      </c>
      <c r="BS787" s="17">
        <v>0</v>
      </c>
      <c r="BT787" s="17" t="s">
        <v>409</v>
      </c>
      <c r="BU787" s="17" t="s">
        <v>409</v>
      </c>
      <c r="BV787" s="17" t="s">
        <v>409</v>
      </c>
      <c r="BW787" s="17" t="s">
        <v>592</v>
      </c>
      <c r="CA787" s="17">
        <v>88106466</v>
      </c>
      <c r="CB787" s="17" t="s">
        <v>1845</v>
      </c>
      <c r="CC787" s="17">
        <v>91113074</v>
      </c>
      <c r="CD787" s="17" t="s">
        <v>1858</v>
      </c>
    </row>
    <row r="788" spans="1:82">
      <c r="A788" s="27">
        <v>1000000898</v>
      </c>
      <c r="B788" s="26">
        <v>0</v>
      </c>
      <c r="C788" s="26" t="s">
        <v>2505</v>
      </c>
      <c r="D788" s="25">
        <v>311236</v>
      </c>
      <c r="E788" s="25" t="s">
        <v>840</v>
      </c>
      <c r="F788" s="25">
        <v>308665</v>
      </c>
      <c r="G788" s="25" t="s">
        <v>1887</v>
      </c>
      <c r="H788" s="25">
        <v>2</v>
      </c>
      <c r="I788" s="25">
        <v>1996.01</v>
      </c>
      <c r="J788" s="25">
        <v>2500.12</v>
      </c>
      <c r="K788" s="25" t="s">
        <v>505</v>
      </c>
      <c r="L788" s="25"/>
      <c r="M788" s="25" t="s">
        <v>505</v>
      </c>
      <c r="N788" s="25" t="s">
        <v>412</v>
      </c>
      <c r="O788" s="25" t="s">
        <v>428</v>
      </c>
      <c r="P788" s="25" t="s">
        <v>427</v>
      </c>
      <c r="Q788" s="24">
        <v>37383</v>
      </c>
      <c r="R788" s="17">
        <v>0</v>
      </c>
      <c r="U788" s="17">
        <v>0</v>
      </c>
      <c r="V788" s="17">
        <v>0</v>
      </c>
      <c r="Y788" s="17">
        <v>0</v>
      </c>
      <c r="Z788" s="17">
        <v>0</v>
      </c>
      <c r="AC788" s="17">
        <v>0</v>
      </c>
      <c r="AD788" s="17">
        <v>0</v>
      </c>
      <c r="AG788" s="17">
        <v>0</v>
      </c>
      <c r="AH788" s="17">
        <v>0</v>
      </c>
      <c r="AK788" s="17">
        <v>0</v>
      </c>
      <c r="AL788" s="17">
        <v>0</v>
      </c>
      <c r="AO788" s="17">
        <v>0</v>
      </c>
      <c r="AP788" s="17">
        <v>0</v>
      </c>
      <c r="AQ788" s="17">
        <v>0</v>
      </c>
      <c r="AR788" s="17">
        <v>0</v>
      </c>
      <c r="AS788" s="17">
        <v>1.5668000000000001E-2</v>
      </c>
      <c r="AT788" s="17">
        <v>7.3192999999999994E-2</v>
      </c>
      <c r="AU788" s="17">
        <v>3.04E-2</v>
      </c>
      <c r="AV788" s="17">
        <v>195</v>
      </c>
      <c r="AW788" s="17">
        <v>234</v>
      </c>
      <c r="AX788" s="17">
        <v>292.5</v>
      </c>
      <c r="AY788" s="17">
        <v>0</v>
      </c>
      <c r="AZ788" s="17">
        <v>0</v>
      </c>
      <c r="BA788" s="17">
        <v>0</v>
      </c>
      <c r="BB788" s="17">
        <v>0</v>
      </c>
      <c r="BC788" s="17">
        <v>1</v>
      </c>
      <c r="BD788" s="17">
        <v>37.380000000000003</v>
      </c>
      <c r="BE788" s="17">
        <v>1</v>
      </c>
      <c r="BF788" s="17">
        <v>1</v>
      </c>
      <c r="BH788" s="17">
        <v>0</v>
      </c>
      <c r="BJ788" s="17">
        <v>0</v>
      </c>
      <c r="BL788" s="17">
        <v>0</v>
      </c>
      <c r="BM788" s="17">
        <v>4.6265000000000001E-2</v>
      </c>
      <c r="BN788" s="17">
        <v>0.20575499999999999</v>
      </c>
      <c r="BO788" s="17">
        <v>0</v>
      </c>
      <c r="BP788" s="17">
        <v>0</v>
      </c>
      <c r="BQ788" s="17">
        <v>0</v>
      </c>
      <c r="BR788" s="17">
        <v>0</v>
      </c>
      <c r="BS788" s="17">
        <v>0</v>
      </c>
      <c r="BT788" s="17" t="s">
        <v>409</v>
      </c>
      <c r="BU788" s="17" t="s">
        <v>409</v>
      </c>
      <c r="BV788" s="17" t="s">
        <v>409</v>
      </c>
      <c r="BW788" s="17" t="s">
        <v>592</v>
      </c>
      <c r="CA788" s="17">
        <v>88106466</v>
      </c>
      <c r="CB788" s="17" t="s">
        <v>1845</v>
      </c>
      <c r="CC788" s="17">
        <v>91113074</v>
      </c>
      <c r="CD788" s="17" t="s">
        <v>1858</v>
      </c>
    </row>
    <row r="789" spans="1:82">
      <c r="A789" s="27">
        <v>1000000901</v>
      </c>
      <c r="B789" s="26">
        <v>0</v>
      </c>
      <c r="C789" s="26" t="s">
        <v>2504</v>
      </c>
      <c r="D789" s="25">
        <v>301310</v>
      </c>
      <c r="E789" s="25" t="s">
        <v>678</v>
      </c>
      <c r="F789" s="25">
        <v>301315</v>
      </c>
      <c r="G789" s="25" t="s">
        <v>2347</v>
      </c>
      <c r="H789" s="25">
        <v>1</v>
      </c>
      <c r="I789" s="25">
        <v>2003.04</v>
      </c>
      <c r="J789" s="25">
        <v>2500.12</v>
      </c>
      <c r="K789" s="25" t="s">
        <v>1606</v>
      </c>
      <c r="L789" s="25"/>
      <c r="M789" s="25" t="s">
        <v>1606</v>
      </c>
      <c r="N789" s="25" t="s">
        <v>412</v>
      </c>
      <c r="O789" s="25" t="s">
        <v>498</v>
      </c>
      <c r="P789" s="25" t="s">
        <v>516</v>
      </c>
      <c r="Q789" s="24">
        <v>1180</v>
      </c>
      <c r="R789" s="17">
        <v>1.448</v>
      </c>
      <c r="U789" s="17">
        <v>0</v>
      </c>
      <c r="V789" s="17">
        <v>0</v>
      </c>
      <c r="Y789" s="17">
        <v>0</v>
      </c>
      <c r="Z789" s="17">
        <v>0</v>
      </c>
      <c r="AC789" s="17">
        <v>0</v>
      </c>
      <c r="AD789" s="17">
        <v>0</v>
      </c>
      <c r="AG789" s="17">
        <v>0</v>
      </c>
      <c r="AH789" s="17">
        <v>0</v>
      </c>
      <c r="AK789" s="17">
        <v>0</v>
      </c>
      <c r="AL789" s="17">
        <v>0</v>
      </c>
      <c r="AO789" s="17">
        <v>0</v>
      </c>
      <c r="AP789" s="17">
        <v>0</v>
      </c>
      <c r="AQ789" s="17">
        <v>1.448</v>
      </c>
      <c r="AR789" s="17">
        <v>3.0000000000000001E-3</v>
      </c>
      <c r="AS789" s="17">
        <v>1.02E-4</v>
      </c>
      <c r="AT789" s="17">
        <v>8.8099999999999995E-4</v>
      </c>
      <c r="AU789" s="17">
        <v>6.4287999999999998E-2</v>
      </c>
      <c r="AV789" s="17">
        <v>372</v>
      </c>
      <c r="AW789" s="17">
        <v>446.4</v>
      </c>
      <c r="AX789" s="17">
        <v>558</v>
      </c>
      <c r="AY789" s="17">
        <v>0</v>
      </c>
      <c r="AZ789" s="17">
        <v>0</v>
      </c>
      <c r="BA789" s="17">
        <v>0</v>
      </c>
      <c r="BB789" s="17">
        <v>0</v>
      </c>
      <c r="BC789" s="17">
        <v>1</v>
      </c>
      <c r="BD789" s="17">
        <v>1.18</v>
      </c>
      <c r="BE789" s="17">
        <v>1</v>
      </c>
      <c r="BF789" s="17">
        <v>1</v>
      </c>
      <c r="BH789" s="17">
        <v>0</v>
      </c>
      <c r="BJ789" s="17">
        <v>0</v>
      </c>
      <c r="BL789" s="17">
        <v>0</v>
      </c>
      <c r="BM789" s="17">
        <v>4.26E-4</v>
      </c>
      <c r="BN789" s="17">
        <v>3.7599999999999998E-4</v>
      </c>
      <c r="BO789" s="17">
        <v>0</v>
      </c>
      <c r="BP789" s="17">
        <v>0</v>
      </c>
      <c r="BQ789" s="17">
        <v>0</v>
      </c>
      <c r="BR789" s="17">
        <v>0</v>
      </c>
      <c r="BS789" s="17">
        <v>0</v>
      </c>
      <c r="BT789" s="17" t="s">
        <v>409</v>
      </c>
      <c r="BU789" s="17" t="s">
        <v>409</v>
      </c>
      <c r="BV789" s="17" t="s">
        <v>409</v>
      </c>
      <c r="BW789" s="17" t="s">
        <v>592</v>
      </c>
      <c r="CA789" s="17">
        <v>88106466</v>
      </c>
      <c r="CB789" s="17" t="s">
        <v>1848</v>
      </c>
      <c r="CC789" s="17">
        <v>4104935</v>
      </c>
      <c r="CD789" s="17" t="s">
        <v>1833</v>
      </c>
    </row>
    <row r="790" spans="1:82">
      <c r="A790" s="27">
        <v>1000000902</v>
      </c>
      <c r="B790" s="26">
        <v>0</v>
      </c>
      <c r="C790" s="26" t="s">
        <v>101</v>
      </c>
      <c r="D790" s="25">
        <v>301310</v>
      </c>
      <c r="E790" s="25" t="s">
        <v>678</v>
      </c>
      <c r="F790" s="25">
        <v>301335</v>
      </c>
      <c r="G790" s="25" t="s">
        <v>677</v>
      </c>
      <c r="H790" s="25">
        <v>1</v>
      </c>
      <c r="I790" s="25">
        <v>2005.01</v>
      </c>
      <c r="J790" s="25">
        <v>2500.12</v>
      </c>
      <c r="K790" s="25" t="s">
        <v>1566</v>
      </c>
      <c r="L790" s="25"/>
      <c r="M790" s="25" t="s">
        <v>1566</v>
      </c>
      <c r="N790" s="25" t="s">
        <v>412</v>
      </c>
      <c r="O790" s="25" t="s">
        <v>411</v>
      </c>
      <c r="P790" s="25" t="s">
        <v>516</v>
      </c>
      <c r="Q790" s="24">
        <v>6900</v>
      </c>
      <c r="R790" s="17">
        <v>0.88439999999999996</v>
      </c>
      <c r="U790" s="17">
        <v>0</v>
      </c>
      <c r="V790" s="17">
        <v>0</v>
      </c>
      <c r="Y790" s="17">
        <v>0</v>
      </c>
      <c r="Z790" s="17">
        <v>0</v>
      </c>
      <c r="AC790" s="17">
        <v>0</v>
      </c>
      <c r="AD790" s="17">
        <v>0</v>
      </c>
      <c r="AG790" s="17">
        <v>0</v>
      </c>
      <c r="AH790" s="17">
        <v>0</v>
      </c>
      <c r="AK790" s="17">
        <v>0</v>
      </c>
      <c r="AL790" s="17">
        <v>0</v>
      </c>
      <c r="AO790" s="17">
        <v>0</v>
      </c>
      <c r="AP790" s="17">
        <v>0</v>
      </c>
      <c r="AQ790" s="17">
        <v>0.88439999999999996</v>
      </c>
      <c r="AR790" s="17">
        <v>1E-3</v>
      </c>
      <c r="AS790" s="17">
        <v>4.1300000000000001E-4</v>
      </c>
      <c r="AT790" s="17">
        <v>3.2260000000000001E-3</v>
      </c>
      <c r="AU790" s="17">
        <v>0.13077</v>
      </c>
      <c r="AV790" s="17">
        <v>414</v>
      </c>
      <c r="AW790" s="17">
        <v>496.8</v>
      </c>
      <c r="AX790" s="17">
        <v>621</v>
      </c>
      <c r="AY790" s="17">
        <v>0</v>
      </c>
      <c r="AZ790" s="17">
        <v>0</v>
      </c>
      <c r="BA790" s="17">
        <v>0</v>
      </c>
      <c r="BB790" s="17">
        <v>0</v>
      </c>
      <c r="BC790" s="17">
        <v>1</v>
      </c>
      <c r="BD790" s="17">
        <v>6.9</v>
      </c>
      <c r="BE790" s="17">
        <v>1</v>
      </c>
      <c r="BF790" s="17">
        <v>1</v>
      </c>
      <c r="BH790" s="17">
        <v>0</v>
      </c>
      <c r="BJ790" s="17">
        <v>0</v>
      </c>
      <c r="BL790" s="17">
        <v>0</v>
      </c>
      <c r="BM790" s="17">
        <v>1.4159999999999999E-3</v>
      </c>
      <c r="BN790" s="17">
        <v>1.817E-3</v>
      </c>
      <c r="BO790" s="17">
        <v>0</v>
      </c>
      <c r="BP790" s="17">
        <v>0</v>
      </c>
      <c r="BQ790" s="17">
        <v>0</v>
      </c>
      <c r="BR790" s="17">
        <v>0</v>
      </c>
      <c r="BS790" s="17">
        <v>0</v>
      </c>
      <c r="BT790" s="17" t="s">
        <v>409</v>
      </c>
      <c r="BU790" s="17" t="s">
        <v>409</v>
      </c>
      <c r="BV790" s="17" t="s">
        <v>409</v>
      </c>
      <c r="BW790" s="17" t="s">
        <v>592</v>
      </c>
      <c r="CA790" s="17">
        <v>88106466</v>
      </c>
      <c r="CB790" s="17" t="s">
        <v>1845</v>
      </c>
      <c r="CC790" s="17">
        <v>98200088</v>
      </c>
      <c r="CD790" s="17" t="s">
        <v>743</v>
      </c>
    </row>
    <row r="791" spans="1:82">
      <c r="A791" s="27">
        <v>1000000903</v>
      </c>
      <c r="B791" s="26">
        <v>0</v>
      </c>
      <c r="C791" s="26" t="s">
        <v>2503</v>
      </c>
      <c r="D791" s="25">
        <v>310455</v>
      </c>
      <c r="E791" s="25" t="s">
        <v>1561</v>
      </c>
      <c r="F791" s="25">
        <v>310610</v>
      </c>
      <c r="G791" s="25" t="s">
        <v>2501</v>
      </c>
      <c r="H791" s="25">
        <v>1</v>
      </c>
      <c r="I791" s="25">
        <v>2003.06</v>
      </c>
      <c r="J791" s="25">
        <v>2500.12</v>
      </c>
      <c r="K791" s="25" t="s">
        <v>1560</v>
      </c>
      <c r="L791" s="25"/>
      <c r="M791" s="25" t="s">
        <v>1560</v>
      </c>
      <c r="N791" s="25" t="s">
        <v>412</v>
      </c>
      <c r="O791" s="25" t="s">
        <v>498</v>
      </c>
      <c r="P791" s="25" t="s">
        <v>426</v>
      </c>
      <c r="Q791" s="24">
        <v>2281</v>
      </c>
      <c r="R791" s="17">
        <v>0.56899999999999995</v>
      </c>
      <c r="U791" s="17">
        <v>0</v>
      </c>
      <c r="V791" s="17">
        <v>0</v>
      </c>
      <c r="Y791" s="17">
        <v>0</v>
      </c>
      <c r="Z791" s="17">
        <v>0</v>
      </c>
      <c r="AC791" s="17">
        <v>0</v>
      </c>
      <c r="AD791" s="17">
        <v>0</v>
      </c>
      <c r="AG791" s="17">
        <v>0</v>
      </c>
      <c r="AH791" s="17">
        <v>0</v>
      </c>
      <c r="AK791" s="17">
        <v>0</v>
      </c>
      <c r="AL791" s="17">
        <v>0</v>
      </c>
      <c r="AO791" s="17">
        <v>0</v>
      </c>
      <c r="AP791" s="17">
        <v>0</v>
      </c>
      <c r="AQ791" s="17">
        <v>0.56899999999999995</v>
      </c>
      <c r="AR791" s="17">
        <v>3.0000000000000001E-3</v>
      </c>
      <c r="AS791" s="17">
        <v>2.05E-4</v>
      </c>
      <c r="AT791" s="17">
        <v>1.485E-3</v>
      </c>
      <c r="AU791" s="17">
        <v>9.4365000000000004E-2</v>
      </c>
      <c r="AV791" s="17">
        <v>226</v>
      </c>
      <c r="AW791" s="17">
        <v>271.2</v>
      </c>
      <c r="AX791" s="17">
        <v>339</v>
      </c>
      <c r="AY791" s="17">
        <v>0</v>
      </c>
      <c r="AZ791" s="17">
        <v>0</v>
      </c>
      <c r="BA791" s="17">
        <v>0</v>
      </c>
      <c r="BB791" s="17">
        <v>0</v>
      </c>
      <c r="BC791" s="17">
        <v>1</v>
      </c>
      <c r="BD791" s="17">
        <v>2.2799999999999998</v>
      </c>
      <c r="BE791" s="17">
        <v>1</v>
      </c>
      <c r="BF791" s="17">
        <v>1</v>
      </c>
      <c r="BH791" s="17">
        <v>0</v>
      </c>
      <c r="BJ791" s="17">
        <v>0</v>
      </c>
      <c r="BL791" s="17">
        <v>0</v>
      </c>
      <c r="BM791" s="17">
        <v>0</v>
      </c>
      <c r="BN791" s="17">
        <v>0</v>
      </c>
      <c r="BO791" s="17">
        <v>0</v>
      </c>
      <c r="BP791" s="17">
        <v>0</v>
      </c>
      <c r="BQ791" s="17">
        <v>0</v>
      </c>
      <c r="BR791" s="17">
        <v>0</v>
      </c>
      <c r="BS791" s="17">
        <v>0</v>
      </c>
      <c r="BT791" s="17" t="s">
        <v>409</v>
      </c>
      <c r="BU791" s="17" t="s">
        <v>409</v>
      </c>
      <c r="BV791" s="17" t="s">
        <v>409</v>
      </c>
      <c r="BW791" s="17" t="s">
        <v>592</v>
      </c>
      <c r="CA791" s="17">
        <v>88106466</v>
      </c>
      <c r="CB791" s="17" t="s">
        <v>1848</v>
      </c>
      <c r="CC791" s="17">
        <v>4201477</v>
      </c>
      <c r="CD791" s="17" t="s">
        <v>748</v>
      </c>
    </row>
    <row r="792" spans="1:82">
      <c r="A792" s="27">
        <v>1000000904</v>
      </c>
      <c r="B792" s="26">
        <v>0</v>
      </c>
      <c r="C792" s="26" t="s">
        <v>2502</v>
      </c>
      <c r="D792" s="25">
        <v>310455</v>
      </c>
      <c r="E792" s="25" t="s">
        <v>1561</v>
      </c>
      <c r="F792" s="25">
        <v>310610</v>
      </c>
      <c r="G792" s="25" t="s">
        <v>2501</v>
      </c>
      <c r="H792" s="25">
        <v>2</v>
      </c>
      <c r="I792" s="25">
        <v>2003.06</v>
      </c>
      <c r="J792" s="25">
        <v>2500.12</v>
      </c>
      <c r="K792" s="25" t="s">
        <v>1560</v>
      </c>
      <c r="L792" s="25"/>
      <c r="M792" s="25" t="s">
        <v>1560</v>
      </c>
      <c r="N792" s="25" t="s">
        <v>412</v>
      </c>
      <c r="O792" s="25" t="s">
        <v>498</v>
      </c>
      <c r="P792" s="25" t="s">
        <v>426</v>
      </c>
      <c r="Q792" s="24">
        <v>2281</v>
      </c>
      <c r="R792" s="17">
        <v>0.56899999999999995</v>
      </c>
      <c r="U792" s="17">
        <v>0</v>
      </c>
      <c r="V792" s="17">
        <v>0</v>
      </c>
      <c r="Y792" s="17">
        <v>0</v>
      </c>
      <c r="Z792" s="17">
        <v>0</v>
      </c>
      <c r="AC792" s="17">
        <v>0</v>
      </c>
      <c r="AD792" s="17">
        <v>0</v>
      </c>
      <c r="AG792" s="17">
        <v>0</v>
      </c>
      <c r="AH792" s="17">
        <v>0</v>
      </c>
      <c r="AK792" s="17">
        <v>0</v>
      </c>
      <c r="AL792" s="17">
        <v>0</v>
      </c>
      <c r="AO792" s="17">
        <v>0</v>
      </c>
      <c r="AP792" s="17">
        <v>0</v>
      </c>
      <c r="AQ792" s="17">
        <v>0.56899999999999995</v>
      </c>
      <c r="AR792" s="17">
        <v>3.0000000000000001E-3</v>
      </c>
      <c r="AS792" s="17">
        <v>2.052E-4</v>
      </c>
      <c r="AT792" s="17">
        <v>9.5180000000000004E-4</v>
      </c>
      <c r="AU792" s="17">
        <v>7.1304199999999998E-2</v>
      </c>
      <c r="AV792" s="17">
        <v>226</v>
      </c>
      <c r="AW792" s="17">
        <v>271.2</v>
      </c>
      <c r="AX792" s="17">
        <v>339</v>
      </c>
      <c r="AY792" s="17">
        <v>0</v>
      </c>
      <c r="AZ792" s="17">
        <v>0</v>
      </c>
      <c r="BA792" s="17">
        <v>0</v>
      </c>
      <c r="BB792" s="17">
        <v>0</v>
      </c>
      <c r="BC792" s="17">
        <v>1</v>
      </c>
      <c r="BD792" s="17">
        <v>2.2799999999999998</v>
      </c>
      <c r="BE792" s="17">
        <v>1</v>
      </c>
      <c r="BF792" s="17">
        <v>1</v>
      </c>
      <c r="BH792" s="17">
        <v>0</v>
      </c>
      <c r="BJ792" s="17">
        <v>0</v>
      </c>
      <c r="BL792" s="17">
        <v>0</v>
      </c>
      <c r="BM792" s="17">
        <v>1.3751E-3</v>
      </c>
      <c r="BN792" s="17">
        <v>1.27542E-2</v>
      </c>
      <c r="BO792" s="17">
        <v>0</v>
      </c>
      <c r="BP792" s="17">
        <v>0</v>
      </c>
      <c r="BQ792" s="17">
        <v>0</v>
      </c>
      <c r="BR792" s="17">
        <v>0</v>
      </c>
      <c r="BS792" s="17">
        <v>0</v>
      </c>
      <c r="BT792" s="17" t="s">
        <v>409</v>
      </c>
      <c r="BU792" s="17" t="s">
        <v>409</v>
      </c>
      <c r="BV792" s="17" t="s">
        <v>409</v>
      </c>
      <c r="BW792" s="17" t="s">
        <v>592</v>
      </c>
      <c r="CA792" s="17">
        <v>88106466</v>
      </c>
      <c r="CB792" s="17" t="s">
        <v>1848</v>
      </c>
      <c r="CC792" s="17">
        <v>4201477</v>
      </c>
      <c r="CD792" s="17" t="s">
        <v>748</v>
      </c>
    </row>
    <row r="793" spans="1:82">
      <c r="A793" s="27">
        <v>1000000905</v>
      </c>
      <c r="B793" s="26">
        <v>0</v>
      </c>
      <c r="C793" s="26" t="s">
        <v>2500</v>
      </c>
      <c r="D793" s="25">
        <v>302100</v>
      </c>
      <c r="E793" s="25" t="s">
        <v>629</v>
      </c>
      <c r="F793" s="25">
        <v>302115</v>
      </c>
      <c r="G793" s="25" t="s">
        <v>571</v>
      </c>
      <c r="H793" s="25">
        <v>2</v>
      </c>
      <c r="I793" s="25">
        <v>2005.01</v>
      </c>
      <c r="J793" s="25">
        <v>2016.04</v>
      </c>
      <c r="K793" s="25" t="s">
        <v>1566</v>
      </c>
      <c r="L793" s="25"/>
      <c r="M793" s="25" t="s">
        <v>1566</v>
      </c>
      <c r="N793" s="25" t="s">
        <v>412</v>
      </c>
      <c r="O793" s="25" t="s">
        <v>600</v>
      </c>
      <c r="P793" s="25" t="s">
        <v>427</v>
      </c>
      <c r="Q793" s="24">
        <v>4624</v>
      </c>
      <c r="R793" s="17">
        <v>0</v>
      </c>
      <c r="S793" s="17" t="s">
        <v>411</v>
      </c>
      <c r="T793" s="17" t="s">
        <v>726</v>
      </c>
      <c r="U793" s="17">
        <v>911</v>
      </c>
      <c r="V793" s="17">
        <v>0.09</v>
      </c>
      <c r="Y793" s="17">
        <v>0</v>
      </c>
      <c r="Z793" s="17">
        <v>0</v>
      </c>
      <c r="AC793" s="17">
        <v>0</v>
      </c>
      <c r="AD793" s="17">
        <v>0</v>
      </c>
      <c r="AG793" s="17">
        <v>0</v>
      </c>
      <c r="AH793" s="17">
        <v>0</v>
      </c>
      <c r="AK793" s="17">
        <v>0</v>
      </c>
      <c r="AL793" s="17">
        <v>0</v>
      </c>
      <c r="AO793" s="17">
        <v>0</v>
      </c>
      <c r="AP793" s="17">
        <v>0</v>
      </c>
      <c r="AQ793" s="17">
        <v>1.7288259999999999E-3</v>
      </c>
      <c r="AR793" s="17">
        <v>8.9897999999999996E-4</v>
      </c>
      <c r="AS793" s="17">
        <v>1.9992999999999999E-3</v>
      </c>
      <c r="AT793" s="17">
        <v>9.6927000000000003E-3</v>
      </c>
      <c r="AU793" s="17">
        <v>4.3860000000000003E-2</v>
      </c>
      <c r="AV793" s="17">
        <v>360</v>
      </c>
      <c r="AW793" s="17">
        <v>432</v>
      </c>
      <c r="AX793" s="17">
        <v>540</v>
      </c>
      <c r="AY793" s="17">
        <v>0</v>
      </c>
      <c r="AZ793" s="17">
        <v>0</v>
      </c>
      <c r="BA793" s="17">
        <v>0</v>
      </c>
      <c r="BB793" s="17">
        <v>0</v>
      </c>
      <c r="BC793" s="17">
        <v>1</v>
      </c>
      <c r="BD793" s="17">
        <v>5.54</v>
      </c>
      <c r="BE793" s="17">
        <v>1</v>
      </c>
      <c r="BF793" s="17">
        <v>1</v>
      </c>
      <c r="BH793" s="17">
        <v>0</v>
      </c>
      <c r="BJ793" s="17">
        <v>0</v>
      </c>
      <c r="BL793" s="17">
        <v>0</v>
      </c>
      <c r="BM793" s="17">
        <v>6.3613000000000003E-3</v>
      </c>
      <c r="BN793" s="17">
        <v>2.4258499999999999E-2</v>
      </c>
      <c r="BO793" s="17">
        <v>0</v>
      </c>
      <c r="BP793" s="17">
        <v>0</v>
      </c>
      <c r="BQ793" s="17">
        <v>0</v>
      </c>
      <c r="BR793" s="17">
        <v>0</v>
      </c>
      <c r="BS793" s="17">
        <v>0</v>
      </c>
      <c r="BT793" s="17" t="s">
        <v>409</v>
      </c>
      <c r="BU793" s="17" t="s">
        <v>409</v>
      </c>
      <c r="BV793" s="17" t="s">
        <v>409</v>
      </c>
      <c r="BW793" s="17" t="s">
        <v>592</v>
      </c>
      <c r="CA793" s="17">
        <v>88106466</v>
      </c>
      <c r="CB793" s="17" t="s">
        <v>1845</v>
      </c>
      <c r="CC793" s="17">
        <v>87106144</v>
      </c>
      <c r="CD793" s="17" t="s">
        <v>1692</v>
      </c>
    </row>
    <row r="794" spans="1:82">
      <c r="A794" s="27">
        <v>1000000906</v>
      </c>
      <c r="B794" s="26">
        <v>0</v>
      </c>
      <c r="C794" s="26" t="s">
        <v>2499</v>
      </c>
      <c r="D794" s="25">
        <v>302115</v>
      </c>
      <c r="E794" s="25" t="s">
        <v>571</v>
      </c>
      <c r="F794" s="25">
        <v>302120</v>
      </c>
      <c r="G794" s="25" t="s">
        <v>2287</v>
      </c>
      <c r="H794" s="25">
        <v>1</v>
      </c>
      <c r="I794" s="25">
        <v>2005.01</v>
      </c>
      <c r="J794" s="25">
        <v>2500.12</v>
      </c>
      <c r="K794" s="25" t="s">
        <v>1566</v>
      </c>
      <c r="L794" s="25"/>
      <c r="M794" s="25" t="s">
        <v>1566</v>
      </c>
      <c r="N794" s="25" t="s">
        <v>412</v>
      </c>
      <c r="O794" s="25" t="s">
        <v>411</v>
      </c>
      <c r="P794" s="25" t="s">
        <v>516</v>
      </c>
      <c r="Q794" s="24">
        <v>3025</v>
      </c>
      <c r="R794" s="17">
        <v>0.87849999999999995</v>
      </c>
      <c r="U794" s="17">
        <v>0</v>
      </c>
      <c r="V794" s="17">
        <v>0</v>
      </c>
      <c r="Y794" s="17">
        <v>0</v>
      </c>
      <c r="Z794" s="17">
        <v>0</v>
      </c>
      <c r="AC794" s="17">
        <v>0</v>
      </c>
      <c r="AD794" s="17">
        <v>0</v>
      </c>
      <c r="AG794" s="17">
        <v>0</v>
      </c>
      <c r="AH794" s="17">
        <v>0</v>
      </c>
      <c r="AK794" s="17">
        <v>0</v>
      </c>
      <c r="AL794" s="17">
        <v>0</v>
      </c>
      <c r="AO794" s="17">
        <v>0</v>
      </c>
      <c r="AP794" s="17">
        <v>0</v>
      </c>
      <c r="AQ794" s="17">
        <v>0.87849999999999995</v>
      </c>
      <c r="AR794" s="17">
        <v>1E-3</v>
      </c>
      <c r="AS794" s="17">
        <v>1.8230000000000001E-4</v>
      </c>
      <c r="AT794" s="17">
        <v>1.5922E-3</v>
      </c>
      <c r="AU794" s="17">
        <v>9.2266000000000001E-2</v>
      </c>
      <c r="AV794" s="17">
        <v>423</v>
      </c>
      <c r="AW794" s="17">
        <v>507.6</v>
      </c>
      <c r="AX794" s="17">
        <v>634.5</v>
      </c>
      <c r="AY794" s="17">
        <v>0</v>
      </c>
      <c r="AZ794" s="17">
        <v>0</v>
      </c>
      <c r="BA794" s="17">
        <v>0</v>
      </c>
      <c r="BB794" s="17">
        <v>0</v>
      </c>
      <c r="BC794" s="17">
        <v>1</v>
      </c>
      <c r="BD794" s="17">
        <v>3.03</v>
      </c>
      <c r="BE794" s="17">
        <v>1</v>
      </c>
      <c r="BF794" s="17">
        <v>1</v>
      </c>
      <c r="BH794" s="17">
        <v>0</v>
      </c>
      <c r="BJ794" s="17">
        <v>0</v>
      </c>
      <c r="BL794" s="17">
        <v>0</v>
      </c>
      <c r="BM794" s="17">
        <v>6.2449999999999995E-4</v>
      </c>
      <c r="BN794" s="17">
        <v>8.0110000000000001E-4</v>
      </c>
      <c r="BO794" s="17">
        <v>0</v>
      </c>
      <c r="BP794" s="17">
        <v>0</v>
      </c>
      <c r="BQ794" s="17">
        <v>0</v>
      </c>
      <c r="BR794" s="17">
        <v>0</v>
      </c>
      <c r="BS794" s="17">
        <v>0</v>
      </c>
      <c r="BT794" s="17" t="s">
        <v>409</v>
      </c>
      <c r="BU794" s="17" t="s">
        <v>409</v>
      </c>
      <c r="BV794" s="17" t="s">
        <v>409</v>
      </c>
      <c r="BW794" s="17" t="s">
        <v>592</v>
      </c>
      <c r="CA794" s="17">
        <v>88106466</v>
      </c>
      <c r="CB794" s="17" t="s">
        <v>1848</v>
      </c>
      <c r="CC794" s="17">
        <v>7200072</v>
      </c>
      <c r="CD794" s="17" t="s">
        <v>1692</v>
      </c>
    </row>
    <row r="795" spans="1:82">
      <c r="A795" s="27">
        <v>1000000907</v>
      </c>
      <c r="B795" s="26">
        <v>0</v>
      </c>
      <c r="C795" s="26" t="s">
        <v>2498</v>
      </c>
      <c r="D795" s="25">
        <v>302115</v>
      </c>
      <c r="E795" s="25" t="s">
        <v>571</v>
      </c>
      <c r="F795" s="25">
        <v>302120</v>
      </c>
      <c r="G795" s="25" t="s">
        <v>2287</v>
      </c>
      <c r="H795" s="25">
        <v>2</v>
      </c>
      <c r="I795" s="25">
        <v>2005.01</v>
      </c>
      <c r="J795" s="25">
        <v>2500.12</v>
      </c>
      <c r="K795" s="25" t="s">
        <v>1566</v>
      </c>
      <c r="L795" s="25"/>
      <c r="M795" s="25" t="s">
        <v>1566</v>
      </c>
      <c r="N795" s="25" t="s">
        <v>412</v>
      </c>
      <c r="O795" s="25" t="s">
        <v>411</v>
      </c>
      <c r="P795" s="25" t="s">
        <v>516</v>
      </c>
      <c r="Q795" s="24">
        <v>3025</v>
      </c>
      <c r="R795" s="17">
        <v>0.87849999999999995</v>
      </c>
      <c r="U795" s="17">
        <v>0</v>
      </c>
      <c r="V795" s="17">
        <v>0</v>
      </c>
      <c r="Y795" s="17">
        <v>0</v>
      </c>
      <c r="Z795" s="17">
        <v>0</v>
      </c>
      <c r="AC795" s="17">
        <v>0</v>
      </c>
      <c r="AD795" s="17">
        <v>0</v>
      </c>
      <c r="AG795" s="17">
        <v>0</v>
      </c>
      <c r="AH795" s="17">
        <v>0</v>
      </c>
      <c r="AK795" s="17">
        <v>0</v>
      </c>
      <c r="AL795" s="17">
        <v>0</v>
      </c>
      <c r="AO795" s="17">
        <v>0</v>
      </c>
      <c r="AP795" s="17">
        <v>0</v>
      </c>
      <c r="AQ795" s="17">
        <v>0.87849999999999995</v>
      </c>
      <c r="AR795" s="17">
        <v>1E-3</v>
      </c>
      <c r="AS795" s="17">
        <v>1.8230000000000001E-4</v>
      </c>
      <c r="AT795" s="17">
        <v>1.5922E-3</v>
      </c>
      <c r="AU795" s="17">
        <v>9.2266000000000001E-2</v>
      </c>
      <c r="AV795" s="17">
        <v>423</v>
      </c>
      <c r="AW795" s="17">
        <v>507.6</v>
      </c>
      <c r="AX795" s="17">
        <v>634.5</v>
      </c>
      <c r="AY795" s="17">
        <v>0</v>
      </c>
      <c r="AZ795" s="17">
        <v>0</v>
      </c>
      <c r="BA795" s="17">
        <v>0</v>
      </c>
      <c r="BB795" s="17">
        <v>0</v>
      </c>
      <c r="BC795" s="17">
        <v>1</v>
      </c>
      <c r="BD795" s="17">
        <v>3.03</v>
      </c>
      <c r="BE795" s="17">
        <v>1</v>
      </c>
      <c r="BF795" s="17">
        <v>1</v>
      </c>
      <c r="BH795" s="17">
        <v>0</v>
      </c>
      <c r="BJ795" s="17">
        <v>0</v>
      </c>
      <c r="BL795" s="17">
        <v>0</v>
      </c>
      <c r="BM795" s="17">
        <v>6.2449999999999995E-4</v>
      </c>
      <c r="BN795" s="17">
        <v>8.0110000000000001E-4</v>
      </c>
      <c r="BO795" s="17">
        <v>0</v>
      </c>
      <c r="BP795" s="17">
        <v>0</v>
      </c>
      <c r="BQ795" s="17">
        <v>0</v>
      </c>
      <c r="BR795" s="17">
        <v>0</v>
      </c>
      <c r="BS795" s="17">
        <v>0</v>
      </c>
      <c r="BT795" s="17" t="s">
        <v>409</v>
      </c>
      <c r="BU795" s="17" t="s">
        <v>409</v>
      </c>
      <c r="BV795" s="17" t="s">
        <v>409</v>
      </c>
      <c r="BW795" s="17" t="s">
        <v>592</v>
      </c>
      <c r="CA795" s="17">
        <v>88106466</v>
      </c>
      <c r="CB795" s="17" t="s">
        <v>1848</v>
      </c>
      <c r="CC795" s="17">
        <v>7200072</v>
      </c>
      <c r="CD795" s="17" t="s">
        <v>1692</v>
      </c>
    </row>
    <row r="796" spans="1:82">
      <c r="A796" s="27">
        <v>1000000908</v>
      </c>
      <c r="B796" s="26">
        <v>0</v>
      </c>
      <c r="C796" s="26" t="s">
        <v>2497</v>
      </c>
      <c r="D796" s="25">
        <v>305470</v>
      </c>
      <c r="E796" s="25" t="s">
        <v>947</v>
      </c>
      <c r="F796" s="25">
        <v>305480</v>
      </c>
      <c r="G796" s="25" t="s">
        <v>2170</v>
      </c>
      <c r="H796" s="25">
        <v>2</v>
      </c>
      <c r="I796" s="25">
        <v>1996.01</v>
      </c>
      <c r="J796" s="25">
        <v>2018.04</v>
      </c>
      <c r="K796" s="25" t="s">
        <v>505</v>
      </c>
      <c r="L796" s="25"/>
      <c r="M796" s="25" t="s">
        <v>505</v>
      </c>
      <c r="N796" s="25" t="s">
        <v>412</v>
      </c>
      <c r="O796" s="25" t="s">
        <v>428</v>
      </c>
      <c r="P796" s="25" t="s">
        <v>427</v>
      </c>
      <c r="Q796" s="24">
        <v>42736</v>
      </c>
      <c r="R796" s="17">
        <v>0</v>
      </c>
      <c r="U796" s="17">
        <v>0</v>
      </c>
      <c r="V796" s="17">
        <v>0</v>
      </c>
      <c r="Y796" s="17">
        <v>0</v>
      </c>
      <c r="Z796" s="17">
        <v>0</v>
      </c>
      <c r="AC796" s="17">
        <v>0</v>
      </c>
      <c r="AD796" s="17">
        <v>0</v>
      </c>
      <c r="AG796" s="17">
        <v>0</v>
      </c>
      <c r="AH796" s="17">
        <v>0</v>
      </c>
      <c r="AK796" s="17">
        <v>0</v>
      </c>
      <c r="AL796" s="17">
        <v>0</v>
      </c>
      <c r="AO796" s="17">
        <v>0</v>
      </c>
      <c r="AP796" s="17">
        <v>0</v>
      </c>
      <c r="AQ796" s="17">
        <v>0</v>
      </c>
      <c r="AR796" s="17">
        <v>0</v>
      </c>
      <c r="AS796" s="17">
        <v>1.814E-2</v>
      </c>
      <c r="AT796" s="17">
        <v>8.5765999999999995E-2</v>
      </c>
      <c r="AU796" s="17">
        <v>3.4810000000000001E-2</v>
      </c>
      <c r="AV796" s="17">
        <v>195</v>
      </c>
      <c r="AW796" s="17">
        <v>234</v>
      </c>
      <c r="AX796" s="17">
        <v>292.5</v>
      </c>
      <c r="AY796" s="17">
        <v>0</v>
      </c>
      <c r="AZ796" s="17">
        <v>0</v>
      </c>
      <c r="BA796" s="17">
        <v>0</v>
      </c>
      <c r="BB796" s="17">
        <v>0</v>
      </c>
      <c r="BC796" s="17">
        <v>1</v>
      </c>
      <c r="BD796" s="17">
        <v>42.74</v>
      </c>
      <c r="BE796" s="17">
        <v>1</v>
      </c>
      <c r="BF796" s="17">
        <v>1</v>
      </c>
      <c r="BH796" s="17">
        <v>0</v>
      </c>
      <c r="BJ796" s="17">
        <v>0</v>
      </c>
      <c r="BL796" s="17">
        <v>0</v>
      </c>
      <c r="BM796" s="17">
        <v>5.2037E-2</v>
      </c>
      <c r="BN796" s="17">
        <v>0.20593600000000001</v>
      </c>
      <c r="BO796" s="17">
        <v>0</v>
      </c>
      <c r="BP796" s="17">
        <v>0</v>
      </c>
      <c r="BQ796" s="17">
        <v>0</v>
      </c>
      <c r="BR796" s="17">
        <v>0</v>
      </c>
      <c r="BS796" s="17">
        <v>0</v>
      </c>
      <c r="BT796" s="17" t="s">
        <v>409</v>
      </c>
      <c r="BU796" s="17" t="s">
        <v>409</v>
      </c>
      <c r="BV796" s="17" t="s">
        <v>409</v>
      </c>
      <c r="BW796" s="17" t="s">
        <v>592</v>
      </c>
      <c r="CA796" s="17">
        <v>88106466</v>
      </c>
      <c r="CB796" s="17" t="s">
        <v>1845</v>
      </c>
      <c r="CC796" s="17">
        <v>97104204</v>
      </c>
      <c r="CD796" s="17" t="s">
        <v>1743</v>
      </c>
    </row>
    <row r="797" spans="1:82">
      <c r="A797" s="27">
        <v>1000000909</v>
      </c>
      <c r="B797" s="26">
        <v>0</v>
      </c>
      <c r="C797" s="26" t="s">
        <v>2496</v>
      </c>
      <c r="D797" s="25">
        <v>305125</v>
      </c>
      <c r="E797" s="25" t="s">
        <v>963</v>
      </c>
      <c r="F797" s="25">
        <v>305470</v>
      </c>
      <c r="G797" s="25" t="s">
        <v>947</v>
      </c>
      <c r="H797" s="25">
        <v>1</v>
      </c>
      <c r="I797" s="25">
        <v>1997.01</v>
      </c>
      <c r="J797" s="25">
        <v>2500.12</v>
      </c>
      <c r="K797" s="25" t="s">
        <v>562</v>
      </c>
      <c r="L797" s="25"/>
      <c r="M797" s="25" t="s">
        <v>562</v>
      </c>
      <c r="N797" s="25" t="s">
        <v>412</v>
      </c>
      <c r="O797" s="25" t="s">
        <v>428</v>
      </c>
      <c r="P797" s="25" t="s">
        <v>427</v>
      </c>
      <c r="Q797" s="24">
        <v>35562</v>
      </c>
      <c r="R797" s="17">
        <v>0</v>
      </c>
      <c r="U797" s="17">
        <v>0</v>
      </c>
      <c r="V797" s="17">
        <v>0</v>
      </c>
      <c r="Y797" s="17">
        <v>0</v>
      </c>
      <c r="Z797" s="17">
        <v>0</v>
      </c>
      <c r="AC797" s="17">
        <v>0</v>
      </c>
      <c r="AD797" s="17">
        <v>0</v>
      </c>
      <c r="AG797" s="17">
        <v>0</v>
      </c>
      <c r="AH797" s="17">
        <v>0</v>
      </c>
      <c r="AK797" s="17">
        <v>0</v>
      </c>
      <c r="AL797" s="17">
        <v>0</v>
      </c>
      <c r="AO797" s="17">
        <v>0</v>
      </c>
      <c r="AP797" s="17">
        <v>0</v>
      </c>
      <c r="AQ797" s="17">
        <v>0</v>
      </c>
      <c r="AR797" s="17">
        <v>0</v>
      </c>
      <c r="AS797" s="17">
        <v>1.5095000000000001E-2</v>
      </c>
      <c r="AT797" s="17">
        <v>7.1126999999999996E-2</v>
      </c>
      <c r="AU797" s="17">
        <v>2.9073000000000002E-2</v>
      </c>
      <c r="AV797" s="17">
        <v>195</v>
      </c>
      <c r="AW797" s="17">
        <v>234</v>
      </c>
      <c r="AX797" s="17">
        <v>292.5</v>
      </c>
      <c r="AY797" s="17">
        <v>0</v>
      </c>
      <c r="AZ797" s="17">
        <v>0</v>
      </c>
      <c r="BA797" s="17">
        <v>0</v>
      </c>
      <c r="BB797" s="17">
        <v>0</v>
      </c>
      <c r="BC797" s="17">
        <v>1</v>
      </c>
      <c r="BD797" s="17">
        <v>35.56</v>
      </c>
      <c r="BE797" s="17">
        <v>1</v>
      </c>
      <c r="BF797" s="17">
        <v>1</v>
      </c>
      <c r="BH797" s="17">
        <v>0</v>
      </c>
      <c r="BJ797" s="17">
        <v>0</v>
      </c>
      <c r="BL797" s="17">
        <v>0</v>
      </c>
      <c r="BM797" s="17">
        <v>3.9877000000000003E-2</v>
      </c>
      <c r="BN797" s="17">
        <v>0.18118400000000001</v>
      </c>
      <c r="BO797" s="17">
        <v>0</v>
      </c>
      <c r="BP797" s="17">
        <v>0</v>
      </c>
      <c r="BQ797" s="17">
        <v>0</v>
      </c>
      <c r="BR797" s="17">
        <v>0</v>
      </c>
      <c r="BS797" s="17">
        <v>0</v>
      </c>
      <c r="BT797" s="17" t="s">
        <v>409</v>
      </c>
      <c r="BU797" s="17" t="s">
        <v>409</v>
      </c>
      <c r="BV797" s="17" t="s">
        <v>409</v>
      </c>
      <c r="BW797" s="17" t="s">
        <v>592</v>
      </c>
      <c r="CA797" s="17">
        <v>88106466</v>
      </c>
      <c r="CB797" s="17" t="s">
        <v>1848</v>
      </c>
      <c r="CC797" s="17">
        <v>97104204</v>
      </c>
      <c r="CD797" s="17" t="s">
        <v>1743</v>
      </c>
    </row>
    <row r="798" spans="1:82">
      <c r="A798" s="27">
        <v>1000000911</v>
      </c>
      <c r="B798" s="26">
        <v>0</v>
      </c>
      <c r="C798" s="26" t="s">
        <v>2495</v>
      </c>
      <c r="D798" s="25">
        <v>305750</v>
      </c>
      <c r="E798" s="25" t="s">
        <v>1756</v>
      </c>
      <c r="F798" s="25">
        <v>305556</v>
      </c>
      <c r="G798" s="25" t="s">
        <v>2190</v>
      </c>
      <c r="H798" s="25">
        <v>1</v>
      </c>
      <c r="I798" s="25">
        <v>2000.01</v>
      </c>
      <c r="J798" s="25">
        <v>2500.12</v>
      </c>
      <c r="K798" s="25" t="s">
        <v>557</v>
      </c>
      <c r="L798" s="25"/>
      <c r="M798" s="25" t="s">
        <v>557</v>
      </c>
      <c r="N798" s="25" t="s">
        <v>412</v>
      </c>
      <c r="O798" s="25" t="s">
        <v>428</v>
      </c>
      <c r="P798" s="25" t="s">
        <v>456</v>
      </c>
      <c r="Q798" s="24">
        <v>32476</v>
      </c>
      <c r="R798" s="17">
        <v>0</v>
      </c>
      <c r="U798" s="17">
        <v>0</v>
      </c>
      <c r="V798" s="17">
        <v>0</v>
      </c>
      <c r="Y798" s="17">
        <v>0</v>
      </c>
      <c r="Z798" s="17">
        <v>0</v>
      </c>
      <c r="AC798" s="17">
        <v>0</v>
      </c>
      <c r="AD798" s="17">
        <v>0</v>
      </c>
      <c r="AG798" s="17">
        <v>0</v>
      </c>
      <c r="AH798" s="17">
        <v>0</v>
      </c>
      <c r="AK798" s="17">
        <v>0</v>
      </c>
      <c r="AL798" s="17">
        <v>0</v>
      </c>
      <c r="AO798" s="17">
        <v>0</v>
      </c>
      <c r="AP798" s="17">
        <v>0</v>
      </c>
      <c r="AQ798" s="17">
        <v>0</v>
      </c>
      <c r="AR798" s="17">
        <v>0</v>
      </c>
      <c r="AS798" s="17">
        <v>1.8112E-2</v>
      </c>
      <c r="AT798" s="17">
        <v>6.4517000000000005E-2</v>
      </c>
      <c r="AU798" s="17">
        <v>2.2700000000000001E-2</v>
      </c>
      <c r="AV798" s="17">
        <v>163</v>
      </c>
      <c r="AW798" s="17">
        <v>195.6</v>
      </c>
      <c r="AX798" s="17">
        <v>244.5</v>
      </c>
      <c r="AY798" s="17">
        <v>0</v>
      </c>
      <c r="AZ798" s="17">
        <v>0</v>
      </c>
      <c r="BA798" s="17">
        <v>0</v>
      </c>
      <c r="BB798" s="17">
        <v>0</v>
      </c>
      <c r="BC798" s="17">
        <v>1</v>
      </c>
      <c r="BD798" s="17">
        <v>32.479999999999997</v>
      </c>
      <c r="BE798" s="17">
        <v>1</v>
      </c>
      <c r="BF798" s="17">
        <v>1</v>
      </c>
      <c r="BH798" s="17">
        <v>0</v>
      </c>
      <c r="BJ798" s="17">
        <v>0</v>
      </c>
      <c r="BL798" s="17">
        <v>0</v>
      </c>
      <c r="BM798" s="17">
        <v>4.5849000000000001E-2</v>
      </c>
      <c r="BN798" s="17">
        <v>0.17899200000000001</v>
      </c>
      <c r="BO798" s="17">
        <v>0</v>
      </c>
      <c r="BP798" s="17">
        <v>0</v>
      </c>
      <c r="BQ798" s="17">
        <v>0</v>
      </c>
      <c r="BR798" s="17">
        <v>0</v>
      </c>
      <c r="BS798" s="17">
        <v>0</v>
      </c>
      <c r="BT798" s="17" t="s">
        <v>409</v>
      </c>
      <c r="BU798" s="17" t="s">
        <v>409</v>
      </c>
      <c r="BV798" s="17" t="s">
        <v>409</v>
      </c>
      <c r="BX798" s="17" t="s">
        <v>607</v>
      </c>
      <c r="CA798" s="17">
        <v>88106466</v>
      </c>
      <c r="CB798" s="17" t="s">
        <v>1845</v>
      </c>
      <c r="CC798" s="17">
        <v>1101099</v>
      </c>
      <c r="CD798" s="17" t="s">
        <v>1066</v>
      </c>
    </row>
    <row r="799" spans="1:82">
      <c r="A799" s="27">
        <v>1000000912</v>
      </c>
      <c r="B799" s="26">
        <v>0</v>
      </c>
      <c r="C799" s="26" t="s">
        <v>2494</v>
      </c>
      <c r="D799" s="25">
        <v>305100</v>
      </c>
      <c r="E799" s="25" t="s">
        <v>952</v>
      </c>
      <c r="F799" s="25">
        <v>305175</v>
      </c>
      <c r="G799" s="25" t="s">
        <v>2492</v>
      </c>
      <c r="H799" s="25">
        <v>1</v>
      </c>
      <c r="I799" s="25">
        <v>1996.01</v>
      </c>
      <c r="J799" s="25">
        <v>2500.12</v>
      </c>
      <c r="K799" s="25" t="s">
        <v>505</v>
      </c>
      <c r="L799" s="25"/>
      <c r="M799" s="25" t="s">
        <v>505</v>
      </c>
      <c r="N799" s="25" t="s">
        <v>412</v>
      </c>
      <c r="O799" s="25" t="s">
        <v>428</v>
      </c>
      <c r="P799" s="25" t="s">
        <v>427</v>
      </c>
      <c r="Q799" s="24">
        <v>10752</v>
      </c>
      <c r="R799" s="17">
        <v>0</v>
      </c>
      <c r="S799" s="17" t="s">
        <v>411</v>
      </c>
      <c r="T799" s="17" t="s">
        <v>516</v>
      </c>
      <c r="U799" s="17">
        <v>204</v>
      </c>
      <c r="V799" s="17">
        <v>9.8299999999999998E-2</v>
      </c>
      <c r="Y799" s="17">
        <v>0</v>
      </c>
      <c r="Z799" s="17">
        <v>0</v>
      </c>
      <c r="AC799" s="17">
        <v>0</v>
      </c>
      <c r="AD799" s="17">
        <v>0</v>
      </c>
      <c r="AG799" s="17">
        <v>0</v>
      </c>
      <c r="AH799" s="17">
        <v>0</v>
      </c>
      <c r="AK799" s="17">
        <v>0</v>
      </c>
      <c r="AL799" s="17">
        <v>0</v>
      </c>
      <c r="AO799" s="17">
        <v>0</v>
      </c>
      <c r="AP799" s="17">
        <v>0</v>
      </c>
      <c r="AQ799" s="17">
        <v>2.7196799999999998E-4</v>
      </c>
      <c r="AR799" s="17">
        <v>3.3515900000000002E-4</v>
      </c>
      <c r="AS799" s="17">
        <v>4.4939999999999997E-3</v>
      </c>
      <c r="AT799" s="17">
        <v>2.1255E-2</v>
      </c>
      <c r="AU799" s="17">
        <v>1.0382000000000001E-2</v>
      </c>
      <c r="AV799" s="17">
        <v>195</v>
      </c>
      <c r="AW799" s="17">
        <v>234</v>
      </c>
      <c r="AX799" s="17">
        <v>292.5</v>
      </c>
      <c r="AY799" s="17">
        <v>0</v>
      </c>
      <c r="AZ799" s="17">
        <v>0</v>
      </c>
      <c r="BA799" s="17">
        <v>0</v>
      </c>
      <c r="BB799" s="17">
        <v>0</v>
      </c>
      <c r="BC799" s="17">
        <v>1</v>
      </c>
      <c r="BD799" s="17">
        <v>10.96</v>
      </c>
      <c r="BE799" s="17">
        <v>1</v>
      </c>
      <c r="BF799" s="17">
        <v>1</v>
      </c>
      <c r="BH799" s="17">
        <v>0</v>
      </c>
      <c r="BJ799" s="17">
        <v>0</v>
      </c>
      <c r="BL799" s="17">
        <v>0</v>
      </c>
      <c r="BM799" s="17">
        <v>1.2232E-2</v>
      </c>
      <c r="BN799" s="17">
        <v>5.738E-2</v>
      </c>
      <c r="BO799" s="17">
        <v>0</v>
      </c>
      <c r="BP799" s="17">
        <v>0</v>
      </c>
      <c r="BQ799" s="17">
        <v>0</v>
      </c>
      <c r="BR799" s="17">
        <v>0</v>
      </c>
      <c r="BS799" s="17">
        <v>0</v>
      </c>
      <c r="BT799" s="17" t="s">
        <v>409</v>
      </c>
      <c r="BU799" s="17" t="s">
        <v>409</v>
      </c>
      <c r="BV799" s="17" t="s">
        <v>409</v>
      </c>
      <c r="BW799" s="17" t="s">
        <v>592</v>
      </c>
      <c r="CA799" s="17">
        <v>88106466</v>
      </c>
      <c r="CB799" s="17" t="s">
        <v>1848</v>
      </c>
      <c r="CC799" s="17">
        <v>4106342</v>
      </c>
      <c r="CD799" s="17" t="s">
        <v>1586</v>
      </c>
    </row>
    <row r="800" spans="1:82">
      <c r="A800" s="27">
        <v>1000000913</v>
      </c>
      <c r="B800" s="26">
        <v>0</v>
      </c>
      <c r="C800" s="26" t="s">
        <v>2493</v>
      </c>
      <c r="D800" s="25">
        <v>305100</v>
      </c>
      <c r="E800" s="25" t="s">
        <v>952</v>
      </c>
      <c r="F800" s="25">
        <v>305175</v>
      </c>
      <c r="G800" s="25" t="s">
        <v>2492</v>
      </c>
      <c r="H800" s="25">
        <v>2</v>
      </c>
      <c r="I800" s="25">
        <v>1996.01</v>
      </c>
      <c r="J800" s="25">
        <v>2500.12</v>
      </c>
      <c r="K800" s="25" t="s">
        <v>505</v>
      </c>
      <c r="L800" s="25"/>
      <c r="M800" s="25" t="s">
        <v>505</v>
      </c>
      <c r="N800" s="25" t="s">
        <v>412</v>
      </c>
      <c r="O800" s="25" t="s">
        <v>428</v>
      </c>
      <c r="P800" s="25" t="s">
        <v>427</v>
      </c>
      <c r="Q800" s="24">
        <v>10752</v>
      </c>
      <c r="R800" s="17">
        <v>0</v>
      </c>
      <c r="S800" s="17" t="s">
        <v>411</v>
      </c>
      <c r="T800" s="17" t="s">
        <v>516</v>
      </c>
      <c r="U800" s="17">
        <v>204</v>
      </c>
      <c r="V800" s="17">
        <v>9.8299999999999998E-2</v>
      </c>
      <c r="Y800" s="17">
        <v>0</v>
      </c>
      <c r="Z800" s="17">
        <v>0</v>
      </c>
      <c r="AC800" s="17">
        <v>0</v>
      </c>
      <c r="AD800" s="17">
        <v>0</v>
      </c>
      <c r="AG800" s="17">
        <v>0</v>
      </c>
      <c r="AH800" s="17">
        <v>0</v>
      </c>
      <c r="AK800" s="17">
        <v>0</v>
      </c>
      <c r="AL800" s="17">
        <v>0</v>
      </c>
      <c r="AO800" s="17">
        <v>0</v>
      </c>
      <c r="AP800" s="17">
        <v>0</v>
      </c>
      <c r="AQ800" s="17">
        <v>2.7196799999999998E-4</v>
      </c>
      <c r="AR800" s="17">
        <v>3.3515900000000002E-4</v>
      </c>
      <c r="AS800" s="17">
        <v>4.4939999999999997E-3</v>
      </c>
      <c r="AT800" s="17">
        <v>2.1255E-2</v>
      </c>
      <c r="AU800" s="17">
        <v>1.0382000000000001E-2</v>
      </c>
      <c r="AV800" s="17">
        <v>195</v>
      </c>
      <c r="AW800" s="17">
        <v>234</v>
      </c>
      <c r="AX800" s="17">
        <v>292.5</v>
      </c>
      <c r="AY800" s="17">
        <v>0</v>
      </c>
      <c r="AZ800" s="17">
        <v>0</v>
      </c>
      <c r="BA800" s="17">
        <v>0</v>
      </c>
      <c r="BB800" s="17">
        <v>0</v>
      </c>
      <c r="BC800" s="17">
        <v>1</v>
      </c>
      <c r="BD800" s="17">
        <v>10.96</v>
      </c>
      <c r="BE800" s="17">
        <v>1</v>
      </c>
      <c r="BF800" s="17">
        <v>1</v>
      </c>
      <c r="BH800" s="17">
        <v>0</v>
      </c>
      <c r="BJ800" s="17">
        <v>0</v>
      </c>
      <c r="BL800" s="17">
        <v>0</v>
      </c>
      <c r="BM800" s="17">
        <v>1.2232E-2</v>
      </c>
      <c r="BN800" s="17">
        <v>5.738E-2</v>
      </c>
      <c r="BO800" s="17">
        <v>0</v>
      </c>
      <c r="BP800" s="17">
        <v>0</v>
      </c>
      <c r="BQ800" s="17">
        <v>0</v>
      </c>
      <c r="BR800" s="17">
        <v>0</v>
      </c>
      <c r="BS800" s="17">
        <v>0</v>
      </c>
      <c r="BT800" s="17" t="s">
        <v>409</v>
      </c>
      <c r="BU800" s="17" t="s">
        <v>409</v>
      </c>
      <c r="BV800" s="17" t="s">
        <v>409</v>
      </c>
      <c r="BW800" s="17" t="s">
        <v>592</v>
      </c>
      <c r="CA800" s="17">
        <v>88106466</v>
      </c>
      <c r="CB800" s="17" t="s">
        <v>1848</v>
      </c>
      <c r="CC800" s="17">
        <v>4106342</v>
      </c>
      <c r="CD800" s="17" t="s">
        <v>1586</v>
      </c>
    </row>
    <row r="801" spans="1:82">
      <c r="A801" s="27">
        <v>1000000918</v>
      </c>
      <c r="B801" s="26">
        <v>0</v>
      </c>
      <c r="C801" s="26" t="s">
        <v>2491</v>
      </c>
      <c r="D801" s="25">
        <v>308300</v>
      </c>
      <c r="E801" s="25" t="s">
        <v>2490</v>
      </c>
      <c r="F801" s="25">
        <v>308335</v>
      </c>
      <c r="G801" s="25" t="s">
        <v>1076</v>
      </c>
      <c r="H801" s="25">
        <v>1</v>
      </c>
      <c r="I801" s="25">
        <v>1997.01</v>
      </c>
      <c r="J801" s="25">
        <v>2011.06</v>
      </c>
      <c r="K801" s="25" t="s">
        <v>562</v>
      </c>
      <c r="L801" s="25"/>
      <c r="M801" s="25" t="s">
        <v>562</v>
      </c>
      <c r="N801" s="25" t="s">
        <v>412</v>
      </c>
      <c r="O801" s="25" t="s">
        <v>428</v>
      </c>
      <c r="P801" s="25" t="s">
        <v>556</v>
      </c>
      <c r="Q801" s="24">
        <v>24874</v>
      </c>
      <c r="R801" s="17">
        <v>0</v>
      </c>
      <c r="U801" s="17">
        <v>0</v>
      </c>
      <c r="V801" s="17">
        <v>0</v>
      </c>
      <c r="Y801" s="17">
        <v>0</v>
      </c>
      <c r="Z801" s="17">
        <v>0</v>
      </c>
      <c r="AC801" s="17">
        <v>0</v>
      </c>
      <c r="AD801" s="17">
        <v>0</v>
      </c>
      <c r="AG801" s="17">
        <v>0</v>
      </c>
      <c r="AH801" s="17">
        <v>0</v>
      </c>
      <c r="AK801" s="17">
        <v>0</v>
      </c>
      <c r="AL801" s="17">
        <v>0</v>
      </c>
      <c r="AO801" s="17">
        <v>0</v>
      </c>
      <c r="AP801" s="17">
        <v>0</v>
      </c>
      <c r="AQ801" s="17">
        <v>0</v>
      </c>
      <c r="AR801" s="17">
        <v>0</v>
      </c>
      <c r="AS801" s="17">
        <v>9.1540000000000007E-3</v>
      </c>
      <c r="AT801" s="17">
        <v>5.0824000000000001E-2</v>
      </c>
      <c r="AU801" s="17">
        <v>2.1506000000000001E-2</v>
      </c>
      <c r="AV801" s="17">
        <v>226</v>
      </c>
      <c r="AW801" s="17">
        <v>271.2</v>
      </c>
      <c r="AX801" s="17">
        <v>339</v>
      </c>
      <c r="AY801" s="17">
        <v>0</v>
      </c>
      <c r="AZ801" s="17">
        <v>0</v>
      </c>
      <c r="BA801" s="17">
        <v>0</v>
      </c>
      <c r="BB801" s="17">
        <v>0</v>
      </c>
      <c r="BC801" s="17">
        <v>1</v>
      </c>
      <c r="BD801" s="17">
        <v>24.87</v>
      </c>
      <c r="BE801" s="17">
        <v>1</v>
      </c>
      <c r="BF801" s="17">
        <v>1</v>
      </c>
      <c r="BH801" s="17">
        <v>0</v>
      </c>
      <c r="BJ801" s="17">
        <v>0</v>
      </c>
      <c r="BL801" s="17">
        <v>0</v>
      </c>
      <c r="BM801" s="17">
        <v>2.9326000000000001E-2</v>
      </c>
      <c r="BN801" s="17">
        <v>0.12568599999999999</v>
      </c>
      <c r="BO801" s="17">
        <v>0</v>
      </c>
      <c r="BP801" s="17">
        <v>0</v>
      </c>
      <c r="BQ801" s="17">
        <v>0</v>
      </c>
      <c r="BR801" s="17">
        <v>0</v>
      </c>
      <c r="BS801" s="17">
        <v>0</v>
      </c>
      <c r="BT801" s="17" t="s">
        <v>409</v>
      </c>
      <c r="BU801" s="17" t="s">
        <v>409</v>
      </c>
      <c r="BV801" s="17" t="s">
        <v>409</v>
      </c>
      <c r="BW801" s="17" t="s">
        <v>592</v>
      </c>
      <c r="CA801" s="17">
        <v>88106466</v>
      </c>
      <c r="CB801" s="17" t="s">
        <v>1845</v>
      </c>
      <c r="CC801" s="17">
        <v>6101046</v>
      </c>
      <c r="CD801" s="17" t="s">
        <v>1532</v>
      </c>
    </row>
    <row r="802" spans="1:82">
      <c r="A802" s="27">
        <v>1000000919</v>
      </c>
      <c r="B802" s="26">
        <v>0</v>
      </c>
      <c r="C802" s="26" t="s">
        <v>2489</v>
      </c>
      <c r="D802" s="25">
        <v>208300</v>
      </c>
      <c r="E802" s="25" t="s">
        <v>1471</v>
      </c>
      <c r="F802" s="25">
        <v>208400</v>
      </c>
      <c r="G802" s="25" t="s">
        <v>2047</v>
      </c>
      <c r="H802" s="25">
        <v>2</v>
      </c>
      <c r="I802" s="25">
        <v>2001.01</v>
      </c>
      <c r="J802" s="25">
        <v>2500.12</v>
      </c>
      <c r="K802" s="25" t="s">
        <v>1625</v>
      </c>
      <c r="L802" s="25"/>
      <c r="M802" s="25" t="s">
        <v>1625</v>
      </c>
      <c r="N802" s="25" t="s">
        <v>609</v>
      </c>
      <c r="O802" s="25" t="s">
        <v>428</v>
      </c>
      <c r="P802" s="25" t="s">
        <v>608</v>
      </c>
      <c r="Q802" s="24">
        <v>37158</v>
      </c>
      <c r="R802" s="17">
        <v>0</v>
      </c>
      <c r="U802" s="17">
        <v>0</v>
      </c>
      <c r="V802" s="17">
        <v>0</v>
      </c>
      <c r="Y802" s="17">
        <v>0</v>
      </c>
      <c r="Z802" s="17">
        <v>0</v>
      </c>
      <c r="AC802" s="17">
        <v>0</v>
      </c>
      <c r="AD802" s="17">
        <v>0</v>
      </c>
      <c r="AG802" s="17">
        <v>0</v>
      </c>
      <c r="AH802" s="17">
        <v>0</v>
      </c>
      <c r="AK802" s="17">
        <v>0</v>
      </c>
      <c r="AL802" s="17">
        <v>0</v>
      </c>
      <c r="AO802" s="17">
        <v>0</v>
      </c>
      <c r="AP802" s="17">
        <v>0</v>
      </c>
      <c r="AQ802" s="17">
        <v>0</v>
      </c>
      <c r="AR802" s="17">
        <v>0</v>
      </c>
      <c r="AS802" s="17">
        <v>5.4799999999999998E-4</v>
      </c>
      <c r="AT802" s="17">
        <v>9.4830000000000001E-3</v>
      </c>
      <c r="AU802" s="17">
        <v>0.23338</v>
      </c>
      <c r="AV802" s="30">
        <v>2173</v>
      </c>
      <c r="AW802" s="30">
        <v>2607.6</v>
      </c>
      <c r="AX802" s="30">
        <v>3259.5</v>
      </c>
      <c r="AY802" s="17">
        <v>0</v>
      </c>
      <c r="AZ802" s="17">
        <v>0</v>
      </c>
      <c r="BA802" s="17">
        <v>0</v>
      </c>
      <c r="BB802" s="17">
        <v>0</v>
      </c>
      <c r="BC802" s="17">
        <v>1</v>
      </c>
      <c r="BD802" s="17">
        <v>37.159999999999997</v>
      </c>
      <c r="BE802" s="17">
        <v>1</v>
      </c>
      <c r="BF802" s="17">
        <v>1</v>
      </c>
      <c r="BH802" s="17">
        <v>0</v>
      </c>
      <c r="BJ802" s="17">
        <v>0</v>
      </c>
      <c r="BL802" s="17">
        <v>0</v>
      </c>
      <c r="BM802" s="17">
        <v>5.1809999999999998E-3</v>
      </c>
      <c r="BN802" s="17">
        <v>2.6306E-2</v>
      </c>
      <c r="BO802" s="17">
        <v>0</v>
      </c>
      <c r="BP802" s="17">
        <v>0</v>
      </c>
      <c r="BQ802" s="17">
        <v>0</v>
      </c>
      <c r="BR802" s="17">
        <v>0</v>
      </c>
      <c r="BS802" s="17">
        <v>0</v>
      </c>
      <c r="BT802" s="17" t="s">
        <v>409</v>
      </c>
      <c r="BU802" s="17" t="s">
        <v>409</v>
      </c>
      <c r="BV802" s="17" t="s">
        <v>409</v>
      </c>
      <c r="BW802" s="17" t="s">
        <v>592</v>
      </c>
      <c r="CA802" s="17">
        <v>88106466</v>
      </c>
      <c r="CB802" s="17" t="s">
        <v>1848</v>
      </c>
      <c r="CC802" s="17">
        <v>6101046</v>
      </c>
      <c r="CD802" s="17" t="s">
        <v>1532</v>
      </c>
    </row>
    <row r="803" spans="1:82">
      <c r="A803" s="27">
        <v>1000000920</v>
      </c>
      <c r="B803" s="26">
        <v>0</v>
      </c>
      <c r="C803" s="26" t="s">
        <v>2488</v>
      </c>
      <c r="D803" s="25">
        <v>308320</v>
      </c>
      <c r="E803" s="25" t="s">
        <v>2064</v>
      </c>
      <c r="F803" s="25">
        <v>308330</v>
      </c>
      <c r="G803" s="25" t="s">
        <v>2486</v>
      </c>
      <c r="H803" s="25">
        <v>1</v>
      </c>
      <c r="I803" s="25">
        <v>1996.01</v>
      </c>
      <c r="J803" s="25">
        <v>2500.12</v>
      </c>
      <c r="K803" s="25" t="s">
        <v>505</v>
      </c>
      <c r="L803" s="25"/>
      <c r="M803" s="25" t="s">
        <v>505</v>
      </c>
      <c r="N803" s="25" t="s">
        <v>412</v>
      </c>
      <c r="O803" s="25" t="s">
        <v>428</v>
      </c>
      <c r="P803" s="25" t="s">
        <v>556</v>
      </c>
      <c r="Q803" s="24">
        <v>5835</v>
      </c>
      <c r="R803" s="17">
        <v>0</v>
      </c>
      <c r="U803" s="17">
        <v>0</v>
      </c>
      <c r="V803" s="17">
        <v>0</v>
      </c>
      <c r="Y803" s="17">
        <v>0</v>
      </c>
      <c r="Z803" s="17">
        <v>0</v>
      </c>
      <c r="AC803" s="17">
        <v>0</v>
      </c>
      <c r="AD803" s="17">
        <v>0</v>
      </c>
      <c r="AG803" s="17">
        <v>0</v>
      </c>
      <c r="AH803" s="17">
        <v>0</v>
      </c>
      <c r="AK803" s="17">
        <v>0</v>
      </c>
      <c r="AL803" s="17">
        <v>0</v>
      </c>
      <c r="AO803" s="17">
        <v>0</v>
      </c>
      <c r="AP803" s="17">
        <v>0</v>
      </c>
      <c r="AQ803" s="17">
        <v>0</v>
      </c>
      <c r="AR803" s="17">
        <v>0</v>
      </c>
      <c r="AS803" s="17">
        <v>2.0639999999999999E-3</v>
      </c>
      <c r="AT803" s="17">
        <v>1.1405999999999999E-2</v>
      </c>
      <c r="AU803" s="17">
        <v>4.8719999999999996E-3</v>
      </c>
      <c r="AV803" s="17">
        <v>226</v>
      </c>
      <c r="AW803" s="17">
        <v>271.2</v>
      </c>
      <c r="AX803" s="17">
        <v>339</v>
      </c>
      <c r="AY803" s="17">
        <v>0</v>
      </c>
      <c r="AZ803" s="17">
        <v>0</v>
      </c>
      <c r="BA803" s="17">
        <v>0</v>
      </c>
      <c r="BB803" s="17">
        <v>0</v>
      </c>
      <c r="BC803" s="17">
        <v>1</v>
      </c>
      <c r="BD803" s="17">
        <v>5.84</v>
      </c>
      <c r="BE803" s="17">
        <v>1</v>
      </c>
      <c r="BF803" s="17">
        <v>1</v>
      </c>
      <c r="BH803" s="17">
        <v>0</v>
      </c>
      <c r="BJ803" s="17">
        <v>0</v>
      </c>
      <c r="BL803" s="17">
        <v>0</v>
      </c>
      <c r="BM803" s="17">
        <v>2.6216999999999998E-3</v>
      </c>
      <c r="BN803" s="17">
        <v>3.0599999999999999E-2</v>
      </c>
      <c r="BO803" s="17">
        <v>0</v>
      </c>
      <c r="BP803" s="17">
        <v>0</v>
      </c>
      <c r="BQ803" s="17">
        <v>0</v>
      </c>
      <c r="BR803" s="17">
        <v>0</v>
      </c>
      <c r="BS803" s="17">
        <v>0</v>
      </c>
      <c r="BT803" s="17" t="s">
        <v>409</v>
      </c>
      <c r="BU803" s="17" t="s">
        <v>409</v>
      </c>
      <c r="BV803" s="17" t="s">
        <v>409</v>
      </c>
      <c r="BW803" s="17" t="s">
        <v>592</v>
      </c>
      <c r="CA803" s="17">
        <v>88106466</v>
      </c>
      <c r="CB803" s="17" t="s">
        <v>1848</v>
      </c>
      <c r="CC803" s="17">
        <v>6101046</v>
      </c>
      <c r="CD803" s="17" t="s">
        <v>1532</v>
      </c>
    </row>
    <row r="804" spans="1:82">
      <c r="A804" s="27">
        <v>1000000921</v>
      </c>
      <c r="B804" s="26">
        <v>0</v>
      </c>
      <c r="C804" s="26" t="s">
        <v>2487</v>
      </c>
      <c r="D804" s="25">
        <v>308320</v>
      </c>
      <c r="E804" s="25" t="s">
        <v>2064</v>
      </c>
      <c r="F804" s="25">
        <v>308330</v>
      </c>
      <c r="G804" s="25" t="s">
        <v>2486</v>
      </c>
      <c r="H804" s="25">
        <v>2</v>
      </c>
      <c r="I804" s="25">
        <v>1996.01</v>
      </c>
      <c r="J804" s="25">
        <v>2500.12</v>
      </c>
      <c r="K804" s="25" t="s">
        <v>505</v>
      </c>
      <c r="L804" s="25"/>
      <c r="M804" s="25" t="s">
        <v>505</v>
      </c>
      <c r="N804" s="25" t="s">
        <v>412</v>
      </c>
      <c r="O804" s="25" t="s">
        <v>428</v>
      </c>
      <c r="P804" s="25" t="s">
        <v>556</v>
      </c>
      <c r="Q804" s="24">
        <v>5835</v>
      </c>
      <c r="R804" s="17">
        <v>0</v>
      </c>
      <c r="U804" s="17">
        <v>0</v>
      </c>
      <c r="V804" s="17">
        <v>0</v>
      </c>
      <c r="Y804" s="17">
        <v>0</v>
      </c>
      <c r="Z804" s="17">
        <v>0</v>
      </c>
      <c r="AC804" s="17">
        <v>0</v>
      </c>
      <c r="AD804" s="17">
        <v>0</v>
      </c>
      <c r="AG804" s="17">
        <v>0</v>
      </c>
      <c r="AH804" s="17">
        <v>0</v>
      </c>
      <c r="AK804" s="17">
        <v>0</v>
      </c>
      <c r="AL804" s="17">
        <v>0</v>
      </c>
      <c r="AO804" s="17">
        <v>0</v>
      </c>
      <c r="AP804" s="17">
        <v>0</v>
      </c>
      <c r="AQ804" s="17">
        <v>0</v>
      </c>
      <c r="AR804" s="17">
        <v>0</v>
      </c>
      <c r="AS804" s="17">
        <v>2.0639999999999999E-3</v>
      </c>
      <c r="AT804" s="17">
        <v>1.1405999999999999E-2</v>
      </c>
      <c r="AU804" s="17">
        <v>4.8719999999999996E-3</v>
      </c>
      <c r="AV804" s="17">
        <v>226</v>
      </c>
      <c r="AW804" s="17">
        <v>271.2</v>
      </c>
      <c r="AX804" s="17">
        <v>339</v>
      </c>
      <c r="AY804" s="17">
        <v>0</v>
      </c>
      <c r="AZ804" s="17">
        <v>0</v>
      </c>
      <c r="BA804" s="17">
        <v>0</v>
      </c>
      <c r="BB804" s="17">
        <v>0</v>
      </c>
      <c r="BC804" s="17">
        <v>1</v>
      </c>
      <c r="BD804" s="17">
        <v>5.84</v>
      </c>
      <c r="BE804" s="17">
        <v>1</v>
      </c>
      <c r="BF804" s="17">
        <v>1</v>
      </c>
      <c r="BH804" s="17">
        <v>0</v>
      </c>
      <c r="BJ804" s="17">
        <v>0</v>
      </c>
      <c r="BL804" s="17">
        <v>0</v>
      </c>
      <c r="BM804" s="17">
        <v>6.2170000000000003E-3</v>
      </c>
      <c r="BN804" s="17">
        <v>3.0599999999999999E-2</v>
      </c>
      <c r="BO804" s="17">
        <v>0</v>
      </c>
      <c r="BP804" s="17">
        <v>0</v>
      </c>
      <c r="BQ804" s="17">
        <v>0</v>
      </c>
      <c r="BR804" s="17">
        <v>0</v>
      </c>
      <c r="BS804" s="17">
        <v>0</v>
      </c>
      <c r="BT804" s="17" t="s">
        <v>409</v>
      </c>
      <c r="BU804" s="17" t="s">
        <v>409</v>
      </c>
      <c r="BV804" s="17" t="s">
        <v>409</v>
      </c>
      <c r="BW804" s="17" t="s">
        <v>592</v>
      </c>
      <c r="CA804" s="17">
        <v>88106466</v>
      </c>
      <c r="CB804" s="17" t="s">
        <v>1848</v>
      </c>
      <c r="CC804" s="17">
        <v>6101046</v>
      </c>
      <c r="CD804" s="17" t="s">
        <v>1532</v>
      </c>
    </row>
    <row r="805" spans="1:82">
      <c r="A805" s="27">
        <v>1000000922</v>
      </c>
      <c r="B805" s="26">
        <v>0</v>
      </c>
      <c r="C805" s="26" t="s">
        <v>2485</v>
      </c>
      <c r="D805" s="25">
        <v>308325</v>
      </c>
      <c r="E805" s="25" t="s">
        <v>2065</v>
      </c>
      <c r="F805" s="25">
        <v>308320</v>
      </c>
      <c r="G805" s="25" t="s">
        <v>2064</v>
      </c>
      <c r="H805" s="25">
        <v>1</v>
      </c>
      <c r="I805" s="25">
        <v>2001.04</v>
      </c>
      <c r="J805" s="25">
        <v>2500.12</v>
      </c>
      <c r="K805" s="25" t="s">
        <v>1901</v>
      </c>
      <c r="L805" s="25"/>
      <c r="M805" s="25" t="s">
        <v>1901</v>
      </c>
      <c r="N805" s="25" t="s">
        <v>412</v>
      </c>
      <c r="O805" s="25" t="s">
        <v>428</v>
      </c>
      <c r="P805" s="25" t="s">
        <v>556</v>
      </c>
      <c r="Q805" s="24">
        <v>16915</v>
      </c>
      <c r="R805" s="17">
        <v>0</v>
      </c>
      <c r="U805" s="17">
        <v>0</v>
      </c>
      <c r="V805" s="17">
        <v>0</v>
      </c>
      <c r="Y805" s="17">
        <v>0</v>
      </c>
      <c r="Z805" s="17">
        <v>0</v>
      </c>
      <c r="AC805" s="17">
        <v>0</v>
      </c>
      <c r="AD805" s="17">
        <v>0</v>
      </c>
      <c r="AG805" s="17">
        <v>0</v>
      </c>
      <c r="AH805" s="17">
        <v>0</v>
      </c>
      <c r="AK805" s="17">
        <v>0</v>
      </c>
      <c r="AL805" s="17">
        <v>0</v>
      </c>
      <c r="AO805" s="17">
        <v>0</v>
      </c>
      <c r="AP805" s="17">
        <v>0</v>
      </c>
      <c r="AQ805" s="17">
        <v>0</v>
      </c>
      <c r="AR805" s="17">
        <v>0</v>
      </c>
      <c r="AS805" s="17">
        <v>5.9829999999999996E-3</v>
      </c>
      <c r="AT805" s="17">
        <v>3.3370999999999998E-2</v>
      </c>
      <c r="AU805" s="17">
        <v>1.3993E-2</v>
      </c>
      <c r="AV805" s="17">
        <v>226</v>
      </c>
      <c r="AW805" s="17">
        <v>271.2</v>
      </c>
      <c r="AX805" s="17">
        <v>339</v>
      </c>
      <c r="AY805" s="17">
        <v>0</v>
      </c>
      <c r="AZ805" s="17">
        <v>0</v>
      </c>
      <c r="BA805" s="17">
        <v>0</v>
      </c>
      <c r="BB805" s="17">
        <v>0</v>
      </c>
      <c r="BC805" s="17">
        <v>1</v>
      </c>
      <c r="BD805" s="17">
        <v>16.920000000000002</v>
      </c>
      <c r="BE805" s="17">
        <v>1</v>
      </c>
      <c r="BF805" s="17">
        <v>1</v>
      </c>
      <c r="BH805" s="17">
        <v>0</v>
      </c>
      <c r="BJ805" s="17">
        <v>0</v>
      </c>
      <c r="BL805" s="17">
        <v>0</v>
      </c>
      <c r="BM805" s="17">
        <v>1.9595999999999999E-2</v>
      </c>
      <c r="BN805" s="17">
        <v>7.8247999999999998E-2</v>
      </c>
      <c r="BO805" s="17">
        <v>0</v>
      </c>
      <c r="BP805" s="17">
        <v>0</v>
      </c>
      <c r="BQ805" s="17">
        <v>0</v>
      </c>
      <c r="BR805" s="17">
        <v>0</v>
      </c>
      <c r="BS805" s="17">
        <v>0</v>
      </c>
      <c r="BT805" s="17" t="s">
        <v>409</v>
      </c>
      <c r="BU805" s="17" t="s">
        <v>409</v>
      </c>
      <c r="BV805" s="17" t="s">
        <v>409</v>
      </c>
      <c r="BW805" s="17" t="s">
        <v>592</v>
      </c>
      <c r="CA805" s="17">
        <v>88106466</v>
      </c>
      <c r="CB805" s="17" t="s">
        <v>1848</v>
      </c>
      <c r="CC805" s="17">
        <v>6101046</v>
      </c>
      <c r="CD805" s="17" t="s">
        <v>1532</v>
      </c>
    </row>
    <row r="806" spans="1:82">
      <c r="A806" s="27">
        <v>1000000923</v>
      </c>
      <c r="B806" s="26">
        <v>0</v>
      </c>
      <c r="C806" s="26" t="s">
        <v>2484</v>
      </c>
      <c r="D806" s="25">
        <v>308150</v>
      </c>
      <c r="E806" s="25" t="s">
        <v>1650</v>
      </c>
      <c r="F806" s="25">
        <v>308110</v>
      </c>
      <c r="G806" s="25" t="s">
        <v>2033</v>
      </c>
      <c r="H806" s="25">
        <v>2</v>
      </c>
      <c r="I806" s="25">
        <v>1996.01</v>
      </c>
      <c r="J806" s="25">
        <v>2500.12</v>
      </c>
      <c r="K806" s="25" t="s">
        <v>505</v>
      </c>
      <c r="L806" s="25"/>
      <c r="M806" s="25" t="s">
        <v>505</v>
      </c>
      <c r="N806" s="25" t="s">
        <v>412</v>
      </c>
      <c r="O806" s="25" t="s">
        <v>428</v>
      </c>
      <c r="P806" s="25" t="s">
        <v>499</v>
      </c>
      <c r="Q806" s="24">
        <v>11400</v>
      </c>
      <c r="R806" s="17">
        <v>0</v>
      </c>
      <c r="U806" s="17">
        <v>0</v>
      </c>
      <c r="V806" s="17">
        <v>0</v>
      </c>
      <c r="Y806" s="17">
        <v>0</v>
      </c>
      <c r="Z806" s="17">
        <v>0</v>
      </c>
      <c r="AC806" s="17">
        <v>0</v>
      </c>
      <c r="AD806" s="17">
        <v>0</v>
      </c>
      <c r="AG806" s="17">
        <v>0</v>
      </c>
      <c r="AH806" s="17">
        <v>0</v>
      </c>
      <c r="AK806" s="17">
        <v>0</v>
      </c>
      <c r="AL806" s="17">
        <v>0</v>
      </c>
      <c r="AO806" s="17">
        <v>0</v>
      </c>
      <c r="AP806" s="17">
        <v>0</v>
      </c>
      <c r="AQ806" s="17">
        <v>0</v>
      </c>
      <c r="AR806" s="17">
        <v>0</v>
      </c>
      <c r="AS806" s="17">
        <v>2.0600000000000002E-3</v>
      </c>
      <c r="AT806" s="17">
        <v>1.6034E-2</v>
      </c>
      <c r="AU806" s="17">
        <v>1.337E-2</v>
      </c>
      <c r="AV806" s="17">
        <v>452</v>
      </c>
      <c r="AW806" s="17">
        <v>542.4</v>
      </c>
      <c r="AX806" s="17">
        <v>678</v>
      </c>
      <c r="AY806" s="17">
        <v>0</v>
      </c>
      <c r="AZ806" s="17">
        <v>0</v>
      </c>
      <c r="BA806" s="17">
        <v>0</v>
      </c>
      <c r="BB806" s="17">
        <v>0</v>
      </c>
      <c r="BC806" s="17">
        <v>1</v>
      </c>
      <c r="BD806" s="17">
        <v>11.4</v>
      </c>
      <c r="BE806" s="17">
        <v>1</v>
      </c>
      <c r="BF806" s="17">
        <v>1</v>
      </c>
      <c r="BH806" s="17">
        <v>0</v>
      </c>
      <c r="BJ806" s="17">
        <v>0</v>
      </c>
      <c r="BL806" s="17">
        <v>0</v>
      </c>
      <c r="BM806" s="17">
        <v>1.0500000000000001E-2</v>
      </c>
      <c r="BN806" s="17">
        <v>4.4600000000000001E-2</v>
      </c>
      <c r="BO806" s="17">
        <v>0</v>
      </c>
      <c r="BP806" s="17">
        <v>0</v>
      </c>
      <c r="BQ806" s="17">
        <v>0</v>
      </c>
      <c r="BR806" s="17">
        <v>0</v>
      </c>
      <c r="BS806" s="17">
        <v>0</v>
      </c>
      <c r="BT806" s="17" t="s">
        <v>409</v>
      </c>
      <c r="BU806" s="17" t="s">
        <v>409</v>
      </c>
      <c r="BV806" s="17" t="s">
        <v>409</v>
      </c>
      <c r="BX806" s="17" t="s">
        <v>607</v>
      </c>
      <c r="CA806" s="17">
        <v>88106466</v>
      </c>
      <c r="CB806" s="17" t="s">
        <v>1848</v>
      </c>
      <c r="CC806" s="17">
        <v>6101046</v>
      </c>
      <c r="CD806" s="17" t="s">
        <v>1532</v>
      </c>
    </row>
    <row r="807" spans="1:82">
      <c r="A807" s="27">
        <v>1000000924</v>
      </c>
      <c r="B807" s="26">
        <v>0</v>
      </c>
      <c r="C807" s="26" t="s">
        <v>2483</v>
      </c>
      <c r="D807" s="25">
        <v>308500</v>
      </c>
      <c r="E807" s="25" t="s">
        <v>2044</v>
      </c>
      <c r="F807" s="25">
        <v>308590</v>
      </c>
      <c r="G807" s="25" t="s">
        <v>1617</v>
      </c>
      <c r="H807" s="25">
        <v>1</v>
      </c>
      <c r="I807" s="25">
        <v>1996.01</v>
      </c>
      <c r="J807" s="25">
        <v>2500.12</v>
      </c>
      <c r="K807" s="25" t="s">
        <v>505</v>
      </c>
      <c r="L807" s="25"/>
      <c r="M807" s="25" t="s">
        <v>505</v>
      </c>
      <c r="N807" s="25" t="s">
        <v>412</v>
      </c>
      <c r="O807" s="25" t="s">
        <v>428</v>
      </c>
      <c r="P807" s="25" t="s">
        <v>499</v>
      </c>
      <c r="Q807" s="24">
        <v>3800</v>
      </c>
      <c r="R807" s="17">
        <v>0</v>
      </c>
      <c r="U807" s="17">
        <v>0</v>
      </c>
      <c r="V807" s="17">
        <v>0</v>
      </c>
      <c r="Y807" s="17">
        <v>0</v>
      </c>
      <c r="Z807" s="17">
        <v>0</v>
      </c>
      <c r="AC807" s="17">
        <v>0</v>
      </c>
      <c r="AD807" s="17">
        <v>0</v>
      </c>
      <c r="AG807" s="17">
        <v>0</v>
      </c>
      <c r="AH807" s="17">
        <v>0</v>
      </c>
      <c r="AK807" s="17">
        <v>0</v>
      </c>
      <c r="AL807" s="17">
        <v>0</v>
      </c>
      <c r="AO807" s="17">
        <v>0</v>
      </c>
      <c r="AP807" s="17">
        <v>0</v>
      </c>
      <c r="AQ807" s="17">
        <v>0</v>
      </c>
      <c r="AR807" s="17">
        <v>0</v>
      </c>
      <c r="AS807" s="17">
        <v>6.7299999999999999E-4</v>
      </c>
      <c r="AT807" s="17">
        <v>5.2700000000000004E-3</v>
      </c>
      <c r="AU807" s="17">
        <v>4.4400000000000004E-3</v>
      </c>
      <c r="AV807" s="17">
        <v>452</v>
      </c>
      <c r="AW807" s="17">
        <v>542.4</v>
      </c>
      <c r="AX807" s="17">
        <v>678</v>
      </c>
      <c r="AY807" s="17">
        <v>0</v>
      </c>
      <c r="AZ807" s="17">
        <v>0</v>
      </c>
      <c r="BA807" s="17">
        <v>0</v>
      </c>
      <c r="BB807" s="17">
        <v>0</v>
      </c>
      <c r="BC807" s="17">
        <v>1</v>
      </c>
      <c r="BD807" s="17">
        <v>3.8</v>
      </c>
      <c r="BE807" s="17">
        <v>1</v>
      </c>
      <c r="BF807" s="17">
        <v>1</v>
      </c>
      <c r="BH807" s="17">
        <v>0</v>
      </c>
      <c r="BJ807" s="17">
        <v>0</v>
      </c>
      <c r="BL807" s="17">
        <v>0</v>
      </c>
      <c r="BM807" s="17">
        <v>3.7130000000000002E-3</v>
      </c>
      <c r="BN807" s="17">
        <v>1.6062E-2</v>
      </c>
      <c r="BO807" s="17">
        <v>0</v>
      </c>
      <c r="BP807" s="17">
        <v>0</v>
      </c>
      <c r="BQ807" s="17">
        <v>0</v>
      </c>
      <c r="BR807" s="17">
        <v>0</v>
      </c>
      <c r="BS807" s="17">
        <v>0</v>
      </c>
      <c r="BT807" s="17" t="s">
        <v>409</v>
      </c>
      <c r="BU807" s="17" t="s">
        <v>409</v>
      </c>
      <c r="BV807" s="17" t="s">
        <v>409</v>
      </c>
      <c r="BW807" s="17" t="s">
        <v>592</v>
      </c>
      <c r="CA807" s="17">
        <v>88106466</v>
      </c>
      <c r="CB807" s="17" t="s">
        <v>1848</v>
      </c>
      <c r="CC807" s="17">
        <v>6101046</v>
      </c>
      <c r="CD807" s="17" t="s">
        <v>1532</v>
      </c>
    </row>
    <row r="808" spans="1:82">
      <c r="A808" s="27">
        <v>1000000925</v>
      </c>
      <c r="B808" s="26">
        <v>0</v>
      </c>
      <c r="C808" s="26" t="s">
        <v>2482</v>
      </c>
      <c r="D808" s="25">
        <v>308590</v>
      </c>
      <c r="E808" s="25" t="s">
        <v>1617</v>
      </c>
      <c r="F808" s="25">
        <v>308430</v>
      </c>
      <c r="G808" s="25" t="s">
        <v>2479</v>
      </c>
      <c r="H808" s="25">
        <v>1</v>
      </c>
      <c r="I808" s="25">
        <v>2004.01</v>
      </c>
      <c r="J808" s="25">
        <v>2020.1</v>
      </c>
      <c r="K808" s="25" t="s">
        <v>1642</v>
      </c>
      <c r="L808" s="25"/>
      <c r="M808" s="25" t="s">
        <v>1642</v>
      </c>
      <c r="N808" s="25" t="s">
        <v>412</v>
      </c>
      <c r="O808" s="25" t="s">
        <v>411</v>
      </c>
      <c r="P808" s="25" t="s">
        <v>426</v>
      </c>
      <c r="Q808" s="24">
        <v>5694</v>
      </c>
      <c r="R808" s="17">
        <v>0.2</v>
      </c>
      <c r="U808" s="17">
        <v>0</v>
      </c>
      <c r="V808" s="17">
        <v>0</v>
      </c>
      <c r="Y808" s="17">
        <v>0</v>
      </c>
      <c r="Z808" s="17">
        <v>0</v>
      </c>
      <c r="AC808" s="17">
        <v>0</v>
      </c>
      <c r="AD808" s="17">
        <v>0</v>
      </c>
      <c r="AG808" s="17">
        <v>0</v>
      </c>
      <c r="AH808" s="17">
        <v>0</v>
      </c>
      <c r="AK808" s="17">
        <v>0</v>
      </c>
      <c r="AL808" s="17">
        <v>0</v>
      </c>
      <c r="AO808" s="17">
        <v>0</v>
      </c>
      <c r="AP808" s="17">
        <v>0</v>
      </c>
      <c r="AQ808" s="17">
        <v>0.2</v>
      </c>
      <c r="AR808" s="17">
        <v>1E-3</v>
      </c>
      <c r="AS808" s="17">
        <v>4.4900000000000002E-4</v>
      </c>
      <c r="AT808" s="17">
        <v>5.2440000000000004E-3</v>
      </c>
      <c r="AU808" s="17">
        <v>7.7659000000000006E-2</v>
      </c>
      <c r="AV808" s="17">
        <v>205</v>
      </c>
      <c r="AW808" s="17">
        <v>246</v>
      </c>
      <c r="AX808" s="17">
        <v>307.5</v>
      </c>
      <c r="AY808" s="17">
        <v>0</v>
      </c>
      <c r="AZ808" s="17">
        <v>0</v>
      </c>
      <c r="BA808" s="17">
        <v>0</v>
      </c>
      <c r="BB808" s="17">
        <v>0</v>
      </c>
      <c r="BC808" s="17">
        <v>1</v>
      </c>
      <c r="BD808" s="17">
        <v>5.69</v>
      </c>
      <c r="BE808" s="17">
        <v>1</v>
      </c>
      <c r="BF808" s="17">
        <v>1</v>
      </c>
      <c r="BH808" s="17">
        <v>0</v>
      </c>
      <c r="BJ808" s="17">
        <v>0</v>
      </c>
      <c r="BL808" s="17">
        <v>0</v>
      </c>
      <c r="BM808" s="17">
        <v>1.217E-3</v>
      </c>
      <c r="BN808" s="17">
        <v>2.0100000000000001E-3</v>
      </c>
      <c r="BO808" s="17">
        <v>0</v>
      </c>
      <c r="BP808" s="17">
        <v>0</v>
      </c>
      <c r="BQ808" s="17">
        <v>0</v>
      </c>
      <c r="BR808" s="17">
        <v>0</v>
      </c>
      <c r="BS808" s="17">
        <v>0</v>
      </c>
      <c r="BT808" s="17" t="s">
        <v>409</v>
      </c>
      <c r="BU808" s="17" t="s">
        <v>409</v>
      </c>
      <c r="BV808" s="17" t="s">
        <v>409</v>
      </c>
      <c r="BW808" s="17" t="s">
        <v>592</v>
      </c>
      <c r="CA808" s="17">
        <v>88106466</v>
      </c>
      <c r="CB808" s="17" t="s">
        <v>1848</v>
      </c>
      <c r="CC808" s="17">
        <v>6101046</v>
      </c>
      <c r="CD808" s="17" t="s">
        <v>1532</v>
      </c>
    </row>
    <row r="809" spans="1:82">
      <c r="A809" s="27">
        <v>1000000926</v>
      </c>
      <c r="B809" s="26">
        <v>0</v>
      </c>
      <c r="C809" s="26" t="s">
        <v>2481</v>
      </c>
      <c r="D809" s="25">
        <v>308590</v>
      </c>
      <c r="E809" s="25" t="s">
        <v>1617</v>
      </c>
      <c r="F809" s="25">
        <v>308430</v>
      </c>
      <c r="G809" s="25" t="s">
        <v>2479</v>
      </c>
      <c r="H809" s="25">
        <v>2</v>
      </c>
      <c r="I809" s="25">
        <v>2004.01</v>
      </c>
      <c r="J809" s="25">
        <v>2020.1</v>
      </c>
      <c r="K809" s="25" t="s">
        <v>1642</v>
      </c>
      <c r="L809" s="25"/>
      <c r="M809" s="25" t="s">
        <v>1642</v>
      </c>
      <c r="N809" s="25" t="s">
        <v>412</v>
      </c>
      <c r="O809" s="25" t="s">
        <v>411</v>
      </c>
      <c r="P809" s="25" t="s">
        <v>426</v>
      </c>
      <c r="Q809" s="24">
        <v>5694</v>
      </c>
      <c r="R809" s="17">
        <v>0.2</v>
      </c>
      <c r="U809" s="17">
        <v>0</v>
      </c>
      <c r="V809" s="17">
        <v>0</v>
      </c>
      <c r="Y809" s="17">
        <v>0</v>
      </c>
      <c r="Z809" s="17">
        <v>0</v>
      </c>
      <c r="AC809" s="17">
        <v>0</v>
      </c>
      <c r="AD809" s="17">
        <v>0</v>
      </c>
      <c r="AG809" s="17">
        <v>0</v>
      </c>
      <c r="AH809" s="17">
        <v>0</v>
      </c>
      <c r="AK809" s="17">
        <v>0</v>
      </c>
      <c r="AL809" s="17">
        <v>0</v>
      </c>
      <c r="AO809" s="17">
        <v>0</v>
      </c>
      <c r="AP809" s="17">
        <v>0</v>
      </c>
      <c r="AQ809" s="17">
        <v>0.2</v>
      </c>
      <c r="AR809" s="17">
        <v>1E-3</v>
      </c>
      <c r="AS809" s="17">
        <v>4.4900000000000002E-4</v>
      </c>
      <c r="AT809" s="17">
        <v>5.2440000000000004E-3</v>
      </c>
      <c r="AU809" s="17">
        <v>7.7659000000000006E-2</v>
      </c>
      <c r="AV809" s="17">
        <v>205</v>
      </c>
      <c r="AW809" s="17">
        <v>246</v>
      </c>
      <c r="AX809" s="17">
        <v>307.5</v>
      </c>
      <c r="AY809" s="17">
        <v>0</v>
      </c>
      <c r="AZ809" s="17">
        <v>0</v>
      </c>
      <c r="BA809" s="17">
        <v>0</v>
      </c>
      <c r="BB809" s="17">
        <v>0</v>
      </c>
      <c r="BC809" s="17">
        <v>1</v>
      </c>
      <c r="BD809" s="17">
        <v>5.69</v>
      </c>
      <c r="BE809" s="17">
        <v>1</v>
      </c>
      <c r="BF809" s="17">
        <v>1</v>
      </c>
      <c r="BH809" s="17">
        <v>0</v>
      </c>
      <c r="BJ809" s="17">
        <v>0</v>
      </c>
      <c r="BL809" s="17">
        <v>0</v>
      </c>
      <c r="BM809" s="17">
        <v>1.217E-3</v>
      </c>
      <c r="BN809" s="17">
        <v>2.0100000000000001E-3</v>
      </c>
      <c r="BO809" s="17">
        <v>0</v>
      </c>
      <c r="BP809" s="17">
        <v>0</v>
      </c>
      <c r="BQ809" s="17">
        <v>0</v>
      </c>
      <c r="BR809" s="17">
        <v>0</v>
      </c>
      <c r="BS809" s="17">
        <v>0</v>
      </c>
      <c r="BT809" s="17" t="s">
        <v>409</v>
      </c>
      <c r="BU809" s="17" t="s">
        <v>409</v>
      </c>
      <c r="BV809" s="17" t="s">
        <v>409</v>
      </c>
      <c r="BW809" s="17" t="s">
        <v>592</v>
      </c>
      <c r="CA809" s="17">
        <v>88106466</v>
      </c>
      <c r="CB809" s="17" t="s">
        <v>1845</v>
      </c>
      <c r="CC809" s="17">
        <v>6101046</v>
      </c>
      <c r="CD809" s="17" t="s">
        <v>1532</v>
      </c>
    </row>
    <row r="810" spans="1:82">
      <c r="A810" s="27">
        <v>1000000927</v>
      </c>
      <c r="B810" s="26">
        <v>0</v>
      </c>
      <c r="C810" s="26" t="s">
        <v>2480</v>
      </c>
      <c r="D810" s="25">
        <v>308590</v>
      </c>
      <c r="E810" s="25" t="s">
        <v>1617</v>
      </c>
      <c r="F810" s="25">
        <v>308430</v>
      </c>
      <c r="G810" s="25" t="s">
        <v>2479</v>
      </c>
      <c r="H810" s="25">
        <v>3</v>
      </c>
      <c r="I810" s="25">
        <v>2004.01</v>
      </c>
      <c r="J810" s="25">
        <v>2500.12</v>
      </c>
      <c r="K810" s="25" t="s">
        <v>1642</v>
      </c>
      <c r="L810" s="25"/>
      <c r="M810" s="25" t="s">
        <v>1642</v>
      </c>
      <c r="N810" s="25" t="s">
        <v>412</v>
      </c>
      <c r="O810" s="25" t="s">
        <v>411</v>
      </c>
      <c r="P810" s="25" t="s">
        <v>426</v>
      </c>
      <c r="Q810" s="24">
        <v>5694</v>
      </c>
      <c r="R810" s="17">
        <v>0.2</v>
      </c>
      <c r="U810" s="17">
        <v>0</v>
      </c>
      <c r="V810" s="17">
        <v>0</v>
      </c>
      <c r="Y810" s="17">
        <v>0</v>
      </c>
      <c r="Z810" s="17">
        <v>0</v>
      </c>
      <c r="AC810" s="17">
        <v>0</v>
      </c>
      <c r="AD810" s="17">
        <v>0</v>
      </c>
      <c r="AG810" s="17">
        <v>0</v>
      </c>
      <c r="AH810" s="17">
        <v>0</v>
      </c>
      <c r="AK810" s="17">
        <v>0</v>
      </c>
      <c r="AL810" s="17">
        <v>0</v>
      </c>
      <c r="AO810" s="17">
        <v>0</v>
      </c>
      <c r="AP810" s="17">
        <v>0</v>
      </c>
      <c r="AQ810" s="17">
        <v>0.2</v>
      </c>
      <c r="AR810" s="17">
        <v>1E-3</v>
      </c>
      <c r="AS810" s="17">
        <v>4.4499999999999997E-4</v>
      </c>
      <c r="AT810" s="17">
        <v>5.2630000000000003E-3</v>
      </c>
      <c r="AU810" s="17">
        <v>7.5614000000000001E-2</v>
      </c>
      <c r="AV810" s="17">
        <v>205</v>
      </c>
      <c r="AW810" s="17">
        <v>246</v>
      </c>
      <c r="AX810" s="17">
        <v>307.5</v>
      </c>
      <c r="AY810" s="17">
        <v>0</v>
      </c>
      <c r="AZ810" s="17">
        <v>0</v>
      </c>
      <c r="BA810" s="17">
        <v>0</v>
      </c>
      <c r="BB810" s="17">
        <v>0</v>
      </c>
      <c r="BC810" s="17">
        <v>1</v>
      </c>
      <c r="BD810" s="17">
        <v>5.69</v>
      </c>
      <c r="BE810" s="17">
        <v>1</v>
      </c>
      <c r="BF810" s="17">
        <v>1</v>
      </c>
      <c r="BH810" s="17">
        <v>0</v>
      </c>
      <c r="BJ810" s="17">
        <v>0</v>
      </c>
      <c r="BL810" s="17">
        <v>0</v>
      </c>
      <c r="BM810" s="17">
        <v>1.952E-3</v>
      </c>
      <c r="BN810" s="17">
        <v>2.0720000000000001E-3</v>
      </c>
      <c r="BO810" s="17">
        <v>0</v>
      </c>
      <c r="BP810" s="17">
        <v>0</v>
      </c>
      <c r="BQ810" s="17">
        <v>0</v>
      </c>
      <c r="BR810" s="17">
        <v>0</v>
      </c>
      <c r="BS810" s="17">
        <v>0</v>
      </c>
      <c r="BT810" s="17" t="s">
        <v>409</v>
      </c>
      <c r="BU810" s="17" t="s">
        <v>409</v>
      </c>
      <c r="BV810" s="17" t="s">
        <v>409</v>
      </c>
      <c r="BW810" s="17" t="s">
        <v>592</v>
      </c>
      <c r="CA810" s="17">
        <v>88106466</v>
      </c>
      <c r="CB810" s="17" t="s">
        <v>1845</v>
      </c>
      <c r="CC810" s="17">
        <v>6101046</v>
      </c>
      <c r="CD810" s="17" t="s">
        <v>1532</v>
      </c>
    </row>
    <row r="811" spans="1:82">
      <c r="A811" s="27">
        <v>1000000928</v>
      </c>
      <c r="B811" s="26">
        <v>0</v>
      </c>
      <c r="C811" s="26" t="s">
        <v>2478</v>
      </c>
      <c r="D811" s="25">
        <v>308420</v>
      </c>
      <c r="E811" s="25" t="s">
        <v>1620</v>
      </c>
      <c r="F811" s="25">
        <v>308590</v>
      </c>
      <c r="G811" s="25" t="s">
        <v>1617</v>
      </c>
      <c r="H811" s="25">
        <v>1</v>
      </c>
      <c r="I811" s="25">
        <v>2003.04</v>
      </c>
      <c r="J811" s="25">
        <v>2500.12</v>
      </c>
      <c r="K811" s="25" t="s">
        <v>1606</v>
      </c>
      <c r="L811" s="25"/>
      <c r="M811" s="25" t="s">
        <v>1606</v>
      </c>
      <c r="N811" s="25" t="s">
        <v>412</v>
      </c>
      <c r="O811" s="25" t="s">
        <v>428</v>
      </c>
      <c r="P811" s="25" t="s">
        <v>499</v>
      </c>
      <c r="Q811" s="24">
        <v>8317</v>
      </c>
      <c r="R811" s="17">
        <v>0</v>
      </c>
      <c r="S811" s="17" t="s">
        <v>411</v>
      </c>
      <c r="T811" s="17" t="s">
        <v>792</v>
      </c>
      <c r="U811" s="17">
        <v>873</v>
      </c>
      <c r="V811" s="17">
        <v>0</v>
      </c>
      <c r="Y811" s="17">
        <v>0</v>
      </c>
      <c r="Z811" s="17">
        <v>0</v>
      </c>
      <c r="AC811" s="17">
        <v>0</v>
      </c>
      <c r="AD811" s="17">
        <v>0</v>
      </c>
      <c r="AG811" s="17">
        <v>0</v>
      </c>
      <c r="AH811" s="17">
        <v>0</v>
      </c>
      <c r="AK811" s="17">
        <v>0</v>
      </c>
      <c r="AL811" s="17">
        <v>0</v>
      </c>
      <c r="AO811" s="17">
        <v>0</v>
      </c>
      <c r="AP811" s="17">
        <v>0</v>
      </c>
      <c r="AQ811" s="17">
        <v>0</v>
      </c>
      <c r="AR811" s="17">
        <v>7.9746199999999998E-4</v>
      </c>
      <c r="AS811" s="17">
        <v>1.493E-3</v>
      </c>
      <c r="AT811" s="17">
        <v>1.1844E-2</v>
      </c>
      <c r="AU811" s="17">
        <v>4.5789000000000003E-2</v>
      </c>
      <c r="AV811" s="17">
        <v>368</v>
      </c>
      <c r="AW811" s="17">
        <v>441.6</v>
      </c>
      <c r="AX811" s="17">
        <v>552</v>
      </c>
      <c r="AY811" s="17">
        <v>0</v>
      </c>
      <c r="AZ811" s="17">
        <v>0</v>
      </c>
      <c r="BA811" s="17">
        <v>0</v>
      </c>
      <c r="BB811" s="17">
        <v>0</v>
      </c>
      <c r="BC811" s="17">
        <v>1</v>
      </c>
      <c r="BD811" s="17">
        <v>9.19</v>
      </c>
      <c r="BE811" s="17">
        <v>1</v>
      </c>
      <c r="BF811" s="17">
        <v>1</v>
      </c>
      <c r="BH811" s="17">
        <v>0</v>
      </c>
      <c r="BJ811" s="17">
        <v>0</v>
      </c>
      <c r="BL811" s="17">
        <v>0</v>
      </c>
      <c r="BM811" s="17">
        <v>8.5229999999999993E-3</v>
      </c>
      <c r="BN811" s="17">
        <v>3.2626000000000002E-2</v>
      </c>
      <c r="BO811" s="17">
        <v>0</v>
      </c>
      <c r="BP811" s="17">
        <v>0</v>
      </c>
      <c r="BQ811" s="17">
        <v>0</v>
      </c>
      <c r="BR811" s="17">
        <v>0</v>
      </c>
      <c r="BS811" s="17">
        <v>0</v>
      </c>
      <c r="BT811" s="17" t="s">
        <v>409</v>
      </c>
      <c r="BU811" s="17" t="s">
        <v>409</v>
      </c>
      <c r="BV811" s="17" t="s">
        <v>409</v>
      </c>
      <c r="BW811" s="17" t="s">
        <v>592</v>
      </c>
      <c r="CA811" s="17">
        <v>88106466</v>
      </c>
      <c r="CB811" s="17" t="s">
        <v>1845</v>
      </c>
      <c r="CC811" s="17">
        <v>6101046</v>
      </c>
      <c r="CD811" s="17" t="s">
        <v>1616</v>
      </c>
    </row>
    <row r="812" spans="1:82">
      <c r="A812" s="27">
        <v>1000000929</v>
      </c>
      <c r="B812" s="26">
        <v>0</v>
      </c>
      <c r="C812" s="26" t="s">
        <v>2477</v>
      </c>
      <c r="D812" s="25">
        <v>308410</v>
      </c>
      <c r="E812" s="25" t="s">
        <v>1639</v>
      </c>
      <c r="F812" s="25">
        <v>308415</v>
      </c>
      <c r="G812" s="25" t="s">
        <v>1618</v>
      </c>
      <c r="H812" s="25">
        <v>1</v>
      </c>
      <c r="I812" s="25">
        <v>1996.01</v>
      </c>
      <c r="J812" s="25">
        <v>2010.12</v>
      </c>
      <c r="K812" s="25" t="s">
        <v>505</v>
      </c>
      <c r="L812" s="25"/>
      <c r="M812" s="25" t="s">
        <v>505</v>
      </c>
      <c r="N812" s="25" t="s">
        <v>412</v>
      </c>
      <c r="O812" s="25" t="s">
        <v>428</v>
      </c>
      <c r="P812" s="25" t="s">
        <v>556</v>
      </c>
      <c r="Q812" s="24">
        <v>17364</v>
      </c>
      <c r="R812" s="17">
        <v>0</v>
      </c>
      <c r="U812" s="17">
        <v>0</v>
      </c>
      <c r="V812" s="17">
        <v>0</v>
      </c>
      <c r="Y812" s="17">
        <v>0</v>
      </c>
      <c r="Z812" s="17">
        <v>0</v>
      </c>
      <c r="AC812" s="17">
        <v>0</v>
      </c>
      <c r="AD812" s="17">
        <v>0</v>
      </c>
      <c r="AG812" s="17">
        <v>0</v>
      </c>
      <c r="AH812" s="17">
        <v>0</v>
      </c>
      <c r="AK812" s="17">
        <v>0</v>
      </c>
      <c r="AL812" s="17">
        <v>0</v>
      </c>
      <c r="AO812" s="17">
        <v>0</v>
      </c>
      <c r="AP812" s="17">
        <v>0</v>
      </c>
      <c r="AQ812" s="17">
        <v>0</v>
      </c>
      <c r="AR812" s="17">
        <v>0</v>
      </c>
      <c r="AS812" s="17">
        <v>6.1419999999999999E-3</v>
      </c>
      <c r="AT812" s="17">
        <v>3.3745999999999998E-2</v>
      </c>
      <c r="AU812" s="17">
        <v>1.4592000000000001E-2</v>
      </c>
      <c r="AV812" s="17">
        <v>226</v>
      </c>
      <c r="AW812" s="17">
        <v>271.2</v>
      </c>
      <c r="AX812" s="17">
        <v>339</v>
      </c>
      <c r="AY812" s="17">
        <v>0</v>
      </c>
      <c r="AZ812" s="17">
        <v>0</v>
      </c>
      <c r="BA812" s="17">
        <v>0</v>
      </c>
      <c r="BB812" s="17">
        <v>0</v>
      </c>
      <c r="BC812" s="17">
        <v>1</v>
      </c>
      <c r="BD812" s="17">
        <v>17.36</v>
      </c>
      <c r="BE812" s="17">
        <v>1</v>
      </c>
      <c r="BF812" s="17">
        <v>1</v>
      </c>
      <c r="BH812" s="17">
        <v>0</v>
      </c>
      <c r="BJ812" s="17">
        <v>0</v>
      </c>
      <c r="BL812" s="17">
        <v>0</v>
      </c>
      <c r="BM812" s="17">
        <v>2.1562999999999999E-2</v>
      </c>
      <c r="BN812" s="17">
        <v>9.0017E-2</v>
      </c>
      <c r="BO812" s="17">
        <v>0</v>
      </c>
      <c r="BP812" s="17">
        <v>0</v>
      </c>
      <c r="BQ812" s="17">
        <v>0</v>
      </c>
      <c r="BR812" s="17">
        <v>0</v>
      </c>
      <c r="BS812" s="17">
        <v>0</v>
      </c>
      <c r="BT812" s="17" t="s">
        <v>409</v>
      </c>
      <c r="BU812" s="17" t="s">
        <v>409</v>
      </c>
      <c r="BV812" s="17" t="s">
        <v>409</v>
      </c>
      <c r="BW812" s="17" t="s">
        <v>592</v>
      </c>
      <c r="CA812" s="17">
        <v>88106466</v>
      </c>
      <c r="CB812" s="17" t="s">
        <v>1845</v>
      </c>
      <c r="CC812" s="17">
        <v>6101046</v>
      </c>
      <c r="CD812" s="17" t="s">
        <v>1532</v>
      </c>
    </row>
    <row r="813" spans="1:82">
      <c r="A813" s="27">
        <v>1000000930</v>
      </c>
      <c r="B813" s="26">
        <v>10</v>
      </c>
      <c r="C813" s="26" t="s">
        <v>2476</v>
      </c>
      <c r="D813" s="25">
        <v>308470</v>
      </c>
      <c r="E813" s="25" t="s">
        <v>1607</v>
      </c>
      <c r="F813" s="25">
        <v>308460</v>
      </c>
      <c r="G813" s="25" t="s">
        <v>1622</v>
      </c>
      <c r="H813" s="25">
        <v>2</v>
      </c>
      <c r="I813" s="25">
        <v>2008.11</v>
      </c>
      <c r="J813" s="25">
        <v>2500.12</v>
      </c>
      <c r="K813" s="25" t="s">
        <v>750</v>
      </c>
      <c r="L813" s="25"/>
      <c r="M813" s="25" t="s">
        <v>750</v>
      </c>
      <c r="N813" s="25" t="s">
        <v>412</v>
      </c>
      <c r="O813" s="25" t="s">
        <v>600</v>
      </c>
      <c r="P813" s="25" t="s">
        <v>427</v>
      </c>
      <c r="Q813" s="24">
        <v>32556</v>
      </c>
      <c r="R813" s="17">
        <v>0</v>
      </c>
      <c r="U813" s="17">
        <v>0</v>
      </c>
      <c r="V813" s="17">
        <v>0</v>
      </c>
      <c r="Y813" s="17">
        <v>0</v>
      </c>
      <c r="Z813" s="17">
        <v>0</v>
      </c>
      <c r="AC813" s="17">
        <v>0</v>
      </c>
      <c r="AD813" s="17">
        <v>0</v>
      </c>
      <c r="AG813" s="17">
        <v>0</v>
      </c>
      <c r="AH813" s="17">
        <v>0</v>
      </c>
      <c r="AK813" s="17">
        <v>0</v>
      </c>
      <c r="AL813" s="17">
        <v>0</v>
      </c>
      <c r="AO813" s="17">
        <v>0</v>
      </c>
      <c r="AP813" s="17">
        <v>0</v>
      </c>
      <c r="AQ813" s="17">
        <v>0</v>
      </c>
      <c r="AR813" s="17">
        <v>0</v>
      </c>
      <c r="AS813" s="17">
        <v>1.1846000000000001E-2</v>
      </c>
      <c r="AT813" s="17">
        <v>6.3809000000000005E-2</v>
      </c>
      <c r="AU813" s="17">
        <v>2.6838000000000001E-2</v>
      </c>
      <c r="AV813" s="17">
        <v>360.62</v>
      </c>
      <c r="AW813" s="17">
        <v>432.74</v>
      </c>
      <c r="AX813" s="17">
        <v>540.92999999999995</v>
      </c>
      <c r="AY813" s="17">
        <v>0</v>
      </c>
      <c r="AZ813" s="17">
        <v>0</v>
      </c>
      <c r="BA813" s="17">
        <v>0</v>
      </c>
      <c r="BB813" s="17">
        <v>0</v>
      </c>
      <c r="BC813" s="17">
        <v>1</v>
      </c>
      <c r="BD813" s="17">
        <v>32.56</v>
      </c>
      <c r="BE813" s="17">
        <v>1</v>
      </c>
      <c r="BF813" s="17">
        <v>1</v>
      </c>
      <c r="BH813" s="17">
        <v>0</v>
      </c>
      <c r="BJ813" s="17">
        <v>0</v>
      </c>
      <c r="BL813" s="17">
        <v>0</v>
      </c>
      <c r="BM813" s="17">
        <v>3.8794000000000002E-2</v>
      </c>
      <c r="BN813" s="17">
        <v>0.172906</v>
      </c>
      <c r="BO813" s="17">
        <v>8.4700000000000001E-3</v>
      </c>
      <c r="BP813" s="17">
        <v>0</v>
      </c>
      <c r="BQ813" s="17">
        <v>0</v>
      </c>
      <c r="BR813" s="17">
        <v>0</v>
      </c>
      <c r="BS813" s="17">
        <v>0</v>
      </c>
      <c r="BT813" s="17" t="s">
        <v>409</v>
      </c>
      <c r="BU813" s="17" t="s">
        <v>409</v>
      </c>
      <c r="BV813" s="17" t="s">
        <v>409</v>
      </c>
      <c r="BW813" s="17" t="s">
        <v>592</v>
      </c>
      <c r="CA813" s="17">
        <v>98101161</v>
      </c>
      <c r="CB813" s="17" t="s">
        <v>978</v>
      </c>
      <c r="CC813" s="17">
        <v>6101046</v>
      </c>
      <c r="CD813" s="17" t="s">
        <v>644</v>
      </c>
    </row>
    <row r="814" spans="1:82">
      <c r="A814" s="27">
        <v>1000000931</v>
      </c>
      <c r="B814" s="26">
        <v>0</v>
      </c>
      <c r="C814" s="26" t="s">
        <v>2475</v>
      </c>
      <c r="D814" s="25">
        <v>308400</v>
      </c>
      <c r="E814" s="25" t="s">
        <v>2037</v>
      </c>
      <c r="F814" s="25">
        <v>308460</v>
      </c>
      <c r="G814" s="25" t="s">
        <v>1622</v>
      </c>
      <c r="H814" s="25">
        <v>2</v>
      </c>
      <c r="I814" s="25">
        <v>2001.01</v>
      </c>
      <c r="J814" s="25">
        <v>2500.12</v>
      </c>
      <c r="K814" s="25" t="s">
        <v>1625</v>
      </c>
      <c r="L814" s="25"/>
      <c r="M814" s="25" t="s">
        <v>1625</v>
      </c>
      <c r="N814" s="25" t="s">
        <v>412</v>
      </c>
      <c r="O814" s="25" t="s">
        <v>428</v>
      </c>
      <c r="P814" s="25" t="s">
        <v>499</v>
      </c>
      <c r="Q814" s="24">
        <v>21335</v>
      </c>
      <c r="R814" s="17">
        <v>0</v>
      </c>
      <c r="U814" s="17">
        <v>0</v>
      </c>
      <c r="V814" s="17">
        <v>0</v>
      </c>
      <c r="Y814" s="17">
        <v>0</v>
      </c>
      <c r="Z814" s="17">
        <v>0</v>
      </c>
      <c r="AC814" s="17">
        <v>0</v>
      </c>
      <c r="AD814" s="17">
        <v>0</v>
      </c>
      <c r="AG814" s="17">
        <v>0</v>
      </c>
      <c r="AH814" s="17">
        <v>0</v>
      </c>
      <c r="AK814" s="17">
        <v>0</v>
      </c>
      <c r="AL814" s="17">
        <v>0</v>
      </c>
      <c r="AO814" s="17">
        <v>0</v>
      </c>
      <c r="AP814" s="17">
        <v>0</v>
      </c>
      <c r="AQ814" s="17">
        <v>0</v>
      </c>
      <c r="AR814" s="17">
        <v>0</v>
      </c>
      <c r="AS814" s="17">
        <v>3.774E-3</v>
      </c>
      <c r="AT814" s="17">
        <v>2.9755E-2</v>
      </c>
      <c r="AU814" s="17">
        <v>2.4732000000000001E-2</v>
      </c>
      <c r="AV814" s="17">
        <v>452</v>
      </c>
      <c r="AW814" s="17">
        <v>542.4</v>
      </c>
      <c r="AX814" s="17">
        <v>678</v>
      </c>
      <c r="AY814" s="17">
        <v>0</v>
      </c>
      <c r="AZ814" s="17">
        <v>0</v>
      </c>
      <c r="BA814" s="17">
        <v>0</v>
      </c>
      <c r="BB814" s="17">
        <v>0</v>
      </c>
      <c r="BC814" s="17">
        <v>1</v>
      </c>
      <c r="BD814" s="17">
        <v>21.34</v>
      </c>
      <c r="BE814" s="17">
        <v>1</v>
      </c>
      <c r="BF814" s="17">
        <v>1</v>
      </c>
      <c r="BH814" s="17">
        <v>0</v>
      </c>
      <c r="BJ814" s="17">
        <v>0</v>
      </c>
      <c r="BL814" s="17">
        <v>0</v>
      </c>
      <c r="BM814" s="17">
        <v>1.985E-2</v>
      </c>
      <c r="BN814" s="17">
        <v>9.3204999999999996E-2</v>
      </c>
      <c r="BO814" s="17">
        <v>0</v>
      </c>
      <c r="BP814" s="17">
        <v>0</v>
      </c>
      <c r="BQ814" s="17">
        <v>0</v>
      </c>
      <c r="BR814" s="17">
        <v>0</v>
      </c>
      <c r="BS814" s="17">
        <v>0</v>
      </c>
      <c r="BT814" s="17" t="s">
        <v>409</v>
      </c>
      <c r="BU814" s="17" t="s">
        <v>409</v>
      </c>
      <c r="BV814" s="17" t="s">
        <v>409</v>
      </c>
      <c r="BW814" s="17" t="s">
        <v>592</v>
      </c>
      <c r="CA814" s="17">
        <v>88106466</v>
      </c>
      <c r="CB814" s="17" t="s">
        <v>1848</v>
      </c>
      <c r="CC814" s="17">
        <v>6101046</v>
      </c>
      <c r="CD814" s="17" t="s">
        <v>1532</v>
      </c>
    </row>
    <row r="815" spans="1:82">
      <c r="A815" s="27">
        <v>1000000932</v>
      </c>
      <c r="B815" s="26">
        <v>10</v>
      </c>
      <c r="C815" s="26" t="s">
        <v>2474</v>
      </c>
      <c r="D815" s="25">
        <v>308470</v>
      </c>
      <c r="E815" s="25" t="s">
        <v>1607</v>
      </c>
      <c r="F815" s="25">
        <v>308380</v>
      </c>
      <c r="G815" s="25" t="s">
        <v>2471</v>
      </c>
      <c r="H815" s="25">
        <v>1</v>
      </c>
      <c r="I815" s="25">
        <v>2008.11</v>
      </c>
      <c r="J815" s="25">
        <v>2500.12</v>
      </c>
      <c r="K815" s="25" t="s">
        <v>750</v>
      </c>
      <c r="L815" s="25"/>
      <c r="M815" s="25" t="s">
        <v>750</v>
      </c>
      <c r="N815" s="25" t="s">
        <v>412</v>
      </c>
      <c r="O815" s="25" t="s">
        <v>600</v>
      </c>
      <c r="P815" s="25" t="s">
        <v>427</v>
      </c>
      <c r="Q815" s="24">
        <v>25576</v>
      </c>
      <c r="R815" s="17">
        <v>0</v>
      </c>
      <c r="U815" s="17">
        <v>0</v>
      </c>
      <c r="V815" s="17">
        <v>0</v>
      </c>
      <c r="Y815" s="17">
        <v>0</v>
      </c>
      <c r="Z815" s="17">
        <v>0</v>
      </c>
      <c r="AC815" s="17">
        <v>0</v>
      </c>
      <c r="AD815" s="17">
        <v>0</v>
      </c>
      <c r="AG815" s="17">
        <v>0</v>
      </c>
      <c r="AH815" s="17">
        <v>0</v>
      </c>
      <c r="AK815" s="17">
        <v>0</v>
      </c>
      <c r="AL815" s="17">
        <v>0</v>
      </c>
      <c r="AO815" s="17">
        <v>0</v>
      </c>
      <c r="AP815" s="17">
        <v>0</v>
      </c>
      <c r="AQ815" s="17">
        <v>0</v>
      </c>
      <c r="AR815" s="17">
        <v>0</v>
      </c>
      <c r="AS815" s="17">
        <v>9.3720000000000001E-3</v>
      </c>
      <c r="AT815" s="17">
        <v>5.0626999999999998E-2</v>
      </c>
      <c r="AU815" s="17">
        <v>2.1160000000000002E-2</v>
      </c>
      <c r="AV815" s="17">
        <v>360.62</v>
      </c>
      <c r="AW815" s="17">
        <v>432.74</v>
      </c>
      <c r="AX815" s="17">
        <v>540.92999999999995</v>
      </c>
      <c r="AY815" s="17">
        <v>0</v>
      </c>
      <c r="AZ815" s="17">
        <v>0</v>
      </c>
      <c r="BA815" s="17">
        <v>0</v>
      </c>
      <c r="BB815" s="17">
        <v>0</v>
      </c>
      <c r="BC815" s="17">
        <v>1</v>
      </c>
      <c r="BD815" s="17">
        <v>25.58</v>
      </c>
      <c r="BE815" s="17">
        <v>1</v>
      </c>
      <c r="BF815" s="17">
        <v>1</v>
      </c>
      <c r="BH815" s="17">
        <v>0</v>
      </c>
      <c r="BJ815" s="17">
        <v>0</v>
      </c>
      <c r="BL815" s="17">
        <v>0</v>
      </c>
      <c r="BM815" s="17">
        <v>3.2492E-2</v>
      </c>
      <c r="BN815" s="17">
        <v>0.12831999999999999</v>
      </c>
      <c r="BO815" s="17">
        <v>6.881E-3</v>
      </c>
      <c r="BP815" s="17">
        <v>0</v>
      </c>
      <c r="BQ815" s="17">
        <v>0</v>
      </c>
      <c r="BR815" s="17">
        <v>0</v>
      </c>
      <c r="BS815" s="17">
        <v>0</v>
      </c>
      <c r="BT815" s="17" t="s">
        <v>409</v>
      </c>
      <c r="BU815" s="17" t="s">
        <v>409</v>
      </c>
      <c r="BV815" s="17" t="s">
        <v>409</v>
      </c>
      <c r="BW815" s="17" t="s">
        <v>592</v>
      </c>
      <c r="CA815" s="17">
        <v>98101161</v>
      </c>
      <c r="CB815" s="17" t="s">
        <v>978</v>
      </c>
      <c r="CC815" s="17">
        <v>6101046</v>
      </c>
      <c r="CD815" s="17" t="s">
        <v>644</v>
      </c>
    </row>
    <row r="816" spans="1:82">
      <c r="A816" s="27">
        <v>1000000933</v>
      </c>
      <c r="B816" s="26">
        <v>0</v>
      </c>
      <c r="C816" s="26" t="s">
        <v>2473</v>
      </c>
      <c r="D816" s="25">
        <v>308380</v>
      </c>
      <c r="E816" s="25" t="s">
        <v>2471</v>
      </c>
      <c r="F816" s="25">
        <v>308385</v>
      </c>
      <c r="G816" s="25" t="s">
        <v>1105</v>
      </c>
      <c r="H816" s="25">
        <v>1</v>
      </c>
      <c r="I816" s="25">
        <v>2000.01</v>
      </c>
      <c r="J816" s="25">
        <v>2500.12</v>
      </c>
      <c r="K816" s="25" t="s">
        <v>557</v>
      </c>
      <c r="L816" s="25"/>
      <c r="M816" s="25" t="s">
        <v>2470</v>
      </c>
      <c r="N816" s="25" t="s">
        <v>412</v>
      </c>
      <c r="O816" s="25" t="s">
        <v>428</v>
      </c>
      <c r="P816" s="25" t="s">
        <v>499</v>
      </c>
      <c r="Q816" s="24">
        <v>6462</v>
      </c>
      <c r="R816" s="17">
        <v>0</v>
      </c>
      <c r="S816" s="17" t="s">
        <v>411</v>
      </c>
      <c r="T816" s="17" t="s">
        <v>704</v>
      </c>
      <c r="U816" s="17">
        <v>160</v>
      </c>
      <c r="V816" s="17">
        <v>1.0149999999999999</v>
      </c>
      <c r="Y816" s="17">
        <v>0</v>
      </c>
      <c r="Z816" s="17">
        <v>0</v>
      </c>
      <c r="AC816" s="17">
        <v>0</v>
      </c>
      <c r="AD816" s="17">
        <v>0</v>
      </c>
      <c r="AG816" s="17">
        <v>0</v>
      </c>
      <c r="AH816" s="17">
        <v>0</v>
      </c>
      <c r="AK816" s="17">
        <v>0</v>
      </c>
      <c r="AL816" s="17">
        <v>0</v>
      </c>
      <c r="AO816" s="17">
        <v>0</v>
      </c>
      <c r="AP816" s="17">
        <v>0</v>
      </c>
      <c r="AQ816" s="17">
        <v>9.5640770000000007E-3</v>
      </c>
      <c r="AR816" s="17">
        <v>3.7397E-4</v>
      </c>
      <c r="AS816" s="17">
        <v>1.155E-3</v>
      </c>
      <c r="AT816" s="17">
        <v>9.0699999999999999E-3</v>
      </c>
      <c r="AU816" s="17">
        <v>7.6290000000000004E-3</v>
      </c>
      <c r="AV816" s="17">
        <v>452</v>
      </c>
      <c r="AW816" s="17">
        <v>542.4</v>
      </c>
      <c r="AX816" s="17">
        <v>678</v>
      </c>
      <c r="AY816" s="17">
        <v>0</v>
      </c>
      <c r="AZ816" s="17">
        <v>0</v>
      </c>
      <c r="BA816" s="17">
        <v>0</v>
      </c>
      <c r="BB816" s="17">
        <v>0</v>
      </c>
      <c r="BC816" s="17">
        <v>1</v>
      </c>
      <c r="BD816" s="17">
        <v>6.62</v>
      </c>
      <c r="BE816" s="17">
        <v>1</v>
      </c>
      <c r="BF816" s="17">
        <v>1</v>
      </c>
      <c r="BH816" s="17">
        <v>0</v>
      </c>
      <c r="BJ816" s="17">
        <v>0</v>
      </c>
      <c r="BL816" s="17">
        <v>0</v>
      </c>
      <c r="BM816" s="17">
        <v>6.3749999999999996E-3</v>
      </c>
      <c r="BN816" s="17">
        <v>2.6629E-2</v>
      </c>
      <c r="BO816" s="17">
        <v>1.8699999999999999E-3</v>
      </c>
      <c r="BP816" s="17">
        <v>0</v>
      </c>
      <c r="BQ816" s="17">
        <v>0</v>
      </c>
      <c r="BR816" s="17">
        <v>0</v>
      </c>
      <c r="BS816" s="17">
        <v>0</v>
      </c>
      <c r="BT816" s="17" t="s">
        <v>409</v>
      </c>
      <c r="BU816" s="17" t="s">
        <v>409</v>
      </c>
      <c r="BV816" s="17" t="s">
        <v>409</v>
      </c>
      <c r="BW816" s="17" t="s">
        <v>592</v>
      </c>
      <c r="CA816" s="17">
        <v>88106466</v>
      </c>
      <c r="CB816" s="17" t="s">
        <v>1848</v>
      </c>
      <c r="CC816" s="17">
        <v>6101046</v>
      </c>
      <c r="CD816" s="17" t="s">
        <v>1532</v>
      </c>
    </row>
    <row r="817" spans="1:82">
      <c r="A817" s="27">
        <v>1000000934</v>
      </c>
      <c r="B817" s="26">
        <v>0</v>
      </c>
      <c r="C817" s="26" t="s">
        <v>2472</v>
      </c>
      <c r="D817" s="25">
        <v>308380</v>
      </c>
      <c r="E817" s="25" t="s">
        <v>2471</v>
      </c>
      <c r="F817" s="25">
        <v>308385</v>
      </c>
      <c r="G817" s="25" t="s">
        <v>1105</v>
      </c>
      <c r="H817" s="25">
        <v>2</v>
      </c>
      <c r="I817" s="25">
        <v>2000.01</v>
      </c>
      <c r="J817" s="25">
        <v>2500.12</v>
      </c>
      <c r="K817" s="25" t="s">
        <v>557</v>
      </c>
      <c r="L817" s="25"/>
      <c r="M817" s="25" t="s">
        <v>2470</v>
      </c>
      <c r="N817" s="25" t="s">
        <v>412</v>
      </c>
      <c r="O817" s="25" t="s">
        <v>428</v>
      </c>
      <c r="P817" s="25" t="s">
        <v>499</v>
      </c>
      <c r="Q817" s="24">
        <v>6462</v>
      </c>
      <c r="R817" s="17">
        <v>0</v>
      </c>
      <c r="S817" s="17" t="s">
        <v>411</v>
      </c>
      <c r="T817" s="17" t="s">
        <v>704</v>
      </c>
      <c r="U817" s="17">
        <v>160</v>
      </c>
      <c r="V817" s="17">
        <v>1.0149999999999999</v>
      </c>
      <c r="Y817" s="17">
        <v>0</v>
      </c>
      <c r="Z817" s="17">
        <v>0</v>
      </c>
      <c r="AC817" s="17">
        <v>0</v>
      </c>
      <c r="AD817" s="17">
        <v>0</v>
      </c>
      <c r="AG817" s="17">
        <v>0</v>
      </c>
      <c r="AH817" s="17">
        <v>0</v>
      </c>
      <c r="AK817" s="17">
        <v>0</v>
      </c>
      <c r="AL817" s="17">
        <v>0</v>
      </c>
      <c r="AO817" s="17">
        <v>0</v>
      </c>
      <c r="AP817" s="17">
        <v>0</v>
      </c>
      <c r="AQ817" s="17">
        <v>9.5640770000000007E-3</v>
      </c>
      <c r="AR817" s="17">
        <v>3.7397E-4</v>
      </c>
      <c r="AS817" s="17">
        <v>1.155E-3</v>
      </c>
      <c r="AT817" s="17">
        <v>9.0699999999999999E-3</v>
      </c>
      <c r="AU817" s="17">
        <v>7.6290000000000004E-3</v>
      </c>
      <c r="AV817" s="17">
        <v>452</v>
      </c>
      <c r="AW817" s="17">
        <v>542.4</v>
      </c>
      <c r="AX817" s="17">
        <v>678</v>
      </c>
      <c r="AY817" s="17">
        <v>0</v>
      </c>
      <c r="AZ817" s="17">
        <v>0</v>
      </c>
      <c r="BA817" s="17">
        <v>0</v>
      </c>
      <c r="BB817" s="17">
        <v>0</v>
      </c>
      <c r="BC817" s="17">
        <v>1</v>
      </c>
      <c r="BD817" s="17">
        <v>6.62</v>
      </c>
      <c r="BE817" s="17">
        <v>1</v>
      </c>
      <c r="BF817" s="17">
        <v>1</v>
      </c>
      <c r="BH817" s="17">
        <v>0</v>
      </c>
      <c r="BJ817" s="17">
        <v>0</v>
      </c>
      <c r="BL817" s="17">
        <v>0</v>
      </c>
      <c r="BM817" s="17">
        <v>6.3749999999999996E-3</v>
      </c>
      <c r="BN817" s="17">
        <v>2.6629E-2</v>
      </c>
      <c r="BO817" s="17">
        <v>1.8699999999999999E-3</v>
      </c>
      <c r="BP817" s="17">
        <v>0</v>
      </c>
      <c r="BQ817" s="17">
        <v>0</v>
      </c>
      <c r="BR817" s="17">
        <v>0</v>
      </c>
      <c r="BS817" s="17">
        <v>0</v>
      </c>
      <c r="BT817" s="17" t="s">
        <v>409</v>
      </c>
      <c r="BU817" s="17" t="s">
        <v>409</v>
      </c>
      <c r="BV817" s="17" t="s">
        <v>409</v>
      </c>
      <c r="BW817" s="17" t="s">
        <v>592</v>
      </c>
      <c r="CA817" s="17">
        <v>88106466</v>
      </c>
      <c r="CB817" s="17" t="s">
        <v>1848</v>
      </c>
      <c r="CC817" s="17">
        <v>6101046</v>
      </c>
      <c r="CD817" s="17" t="s">
        <v>1532</v>
      </c>
    </row>
    <row r="818" spans="1:82">
      <c r="A818" s="27">
        <v>1000000935</v>
      </c>
      <c r="B818" s="26">
        <v>10</v>
      </c>
      <c r="C818" s="26" t="s">
        <v>2469</v>
      </c>
      <c r="D818" s="25">
        <v>308590</v>
      </c>
      <c r="E818" s="25" t="s">
        <v>1617</v>
      </c>
      <c r="F818" s="25">
        <v>308585</v>
      </c>
      <c r="G818" s="25" t="s">
        <v>2464</v>
      </c>
      <c r="H818" s="25">
        <v>1</v>
      </c>
      <c r="I818" s="25">
        <v>2008.06</v>
      </c>
      <c r="J818" s="25">
        <v>2500.12</v>
      </c>
      <c r="K818" s="25" t="s">
        <v>2467</v>
      </c>
      <c r="L818" s="25"/>
      <c r="M818" s="25" t="s">
        <v>1055</v>
      </c>
      <c r="N818" s="25" t="s">
        <v>412</v>
      </c>
      <c r="O818" s="25"/>
      <c r="P818" s="25"/>
      <c r="Q818" s="28">
        <v>0</v>
      </c>
      <c r="R818" s="17">
        <v>0</v>
      </c>
      <c r="S818" s="17" t="s">
        <v>411</v>
      </c>
      <c r="T818" s="17" t="s">
        <v>516</v>
      </c>
      <c r="U818" s="29">
        <v>5659</v>
      </c>
      <c r="V818" s="17">
        <v>0.84275</v>
      </c>
      <c r="Y818" s="17">
        <v>0</v>
      </c>
      <c r="Z818" s="17">
        <v>0</v>
      </c>
      <c r="AC818" s="17">
        <v>0</v>
      </c>
      <c r="AD818" s="17">
        <v>0</v>
      </c>
      <c r="AG818" s="17">
        <v>0</v>
      </c>
      <c r="AH818" s="17">
        <v>0</v>
      </c>
      <c r="AK818" s="17">
        <v>0</v>
      </c>
      <c r="AL818" s="17">
        <v>0</v>
      </c>
      <c r="AO818" s="17">
        <v>0</v>
      </c>
      <c r="AP818" s="17">
        <v>0</v>
      </c>
      <c r="AQ818" s="17">
        <v>0.84275</v>
      </c>
      <c r="AR818" s="17">
        <v>1E-3</v>
      </c>
      <c r="AS818" s="17">
        <v>3.3100000000000002E-4</v>
      </c>
      <c r="AT818" s="17">
        <v>4.7540000000000004E-3</v>
      </c>
      <c r="AU818" s="17">
        <v>0.107803</v>
      </c>
      <c r="AV818" s="17">
        <v>236</v>
      </c>
      <c r="AW818" s="17">
        <v>283.2</v>
      </c>
      <c r="AX818" s="17">
        <v>354</v>
      </c>
      <c r="AY818" s="17">
        <v>0</v>
      </c>
      <c r="AZ818" s="17">
        <v>0</v>
      </c>
      <c r="BA818" s="17">
        <v>0</v>
      </c>
      <c r="BB818" s="17">
        <v>0</v>
      </c>
      <c r="BC818" s="17">
        <v>1</v>
      </c>
      <c r="BD818" s="17">
        <v>5.66</v>
      </c>
      <c r="BE818" s="17">
        <v>1</v>
      </c>
      <c r="BF818" s="17">
        <v>1</v>
      </c>
      <c r="BH818" s="17">
        <v>0</v>
      </c>
      <c r="BJ818" s="17">
        <v>0</v>
      </c>
      <c r="BL818" s="17">
        <v>0</v>
      </c>
      <c r="BM818" s="17">
        <v>1.1119999999999999E-3</v>
      </c>
      <c r="BN818" s="17">
        <v>1.4920000000000001E-3</v>
      </c>
      <c r="BO818" s="17">
        <v>0</v>
      </c>
      <c r="BP818" s="17">
        <v>0</v>
      </c>
      <c r="BQ818" s="17">
        <v>0</v>
      </c>
      <c r="BR818" s="17">
        <v>0</v>
      </c>
      <c r="BS818" s="17">
        <v>0</v>
      </c>
      <c r="BT818" s="17" t="s">
        <v>409</v>
      </c>
      <c r="BU818" s="17" t="s">
        <v>409</v>
      </c>
      <c r="BV818" s="17" t="s">
        <v>409</v>
      </c>
      <c r="BW818" s="17" t="s">
        <v>592</v>
      </c>
      <c r="CA818" s="17">
        <v>98101161</v>
      </c>
      <c r="CB818" s="17" t="s">
        <v>978</v>
      </c>
      <c r="CC818" s="17">
        <v>2200368</v>
      </c>
      <c r="CD818" s="17" t="s">
        <v>1833</v>
      </c>
    </row>
    <row r="819" spans="1:82">
      <c r="A819" s="27">
        <v>1000000936</v>
      </c>
      <c r="B819" s="26">
        <v>10</v>
      </c>
      <c r="C819" s="26" t="s">
        <v>2468</v>
      </c>
      <c r="D819" s="25">
        <v>308590</v>
      </c>
      <c r="E819" s="25" t="s">
        <v>1617</v>
      </c>
      <c r="F819" s="25">
        <v>308585</v>
      </c>
      <c r="G819" s="25" t="s">
        <v>2464</v>
      </c>
      <c r="H819" s="25">
        <v>2</v>
      </c>
      <c r="I819" s="25">
        <v>2008.06</v>
      </c>
      <c r="J819" s="25">
        <v>2500.12</v>
      </c>
      <c r="K819" s="25" t="s">
        <v>2467</v>
      </c>
      <c r="L819" s="25"/>
      <c r="M819" s="25" t="s">
        <v>1055</v>
      </c>
      <c r="N819" s="25" t="s">
        <v>412</v>
      </c>
      <c r="O819" s="25"/>
      <c r="P819" s="25"/>
      <c r="Q819" s="28">
        <v>0</v>
      </c>
      <c r="R819" s="17">
        <v>0</v>
      </c>
      <c r="S819" s="17" t="s">
        <v>411</v>
      </c>
      <c r="T819" s="17" t="s">
        <v>516</v>
      </c>
      <c r="U819" s="29">
        <v>5659</v>
      </c>
      <c r="V819" s="17">
        <v>0.84275</v>
      </c>
      <c r="Y819" s="17">
        <v>0</v>
      </c>
      <c r="Z819" s="17">
        <v>0</v>
      </c>
      <c r="AC819" s="17">
        <v>0</v>
      </c>
      <c r="AD819" s="17">
        <v>0</v>
      </c>
      <c r="AG819" s="17">
        <v>0</v>
      </c>
      <c r="AH819" s="17">
        <v>0</v>
      </c>
      <c r="AK819" s="17">
        <v>0</v>
      </c>
      <c r="AL819" s="17">
        <v>0</v>
      </c>
      <c r="AO819" s="17">
        <v>0</v>
      </c>
      <c r="AP819" s="17">
        <v>0</v>
      </c>
      <c r="AQ819" s="17">
        <v>0.84275</v>
      </c>
      <c r="AR819" s="17">
        <v>1E-3</v>
      </c>
      <c r="AS819" s="17">
        <v>3.3100000000000002E-4</v>
      </c>
      <c r="AT819" s="17">
        <v>4.7540000000000004E-3</v>
      </c>
      <c r="AU819" s="17">
        <v>0.107803</v>
      </c>
      <c r="AV819" s="17">
        <v>236</v>
      </c>
      <c r="AW819" s="17">
        <v>283.2</v>
      </c>
      <c r="AX819" s="17">
        <v>354</v>
      </c>
      <c r="AY819" s="17">
        <v>0</v>
      </c>
      <c r="AZ819" s="17">
        <v>0</v>
      </c>
      <c r="BA819" s="17">
        <v>0</v>
      </c>
      <c r="BB819" s="17">
        <v>0</v>
      </c>
      <c r="BC819" s="17">
        <v>1</v>
      </c>
      <c r="BD819" s="17">
        <v>5.66</v>
      </c>
      <c r="BE819" s="17">
        <v>1</v>
      </c>
      <c r="BF819" s="17">
        <v>1</v>
      </c>
      <c r="BH819" s="17">
        <v>0</v>
      </c>
      <c r="BJ819" s="17">
        <v>0</v>
      </c>
      <c r="BL819" s="17">
        <v>0</v>
      </c>
      <c r="BM819" s="17">
        <v>1.1119999999999999E-3</v>
      </c>
      <c r="BN819" s="17">
        <v>1.4920000000000001E-3</v>
      </c>
      <c r="BO819" s="17">
        <v>0</v>
      </c>
      <c r="BP819" s="17">
        <v>0</v>
      </c>
      <c r="BQ819" s="17">
        <v>0</v>
      </c>
      <c r="BR819" s="17">
        <v>0</v>
      </c>
      <c r="BS819" s="17">
        <v>0</v>
      </c>
      <c r="BT819" s="17" t="s">
        <v>409</v>
      </c>
      <c r="BU819" s="17" t="s">
        <v>409</v>
      </c>
      <c r="BV819" s="17" t="s">
        <v>409</v>
      </c>
      <c r="BW819" s="17" t="s">
        <v>592</v>
      </c>
      <c r="CA819" s="17">
        <v>98101161</v>
      </c>
      <c r="CB819" s="17" t="s">
        <v>978</v>
      </c>
      <c r="CC819" s="17">
        <v>2200368</v>
      </c>
      <c r="CD819" s="17" t="s">
        <v>1833</v>
      </c>
    </row>
    <row r="820" spans="1:82">
      <c r="A820" s="27">
        <v>1000000937</v>
      </c>
      <c r="B820" s="26">
        <v>0</v>
      </c>
      <c r="C820" s="26" t="s">
        <v>2466</v>
      </c>
      <c r="D820" s="25">
        <v>308575</v>
      </c>
      <c r="E820" s="25" t="s">
        <v>2042</v>
      </c>
      <c r="F820" s="25">
        <v>308585</v>
      </c>
      <c r="G820" s="25" t="s">
        <v>2464</v>
      </c>
      <c r="H820" s="25">
        <v>1</v>
      </c>
      <c r="I820" s="25">
        <v>2002.01</v>
      </c>
      <c r="J820" s="25">
        <v>2500.12</v>
      </c>
      <c r="K820" s="25" t="s">
        <v>1698</v>
      </c>
      <c r="L820" s="25"/>
      <c r="M820" s="25" t="s">
        <v>1698</v>
      </c>
      <c r="N820" s="25" t="s">
        <v>412</v>
      </c>
      <c r="O820" s="25" t="s">
        <v>411</v>
      </c>
      <c r="P820" s="25" t="s">
        <v>516</v>
      </c>
      <c r="Q820" s="24">
        <v>4420</v>
      </c>
      <c r="R820" s="17">
        <v>0.2767</v>
      </c>
      <c r="U820" s="17">
        <v>0</v>
      </c>
      <c r="V820" s="17">
        <v>0.93149999999999999</v>
      </c>
      <c r="Y820" s="17">
        <v>0</v>
      </c>
      <c r="Z820" s="17">
        <v>0</v>
      </c>
      <c r="AC820" s="17">
        <v>0</v>
      </c>
      <c r="AD820" s="17">
        <v>0</v>
      </c>
      <c r="AG820" s="17">
        <v>0</v>
      </c>
      <c r="AH820" s="17">
        <v>0</v>
      </c>
      <c r="AK820" s="17">
        <v>0</v>
      </c>
      <c r="AL820" s="17">
        <v>0</v>
      </c>
      <c r="AO820" s="17">
        <v>0</v>
      </c>
      <c r="AP820" s="17">
        <v>0</v>
      </c>
      <c r="AQ820" s="17">
        <v>0.2767</v>
      </c>
      <c r="AR820" s="17">
        <v>1E-3</v>
      </c>
      <c r="AS820" s="17">
        <v>2.61E-4</v>
      </c>
      <c r="AT820" s="17">
        <v>3.4789999999999999E-3</v>
      </c>
      <c r="AU820" s="17">
        <v>9.1963000000000003E-2</v>
      </c>
      <c r="AV820" s="17">
        <v>190</v>
      </c>
      <c r="AW820" s="17">
        <v>228</v>
      </c>
      <c r="AX820" s="17">
        <v>285</v>
      </c>
      <c r="AY820" s="17">
        <v>0</v>
      </c>
      <c r="AZ820" s="17">
        <v>0</v>
      </c>
      <c r="BA820" s="17">
        <v>0</v>
      </c>
      <c r="BB820" s="17">
        <v>0</v>
      </c>
      <c r="BC820" s="17">
        <v>1</v>
      </c>
      <c r="BD820" s="17">
        <v>4.42</v>
      </c>
      <c r="BE820" s="17">
        <v>1</v>
      </c>
      <c r="BF820" s="17">
        <v>1</v>
      </c>
      <c r="BH820" s="17">
        <v>0</v>
      </c>
      <c r="BJ820" s="17">
        <v>0</v>
      </c>
      <c r="BL820" s="17">
        <v>0</v>
      </c>
      <c r="BM820" s="17">
        <v>6.6100000000000002E-4</v>
      </c>
      <c r="BN820" s="17">
        <v>1.098E-3</v>
      </c>
      <c r="BO820" s="17">
        <v>0</v>
      </c>
      <c r="BP820" s="17">
        <v>0</v>
      </c>
      <c r="BQ820" s="17">
        <v>0</v>
      </c>
      <c r="BR820" s="17">
        <v>0</v>
      </c>
      <c r="BS820" s="17">
        <v>0</v>
      </c>
      <c r="BT820" s="17" t="s">
        <v>409</v>
      </c>
      <c r="BU820" s="17" t="s">
        <v>409</v>
      </c>
      <c r="BV820" s="17" t="s">
        <v>409</v>
      </c>
      <c r="BW820" s="17" t="s">
        <v>592</v>
      </c>
      <c r="CA820" s="17">
        <v>88106466</v>
      </c>
      <c r="CB820" s="17" t="s">
        <v>1848</v>
      </c>
      <c r="CC820" s="17">
        <v>6101046</v>
      </c>
      <c r="CD820" s="17" t="s">
        <v>1532</v>
      </c>
    </row>
    <row r="821" spans="1:82">
      <c r="A821" s="27">
        <v>1000000938</v>
      </c>
      <c r="B821" s="26">
        <v>0</v>
      </c>
      <c r="C821" s="26" t="s">
        <v>2465</v>
      </c>
      <c r="D821" s="25">
        <v>308575</v>
      </c>
      <c r="E821" s="25" t="s">
        <v>2042</v>
      </c>
      <c r="F821" s="25">
        <v>308585</v>
      </c>
      <c r="G821" s="25" t="s">
        <v>2464</v>
      </c>
      <c r="H821" s="25">
        <v>2</v>
      </c>
      <c r="I821" s="25">
        <v>2002.01</v>
      </c>
      <c r="J821" s="25">
        <v>2500.12</v>
      </c>
      <c r="K821" s="25" t="s">
        <v>1698</v>
      </c>
      <c r="L821" s="25"/>
      <c r="M821" s="25" t="s">
        <v>1698</v>
      </c>
      <c r="N821" s="25" t="s">
        <v>412</v>
      </c>
      <c r="O821" s="25" t="s">
        <v>411</v>
      </c>
      <c r="P821" s="25" t="s">
        <v>516</v>
      </c>
      <c r="Q821" s="24">
        <v>4420</v>
      </c>
      <c r="R821" s="17">
        <v>0.2767</v>
      </c>
      <c r="U821" s="17">
        <v>0</v>
      </c>
      <c r="V821" s="17">
        <v>0.93149999999999999</v>
      </c>
      <c r="Y821" s="17">
        <v>0</v>
      </c>
      <c r="Z821" s="17">
        <v>0</v>
      </c>
      <c r="AC821" s="17">
        <v>0</v>
      </c>
      <c r="AD821" s="17">
        <v>0</v>
      </c>
      <c r="AG821" s="17">
        <v>0</v>
      </c>
      <c r="AH821" s="17">
        <v>0</v>
      </c>
      <c r="AK821" s="17">
        <v>0</v>
      </c>
      <c r="AL821" s="17">
        <v>0</v>
      </c>
      <c r="AO821" s="17">
        <v>0</v>
      </c>
      <c r="AP821" s="17">
        <v>0</v>
      </c>
      <c r="AQ821" s="17">
        <v>0.2767</v>
      </c>
      <c r="AR821" s="17">
        <v>1E-3</v>
      </c>
      <c r="AS821" s="17">
        <v>2.61E-4</v>
      </c>
      <c r="AT821" s="17">
        <v>3.4789999999999999E-3</v>
      </c>
      <c r="AU821" s="17">
        <v>9.1963000000000003E-2</v>
      </c>
      <c r="AV821" s="17">
        <v>190</v>
      </c>
      <c r="AW821" s="17">
        <v>228</v>
      </c>
      <c r="AX821" s="17">
        <v>285</v>
      </c>
      <c r="AY821" s="17">
        <v>0</v>
      </c>
      <c r="AZ821" s="17">
        <v>0</v>
      </c>
      <c r="BA821" s="17">
        <v>0</v>
      </c>
      <c r="BB821" s="17">
        <v>0</v>
      </c>
      <c r="BC821" s="17">
        <v>1</v>
      </c>
      <c r="BD821" s="17">
        <v>4.42</v>
      </c>
      <c r="BE821" s="17">
        <v>1</v>
      </c>
      <c r="BF821" s="17">
        <v>1</v>
      </c>
      <c r="BH821" s="17">
        <v>0</v>
      </c>
      <c r="BJ821" s="17">
        <v>0</v>
      </c>
      <c r="BL821" s="17">
        <v>0</v>
      </c>
      <c r="BM821" s="17">
        <v>6.6100000000000002E-4</v>
      </c>
      <c r="BN821" s="17">
        <v>1.098E-3</v>
      </c>
      <c r="BO821" s="17">
        <v>0</v>
      </c>
      <c r="BP821" s="17">
        <v>0</v>
      </c>
      <c r="BQ821" s="17">
        <v>0</v>
      </c>
      <c r="BR821" s="17">
        <v>0</v>
      </c>
      <c r="BS821" s="17">
        <v>0</v>
      </c>
      <c r="BT821" s="17" t="s">
        <v>409</v>
      </c>
      <c r="BU821" s="17" t="s">
        <v>409</v>
      </c>
      <c r="BV821" s="17" t="s">
        <v>409</v>
      </c>
      <c r="BW821" s="17" t="s">
        <v>592</v>
      </c>
      <c r="CA821" s="17">
        <v>88106466</v>
      </c>
      <c r="CB821" s="17" t="s">
        <v>1848</v>
      </c>
      <c r="CC821" s="17">
        <v>6101046</v>
      </c>
      <c r="CD821" s="17" t="s">
        <v>1532</v>
      </c>
    </row>
    <row r="822" spans="1:82">
      <c r="A822" s="27">
        <v>1000000939</v>
      </c>
      <c r="B822" s="26">
        <v>0</v>
      </c>
      <c r="C822" s="26" t="s">
        <v>2463</v>
      </c>
      <c r="D822" s="25">
        <v>307220</v>
      </c>
      <c r="E822" s="25" t="s">
        <v>2055</v>
      </c>
      <c r="F822" s="25">
        <v>308515</v>
      </c>
      <c r="G822" s="25" t="s">
        <v>2053</v>
      </c>
      <c r="H822" s="25">
        <v>1</v>
      </c>
      <c r="I822" s="25">
        <v>2002.01</v>
      </c>
      <c r="J822" s="25">
        <v>2500.12</v>
      </c>
      <c r="K822" s="25" t="s">
        <v>1698</v>
      </c>
      <c r="L822" s="25"/>
      <c r="M822" s="25" t="s">
        <v>1698</v>
      </c>
      <c r="N822" s="25" t="s">
        <v>412</v>
      </c>
      <c r="O822" s="25" t="s">
        <v>428</v>
      </c>
      <c r="P822" s="25" t="s">
        <v>427</v>
      </c>
      <c r="Q822" s="24">
        <v>48866</v>
      </c>
      <c r="R822" s="17">
        <v>0</v>
      </c>
      <c r="U822" s="17">
        <v>0</v>
      </c>
      <c r="V822" s="17">
        <v>0</v>
      </c>
      <c r="Y822" s="17">
        <v>0</v>
      </c>
      <c r="Z822" s="17">
        <v>0</v>
      </c>
      <c r="AC822" s="17">
        <v>0</v>
      </c>
      <c r="AD822" s="17">
        <v>0</v>
      </c>
      <c r="AG822" s="17">
        <v>0</v>
      </c>
      <c r="AH822" s="17">
        <v>0</v>
      </c>
      <c r="AK822" s="17">
        <v>0</v>
      </c>
      <c r="AL822" s="17">
        <v>0</v>
      </c>
      <c r="AO822" s="17">
        <v>0</v>
      </c>
      <c r="AP822" s="17">
        <v>0</v>
      </c>
      <c r="AQ822" s="17">
        <v>0</v>
      </c>
      <c r="AR822" s="17">
        <v>0</v>
      </c>
      <c r="AS822" s="17">
        <v>2.0742E-2</v>
      </c>
      <c r="AT822" s="17">
        <v>9.6962000000000007E-2</v>
      </c>
      <c r="AU822" s="17">
        <v>3.9537999999999997E-2</v>
      </c>
      <c r="AV822" s="17">
        <v>195</v>
      </c>
      <c r="AW822" s="17">
        <v>234</v>
      </c>
      <c r="AX822" s="17">
        <v>292.5</v>
      </c>
      <c r="AY822" s="17">
        <v>0</v>
      </c>
      <c r="AZ822" s="17">
        <v>0</v>
      </c>
      <c r="BA822" s="17">
        <v>0</v>
      </c>
      <c r="BB822" s="17">
        <v>0</v>
      </c>
      <c r="BC822" s="17">
        <v>1</v>
      </c>
      <c r="BD822" s="17">
        <v>48.87</v>
      </c>
      <c r="BE822" s="17">
        <v>1</v>
      </c>
      <c r="BF822" s="17">
        <v>1</v>
      </c>
      <c r="BH822" s="17">
        <v>0</v>
      </c>
      <c r="BJ822" s="17">
        <v>0</v>
      </c>
      <c r="BL822" s="17">
        <v>0</v>
      </c>
      <c r="BM822" s="17">
        <v>5.5171999999999999E-2</v>
      </c>
      <c r="BN822" s="17">
        <v>0.25520500000000002</v>
      </c>
      <c r="BO822" s="17">
        <v>0</v>
      </c>
      <c r="BP822" s="17">
        <v>0</v>
      </c>
      <c r="BQ822" s="17">
        <v>0</v>
      </c>
      <c r="BR822" s="17">
        <v>0</v>
      </c>
      <c r="BS822" s="17">
        <v>0</v>
      </c>
      <c r="BT822" s="17" t="s">
        <v>409</v>
      </c>
      <c r="BU822" s="17" t="s">
        <v>409</v>
      </c>
      <c r="BV822" s="17" t="s">
        <v>409</v>
      </c>
      <c r="BW822" s="17" t="s">
        <v>592</v>
      </c>
      <c r="CA822" s="17">
        <v>88106466</v>
      </c>
      <c r="CB822" s="17" t="s">
        <v>1848</v>
      </c>
      <c r="CC822" s="17">
        <v>2101106</v>
      </c>
      <c r="CD822" s="17" t="s">
        <v>676</v>
      </c>
    </row>
    <row r="823" spans="1:82">
      <c r="A823" s="27">
        <v>1000000940</v>
      </c>
      <c r="B823" s="26">
        <v>0</v>
      </c>
      <c r="C823" s="26" t="s">
        <v>2462</v>
      </c>
      <c r="D823" s="25">
        <v>308600</v>
      </c>
      <c r="E823" s="25" t="s">
        <v>1096</v>
      </c>
      <c r="F823" s="25">
        <v>308610</v>
      </c>
      <c r="G823" s="25" t="s">
        <v>1634</v>
      </c>
      <c r="H823" s="25">
        <v>1</v>
      </c>
      <c r="I823" s="25">
        <v>2000.01</v>
      </c>
      <c r="J823" s="25">
        <v>2010.12</v>
      </c>
      <c r="K823" s="25" t="s">
        <v>557</v>
      </c>
      <c r="L823" s="25"/>
      <c r="M823" s="25" t="s">
        <v>557</v>
      </c>
      <c r="N823" s="25" t="s">
        <v>412</v>
      </c>
      <c r="O823" s="25" t="s">
        <v>541</v>
      </c>
      <c r="P823" s="25" t="s">
        <v>427</v>
      </c>
      <c r="Q823" s="24">
        <v>13055</v>
      </c>
      <c r="R823" s="17">
        <v>0</v>
      </c>
      <c r="U823" s="17">
        <v>0</v>
      </c>
      <c r="V823" s="17">
        <v>0</v>
      </c>
      <c r="Y823" s="17">
        <v>0</v>
      </c>
      <c r="Z823" s="17">
        <v>0</v>
      </c>
      <c r="AC823" s="17">
        <v>0</v>
      </c>
      <c r="AD823" s="17">
        <v>0</v>
      </c>
      <c r="AG823" s="17">
        <v>0</v>
      </c>
      <c r="AH823" s="17">
        <v>0</v>
      </c>
      <c r="AK823" s="17">
        <v>0</v>
      </c>
      <c r="AL823" s="17">
        <v>0</v>
      </c>
      <c r="AO823" s="17">
        <v>0</v>
      </c>
      <c r="AP823" s="17">
        <v>0</v>
      </c>
      <c r="AQ823" s="17">
        <v>0</v>
      </c>
      <c r="AR823" s="17">
        <v>0</v>
      </c>
      <c r="AS823" s="17">
        <v>4.7840000000000001E-3</v>
      </c>
      <c r="AT823" s="17">
        <v>2.6027000000000002E-2</v>
      </c>
      <c r="AU823" s="17">
        <v>1.0716E-2</v>
      </c>
      <c r="AV823" s="17">
        <v>361</v>
      </c>
      <c r="AW823" s="17">
        <v>433.2</v>
      </c>
      <c r="AX823" s="17">
        <v>541.5</v>
      </c>
      <c r="AY823" s="17">
        <v>0</v>
      </c>
      <c r="AZ823" s="17">
        <v>0</v>
      </c>
      <c r="BA823" s="17">
        <v>0</v>
      </c>
      <c r="BB823" s="17">
        <v>0</v>
      </c>
      <c r="BC823" s="17">
        <v>1</v>
      </c>
      <c r="BD823" s="17">
        <v>13.06</v>
      </c>
      <c r="BE823" s="17">
        <v>1</v>
      </c>
      <c r="BF823" s="17">
        <v>1</v>
      </c>
      <c r="BH823" s="17">
        <v>0</v>
      </c>
      <c r="BJ823" s="17">
        <v>0</v>
      </c>
      <c r="BL823" s="17">
        <v>0</v>
      </c>
      <c r="BM823" s="17">
        <v>1.6317000000000002E-2</v>
      </c>
      <c r="BN823" s="17">
        <v>7.0303000000000004E-2</v>
      </c>
      <c r="BO823" s="17">
        <v>0</v>
      </c>
      <c r="BP823" s="17">
        <v>0</v>
      </c>
      <c r="BQ823" s="17">
        <v>0</v>
      </c>
      <c r="BR823" s="17">
        <v>0</v>
      </c>
      <c r="BS823" s="17">
        <v>0</v>
      </c>
      <c r="BT823" s="17" t="s">
        <v>409</v>
      </c>
      <c r="BU823" s="17" t="s">
        <v>409</v>
      </c>
      <c r="BV823" s="17" t="s">
        <v>409</v>
      </c>
      <c r="BW823" s="17" t="s">
        <v>592</v>
      </c>
      <c r="CA823" s="17">
        <v>88106466</v>
      </c>
      <c r="CB823" s="17" t="s">
        <v>1845</v>
      </c>
      <c r="CC823" s="17">
        <v>6101046</v>
      </c>
      <c r="CD823" s="17" t="s">
        <v>1532</v>
      </c>
    </row>
    <row r="824" spans="1:82">
      <c r="A824" s="27">
        <v>1000000941</v>
      </c>
      <c r="B824" s="26">
        <v>0</v>
      </c>
      <c r="C824" s="26" t="s">
        <v>2461</v>
      </c>
      <c r="D824" s="25">
        <v>308600</v>
      </c>
      <c r="E824" s="25" t="s">
        <v>1096</v>
      </c>
      <c r="F824" s="25">
        <v>308610</v>
      </c>
      <c r="G824" s="25" t="s">
        <v>1634</v>
      </c>
      <c r="H824" s="25">
        <v>2</v>
      </c>
      <c r="I824" s="25">
        <v>2000.01</v>
      </c>
      <c r="J824" s="25">
        <v>2010.12</v>
      </c>
      <c r="K824" s="25" t="s">
        <v>557</v>
      </c>
      <c r="L824" s="25"/>
      <c r="M824" s="25" t="s">
        <v>557</v>
      </c>
      <c r="N824" s="25" t="s">
        <v>412</v>
      </c>
      <c r="O824" s="25" t="s">
        <v>541</v>
      </c>
      <c r="P824" s="25" t="s">
        <v>427</v>
      </c>
      <c r="Q824" s="24">
        <v>13055</v>
      </c>
      <c r="R824" s="17">
        <v>0</v>
      </c>
      <c r="U824" s="17">
        <v>0</v>
      </c>
      <c r="V824" s="17">
        <v>0</v>
      </c>
      <c r="Y824" s="17">
        <v>0</v>
      </c>
      <c r="Z824" s="17">
        <v>0</v>
      </c>
      <c r="AC824" s="17">
        <v>0</v>
      </c>
      <c r="AD824" s="17">
        <v>0</v>
      </c>
      <c r="AG824" s="17">
        <v>0</v>
      </c>
      <c r="AH824" s="17">
        <v>0</v>
      </c>
      <c r="AK824" s="17">
        <v>0</v>
      </c>
      <c r="AL824" s="17">
        <v>0</v>
      </c>
      <c r="AO824" s="17">
        <v>0</v>
      </c>
      <c r="AP824" s="17">
        <v>0</v>
      </c>
      <c r="AQ824" s="17">
        <v>0</v>
      </c>
      <c r="AR824" s="17">
        <v>0</v>
      </c>
      <c r="AS824" s="17">
        <v>4.7840000000000001E-3</v>
      </c>
      <c r="AT824" s="17">
        <v>2.6027000000000002E-2</v>
      </c>
      <c r="AU824" s="17">
        <v>1.0716E-2</v>
      </c>
      <c r="AV824" s="17">
        <v>361</v>
      </c>
      <c r="AW824" s="17">
        <v>433.2</v>
      </c>
      <c r="AX824" s="17">
        <v>541.5</v>
      </c>
      <c r="AY824" s="17">
        <v>0</v>
      </c>
      <c r="AZ824" s="17">
        <v>0</v>
      </c>
      <c r="BA824" s="17">
        <v>0</v>
      </c>
      <c r="BB824" s="17">
        <v>0</v>
      </c>
      <c r="BC824" s="17">
        <v>1</v>
      </c>
      <c r="BD824" s="17">
        <v>13.06</v>
      </c>
      <c r="BE824" s="17">
        <v>1</v>
      </c>
      <c r="BF824" s="17">
        <v>1</v>
      </c>
      <c r="BH824" s="17">
        <v>0</v>
      </c>
      <c r="BJ824" s="17">
        <v>0</v>
      </c>
      <c r="BL824" s="17">
        <v>0</v>
      </c>
      <c r="BM824" s="17">
        <v>1.6317000000000002E-2</v>
      </c>
      <c r="BN824" s="17">
        <v>7.0303000000000004E-2</v>
      </c>
      <c r="BO824" s="17">
        <v>0</v>
      </c>
      <c r="BP824" s="17">
        <v>0</v>
      </c>
      <c r="BQ824" s="17">
        <v>0</v>
      </c>
      <c r="BR824" s="17">
        <v>0</v>
      </c>
      <c r="BS824" s="17">
        <v>0</v>
      </c>
      <c r="BT824" s="17" t="s">
        <v>409</v>
      </c>
      <c r="BU824" s="17" t="s">
        <v>409</v>
      </c>
      <c r="BV824" s="17" t="s">
        <v>409</v>
      </c>
      <c r="BW824" s="17" t="s">
        <v>592</v>
      </c>
      <c r="CA824" s="17">
        <v>88106466</v>
      </c>
      <c r="CB824" s="17" t="s">
        <v>1845</v>
      </c>
      <c r="CC824" s="17">
        <v>6101046</v>
      </c>
      <c r="CD824" s="17" t="s">
        <v>1532</v>
      </c>
    </row>
    <row r="825" spans="1:82">
      <c r="A825" s="27">
        <v>1000000942</v>
      </c>
      <c r="B825" s="26">
        <v>0</v>
      </c>
      <c r="C825" s="26" t="s">
        <v>2460</v>
      </c>
      <c r="D825" s="25">
        <v>308630</v>
      </c>
      <c r="E825" s="25" t="s">
        <v>720</v>
      </c>
      <c r="F825" s="25">
        <v>308610</v>
      </c>
      <c r="G825" s="25" t="s">
        <v>1634</v>
      </c>
      <c r="H825" s="25">
        <v>2</v>
      </c>
      <c r="I825" s="25">
        <v>2001.1</v>
      </c>
      <c r="J825" s="25">
        <v>2500.12</v>
      </c>
      <c r="K825" s="25" t="s">
        <v>1744</v>
      </c>
      <c r="L825" s="25"/>
      <c r="M825" s="25" t="s">
        <v>1744</v>
      </c>
      <c r="N825" s="25" t="s">
        <v>412</v>
      </c>
      <c r="O825" s="25" t="s">
        <v>428</v>
      </c>
      <c r="P825" s="25" t="s">
        <v>499</v>
      </c>
      <c r="Q825" s="24">
        <v>3186</v>
      </c>
      <c r="R825" s="17">
        <v>0</v>
      </c>
      <c r="S825" s="17" t="s">
        <v>428</v>
      </c>
      <c r="T825" s="17" t="s">
        <v>499</v>
      </c>
      <c r="U825" s="29">
        <v>7857</v>
      </c>
      <c r="V825" s="17">
        <v>0</v>
      </c>
      <c r="Y825" s="17">
        <v>0</v>
      </c>
      <c r="Z825" s="17">
        <v>0</v>
      </c>
      <c r="AC825" s="17">
        <v>0</v>
      </c>
      <c r="AD825" s="17">
        <v>0</v>
      </c>
      <c r="AG825" s="17">
        <v>0</v>
      </c>
      <c r="AH825" s="17">
        <v>0</v>
      </c>
      <c r="AK825" s="17">
        <v>0</v>
      </c>
      <c r="AL825" s="17">
        <v>0</v>
      </c>
      <c r="AO825" s="17">
        <v>0</v>
      </c>
      <c r="AP825" s="17">
        <v>0</v>
      </c>
      <c r="AQ825" s="17">
        <v>0</v>
      </c>
      <c r="AR825" s="17">
        <v>0</v>
      </c>
      <c r="AS825" s="17">
        <v>2.7039999999999998E-3</v>
      </c>
      <c r="AT825" s="17">
        <v>1.9408000000000002E-2</v>
      </c>
      <c r="AU825" s="17">
        <v>1.0456999999999999E-2</v>
      </c>
      <c r="AV825" s="17">
        <v>255</v>
      </c>
      <c r="AW825" s="17">
        <v>306</v>
      </c>
      <c r="AX825" s="17">
        <v>382.5</v>
      </c>
      <c r="AY825" s="17">
        <v>0</v>
      </c>
      <c r="AZ825" s="17">
        <v>0</v>
      </c>
      <c r="BA825" s="17">
        <v>0</v>
      </c>
      <c r="BB825" s="17">
        <v>0</v>
      </c>
      <c r="BC825" s="17">
        <v>1</v>
      </c>
      <c r="BD825" s="17">
        <v>11.04</v>
      </c>
      <c r="BE825" s="17">
        <v>1</v>
      </c>
      <c r="BF825" s="17">
        <v>1</v>
      </c>
      <c r="BH825" s="17">
        <v>0</v>
      </c>
      <c r="BJ825" s="17">
        <v>0</v>
      </c>
      <c r="BL825" s="17">
        <v>0</v>
      </c>
      <c r="BM825" s="17">
        <v>1.1972E-2</v>
      </c>
      <c r="BN825" s="17">
        <v>5.6640000000000003E-2</v>
      </c>
      <c r="BO825" s="17">
        <v>0</v>
      </c>
      <c r="BP825" s="17">
        <v>0</v>
      </c>
      <c r="BQ825" s="17">
        <v>0</v>
      </c>
      <c r="BR825" s="17">
        <v>0</v>
      </c>
      <c r="BS825" s="17">
        <v>0</v>
      </c>
      <c r="BT825" s="17" t="s">
        <v>409</v>
      </c>
      <c r="BU825" s="17" t="s">
        <v>409</v>
      </c>
      <c r="BV825" s="17" t="s">
        <v>409</v>
      </c>
      <c r="BW825" s="17" t="s">
        <v>592</v>
      </c>
      <c r="CA825" s="17">
        <v>88106466</v>
      </c>
      <c r="CB825" s="17" t="s">
        <v>1848</v>
      </c>
      <c r="CC825" s="17">
        <v>6101046</v>
      </c>
      <c r="CD825" s="17" t="s">
        <v>1532</v>
      </c>
    </row>
    <row r="826" spans="1:82">
      <c r="A826" s="27">
        <v>1000000944</v>
      </c>
      <c r="B826" s="26">
        <v>0</v>
      </c>
      <c r="C826" s="26" t="s">
        <v>2459</v>
      </c>
      <c r="D826" s="25">
        <v>309401</v>
      </c>
      <c r="E826" s="25" t="s">
        <v>2407</v>
      </c>
      <c r="F826" s="25">
        <v>309410</v>
      </c>
      <c r="G826" s="25" t="s">
        <v>518</v>
      </c>
      <c r="H826" s="25">
        <v>2</v>
      </c>
      <c r="I826" s="25">
        <v>1996.01</v>
      </c>
      <c r="J826" s="25">
        <v>2500.12</v>
      </c>
      <c r="K826" s="25" t="s">
        <v>505</v>
      </c>
      <c r="L826" s="25"/>
      <c r="M826" s="25" t="s">
        <v>505</v>
      </c>
      <c r="N826" s="25" t="s">
        <v>412</v>
      </c>
      <c r="O826" s="25" t="s">
        <v>428</v>
      </c>
      <c r="P826" s="25" t="s">
        <v>499</v>
      </c>
      <c r="Q826" s="24">
        <v>8260</v>
      </c>
      <c r="R826" s="17">
        <v>0</v>
      </c>
      <c r="U826" s="17">
        <v>0</v>
      </c>
      <c r="V826" s="17">
        <v>0</v>
      </c>
      <c r="Y826" s="17">
        <v>0</v>
      </c>
      <c r="Z826" s="17">
        <v>0</v>
      </c>
      <c r="AC826" s="17">
        <v>0</v>
      </c>
      <c r="AD826" s="17">
        <v>0</v>
      </c>
      <c r="AG826" s="17">
        <v>0</v>
      </c>
      <c r="AH826" s="17">
        <v>0</v>
      </c>
      <c r="AK826" s="17">
        <v>0</v>
      </c>
      <c r="AL826" s="17">
        <v>0</v>
      </c>
      <c r="AO826" s="17">
        <v>0</v>
      </c>
      <c r="AP826" s="17">
        <v>0</v>
      </c>
      <c r="AQ826" s="17">
        <v>0</v>
      </c>
      <c r="AR826" s="17">
        <v>0</v>
      </c>
      <c r="AS826" s="17">
        <v>1.4610000000000001E-3</v>
      </c>
      <c r="AT826" s="17">
        <v>1.1459E-2</v>
      </c>
      <c r="AU826" s="17">
        <v>8.2000000000000007E-3</v>
      </c>
      <c r="AV826" s="17">
        <v>452</v>
      </c>
      <c r="AW826" s="17">
        <v>542.4</v>
      </c>
      <c r="AX826" s="17">
        <v>678</v>
      </c>
      <c r="AY826" s="17">
        <v>0</v>
      </c>
      <c r="AZ826" s="17">
        <v>0</v>
      </c>
      <c r="BA826" s="17">
        <v>0</v>
      </c>
      <c r="BB826" s="17">
        <v>0</v>
      </c>
      <c r="BC826" s="17">
        <v>1</v>
      </c>
      <c r="BD826" s="17">
        <v>8.26</v>
      </c>
      <c r="BE826" s="17">
        <v>1</v>
      </c>
      <c r="BF826" s="17">
        <v>1</v>
      </c>
      <c r="BH826" s="17">
        <v>0</v>
      </c>
      <c r="BJ826" s="17">
        <v>0</v>
      </c>
      <c r="BL826" s="17">
        <v>0</v>
      </c>
      <c r="BM826" s="17">
        <v>8.2710000000000006E-3</v>
      </c>
      <c r="BN826" s="17">
        <v>3.8790999999999999E-2</v>
      </c>
      <c r="BO826" s="17">
        <v>0</v>
      </c>
      <c r="BP826" s="17">
        <v>0</v>
      </c>
      <c r="BQ826" s="17">
        <v>0</v>
      </c>
      <c r="BR826" s="17">
        <v>0</v>
      </c>
      <c r="BS826" s="17">
        <v>0</v>
      </c>
      <c r="BT826" s="17" t="s">
        <v>409</v>
      </c>
      <c r="BU826" s="17" t="s">
        <v>409</v>
      </c>
      <c r="BV826" s="17" t="s">
        <v>409</v>
      </c>
      <c r="BW826" s="17" t="s">
        <v>592</v>
      </c>
      <c r="CA826" s="17">
        <v>88106466</v>
      </c>
      <c r="CB826" s="17" t="s">
        <v>1848</v>
      </c>
      <c r="CC826" s="17">
        <v>4102126</v>
      </c>
      <c r="CD826" s="17" t="s">
        <v>734</v>
      </c>
    </row>
    <row r="827" spans="1:82">
      <c r="A827" s="27">
        <v>1000000945</v>
      </c>
      <c r="B827" s="26">
        <v>0</v>
      </c>
      <c r="C827" s="26" t="s">
        <v>2458</v>
      </c>
      <c r="D827" s="25">
        <v>309400</v>
      </c>
      <c r="E827" s="25" t="s">
        <v>2407</v>
      </c>
      <c r="F827" s="25">
        <v>309420</v>
      </c>
      <c r="G827" s="25" t="s">
        <v>2456</v>
      </c>
      <c r="H827" s="25">
        <v>1</v>
      </c>
      <c r="I827" s="25">
        <v>2000.04</v>
      </c>
      <c r="J827" s="25">
        <v>2500.12</v>
      </c>
      <c r="K827" s="25" t="s">
        <v>429</v>
      </c>
      <c r="L827" s="25"/>
      <c r="M827" s="25" t="s">
        <v>429</v>
      </c>
      <c r="N827" s="25" t="s">
        <v>412</v>
      </c>
      <c r="O827" s="25" t="s">
        <v>428</v>
      </c>
      <c r="P827" s="25" t="s">
        <v>556</v>
      </c>
      <c r="Q827" s="24">
        <v>9670</v>
      </c>
      <c r="R827" s="17">
        <v>0</v>
      </c>
      <c r="U827" s="17">
        <v>0</v>
      </c>
      <c r="V827" s="17">
        <v>0</v>
      </c>
      <c r="Y827" s="17">
        <v>0</v>
      </c>
      <c r="Z827" s="17">
        <v>0</v>
      </c>
      <c r="AC827" s="17">
        <v>0</v>
      </c>
      <c r="AD827" s="17">
        <v>0</v>
      </c>
      <c r="AG827" s="17">
        <v>0</v>
      </c>
      <c r="AH827" s="17">
        <v>0</v>
      </c>
      <c r="AK827" s="17">
        <v>0</v>
      </c>
      <c r="AL827" s="17">
        <v>0</v>
      </c>
      <c r="AO827" s="17">
        <v>0</v>
      </c>
      <c r="AP827" s="17">
        <v>0</v>
      </c>
      <c r="AQ827" s="17">
        <v>0</v>
      </c>
      <c r="AR827" s="17">
        <v>0</v>
      </c>
      <c r="AS827" s="17">
        <v>3.4199999999999999E-3</v>
      </c>
      <c r="AT827" s="17">
        <v>1.8780000000000002E-2</v>
      </c>
      <c r="AU827" s="17">
        <v>8.1300000000000001E-3</v>
      </c>
      <c r="AV827" s="17">
        <v>232</v>
      </c>
      <c r="AW827" s="17">
        <v>278.39999999999998</v>
      </c>
      <c r="AX827" s="17">
        <v>348</v>
      </c>
      <c r="AY827" s="17">
        <v>0</v>
      </c>
      <c r="AZ827" s="17">
        <v>0</v>
      </c>
      <c r="BA827" s="17">
        <v>0</v>
      </c>
      <c r="BB827" s="17">
        <v>0</v>
      </c>
      <c r="BC827" s="17">
        <v>1</v>
      </c>
      <c r="BD827" s="17">
        <v>9.67</v>
      </c>
      <c r="BE827" s="17">
        <v>1</v>
      </c>
      <c r="BF827" s="17">
        <v>1</v>
      </c>
      <c r="BH827" s="17">
        <v>0</v>
      </c>
      <c r="BJ827" s="17">
        <v>0</v>
      </c>
      <c r="BL827" s="17">
        <v>0</v>
      </c>
      <c r="BM827" s="17">
        <v>1.1261999999999999E-2</v>
      </c>
      <c r="BN827" s="17">
        <v>4.4867999999999998E-2</v>
      </c>
      <c r="BO827" s="17">
        <v>3.173E-3</v>
      </c>
      <c r="BP827" s="17">
        <v>0</v>
      </c>
      <c r="BQ827" s="17">
        <v>0</v>
      </c>
      <c r="BR827" s="17">
        <v>0</v>
      </c>
      <c r="BS827" s="17">
        <v>0</v>
      </c>
      <c r="BT827" s="17" t="s">
        <v>409</v>
      </c>
      <c r="BU827" s="17" t="s">
        <v>409</v>
      </c>
      <c r="BV827" s="17" t="s">
        <v>409</v>
      </c>
      <c r="BW827" s="17" t="s">
        <v>592</v>
      </c>
      <c r="CA827" s="17">
        <v>88106466</v>
      </c>
      <c r="CB827" s="17" t="s">
        <v>1848</v>
      </c>
      <c r="CC827" s="17">
        <v>4102126</v>
      </c>
      <c r="CD827" s="17" t="s">
        <v>734</v>
      </c>
    </row>
    <row r="828" spans="1:82">
      <c r="A828" s="27">
        <v>1000000946</v>
      </c>
      <c r="B828" s="26">
        <v>0</v>
      </c>
      <c r="C828" s="26" t="s">
        <v>2457</v>
      </c>
      <c r="D828" s="25">
        <v>309401</v>
      </c>
      <c r="E828" s="25" t="s">
        <v>2407</v>
      </c>
      <c r="F828" s="25">
        <v>309420</v>
      </c>
      <c r="G828" s="25" t="s">
        <v>2456</v>
      </c>
      <c r="H828" s="25">
        <v>2</v>
      </c>
      <c r="I828" s="25">
        <v>2000.04</v>
      </c>
      <c r="J828" s="25">
        <v>2500.12</v>
      </c>
      <c r="K828" s="25" t="s">
        <v>429</v>
      </c>
      <c r="L828" s="25"/>
      <c r="M828" s="25" t="s">
        <v>429</v>
      </c>
      <c r="N828" s="25" t="s">
        <v>412</v>
      </c>
      <c r="O828" s="25" t="s">
        <v>428</v>
      </c>
      <c r="P828" s="25" t="s">
        <v>556</v>
      </c>
      <c r="Q828" s="24">
        <v>9670</v>
      </c>
      <c r="R828" s="17">
        <v>0</v>
      </c>
      <c r="U828" s="17">
        <v>0</v>
      </c>
      <c r="V828" s="17">
        <v>0</v>
      </c>
      <c r="Y828" s="17">
        <v>0</v>
      </c>
      <c r="Z828" s="17">
        <v>0</v>
      </c>
      <c r="AC828" s="17">
        <v>0</v>
      </c>
      <c r="AD828" s="17">
        <v>0</v>
      </c>
      <c r="AG828" s="17">
        <v>0</v>
      </c>
      <c r="AH828" s="17">
        <v>0</v>
      </c>
      <c r="AK828" s="17">
        <v>0</v>
      </c>
      <c r="AL828" s="17">
        <v>0</v>
      </c>
      <c r="AO828" s="17">
        <v>0</v>
      </c>
      <c r="AP828" s="17">
        <v>0</v>
      </c>
      <c r="AQ828" s="17">
        <v>0</v>
      </c>
      <c r="AR828" s="17">
        <v>0</v>
      </c>
      <c r="AS828" s="17">
        <v>3.4199999999999999E-3</v>
      </c>
      <c r="AT828" s="17">
        <v>1.8780000000000002E-2</v>
      </c>
      <c r="AU828" s="17">
        <v>8.1300000000000001E-3</v>
      </c>
      <c r="AV828" s="17">
        <v>232</v>
      </c>
      <c r="AW828" s="17">
        <v>278.39999999999998</v>
      </c>
      <c r="AX828" s="17">
        <v>348</v>
      </c>
      <c r="AY828" s="17">
        <v>0</v>
      </c>
      <c r="AZ828" s="17">
        <v>0</v>
      </c>
      <c r="BA828" s="17">
        <v>0</v>
      </c>
      <c r="BB828" s="17">
        <v>0</v>
      </c>
      <c r="BC828" s="17">
        <v>1</v>
      </c>
      <c r="BD828" s="17">
        <v>9.67</v>
      </c>
      <c r="BE828" s="17">
        <v>1</v>
      </c>
      <c r="BF828" s="17">
        <v>1</v>
      </c>
      <c r="BH828" s="17">
        <v>0</v>
      </c>
      <c r="BJ828" s="17">
        <v>0</v>
      </c>
      <c r="BL828" s="17">
        <v>0</v>
      </c>
      <c r="BM828" s="17">
        <v>1.1261999999999999E-2</v>
      </c>
      <c r="BN828" s="17">
        <v>4.4867999999999998E-2</v>
      </c>
      <c r="BO828" s="17">
        <v>3.173E-3</v>
      </c>
      <c r="BP828" s="17">
        <v>0</v>
      </c>
      <c r="BQ828" s="17">
        <v>0</v>
      </c>
      <c r="BR828" s="17">
        <v>0</v>
      </c>
      <c r="BS828" s="17">
        <v>0</v>
      </c>
      <c r="BT828" s="17" t="s">
        <v>409</v>
      </c>
      <c r="BU828" s="17" t="s">
        <v>409</v>
      </c>
      <c r="BV828" s="17" t="s">
        <v>409</v>
      </c>
      <c r="BW828" s="17" t="s">
        <v>592</v>
      </c>
      <c r="CA828" s="17">
        <v>88106466</v>
      </c>
      <c r="CB828" s="17" t="s">
        <v>1848</v>
      </c>
      <c r="CC828" s="17">
        <v>4102126</v>
      </c>
      <c r="CD828" s="17" t="s">
        <v>734</v>
      </c>
    </row>
    <row r="829" spans="1:82">
      <c r="A829" s="27">
        <v>1000000947</v>
      </c>
      <c r="B829" s="26">
        <v>0</v>
      </c>
      <c r="C829" s="26" t="s">
        <v>138</v>
      </c>
      <c r="D829" s="25">
        <v>309400</v>
      </c>
      <c r="E829" s="25" t="s">
        <v>2407</v>
      </c>
      <c r="F829" s="25">
        <v>309440</v>
      </c>
      <c r="G829" s="25" t="s">
        <v>1971</v>
      </c>
      <c r="H829" s="25">
        <v>1</v>
      </c>
      <c r="I829" s="25">
        <v>2006.04</v>
      </c>
      <c r="J829" s="25">
        <v>2500.12</v>
      </c>
      <c r="K829" s="25" t="s">
        <v>1969</v>
      </c>
      <c r="L829" s="25"/>
      <c r="M829" s="25" t="s">
        <v>1969</v>
      </c>
      <c r="N829" s="25" t="s">
        <v>412</v>
      </c>
      <c r="O829" s="25" t="s">
        <v>428</v>
      </c>
      <c r="P829" s="25" t="s">
        <v>499</v>
      </c>
      <c r="Q829" s="24">
        <v>5750</v>
      </c>
      <c r="R829" s="17">
        <v>0</v>
      </c>
      <c r="S829" s="17" t="s">
        <v>411</v>
      </c>
      <c r="T829" s="17" t="s">
        <v>516</v>
      </c>
      <c r="U829" s="17">
        <v>251</v>
      </c>
      <c r="V829" s="17">
        <v>0.24</v>
      </c>
      <c r="Y829" s="17">
        <v>0</v>
      </c>
      <c r="Z829" s="17">
        <v>0</v>
      </c>
      <c r="AC829" s="17">
        <v>0</v>
      </c>
      <c r="AD829" s="17">
        <v>0</v>
      </c>
      <c r="AG829" s="17">
        <v>0</v>
      </c>
      <c r="AH829" s="17">
        <v>0</v>
      </c>
      <c r="AK829" s="17">
        <v>0</v>
      </c>
      <c r="AL829" s="17">
        <v>0</v>
      </c>
      <c r="AO829" s="17">
        <v>0</v>
      </c>
      <c r="AP829" s="17">
        <v>0</v>
      </c>
      <c r="AQ829" s="17">
        <v>3.6144749999999998E-3</v>
      </c>
      <c r="AR829" s="17">
        <v>4.5016000000000001E-4</v>
      </c>
      <c r="AS829" s="17">
        <v>1.034E-3</v>
      </c>
      <c r="AT829" s="17">
        <v>8.1880000000000008E-3</v>
      </c>
      <c r="AU829" s="17">
        <v>1.176E-2</v>
      </c>
      <c r="AV829" s="17">
        <v>452</v>
      </c>
      <c r="AW829" s="17">
        <v>542.4</v>
      </c>
      <c r="AX829" s="17">
        <v>678</v>
      </c>
      <c r="AY829" s="17">
        <v>0</v>
      </c>
      <c r="AZ829" s="17">
        <v>0</v>
      </c>
      <c r="BA829" s="17">
        <v>0</v>
      </c>
      <c r="BB829" s="17">
        <v>0</v>
      </c>
      <c r="BC829" s="17">
        <v>1</v>
      </c>
      <c r="BD829" s="17">
        <v>6</v>
      </c>
      <c r="BE829" s="17">
        <v>1</v>
      </c>
      <c r="BF829" s="17">
        <v>1</v>
      </c>
      <c r="BH829" s="17">
        <v>0</v>
      </c>
      <c r="BJ829" s="17">
        <v>0</v>
      </c>
      <c r="BL829" s="17">
        <v>0</v>
      </c>
      <c r="BM829" s="17">
        <v>5.7460000000000002E-3</v>
      </c>
      <c r="BN829" s="17">
        <v>2.3717999999999999E-2</v>
      </c>
      <c r="BO829" s="17">
        <v>6.672E-3</v>
      </c>
      <c r="BP829" s="17">
        <v>0</v>
      </c>
      <c r="BQ829" s="17">
        <v>0</v>
      </c>
      <c r="BR829" s="17">
        <v>0</v>
      </c>
      <c r="BS829" s="17">
        <v>0</v>
      </c>
      <c r="BT829" s="17" t="s">
        <v>409</v>
      </c>
      <c r="BU829" s="17" t="s">
        <v>409</v>
      </c>
      <c r="BV829" s="17" t="s">
        <v>409</v>
      </c>
      <c r="BW829" s="17" t="s">
        <v>592</v>
      </c>
      <c r="CA829" s="17">
        <v>88106466</v>
      </c>
      <c r="CB829" s="17" t="s">
        <v>1453</v>
      </c>
      <c r="CC829" s="17">
        <v>4104439</v>
      </c>
      <c r="CD829" s="17" t="s">
        <v>1043</v>
      </c>
    </row>
    <row r="830" spans="1:82">
      <c r="A830" s="27">
        <v>1000000948</v>
      </c>
      <c r="B830" s="26">
        <v>0</v>
      </c>
      <c r="C830" s="26" t="s">
        <v>137</v>
      </c>
      <c r="D830" s="25">
        <v>309401</v>
      </c>
      <c r="E830" s="25" t="s">
        <v>2407</v>
      </c>
      <c r="F830" s="25">
        <v>309440</v>
      </c>
      <c r="G830" s="25" t="s">
        <v>1971</v>
      </c>
      <c r="H830" s="25">
        <v>2</v>
      </c>
      <c r="I830" s="25">
        <v>2006.04</v>
      </c>
      <c r="J830" s="25">
        <v>2500.12</v>
      </c>
      <c r="K830" s="25" t="s">
        <v>1969</v>
      </c>
      <c r="L830" s="25"/>
      <c r="M830" s="25" t="s">
        <v>1969</v>
      </c>
      <c r="N830" s="25" t="s">
        <v>412</v>
      </c>
      <c r="O830" s="25" t="s">
        <v>428</v>
      </c>
      <c r="P830" s="25" t="s">
        <v>499</v>
      </c>
      <c r="Q830" s="24">
        <v>5750</v>
      </c>
      <c r="R830" s="17">
        <v>0</v>
      </c>
      <c r="S830" s="17" t="s">
        <v>411</v>
      </c>
      <c r="T830" s="17" t="s">
        <v>516</v>
      </c>
      <c r="U830" s="17">
        <v>254</v>
      </c>
      <c r="V830" s="17">
        <v>0.24</v>
      </c>
      <c r="Y830" s="17">
        <v>0</v>
      </c>
      <c r="Z830" s="17">
        <v>0</v>
      </c>
      <c r="AC830" s="17">
        <v>0</v>
      </c>
      <c r="AD830" s="17">
        <v>0</v>
      </c>
      <c r="AG830" s="17">
        <v>0</v>
      </c>
      <c r="AH830" s="17">
        <v>0</v>
      </c>
      <c r="AK830" s="17">
        <v>0</v>
      </c>
      <c r="AL830" s="17">
        <v>0</v>
      </c>
      <c r="AO830" s="17">
        <v>0</v>
      </c>
      <c r="AP830" s="17">
        <v>0</v>
      </c>
      <c r="AQ830" s="17">
        <v>3.6570169999999998E-3</v>
      </c>
      <c r="AR830" s="17">
        <v>4.53103E-4</v>
      </c>
      <c r="AS830" s="17">
        <v>1.034E-3</v>
      </c>
      <c r="AT830" s="17">
        <v>8.1880000000000008E-3</v>
      </c>
      <c r="AU830" s="17">
        <v>1.176E-2</v>
      </c>
      <c r="AV830" s="17">
        <v>452</v>
      </c>
      <c r="AW830" s="17">
        <v>542.4</v>
      </c>
      <c r="AX830" s="17">
        <v>678</v>
      </c>
      <c r="AY830" s="17">
        <v>0</v>
      </c>
      <c r="AZ830" s="17">
        <v>0</v>
      </c>
      <c r="BA830" s="17">
        <v>0</v>
      </c>
      <c r="BB830" s="17">
        <v>0</v>
      </c>
      <c r="BC830" s="17">
        <v>1</v>
      </c>
      <c r="BD830" s="17">
        <v>6</v>
      </c>
      <c r="BE830" s="17">
        <v>1</v>
      </c>
      <c r="BF830" s="17">
        <v>1</v>
      </c>
      <c r="BH830" s="17">
        <v>0</v>
      </c>
      <c r="BJ830" s="17">
        <v>0</v>
      </c>
      <c r="BL830" s="17">
        <v>0</v>
      </c>
      <c r="BM830" s="17">
        <v>5.7460000000000002E-3</v>
      </c>
      <c r="BN830" s="17">
        <v>2.3717999999999999E-2</v>
      </c>
      <c r="BO830" s="17">
        <v>6.672E-3</v>
      </c>
      <c r="BP830" s="17">
        <v>0</v>
      </c>
      <c r="BQ830" s="17">
        <v>0</v>
      </c>
      <c r="BR830" s="17">
        <v>0</v>
      </c>
      <c r="BS830" s="17">
        <v>0</v>
      </c>
      <c r="BT830" s="17" t="s">
        <v>409</v>
      </c>
      <c r="BU830" s="17" t="s">
        <v>409</v>
      </c>
      <c r="BV830" s="17" t="s">
        <v>409</v>
      </c>
      <c r="BW830" s="17" t="s">
        <v>592</v>
      </c>
      <c r="CA830" s="17">
        <v>88106466</v>
      </c>
      <c r="CB830" s="17" t="s">
        <v>1453</v>
      </c>
      <c r="CC830" s="17">
        <v>4104439</v>
      </c>
      <c r="CD830" s="17" t="s">
        <v>1043</v>
      </c>
    </row>
    <row r="831" spans="1:82">
      <c r="A831" s="27">
        <v>1000000949</v>
      </c>
      <c r="B831" s="26">
        <v>0</v>
      </c>
      <c r="C831" s="26" t="s">
        <v>2455</v>
      </c>
      <c r="D831" s="25">
        <v>209401</v>
      </c>
      <c r="E831" s="25" t="s">
        <v>612</v>
      </c>
      <c r="F831" s="25">
        <v>210350</v>
      </c>
      <c r="G831" s="25" t="s">
        <v>1937</v>
      </c>
      <c r="H831" s="25">
        <v>1</v>
      </c>
      <c r="I831" s="25">
        <v>1996.01</v>
      </c>
      <c r="J831" s="25">
        <v>2010.12</v>
      </c>
      <c r="K831" s="25" t="s">
        <v>505</v>
      </c>
      <c r="L831" s="25"/>
      <c r="M831" s="25" t="s">
        <v>505</v>
      </c>
      <c r="N831" s="25" t="s">
        <v>609</v>
      </c>
      <c r="O831" s="25" t="s">
        <v>428</v>
      </c>
      <c r="P831" s="25" t="s">
        <v>608</v>
      </c>
      <c r="Q831" s="24">
        <v>79235</v>
      </c>
      <c r="R831" s="17">
        <v>0</v>
      </c>
      <c r="U831" s="17">
        <v>0</v>
      </c>
      <c r="V831" s="17">
        <v>0</v>
      </c>
      <c r="Y831" s="17">
        <v>0</v>
      </c>
      <c r="Z831" s="17">
        <v>0</v>
      </c>
      <c r="AC831" s="17">
        <v>0</v>
      </c>
      <c r="AD831" s="17">
        <v>0</v>
      </c>
      <c r="AG831" s="17">
        <v>0</v>
      </c>
      <c r="AH831" s="17">
        <v>0</v>
      </c>
      <c r="AK831" s="17">
        <v>0</v>
      </c>
      <c r="AL831" s="17">
        <v>0</v>
      </c>
      <c r="AO831" s="17">
        <v>0</v>
      </c>
      <c r="AP831" s="17">
        <v>0</v>
      </c>
      <c r="AQ831" s="17">
        <v>0</v>
      </c>
      <c r="AR831" s="17">
        <v>0</v>
      </c>
      <c r="AS831" s="17">
        <v>1.163E-3</v>
      </c>
      <c r="AT831" s="17">
        <v>2.0160999999999998E-2</v>
      </c>
      <c r="AU831" s="17">
        <v>0.49392000000000003</v>
      </c>
      <c r="AV831" s="30">
        <v>2173</v>
      </c>
      <c r="AW831" s="30">
        <v>2607.6</v>
      </c>
      <c r="AX831" s="30">
        <v>3259.5</v>
      </c>
      <c r="AY831" s="17">
        <v>0</v>
      </c>
      <c r="AZ831" s="17">
        <v>0</v>
      </c>
      <c r="BA831" s="17">
        <v>0</v>
      </c>
      <c r="BB831" s="17">
        <v>0</v>
      </c>
      <c r="BC831" s="17">
        <v>1</v>
      </c>
      <c r="BD831" s="17">
        <v>79.239999999999995</v>
      </c>
      <c r="BE831" s="17">
        <v>1</v>
      </c>
      <c r="BF831" s="17">
        <v>1</v>
      </c>
      <c r="BH831" s="17">
        <v>0</v>
      </c>
      <c r="BJ831" s="17">
        <v>0</v>
      </c>
      <c r="BL831" s="17">
        <v>0</v>
      </c>
      <c r="BM831" s="17">
        <v>9.6530000000000001E-3</v>
      </c>
      <c r="BN831" s="17">
        <v>5.8349999999999999E-2</v>
      </c>
      <c r="BO831" s="17">
        <v>0</v>
      </c>
      <c r="BP831" s="17">
        <v>0</v>
      </c>
      <c r="BQ831" s="17">
        <v>0</v>
      </c>
      <c r="BR831" s="17">
        <v>0</v>
      </c>
      <c r="BS831" s="17">
        <v>0</v>
      </c>
      <c r="BT831" s="17" t="s">
        <v>409</v>
      </c>
      <c r="BU831" s="17" t="s">
        <v>409</v>
      </c>
      <c r="BV831" s="17" t="s">
        <v>409</v>
      </c>
      <c r="BW831" s="17" t="s">
        <v>592</v>
      </c>
      <c r="CA831" s="17">
        <v>88106466</v>
      </c>
      <c r="CB831" s="17" t="s">
        <v>1845</v>
      </c>
      <c r="CC831" s="17">
        <v>1101099</v>
      </c>
      <c r="CD831" s="17" t="s">
        <v>2454</v>
      </c>
    </row>
    <row r="832" spans="1:82">
      <c r="A832" s="27">
        <v>1000000950</v>
      </c>
      <c r="B832" s="26">
        <v>0</v>
      </c>
      <c r="C832" s="26" t="s">
        <v>2453</v>
      </c>
      <c r="D832" s="25">
        <v>309625</v>
      </c>
      <c r="E832" s="25" t="s">
        <v>2445</v>
      </c>
      <c r="F832" s="25">
        <v>309630</v>
      </c>
      <c r="G832" s="25" t="s">
        <v>549</v>
      </c>
      <c r="H832" s="25">
        <v>1</v>
      </c>
      <c r="I832" s="25">
        <v>1996.01</v>
      </c>
      <c r="J832" s="25">
        <v>2500.12</v>
      </c>
      <c r="K832" s="25" t="s">
        <v>505</v>
      </c>
      <c r="L832" s="25"/>
      <c r="M832" s="25" t="s">
        <v>505</v>
      </c>
      <c r="N832" s="25" t="s">
        <v>412</v>
      </c>
      <c r="O832" s="25" t="s">
        <v>498</v>
      </c>
      <c r="P832" s="25" t="s">
        <v>426</v>
      </c>
      <c r="Q832" s="24">
        <v>1080</v>
      </c>
      <c r="R832" s="17">
        <v>0.52600000000000002</v>
      </c>
      <c r="S832" s="17" t="s">
        <v>411</v>
      </c>
      <c r="T832" s="17" t="s">
        <v>426</v>
      </c>
      <c r="U832" s="17">
        <v>49</v>
      </c>
      <c r="V832" s="17">
        <v>0.52100000000000002</v>
      </c>
      <c r="W832" s="17" t="s">
        <v>498</v>
      </c>
      <c r="X832" s="17" t="s">
        <v>426</v>
      </c>
      <c r="Y832" s="29">
        <v>2456</v>
      </c>
      <c r="Z832" s="17">
        <v>0.10199999999999999</v>
      </c>
      <c r="AC832" s="17">
        <v>0</v>
      </c>
      <c r="AD832" s="17">
        <v>0</v>
      </c>
      <c r="AG832" s="17">
        <v>0</v>
      </c>
      <c r="AH832" s="17">
        <v>0</v>
      </c>
      <c r="AK832" s="17">
        <v>0</v>
      </c>
      <c r="AL832" s="17">
        <v>0</v>
      </c>
      <c r="AO832" s="17">
        <v>0</v>
      </c>
      <c r="AP832" s="17">
        <v>0</v>
      </c>
      <c r="AQ832" s="17">
        <v>0.23606199</v>
      </c>
      <c r="AR832" s="17">
        <v>2.987197E-3</v>
      </c>
      <c r="AS832" s="17">
        <v>2.2800000000000001E-4</v>
      </c>
      <c r="AT832" s="17">
        <v>2.6719999999999999E-3</v>
      </c>
      <c r="AU832" s="17">
        <v>0.12923999999999999</v>
      </c>
      <c r="AV832" s="17">
        <v>255</v>
      </c>
      <c r="AW832" s="17">
        <v>306</v>
      </c>
      <c r="AX832" s="17">
        <v>382.5</v>
      </c>
      <c r="AY832" s="17">
        <v>0</v>
      </c>
      <c r="AZ832" s="17">
        <v>0</v>
      </c>
      <c r="BA832" s="17">
        <v>0</v>
      </c>
      <c r="BB832" s="17">
        <v>0</v>
      </c>
      <c r="BC832" s="17">
        <v>1</v>
      </c>
      <c r="BD832" s="17">
        <v>3.59</v>
      </c>
      <c r="BE832" s="17">
        <v>1</v>
      </c>
      <c r="BF832" s="17">
        <v>1</v>
      </c>
      <c r="BH832" s="17">
        <v>0</v>
      </c>
      <c r="BJ832" s="17">
        <v>0</v>
      </c>
      <c r="BL832" s="17">
        <v>0</v>
      </c>
      <c r="BM832" s="17">
        <v>1.0150000000000001E-3</v>
      </c>
      <c r="BN832" s="17">
        <v>6.9999999999999999E-4</v>
      </c>
      <c r="BO832" s="17">
        <v>0.12923999999999999</v>
      </c>
      <c r="BP832" s="17">
        <v>0</v>
      </c>
      <c r="BQ832" s="17">
        <v>0</v>
      </c>
      <c r="BR832" s="17">
        <v>0</v>
      </c>
      <c r="BS832" s="17">
        <v>0</v>
      </c>
      <c r="BT832" s="17" t="s">
        <v>409</v>
      </c>
      <c r="BU832" s="17" t="s">
        <v>409</v>
      </c>
      <c r="BV832" s="17" t="s">
        <v>409</v>
      </c>
      <c r="BW832" s="17" t="s">
        <v>592</v>
      </c>
      <c r="CA832" s="17">
        <v>88106466</v>
      </c>
      <c r="CB832" s="17" t="s">
        <v>1848</v>
      </c>
      <c r="CC832" s="17">
        <v>4102126</v>
      </c>
      <c r="CD832" s="17" t="s">
        <v>734</v>
      </c>
    </row>
    <row r="833" spans="1:82">
      <c r="A833" s="27">
        <v>1000000951</v>
      </c>
      <c r="B833" s="26">
        <v>0</v>
      </c>
      <c r="C833" s="26" t="s">
        <v>2452</v>
      </c>
      <c r="D833" s="25">
        <v>309625</v>
      </c>
      <c r="E833" s="25" t="s">
        <v>2445</v>
      </c>
      <c r="F833" s="25">
        <v>309630</v>
      </c>
      <c r="G833" s="25" t="s">
        <v>549</v>
      </c>
      <c r="H833" s="25">
        <v>2</v>
      </c>
      <c r="I833" s="25">
        <v>1996.01</v>
      </c>
      <c r="J833" s="25">
        <v>2500.12</v>
      </c>
      <c r="K833" s="25" t="s">
        <v>505</v>
      </c>
      <c r="L833" s="25"/>
      <c r="M833" s="25" t="s">
        <v>505</v>
      </c>
      <c r="N833" s="25" t="s">
        <v>412</v>
      </c>
      <c r="O833" s="25" t="s">
        <v>498</v>
      </c>
      <c r="P833" s="25" t="s">
        <v>426</v>
      </c>
      <c r="Q833" s="24">
        <v>1084</v>
      </c>
      <c r="R833" s="17">
        <v>0.52600000000000002</v>
      </c>
      <c r="S833" s="17" t="s">
        <v>411</v>
      </c>
      <c r="T833" s="17" t="s">
        <v>426</v>
      </c>
      <c r="U833" s="17">
        <v>51</v>
      </c>
      <c r="V833" s="17">
        <v>0.52100000000000002</v>
      </c>
      <c r="W833" s="17" t="s">
        <v>498</v>
      </c>
      <c r="X833" s="17" t="s">
        <v>426</v>
      </c>
      <c r="Y833" s="29">
        <v>2456</v>
      </c>
      <c r="Z833" s="17">
        <v>0.10199999999999999</v>
      </c>
      <c r="AC833" s="17">
        <v>0</v>
      </c>
      <c r="AD833" s="17">
        <v>0</v>
      </c>
      <c r="AG833" s="17">
        <v>0</v>
      </c>
      <c r="AH833" s="17">
        <v>0</v>
      </c>
      <c r="AK833" s="17">
        <v>0</v>
      </c>
      <c r="AL833" s="17">
        <v>0</v>
      </c>
      <c r="AO833" s="17">
        <v>0</v>
      </c>
      <c r="AP833" s="17">
        <v>0</v>
      </c>
      <c r="AQ833" s="17">
        <v>0.236567101</v>
      </c>
      <c r="AR833" s="17">
        <v>2.986692E-3</v>
      </c>
      <c r="AS833" s="17">
        <v>2.2800000000000001E-4</v>
      </c>
      <c r="AT833" s="17">
        <v>2.6719999999999999E-3</v>
      </c>
      <c r="AU833" s="17">
        <v>0.12923999999999999</v>
      </c>
      <c r="AV833" s="17">
        <v>255</v>
      </c>
      <c r="AW833" s="17">
        <v>306</v>
      </c>
      <c r="AX833" s="17">
        <v>382.5</v>
      </c>
      <c r="AY833" s="17">
        <v>0</v>
      </c>
      <c r="AZ833" s="17">
        <v>0</v>
      </c>
      <c r="BA833" s="17">
        <v>0</v>
      </c>
      <c r="BB833" s="17">
        <v>0</v>
      </c>
      <c r="BC833" s="17">
        <v>1</v>
      </c>
      <c r="BD833" s="17">
        <v>3.59</v>
      </c>
      <c r="BE833" s="17">
        <v>1</v>
      </c>
      <c r="BF833" s="17">
        <v>1</v>
      </c>
      <c r="BH833" s="17">
        <v>0</v>
      </c>
      <c r="BJ833" s="17">
        <v>0</v>
      </c>
      <c r="BL833" s="17">
        <v>0</v>
      </c>
      <c r="BM833" s="17">
        <v>1.0150000000000001E-3</v>
      </c>
      <c r="BN833" s="17">
        <v>6.9999999999999999E-4</v>
      </c>
      <c r="BO833" s="17">
        <v>0.12923999999999999</v>
      </c>
      <c r="BP833" s="17">
        <v>0</v>
      </c>
      <c r="BQ833" s="17">
        <v>0</v>
      </c>
      <c r="BR833" s="17">
        <v>0</v>
      </c>
      <c r="BS833" s="17">
        <v>0</v>
      </c>
      <c r="BT833" s="17" t="s">
        <v>409</v>
      </c>
      <c r="BU833" s="17" t="s">
        <v>409</v>
      </c>
      <c r="BV833" s="17" t="s">
        <v>409</v>
      </c>
      <c r="BW833" s="17" t="s">
        <v>592</v>
      </c>
      <c r="CA833" s="17">
        <v>88106466</v>
      </c>
      <c r="CB833" s="17" t="s">
        <v>1848</v>
      </c>
      <c r="CC833" s="17">
        <v>4102126</v>
      </c>
      <c r="CD833" s="17" t="s">
        <v>734</v>
      </c>
    </row>
    <row r="834" spans="1:82">
      <c r="A834" s="27">
        <v>1000000952</v>
      </c>
      <c r="B834" s="26">
        <v>0</v>
      </c>
      <c r="C834" s="26" t="s">
        <v>2451</v>
      </c>
      <c r="D834" s="25">
        <v>309640</v>
      </c>
      <c r="E834" s="25" t="s">
        <v>1991</v>
      </c>
      <c r="F834" s="25">
        <v>309630</v>
      </c>
      <c r="G834" s="25" t="s">
        <v>549</v>
      </c>
      <c r="H834" s="25">
        <v>2</v>
      </c>
      <c r="I834" s="25">
        <v>2002.1</v>
      </c>
      <c r="J834" s="25">
        <v>2500.12</v>
      </c>
      <c r="K834" s="25" t="s">
        <v>1785</v>
      </c>
      <c r="L834" s="25"/>
      <c r="M834" s="25" t="s">
        <v>1785</v>
      </c>
      <c r="N834" s="25" t="s">
        <v>412</v>
      </c>
      <c r="O834" s="25" t="s">
        <v>498</v>
      </c>
      <c r="P834" s="25" t="s">
        <v>516</v>
      </c>
      <c r="Q834" s="24">
        <v>3321</v>
      </c>
      <c r="R834" s="17">
        <v>0.16800000000000001</v>
      </c>
      <c r="S834" s="17" t="s">
        <v>411</v>
      </c>
      <c r="T834" s="17" t="s">
        <v>516</v>
      </c>
      <c r="U834" s="17">
        <v>61</v>
      </c>
      <c r="V834" s="17">
        <v>0.875</v>
      </c>
      <c r="Y834" s="17">
        <v>0</v>
      </c>
      <c r="Z834" s="17">
        <v>0</v>
      </c>
      <c r="AC834" s="17">
        <v>0</v>
      </c>
      <c r="AD834" s="17">
        <v>0</v>
      </c>
      <c r="AG834" s="17">
        <v>0</v>
      </c>
      <c r="AH834" s="17">
        <v>0</v>
      </c>
      <c r="AK834" s="17">
        <v>0</v>
      </c>
      <c r="AL834" s="17">
        <v>0</v>
      </c>
      <c r="AO834" s="17">
        <v>0</v>
      </c>
      <c r="AP834" s="17">
        <v>0</v>
      </c>
      <c r="AQ834" s="17">
        <v>0.18666396299999999</v>
      </c>
      <c r="AR834" s="17">
        <v>2.9822E-3</v>
      </c>
      <c r="AS834" s="17">
        <v>1.187E-4</v>
      </c>
      <c r="AT834" s="17">
        <v>2.271E-3</v>
      </c>
      <c r="AU834" s="17">
        <v>0.14232</v>
      </c>
      <c r="AV834" s="17">
        <v>238</v>
      </c>
      <c r="AW834" s="17">
        <v>285.60000000000002</v>
      </c>
      <c r="AX834" s="17">
        <v>357</v>
      </c>
      <c r="AY834" s="17">
        <v>0</v>
      </c>
      <c r="AZ834" s="17">
        <v>0</v>
      </c>
      <c r="BA834" s="17">
        <v>0</v>
      </c>
      <c r="BB834" s="17">
        <v>0</v>
      </c>
      <c r="BC834" s="17">
        <v>1</v>
      </c>
      <c r="BD834" s="17">
        <v>3.38</v>
      </c>
      <c r="BE834" s="17">
        <v>1</v>
      </c>
      <c r="BF834" s="17">
        <v>1</v>
      </c>
      <c r="BH834" s="17">
        <v>0</v>
      </c>
      <c r="BJ834" s="17">
        <v>0</v>
      </c>
      <c r="BL834" s="17">
        <v>0</v>
      </c>
      <c r="BM834" s="17">
        <v>8.3199999999999995E-4</v>
      </c>
      <c r="BN834" s="17">
        <v>6.1200000000000002E-4</v>
      </c>
      <c r="BO834" s="17">
        <v>0.14232</v>
      </c>
      <c r="BP834" s="17">
        <v>0</v>
      </c>
      <c r="BQ834" s="17">
        <v>0</v>
      </c>
      <c r="BR834" s="17">
        <v>0</v>
      </c>
      <c r="BS834" s="17">
        <v>0</v>
      </c>
      <c r="BT834" s="17" t="s">
        <v>409</v>
      </c>
      <c r="BU834" s="17" t="s">
        <v>409</v>
      </c>
      <c r="BV834" s="17" t="s">
        <v>409</v>
      </c>
      <c r="BW834" s="17" t="s">
        <v>592</v>
      </c>
      <c r="CA834" s="17">
        <v>88106466</v>
      </c>
      <c r="CB834" s="17" t="s">
        <v>1848</v>
      </c>
      <c r="CC834" s="17">
        <v>4102126</v>
      </c>
      <c r="CD834" s="17" t="s">
        <v>734</v>
      </c>
    </row>
    <row r="835" spans="1:82">
      <c r="A835" s="27">
        <v>1000000953</v>
      </c>
      <c r="B835" s="26">
        <v>0</v>
      </c>
      <c r="C835" s="26" t="s">
        <v>2450</v>
      </c>
      <c r="D835" s="25">
        <v>309630</v>
      </c>
      <c r="E835" s="25" t="s">
        <v>549</v>
      </c>
      <c r="F835" s="25">
        <v>309635</v>
      </c>
      <c r="G835" s="25" t="s">
        <v>1990</v>
      </c>
      <c r="H835" s="25">
        <v>1</v>
      </c>
      <c r="I835" s="25">
        <v>2003.1</v>
      </c>
      <c r="J835" s="25">
        <v>2500.12</v>
      </c>
      <c r="K835" s="25" t="s">
        <v>1849</v>
      </c>
      <c r="L835" s="25"/>
      <c r="M835" s="25" t="s">
        <v>1849</v>
      </c>
      <c r="N835" s="25" t="s">
        <v>412</v>
      </c>
      <c r="O835" s="25" t="s">
        <v>498</v>
      </c>
      <c r="P835" s="25" t="s">
        <v>516</v>
      </c>
      <c r="Q835" s="24">
        <v>2022</v>
      </c>
      <c r="R835" s="17">
        <v>0.16800000000000001</v>
      </c>
      <c r="S835" s="17" t="s">
        <v>411</v>
      </c>
      <c r="T835" s="17" t="s">
        <v>516</v>
      </c>
      <c r="U835" s="17">
        <v>57</v>
      </c>
      <c r="V835" s="17">
        <v>0.875</v>
      </c>
      <c r="Y835" s="17">
        <v>0</v>
      </c>
      <c r="Z835" s="17">
        <v>0</v>
      </c>
      <c r="AC835" s="17">
        <v>0</v>
      </c>
      <c r="AD835" s="17">
        <v>0</v>
      </c>
      <c r="AG835" s="17">
        <v>0</v>
      </c>
      <c r="AH835" s="17">
        <v>0</v>
      </c>
      <c r="AK835" s="17">
        <v>0</v>
      </c>
      <c r="AL835" s="17">
        <v>0</v>
      </c>
      <c r="AO835" s="17">
        <v>0</v>
      </c>
      <c r="AP835" s="17">
        <v>0</v>
      </c>
      <c r="AQ835" s="17">
        <v>0.196245472</v>
      </c>
      <c r="AR835" s="17">
        <v>2.9728110000000001E-3</v>
      </c>
      <c r="AS835" s="17">
        <v>1.25E-4</v>
      </c>
      <c r="AT835" s="17">
        <v>1.2979999999999999E-3</v>
      </c>
      <c r="AU835" s="17">
        <v>9.4922999999999993E-2</v>
      </c>
      <c r="AV835" s="17">
        <v>218</v>
      </c>
      <c r="AW835" s="17">
        <v>261.60000000000002</v>
      </c>
      <c r="AX835" s="17">
        <v>327</v>
      </c>
      <c r="AY835" s="17">
        <v>0</v>
      </c>
      <c r="AZ835" s="17">
        <v>0</v>
      </c>
      <c r="BA835" s="17">
        <v>0</v>
      </c>
      <c r="BB835" s="17">
        <v>0</v>
      </c>
      <c r="BC835" s="17">
        <v>1</v>
      </c>
      <c r="BD835" s="17">
        <v>2.08</v>
      </c>
      <c r="BE835" s="17">
        <v>1</v>
      </c>
      <c r="BF835" s="17">
        <v>1</v>
      </c>
      <c r="BH835" s="17">
        <v>0</v>
      </c>
      <c r="BJ835" s="17">
        <v>0</v>
      </c>
      <c r="BL835" s="17">
        <v>0</v>
      </c>
      <c r="BM835" s="17">
        <v>5.5500000000000005E-4</v>
      </c>
      <c r="BN835" s="17">
        <v>4.08E-4</v>
      </c>
      <c r="BO835" s="17">
        <v>9.4922999999999993E-2</v>
      </c>
      <c r="BP835" s="17">
        <v>0</v>
      </c>
      <c r="BQ835" s="17">
        <v>0</v>
      </c>
      <c r="BR835" s="17">
        <v>0</v>
      </c>
      <c r="BS835" s="17">
        <v>0</v>
      </c>
      <c r="BT835" s="17" t="s">
        <v>409</v>
      </c>
      <c r="BU835" s="17" t="s">
        <v>409</v>
      </c>
      <c r="BV835" s="17" t="s">
        <v>409</v>
      </c>
      <c r="BW835" s="17" t="s">
        <v>592</v>
      </c>
      <c r="CA835" s="17">
        <v>88106466</v>
      </c>
      <c r="CB835" s="17" t="s">
        <v>1848</v>
      </c>
      <c r="CC835" s="17">
        <v>4102126</v>
      </c>
      <c r="CD835" s="17" t="s">
        <v>734</v>
      </c>
    </row>
    <row r="836" spans="1:82">
      <c r="A836" s="27">
        <v>1000000954</v>
      </c>
      <c r="B836" s="26">
        <v>30</v>
      </c>
      <c r="C836" s="26" t="s">
        <v>769</v>
      </c>
      <c r="D836" s="25">
        <v>309830</v>
      </c>
      <c r="E836" s="25" t="s">
        <v>762</v>
      </c>
      <c r="F836" s="25">
        <v>309730</v>
      </c>
      <c r="G836" s="25" t="s">
        <v>765</v>
      </c>
      <c r="H836" s="25">
        <v>1</v>
      </c>
      <c r="I836" s="25">
        <v>2009.06</v>
      </c>
      <c r="J836" s="25">
        <v>2500.12</v>
      </c>
      <c r="K836" s="25" t="s">
        <v>2449</v>
      </c>
      <c r="L836" s="25"/>
      <c r="M836" s="25" t="s">
        <v>2448</v>
      </c>
      <c r="N836" s="25" t="s">
        <v>412</v>
      </c>
      <c r="O836" s="25" t="s">
        <v>411</v>
      </c>
      <c r="P836" s="25" t="s">
        <v>516</v>
      </c>
      <c r="Q836" s="28">
        <v>698</v>
      </c>
      <c r="R836" s="17">
        <v>0.87549999999999994</v>
      </c>
      <c r="S836" s="17" t="s">
        <v>600</v>
      </c>
      <c r="T836" s="17" t="s">
        <v>456</v>
      </c>
      <c r="U836" s="29">
        <v>5111</v>
      </c>
      <c r="V836" s="17">
        <v>0</v>
      </c>
      <c r="W836" s="17" t="s">
        <v>600</v>
      </c>
      <c r="X836" s="17" t="s">
        <v>456</v>
      </c>
      <c r="Y836" s="29">
        <v>1538</v>
      </c>
      <c r="Z836" s="17">
        <v>0</v>
      </c>
      <c r="AA836" s="17" t="s">
        <v>411</v>
      </c>
      <c r="AB836" s="17" t="s">
        <v>516</v>
      </c>
      <c r="AC836" s="17">
        <v>65</v>
      </c>
      <c r="AD836" s="17">
        <v>0.112</v>
      </c>
      <c r="AE836" s="17" t="s">
        <v>411</v>
      </c>
      <c r="AF836" s="17" t="s">
        <v>516</v>
      </c>
      <c r="AG836" s="17">
        <v>835</v>
      </c>
      <c r="AH836" s="17">
        <v>0.20050000000000001</v>
      </c>
      <c r="AK836" s="17">
        <v>0</v>
      </c>
      <c r="AL836" s="17">
        <v>0</v>
      </c>
      <c r="AO836" s="17">
        <v>0</v>
      </c>
      <c r="AP836" s="17">
        <v>0</v>
      </c>
      <c r="AQ836" s="17">
        <v>1.2613726E-2</v>
      </c>
      <c r="AR836" s="17">
        <v>8.6644599999999999E-4</v>
      </c>
      <c r="AS836" s="17">
        <v>3.4290000000000002E-3</v>
      </c>
      <c r="AT836" s="17">
        <v>1.4376999999999999E-2</v>
      </c>
      <c r="AU836" s="17">
        <v>3.4084999999999997E-2</v>
      </c>
      <c r="AV836" s="17">
        <v>298</v>
      </c>
      <c r="AW836" s="17">
        <v>357.6</v>
      </c>
      <c r="AX836" s="17">
        <v>447</v>
      </c>
      <c r="AY836" s="17">
        <v>0</v>
      </c>
      <c r="AZ836" s="17">
        <v>0</v>
      </c>
      <c r="BA836" s="17">
        <v>0</v>
      </c>
      <c r="BB836" s="17">
        <v>0</v>
      </c>
      <c r="BC836" s="17">
        <v>1</v>
      </c>
      <c r="BD836" s="17">
        <v>8.25</v>
      </c>
      <c r="BE836" s="17">
        <v>1</v>
      </c>
      <c r="BF836" s="17">
        <v>1</v>
      </c>
      <c r="BH836" s="17">
        <v>0</v>
      </c>
      <c r="BJ836" s="17">
        <v>0</v>
      </c>
      <c r="BL836" s="17">
        <v>0</v>
      </c>
      <c r="BM836" s="17">
        <v>9.4750000000000008E-3</v>
      </c>
      <c r="BN836" s="17">
        <v>3.6112999999999999E-2</v>
      </c>
      <c r="BO836" s="17">
        <v>0</v>
      </c>
      <c r="BP836" s="17">
        <v>0</v>
      </c>
      <c r="BQ836" s="17">
        <v>0</v>
      </c>
      <c r="BR836" s="17">
        <v>0</v>
      </c>
      <c r="BS836" s="17">
        <v>0</v>
      </c>
      <c r="BT836" s="17" t="s">
        <v>409</v>
      </c>
      <c r="BU836" s="17" t="s">
        <v>409</v>
      </c>
      <c r="BV836" s="17" t="s">
        <v>409</v>
      </c>
      <c r="BW836" s="17" t="s">
        <v>592</v>
      </c>
      <c r="CA836" s="17">
        <v>96108541</v>
      </c>
      <c r="CB836" s="17" t="s">
        <v>626</v>
      </c>
      <c r="CC836" s="17">
        <v>4102126</v>
      </c>
      <c r="CD836" s="17" t="s">
        <v>759</v>
      </c>
    </row>
    <row r="837" spans="1:82">
      <c r="A837" s="27">
        <v>1000000955</v>
      </c>
      <c r="B837" s="26">
        <v>0</v>
      </c>
      <c r="C837" s="26" t="s">
        <v>2447</v>
      </c>
      <c r="D837" s="25">
        <v>309620</v>
      </c>
      <c r="E837" s="25" t="s">
        <v>2443</v>
      </c>
      <c r="F837" s="25">
        <v>309625</v>
      </c>
      <c r="G837" s="25" t="s">
        <v>2445</v>
      </c>
      <c r="H837" s="25">
        <v>1</v>
      </c>
      <c r="I837" s="25">
        <v>1996.06</v>
      </c>
      <c r="J837" s="25">
        <v>2500.12</v>
      </c>
      <c r="K837" s="25" t="s">
        <v>1670</v>
      </c>
      <c r="L837" s="25"/>
      <c r="M837" s="25" t="s">
        <v>505</v>
      </c>
      <c r="N837" s="25" t="s">
        <v>412</v>
      </c>
      <c r="O837" s="25" t="s">
        <v>498</v>
      </c>
      <c r="P837" s="25" t="s">
        <v>426</v>
      </c>
      <c r="Q837" s="28">
        <v>422</v>
      </c>
      <c r="R837" s="17">
        <v>0.47289999999999999</v>
      </c>
      <c r="S837" s="17" t="s">
        <v>498</v>
      </c>
      <c r="T837" s="17" t="s">
        <v>426</v>
      </c>
      <c r="U837" s="29">
        <v>1095</v>
      </c>
      <c r="V837" s="17">
        <v>0.52600000000000002</v>
      </c>
      <c r="W837" s="17" t="s">
        <v>498</v>
      </c>
      <c r="X837" s="17" t="s">
        <v>426</v>
      </c>
      <c r="Y837" s="29">
        <v>3152</v>
      </c>
      <c r="Z837" s="17">
        <v>0.10199999999999999</v>
      </c>
      <c r="AC837" s="17">
        <v>0</v>
      </c>
      <c r="AD837" s="17">
        <v>0</v>
      </c>
      <c r="AG837" s="17">
        <v>0</v>
      </c>
      <c r="AH837" s="17">
        <v>0</v>
      </c>
      <c r="AK837" s="17">
        <v>0</v>
      </c>
      <c r="AL837" s="17">
        <v>0</v>
      </c>
      <c r="AO837" s="17">
        <v>0</v>
      </c>
      <c r="AP837" s="17">
        <v>0</v>
      </c>
      <c r="AQ837" s="17">
        <v>0.23496204800000001</v>
      </c>
      <c r="AR837" s="17">
        <v>3.0000000000000001E-3</v>
      </c>
      <c r="AS837" s="17">
        <v>3.4600000000000001E-4</v>
      </c>
      <c r="AT837" s="17">
        <v>4.1989999999999996E-3</v>
      </c>
      <c r="AU837" s="17">
        <v>0.19569</v>
      </c>
      <c r="AV837" s="17">
        <v>255</v>
      </c>
      <c r="AW837" s="17">
        <v>306</v>
      </c>
      <c r="AX837" s="17">
        <v>382.5</v>
      </c>
      <c r="AY837" s="17">
        <v>0</v>
      </c>
      <c r="AZ837" s="17">
        <v>0</v>
      </c>
      <c r="BA837" s="17">
        <v>0</v>
      </c>
      <c r="BB837" s="17">
        <v>0</v>
      </c>
      <c r="BC837" s="17">
        <v>1</v>
      </c>
      <c r="BD837" s="17">
        <v>4.67</v>
      </c>
      <c r="BE837" s="17">
        <v>1</v>
      </c>
      <c r="BF837" s="17">
        <v>1</v>
      </c>
      <c r="BH837" s="17">
        <v>0</v>
      </c>
      <c r="BJ837" s="17">
        <v>0</v>
      </c>
      <c r="BL837" s="17">
        <v>0</v>
      </c>
      <c r="BM837" s="17">
        <v>1.536E-3</v>
      </c>
      <c r="BN837" s="17">
        <v>1.06E-3</v>
      </c>
      <c r="BO837" s="17">
        <v>0.19569</v>
      </c>
      <c r="BP837" s="17">
        <v>0</v>
      </c>
      <c r="BQ837" s="17">
        <v>0</v>
      </c>
      <c r="BR837" s="17">
        <v>0</v>
      </c>
      <c r="BS837" s="17">
        <v>0</v>
      </c>
      <c r="BT837" s="17" t="s">
        <v>409</v>
      </c>
      <c r="BU837" s="17" t="s">
        <v>409</v>
      </c>
      <c r="BV837" s="17" t="s">
        <v>409</v>
      </c>
      <c r="BW837" s="17" t="s">
        <v>592</v>
      </c>
      <c r="CA837" s="17">
        <v>88106466</v>
      </c>
      <c r="CB837" s="17" t="s">
        <v>1848</v>
      </c>
      <c r="CC837" s="17">
        <v>4102126</v>
      </c>
      <c r="CD837" s="17" t="s">
        <v>734</v>
      </c>
    </row>
    <row r="838" spans="1:82">
      <c r="A838" s="27">
        <v>1000000956</v>
      </c>
      <c r="B838" s="26">
        <v>0</v>
      </c>
      <c r="C838" s="26" t="s">
        <v>2446</v>
      </c>
      <c r="D838" s="25">
        <v>309620</v>
      </c>
      <c r="E838" s="25" t="s">
        <v>2443</v>
      </c>
      <c r="F838" s="25">
        <v>309625</v>
      </c>
      <c r="G838" s="25" t="s">
        <v>2445</v>
      </c>
      <c r="H838" s="25">
        <v>2</v>
      </c>
      <c r="I838" s="25">
        <v>1996.06</v>
      </c>
      <c r="J838" s="25">
        <v>2500.12</v>
      </c>
      <c r="K838" s="25" t="s">
        <v>1670</v>
      </c>
      <c r="L838" s="25"/>
      <c r="M838" s="25" t="s">
        <v>505</v>
      </c>
      <c r="N838" s="25" t="s">
        <v>412</v>
      </c>
      <c r="O838" s="25" t="s">
        <v>498</v>
      </c>
      <c r="P838" s="25" t="s">
        <v>426</v>
      </c>
      <c r="Q838" s="28">
        <v>422</v>
      </c>
      <c r="R838" s="17">
        <v>0.47289999999999999</v>
      </c>
      <c r="S838" s="17" t="s">
        <v>498</v>
      </c>
      <c r="T838" s="17" t="s">
        <v>426</v>
      </c>
      <c r="U838" s="29">
        <v>1091</v>
      </c>
      <c r="V838" s="17">
        <v>0.52600000000000002</v>
      </c>
      <c r="W838" s="17" t="s">
        <v>498</v>
      </c>
      <c r="X838" s="17" t="s">
        <v>426</v>
      </c>
      <c r="Y838" s="29">
        <v>3152</v>
      </c>
      <c r="Z838" s="17">
        <v>0.10199999999999999</v>
      </c>
      <c r="AC838" s="17">
        <v>0</v>
      </c>
      <c r="AD838" s="17">
        <v>0</v>
      </c>
      <c r="AG838" s="17">
        <v>0</v>
      </c>
      <c r="AH838" s="17">
        <v>0</v>
      </c>
      <c r="AK838" s="17">
        <v>0</v>
      </c>
      <c r="AL838" s="17">
        <v>0</v>
      </c>
      <c r="AO838" s="17">
        <v>0</v>
      </c>
      <c r="AP838" s="17">
        <v>0</v>
      </c>
      <c r="AQ838" s="17">
        <v>0.23471249699999999</v>
      </c>
      <c r="AR838" s="17">
        <v>3.0000000000000001E-3</v>
      </c>
      <c r="AS838" s="17">
        <v>3.4600000000000001E-4</v>
      </c>
      <c r="AT838" s="17">
        <v>4.1989999999999996E-3</v>
      </c>
      <c r="AU838" s="17">
        <v>0.19569</v>
      </c>
      <c r="AV838" s="17">
        <v>255</v>
      </c>
      <c r="AW838" s="17">
        <v>306</v>
      </c>
      <c r="AX838" s="17">
        <v>382.5</v>
      </c>
      <c r="AY838" s="17">
        <v>0</v>
      </c>
      <c r="AZ838" s="17">
        <v>0</v>
      </c>
      <c r="BA838" s="17">
        <v>0</v>
      </c>
      <c r="BB838" s="17">
        <v>0</v>
      </c>
      <c r="BC838" s="17">
        <v>1</v>
      </c>
      <c r="BD838" s="17">
        <v>4.67</v>
      </c>
      <c r="BE838" s="17">
        <v>1</v>
      </c>
      <c r="BF838" s="17">
        <v>1</v>
      </c>
      <c r="BH838" s="17">
        <v>0</v>
      </c>
      <c r="BJ838" s="17">
        <v>0</v>
      </c>
      <c r="BL838" s="17">
        <v>0</v>
      </c>
      <c r="BM838" s="17">
        <v>1.536E-3</v>
      </c>
      <c r="BN838" s="17">
        <v>1.06E-3</v>
      </c>
      <c r="BO838" s="17">
        <v>0.19569</v>
      </c>
      <c r="BP838" s="17">
        <v>0</v>
      </c>
      <c r="BQ838" s="17">
        <v>0</v>
      </c>
      <c r="BR838" s="17">
        <v>0</v>
      </c>
      <c r="BS838" s="17">
        <v>0</v>
      </c>
      <c r="BT838" s="17" t="s">
        <v>409</v>
      </c>
      <c r="BU838" s="17" t="s">
        <v>409</v>
      </c>
      <c r="BV838" s="17" t="s">
        <v>409</v>
      </c>
      <c r="BW838" s="17" t="s">
        <v>592</v>
      </c>
      <c r="CA838" s="17">
        <v>88106466</v>
      </c>
      <c r="CB838" s="17" t="s">
        <v>1848</v>
      </c>
      <c r="CC838" s="17">
        <v>4102126</v>
      </c>
      <c r="CD838" s="17" t="s">
        <v>734</v>
      </c>
    </row>
    <row r="839" spans="1:82">
      <c r="A839" s="27">
        <v>1000000957</v>
      </c>
      <c r="B839" s="26">
        <v>10</v>
      </c>
      <c r="C839" s="26" t="s">
        <v>348</v>
      </c>
      <c r="D839" s="25">
        <v>309615</v>
      </c>
      <c r="E839" s="25" t="s">
        <v>991</v>
      </c>
      <c r="F839" s="25">
        <v>309620</v>
      </c>
      <c r="G839" s="25" t="s">
        <v>2443</v>
      </c>
      <c r="H839" s="25">
        <v>1</v>
      </c>
      <c r="I839" s="25">
        <v>2007.06</v>
      </c>
      <c r="J839" s="25">
        <v>2500.12</v>
      </c>
      <c r="K839" s="25" t="s">
        <v>2444</v>
      </c>
      <c r="L839" s="25"/>
      <c r="M839" s="25" t="s">
        <v>2444</v>
      </c>
      <c r="N839" s="25" t="s">
        <v>412</v>
      </c>
      <c r="O839" s="25" t="s">
        <v>600</v>
      </c>
      <c r="P839" s="25" t="s">
        <v>427</v>
      </c>
      <c r="Q839" s="24">
        <v>4540</v>
      </c>
      <c r="R839" s="17">
        <v>0</v>
      </c>
      <c r="S839" s="17" t="s">
        <v>411</v>
      </c>
      <c r="T839" s="17" t="s">
        <v>516</v>
      </c>
      <c r="U839" s="17">
        <v>555</v>
      </c>
      <c r="V839" s="17">
        <v>0.87548000000000004</v>
      </c>
      <c r="W839" s="17" t="s">
        <v>428</v>
      </c>
      <c r="X839" s="17" t="s">
        <v>515</v>
      </c>
      <c r="Y839" s="29">
        <v>1436</v>
      </c>
      <c r="Z839" s="17">
        <v>0</v>
      </c>
      <c r="AA839" s="17" t="s">
        <v>411</v>
      </c>
      <c r="AB839" s="17" t="s">
        <v>516</v>
      </c>
      <c r="AC839" s="17">
        <v>147</v>
      </c>
      <c r="AD839" s="17">
        <v>0.19520000000000001</v>
      </c>
      <c r="AG839" s="17">
        <v>0</v>
      </c>
      <c r="AH839" s="17">
        <v>0</v>
      </c>
      <c r="AK839" s="17">
        <v>0</v>
      </c>
      <c r="AL839" s="17">
        <v>0</v>
      </c>
      <c r="AO839" s="17">
        <v>0</v>
      </c>
      <c r="AP839" s="17">
        <v>0</v>
      </c>
      <c r="AQ839" s="17">
        <v>1.4036735E-2</v>
      </c>
      <c r="AR839" s="17">
        <v>7.4219399999999995E-4</v>
      </c>
      <c r="AS839" s="17">
        <v>2.0100000000000001E-3</v>
      </c>
      <c r="AT839" s="17">
        <v>1.1390000000000001E-2</v>
      </c>
      <c r="AU839" s="17">
        <v>1.7437999999999999E-2</v>
      </c>
      <c r="AV839" s="17">
        <v>354</v>
      </c>
      <c r="AW839" s="17">
        <v>424.8</v>
      </c>
      <c r="AX839" s="17">
        <v>531</v>
      </c>
      <c r="AY839" s="17">
        <v>0</v>
      </c>
      <c r="AZ839" s="17">
        <v>0</v>
      </c>
      <c r="BA839" s="17">
        <v>0</v>
      </c>
      <c r="BB839" s="17">
        <v>0</v>
      </c>
      <c r="BC839" s="17">
        <v>1</v>
      </c>
      <c r="BD839" s="17">
        <v>6.68</v>
      </c>
      <c r="BE839" s="17">
        <v>1</v>
      </c>
      <c r="BF839" s="17">
        <v>1</v>
      </c>
      <c r="BH839" s="17">
        <v>0</v>
      </c>
      <c r="BJ839" s="17">
        <v>0</v>
      </c>
      <c r="BL839" s="17">
        <v>0</v>
      </c>
      <c r="BM839" s="17">
        <v>6.8040000000000002E-3</v>
      </c>
      <c r="BN839" s="17">
        <v>2.8284E-2</v>
      </c>
      <c r="BO839" s="17">
        <v>0</v>
      </c>
      <c r="BP839" s="17">
        <v>0</v>
      </c>
      <c r="BQ839" s="17">
        <v>0</v>
      </c>
      <c r="BR839" s="17">
        <v>0</v>
      </c>
      <c r="BS839" s="17">
        <v>0</v>
      </c>
      <c r="BT839" s="17" t="s">
        <v>409</v>
      </c>
      <c r="BU839" s="17" t="s">
        <v>409</v>
      </c>
      <c r="BV839" s="17" t="s">
        <v>409</v>
      </c>
      <c r="BW839" s="17" t="s">
        <v>592</v>
      </c>
      <c r="CA839" s="17">
        <v>92104729</v>
      </c>
      <c r="CB839" s="17" t="s">
        <v>812</v>
      </c>
      <c r="CC839" s="17">
        <v>1101099</v>
      </c>
      <c r="CD839" s="17" t="s">
        <v>759</v>
      </c>
    </row>
    <row r="840" spans="1:82">
      <c r="A840" s="27">
        <v>1000000958</v>
      </c>
      <c r="B840" s="26">
        <v>10</v>
      </c>
      <c r="C840" s="26" t="s">
        <v>347</v>
      </c>
      <c r="D840" s="25">
        <v>309615</v>
      </c>
      <c r="E840" s="25" t="s">
        <v>991</v>
      </c>
      <c r="F840" s="25">
        <v>309620</v>
      </c>
      <c r="G840" s="25" t="s">
        <v>2443</v>
      </c>
      <c r="H840" s="25">
        <v>2</v>
      </c>
      <c r="I840" s="25">
        <v>2007.06</v>
      </c>
      <c r="J840" s="25">
        <v>2500.12</v>
      </c>
      <c r="K840" s="25" t="s">
        <v>2442</v>
      </c>
      <c r="L840" s="25"/>
      <c r="M840" s="25" t="s">
        <v>2442</v>
      </c>
      <c r="N840" s="25" t="s">
        <v>412</v>
      </c>
      <c r="O840" s="25" t="s">
        <v>600</v>
      </c>
      <c r="P840" s="25" t="s">
        <v>427</v>
      </c>
      <c r="Q840" s="24">
        <v>4540</v>
      </c>
      <c r="R840" s="17">
        <v>0</v>
      </c>
      <c r="S840" s="17" t="s">
        <v>411</v>
      </c>
      <c r="T840" s="17" t="s">
        <v>516</v>
      </c>
      <c r="U840" s="17">
        <v>543</v>
      </c>
      <c r="V840" s="17">
        <v>0.87548000000000004</v>
      </c>
      <c r="W840" s="17" t="s">
        <v>428</v>
      </c>
      <c r="X840" s="17" t="s">
        <v>515</v>
      </c>
      <c r="Y840" s="29">
        <v>1436</v>
      </c>
      <c r="Z840" s="17">
        <v>0</v>
      </c>
      <c r="AA840" s="17" t="s">
        <v>411</v>
      </c>
      <c r="AB840" s="17" t="s">
        <v>516</v>
      </c>
      <c r="AC840" s="17">
        <v>157</v>
      </c>
      <c r="AD840" s="17">
        <v>0.19520000000000001</v>
      </c>
      <c r="AG840" s="17">
        <v>0</v>
      </c>
      <c r="AH840" s="17">
        <v>0</v>
      </c>
      <c r="AK840" s="17">
        <v>0</v>
      </c>
      <c r="AL840" s="17">
        <v>0</v>
      </c>
      <c r="AO840" s="17">
        <v>0</v>
      </c>
      <c r="AP840" s="17">
        <v>0</v>
      </c>
      <c r="AQ840" s="17">
        <v>1.3804161000000001E-2</v>
      </c>
      <c r="AR840" s="17">
        <v>7.4164800000000003E-4</v>
      </c>
      <c r="AS840" s="17">
        <v>2.0100000000000001E-3</v>
      </c>
      <c r="AT840" s="17">
        <v>1.1390000000000001E-2</v>
      </c>
      <c r="AU840" s="17">
        <v>1.7437999999999999E-2</v>
      </c>
      <c r="AV840" s="17">
        <v>354</v>
      </c>
      <c r="AW840" s="17">
        <v>424.8</v>
      </c>
      <c r="AX840" s="17">
        <v>531</v>
      </c>
      <c r="AY840" s="17">
        <v>0</v>
      </c>
      <c r="AZ840" s="17">
        <v>0</v>
      </c>
      <c r="BA840" s="17">
        <v>0</v>
      </c>
      <c r="BB840" s="17">
        <v>0</v>
      </c>
      <c r="BC840" s="17">
        <v>1</v>
      </c>
      <c r="BD840" s="17">
        <v>6.68</v>
      </c>
      <c r="BE840" s="17">
        <v>1</v>
      </c>
      <c r="BF840" s="17">
        <v>1</v>
      </c>
      <c r="BH840" s="17">
        <v>0</v>
      </c>
      <c r="BJ840" s="17">
        <v>0</v>
      </c>
      <c r="BL840" s="17">
        <v>0</v>
      </c>
      <c r="BM840" s="17">
        <v>6.8040000000000002E-3</v>
      </c>
      <c r="BN840" s="17">
        <v>2.8284E-2</v>
      </c>
      <c r="BO840" s="17">
        <v>0</v>
      </c>
      <c r="BP840" s="17">
        <v>0</v>
      </c>
      <c r="BQ840" s="17">
        <v>0</v>
      </c>
      <c r="BR840" s="17">
        <v>0</v>
      </c>
      <c r="BS840" s="17">
        <v>0</v>
      </c>
      <c r="BT840" s="17" t="s">
        <v>409</v>
      </c>
      <c r="BU840" s="17" t="s">
        <v>409</v>
      </c>
      <c r="BV840" s="17" t="s">
        <v>409</v>
      </c>
      <c r="BW840" s="17" t="s">
        <v>592</v>
      </c>
      <c r="CA840" s="17">
        <v>92104729</v>
      </c>
      <c r="CB840" s="17" t="s">
        <v>812</v>
      </c>
      <c r="CC840" s="17">
        <v>1101099</v>
      </c>
      <c r="CD840" s="17" t="s">
        <v>759</v>
      </c>
    </row>
    <row r="841" spans="1:82">
      <c r="A841" s="27">
        <v>1000000959</v>
      </c>
      <c r="B841" s="26">
        <v>0</v>
      </c>
      <c r="C841" s="26" t="s">
        <v>2441</v>
      </c>
      <c r="D841" s="25">
        <v>309325</v>
      </c>
      <c r="E841" s="25" t="s">
        <v>1822</v>
      </c>
      <c r="F841" s="25">
        <v>309555</v>
      </c>
      <c r="G841" s="25" t="s">
        <v>2420</v>
      </c>
      <c r="H841" s="25">
        <v>1</v>
      </c>
      <c r="I841" s="25">
        <v>1996.01</v>
      </c>
      <c r="J841" s="25">
        <v>2500.12</v>
      </c>
      <c r="K841" s="25" t="s">
        <v>505</v>
      </c>
      <c r="L841" s="25"/>
      <c r="M841" s="25" t="s">
        <v>505</v>
      </c>
      <c r="N841" s="25" t="s">
        <v>412</v>
      </c>
      <c r="O841" s="25" t="s">
        <v>428</v>
      </c>
      <c r="P841" s="25" t="s">
        <v>427</v>
      </c>
      <c r="Q841" s="24">
        <v>38520</v>
      </c>
      <c r="R841" s="17">
        <v>0</v>
      </c>
      <c r="U841" s="17">
        <v>0</v>
      </c>
      <c r="V841" s="17">
        <v>0</v>
      </c>
      <c r="Y841" s="17">
        <v>0</v>
      </c>
      <c r="Z841" s="17">
        <v>0</v>
      </c>
      <c r="AC841" s="17">
        <v>0</v>
      </c>
      <c r="AD841" s="17">
        <v>0</v>
      </c>
      <c r="AG841" s="17">
        <v>0</v>
      </c>
      <c r="AH841" s="17">
        <v>0</v>
      </c>
      <c r="AK841" s="17">
        <v>0</v>
      </c>
      <c r="AL841" s="17">
        <v>0</v>
      </c>
      <c r="AO841" s="17">
        <v>0</v>
      </c>
      <c r="AP841" s="17">
        <v>0</v>
      </c>
      <c r="AQ841" s="17">
        <v>0</v>
      </c>
      <c r="AR841" s="17">
        <v>0</v>
      </c>
      <c r="AS841" s="17">
        <v>1.635E-2</v>
      </c>
      <c r="AT841" s="17">
        <v>7.7357999999999996E-2</v>
      </c>
      <c r="AU841" s="17">
        <v>3.1396E-2</v>
      </c>
      <c r="AV841" s="17">
        <v>195</v>
      </c>
      <c r="AW841" s="17">
        <v>234</v>
      </c>
      <c r="AX841" s="17">
        <v>292.5</v>
      </c>
      <c r="AY841" s="17">
        <v>0</v>
      </c>
      <c r="AZ841" s="17">
        <v>0</v>
      </c>
      <c r="BA841" s="17">
        <v>0</v>
      </c>
      <c r="BB841" s="17">
        <v>0</v>
      </c>
      <c r="BC841" s="17">
        <v>1</v>
      </c>
      <c r="BD841" s="17">
        <v>38.520000000000003</v>
      </c>
      <c r="BE841" s="17">
        <v>1</v>
      </c>
      <c r="BF841" s="17">
        <v>1</v>
      </c>
      <c r="BH841" s="17">
        <v>0</v>
      </c>
      <c r="BJ841" s="17">
        <v>0</v>
      </c>
      <c r="BL841" s="17">
        <v>0</v>
      </c>
      <c r="BM841" s="17">
        <v>5.6222000000000001E-2</v>
      </c>
      <c r="BN841" s="17">
        <v>0.208952</v>
      </c>
      <c r="BO841" s="17">
        <v>1.2581999999999999E-2</v>
      </c>
      <c r="BP841" s="17">
        <v>0</v>
      </c>
      <c r="BQ841" s="17">
        <v>0</v>
      </c>
      <c r="BR841" s="17">
        <v>0</v>
      </c>
      <c r="BS841" s="17">
        <v>0</v>
      </c>
      <c r="BT841" s="17" t="s">
        <v>409</v>
      </c>
      <c r="BU841" s="17" t="s">
        <v>409</v>
      </c>
      <c r="BV841" s="17" t="s">
        <v>409</v>
      </c>
      <c r="BW841" s="17" t="s">
        <v>592</v>
      </c>
      <c r="CA841" s="17">
        <v>88106466</v>
      </c>
      <c r="CB841" s="17" t="s">
        <v>1845</v>
      </c>
      <c r="CC841" s="17">
        <v>4102126</v>
      </c>
      <c r="CD841" s="17" t="s">
        <v>734</v>
      </c>
    </row>
    <row r="842" spans="1:82">
      <c r="A842" s="27">
        <v>1000000960</v>
      </c>
      <c r="B842" s="26">
        <v>0</v>
      </c>
      <c r="C842" s="26" t="s">
        <v>2440</v>
      </c>
      <c r="D842" s="25">
        <v>309325</v>
      </c>
      <c r="E842" s="25" t="s">
        <v>1822</v>
      </c>
      <c r="F842" s="25">
        <v>309545</v>
      </c>
      <c r="G842" s="25" t="s">
        <v>2416</v>
      </c>
      <c r="H842" s="25">
        <v>2</v>
      </c>
      <c r="I842" s="25">
        <v>1996.01</v>
      </c>
      <c r="J842" s="25">
        <v>2500.12</v>
      </c>
      <c r="K842" s="25" t="s">
        <v>505</v>
      </c>
      <c r="L842" s="25"/>
      <c r="M842" s="25" t="s">
        <v>505</v>
      </c>
      <c r="N842" s="25" t="s">
        <v>412</v>
      </c>
      <c r="O842" s="25" t="s">
        <v>428</v>
      </c>
      <c r="P842" s="25" t="s">
        <v>427</v>
      </c>
      <c r="Q842" s="24">
        <v>12118</v>
      </c>
      <c r="R842" s="17">
        <v>0</v>
      </c>
      <c r="U842" s="17">
        <v>0</v>
      </c>
      <c r="V842" s="17">
        <v>0</v>
      </c>
      <c r="Y842" s="17">
        <v>0</v>
      </c>
      <c r="Z842" s="17">
        <v>0</v>
      </c>
      <c r="AC842" s="17">
        <v>0</v>
      </c>
      <c r="AD842" s="17">
        <v>0</v>
      </c>
      <c r="AG842" s="17">
        <v>0</v>
      </c>
      <c r="AH842" s="17">
        <v>0</v>
      </c>
      <c r="AK842" s="17">
        <v>0</v>
      </c>
      <c r="AL842" s="17">
        <v>0</v>
      </c>
      <c r="AO842" s="17">
        <v>0</v>
      </c>
      <c r="AP842" s="17">
        <v>0</v>
      </c>
      <c r="AQ842" s="17">
        <v>0</v>
      </c>
      <c r="AR842" s="17">
        <v>0</v>
      </c>
      <c r="AS842" s="17">
        <v>4.9789999999999999E-3</v>
      </c>
      <c r="AT842" s="17">
        <v>2.4039999999999999E-2</v>
      </c>
      <c r="AU842" s="17">
        <v>9.9950000000000004E-3</v>
      </c>
      <c r="AV842" s="17">
        <v>195</v>
      </c>
      <c r="AW842" s="17">
        <v>234</v>
      </c>
      <c r="AX842" s="17">
        <v>292.5</v>
      </c>
      <c r="AY842" s="17">
        <v>0</v>
      </c>
      <c r="AZ842" s="17">
        <v>0</v>
      </c>
      <c r="BA842" s="17">
        <v>0</v>
      </c>
      <c r="BB842" s="17">
        <v>0</v>
      </c>
      <c r="BC842" s="17">
        <v>1</v>
      </c>
      <c r="BD842" s="17">
        <v>12.12</v>
      </c>
      <c r="BE842" s="17">
        <v>1</v>
      </c>
      <c r="BF842" s="17">
        <v>1</v>
      </c>
      <c r="BH842" s="17">
        <v>0</v>
      </c>
      <c r="BJ842" s="17">
        <v>0</v>
      </c>
      <c r="BL842" s="17">
        <v>0</v>
      </c>
      <c r="BM842" s="17">
        <v>1.5862999999999999E-2</v>
      </c>
      <c r="BN842" s="17">
        <v>6.4744999999999997E-2</v>
      </c>
      <c r="BO842" s="17">
        <v>3.1719999999999999E-3</v>
      </c>
      <c r="BP842" s="17">
        <v>0</v>
      </c>
      <c r="BQ842" s="17">
        <v>0</v>
      </c>
      <c r="BR842" s="17">
        <v>0</v>
      </c>
      <c r="BS842" s="17">
        <v>0</v>
      </c>
      <c r="BT842" s="17" t="s">
        <v>409</v>
      </c>
      <c r="BU842" s="17" t="s">
        <v>409</v>
      </c>
      <c r="BV842" s="17" t="s">
        <v>409</v>
      </c>
      <c r="BW842" s="17" t="s">
        <v>592</v>
      </c>
      <c r="CA842" s="17">
        <v>88106466</v>
      </c>
      <c r="CB842" s="17" t="s">
        <v>1845</v>
      </c>
      <c r="CC842" s="17">
        <v>4102126</v>
      </c>
      <c r="CD842" s="17" t="s">
        <v>734</v>
      </c>
    </row>
    <row r="843" spans="1:82">
      <c r="A843" s="27">
        <v>1000000962</v>
      </c>
      <c r="B843" s="26">
        <v>0</v>
      </c>
      <c r="C843" s="26" t="s">
        <v>2439</v>
      </c>
      <c r="D843" s="25">
        <v>309716</v>
      </c>
      <c r="E843" s="25" t="s">
        <v>2435</v>
      </c>
      <c r="F843" s="25">
        <v>309720</v>
      </c>
      <c r="G843" s="25" t="s">
        <v>2401</v>
      </c>
      <c r="H843" s="25">
        <v>1</v>
      </c>
      <c r="I843" s="25">
        <v>1996.01</v>
      </c>
      <c r="J843" s="25">
        <v>2500.12</v>
      </c>
      <c r="K843" s="25" t="s">
        <v>505</v>
      </c>
      <c r="L843" s="25"/>
      <c r="M843" s="25" t="s">
        <v>505</v>
      </c>
      <c r="N843" s="25" t="s">
        <v>412</v>
      </c>
      <c r="O843" s="25" t="s">
        <v>498</v>
      </c>
      <c r="P843" s="25" t="s">
        <v>516</v>
      </c>
      <c r="Q843" s="24">
        <v>1319</v>
      </c>
      <c r="R843" s="17">
        <v>0.90700000000000003</v>
      </c>
      <c r="S843" s="17" t="s">
        <v>498</v>
      </c>
      <c r="T843" s="17" t="s">
        <v>516</v>
      </c>
      <c r="U843" s="29">
        <v>2065</v>
      </c>
      <c r="V843" s="17">
        <v>0.14599999999999999</v>
      </c>
      <c r="Y843" s="17">
        <v>0</v>
      </c>
      <c r="Z843" s="17">
        <v>0</v>
      </c>
      <c r="AC843" s="17">
        <v>0</v>
      </c>
      <c r="AD843" s="17">
        <v>0</v>
      </c>
      <c r="AG843" s="17">
        <v>0</v>
      </c>
      <c r="AH843" s="17">
        <v>0</v>
      </c>
      <c r="AK843" s="17">
        <v>0</v>
      </c>
      <c r="AL843" s="17">
        <v>0</v>
      </c>
      <c r="AO843" s="17">
        <v>0</v>
      </c>
      <c r="AP843" s="17">
        <v>0</v>
      </c>
      <c r="AQ843" s="17">
        <v>0.44261908999999999</v>
      </c>
      <c r="AR843" s="17">
        <v>3.0000000000000001E-3</v>
      </c>
      <c r="AS843" s="17">
        <v>1.5699999999999999E-4</v>
      </c>
      <c r="AT843" s="17">
        <v>2.4610000000000001E-3</v>
      </c>
      <c r="AU843" s="17">
        <v>0.16414999999999999</v>
      </c>
      <c r="AV843" s="17">
        <v>336</v>
      </c>
      <c r="AW843" s="17">
        <v>403.2</v>
      </c>
      <c r="AX843" s="17">
        <v>504</v>
      </c>
      <c r="AY843" s="17">
        <v>0</v>
      </c>
      <c r="AZ843" s="17">
        <v>0</v>
      </c>
      <c r="BA843" s="17">
        <v>0</v>
      </c>
      <c r="BB843" s="17">
        <v>0</v>
      </c>
      <c r="BC843" s="17">
        <v>1</v>
      </c>
      <c r="BD843" s="17">
        <v>3.38</v>
      </c>
      <c r="BE843" s="17">
        <v>1</v>
      </c>
      <c r="BF843" s="17">
        <v>1</v>
      </c>
      <c r="BH843" s="17">
        <v>0</v>
      </c>
      <c r="BJ843" s="17">
        <v>0</v>
      </c>
      <c r="BL843" s="17">
        <v>0</v>
      </c>
      <c r="BM843" s="17">
        <v>7.3700000000000002E-4</v>
      </c>
      <c r="BN843" s="17">
        <v>7.2999999999999996E-4</v>
      </c>
      <c r="BO843" s="17">
        <v>0.16414999999999999</v>
      </c>
      <c r="BP843" s="17">
        <v>0</v>
      </c>
      <c r="BQ843" s="17">
        <v>0</v>
      </c>
      <c r="BR843" s="17">
        <v>0</v>
      </c>
      <c r="BS843" s="17">
        <v>0</v>
      </c>
      <c r="BT843" s="17" t="s">
        <v>409</v>
      </c>
      <c r="BU843" s="17" t="s">
        <v>409</v>
      </c>
      <c r="BV843" s="17" t="s">
        <v>409</v>
      </c>
      <c r="BW843" s="17" t="s">
        <v>592</v>
      </c>
      <c r="CA843" s="17">
        <v>88106466</v>
      </c>
      <c r="CB843" s="17" t="s">
        <v>1848</v>
      </c>
      <c r="CC843" s="17">
        <v>4102126</v>
      </c>
      <c r="CD843" s="17" t="s">
        <v>734</v>
      </c>
    </row>
    <row r="844" spans="1:82">
      <c r="A844" s="27">
        <v>1000000963</v>
      </c>
      <c r="B844" s="26">
        <v>0</v>
      </c>
      <c r="C844" s="26" t="s">
        <v>2438</v>
      </c>
      <c r="D844" s="25">
        <v>309716</v>
      </c>
      <c r="E844" s="25" t="s">
        <v>2435</v>
      </c>
      <c r="F844" s="25">
        <v>309720</v>
      </c>
      <c r="G844" s="25" t="s">
        <v>2401</v>
      </c>
      <c r="H844" s="25">
        <v>2</v>
      </c>
      <c r="I844" s="25">
        <v>1996.01</v>
      </c>
      <c r="J844" s="25">
        <v>2500.12</v>
      </c>
      <c r="K844" s="25" t="s">
        <v>505</v>
      </c>
      <c r="L844" s="25"/>
      <c r="M844" s="25" t="s">
        <v>505</v>
      </c>
      <c r="N844" s="25" t="s">
        <v>412</v>
      </c>
      <c r="O844" s="25" t="s">
        <v>498</v>
      </c>
      <c r="P844" s="25" t="s">
        <v>516</v>
      </c>
      <c r="Q844" s="24">
        <v>1325</v>
      </c>
      <c r="R844" s="17">
        <v>0.90700000000000003</v>
      </c>
      <c r="S844" s="17" t="s">
        <v>498</v>
      </c>
      <c r="T844" s="17" t="s">
        <v>516</v>
      </c>
      <c r="U844" s="29">
        <v>2067</v>
      </c>
      <c r="V844" s="17">
        <v>0.14599999999999999</v>
      </c>
      <c r="Y844" s="17">
        <v>0</v>
      </c>
      <c r="Z844" s="17">
        <v>0</v>
      </c>
      <c r="AC844" s="17">
        <v>0</v>
      </c>
      <c r="AD844" s="17">
        <v>0</v>
      </c>
      <c r="AG844" s="17">
        <v>0</v>
      </c>
      <c r="AH844" s="17">
        <v>0</v>
      </c>
      <c r="AK844" s="17">
        <v>0</v>
      </c>
      <c r="AL844" s="17">
        <v>0</v>
      </c>
      <c r="AO844" s="17">
        <v>0</v>
      </c>
      <c r="AP844" s="17">
        <v>0</v>
      </c>
      <c r="AQ844" s="17">
        <v>0.443265625</v>
      </c>
      <c r="AR844" s="17">
        <v>3.0000000000000001E-3</v>
      </c>
      <c r="AS844" s="17">
        <v>1.5699999999999999E-4</v>
      </c>
      <c r="AT844" s="17">
        <v>2.4610000000000001E-3</v>
      </c>
      <c r="AU844" s="17">
        <v>0.16414999999999999</v>
      </c>
      <c r="AV844" s="17">
        <v>336</v>
      </c>
      <c r="AW844" s="17">
        <v>403.2</v>
      </c>
      <c r="AX844" s="17">
        <v>504</v>
      </c>
      <c r="AY844" s="17">
        <v>0</v>
      </c>
      <c r="AZ844" s="17">
        <v>0</v>
      </c>
      <c r="BA844" s="17">
        <v>0</v>
      </c>
      <c r="BB844" s="17">
        <v>0</v>
      </c>
      <c r="BC844" s="17">
        <v>1</v>
      </c>
      <c r="BD844" s="17">
        <v>3.39</v>
      </c>
      <c r="BE844" s="17">
        <v>1</v>
      </c>
      <c r="BF844" s="17">
        <v>1</v>
      </c>
      <c r="BH844" s="17">
        <v>0</v>
      </c>
      <c r="BJ844" s="17">
        <v>0</v>
      </c>
      <c r="BL844" s="17">
        <v>0</v>
      </c>
      <c r="BM844" s="17">
        <v>7.3700000000000002E-4</v>
      </c>
      <c r="BN844" s="17">
        <v>7.2999999999999996E-4</v>
      </c>
      <c r="BO844" s="17">
        <v>0.16414999999999999</v>
      </c>
      <c r="BP844" s="17">
        <v>0</v>
      </c>
      <c r="BQ844" s="17">
        <v>0</v>
      </c>
      <c r="BR844" s="17">
        <v>0</v>
      </c>
      <c r="BS844" s="17">
        <v>0</v>
      </c>
      <c r="BT844" s="17" t="s">
        <v>409</v>
      </c>
      <c r="BU844" s="17" t="s">
        <v>409</v>
      </c>
      <c r="BV844" s="17" t="s">
        <v>409</v>
      </c>
      <c r="BW844" s="17" t="s">
        <v>592</v>
      </c>
      <c r="CA844" s="17">
        <v>88106466</v>
      </c>
      <c r="CB844" s="17" t="s">
        <v>1848</v>
      </c>
      <c r="CC844" s="17">
        <v>4102126</v>
      </c>
      <c r="CD844" s="17" t="s">
        <v>734</v>
      </c>
    </row>
    <row r="845" spans="1:82">
      <c r="A845" s="27">
        <v>1000000966</v>
      </c>
      <c r="B845" s="26">
        <v>0</v>
      </c>
      <c r="C845" s="26" t="s">
        <v>2437</v>
      </c>
      <c r="D845" s="25">
        <v>309710</v>
      </c>
      <c r="E845" s="25" t="s">
        <v>1024</v>
      </c>
      <c r="F845" s="25">
        <v>309716</v>
      </c>
      <c r="G845" s="25" t="s">
        <v>2435</v>
      </c>
      <c r="H845" s="25">
        <v>1</v>
      </c>
      <c r="I845" s="25">
        <v>1997.01</v>
      </c>
      <c r="J845" s="25">
        <v>2019.04</v>
      </c>
      <c r="K845" s="25" t="s">
        <v>562</v>
      </c>
      <c r="L845" s="25"/>
      <c r="M845" s="25" t="s">
        <v>562</v>
      </c>
      <c r="N845" s="25" t="s">
        <v>412</v>
      </c>
      <c r="O845" s="25" t="s">
        <v>428</v>
      </c>
      <c r="P845" s="25" t="s">
        <v>499</v>
      </c>
      <c r="Q845" s="24">
        <v>3244</v>
      </c>
      <c r="R845" s="17">
        <v>0</v>
      </c>
      <c r="S845" s="17" t="s">
        <v>411</v>
      </c>
      <c r="T845" s="17" t="s">
        <v>516</v>
      </c>
      <c r="U845" s="29">
        <v>4035</v>
      </c>
      <c r="V845" s="17">
        <v>1.1990000000000001</v>
      </c>
      <c r="Y845" s="17">
        <v>0</v>
      </c>
      <c r="Z845" s="17">
        <v>0</v>
      </c>
      <c r="AC845" s="17">
        <v>0</v>
      </c>
      <c r="AD845" s="17">
        <v>0</v>
      </c>
      <c r="AG845" s="17">
        <v>0</v>
      </c>
      <c r="AH845" s="17">
        <v>0</v>
      </c>
      <c r="AK845" s="17">
        <v>0</v>
      </c>
      <c r="AL845" s="17">
        <v>0</v>
      </c>
      <c r="AO845" s="17">
        <v>0</v>
      </c>
      <c r="AP845" s="17">
        <v>0</v>
      </c>
      <c r="AQ845" s="17">
        <v>0.36386355199999998</v>
      </c>
      <c r="AR845" s="17">
        <v>9.5889599999999999E-4</v>
      </c>
      <c r="AS845" s="17">
        <v>8.25E-4</v>
      </c>
      <c r="AT845" s="17">
        <v>6.8250000000000003E-3</v>
      </c>
      <c r="AU845" s="17">
        <v>7.5354000000000004E-2</v>
      </c>
      <c r="AV845" s="17">
        <v>369</v>
      </c>
      <c r="AW845" s="17">
        <v>442.8</v>
      </c>
      <c r="AX845" s="17">
        <v>553.5</v>
      </c>
      <c r="AY845" s="17">
        <v>0</v>
      </c>
      <c r="AZ845" s="17">
        <v>0</v>
      </c>
      <c r="BA845" s="17">
        <v>0</v>
      </c>
      <c r="BB845" s="17">
        <v>0</v>
      </c>
      <c r="BC845" s="17">
        <v>1</v>
      </c>
      <c r="BD845" s="17">
        <v>7.28</v>
      </c>
      <c r="BE845" s="17">
        <v>1</v>
      </c>
      <c r="BF845" s="17">
        <v>1</v>
      </c>
      <c r="BH845" s="17">
        <v>0</v>
      </c>
      <c r="BJ845" s="17">
        <v>0</v>
      </c>
      <c r="BL845" s="17">
        <v>0</v>
      </c>
      <c r="BM845" s="17">
        <v>3.712E-3</v>
      </c>
      <c r="BN845" s="17">
        <v>1.4973E-2</v>
      </c>
      <c r="BO845" s="17">
        <v>0</v>
      </c>
      <c r="BP845" s="17">
        <v>0</v>
      </c>
      <c r="BQ845" s="17">
        <v>0</v>
      </c>
      <c r="BR845" s="17">
        <v>0</v>
      </c>
      <c r="BS845" s="17">
        <v>0</v>
      </c>
      <c r="BT845" s="17" t="s">
        <v>409</v>
      </c>
      <c r="BU845" s="17" t="s">
        <v>409</v>
      </c>
      <c r="BV845" s="17" t="s">
        <v>409</v>
      </c>
      <c r="BW845" s="17" t="s">
        <v>592</v>
      </c>
      <c r="CA845" s="17">
        <v>88106466</v>
      </c>
      <c r="CB845" s="17" t="s">
        <v>1848</v>
      </c>
      <c r="CC845" s="17">
        <v>4102126</v>
      </c>
      <c r="CD845" s="17" t="s">
        <v>734</v>
      </c>
    </row>
    <row r="846" spans="1:82">
      <c r="A846" s="27">
        <v>1000000967</v>
      </c>
      <c r="B846" s="26">
        <v>0</v>
      </c>
      <c r="C846" s="26" t="s">
        <v>2436</v>
      </c>
      <c r="D846" s="25">
        <v>309710</v>
      </c>
      <c r="E846" s="25" t="s">
        <v>1024</v>
      </c>
      <c r="F846" s="25">
        <v>309716</v>
      </c>
      <c r="G846" s="25" t="s">
        <v>2435</v>
      </c>
      <c r="H846" s="25">
        <v>2</v>
      </c>
      <c r="I846" s="25">
        <v>1997.01</v>
      </c>
      <c r="J846" s="25">
        <v>2019.04</v>
      </c>
      <c r="K846" s="25" t="s">
        <v>562</v>
      </c>
      <c r="L846" s="25"/>
      <c r="M846" s="25" t="s">
        <v>562</v>
      </c>
      <c r="N846" s="25" t="s">
        <v>412</v>
      </c>
      <c r="O846" s="25" t="s">
        <v>428</v>
      </c>
      <c r="P846" s="25" t="s">
        <v>499</v>
      </c>
      <c r="Q846" s="24">
        <v>3244</v>
      </c>
      <c r="R846" s="17">
        <v>0</v>
      </c>
      <c r="S846" s="17" t="s">
        <v>411</v>
      </c>
      <c r="T846" s="17" t="s">
        <v>516</v>
      </c>
      <c r="U846" s="29">
        <v>4023</v>
      </c>
      <c r="V846" s="17">
        <v>1.1990000000000001</v>
      </c>
      <c r="Y846" s="17">
        <v>0</v>
      </c>
      <c r="Z846" s="17">
        <v>0</v>
      </c>
      <c r="AC846" s="17">
        <v>0</v>
      </c>
      <c r="AD846" s="17">
        <v>0</v>
      </c>
      <c r="AG846" s="17">
        <v>0</v>
      </c>
      <c r="AH846" s="17">
        <v>0</v>
      </c>
      <c r="AK846" s="17">
        <v>0</v>
      </c>
      <c r="AL846" s="17">
        <v>0</v>
      </c>
      <c r="AO846" s="17">
        <v>0</v>
      </c>
      <c r="AP846" s="17">
        <v>0</v>
      </c>
      <c r="AQ846" s="17">
        <v>0.36310914300000002</v>
      </c>
      <c r="AR846" s="17">
        <v>9.5877799999999997E-4</v>
      </c>
      <c r="AS846" s="17">
        <v>8.25E-4</v>
      </c>
      <c r="AT846" s="17">
        <v>6.8250000000000003E-3</v>
      </c>
      <c r="AU846" s="17">
        <v>7.5354000000000004E-2</v>
      </c>
      <c r="AV846" s="17">
        <v>369</v>
      </c>
      <c r="AW846" s="17">
        <v>442.8</v>
      </c>
      <c r="AX846" s="17">
        <v>553.5</v>
      </c>
      <c r="AY846" s="17">
        <v>0</v>
      </c>
      <c r="AZ846" s="17">
        <v>0</v>
      </c>
      <c r="BA846" s="17">
        <v>0</v>
      </c>
      <c r="BB846" s="17">
        <v>0</v>
      </c>
      <c r="BC846" s="17">
        <v>1</v>
      </c>
      <c r="BD846" s="17">
        <v>7.27</v>
      </c>
      <c r="BE846" s="17">
        <v>1</v>
      </c>
      <c r="BF846" s="17">
        <v>1</v>
      </c>
      <c r="BH846" s="17">
        <v>0</v>
      </c>
      <c r="BJ846" s="17">
        <v>0</v>
      </c>
      <c r="BL846" s="17">
        <v>0</v>
      </c>
      <c r="BM846" s="17">
        <v>3.712E-3</v>
      </c>
      <c r="BN846" s="17">
        <v>1.4973E-2</v>
      </c>
      <c r="BO846" s="17">
        <v>0</v>
      </c>
      <c r="BP846" s="17">
        <v>0</v>
      </c>
      <c r="BQ846" s="17">
        <v>0</v>
      </c>
      <c r="BR846" s="17">
        <v>0</v>
      </c>
      <c r="BS846" s="17">
        <v>0</v>
      </c>
      <c r="BT846" s="17" t="s">
        <v>409</v>
      </c>
      <c r="BU846" s="17" t="s">
        <v>409</v>
      </c>
      <c r="BV846" s="17" t="s">
        <v>409</v>
      </c>
      <c r="BW846" s="17" t="s">
        <v>592</v>
      </c>
      <c r="CA846" s="17">
        <v>88106466</v>
      </c>
      <c r="CB846" s="17" t="s">
        <v>1848</v>
      </c>
      <c r="CC846" s="17">
        <v>4102126</v>
      </c>
      <c r="CD846" s="17" t="s">
        <v>734</v>
      </c>
    </row>
    <row r="847" spans="1:82">
      <c r="A847" s="27">
        <v>1000000968</v>
      </c>
      <c r="B847" s="26">
        <v>10</v>
      </c>
      <c r="C847" s="26" t="s">
        <v>2434</v>
      </c>
      <c r="D847" s="25">
        <v>309260</v>
      </c>
      <c r="E847" s="25" t="s">
        <v>2433</v>
      </c>
      <c r="F847" s="25">
        <v>309255</v>
      </c>
      <c r="G847" s="25" t="s">
        <v>999</v>
      </c>
      <c r="H847" s="25">
        <v>1</v>
      </c>
      <c r="I847" s="25">
        <v>2008.12</v>
      </c>
      <c r="J847" s="25">
        <v>2500.12</v>
      </c>
      <c r="K847" s="25" t="s">
        <v>2432</v>
      </c>
      <c r="L847" s="25"/>
      <c r="M847" s="25" t="s">
        <v>2431</v>
      </c>
      <c r="N847" s="25" t="s">
        <v>412</v>
      </c>
      <c r="O847" s="25" t="s">
        <v>541</v>
      </c>
      <c r="P847" s="25" t="s">
        <v>427</v>
      </c>
      <c r="Q847" s="24">
        <v>7000</v>
      </c>
      <c r="R847" s="17">
        <v>0</v>
      </c>
      <c r="S847" s="17" t="s">
        <v>411</v>
      </c>
      <c r="T847" s="17" t="s">
        <v>726</v>
      </c>
      <c r="U847" s="17">
        <v>283</v>
      </c>
      <c r="V847" s="17">
        <v>0.61692000000000002</v>
      </c>
      <c r="W847" s="17" t="s">
        <v>411</v>
      </c>
      <c r="X847" s="17" t="s">
        <v>726</v>
      </c>
      <c r="Y847" s="29">
        <v>2265</v>
      </c>
      <c r="Z847" s="17">
        <v>0.51848000000000005</v>
      </c>
      <c r="AC847" s="17">
        <v>0</v>
      </c>
      <c r="AD847" s="17">
        <v>0</v>
      </c>
      <c r="AG847" s="17">
        <v>0</v>
      </c>
      <c r="AH847" s="17">
        <v>0</v>
      </c>
      <c r="AK847" s="17">
        <v>0</v>
      </c>
      <c r="AL847" s="17">
        <v>0</v>
      </c>
      <c r="AO847" s="17">
        <v>0</v>
      </c>
      <c r="AP847" s="17">
        <v>0</v>
      </c>
      <c r="AQ847" s="17">
        <v>1.8488029999999999E-2</v>
      </c>
      <c r="AR847" s="17">
        <v>9.4266599999999999E-4</v>
      </c>
      <c r="AS847" s="17">
        <v>3.117E-3</v>
      </c>
      <c r="AT847" s="17">
        <v>1.7505E-2</v>
      </c>
      <c r="AU847" s="17">
        <v>8.2929000000000003E-2</v>
      </c>
      <c r="AV847" s="17">
        <v>354</v>
      </c>
      <c r="AW847" s="17">
        <v>424.8</v>
      </c>
      <c r="AX847" s="17">
        <v>531</v>
      </c>
      <c r="AY847" s="17">
        <v>0</v>
      </c>
      <c r="AZ847" s="17">
        <v>0</v>
      </c>
      <c r="BA847" s="17">
        <v>0</v>
      </c>
      <c r="BB847" s="17">
        <v>0</v>
      </c>
      <c r="BC847" s="17">
        <v>1</v>
      </c>
      <c r="BD847" s="17">
        <v>9.5500000000000007</v>
      </c>
      <c r="BE847" s="17">
        <v>1</v>
      </c>
      <c r="BF847" s="17">
        <v>1</v>
      </c>
      <c r="BH847" s="17">
        <v>0</v>
      </c>
      <c r="BJ847" s="17">
        <v>0</v>
      </c>
      <c r="BL847" s="17">
        <v>0</v>
      </c>
      <c r="BM847" s="17">
        <v>1.0664E-2</v>
      </c>
      <c r="BN847" s="17">
        <v>4.3317000000000001E-2</v>
      </c>
      <c r="BO847" s="17">
        <v>0</v>
      </c>
      <c r="BP847" s="17">
        <v>0</v>
      </c>
      <c r="BQ847" s="17">
        <v>0</v>
      </c>
      <c r="BR847" s="17">
        <v>0</v>
      </c>
      <c r="BS847" s="17">
        <v>0</v>
      </c>
      <c r="BT847" s="17" t="s">
        <v>409</v>
      </c>
      <c r="BU847" s="17" t="s">
        <v>409</v>
      </c>
      <c r="BV847" s="17" t="s">
        <v>409</v>
      </c>
      <c r="BW847" s="17" t="s">
        <v>592</v>
      </c>
      <c r="CA847" s="17">
        <v>93104820</v>
      </c>
      <c r="CB847" s="17" t="s">
        <v>978</v>
      </c>
      <c r="CC847" s="17">
        <v>4102126</v>
      </c>
      <c r="CD847" s="17" t="s">
        <v>739</v>
      </c>
    </row>
    <row r="848" spans="1:82">
      <c r="A848" s="27">
        <v>1000000969</v>
      </c>
      <c r="B848" s="26">
        <v>0</v>
      </c>
      <c r="C848" s="26" t="s">
        <v>2430</v>
      </c>
      <c r="D848" s="25">
        <v>309520</v>
      </c>
      <c r="E848" s="25" t="s">
        <v>2015</v>
      </c>
      <c r="F848" s="25">
        <v>309530</v>
      </c>
      <c r="G848" s="25" t="s">
        <v>1978</v>
      </c>
      <c r="H848" s="25">
        <v>1</v>
      </c>
      <c r="I848" s="25">
        <v>1996.01</v>
      </c>
      <c r="J848" s="25">
        <v>2013.04</v>
      </c>
      <c r="K848" s="25" t="s">
        <v>505</v>
      </c>
      <c r="L848" s="25"/>
      <c r="M848" s="25" t="s">
        <v>505</v>
      </c>
      <c r="N848" s="25" t="s">
        <v>412</v>
      </c>
      <c r="O848" s="25" t="s">
        <v>428</v>
      </c>
      <c r="P848" s="25" t="s">
        <v>515</v>
      </c>
      <c r="Q848" s="24">
        <v>25996</v>
      </c>
      <c r="R848" s="17">
        <v>0</v>
      </c>
      <c r="U848" s="17">
        <v>0</v>
      </c>
      <c r="V848" s="17">
        <v>0</v>
      </c>
      <c r="Y848" s="17">
        <v>0</v>
      </c>
      <c r="Z848" s="17">
        <v>0</v>
      </c>
      <c r="AC848" s="17">
        <v>0</v>
      </c>
      <c r="AD848" s="17">
        <v>0</v>
      </c>
      <c r="AG848" s="17">
        <v>0</v>
      </c>
      <c r="AH848" s="17">
        <v>0</v>
      </c>
      <c r="AK848" s="17">
        <v>0</v>
      </c>
      <c r="AL848" s="17">
        <v>0</v>
      </c>
      <c r="AO848" s="17">
        <v>0</v>
      </c>
      <c r="AP848" s="17">
        <v>0</v>
      </c>
      <c r="AQ848" s="17">
        <v>0</v>
      </c>
      <c r="AR848" s="17">
        <v>0</v>
      </c>
      <c r="AS848" s="17">
        <v>5.5170000000000002E-3</v>
      </c>
      <c r="AT848" s="17">
        <v>3.7185999999999997E-2</v>
      </c>
      <c r="AU848" s="17">
        <v>2.9426000000000001E-2</v>
      </c>
      <c r="AV848" s="17">
        <v>390</v>
      </c>
      <c r="AW848" s="17">
        <v>468</v>
      </c>
      <c r="AX848" s="17">
        <v>585</v>
      </c>
      <c r="AY848" s="17">
        <v>0</v>
      </c>
      <c r="AZ848" s="17">
        <v>0</v>
      </c>
      <c r="BA848" s="17">
        <v>0</v>
      </c>
      <c r="BB848" s="17">
        <v>0</v>
      </c>
      <c r="BC848" s="17">
        <v>1</v>
      </c>
      <c r="BD848" s="17">
        <v>26</v>
      </c>
      <c r="BE848" s="17">
        <v>1</v>
      </c>
      <c r="BF848" s="17">
        <v>1</v>
      </c>
      <c r="BH848" s="17">
        <v>0</v>
      </c>
      <c r="BJ848" s="17">
        <v>0</v>
      </c>
      <c r="BL848" s="17">
        <v>0</v>
      </c>
      <c r="BM848" s="17">
        <v>2.5989000000000002E-2</v>
      </c>
      <c r="BN848" s="17">
        <v>0.108346</v>
      </c>
      <c r="BO848" s="17">
        <v>9.0779999999999993E-3</v>
      </c>
      <c r="BP848" s="17">
        <v>0</v>
      </c>
      <c r="BQ848" s="17">
        <v>0</v>
      </c>
      <c r="BR848" s="17">
        <v>0</v>
      </c>
      <c r="BS848" s="17">
        <v>0</v>
      </c>
      <c r="BT848" s="17" t="s">
        <v>409</v>
      </c>
      <c r="BU848" s="17" t="s">
        <v>409</v>
      </c>
      <c r="BV848" s="17" t="s">
        <v>409</v>
      </c>
      <c r="BW848" s="17" t="s">
        <v>592</v>
      </c>
      <c r="CA848" s="17">
        <v>88106466</v>
      </c>
      <c r="CB848" s="17" t="s">
        <v>1845</v>
      </c>
      <c r="CC848" s="17">
        <v>4102126</v>
      </c>
      <c r="CD848" s="17" t="s">
        <v>734</v>
      </c>
    </row>
    <row r="849" spans="1:82">
      <c r="A849" s="27">
        <v>1000000970</v>
      </c>
      <c r="B849" s="26">
        <v>0</v>
      </c>
      <c r="C849" s="26" t="s">
        <v>2429</v>
      </c>
      <c r="D849" s="25">
        <v>309520</v>
      </c>
      <c r="E849" s="25" t="s">
        <v>2015</v>
      </c>
      <c r="F849" s="25">
        <v>309530</v>
      </c>
      <c r="G849" s="25" t="s">
        <v>1978</v>
      </c>
      <c r="H849" s="25">
        <v>2</v>
      </c>
      <c r="I849" s="25">
        <v>1996.01</v>
      </c>
      <c r="J849" s="25">
        <v>2013.04</v>
      </c>
      <c r="K849" s="25" t="s">
        <v>505</v>
      </c>
      <c r="L849" s="25"/>
      <c r="M849" s="25" t="s">
        <v>505</v>
      </c>
      <c r="N849" s="25" t="s">
        <v>412</v>
      </c>
      <c r="O849" s="25" t="s">
        <v>428</v>
      </c>
      <c r="P849" s="25" t="s">
        <v>515</v>
      </c>
      <c r="Q849" s="24">
        <v>25996</v>
      </c>
      <c r="R849" s="17">
        <v>0</v>
      </c>
      <c r="U849" s="17">
        <v>0</v>
      </c>
      <c r="V849" s="17">
        <v>0</v>
      </c>
      <c r="Y849" s="17">
        <v>0</v>
      </c>
      <c r="Z849" s="17">
        <v>0</v>
      </c>
      <c r="AC849" s="17">
        <v>0</v>
      </c>
      <c r="AD849" s="17">
        <v>0</v>
      </c>
      <c r="AG849" s="17">
        <v>0</v>
      </c>
      <c r="AH849" s="17">
        <v>0</v>
      </c>
      <c r="AK849" s="17">
        <v>0</v>
      </c>
      <c r="AL849" s="17">
        <v>0</v>
      </c>
      <c r="AO849" s="17">
        <v>0</v>
      </c>
      <c r="AP849" s="17">
        <v>0</v>
      </c>
      <c r="AQ849" s="17">
        <v>0</v>
      </c>
      <c r="AR849" s="17">
        <v>0</v>
      </c>
      <c r="AS849" s="17">
        <v>5.5170000000000002E-3</v>
      </c>
      <c r="AT849" s="17">
        <v>3.7185999999999997E-2</v>
      </c>
      <c r="AU849" s="17">
        <v>2.9426000000000001E-2</v>
      </c>
      <c r="AV849" s="17">
        <v>390</v>
      </c>
      <c r="AW849" s="17">
        <v>468</v>
      </c>
      <c r="AX849" s="17">
        <v>585</v>
      </c>
      <c r="AY849" s="17">
        <v>0</v>
      </c>
      <c r="AZ849" s="17">
        <v>0</v>
      </c>
      <c r="BA849" s="17">
        <v>0</v>
      </c>
      <c r="BB849" s="17">
        <v>0</v>
      </c>
      <c r="BC849" s="17">
        <v>1</v>
      </c>
      <c r="BD849" s="17">
        <v>26</v>
      </c>
      <c r="BE849" s="17">
        <v>1</v>
      </c>
      <c r="BF849" s="17">
        <v>1</v>
      </c>
      <c r="BH849" s="17">
        <v>0</v>
      </c>
      <c r="BJ849" s="17">
        <v>0</v>
      </c>
      <c r="BL849" s="17">
        <v>0</v>
      </c>
      <c r="BM849" s="17">
        <v>2.5989000000000002E-2</v>
      </c>
      <c r="BN849" s="17">
        <v>0.108346</v>
      </c>
      <c r="BO849" s="17">
        <v>9.0779999999999993E-3</v>
      </c>
      <c r="BP849" s="17">
        <v>0</v>
      </c>
      <c r="BQ849" s="17">
        <v>0</v>
      </c>
      <c r="BR849" s="17">
        <v>0</v>
      </c>
      <c r="BS849" s="17">
        <v>0</v>
      </c>
      <c r="BT849" s="17" t="s">
        <v>409</v>
      </c>
      <c r="BU849" s="17" t="s">
        <v>409</v>
      </c>
      <c r="BV849" s="17" t="s">
        <v>409</v>
      </c>
      <c r="BW849" s="17" t="s">
        <v>592</v>
      </c>
      <c r="CA849" s="17">
        <v>88106466</v>
      </c>
      <c r="CB849" s="17" t="s">
        <v>1845</v>
      </c>
      <c r="CC849" s="17">
        <v>4102126</v>
      </c>
      <c r="CD849" s="17" t="s">
        <v>734</v>
      </c>
    </row>
    <row r="850" spans="1:82">
      <c r="A850" s="27">
        <v>1000000971</v>
      </c>
      <c r="B850" s="26">
        <v>0</v>
      </c>
      <c r="C850" s="26" t="s">
        <v>2428</v>
      </c>
      <c r="D850" s="25">
        <v>309310</v>
      </c>
      <c r="E850" s="25" t="s">
        <v>2013</v>
      </c>
      <c r="F850" s="25">
        <v>309520</v>
      </c>
      <c r="G850" s="25" t="s">
        <v>2015</v>
      </c>
      <c r="H850" s="25">
        <v>1</v>
      </c>
      <c r="I850" s="25">
        <v>2000.04</v>
      </c>
      <c r="J850" s="25">
        <v>2011.06</v>
      </c>
      <c r="K850" s="25" t="s">
        <v>429</v>
      </c>
      <c r="L850" s="25"/>
      <c r="M850" s="25" t="s">
        <v>429</v>
      </c>
      <c r="N850" s="25" t="s">
        <v>412</v>
      </c>
      <c r="O850" s="25" t="s">
        <v>428</v>
      </c>
      <c r="P850" s="25" t="s">
        <v>427</v>
      </c>
      <c r="Q850" s="24">
        <v>22909</v>
      </c>
      <c r="R850" s="17">
        <v>0</v>
      </c>
      <c r="U850" s="17">
        <v>0</v>
      </c>
      <c r="V850" s="17">
        <v>0</v>
      </c>
      <c r="Y850" s="17">
        <v>0</v>
      </c>
      <c r="Z850" s="17">
        <v>0</v>
      </c>
      <c r="AC850" s="17">
        <v>0</v>
      </c>
      <c r="AD850" s="17">
        <v>0</v>
      </c>
      <c r="AG850" s="17">
        <v>0</v>
      </c>
      <c r="AH850" s="17">
        <v>0</v>
      </c>
      <c r="AK850" s="17">
        <v>0</v>
      </c>
      <c r="AL850" s="17">
        <v>0</v>
      </c>
      <c r="AO850" s="17">
        <v>0</v>
      </c>
      <c r="AP850" s="17">
        <v>0</v>
      </c>
      <c r="AQ850" s="17">
        <v>0</v>
      </c>
      <c r="AR850" s="17">
        <v>0</v>
      </c>
      <c r="AS850" s="17">
        <v>9.724E-3</v>
      </c>
      <c r="AT850" s="17">
        <v>4.5400000000000003E-2</v>
      </c>
      <c r="AU850" s="17">
        <v>1.8919999999999999E-2</v>
      </c>
      <c r="AV850" s="17">
        <v>195</v>
      </c>
      <c r="AW850" s="17">
        <v>234</v>
      </c>
      <c r="AX850" s="17">
        <v>292.5</v>
      </c>
      <c r="AY850" s="17">
        <v>0</v>
      </c>
      <c r="AZ850" s="17">
        <v>0</v>
      </c>
      <c r="BA850" s="17">
        <v>0</v>
      </c>
      <c r="BB850" s="17">
        <v>0</v>
      </c>
      <c r="BC850" s="17">
        <v>1</v>
      </c>
      <c r="BD850" s="17">
        <v>22.91</v>
      </c>
      <c r="BE850" s="17">
        <v>1</v>
      </c>
      <c r="BF850" s="17">
        <v>1</v>
      </c>
      <c r="BH850" s="17">
        <v>0</v>
      </c>
      <c r="BJ850" s="17">
        <v>0</v>
      </c>
      <c r="BL850" s="17">
        <v>0</v>
      </c>
      <c r="BM850" s="17">
        <v>3.0356999999999999E-2</v>
      </c>
      <c r="BN850" s="17">
        <v>0.12238400000000001</v>
      </c>
      <c r="BO850" s="17">
        <v>0</v>
      </c>
      <c r="BP850" s="17">
        <v>0</v>
      </c>
      <c r="BQ850" s="17">
        <v>0</v>
      </c>
      <c r="BR850" s="17">
        <v>0</v>
      </c>
      <c r="BS850" s="17">
        <v>0</v>
      </c>
      <c r="BT850" s="17" t="s">
        <v>409</v>
      </c>
      <c r="BU850" s="17" t="s">
        <v>409</v>
      </c>
      <c r="BV850" s="17" t="s">
        <v>409</v>
      </c>
      <c r="BW850" s="17" t="s">
        <v>592</v>
      </c>
      <c r="CA850" s="17">
        <v>88106466</v>
      </c>
      <c r="CB850" s="17" t="s">
        <v>1848</v>
      </c>
      <c r="CC850" s="17">
        <v>4102126</v>
      </c>
      <c r="CD850" s="17" t="s">
        <v>734</v>
      </c>
    </row>
    <row r="851" spans="1:82">
      <c r="A851" s="27">
        <v>1000000972</v>
      </c>
      <c r="B851" s="26">
        <v>0</v>
      </c>
      <c r="C851" s="26" t="s">
        <v>339</v>
      </c>
      <c r="D851" s="25">
        <v>309520</v>
      </c>
      <c r="E851" s="25" t="s">
        <v>2015</v>
      </c>
      <c r="F851" s="25">
        <v>309515</v>
      </c>
      <c r="G851" s="25" t="s">
        <v>2427</v>
      </c>
      <c r="H851" s="25">
        <v>1</v>
      </c>
      <c r="I851" s="25">
        <v>2006.04</v>
      </c>
      <c r="J851" s="25">
        <v>2500.12</v>
      </c>
      <c r="K851" s="25" t="s">
        <v>1552</v>
      </c>
      <c r="L851" s="25"/>
      <c r="M851" s="25" t="s">
        <v>2426</v>
      </c>
      <c r="N851" s="25" t="s">
        <v>412</v>
      </c>
      <c r="O851" s="25" t="s">
        <v>428</v>
      </c>
      <c r="P851" s="25" t="s">
        <v>499</v>
      </c>
      <c r="Q851" s="24">
        <v>13149</v>
      </c>
      <c r="R851" s="17">
        <v>0</v>
      </c>
      <c r="S851" s="17" t="s">
        <v>411</v>
      </c>
      <c r="T851" s="17" t="s">
        <v>516</v>
      </c>
      <c r="U851" s="17">
        <v>0</v>
      </c>
      <c r="V851" s="17">
        <v>0.155</v>
      </c>
      <c r="Y851" s="17">
        <v>0</v>
      </c>
      <c r="Z851" s="17">
        <v>0</v>
      </c>
      <c r="AC851" s="17">
        <v>0</v>
      </c>
      <c r="AD851" s="17">
        <v>0</v>
      </c>
      <c r="AG851" s="17">
        <v>0</v>
      </c>
      <c r="AH851" s="17">
        <v>0</v>
      </c>
      <c r="AK851" s="17">
        <v>0</v>
      </c>
      <c r="AL851" s="17">
        <v>0</v>
      </c>
      <c r="AO851" s="17">
        <v>0</v>
      </c>
      <c r="AP851" s="17">
        <v>0</v>
      </c>
      <c r="AQ851" s="17">
        <v>0</v>
      </c>
      <c r="AR851" s="17">
        <v>0</v>
      </c>
      <c r="AS851" s="17">
        <v>2.3440000000000002E-3</v>
      </c>
      <c r="AT851" s="17">
        <v>1.8245999999999998E-2</v>
      </c>
      <c r="AU851" s="17">
        <v>1.7127E-2</v>
      </c>
      <c r="AV851" s="17">
        <v>285</v>
      </c>
      <c r="AW851" s="17">
        <v>342</v>
      </c>
      <c r="AX851" s="17">
        <v>427.5</v>
      </c>
      <c r="AY851" s="17">
        <v>0</v>
      </c>
      <c r="AZ851" s="17">
        <v>0</v>
      </c>
      <c r="BA851" s="17">
        <v>0</v>
      </c>
      <c r="BB851" s="17">
        <v>0</v>
      </c>
      <c r="BC851" s="17">
        <v>1</v>
      </c>
      <c r="BD851" s="17">
        <v>13.15</v>
      </c>
      <c r="BE851" s="17">
        <v>1</v>
      </c>
      <c r="BF851" s="17">
        <v>1</v>
      </c>
      <c r="BH851" s="17">
        <v>0</v>
      </c>
      <c r="BJ851" s="17">
        <v>0</v>
      </c>
      <c r="BL851" s="17">
        <v>0</v>
      </c>
      <c r="BM851" s="17">
        <v>1.2518E-2</v>
      </c>
      <c r="BN851" s="17">
        <v>5.6721000000000001E-2</v>
      </c>
      <c r="BO851" s="17">
        <v>5.9100000000000003E-3</v>
      </c>
      <c r="BP851" s="17">
        <v>0</v>
      </c>
      <c r="BQ851" s="17">
        <v>0</v>
      </c>
      <c r="BR851" s="17">
        <v>0</v>
      </c>
      <c r="BS851" s="17">
        <v>0</v>
      </c>
      <c r="BT851" s="17" t="s">
        <v>409</v>
      </c>
      <c r="BU851" s="17" t="s">
        <v>409</v>
      </c>
      <c r="BV851" s="17" t="s">
        <v>409</v>
      </c>
      <c r="BW851" s="17" t="s">
        <v>592</v>
      </c>
      <c r="CA851" s="17">
        <v>88106466</v>
      </c>
      <c r="CB851" s="17" t="s">
        <v>1453</v>
      </c>
      <c r="CC851" s="17">
        <v>4104439</v>
      </c>
      <c r="CD851" s="17" t="s">
        <v>1046</v>
      </c>
    </row>
    <row r="852" spans="1:82">
      <c r="A852" s="27">
        <v>1000000973</v>
      </c>
      <c r="B852" s="26">
        <v>0</v>
      </c>
      <c r="C852" s="26" t="s">
        <v>338</v>
      </c>
      <c r="D852" s="25">
        <v>309520</v>
      </c>
      <c r="E852" s="25" t="s">
        <v>2015</v>
      </c>
      <c r="F852" s="25">
        <v>309515</v>
      </c>
      <c r="G852" s="25" t="s">
        <v>2427</v>
      </c>
      <c r="H852" s="25">
        <v>2</v>
      </c>
      <c r="I852" s="25">
        <v>2006.04</v>
      </c>
      <c r="J852" s="25">
        <v>2500.12</v>
      </c>
      <c r="K852" s="25" t="s">
        <v>1552</v>
      </c>
      <c r="L852" s="25"/>
      <c r="M852" s="25" t="s">
        <v>2426</v>
      </c>
      <c r="N852" s="25" t="s">
        <v>412</v>
      </c>
      <c r="O852" s="25" t="s">
        <v>428</v>
      </c>
      <c r="P852" s="25" t="s">
        <v>499</v>
      </c>
      <c r="Q852" s="24">
        <v>13149</v>
      </c>
      <c r="R852" s="17">
        <v>0</v>
      </c>
      <c r="S852" s="17" t="s">
        <v>411</v>
      </c>
      <c r="T852" s="17" t="s">
        <v>516</v>
      </c>
      <c r="U852" s="17">
        <v>0</v>
      </c>
      <c r="V852" s="17">
        <v>0.155</v>
      </c>
      <c r="Y852" s="17">
        <v>0</v>
      </c>
      <c r="Z852" s="17">
        <v>0</v>
      </c>
      <c r="AC852" s="17">
        <v>0</v>
      </c>
      <c r="AD852" s="17">
        <v>0</v>
      </c>
      <c r="AG852" s="17">
        <v>0</v>
      </c>
      <c r="AH852" s="17">
        <v>0</v>
      </c>
      <c r="AK852" s="17">
        <v>0</v>
      </c>
      <c r="AL852" s="17">
        <v>0</v>
      </c>
      <c r="AO852" s="17">
        <v>0</v>
      </c>
      <c r="AP852" s="17">
        <v>0</v>
      </c>
      <c r="AQ852" s="17">
        <v>0</v>
      </c>
      <c r="AR852" s="17">
        <v>0</v>
      </c>
      <c r="AS852" s="17">
        <v>2.3440000000000002E-3</v>
      </c>
      <c r="AT852" s="17">
        <v>1.8245999999999998E-2</v>
      </c>
      <c r="AU852" s="17">
        <v>1.7127E-2</v>
      </c>
      <c r="AV852" s="17">
        <v>285</v>
      </c>
      <c r="AW852" s="17">
        <v>342</v>
      </c>
      <c r="AX852" s="17">
        <v>427.5</v>
      </c>
      <c r="AY852" s="17">
        <v>0</v>
      </c>
      <c r="AZ852" s="17">
        <v>0</v>
      </c>
      <c r="BA852" s="17">
        <v>0</v>
      </c>
      <c r="BB852" s="17">
        <v>0</v>
      </c>
      <c r="BC852" s="17">
        <v>1</v>
      </c>
      <c r="BD852" s="17">
        <v>13.15</v>
      </c>
      <c r="BE852" s="17">
        <v>1</v>
      </c>
      <c r="BF852" s="17">
        <v>1</v>
      </c>
      <c r="BH852" s="17">
        <v>0</v>
      </c>
      <c r="BJ852" s="17">
        <v>0</v>
      </c>
      <c r="BL852" s="17">
        <v>0</v>
      </c>
      <c r="BM852" s="17">
        <v>1.2518E-2</v>
      </c>
      <c r="BN852" s="17">
        <v>5.6721000000000001E-2</v>
      </c>
      <c r="BO852" s="17">
        <v>5.9100000000000003E-3</v>
      </c>
      <c r="BP852" s="17">
        <v>0</v>
      </c>
      <c r="BQ852" s="17">
        <v>0</v>
      </c>
      <c r="BR852" s="17">
        <v>0</v>
      </c>
      <c r="BS852" s="17">
        <v>0</v>
      </c>
      <c r="BT852" s="17" t="s">
        <v>409</v>
      </c>
      <c r="BU852" s="17" t="s">
        <v>409</v>
      </c>
      <c r="BV852" s="17" t="s">
        <v>409</v>
      </c>
      <c r="BW852" s="17" t="s">
        <v>592</v>
      </c>
      <c r="CA852" s="17">
        <v>88106466</v>
      </c>
      <c r="CB852" s="17" t="s">
        <v>1453</v>
      </c>
      <c r="CC852" s="17">
        <v>4104439</v>
      </c>
      <c r="CD852" s="17" t="s">
        <v>1046</v>
      </c>
    </row>
    <row r="853" spans="1:82">
      <c r="A853" s="27">
        <v>1000000974</v>
      </c>
      <c r="B853" s="26">
        <v>0</v>
      </c>
      <c r="C853" s="26" t="s">
        <v>2425</v>
      </c>
      <c r="D853" s="25">
        <v>309135</v>
      </c>
      <c r="E853" s="25" t="s">
        <v>737</v>
      </c>
      <c r="F853" s="25">
        <v>309130</v>
      </c>
      <c r="G853" s="25" t="s">
        <v>741</v>
      </c>
      <c r="H853" s="25">
        <v>1</v>
      </c>
      <c r="I853" s="25">
        <v>2002.04</v>
      </c>
      <c r="J853" s="25">
        <v>2500.12</v>
      </c>
      <c r="K853" s="25" t="s">
        <v>573</v>
      </c>
      <c r="L853" s="25"/>
      <c r="M853" s="25" t="s">
        <v>573</v>
      </c>
      <c r="N853" s="25" t="s">
        <v>412</v>
      </c>
      <c r="O853" s="25" t="s">
        <v>428</v>
      </c>
      <c r="P853" s="25" t="s">
        <v>556</v>
      </c>
      <c r="Q853" s="24">
        <v>8962</v>
      </c>
      <c r="R853" s="17">
        <v>0</v>
      </c>
      <c r="U853" s="17">
        <v>0</v>
      </c>
      <c r="V853" s="17">
        <v>0</v>
      </c>
      <c r="Y853" s="17">
        <v>0</v>
      </c>
      <c r="Z853" s="17">
        <v>0</v>
      </c>
      <c r="AC853" s="17">
        <v>0</v>
      </c>
      <c r="AD853" s="17">
        <v>0</v>
      </c>
      <c r="AG853" s="17">
        <v>0</v>
      </c>
      <c r="AH853" s="17">
        <v>0</v>
      </c>
      <c r="AK853" s="17">
        <v>0</v>
      </c>
      <c r="AL853" s="17">
        <v>0</v>
      </c>
      <c r="AO853" s="17">
        <v>0</v>
      </c>
      <c r="AP853" s="17">
        <v>0</v>
      </c>
      <c r="AQ853" s="17">
        <v>0</v>
      </c>
      <c r="AR853" s="17">
        <v>0</v>
      </c>
      <c r="AS853" s="17">
        <v>3.1670000000000001E-3</v>
      </c>
      <c r="AT853" s="17">
        <v>1.7666999999999999E-2</v>
      </c>
      <c r="AU853" s="17">
        <v>7.4060000000000003E-3</v>
      </c>
      <c r="AV853" s="17">
        <v>226</v>
      </c>
      <c r="AW853" s="17">
        <v>271.2</v>
      </c>
      <c r="AX853" s="17">
        <v>339</v>
      </c>
      <c r="AY853" s="17">
        <v>0</v>
      </c>
      <c r="AZ853" s="17">
        <v>0</v>
      </c>
      <c r="BA853" s="17">
        <v>0</v>
      </c>
      <c r="BB853" s="17">
        <v>0</v>
      </c>
      <c r="BC853" s="17">
        <v>1</v>
      </c>
      <c r="BD853" s="17">
        <v>8.9600000000000009</v>
      </c>
      <c r="BE853" s="17">
        <v>1</v>
      </c>
      <c r="BF853" s="17">
        <v>1</v>
      </c>
      <c r="BH853" s="17">
        <v>0</v>
      </c>
      <c r="BJ853" s="17">
        <v>0</v>
      </c>
      <c r="BL853" s="17">
        <v>0</v>
      </c>
      <c r="BM853" s="17">
        <v>9.6329999999999992E-3</v>
      </c>
      <c r="BN853" s="17">
        <v>4.5185000000000003E-2</v>
      </c>
      <c r="BO853" s="17">
        <v>2.4550000000000002E-3</v>
      </c>
      <c r="BP853" s="17">
        <v>0</v>
      </c>
      <c r="BQ853" s="17">
        <v>0</v>
      </c>
      <c r="BR853" s="17">
        <v>0</v>
      </c>
      <c r="BS853" s="17">
        <v>0</v>
      </c>
      <c r="BT853" s="17" t="s">
        <v>409</v>
      </c>
      <c r="BU853" s="17" t="s">
        <v>409</v>
      </c>
      <c r="BV853" s="17" t="s">
        <v>409</v>
      </c>
      <c r="BW853" s="17" t="s">
        <v>592</v>
      </c>
      <c r="CA853" s="17">
        <v>88106466</v>
      </c>
      <c r="CB853" s="17" t="s">
        <v>1848</v>
      </c>
      <c r="CC853" s="17">
        <v>4102126</v>
      </c>
      <c r="CD853" s="17" t="s">
        <v>734</v>
      </c>
    </row>
    <row r="854" spans="1:82">
      <c r="A854" s="27">
        <v>1000000975</v>
      </c>
      <c r="B854" s="26">
        <v>0</v>
      </c>
      <c r="C854" s="26" t="s">
        <v>2424</v>
      </c>
      <c r="D854" s="25">
        <v>206300</v>
      </c>
      <c r="E854" s="25" t="s">
        <v>2423</v>
      </c>
      <c r="F854" s="25">
        <v>209500</v>
      </c>
      <c r="G854" s="25" t="s">
        <v>1763</v>
      </c>
      <c r="H854" s="25">
        <v>1</v>
      </c>
      <c r="I854" s="25">
        <v>1996.01</v>
      </c>
      <c r="J854" s="25">
        <v>2012.09</v>
      </c>
      <c r="K854" s="25" t="s">
        <v>505</v>
      </c>
      <c r="L854" s="25"/>
      <c r="M854" s="25" t="s">
        <v>505</v>
      </c>
      <c r="N854" s="25" t="s">
        <v>609</v>
      </c>
      <c r="O854" s="25" t="s">
        <v>428</v>
      </c>
      <c r="P854" s="25" t="s">
        <v>712</v>
      </c>
      <c r="Q854" s="24">
        <v>116364</v>
      </c>
      <c r="R854" s="17">
        <v>0</v>
      </c>
      <c r="U854" s="17">
        <v>0</v>
      </c>
      <c r="V854" s="17">
        <v>0</v>
      </c>
      <c r="Y854" s="17">
        <v>0</v>
      </c>
      <c r="Z854" s="17">
        <v>0</v>
      </c>
      <c r="AC854" s="17">
        <v>0</v>
      </c>
      <c r="AD854" s="17">
        <v>0</v>
      </c>
      <c r="AG854" s="17">
        <v>0</v>
      </c>
      <c r="AH854" s="17">
        <v>0</v>
      </c>
      <c r="AK854" s="17">
        <v>0</v>
      </c>
      <c r="AL854" s="17">
        <v>0</v>
      </c>
      <c r="AO854" s="17">
        <v>0</v>
      </c>
      <c r="AP854" s="17">
        <v>0</v>
      </c>
      <c r="AQ854" s="17">
        <v>0</v>
      </c>
      <c r="AR854" s="17">
        <v>0</v>
      </c>
      <c r="AS854" s="17">
        <v>3.4259999999999998E-3</v>
      </c>
      <c r="AT854" s="17">
        <v>3.5392E-2</v>
      </c>
      <c r="AU854" s="17">
        <v>0.61079000000000006</v>
      </c>
      <c r="AV854" s="30">
        <v>1086</v>
      </c>
      <c r="AW854" s="30">
        <v>1303.2</v>
      </c>
      <c r="AX854" s="30">
        <v>1629</v>
      </c>
      <c r="AY854" s="17">
        <v>0</v>
      </c>
      <c r="AZ854" s="17">
        <v>0</v>
      </c>
      <c r="BA854" s="17">
        <v>0</v>
      </c>
      <c r="BB854" s="17">
        <v>0</v>
      </c>
      <c r="BC854" s="17">
        <v>1</v>
      </c>
      <c r="BD854" s="17">
        <v>116.36</v>
      </c>
      <c r="BE854" s="17">
        <v>1</v>
      </c>
      <c r="BF854" s="17">
        <v>1</v>
      </c>
      <c r="BH854" s="17">
        <v>0</v>
      </c>
      <c r="BJ854" s="17">
        <v>0</v>
      </c>
      <c r="BL854" s="17">
        <v>0</v>
      </c>
      <c r="BM854" s="17">
        <v>2.3710999999999999E-2</v>
      </c>
      <c r="BN854" s="17">
        <v>9.8973000000000005E-2</v>
      </c>
      <c r="BO854" s="17">
        <v>0</v>
      </c>
      <c r="BP854" s="17">
        <v>0</v>
      </c>
      <c r="BQ854" s="17">
        <v>0</v>
      </c>
      <c r="BR854" s="17">
        <v>0</v>
      </c>
      <c r="BS854" s="17">
        <v>0</v>
      </c>
      <c r="BT854" s="17" t="s">
        <v>409</v>
      </c>
      <c r="BU854" s="17" t="s">
        <v>409</v>
      </c>
      <c r="BV854" s="17" t="s">
        <v>409</v>
      </c>
      <c r="BW854" s="17" t="s">
        <v>592</v>
      </c>
      <c r="CA854" s="17">
        <v>88106466</v>
      </c>
      <c r="CB854" s="17" t="s">
        <v>1845</v>
      </c>
      <c r="CC854" s="17">
        <v>4102126</v>
      </c>
      <c r="CD854" s="17" t="s">
        <v>734</v>
      </c>
    </row>
    <row r="855" spans="1:82">
      <c r="A855" s="27">
        <v>1000000976</v>
      </c>
      <c r="B855" s="26">
        <v>0</v>
      </c>
      <c r="C855" s="26" t="s">
        <v>2422</v>
      </c>
      <c r="D855" s="25">
        <v>309500</v>
      </c>
      <c r="E855" s="25" t="s">
        <v>1820</v>
      </c>
      <c r="F855" s="25">
        <v>309555</v>
      </c>
      <c r="G855" s="25" t="s">
        <v>2420</v>
      </c>
      <c r="H855" s="25">
        <v>1</v>
      </c>
      <c r="I855" s="25">
        <v>1996.01</v>
      </c>
      <c r="J855" s="25">
        <v>2500.12</v>
      </c>
      <c r="K855" s="25" t="s">
        <v>505</v>
      </c>
      <c r="L855" s="25"/>
      <c r="M855" s="25" t="s">
        <v>505</v>
      </c>
      <c r="N855" s="25" t="s">
        <v>412</v>
      </c>
      <c r="O855" s="25" t="s">
        <v>428</v>
      </c>
      <c r="P855" s="25" t="s">
        <v>499</v>
      </c>
      <c r="Q855" s="24">
        <v>1658</v>
      </c>
      <c r="R855" s="17">
        <v>0</v>
      </c>
      <c r="U855" s="17">
        <v>0</v>
      </c>
      <c r="V855" s="17">
        <v>0</v>
      </c>
      <c r="Y855" s="17">
        <v>0</v>
      </c>
      <c r="Z855" s="17">
        <v>0</v>
      </c>
      <c r="AC855" s="17">
        <v>0</v>
      </c>
      <c r="AD855" s="17">
        <v>0</v>
      </c>
      <c r="AG855" s="17">
        <v>0</v>
      </c>
      <c r="AH855" s="17">
        <v>0</v>
      </c>
      <c r="AK855" s="17">
        <v>0</v>
      </c>
      <c r="AL855" s="17">
        <v>0</v>
      </c>
      <c r="AO855" s="17">
        <v>0</v>
      </c>
      <c r="AP855" s="17">
        <v>0</v>
      </c>
      <c r="AQ855" s="17">
        <v>0</v>
      </c>
      <c r="AR855" s="17">
        <v>0</v>
      </c>
      <c r="AS855" s="17">
        <v>2.9300000000000002E-4</v>
      </c>
      <c r="AT855" s="17">
        <v>2.2910000000000001E-3</v>
      </c>
      <c r="AU855" s="17">
        <v>1.34E-3</v>
      </c>
      <c r="AV855" s="17">
        <v>452</v>
      </c>
      <c r="AW855" s="17">
        <v>542.4</v>
      </c>
      <c r="AX855" s="17">
        <v>678</v>
      </c>
      <c r="AY855" s="17">
        <v>0</v>
      </c>
      <c r="AZ855" s="17">
        <v>0</v>
      </c>
      <c r="BA855" s="17">
        <v>0</v>
      </c>
      <c r="BB855" s="17">
        <v>0</v>
      </c>
      <c r="BC855" s="17">
        <v>1</v>
      </c>
      <c r="BD855" s="17">
        <v>1.66</v>
      </c>
      <c r="BE855" s="17">
        <v>1</v>
      </c>
      <c r="BF855" s="17">
        <v>1</v>
      </c>
      <c r="BH855" s="17">
        <v>0</v>
      </c>
      <c r="BJ855" s="17">
        <v>0</v>
      </c>
      <c r="BL855" s="17">
        <v>0</v>
      </c>
      <c r="BM855" s="17">
        <v>1.5889999999999999E-3</v>
      </c>
      <c r="BN855" s="17">
        <v>7.1650000000000004E-3</v>
      </c>
      <c r="BO855" s="17">
        <v>0</v>
      </c>
      <c r="BP855" s="17">
        <v>0</v>
      </c>
      <c r="BQ855" s="17">
        <v>0</v>
      </c>
      <c r="BR855" s="17">
        <v>0</v>
      </c>
      <c r="BS855" s="17">
        <v>0</v>
      </c>
      <c r="BT855" s="17" t="s">
        <v>409</v>
      </c>
      <c r="BU855" s="17" t="s">
        <v>409</v>
      </c>
      <c r="BV855" s="17" t="s">
        <v>409</v>
      </c>
      <c r="BW855" s="17" t="s">
        <v>592</v>
      </c>
      <c r="CA855" s="17">
        <v>88106466</v>
      </c>
      <c r="CB855" s="17" t="s">
        <v>1848</v>
      </c>
      <c r="CC855" s="17">
        <v>4102126</v>
      </c>
      <c r="CD855" s="17" t="s">
        <v>734</v>
      </c>
    </row>
    <row r="856" spans="1:82">
      <c r="A856" s="27">
        <v>1000000977</v>
      </c>
      <c r="B856" s="26">
        <v>0</v>
      </c>
      <c r="C856" s="26" t="s">
        <v>2421</v>
      </c>
      <c r="D856" s="25">
        <v>309500</v>
      </c>
      <c r="E856" s="25" t="s">
        <v>1820</v>
      </c>
      <c r="F856" s="25">
        <v>309555</v>
      </c>
      <c r="G856" s="25" t="s">
        <v>2420</v>
      </c>
      <c r="H856" s="25">
        <v>2</v>
      </c>
      <c r="I856" s="25">
        <v>1996.01</v>
      </c>
      <c r="J856" s="25">
        <v>2500.12</v>
      </c>
      <c r="K856" s="25" t="s">
        <v>505</v>
      </c>
      <c r="L856" s="25"/>
      <c r="M856" s="25" t="s">
        <v>505</v>
      </c>
      <c r="N856" s="25" t="s">
        <v>412</v>
      </c>
      <c r="O856" s="25" t="s">
        <v>428</v>
      </c>
      <c r="P856" s="25" t="s">
        <v>499</v>
      </c>
      <c r="Q856" s="24">
        <v>1658</v>
      </c>
      <c r="R856" s="17">
        <v>0</v>
      </c>
      <c r="U856" s="17">
        <v>0</v>
      </c>
      <c r="V856" s="17">
        <v>0</v>
      </c>
      <c r="Y856" s="17">
        <v>0</v>
      </c>
      <c r="Z856" s="17">
        <v>0</v>
      </c>
      <c r="AC856" s="17">
        <v>0</v>
      </c>
      <c r="AD856" s="17">
        <v>0</v>
      </c>
      <c r="AG856" s="17">
        <v>0</v>
      </c>
      <c r="AH856" s="17">
        <v>0</v>
      </c>
      <c r="AK856" s="17">
        <v>0</v>
      </c>
      <c r="AL856" s="17">
        <v>0</v>
      </c>
      <c r="AO856" s="17">
        <v>0</v>
      </c>
      <c r="AP856" s="17">
        <v>0</v>
      </c>
      <c r="AQ856" s="17">
        <v>0</v>
      </c>
      <c r="AR856" s="17">
        <v>0</v>
      </c>
      <c r="AS856" s="17">
        <v>2.9300000000000002E-4</v>
      </c>
      <c r="AT856" s="17">
        <v>2.2910000000000001E-3</v>
      </c>
      <c r="AU856" s="17">
        <v>1.34E-3</v>
      </c>
      <c r="AV856" s="17">
        <v>452</v>
      </c>
      <c r="AW856" s="17">
        <v>542.4</v>
      </c>
      <c r="AX856" s="17">
        <v>678</v>
      </c>
      <c r="AY856" s="17">
        <v>0</v>
      </c>
      <c r="AZ856" s="17">
        <v>0</v>
      </c>
      <c r="BA856" s="17">
        <v>0</v>
      </c>
      <c r="BB856" s="17">
        <v>0</v>
      </c>
      <c r="BC856" s="17">
        <v>1</v>
      </c>
      <c r="BD856" s="17">
        <v>1.66</v>
      </c>
      <c r="BE856" s="17">
        <v>1</v>
      </c>
      <c r="BF856" s="17">
        <v>1</v>
      </c>
      <c r="BH856" s="17">
        <v>0</v>
      </c>
      <c r="BJ856" s="17">
        <v>0</v>
      </c>
      <c r="BL856" s="17">
        <v>0</v>
      </c>
      <c r="BM856" s="17">
        <v>1.5889999999999999E-3</v>
      </c>
      <c r="BN856" s="17">
        <v>7.1650000000000004E-3</v>
      </c>
      <c r="BO856" s="17">
        <v>0</v>
      </c>
      <c r="BP856" s="17">
        <v>0</v>
      </c>
      <c r="BQ856" s="17">
        <v>0</v>
      </c>
      <c r="BR856" s="17">
        <v>0</v>
      </c>
      <c r="BS856" s="17">
        <v>0</v>
      </c>
      <c r="BT856" s="17" t="s">
        <v>409</v>
      </c>
      <c r="BU856" s="17" t="s">
        <v>409</v>
      </c>
      <c r="BV856" s="17" t="s">
        <v>409</v>
      </c>
      <c r="BW856" s="17" t="s">
        <v>592</v>
      </c>
      <c r="CA856" s="17">
        <v>88106466</v>
      </c>
      <c r="CB856" s="17" t="s">
        <v>1848</v>
      </c>
      <c r="CC856" s="17">
        <v>4102126</v>
      </c>
      <c r="CD856" s="17" t="s">
        <v>734</v>
      </c>
    </row>
    <row r="857" spans="1:82">
      <c r="A857" s="27">
        <v>1000000978</v>
      </c>
      <c r="B857" s="26">
        <v>0</v>
      </c>
      <c r="C857" s="26" t="s">
        <v>2419</v>
      </c>
      <c r="D857" s="25">
        <v>309500</v>
      </c>
      <c r="E857" s="25" t="s">
        <v>1820</v>
      </c>
      <c r="F857" s="25">
        <v>309510</v>
      </c>
      <c r="G857" s="25" t="s">
        <v>2418</v>
      </c>
      <c r="H857" s="25">
        <v>2</v>
      </c>
      <c r="I857" s="25">
        <v>1996.01</v>
      </c>
      <c r="J857" s="25">
        <v>2500.12</v>
      </c>
      <c r="K857" s="25" t="s">
        <v>505</v>
      </c>
      <c r="L857" s="25"/>
      <c r="M857" s="25" t="s">
        <v>505</v>
      </c>
      <c r="N857" s="25" t="s">
        <v>412</v>
      </c>
      <c r="O857" s="25" t="s">
        <v>428</v>
      </c>
      <c r="P857" s="25" t="s">
        <v>499</v>
      </c>
      <c r="Q857" s="24">
        <v>11962</v>
      </c>
      <c r="R857" s="17">
        <v>0</v>
      </c>
      <c r="U857" s="17">
        <v>0</v>
      </c>
      <c r="V857" s="17">
        <v>0</v>
      </c>
      <c r="Y857" s="17">
        <v>0</v>
      </c>
      <c r="Z857" s="17">
        <v>0</v>
      </c>
      <c r="AC857" s="17">
        <v>0</v>
      </c>
      <c r="AD857" s="17">
        <v>0</v>
      </c>
      <c r="AG857" s="17">
        <v>0</v>
      </c>
      <c r="AH857" s="17">
        <v>0</v>
      </c>
      <c r="AK857" s="17">
        <v>0</v>
      </c>
      <c r="AL857" s="17">
        <v>0</v>
      </c>
      <c r="AO857" s="17">
        <v>0</v>
      </c>
      <c r="AP857" s="17">
        <v>0</v>
      </c>
      <c r="AQ857" s="17">
        <v>0</v>
      </c>
      <c r="AR857" s="17">
        <v>0</v>
      </c>
      <c r="AS857" s="17">
        <v>2.1159999999999998E-3</v>
      </c>
      <c r="AT857" s="17">
        <v>1.6573000000000001E-2</v>
      </c>
      <c r="AU857" s="17">
        <v>1.3962E-2</v>
      </c>
      <c r="AV857" s="17">
        <v>452</v>
      </c>
      <c r="AW857" s="17">
        <v>542.4</v>
      </c>
      <c r="AX857" s="17">
        <v>678</v>
      </c>
      <c r="AY857" s="17">
        <v>0</v>
      </c>
      <c r="AZ857" s="17">
        <v>0</v>
      </c>
      <c r="BA857" s="17">
        <v>0</v>
      </c>
      <c r="BB857" s="17">
        <v>0</v>
      </c>
      <c r="BC857" s="17">
        <v>1</v>
      </c>
      <c r="BD857" s="17">
        <v>11.96</v>
      </c>
      <c r="BE857" s="17">
        <v>1</v>
      </c>
      <c r="BF857" s="17">
        <v>1</v>
      </c>
      <c r="BH857" s="17">
        <v>0</v>
      </c>
      <c r="BJ857" s="17">
        <v>0</v>
      </c>
      <c r="BL857" s="17">
        <v>0</v>
      </c>
      <c r="BM857" s="17">
        <v>1.1722E-2</v>
      </c>
      <c r="BN857" s="17">
        <v>4.9252999999999998E-2</v>
      </c>
      <c r="BO857" s="17">
        <v>4.5129999999999997E-3</v>
      </c>
      <c r="BP857" s="17">
        <v>0</v>
      </c>
      <c r="BQ857" s="17">
        <v>0</v>
      </c>
      <c r="BR857" s="17">
        <v>0</v>
      </c>
      <c r="BS857" s="17">
        <v>0</v>
      </c>
      <c r="BT857" s="17" t="s">
        <v>409</v>
      </c>
      <c r="BU857" s="17" t="s">
        <v>409</v>
      </c>
      <c r="BV857" s="17" t="s">
        <v>409</v>
      </c>
      <c r="BW857" s="17" t="s">
        <v>592</v>
      </c>
      <c r="CA857" s="17">
        <v>88106466</v>
      </c>
      <c r="CB857" s="17" t="s">
        <v>1848</v>
      </c>
      <c r="CC857" s="17">
        <v>4102126</v>
      </c>
      <c r="CD857" s="17" t="s">
        <v>734</v>
      </c>
    </row>
    <row r="858" spans="1:82">
      <c r="A858" s="27">
        <v>1000000979</v>
      </c>
      <c r="B858" s="26">
        <v>0</v>
      </c>
      <c r="C858" s="26" t="s">
        <v>2417</v>
      </c>
      <c r="D858" s="25">
        <v>309500</v>
      </c>
      <c r="E858" s="25" t="s">
        <v>1820</v>
      </c>
      <c r="F858" s="25">
        <v>309545</v>
      </c>
      <c r="G858" s="25" t="s">
        <v>2416</v>
      </c>
      <c r="H858" s="25">
        <v>2</v>
      </c>
      <c r="I858" s="25">
        <v>2004.01</v>
      </c>
      <c r="J858" s="25">
        <v>2500.12</v>
      </c>
      <c r="K858" s="25" t="s">
        <v>1642</v>
      </c>
      <c r="L858" s="25"/>
      <c r="M858" s="25" t="s">
        <v>1642</v>
      </c>
      <c r="N858" s="25" t="s">
        <v>412</v>
      </c>
      <c r="O858" s="25" t="s">
        <v>541</v>
      </c>
      <c r="P858" s="25" t="s">
        <v>427</v>
      </c>
      <c r="Q858" s="24">
        <v>20034</v>
      </c>
      <c r="R858" s="17">
        <v>0</v>
      </c>
      <c r="U858" s="17">
        <v>0</v>
      </c>
      <c r="V858" s="17">
        <v>0</v>
      </c>
      <c r="Y858" s="17">
        <v>0</v>
      </c>
      <c r="Z858" s="17">
        <v>0</v>
      </c>
      <c r="AC858" s="17">
        <v>0</v>
      </c>
      <c r="AD858" s="17">
        <v>0</v>
      </c>
      <c r="AG858" s="17">
        <v>0</v>
      </c>
      <c r="AH858" s="17">
        <v>0</v>
      </c>
      <c r="AK858" s="17">
        <v>0</v>
      </c>
      <c r="AL858" s="17">
        <v>0</v>
      </c>
      <c r="AO858" s="17">
        <v>0</v>
      </c>
      <c r="AP858" s="17">
        <v>0</v>
      </c>
      <c r="AQ858" s="17">
        <v>0</v>
      </c>
      <c r="AR858" s="17">
        <v>0</v>
      </c>
      <c r="AS858" s="17">
        <v>7.3410000000000003E-3</v>
      </c>
      <c r="AT858" s="17">
        <v>3.9729E-2</v>
      </c>
      <c r="AU858" s="17">
        <v>1.6541E-2</v>
      </c>
      <c r="AV858" s="17">
        <v>354</v>
      </c>
      <c r="AW858" s="17">
        <v>424.8</v>
      </c>
      <c r="AX858" s="17">
        <v>531</v>
      </c>
      <c r="AY858" s="17">
        <v>0</v>
      </c>
      <c r="AZ858" s="17">
        <v>0</v>
      </c>
      <c r="BA858" s="17">
        <v>0</v>
      </c>
      <c r="BB858" s="17">
        <v>0</v>
      </c>
      <c r="BC858" s="17">
        <v>1</v>
      </c>
      <c r="BD858" s="17">
        <v>20.03</v>
      </c>
      <c r="BE858" s="17">
        <v>1</v>
      </c>
      <c r="BF858" s="17">
        <v>1</v>
      </c>
      <c r="BH858" s="17">
        <v>0</v>
      </c>
      <c r="BJ858" s="17">
        <v>0</v>
      </c>
      <c r="BL858" s="17">
        <v>0</v>
      </c>
      <c r="BM858" s="17">
        <v>2.5359E-2</v>
      </c>
      <c r="BN858" s="17">
        <v>0.107241</v>
      </c>
      <c r="BO858" s="17">
        <v>6.2529999999999999E-3</v>
      </c>
      <c r="BP858" s="17">
        <v>0</v>
      </c>
      <c r="BQ858" s="17">
        <v>0</v>
      </c>
      <c r="BR858" s="17">
        <v>0</v>
      </c>
      <c r="BS858" s="17">
        <v>0</v>
      </c>
      <c r="BT858" s="17" t="s">
        <v>409</v>
      </c>
      <c r="BU858" s="17" t="s">
        <v>409</v>
      </c>
      <c r="BV858" s="17" t="s">
        <v>409</v>
      </c>
      <c r="BW858" s="17" t="s">
        <v>592</v>
      </c>
      <c r="CA858" s="17">
        <v>88106466</v>
      </c>
      <c r="CB858" s="17" t="s">
        <v>1848</v>
      </c>
      <c r="CC858" s="17">
        <v>4102126</v>
      </c>
      <c r="CD858" s="17" t="s">
        <v>734</v>
      </c>
    </row>
    <row r="859" spans="1:82">
      <c r="A859" s="27">
        <v>1000000980</v>
      </c>
      <c r="B859" s="26">
        <v>0</v>
      </c>
      <c r="C859" s="26" t="s">
        <v>2415</v>
      </c>
      <c r="D859" s="25">
        <v>209300</v>
      </c>
      <c r="E859" s="25" t="s">
        <v>2414</v>
      </c>
      <c r="F859" s="25">
        <v>209500</v>
      </c>
      <c r="G859" s="25" t="s">
        <v>1763</v>
      </c>
      <c r="H859" s="25">
        <v>2</v>
      </c>
      <c r="I859" s="25">
        <v>1996.01</v>
      </c>
      <c r="J859" s="25">
        <v>2500.12</v>
      </c>
      <c r="K859" s="25" t="s">
        <v>505</v>
      </c>
      <c r="L859" s="25"/>
      <c r="M859" s="25" t="s">
        <v>505</v>
      </c>
      <c r="N859" s="25" t="s">
        <v>609</v>
      </c>
      <c r="O859" s="25" t="s">
        <v>428</v>
      </c>
      <c r="P859" s="25" t="s">
        <v>608</v>
      </c>
      <c r="Q859" s="24">
        <v>34792</v>
      </c>
      <c r="R859" s="17">
        <v>0</v>
      </c>
      <c r="U859" s="17">
        <v>0</v>
      </c>
      <c r="V859" s="17">
        <v>0</v>
      </c>
      <c r="Y859" s="17">
        <v>0</v>
      </c>
      <c r="Z859" s="17">
        <v>0</v>
      </c>
      <c r="AC859" s="17">
        <v>0</v>
      </c>
      <c r="AD859" s="17">
        <v>0</v>
      </c>
      <c r="AG859" s="17">
        <v>0</v>
      </c>
      <c r="AH859" s="17">
        <v>0</v>
      </c>
      <c r="AK859" s="17">
        <v>0</v>
      </c>
      <c r="AL859" s="17">
        <v>0</v>
      </c>
      <c r="AO859" s="17">
        <v>0</v>
      </c>
      <c r="AP859" s="17">
        <v>0</v>
      </c>
      <c r="AQ859" s="17">
        <v>0</v>
      </c>
      <c r="AR859" s="17">
        <v>0</v>
      </c>
      <c r="AS859" s="17">
        <v>5.13E-4</v>
      </c>
      <c r="AT859" s="17">
        <v>8.8439999999999994E-3</v>
      </c>
      <c r="AU859" s="17">
        <v>0.219053</v>
      </c>
      <c r="AV859" s="30">
        <v>2173</v>
      </c>
      <c r="AW859" s="30">
        <v>2607.6</v>
      </c>
      <c r="AX859" s="30">
        <v>3259.5</v>
      </c>
      <c r="AY859" s="17">
        <v>0</v>
      </c>
      <c r="AZ859" s="17">
        <v>0</v>
      </c>
      <c r="BA859" s="17">
        <v>0</v>
      </c>
      <c r="BB859" s="17">
        <v>0</v>
      </c>
      <c r="BC859" s="17">
        <v>1</v>
      </c>
      <c r="BD859" s="17">
        <v>34.79</v>
      </c>
      <c r="BE859" s="17">
        <v>1</v>
      </c>
      <c r="BF859" s="17">
        <v>1</v>
      </c>
      <c r="BH859" s="17">
        <v>0</v>
      </c>
      <c r="BJ859" s="17">
        <v>0</v>
      </c>
      <c r="BL859" s="17">
        <v>0</v>
      </c>
      <c r="BM859" s="17">
        <v>4.2329999999999998E-3</v>
      </c>
      <c r="BN859" s="17">
        <v>2.6223E-2</v>
      </c>
      <c r="BO859" s="17">
        <v>0</v>
      </c>
      <c r="BP859" s="17">
        <v>0</v>
      </c>
      <c r="BQ859" s="17">
        <v>0</v>
      </c>
      <c r="BR859" s="17">
        <v>0</v>
      </c>
      <c r="BS859" s="17">
        <v>0</v>
      </c>
      <c r="BT859" s="17" t="s">
        <v>409</v>
      </c>
      <c r="BU859" s="17" t="s">
        <v>409</v>
      </c>
      <c r="BV859" s="17" t="s">
        <v>409</v>
      </c>
      <c r="BW859" s="17" t="s">
        <v>592</v>
      </c>
      <c r="CA859" s="17">
        <v>88106466</v>
      </c>
      <c r="CB859" s="17" t="s">
        <v>1848</v>
      </c>
      <c r="CC859" s="17">
        <v>4102126</v>
      </c>
      <c r="CD859" s="17" t="s">
        <v>734</v>
      </c>
    </row>
    <row r="860" spans="1:82">
      <c r="A860" s="27">
        <v>1000000984</v>
      </c>
      <c r="B860" s="26">
        <v>0</v>
      </c>
      <c r="C860" s="26" t="s">
        <v>2413</v>
      </c>
      <c r="D860" s="25">
        <v>309500</v>
      </c>
      <c r="E860" s="25" t="s">
        <v>1820</v>
      </c>
      <c r="F860" s="25">
        <v>309530</v>
      </c>
      <c r="G860" s="25" t="s">
        <v>1978</v>
      </c>
      <c r="H860" s="25">
        <v>1</v>
      </c>
      <c r="I860" s="25">
        <v>1996.01</v>
      </c>
      <c r="J860" s="25">
        <v>2500.12</v>
      </c>
      <c r="K860" s="25" t="s">
        <v>505</v>
      </c>
      <c r="L860" s="25"/>
      <c r="M860" s="25" t="s">
        <v>505</v>
      </c>
      <c r="N860" s="25" t="s">
        <v>412</v>
      </c>
      <c r="O860" s="25" t="s">
        <v>428</v>
      </c>
      <c r="P860" s="25" t="s">
        <v>515</v>
      </c>
      <c r="Q860" s="24">
        <v>20332</v>
      </c>
      <c r="R860" s="17">
        <v>0</v>
      </c>
      <c r="U860" s="17">
        <v>0</v>
      </c>
      <c r="V860" s="17">
        <v>0</v>
      </c>
      <c r="Y860" s="17">
        <v>0</v>
      </c>
      <c r="Z860" s="17">
        <v>0</v>
      </c>
      <c r="AC860" s="17">
        <v>0</v>
      </c>
      <c r="AD860" s="17">
        <v>0</v>
      </c>
      <c r="AG860" s="17">
        <v>0</v>
      </c>
      <c r="AH860" s="17">
        <v>0</v>
      </c>
      <c r="AK860" s="17">
        <v>0</v>
      </c>
      <c r="AL860" s="17">
        <v>0</v>
      </c>
      <c r="AO860" s="17">
        <v>0</v>
      </c>
      <c r="AP860" s="17">
        <v>0</v>
      </c>
      <c r="AQ860" s="17">
        <v>0</v>
      </c>
      <c r="AR860" s="17">
        <v>0</v>
      </c>
      <c r="AS860" s="17">
        <v>4.3150000000000003E-3</v>
      </c>
      <c r="AT860" s="17">
        <v>2.9083000000000001E-2</v>
      </c>
      <c r="AU860" s="17">
        <v>2.3012000000000001E-2</v>
      </c>
      <c r="AV860" s="17">
        <v>390</v>
      </c>
      <c r="AW860" s="17">
        <v>468</v>
      </c>
      <c r="AX860" s="17">
        <v>585</v>
      </c>
      <c r="AY860" s="17">
        <v>0</v>
      </c>
      <c r="AZ860" s="17">
        <v>0</v>
      </c>
      <c r="BA860" s="17">
        <v>0</v>
      </c>
      <c r="BB860" s="17">
        <v>0</v>
      </c>
      <c r="BC860" s="17">
        <v>1</v>
      </c>
      <c r="BD860" s="17">
        <v>20.329999999999998</v>
      </c>
      <c r="BE860" s="17">
        <v>1</v>
      </c>
      <c r="BF860" s="17">
        <v>1</v>
      </c>
      <c r="BH860" s="17">
        <v>0</v>
      </c>
      <c r="BJ860" s="17">
        <v>0</v>
      </c>
      <c r="BL860" s="17">
        <v>0</v>
      </c>
      <c r="BM860" s="17">
        <v>2.0485E-2</v>
      </c>
      <c r="BN860" s="17">
        <v>8.3332000000000003E-2</v>
      </c>
      <c r="BO860" s="17">
        <v>6.9410000000000001E-3</v>
      </c>
      <c r="BP860" s="17">
        <v>0</v>
      </c>
      <c r="BQ860" s="17">
        <v>0</v>
      </c>
      <c r="BR860" s="17">
        <v>0</v>
      </c>
      <c r="BS860" s="17">
        <v>0</v>
      </c>
      <c r="BT860" s="17" t="s">
        <v>409</v>
      </c>
      <c r="BU860" s="17" t="s">
        <v>409</v>
      </c>
      <c r="BV860" s="17" t="s">
        <v>409</v>
      </c>
      <c r="BW860" s="17" t="s">
        <v>592</v>
      </c>
      <c r="CA860" s="17">
        <v>88106466</v>
      </c>
      <c r="CB860" s="17" t="s">
        <v>1845</v>
      </c>
      <c r="CC860" s="17">
        <v>4102126</v>
      </c>
      <c r="CD860" s="17" t="s">
        <v>734</v>
      </c>
    </row>
    <row r="861" spans="1:82">
      <c r="A861" s="27">
        <v>1000000985</v>
      </c>
      <c r="B861" s="26">
        <v>0</v>
      </c>
      <c r="C861" s="26" t="s">
        <v>2412</v>
      </c>
      <c r="D861" s="25">
        <v>309500</v>
      </c>
      <c r="E861" s="25" t="s">
        <v>1820</v>
      </c>
      <c r="F861" s="25">
        <v>309530</v>
      </c>
      <c r="G861" s="25" t="s">
        <v>1978</v>
      </c>
      <c r="H861" s="25">
        <v>2</v>
      </c>
      <c r="I861" s="25">
        <v>1996.01</v>
      </c>
      <c r="J861" s="25">
        <v>2500.12</v>
      </c>
      <c r="K861" s="25" t="s">
        <v>505</v>
      </c>
      <c r="L861" s="25"/>
      <c r="M861" s="25" t="s">
        <v>505</v>
      </c>
      <c r="N861" s="25" t="s">
        <v>412</v>
      </c>
      <c r="O861" s="25" t="s">
        <v>428</v>
      </c>
      <c r="P861" s="25" t="s">
        <v>515</v>
      </c>
      <c r="Q861" s="24">
        <v>20332</v>
      </c>
      <c r="R861" s="17">
        <v>0</v>
      </c>
      <c r="U861" s="17">
        <v>0</v>
      </c>
      <c r="V861" s="17">
        <v>0</v>
      </c>
      <c r="Y861" s="17">
        <v>0</v>
      </c>
      <c r="Z861" s="17">
        <v>0</v>
      </c>
      <c r="AC861" s="17">
        <v>0</v>
      </c>
      <c r="AD861" s="17">
        <v>0</v>
      </c>
      <c r="AG861" s="17">
        <v>0</v>
      </c>
      <c r="AH861" s="17">
        <v>0</v>
      </c>
      <c r="AK861" s="17">
        <v>0</v>
      </c>
      <c r="AL861" s="17">
        <v>0</v>
      </c>
      <c r="AO861" s="17">
        <v>0</v>
      </c>
      <c r="AP861" s="17">
        <v>0</v>
      </c>
      <c r="AQ861" s="17">
        <v>0</v>
      </c>
      <c r="AR861" s="17">
        <v>0</v>
      </c>
      <c r="AS861" s="17">
        <v>4.3150000000000003E-3</v>
      </c>
      <c r="AT861" s="17">
        <v>2.9083000000000001E-2</v>
      </c>
      <c r="AU861" s="17">
        <v>2.3012000000000001E-2</v>
      </c>
      <c r="AV861" s="17">
        <v>390</v>
      </c>
      <c r="AW861" s="17">
        <v>468</v>
      </c>
      <c r="AX861" s="17">
        <v>585</v>
      </c>
      <c r="AY861" s="17">
        <v>0</v>
      </c>
      <c r="AZ861" s="17">
        <v>0</v>
      </c>
      <c r="BA861" s="17">
        <v>0</v>
      </c>
      <c r="BB861" s="17">
        <v>0</v>
      </c>
      <c r="BC861" s="17">
        <v>1</v>
      </c>
      <c r="BD861" s="17">
        <v>20.329999999999998</v>
      </c>
      <c r="BE861" s="17">
        <v>1</v>
      </c>
      <c r="BF861" s="17">
        <v>1</v>
      </c>
      <c r="BH861" s="17">
        <v>0</v>
      </c>
      <c r="BJ861" s="17">
        <v>0</v>
      </c>
      <c r="BL861" s="17">
        <v>0</v>
      </c>
      <c r="BM861" s="17">
        <v>2.0485E-2</v>
      </c>
      <c r="BN861" s="17">
        <v>8.3332000000000003E-2</v>
      </c>
      <c r="BO861" s="17">
        <v>6.9410000000000001E-3</v>
      </c>
      <c r="BP861" s="17">
        <v>0</v>
      </c>
      <c r="BQ861" s="17">
        <v>0</v>
      </c>
      <c r="BR861" s="17">
        <v>0</v>
      </c>
      <c r="BS861" s="17">
        <v>0</v>
      </c>
      <c r="BT861" s="17" t="s">
        <v>409</v>
      </c>
      <c r="BU861" s="17" t="s">
        <v>409</v>
      </c>
      <c r="BV861" s="17" t="s">
        <v>409</v>
      </c>
      <c r="BW861" s="17" t="s">
        <v>592</v>
      </c>
      <c r="CA861" s="17">
        <v>88106466</v>
      </c>
      <c r="CB861" s="17" t="s">
        <v>1845</v>
      </c>
      <c r="CC861" s="17">
        <v>4102126</v>
      </c>
      <c r="CD861" s="17" t="s">
        <v>734</v>
      </c>
    </row>
    <row r="862" spans="1:82">
      <c r="A862" s="27">
        <v>1000000988</v>
      </c>
      <c r="B862" s="26">
        <v>0</v>
      </c>
      <c r="C862" s="26" t="s">
        <v>2411</v>
      </c>
      <c r="D862" s="25">
        <v>309415</v>
      </c>
      <c r="E862" s="25" t="s">
        <v>1041</v>
      </c>
      <c r="F862" s="25">
        <v>309410</v>
      </c>
      <c r="G862" s="25" t="s">
        <v>518</v>
      </c>
      <c r="H862" s="25">
        <v>1</v>
      </c>
      <c r="I862" s="25">
        <v>1999.01</v>
      </c>
      <c r="J862" s="25">
        <v>2500.12</v>
      </c>
      <c r="K862" s="25" t="s">
        <v>1774</v>
      </c>
      <c r="L862" s="25"/>
      <c r="M862" s="25" t="s">
        <v>1774</v>
      </c>
      <c r="N862" s="25" t="s">
        <v>412</v>
      </c>
      <c r="O862" s="25" t="s">
        <v>541</v>
      </c>
      <c r="P862" s="25" t="s">
        <v>556</v>
      </c>
      <c r="Q862" s="24">
        <v>3715</v>
      </c>
      <c r="R862" s="17">
        <v>0</v>
      </c>
      <c r="S862" s="17" t="s">
        <v>411</v>
      </c>
      <c r="T862" s="17" t="s">
        <v>792</v>
      </c>
      <c r="U862" s="17">
        <v>132</v>
      </c>
      <c r="V862" s="17">
        <v>0.87549999999999994</v>
      </c>
      <c r="Y862" s="17">
        <v>0</v>
      </c>
      <c r="Z862" s="17">
        <v>0</v>
      </c>
      <c r="AC862" s="17">
        <v>0</v>
      </c>
      <c r="AD862" s="17">
        <v>0</v>
      </c>
      <c r="AG862" s="17">
        <v>0</v>
      </c>
      <c r="AH862" s="17">
        <v>0</v>
      </c>
      <c r="AK862" s="17">
        <v>0</v>
      </c>
      <c r="AL862" s="17">
        <v>0</v>
      </c>
      <c r="AO862" s="17">
        <v>0</v>
      </c>
      <c r="AP862" s="17">
        <v>0</v>
      </c>
      <c r="AQ862" s="17">
        <v>2.715692E-3</v>
      </c>
      <c r="AR862" s="17">
        <v>6.5266599999999999E-4</v>
      </c>
      <c r="AS862" s="17">
        <v>1.317E-3</v>
      </c>
      <c r="AT862" s="17">
        <v>7.2119999999999997E-3</v>
      </c>
      <c r="AU862" s="17">
        <v>3.0999999999999999E-3</v>
      </c>
      <c r="AV862" s="17">
        <v>422</v>
      </c>
      <c r="AW862" s="17">
        <v>506.4</v>
      </c>
      <c r="AX862" s="17">
        <v>633</v>
      </c>
      <c r="AY862" s="17">
        <v>0</v>
      </c>
      <c r="AZ862" s="17">
        <v>0</v>
      </c>
      <c r="BA862" s="17">
        <v>0</v>
      </c>
      <c r="BB862" s="17">
        <v>0</v>
      </c>
      <c r="BC862" s="17">
        <v>1</v>
      </c>
      <c r="BD862" s="17">
        <v>3.85</v>
      </c>
      <c r="BE862" s="17">
        <v>1</v>
      </c>
      <c r="BF862" s="17">
        <v>1</v>
      </c>
      <c r="BH862" s="17">
        <v>0</v>
      </c>
      <c r="BJ862" s="17">
        <v>0</v>
      </c>
      <c r="BL862" s="17">
        <v>0</v>
      </c>
      <c r="BM862" s="17">
        <v>4.5599999999999998E-3</v>
      </c>
      <c r="BN862" s="17">
        <v>2.0420000000000001E-2</v>
      </c>
      <c r="BO862" s="17">
        <v>0</v>
      </c>
      <c r="BP862" s="17">
        <v>0</v>
      </c>
      <c r="BQ862" s="17">
        <v>0</v>
      </c>
      <c r="BR862" s="17">
        <v>0</v>
      </c>
      <c r="BS862" s="17">
        <v>0</v>
      </c>
      <c r="BT862" s="17" t="s">
        <v>409</v>
      </c>
      <c r="BU862" s="17" t="s">
        <v>409</v>
      </c>
      <c r="BV862" s="17" t="s">
        <v>409</v>
      </c>
      <c r="BW862" s="17" t="s">
        <v>592</v>
      </c>
      <c r="CA862" s="17">
        <v>88106466</v>
      </c>
      <c r="CB862" s="17" t="s">
        <v>1848</v>
      </c>
      <c r="CC862" s="17">
        <v>4102126</v>
      </c>
      <c r="CD862" s="17" t="s">
        <v>734</v>
      </c>
    </row>
    <row r="863" spans="1:82">
      <c r="A863" s="27">
        <v>1000000989</v>
      </c>
      <c r="B863" s="26">
        <v>0</v>
      </c>
      <c r="C863" s="26" t="s">
        <v>2410</v>
      </c>
      <c r="D863" s="25">
        <v>309415</v>
      </c>
      <c r="E863" s="25" t="s">
        <v>1041</v>
      </c>
      <c r="F863" s="25">
        <v>309410</v>
      </c>
      <c r="G863" s="25" t="s">
        <v>518</v>
      </c>
      <c r="H863" s="25">
        <v>2</v>
      </c>
      <c r="I863" s="25">
        <v>1999.01</v>
      </c>
      <c r="J863" s="25">
        <v>2500.12</v>
      </c>
      <c r="K863" s="25" t="s">
        <v>1774</v>
      </c>
      <c r="L863" s="25"/>
      <c r="M863" s="25" t="s">
        <v>1774</v>
      </c>
      <c r="N863" s="25" t="s">
        <v>412</v>
      </c>
      <c r="O863" s="25" t="s">
        <v>541</v>
      </c>
      <c r="P863" s="25" t="s">
        <v>556</v>
      </c>
      <c r="Q863" s="24">
        <v>3715</v>
      </c>
      <c r="R863" s="17">
        <v>0</v>
      </c>
      <c r="S863" s="17" t="s">
        <v>411</v>
      </c>
      <c r="T863" s="17" t="s">
        <v>792</v>
      </c>
      <c r="U863" s="17">
        <v>130</v>
      </c>
      <c r="V863" s="17">
        <v>0.87549999999999994</v>
      </c>
      <c r="Y863" s="17">
        <v>0</v>
      </c>
      <c r="Z863" s="17">
        <v>0</v>
      </c>
      <c r="AC863" s="17">
        <v>0</v>
      </c>
      <c r="AD863" s="17">
        <v>0</v>
      </c>
      <c r="AG863" s="17">
        <v>0</v>
      </c>
      <c r="AH863" s="17">
        <v>0</v>
      </c>
      <c r="AK863" s="17">
        <v>0</v>
      </c>
      <c r="AL863" s="17">
        <v>0</v>
      </c>
      <c r="AO863" s="17">
        <v>0</v>
      </c>
      <c r="AP863" s="17">
        <v>0</v>
      </c>
      <c r="AQ863" s="17">
        <v>2.674671E-3</v>
      </c>
      <c r="AR863" s="17">
        <v>6.4919700000000001E-4</v>
      </c>
      <c r="AS863" s="17">
        <v>1.317E-3</v>
      </c>
      <c r="AT863" s="17">
        <v>7.2119999999999997E-3</v>
      </c>
      <c r="AU863" s="17">
        <v>3.0999999999999999E-3</v>
      </c>
      <c r="AV863" s="17">
        <v>422</v>
      </c>
      <c r="AW863" s="17">
        <v>506.4</v>
      </c>
      <c r="AX863" s="17">
        <v>633</v>
      </c>
      <c r="AY863" s="17">
        <v>0</v>
      </c>
      <c r="AZ863" s="17">
        <v>0</v>
      </c>
      <c r="BA863" s="17">
        <v>0</v>
      </c>
      <c r="BB863" s="17">
        <v>0</v>
      </c>
      <c r="BC863" s="17">
        <v>1</v>
      </c>
      <c r="BD863" s="17">
        <v>3.85</v>
      </c>
      <c r="BE863" s="17">
        <v>1</v>
      </c>
      <c r="BF863" s="17">
        <v>1</v>
      </c>
      <c r="BH863" s="17">
        <v>0</v>
      </c>
      <c r="BJ863" s="17">
        <v>0</v>
      </c>
      <c r="BL863" s="17">
        <v>0</v>
      </c>
      <c r="BM863" s="17">
        <v>4.5599999999999998E-3</v>
      </c>
      <c r="BN863" s="17">
        <v>2.0420000000000001E-2</v>
      </c>
      <c r="BO863" s="17">
        <v>0</v>
      </c>
      <c r="BP863" s="17">
        <v>0</v>
      </c>
      <c r="BQ863" s="17">
        <v>0</v>
      </c>
      <c r="BR863" s="17">
        <v>0</v>
      </c>
      <c r="BS863" s="17">
        <v>0</v>
      </c>
      <c r="BT863" s="17" t="s">
        <v>409</v>
      </c>
      <c r="BU863" s="17" t="s">
        <v>409</v>
      </c>
      <c r="BV863" s="17" t="s">
        <v>409</v>
      </c>
      <c r="BW863" s="17" t="s">
        <v>592</v>
      </c>
      <c r="CA863" s="17">
        <v>88106466</v>
      </c>
      <c r="CB863" s="17" t="s">
        <v>1848</v>
      </c>
      <c r="CC863" s="17">
        <v>4102126</v>
      </c>
      <c r="CD863" s="17" t="s">
        <v>734</v>
      </c>
    </row>
    <row r="864" spans="1:82">
      <c r="A864" s="27">
        <v>1000000990</v>
      </c>
      <c r="B864" s="26">
        <v>0</v>
      </c>
      <c r="C864" s="26" t="s">
        <v>2409</v>
      </c>
      <c r="D864" s="25">
        <v>309410</v>
      </c>
      <c r="E864" s="25" t="s">
        <v>518</v>
      </c>
      <c r="F864" s="25">
        <v>309935</v>
      </c>
      <c r="G864" s="25" t="s">
        <v>596</v>
      </c>
      <c r="H864" s="25">
        <v>1</v>
      </c>
      <c r="I864" s="25">
        <v>1996.01</v>
      </c>
      <c r="J864" s="25">
        <v>2500.12</v>
      </c>
      <c r="K864" s="25" t="s">
        <v>505</v>
      </c>
      <c r="L864" s="25"/>
      <c r="M864" s="25" t="s">
        <v>505</v>
      </c>
      <c r="N864" s="25" t="s">
        <v>412</v>
      </c>
      <c r="O864" s="25" t="s">
        <v>541</v>
      </c>
      <c r="P864" s="25" t="s">
        <v>456</v>
      </c>
      <c r="Q864" s="24">
        <v>14703</v>
      </c>
      <c r="R864" s="17">
        <v>0</v>
      </c>
      <c r="S864" s="17" t="s">
        <v>411</v>
      </c>
      <c r="T864" s="17" t="s">
        <v>516</v>
      </c>
      <c r="U864" s="17">
        <v>93</v>
      </c>
      <c r="V864" s="17">
        <v>0.87549999999999994</v>
      </c>
      <c r="Y864" s="17">
        <v>0</v>
      </c>
      <c r="Z864" s="17">
        <v>0</v>
      </c>
      <c r="AC864" s="17">
        <v>0</v>
      </c>
      <c r="AD864" s="17">
        <v>0</v>
      </c>
      <c r="AG864" s="17">
        <v>0</v>
      </c>
      <c r="AH864" s="17">
        <v>0</v>
      </c>
      <c r="AK864" s="17">
        <v>0</v>
      </c>
      <c r="AL864" s="17">
        <v>0</v>
      </c>
      <c r="AO864" s="17">
        <v>0</v>
      </c>
      <c r="AP864" s="17">
        <v>0</v>
      </c>
      <c r="AQ864" s="17">
        <v>6.0618800000000002E-4</v>
      </c>
      <c r="AR864" s="17">
        <v>1.4584099999999999E-4</v>
      </c>
      <c r="AS864" s="17">
        <v>8.3210000000000003E-3</v>
      </c>
      <c r="AT864" s="17">
        <v>2.9645999999999999E-2</v>
      </c>
      <c r="AU864" s="17">
        <v>1.1880999999999999E-2</v>
      </c>
      <c r="AV864" s="17">
        <v>293</v>
      </c>
      <c r="AW864" s="17">
        <v>351.6</v>
      </c>
      <c r="AX864" s="17">
        <v>439.5</v>
      </c>
      <c r="AY864" s="17">
        <v>0</v>
      </c>
      <c r="AZ864" s="17">
        <v>0</v>
      </c>
      <c r="BA864" s="17">
        <v>0</v>
      </c>
      <c r="BB864" s="17">
        <v>0</v>
      </c>
      <c r="BC864" s="17">
        <v>1</v>
      </c>
      <c r="BD864" s="17">
        <v>14.8</v>
      </c>
      <c r="BE864" s="17">
        <v>1</v>
      </c>
      <c r="BF864" s="17">
        <v>1</v>
      </c>
      <c r="BH864" s="17">
        <v>0</v>
      </c>
      <c r="BJ864" s="17">
        <v>0</v>
      </c>
      <c r="BL864" s="17">
        <v>0</v>
      </c>
      <c r="BM864" s="17">
        <v>2.1198000000000002E-2</v>
      </c>
      <c r="BN864" s="17">
        <v>7.7285000000000006E-2</v>
      </c>
      <c r="BO864" s="17">
        <v>4.3290000000000004E-3</v>
      </c>
      <c r="BP864" s="17">
        <v>0</v>
      </c>
      <c r="BQ864" s="17">
        <v>0</v>
      </c>
      <c r="BR864" s="17">
        <v>0</v>
      </c>
      <c r="BS864" s="17">
        <v>0</v>
      </c>
      <c r="BT864" s="17" t="s">
        <v>409</v>
      </c>
      <c r="BU864" s="17" t="s">
        <v>409</v>
      </c>
      <c r="BV864" s="17" t="s">
        <v>409</v>
      </c>
      <c r="BW864" s="17" t="s">
        <v>592</v>
      </c>
      <c r="CA864" s="17">
        <v>88106466</v>
      </c>
      <c r="CB864" s="17" t="s">
        <v>1848</v>
      </c>
      <c r="CC864" s="17">
        <v>4102126</v>
      </c>
      <c r="CD864" s="17" t="s">
        <v>734</v>
      </c>
    </row>
    <row r="865" spans="1:82">
      <c r="A865" s="27">
        <v>1000000991</v>
      </c>
      <c r="B865" s="26">
        <v>0</v>
      </c>
      <c r="C865" s="26" t="s">
        <v>2408</v>
      </c>
      <c r="D865" s="25">
        <v>309400</v>
      </c>
      <c r="E865" s="25" t="s">
        <v>2407</v>
      </c>
      <c r="F865" s="25">
        <v>309410</v>
      </c>
      <c r="G865" s="25" t="s">
        <v>518</v>
      </c>
      <c r="H865" s="25">
        <v>1</v>
      </c>
      <c r="I865" s="25">
        <v>1996.01</v>
      </c>
      <c r="J865" s="25">
        <v>2500.12</v>
      </c>
      <c r="K865" s="25" t="s">
        <v>505</v>
      </c>
      <c r="L865" s="25"/>
      <c r="M865" s="25" t="s">
        <v>505</v>
      </c>
      <c r="N865" s="25" t="s">
        <v>412</v>
      </c>
      <c r="O865" s="25" t="s">
        <v>428</v>
      </c>
      <c r="P865" s="25" t="s">
        <v>499</v>
      </c>
      <c r="Q865" s="24">
        <v>8260</v>
      </c>
      <c r="R865" s="17">
        <v>0</v>
      </c>
      <c r="U865" s="17">
        <v>0</v>
      </c>
      <c r="V865" s="17">
        <v>0</v>
      </c>
      <c r="Y865" s="17">
        <v>0</v>
      </c>
      <c r="Z865" s="17">
        <v>0</v>
      </c>
      <c r="AC865" s="17">
        <v>0</v>
      </c>
      <c r="AD865" s="17">
        <v>0</v>
      </c>
      <c r="AG865" s="17">
        <v>0</v>
      </c>
      <c r="AH865" s="17">
        <v>0</v>
      </c>
      <c r="AK865" s="17">
        <v>0</v>
      </c>
      <c r="AL865" s="17">
        <v>0</v>
      </c>
      <c r="AO865" s="17">
        <v>0</v>
      </c>
      <c r="AP865" s="17">
        <v>0</v>
      </c>
      <c r="AQ865" s="17">
        <v>0</v>
      </c>
      <c r="AR865" s="17">
        <v>0</v>
      </c>
      <c r="AS865" s="17">
        <v>1.4610000000000001E-3</v>
      </c>
      <c r="AT865" s="17">
        <v>1.1459E-2</v>
      </c>
      <c r="AU865" s="17">
        <v>8.2000000000000007E-3</v>
      </c>
      <c r="AV865" s="17">
        <v>452</v>
      </c>
      <c r="AW865" s="17">
        <v>542.4</v>
      </c>
      <c r="AX865" s="17">
        <v>678</v>
      </c>
      <c r="AY865" s="17">
        <v>0</v>
      </c>
      <c r="AZ865" s="17">
        <v>0</v>
      </c>
      <c r="BA865" s="17">
        <v>0</v>
      </c>
      <c r="BB865" s="17">
        <v>0</v>
      </c>
      <c r="BC865" s="17">
        <v>1</v>
      </c>
      <c r="BD865" s="17">
        <v>8.26</v>
      </c>
      <c r="BE865" s="17">
        <v>1</v>
      </c>
      <c r="BF865" s="17">
        <v>1</v>
      </c>
      <c r="BH865" s="17">
        <v>0</v>
      </c>
      <c r="BJ865" s="17">
        <v>0</v>
      </c>
      <c r="BL865" s="17">
        <v>0</v>
      </c>
      <c r="BM865" s="17">
        <v>8.2710000000000006E-3</v>
      </c>
      <c r="BN865" s="17">
        <v>3.8790999999999999E-2</v>
      </c>
      <c r="BO865" s="17">
        <v>0</v>
      </c>
      <c r="BP865" s="17">
        <v>0</v>
      </c>
      <c r="BQ865" s="17">
        <v>0</v>
      </c>
      <c r="BR865" s="17">
        <v>0</v>
      </c>
      <c r="BS865" s="17">
        <v>0</v>
      </c>
      <c r="BT865" s="17" t="s">
        <v>409</v>
      </c>
      <c r="BU865" s="17" t="s">
        <v>409</v>
      </c>
      <c r="BV865" s="17" t="s">
        <v>409</v>
      </c>
      <c r="BW865" s="17" t="s">
        <v>592</v>
      </c>
      <c r="CA865" s="17">
        <v>88106466</v>
      </c>
      <c r="CB865" s="17" t="s">
        <v>1848</v>
      </c>
      <c r="CC865" s="17">
        <v>4102126</v>
      </c>
      <c r="CD865" s="17" t="s">
        <v>734</v>
      </c>
    </row>
    <row r="866" spans="1:82">
      <c r="A866" s="27">
        <v>1000000992</v>
      </c>
      <c r="B866" s="26">
        <v>10</v>
      </c>
      <c r="C866" s="26" t="s">
        <v>2406</v>
      </c>
      <c r="D866" s="25">
        <v>309300</v>
      </c>
      <c r="E866" s="25" t="s">
        <v>684</v>
      </c>
      <c r="F866" s="25">
        <v>309315</v>
      </c>
      <c r="G866" s="25" t="s">
        <v>530</v>
      </c>
      <c r="H866" s="25">
        <v>1</v>
      </c>
      <c r="I866" s="25">
        <v>2007.12</v>
      </c>
      <c r="J866" s="25">
        <v>2500.12</v>
      </c>
      <c r="K866" s="25" t="s">
        <v>2405</v>
      </c>
      <c r="L866" s="25"/>
      <c r="M866" s="25" t="s">
        <v>2405</v>
      </c>
      <c r="N866" s="25" t="s">
        <v>412</v>
      </c>
      <c r="O866" s="25" t="s">
        <v>428</v>
      </c>
      <c r="P866" s="25" t="s">
        <v>499</v>
      </c>
      <c r="Q866" s="24">
        <v>8502</v>
      </c>
      <c r="R866" s="17">
        <v>0</v>
      </c>
      <c r="S866" s="17" t="s">
        <v>411</v>
      </c>
      <c r="T866" s="17" t="s">
        <v>704</v>
      </c>
      <c r="U866" s="17">
        <v>908</v>
      </c>
      <c r="V866" s="17">
        <v>1.0604899999999999</v>
      </c>
      <c r="Y866" s="17">
        <v>0</v>
      </c>
      <c r="Z866" s="17">
        <v>0</v>
      </c>
      <c r="AC866" s="17">
        <v>0</v>
      </c>
      <c r="AD866" s="17">
        <v>0</v>
      </c>
      <c r="AG866" s="17">
        <v>0</v>
      </c>
      <c r="AH866" s="17">
        <v>0</v>
      </c>
      <c r="AK866" s="17">
        <v>0</v>
      </c>
      <c r="AL866" s="17">
        <v>0</v>
      </c>
      <c r="AO866" s="17">
        <v>0</v>
      </c>
      <c r="AP866" s="17">
        <v>0</v>
      </c>
      <c r="AQ866" s="17">
        <v>4.1796870999999999E-2</v>
      </c>
      <c r="AR866" s="17">
        <v>7.2040799999999996E-4</v>
      </c>
      <c r="AS866" s="17">
        <v>1.5529999999999999E-3</v>
      </c>
      <c r="AT866" s="17">
        <v>1.2272999999999999E-2</v>
      </c>
      <c r="AU866" s="17">
        <v>7.0341000000000001E-2</v>
      </c>
      <c r="AV866" s="17">
        <v>436</v>
      </c>
      <c r="AW866" s="17">
        <v>523.20000000000005</v>
      </c>
      <c r="AX866" s="17">
        <v>654</v>
      </c>
      <c r="AY866" s="17">
        <v>0</v>
      </c>
      <c r="AZ866" s="17">
        <v>0</v>
      </c>
      <c r="BA866" s="17">
        <v>0</v>
      </c>
      <c r="BB866" s="17">
        <v>0</v>
      </c>
      <c r="BC866" s="17">
        <v>1</v>
      </c>
      <c r="BD866" s="17">
        <v>9.41</v>
      </c>
      <c r="BE866" s="17">
        <v>1</v>
      </c>
      <c r="BF866" s="17">
        <v>1</v>
      </c>
      <c r="BH866" s="17">
        <v>0</v>
      </c>
      <c r="BJ866" s="17">
        <v>0</v>
      </c>
      <c r="BL866" s="17">
        <v>0</v>
      </c>
      <c r="BM866" s="17">
        <v>8.4910000000000003E-3</v>
      </c>
      <c r="BN866" s="17">
        <v>3.5018000000000001E-2</v>
      </c>
      <c r="BO866" s="17">
        <v>6.3331999999999999E-2</v>
      </c>
      <c r="BP866" s="17">
        <v>0</v>
      </c>
      <c r="BQ866" s="17">
        <v>0</v>
      </c>
      <c r="BR866" s="17">
        <v>0</v>
      </c>
      <c r="BS866" s="17">
        <v>0</v>
      </c>
      <c r="BT866" s="17" t="s">
        <v>409</v>
      </c>
      <c r="BU866" s="17" t="s">
        <v>409</v>
      </c>
      <c r="BV866" s="17" t="s">
        <v>409</v>
      </c>
      <c r="BW866" s="17" t="s">
        <v>592</v>
      </c>
      <c r="CA866" s="17">
        <v>93104820</v>
      </c>
      <c r="CB866" s="17" t="s">
        <v>978</v>
      </c>
      <c r="CC866" s="17">
        <v>4102126</v>
      </c>
      <c r="CD866" s="17" t="s">
        <v>734</v>
      </c>
    </row>
    <row r="867" spans="1:82">
      <c r="A867" s="27">
        <v>1000000993</v>
      </c>
      <c r="B867" s="26">
        <v>0</v>
      </c>
      <c r="C867" s="26" t="s">
        <v>2404</v>
      </c>
      <c r="D867" s="25">
        <v>309315</v>
      </c>
      <c r="E867" s="25" t="s">
        <v>530</v>
      </c>
      <c r="F867" s="25">
        <v>309310</v>
      </c>
      <c r="G867" s="25" t="s">
        <v>2013</v>
      </c>
      <c r="H867" s="25">
        <v>1</v>
      </c>
      <c r="I867" s="25">
        <v>2002.01</v>
      </c>
      <c r="J867" s="25">
        <v>2010.12</v>
      </c>
      <c r="K867" s="25" t="s">
        <v>1698</v>
      </c>
      <c r="L867" s="25"/>
      <c r="M867" s="25" t="s">
        <v>1698</v>
      </c>
      <c r="N867" s="25" t="s">
        <v>412</v>
      </c>
      <c r="O867" s="25" t="s">
        <v>600</v>
      </c>
      <c r="P867" s="25" t="s">
        <v>427</v>
      </c>
      <c r="Q867" s="24">
        <v>7013</v>
      </c>
      <c r="R867" s="17">
        <v>0</v>
      </c>
      <c r="U867" s="17">
        <v>0</v>
      </c>
      <c r="V867" s="17">
        <v>0</v>
      </c>
      <c r="Y867" s="17">
        <v>0</v>
      </c>
      <c r="Z867" s="17">
        <v>0</v>
      </c>
      <c r="AC867" s="17">
        <v>0</v>
      </c>
      <c r="AD867" s="17">
        <v>0</v>
      </c>
      <c r="AG867" s="17">
        <v>0</v>
      </c>
      <c r="AH867" s="17">
        <v>0</v>
      </c>
      <c r="AK867" s="17">
        <v>0</v>
      </c>
      <c r="AL867" s="17">
        <v>0</v>
      </c>
      <c r="AO867" s="17">
        <v>0</v>
      </c>
      <c r="AP867" s="17">
        <v>0</v>
      </c>
      <c r="AQ867" s="17">
        <v>0</v>
      </c>
      <c r="AR867" s="17">
        <v>0</v>
      </c>
      <c r="AS867" s="17">
        <v>2.9680000000000002E-3</v>
      </c>
      <c r="AT867" s="17">
        <v>1.3853000000000001E-2</v>
      </c>
      <c r="AU867" s="17">
        <v>5.7749999999999998E-3</v>
      </c>
      <c r="AV867" s="17">
        <v>361</v>
      </c>
      <c r="AW867" s="17">
        <v>433.2</v>
      </c>
      <c r="AX867" s="17">
        <v>541.5</v>
      </c>
      <c r="AY867" s="17">
        <v>0</v>
      </c>
      <c r="AZ867" s="17">
        <v>0</v>
      </c>
      <c r="BA867" s="17">
        <v>0</v>
      </c>
      <c r="BB867" s="17">
        <v>0</v>
      </c>
      <c r="BC867" s="17">
        <v>1</v>
      </c>
      <c r="BD867" s="17">
        <v>7.01</v>
      </c>
      <c r="BE867" s="17">
        <v>1</v>
      </c>
      <c r="BF867" s="17">
        <v>1</v>
      </c>
      <c r="BH867" s="17">
        <v>0</v>
      </c>
      <c r="BJ867" s="17">
        <v>0</v>
      </c>
      <c r="BL867" s="17">
        <v>0</v>
      </c>
      <c r="BM867" s="17">
        <v>9.2049999999999996E-3</v>
      </c>
      <c r="BN867" s="17">
        <v>3.7558000000000001E-2</v>
      </c>
      <c r="BO867" s="17">
        <v>0</v>
      </c>
      <c r="BP867" s="17">
        <v>0</v>
      </c>
      <c r="BQ867" s="17">
        <v>0</v>
      </c>
      <c r="BR867" s="17">
        <v>0</v>
      </c>
      <c r="BS867" s="17">
        <v>0</v>
      </c>
      <c r="BT867" s="17" t="s">
        <v>409</v>
      </c>
      <c r="BU867" s="17" t="s">
        <v>409</v>
      </c>
      <c r="BV867" s="17" t="s">
        <v>409</v>
      </c>
      <c r="BW867" s="17" t="s">
        <v>592</v>
      </c>
      <c r="CA867" s="17">
        <v>88106466</v>
      </c>
      <c r="CB867" s="17" t="s">
        <v>1848</v>
      </c>
      <c r="CC867" s="17">
        <v>4102126</v>
      </c>
      <c r="CD867" s="17" t="s">
        <v>734</v>
      </c>
    </row>
    <row r="868" spans="1:82">
      <c r="A868" s="27">
        <v>1000000994</v>
      </c>
      <c r="B868" s="26">
        <v>0</v>
      </c>
      <c r="C868" s="26" t="s">
        <v>2403</v>
      </c>
      <c r="D868" s="25">
        <v>309645</v>
      </c>
      <c r="E868" s="25" t="s">
        <v>2394</v>
      </c>
      <c r="F868" s="25">
        <v>309720</v>
      </c>
      <c r="G868" s="25" t="s">
        <v>2401</v>
      </c>
      <c r="H868" s="25">
        <v>1</v>
      </c>
      <c r="I868" s="25">
        <v>1996.01</v>
      </c>
      <c r="J868" s="25">
        <v>2500.12</v>
      </c>
      <c r="K868" s="25" t="s">
        <v>505</v>
      </c>
      <c r="L868" s="25"/>
      <c r="M868" s="25" t="s">
        <v>505</v>
      </c>
      <c r="N868" s="25" t="s">
        <v>412</v>
      </c>
      <c r="O868" s="25" t="s">
        <v>498</v>
      </c>
      <c r="P868" s="25" t="s">
        <v>426</v>
      </c>
      <c r="Q868" s="24">
        <v>1482</v>
      </c>
      <c r="R868" s="17">
        <v>0.52600000000000002</v>
      </c>
      <c r="S868" s="17" t="s">
        <v>498</v>
      </c>
      <c r="T868" s="17" t="s">
        <v>426</v>
      </c>
      <c r="U868" s="29">
        <v>3494</v>
      </c>
      <c r="V868" s="17">
        <v>0.10199999999999999</v>
      </c>
      <c r="W868" s="17" t="s">
        <v>411</v>
      </c>
      <c r="X868" s="17" t="s">
        <v>426</v>
      </c>
      <c r="Y868" s="17">
        <v>87</v>
      </c>
      <c r="Z868" s="17">
        <v>0.62519999999999998</v>
      </c>
      <c r="AC868" s="17">
        <v>0</v>
      </c>
      <c r="AD868" s="17">
        <v>0</v>
      </c>
      <c r="AG868" s="17">
        <v>0</v>
      </c>
      <c r="AH868" s="17">
        <v>0</v>
      </c>
      <c r="AK868" s="17">
        <v>0</v>
      </c>
      <c r="AL868" s="17">
        <v>0</v>
      </c>
      <c r="AO868" s="17">
        <v>0</v>
      </c>
      <c r="AP868" s="17">
        <v>0</v>
      </c>
      <c r="AQ868" s="17">
        <v>0.23613509499999999</v>
      </c>
      <c r="AR868" s="17">
        <v>2.9838730000000002E-3</v>
      </c>
      <c r="AS868" s="17">
        <v>3.6299999999999999E-4</v>
      </c>
      <c r="AT868" s="17">
        <v>5.1409999999999997E-3</v>
      </c>
      <c r="AU868" s="17">
        <v>0.20055000000000001</v>
      </c>
      <c r="AV868" s="17">
        <v>255</v>
      </c>
      <c r="AW868" s="17">
        <v>306</v>
      </c>
      <c r="AX868" s="17">
        <v>382.5</v>
      </c>
      <c r="AY868" s="17">
        <v>0</v>
      </c>
      <c r="AZ868" s="17">
        <v>0</v>
      </c>
      <c r="BA868" s="17">
        <v>0</v>
      </c>
      <c r="BB868" s="17">
        <v>0</v>
      </c>
      <c r="BC868" s="17">
        <v>1</v>
      </c>
      <c r="BD868" s="17">
        <v>5.0599999999999996</v>
      </c>
      <c r="BE868" s="17">
        <v>1</v>
      </c>
      <c r="BF868" s="17">
        <v>1</v>
      </c>
      <c r="BH868" s="17">
        <v>0</v>
      </c>
      <c r="BJ868" s="17">
        <v>0</v>
      </c>
      <c r="BL868" s="17">
        <v>0</v>
      </c>
      <c r="BM868" s="17">
        <v>1.5120000000000001E-3</v>
      </c>
      <c r="BN868" s="17">
        <v>1.3290000000000001E-3</v>
      </c>
      <c r="BO868" s="17">
        <v>0.20055000000000001</v>
      </c>
      <c r="BP868" s="17">
        <v>0</v>
      </c>
      <c r="BQ868" s="17">
        <v>0</v>
      </c>
      <c r="BR868" s="17">
        <v>0</v>
      </c>
      <c r="BS868" s="17">
        <v>0</v>
      </c>
      <c r="BT868" s="17" t="s">
        <v>409</v>
      </c>
      <c r="BU868" s="17" t="s">
        <v>409</v>
      </c>
      <c r="BV868" s="17" t="s">
        <v>409</v>
      </c>
      <c r="BW868" s="17" t="s">
        <v>592</v>
      </c>
      <c r="CA868" s="17">
        <v>88106466</v>
      </c>
      <c r="CB868" s="17" t="s">
        <v>1848</v>
      </c>
      <c r="CC868" s="17">
        <v>4102126</v>
      </c>
      <c r="CD868" s="17" t="s">
        <v>734</v>
      </c>
    </row>
    <row r="869" spans="1:82">
      <c r="A869" s="27">
        <v>1000000995</v>
      </c>
      <c r="B869" s="26">
        <v>0</v>
      </c>
      <c r="C869" s="26" t="s">
        <v>2402</v>
      </c>
      <c r="D869" s="25">
        <v>309645</v>
      </c>
      <c r="E869" s="25" t="s">
        <v>2394</v>
      </c>
      <c r="F869" s="25">
        <v>309720</v>
      </c>
      <c r="G869" s="25" t="s">
        <v>2401</v>
      </c>
      <c r="H869" s="25">
        <v>2</v>
      </c>
      <c r="I869" s="25">
        <v>1996.01</v>
      </c>
      <c r="J869" s="25">
        <v>2500.12</v>
      </c>
      <c r="K869" s="25" t="s">
        <v>505</v>
      </c>
      <c r="L869" s="25"/>
      <c r="M869" s="25" t="s">
        <v>505</v>
      </c>
      <c r="N869" s="25" t="s">
        <v>412</v>
      </c>
      <c r="O869" s="25" t="s">
        <v>498</v>
      </c>
      <c r="P869" s="25" t="s">
        <v>426</v>
      </c>
      <c r="Q869" s="24">
        <v>1482</v>
      </c>
      <c r="R869" s="17">
        <v>0.52600000000000002</v>
      </c>
      <c r="S869" s="17" t="s">
        <v>498</v>
      </c>
      <c r="T869" s="17" t="s">
        <v>426</v>
      </c>
      <c r="U869" s="29">
        <v>3494</v>
      </c>
      <c r="V869" s="17">
        <v>0.10199999999999999</v>
      </c>
      <c r="W869" s="17" t="s">
        <v>411</v>
      </c>
      <c r="X869" s="17" t="s">
        <v>426</v>
      </c>
      <c r="Y869" s="17">
        <v>86</v>
      </c>
      <c r="Z869" s="17">
        <v>0.62519999999999998</v>
      </c>
      <c r="AC869" s="17">
        <v>0</v>
      </c>
      <c r="AD869" s="17">
        <v>0</v>
      </c>
      <c r="AG869" s="17">
        <v>0</v>
      </c>
      <c r="AH869" s="17">
        <v>0</v>
      </c>
      <c r="AK869" s="17">
        <v>0</v>
      </c>
      <c r="AL869" s="17">
        <v>0</v>
      </c>
      <c r="AO869" s="17">
        <v>0</v>
      </c>
      <c r="AP869" s="17">
        <v>0</v>
      </c>
      <c r="AQ869" s="17">
        <v>0.23604657000000001</v>
      </c>
      <c r="AR869" s="17">
        <v>2.984057E-3</v>
      </c>
      <c r="AS869" s="17">
        <v>3.6299999999999999E-4</v>
      </c>
      <c r="AT869" s="17">
        <v>5.1409999999999997E-3</v>
      </c>
      <c r="AU869" s="17">
        <v>0.20055000000000001</v>
      </c>
      <c r="AV869" s="17">
        <v>255</v>
      </c>
      <c r="AW869" s="17">
        <v>306</v>
      </c>
      <c r="AX869" s="17">
        <v>382.5</v>
      </c>
      <c r="AY869" s="17">
        <v>0</v>
      </c>
      <c r="AZ869" s="17">
        <v>0</v>
      </c>
      <c r="BA869" s="17">
        <v>0</v>
      </c>
      <c r="BB869" s="17">
        <v>0</v>
      </c>
      <c r="BC869" s="17">
        <v>1</v>
      </c>
      <c r="BD869" s="17">
        <v>5.0599999999999996</v>
      </c>
      <c r="BE869" s="17">
        <v>1</v>
      </c>
      <c r="BF869" s="17">
        <v>1</v>
      </c>
      <c r="BH869" s="17">
        <v>0</v>
      </c>
      <c r="BJ869" s="17">
        <v>0</v>
      </c>
      <c r="BL869" s="17">
        <v>0</v>
      </c>
      <c r="BM869" s="17">
        <v>1.5120000000000001E-3</v>
      </c>
      <c r="BN869" s="17">
        <v>1.3290000000000001E-3</v>
      </c>
      <c r="BO869" s="17">
        <v>0.20055000000000001</v>
      </c>
      <c r="BP869" s="17">
        <v>0</v>
      </c>
      <c r="BQ869" s="17">
        <v>0</v>
      </c>
      <c r="BR869" s="17">
        <v>0</v>
      </c>
      <c r="BS869" s="17">
        <v>0</v>
      </c>
      <c r="BT869" s="17" t="s">
        <v>409</v>
      </c>
      <c r="BU869" s="17" t="s">
        <v>409</v>
      </c>
      <c r="BV869" s="17" t="s">
        <v>409</v>
      </c>
      <c r="BW869" s="17" t="s">
        <v>592</v>
      </c>
      <c r="CA869" s="17">
        <v>88106466</v>
      </c>
      <c r="CB869" s="17" t="s">
        <v>1848</v>
      </c>
      <c r="CC869" s="17">
        <v>4102126</v>
      </c>
      <c r="CD869" s="17" t="s">
        <v>734</v>
      </c>
    </row>
    <row r="870" spans="1:82">
      <c r="A870" s="27">
        <v>1000000996</v>
      </c>
      <c r="B870" s="26">
        <v>0</v>
      </c>
      <c r="C870" s="26" t="s">
        <v>331</v>
      </c>
      <c r="D870" s="25">
        <v>309725</v>
      </c>
      <c r="E870" s="25" t="s">
        <v>1436</v>
      </c>
      <c r="F870" s="25">
        <v>309645</v>
      </c>
      <c r="G870" s="25" t="s">
        <v>2394</v>
      </c>
      <c r="H870" s="25">
        <v>1</v>
      </c>
      <c r="I870" s="25">
        <v>2005.1</v>
      </c>
      <c r="J870" s="25">
        <v>2500.12</v>
      </c>
      <c r="K870" s="25" t="s">
        <v>1754</v>
      </c>
      <c r="L870" s="25"/>
      <c r="M870" s="25" t="s">
        <v>1754</v>
      </c>
      <c r="N870" s="25" t="s">
        <v>412</v>
      </c>
      <c r="O870" s="25" t="s">
        <v>411</v>
      </c>
      <c r="P870" s="25" t="s">
        <v>516</v>
      </c>
      <c r="Q870" s="24">
        <v>1730</v>
      </c>
      <c r="R870" s="17">
        <v>0.87549999999999994</v>
      </c>
      <c r="S870" s="17" t="s">
        <v>411</v>
      </c>
      <c r="T870" s="17" t="s">
        <v>516</v>
      </c>
      <c r="U870" s="29">
        <v>1295</v>
      </c>
      <c r="V870" s="17">
        <v>0.27650000000000002</v>
      </c>
      <c r="Y870" s="17">
        <v>0</v>
      </c>
      <c r="Z870" s="17">
        <v>0</v>
      </c>
      <c r="AC870" s="17">
        <v>0</v>
      </c>
      <c r="AD870" s="17">
        <v>0</v>
      </c>
      <c r="AG870" s="17">
        <v>0</v>
      </c>
      <c r="AH870" s="17">
        <v>0</v>
      </c>
      <c r="AK870" s="17">
        <v>0</v>
      </c>
      <c r="AL870" s="17">
        <v>0</v>
      </c>
      <c r="AO870" s="17">
        <v>0</v>
      </c>
      <c r="AP870" s="17">
        <v>0</v>
      </c>
      <c r="AQ870" s="17">
        <v>0.619068595</v>
      </c>
      <c r="AR870" s="17">
        <v>1E-3</v>
      </c>
      <c r="AS870" s="17">
        <v>1.8200000000000001E-4</v>
      </c>
      <c r="AT870" s="17">
        <v>2.1819999999999999E-3</v>
      </c>
      <c r="AU870" s="17">
        <v>5.2125999999999999E-2</v>
      </c>
      <c r="AV870" s="17">
        <v>306</v>
      </c>
      <c r="AW870" s="17">
        <v>367.2</v>
      </c>
      <c r="AX870" s="17">
        <v>459</v>
      </c>
      <c r="AY870" s="17">
        <v>0</v>
      </c>
      <c r="AZ870" s="17">
        <v>0</v>
      </c>
      <c r="BA870" s="17">
        <v>0</v>
      </c>
      <c r="BB870" s="17">
        <v>0</v>
      </c>
      <c r="BC870" s="17">
        <v>1</v>
      </c>
      <c r="BD870" s="17">
        <v>3.03</v>
      </c>
      <c r="BE870" s="17">
        <v>1</v>
      </c>
      <c r="BF870" s="17">
        <v>1</v>
      </c>
      <c r="BH870" s="17">
        <v>0</v>
      </c>
      <c r="BJ870" s="17">
        <v>0</v>
      </c>
      <c r="BL870" s="17">
        <v>0</v>
      </c>
      <c r="BM870" s="17">
        <v>5.9299999999999999E-4</v>
      </c>
      <c r="BN870" s="17">
        <v>8.61E-4</v>
      </c>
      <c r="BO870" s="17">
        <v>5.2125999999999999E-2</v>
      </c>
      <c r="BP870" s="17">
        <v>0</v>
      </c>
      <c r="BQ870" s="17">
        <v>0</v>
      </c>
      <c r="BR870" s="17">
        <v>0</v>
      </c>
      <c r="BS870" s="17">
        <v>0</v>
      </c>
      <c r="BT870" s="17" t="s">
        <v>409</v>
      </c>
      <c r="BU870" s="17" t="s">
        <v>409</v>
      </c>
      <c r="BV870" s="17" t="s">
        <v>409</v>
      </c>
      <c r="BW870" s="17" t="s">
        <v>592</v>
      </c>
      <c r="CA870" s="17">
        <v>88106466</v>
      </c>
      <c r="CB870" s="17" t="s">
        <v>1848</v>
      </c>
      <c r="CC870" s="17">
        <v>4102126</v>
      </c>
      <c r="CD870" s="17" t="s">
        <v>767</v>
      </c>
    </row>
    <row r="871" spans="1:82">
      <c r="A871" s="27">
        <v>1000000997</v>
      </c>
      <c r="B871" s="26">
        <v>0</v>
      </c>
      <c r="C871" s="26" t="s">
        <v>330</v>
      </c>
      <c r="D871" s="25">
        <v>309725</v>
      </c>
      <c r="E871" s="25" t="s">
        <v>1436</v>
      </c>
      <c r="F871" s="25">
        <v>309645</v>
      </c>
      <c r="G871" s="25" t="s">
        <v>2394</v>
      </c>
      <c r="H871" s="25">
        <v>2</v>
      </c>
      <c r="I871" s="25">
        <v>2005.1</v>
      </c>
      <c r="J871" s="25">
        <v>2500.12</v>
      </c>
      <c r="K871" s="25" t="s">
        <v>1754</v>
      </c>
      <c r="L871" s="25"/>
      <c r="M871" s="25" t="s">
        <v>1754</v>
      </c>
      <c r="N871" s="25" t="s">
        <v>412</v>
      </c>
      <c r="O871" s="25" t="s">
        <v>411</v>
      </c>
      <c r="P871" s="25" t="s">
        <v>516</v>
      </c>
      <c r="Q871" s="24">
        <v>1710</v>
      </c>
      <c r="R871" s="17">
        <v>0.87549999999999994</v>
      </c>
      <c r="S871" s="17" t="s">
        <v>411</v>
      </c>
      <c r="T871" s="17" t="s">
        <v>516</v>
      </c>
      <c r="U871" s="29">
        <v>1295</v>
      </c>
      <c r="V871" s="17">
        <v>0.27650000000000002</v>
      </c>
      <c r="Y871" s="17">
        <v>0</v>
      </c>
      <c r="Z871" s="17">
        <v>0</v>
      </c>
      <c r="AC871" s="17">
        <v>0</v>
      </c>
      <c r="AD871" s="17">
        <v>0</v>
      </c>
      <c r="AG871" s="17">
        <v>0</v>
      </c>
      <c r="AH871" s="17">
        <v>0</v>
      </c>
      <c r="AK871" s="17">
        <v>0</v>
      </c>
      <c r="AL871" s="17">
        <v>0</v>
      </c>
      <c r="AO871" s="17">
        <v>0</v>
      </c>
      <c r="AP871" s="17">
        <v>0</v>
      </c>
      <c r="AQ871" s="17">
        <v>0.61736189699999999</v>
      </c>
      <c r="AR871" s="17">
        <v>1E-3</v>
      </c>
      <c r="AS871" s="17">
        <v>1.8200000000000001E-4</v>
      </c>
      <c r="AT871" s="17">
        <v>2.1819999999999999E-3</v>
      </c>
      <c r="AU871" s="17">
        <v>5.2125999999999999E-2</v>
      </c>
      <c r="AV871" s="17">
        <v>306</v>
      </c>
      <c r="AW871" s="17">
        <v>367.2</v>
      </c>
      <c r="AX871" s="17">
        <v>459</v>
      </c>
      <c r="AY871" s="17">
        <v>0</v>
      </c>
      <c r="AZ871" s="17">
        <v>0</v>
      </c>
      <c r="BA871" s="17">
        <v>0</v>
      </c>
      <c r="BB871" s="17">
        <v>0</v>
      </c>
      <c r="BC871" s="17">
        <v>1</v>
      </c>
      <c r="BD871" s="17">
        <v>3.01</v>
      </c>
      <c r="BE871" s="17">
        <v>1</v>
      </c>
      <c r="BF871" s="17">
        <v>1</v>
      </c>
      <c r="BH871" s="17">
        <v>0</v>
      </c>
      <c r="BJ871" s="17">
        <v>0</v>
      </c>
      <c r="BL871" s="17">
        <v>0</v>
      </c>
      <c r="BM871" s="17">
        <v>5.9299999999999999E-4</v>
      </c>
      <c r="BN871" s="17">
        <v>8.61E-4</v>
      </c>
      <c r="BO871" s="17">
        <v>5.2125999999999999E-2</v>
      </c>
      <c r="BP871" s="17">
        <v>0</v>
      </c>
      <c r="BQ871" s="17">
        <v>0</v>
      </c>
      <c r="BR871" s="17">
        <v>0</v>
      </c>
      <c r="BS871" s="17">
        <v>0</v>
      </c>
      <c r="BT871" s="17" t="s">
        <v>409</v>
      </c>
      <c r="BU871" s="17" t="s">
        <v>409</v>
      </c>
      <c r="BV871" s="17" t="s">
        <v>409</v>
      </c>
      <c r="BW871" s="17" t="s">
        <v>592</v>
      </c>
      <c r="CA871" s="17">
        <v>88106466</v>
      </c>
      <c r="CB871" s="17" t="s">
        <v>1848</v>
      </c>
      <c r="CC871" s="17">
        <v>4102126</v>
      </c>
      <c r="CD871" s="17" t="s">
        <v>767</v>
      </c>
    </row>
    <row r="872" spans="1:82">
      <c r="A872" s="27">
        <v>1000000998</v>
      </c>
      <c r="B872" s="26">
        <v>0</v>
      </c>
      <c r="C872" s="26" t="s">
        <v>2400</v>
      </c>
      <c r="D872" s="25">
        <v>309940</v>
      </c>
      <c r="E872" s="25" t="s">
        <v>595</v>
      </c>
      <c r="F872" s="25">
        <v>309935</v>
      </c>
      <c r="G872" s="25" t="s">
        <v>596</v>
      </c>
      <c r="H872" s="25">
        <v>1</v>
      </c>
      <c r="I872" s="25">
        <v>1996.01</v>
      </c>
      <c r="J872" s="25">
        <v>2500.12</v>
      </c>
      <c r="K872" s="25" t="s">
        <v>505</v>
      </c>
      <c r="L872" s="25"/>
      <c r="M872" s="25" t="s">
        <v>505</v>
      </c>
      <c r="N872" s="25" t="s">
        <v>412</v>
      </c>
      <c r="O872" s="25" t="s">
        <v>541</v>
      </c>
      <c r="P872" s="25" t="s">
        <v>456</v>
      </c>
      <c r="Q872" s="24">
        <v>9294</v>
      </c>
      <c r="R872" s="17">
        <v>0</v>
      </c>
      <c r="U872" s="17">
        <v>0</v>
      </c>
      <c r="V872" s="17">
        <v>0</v>
      </c>
      <c r="Y872" s="17">
        <v>0</v>
      </c>
      <c r="Z872" s="17">
        <v>0</v>
      </c>
      <c r="AC872" s="17">
        <v>0</v>
      </c>
      <c r="AD872" s="17">
        <v>0</v>
      </c>
      <c r="AG872" s="17">
        <v>0</v>
      </c>
      <c r="AH872" s="17">
        <v>0</v>
      </c>
      <c r="AK872" s="17">
        <v>0</v>
      </c>
      <c r="AL872" s="17">
        <v>0</v>
      </c>
      <c r="AO872" s="17">
        <v>0</v>
      </c>
      <c r="AP872" s="17">
        <v>0</v>
      </c>
      <c r="AQ872" s="17">
        <v>0</v>
      </c>
      <c r="AR872" s="17">
        <v>0</v>
      </c>
      <c r="AS872" s="17">
        <v>5.2599999999999999E-3</v>
      </c>
      <c r="AT872" s="17">
        <v>1.8671E-2</v>
      </c>
      <c r="AU872" s="17">
        <v>7.5380000000000004E-3</v>
      </c>
      <c r="AV872" s="17">
        <v>293</v>
      </c>
      <c r="AW872" s="17">
        <v>351.6</v>
      </c>
      <c r="AX872" s="17">
        <v>439.5</v>
      </c>
      <c r="AY872" s="17">
        <v>0</v>
      </c>
      <c r="AZ872" s="17">
        <v>0</v>
      </c>
      <c r="BA872" s="17">
        <v>0</v>
      </c>
      <c r="BB872" s="17">
        <v>0</v>
      </c>
      <c r="BC872" s="17">
        <v>1</v>
      </c>
      <c r="BD872" s="17">
        <v>9.2899999999999991</v>
      </c>
      <c r="BE872" s="17">
        <v>1</v>
      </c>
      <c r="BF872" s="17">
        <v>1</v>
      </c>
      <c r="BH872" s="17">
        <v>0</v>
      </c>
      <c r="BJ872" s="17">
        <v>0</v>
      </c>
      <c r="BL872" s="17">
        <v>0</v>
      </c>
      <c r="BM872" s="17">
        <v>1.41E-2</v>
      </c>
      <c r="BN872" s="17">
        <v>4.9858E-2</v>
      </c>
      <c r="BO872" s="17">
        <v>2.8050000000000002E-3</v>
      </c>
      <c r="BP872" s="17">
        <v>0</v>
      </c>
      <c r="BQ872" s="17">
        <v>0</v>
      </c>
      <c r="BR872" s="17">
        <v>0</v>
      </c>
      <c r="BS872" s="17">
        <v>0</v>
      </c>
      <c r="BT872" s="17" t="s">
        <v>409</v>
      </c>
      <c r="BU872" s="17" t="s">
        <v>409</v>
      </c>
      <c r="BV872" s="17" t="s">
        <v>409</v>
      </c>
      <c r="BW872" s="17" t="s">
        <v>592</v>
      </c>
      <c r="CA872" s="17">
        <v>88106466</v>
      </c>
      <c r="CB872" s="17" t="s">
        <v>1848</v>
      </c>
      <c r="CC872" s="17">
        <v>3202101</v>
      </c>
      <c r="CD872" s="17" t="s">
        <v>590</v>
      </c>
    </row>
    <row r="873" spans="1:82">
      <c r="A873" s="27">
        <v>1000000999</v>
      </c>
      <c r="B873" s="26">
        <v>0</v>
      </c>
      <c r="C873" s="26" t="s">
        <v>2399</v>
      </c>
      <c r="D873" s="25">
        <v>309535</v>
      </c>
      <c r="E873" s="25" t="s">
        <v>1048</v>
      </c>
      <c r="F873" s="25">
        <v>309530</v>
      </c>
      <c r="G873" s="25" t="s">
        <v>1978</v>
      </c>
      <c r="H873" s="25">
        <v>2</v>
      </c>
      <c r="I873" s="25">
        <v>2004.04</v>
      </c>
      <c r="J873" s="25">
        <v>2500.12</v>
      </c>
      <c r="K873" s="25" t="s">
        <v>1614</v>
      </c>
      <c r="L873" s="25"/>
      <c r="M873" s="25" t="s">
        <v>1614</v>
      </c>
      <c r="N873" s="25" t="s">
        <v>412</v>
      </c>
      <c r="O873" s="25" t="s">
        <v>428</v>
      </c>
      <c r="P873" s="25" t="s">
        <v>556</v>
      </c>
      <c r="Q873" s="24">
        <v>3061</v>
      </c>
      <c r="R873" s="17">
        <v>0</v>
      </c>
      <c r="S873" s="17" t="s">
        <v>411</v>
      </c>
      <c r="T873" s="17" t="s">
        <v>426</v>
      </c>
      <c r="U873" s="17">
        <v>0</v>
      </c>
      <c r="V873" s="17">
        <v>1.7529999999999999</v>
      </c>
      <c r="Y873" s="17">
        <v>0</v>
      </c>
      <c r="Z873" s="17">
        <v>0</v>
      </c>
      <c r="AC873" s="17">
        <v>0</v>
      </c>
      <c r="AD873" s="17">
        <v>0</v>
      </c>
      <c r="AG873" s="17">
        <v>0</v>
      </c>
      <c r="AH873" s="17">
        <v>0</v>
      </c>
      <c r="AK873" s="17">
        <v>0</v>
      </c>
      <c r="AL873" s="17">
        <v>0</v>
      </c>
      <c r="AO873" s="17">
        <v>0</v>
      </c>
      <c r="AP873" s="17">
        <v>0</v>
      </c>
      <c r="AQ873" s="17">
        <v>0</v>
      </c>
      <c r="AR873" s="17">
        <v>0</v>
      </c>
      <c r="AS873" s="17">
        <v>1.1150000000000001E-3</v>
      </c>
      <c r="AT873" s="17">
        <v>6.0169999999999998E-3</v>
      </c>
      <c r="AU873" s="17">
        <v>4.8079999999999998E-3</v>
      </c>
      <c r="AV873" s="17">
        <v>226</v>
      </c>
      <c r="AW873" s="17">
        <v>271.2</v>
      </c>
      <c r="AX873" s="17">
        <v>339</v>
      </c>
      <c r="AY873" s="17">
        <v>0</v>
      </c>
      <c r="AZ873" s="17">
        <v>0</v>
      </c>
      <c r="BA873" s="17">
        <v>0</v>
      </c>
      <c r="BB873" s="17">
        <v>0</v>
      </c>
      <c r="BC873" s="17">
        <v>1</v>
      </c>
      <c r="BD873" s="17">
        <v>3.06</v>
      </c>
      <c r="BE873" s="17">
        <v>1</v>
      </c>
      <c r="BF873" s="17">
        <v>1</v>
      </c>
      <c r="BH873" s="17">
        <v>0</v>
      </c>
      <c r="BJ873" s="17">
        <v>0</v>
      </c>
      <c r="BL873" s="17">
        <v>0</v>
      </c>
      <c r="BM873" s="17">
        <v>3.761E-3</v>
      </c>
      <c r="BN873" s="17">
        <v>1.6649000000000001E-2</v>
      </c>
      <c r="BO873" s="17">
        <v>3.2079999999999999E-3</v>
      </c>
      <c r="BP873" s="17">
        <v>0</v>
      </c>
      <c r="BQ873" s="17">
        <v>0</v>
      </c>
      <c r="BR873" s="17">
        <v>0</v>
      </c>
      <c r="BS873" s="17">
        <v>0</v>
      </c>
      <c r="BT873" s="17" t="s">
        <v>409</v>
      </c>
      <c r="BU873" s="17" t="s">
        <v>409</v>
      </c>
      <c r="BV873" s="17" t="s">
        <v>409</v>
      </c>
      <c r="BW873" s="17" t="s">
        <v>592</v>
      </c>
      <c r="CA873" s="17">
        <v>88106466</v>
      </c>
      <c r="CB873" s="17" t="s">
        <v>1848</v>
      </c>
      <c r="CC873" s="17">
        <v>4102126</v>
      </c>
      <c r="CD873" s="17" t="s">
        <v>734</v>
      </c>
    </row>
    <row r="874" spans="1:82">
      <c r="A874" s="27">
        <v>1000001000</v>
      </c>
      <c r="B874" s="26">
        <v>0</v>
      </c>
      <c r="C874" s="26" t="s">
        <v>2398</v>
      </c>
      <c r="D874" s="25">
        <v>309660</v>
      </c>
      <c r="E874" s="25" t="s">
        <v>1006</v>
      </c>
      <c r="F874" s="25">
        <v>309655</v>
      </c>
      <c r="G874" s="25" t="s">
        <v>431</v>
      </c>
      <c r="H874" s="25">
        <v>1</v>
      </c>
      <c r="I874" s="25">
        <v>1996.01</v>
      </c>
      <c r="J874" s="25">
        <v>2500.12</v>
      </c>
      <c r="K874" s="25" t="s">
        <v>505</v>
      </c>
      <c r="L874" s="25"/>
      <c r="M874" s="25" t="s">
        <v>505</v>
      </c>
      <c r="N874" s="25" t="s">
        <v>412</v>
      </c>
      <c r="O874" s="25" t="s">
        <v>428</v>
      </c>
      <c r="P874" s="25" t="s">
        <v>499</v>
      </c>
      <c r="Q874" s="24">
        <v>4342</v>
      </c>
      <c r="R874" s="17">
        <v>0</v>
      </c>
      <c r="U874" s="17">
        <v>0</v>
      </c>
      <c r="V874" s="17">
        <v>0</v>
      </c>
      <c r="Y874" s="17">
        <v>0</v>
      </c>
      <c r="Z874" s="17">
        <v>0</v>
      </c>
      <c r="AC874" s="17">
        <v>0</v>
      </c>
      <c r="AD874" s="17">
        <v>0</v>
      </c>
      <c r="AG874" s="17">
        <v>0</v>
      </c>
      <c r="AH874" s="17">
        <v>0</v>
      </c>
      <c r="AK874" s="17">
        <v>0</v>
      </c>
      <c r="AL874" s="17">
        <v>0</v>
      </c>
      <c r="AO874" s="17">
        <v>0</v>
      </c>
      <c r="AP874" s="17">
        <v>0</v>
      </c>
      <c r="AQ874" s="17">
        <v>0</v>
      </c>
      <c r="AR874" s="17">
        <v>0</v>
      </c>
      <c r="AS874" s="17">
        <v>7.6800000000000002E-4</v>
      </c>
      <c r="AT874" s="17">
        <v>5.9459999999999999E-3</v>
      </c>
      <c r="AU874" s="17">
        <v>5.1289999999999999E-3</v>
      </c>
      <c r="AV874" s="17">
        <v>452</v>
      </c>
      <c r="AW874" s="17">
        <v>542.4</v>
      </c>
      <c r="AX874" s="17">
        <v>678</v>
      </c>
      <c r="AY874" s="17">
        <v>0</v>
      </c>
      <c r="AZ874" s="17">
        <v>0</v>
      </c>
      <c r="BA874" s="17">
        <v>0</v>
      </c>
      <c r="BB874" s="17">
        <v>0</v>
      </c>
      <c r="BC874" s="17">
        <v>1</v>
      </c>
      <c r="BD874" s="17">
        <v>4.34</v>
      </c>
      <c r="BE874" s="17">
        <v>1</v>
      </c>
      <c r="BF874" s="17">
        <v>1</v>
      </c>
      <c r="BH874" s="17">
        <v>0</v>
      </c>
      <c r="BJ874" s="17">
        <v>0</v>
      </c>
      <c r="BL874" s="17">
        <v>0</v>
      </c>
      <c r="BM874" s="17">
        <v>4.1070000000000004E-3</v>
      </c>
      <c r="BN874" s="17">
        <v>2.2262000000000001E-2</v>
      </c>
      <c r="BO874" s="17">
        <v>1.003E-3</v>
      </c>
      <c r="BP874" s="17">
        <v>0</v>
      </c>
      <c r="BQ874" s="17">
        <v>0</v>
      </c>
      <c r="BR874" s="17">
        <v>0</v>
      </c>
      <c r="BS874" s="17">
        <v>0</v>
      </c>
      <c r="BT874" s="17" t="s">
        <v>409</v>
      </c>
      <c r="BU874" s="17" t="s">
        <v>409</v>
      </c>
      <c r="BV874" s="17" t="s">
        <v>409</v>
      </c>
      <c r="BW874" s="17" t="s">
        <v>592</v>
      </c>
      <c r="CA874" s="17">
        <v>88106466</v>
      </c>
      <c r="CB874" s="17" t="s">
        <v>1848</v>
      </c>
      <c r="CC874" s="17">
        <v>4102126</v>
      </c>
      <c r="CD874" s="17" t="s">
        <v>734</v>
      </c>
    </row>
    <row r="875" spans="1:82">
      <c r="A875" s="27">
        <v>1000001001</v>
      </c>
      <c r="B875" s="26">
        <v>0</v>
      </c>
      <c r="C875" s="26" t="s">
        <v>2397</v>
      </c>
      <c r="D875" s="25">
        <v>309660</v>
      </c>
      <c r="E875" s="25" t="s">
        <v>1006</v>
      </c>
      <c r="F875" s="25">
        <v>309655</v>
      </c>
      <c r="G875" s="25" t="s">
        <v>431</v>
      </c>
      <c r="H875" s="25">
        <v>2</v>
      </c>
      <c r="I875" s="25">
        <v>1996.01</v>
      </c>
      <c r="J875" s="25">
        <v>2500.12</v>
      </c>
      <c r="K875" s="25" t="s">
        <v>505</v>
      </c>
      <c r="L875" s="25"/>
      <c r="M875" s="25" t="s">
        <v>505</v>
      </c>
      <c r="N875" s="25" t="s">
        <v>412</v>
      </c>
      <c r="O875" s="25" t="s">
        <v>428</v>
      </c>
      <c r="P875" s="25" t="s">
        <v>499</v>
      </c>
      <c r="Q875" s="24">
        <v>4342</v>
      </c>
      <c r="R875" s="17">
        <v>0</v>
      </c>
      <c r="U875" s="17">
        <v>0</v>
      </c>
      <c r="V875" s="17">
        <v>0</v>
      </c>
      <c r="Y875" s="17">
        <v>0</v>
      </c>
      <c r="Z875" s="17">
        <v>0</v>
      </c>
      <c r="AC875" s="17">
        <v>0</v>
      </c>
      <c r="AD875" s="17">
        <v>0</v>
      </c>
      <c r="AG875" s="17">
        <v>0</v>
      </c>
      <c r="AH875" s="17">
        <v>0</v>
      </c>
      <c r="AK875" s="17">
        <v>0</v>
      </c>
      <c r="AL875" s="17">
        <v>0</v>
      </c>
      <c r="AO875" s="17">
        <v>0</v>
      </c>
      <c r="AP875" s="17">
        <v>0</v>
      </c>
      <c r="AQ875" s="17">
        <v>0</v>
      </c>
      <c r="AR875" s="17">
        <v>0</v>
      </c>
      <c r="AS875" s="17">
        <v>7.6800000000000002E-4</v>
      </c>
      <c r="AT875" s="17">
        <v>5.9459999999999999E-3</v>
      </c>
      <c r="AU875" s="17">
        <v>5.1289999999999999E-3</v>
      </c>
      <c r="AV875" s="17">
        <v>452</v>
      </c>
      <c r="AW875" s="17">
        <v>542.4</v>
      </c>
      <c r="AX875" s="17">
        <v>678</v>
      </c>
      <c r="AY875" s="17">
        <v>0</v>
      </c>
      <c r="AZ875" s="17">
        <v>0</v>
      </c>
      <c r="BA875" s="17">
        <v>0</v>
      </c>
      <c r="BB875" s="17">
        <v>0</v>
      </c>
      <c r="BC875" s="17">
        <v>1</v>
      </c>
      <c r="BD875" s="17">
        <v>4.34</v>
      </c>
      <c r="BE875" s="17">
        <v>1</v>
      </c>
      <c r="BF875" s="17">
        <v>1</v>
      </c>
      <c r="BH875" s="17">
        <v>0</v>
      </c>
      <c r="BJ875" s="17">
        <v>0</v>
      </c>
      <c r="BL875" s="17">
        <v>0</v>
      </c>
      <c r="BM875" s="17">
        <v>4.1070000000000004E-3</v>
      </c>
      <c r="BN875" s="17">
        <v>2.2262000000000001E-2</v>
      </c>
      <c r="BO875" s="17">
        <v>1.003E-3</v>
      </c>
      <c r="BP875" s="17">
        <v>0</v>
      </c>
      <c r="BQ875" s="17">
        <v>0</v>
      </c>
      <c r="BR875" s="17">
        <v>0</v>
      </c>
      <c r="BS875" s="17">
        <v>0</v>
      </c>
      <c r="BT875" s="17" t="s">
        <v>409</v>
      </c>
      <c r="BU875" s="17" t="s">
        <v>409</v>
      </c>
      <c r="BV875" s="17" t="s">
        <v>409</v>
      </c>
      <c r="BW875" s="17" t="s">
        <v>592</v>
      </c>
      <c r="CA875" s="17">
        <v>88106466</v>
      </c>
      <c r="CB875" s="17" t="s">
        <v>1848</v>
      </c>
      <c r="CC875" s="17">
        <v>4102126</v>
      </c>
      <c r="CD875" s="17" t="s">
        <v>734</v>
      </c>
    </row>
    <row r="876" spans="1:82">
      <c r="A876" s="27">
        <v>1000001002</v>
      </c>
      <c r="B876" s="26">
        <v>0</v>
      </c>
      <c r="C876" s="26" t="s">
        <v>2396</v>
      </c>
      <c r="D876" s="25">
        <v>309645</v>
      </c>
      <c r="E876" s="25" t="s">
        <v>2394</v>
      </c>
      <c r="F876" s="25">
        <v>309655</v>
      </c>
      <c r="G876" s="25" t="s">
        <v>431</v>
      </c>
      <c r="H876" s="25">
        <v>1</v>
      </c>
      <c r="I876" s="25">
        <v>1996.01</v>
      </c>
      <c r="J876" s="25">
        <v>2500.12</v>
      </c>
      <c r="K876" s="25" t="s">
        <v>505</v>
      </c>
      <c r="L876" s="25"/>
      <c r="M876" s="25" t="s">
        <v>505</v>
      </c>
      <c r="N876" s="25" t="s">
        <v>412</v>
      </c>
      <c r="O876" s="25" t="s">
        <v>411</v>
      </c>
      <c r="P876" s="25" t="s">
        <v>516</v>
      </c>
      <c r="Q876" s="24">
        <v>5099</v>
      </c>
      <c r="R876" s="17">
        <v>0.56000000000000005</v>
      </c>
      <c r="U876" s="17">
        <v>0</v>
      </c>
      <c r="V876" s="17">
        <v>0</v>
      </c>
      <c r="Y876" s="17">
        <v>0</v>
      </c>
      <c r="Z876" s="17">
        <v>0</v>
      </c>
      <c r="AC876" s="17">
        <v>0</v>
      </c>
      <c r="AD876" s="17">
        <v>0</v>
      </c>
      <c r="AG876" s="17">
        <v>0</v>
      </c>
      <c r="AH876" s="17">
        <v>0</v>
      </c>
      <c r="AK876" s="17">
        <v>0</v>
      </c>
      <c r="AL876" s="17">
        <v>0</v>
      </c>
      <c r="AO876" s="17">
        <v>0</v>
      </c>
      <c r="AP876" s="17">
        <v>0</v>
      </c>
      <c r="AQ876" s="17">
        <v>0.56000000000000005</v>
      </c>
      <c r="AR876" s="17">
        <v>1E-3</v>
      </c>
      <c r="AS876" s="17">
        <v>2.5099999999999998E-4</v>
      </c>
      <c r="AT876" s="17">
        <v>4.3340000000000002E-3</v>
      </c>
      <c r="AU876" s="17">
        <v>0.11892</v>
      </c>
      <c r="AV876" s="17">
        <v>310</v>
      </c>
      <c r="AW876" s="17">
        <v>372</v>
      </c>
      <c r="AX876" s="17">
        <v>465</v>
      </c>
      <c r="AY876" s="17">
        <v>0</v>
      </c>
      <c r="AZ876" s="17">
        <v>0</v>
      </c>
      <c r="BA876" s="17">
        <v>0</v>
      </c>
      <c r="BB876" s="17">
        <v>0</v>
      </c>
      <c r="BC876" s="17">
        <v>1</v>
      </c>
      <c r="BD876" s="17">
        <v>5.0999999999999996</v>
      </c>
      <c r="BE876" s="17">
        <v>1</v>
      </c>
      <c r="BF876" s="17">
        <v>1</v>
      </c>
      <c r="BH876" s="17">
        <v>0</v>
      </c>
      <c r="BJ876" s="17">
        <v>0</v>
      </c>
      <c r="BL876" s="17">
        <v>0</v>
      </c>
      <c r="BM876" s="17">
        <v>8.3500000000000002E-4</v>
      </c>
      <c r="BN876" s="17">
        <v>1.7440000000000001E-3</v>
      </c>
      <c r="BO876" s="17">
        <v>0.11892</v>
      </c>
      <c r="BP876" s="17">
        <v>0</v>
      </c>
      <c r="BQ876" s="17">
        <v>0</v>
      </c>
      <c r="BR876" s="17">
        <v>0</v>
      </c>
      <c r="BS876" s="17">
        <v>0</v>
      </c>
      <c r="BT876" s="17" t="s">
        <v>409</v>
      </c>
      <c r="BU876" s="17" t="s">
        <v>409</v>
      </c>
      <c r="BV876" s="17" t="s">
        <v>409</v>
      </c>
      <c r="BW876" s="17" t="s">
        <v>592</v>
      </c>
      <c r="CA876" s="17">
        <v>88106466</v>
      </c>
      <c r="CB876" s="17" t="s">
        <v>1848</v>
      </c>
      <c r="CC876" s="17">
        <v>4102126</v>
      </c>
      <c r="CD876" s="17" t="s">
        <v>734</v>
      </c>
    </row>
    <row r="877" spans="1:82">
      <c r="A877" s="27">
        <v>1000001003</v>
      </c>
      <c r="B877" s="26">
        <v>0</v>
      </c>
      <c r="C877" s="26" t="s">
        <v>2395</v>
      </c>
      <c r="D877" s="25">
        <v>309645</v>
      </c>
      <c r="E877" s="25" t="s">
        <v>2394</v>
      </c>
      <c r="F877" s="25">
        <v>309655</v>
      </c>
      <c r="G877" s="25" t="s">
        <v>431</v>
      </c>
      <c r="H877" s="25">
        <v>2</v>
      </c>
      <c r="I877" s="25">
        <v>1996.01</v>
      </c>
      <c r="J877" s="25">
        <v>2500.12</v>
      </c>
      <c r="K877" s="25" t="s">
        <v>505</v>
      </c>
      <c r="L877" s="25"/>
      <c r="M877" s="25" t="s">
        <v>505</v>
      </c>
      <c r="N877" s="25" t="s">
        <v>412</v>
      </c>
      <c r="O877" s="25" t="s">
        <v>411</v>
      </c>
      <c r="P877" s="25" t="s">
        <v>516</v>
      </c>
      <c r="Q877" s="24">
        <v>5031</v>
      </c>
      <c r="R877" s="17">
        <v>0.56000000000000005</v>
      </c>
      <c r="U877" s="17">
        <v>0</v>
      </c>
      <c r="V877" s="17">
        <v>0</v>
      </c>
      <c r="Y877" s="17">
        <v>0</v>
      </c>
      <c r="Z877" s="17">
        <v>0</v>
      </c>
      <c r="AC877" s="17">
        <v>0</v>
      </c>
      <c r="AD877" s="17">
        <v>0</v>
      </c>
      <c r="AG877" s="17">
        <v>0</v>
      </c>
      <c r="AH877" s="17">
        <v>0</v>
      </c>
      <c r="AK877" s="17">
        <v>0</v>
      </c>
      <c r="AL877" s="17">
        <v>0</v>
      </c>
      <c r="AO877" s="17">
        <v>0</v>
      </c>
      <c r="AP877" s="17">
        <v>0</v>
      </c>
      <c r="AQ877" s="17">
        <v>0.56000000000000005</v>
      </c>
      <c r="AR877" s="17">
        <v>1E-3</v>
      </c>
      <c r="AS877" s="17">
        <v>2.5099999999999998E-4</v>
      </c>
      <c r="AT877" s="17">
        <v>4.3340000000000002E-3</v>
      </c>
      <c r="AU877" s="17">
        <v>0.11892</v>
      </c>
      <c r="AV877" s="17">
        <v>310</v>
      </c>
      <c r="AW877" s="17">
        <v>372</v>
      </c>
      <c r="AX877" s="17">
        <v>465</v>
      </c>
      <c r="AY877" s="17">
        <v>0</v>
      </c>
      <c r="AZ877" s="17">
        <v>0</v>
      </c>
      <c r="BA877" s="17">
        <v>0</v>
      </c>
      <c r="BB877" s="17">
        <v>0</v>
      </c>
      <c r="BC877" s="17">
        <v>1</v>
      </c>
      <c r="BD877" s="17">
        <v>5.03</v>
      </c>
      <c r="BE877" s="17">
        <v>1</v>
      </c>
      <c r="BF877" s="17">
        <v>1</v>
      </c>
      <c r="BH877" s="17">
        <v>0</v>
      </c>
      <c r="BJ877" s="17">
        <v>0</v>
      </c>
      <c r="BL877" s="17">
        <v>0</v>
      </c>
      <c r="BM877" s="17">
        <v>8.3500000000000002E-4</v>
      </c>
      <c r="BN877" s="17">
        <v>1.7440000000000001E-3</v>
      </c>
      <c r="BO877" s="17">
        <v>0.11892</v>
      </c>
      <c r="BP877" s="17">
        <v>0</v>
      </c>
      <c r="BQ877" s="17">
        <v>0</v>
      </c>
      <c r="BR877" s="17">
        <v>0</v>
      </c>
      <c r="BS877" s="17">
        <v>0</v>
      </c>
      <c r="BT877" s="17" t="s">
        <v>409</v>
      </c>
      <c r="BU877" s="17" t="s">
        <v>409</v>
      </c>
      <c r="BV877" s="17" t="s">
        <v>409</v>
      </c>
      <c r="BW877" s="17" t="s">
        <v>592</v>
      </c>
      <c r="CA877" s="17">
        <v>88106466</v>
      </c>
      <c r="CB877" s="17" t="s">
        <v>1848</v>
      </c>
      <c r="CC877" s="17">
        <v>4102126</v>
      </c>
      <c r="CD877" s="17" t="s">
        <v>734</v>
      </c>
    </row>
    <row r="878" spans="1:82">
      <c r="A878" s="27">
        <v>1000001004</v>
      </c>
      <c r="B878" s="26">
        <v>0</v>
      </c>
      <c r="C878" s="26" t="s">
        <v>2393</v>
      </c>
      <c r="D878" s="25">
        <v>309815</v>
      </c>
      <c r="E878" s="25" t="s">
        <v>2019</v>
      </c>
      <c r="F878" s="25">
        <v>309655</v>
      </c>
      <c r="G878" s="25" t="s">
        <v>431</v>
      </c>
      <c r="H878" s="25">
        <v>1</v>
      </c>
      <c r="I878" s="25">
        <v>2003.01</v>
      </c>
      <c r="J878" s="25">
        <v>2012.09</v>
      </c>
      <c r="K878" s="25" t="s">
        <v>1715</v>
      </c>
      <c r="L878" s="25"/>
      <c r="M878" s="25" t="s">
        <v>1012</v>
      </c>
      <c r="N878" s="25" t="s">
        <v>412</v>
      </c>
      <c r="O878" s="25" t="s">
        <v>600</v>
      </c>
      <c r="P878" s="25" t="s">
        <v>456</v>
      </c>
      <c r="Q878" s="28">
        <v>631</v>
      </c>
      <c r="R878" s="17">
        <v>0</v>
      </c>
      <c r="S878" s="17" t="s">
        <v>600</v>
      </c>
      <c r="T878" s="17" t="s">
        <v>456</v>
      </c>
      <c r="U878" s="29">
        <v>3019</v>
      </c>
      <c r="V878" s="17">
        <v>0</v>
      </c>
      <c r="W878" s="17" t="s">
        <v>600</v>
      </c>
      <c r="X878" s="17" t="s">
        <v>456</v>
      </c>
      <c r="Y878" s="29">
        <v>1781</v>
      </c>
      <c r="Z878" s="17">
        <v>0</v>
      </c>
      <c r="AA878" s="17" t="s">
        <v>411</v>
      </c>
      <c r="AB878" s="17" t="s">
        <v>516</v>
      </c>
      <c r="AC878" s="17">
        <v>925</v>
      </c>
      <c r="AD878" s="17">
        <v>0.875</v>
      </c>
      <c r="AE878" s="17" t="s">
        <v>600</v>
      </c>
      <c r="AF878" s="17" t="s">
        <v>456</v>
      </c>
      <c r="AG878" s="29">
        <v>2802</v>
      </c>
      <c r="AH878" s="17">
        <v>0</v>
      </c>
      <c r="AK878" s="17">
        <v>0</v>
      </c>
      <c r="AL878" s="17">
        <v>0</v>
      </c>
      <c r="AO878" s="17">
        <v>0</v>
      </c>
      <c r="AP878" s="17">
        <v>0</v>
      </c>
      <c r="AQ878" s="17">
        <v>1.0637868E-2</v>
      </c>
      <c r="AR878" s="17">
        <v>7.5203499999999996E-4</v>
      </c>
      <c r="AS878" s="17">
        <v>2.5349999999999999E-3</v>
      </c>
      <c r="AT878" s="17">
        <v>1.6362000000000002E-2</v>
      </c>
      <c r="AU878" s="17">
        <v>2.291E-2</v>
      </c>
      <c r="AV878" s="17">
        <v>422</v>
      </c>
      <c r="AW878" s="17">
        <v>506.4</v>
      </c>
      <c r="AX878" s="17">
        <v>633</v>
      </c>
      <c r="AY878" s="17">
        <v>0</v>
      </c>
      <c r="AZ878" s="17">
        <v>0</v>
      </c>
      <c r="BA878" s="17">
        <v>0</v>
      </c>
      <c r="BB878" s="17">
        <v>0</v>
      </c>
      <c r="BC878" s="17">
        <v>1</v>
      </c>
      <c r="BD878" s="17">
        <v>9.16</v>
      </c>
      <c r="BE878" s="17">
        <v>1</v>
      </c>
      <c r="BF878" s="17">
        <v>1</v>
      </c>
      <c r="BH878" s="17">
        <v>0</v>
      </c>
      <c r="BJ878" s="17">
        <v>0</v>
      </c>
      <c r="BL878" s="17">
        <v>0</v>
      </c>
      <c r="BM878" s="17">
        <v>9.7909999999999994E-3</v>
      </c>
      <c r="BN878" s="17">
        <v>4.4357000000000001E-2</v>
      </c>
      <c r="BO878" s="17">
        <v>1.7797E-2</v>
      </c>
      <c r="BP878" s="17">
        <v>0</v>
      </c>
      <c r="BQ878" s="17">
        <v>0</v>
      </c>
      <c r="BR878" s="17">
        <v>0</v>
      </c>
      <c r="BS878" s="17">
        <v>0</v>
      </c>
      <c r="BT878" s="17" t="s">
        <v>409</v>
      </c>
      <c r="BU878" s="17" t="s">
        <v>409</v>
      </c>
      <c r="BV878" s="17" t="s">
        <v>409</v>
      </c>
      <c r="BW878" s="17" t="s">
        <v>592</v>
      </c>
      <c r="CA878" s="17">
        <v>88106466</v>
      </c>
      <c r="CB878" s="17" t="s">
        <v>1845</v>
      </c>
      <c r="CC878" s="17">
        <v>4201469</v>
      </c>
      <c r="CD878" s="17" t="s">
        <v>1008</v>
      </c>
    </row>
    <row r="879" spans="1:82">
      <c r="A879" s="27">
        <v>1000001005</v>
      </c>
      <c r="B879" s="26">
        <v>0</v>
      </c>
      <c r="C879" s="26" t="s">
        <v>2392</v>
      </c>
      <c r="D879" s="25">
        <v>309815</v>
      </c>
      <c r="E879" s="25" t="s">
        <v>2019</v>
      </c>
      <c r="F879" s="25">
        <v>309655</v>
      </c>
      <c r="G879" s="25" t="s">
        <v>431</v>
      </c>
      <c r="H879" s="25">
        <v>2</v>
      </c>
      <c r="I879" s="25">
        <v>2003.01</v>
      </c>
      <c r="J879" s="25">
        <v>2012.09</v>
      </c>
      <c r="K879" s="25" t="s">
        <v>1715</v>
      </c>
      <c r="L879" s="25"/>
      <c r="M879" s="25" t="s">
        <v>2391</v>
      </c>
      <c r="N879" s="25" t="s">
        <v>412</v>
      </c>
      <c r="O879" s="25" t="s">
        <v>600</v>
      </c>
      <c r="P879" s="25" t="s">
        <v>456</v>
      </c>
      <c r="Q879" s="28">
        <v>631</v>
      </c>
      <c r="R879" s="17">
        <v>0</v>
      </c>
      <c r="S879" s="17" t="s">
        <v>600</v>
      </c>
      <c r="T879" s="17" t="s">
        <v>456</v>
      </c>
      <c r="U879" s="29">
        <v>3019</v>
      </c>
      <c r="V879" s="17">
        <v>0</v>
      </c>
      <c r="W879" s="17" t="s">
        <v>600</v>
      </c>
      <c r="X879" s="17" t="s">
        <v>456</v>
      </c>
      <c r="Y879" s="29">
        <v>1781</v>
      </c>
      <c r="Z879" s="17">
        <v>0</v>
      </c>
      <c r="AA879" s="17" t="s">
        <v>411</v>
      </c>
      <c r="AB879" s="17" t="s">
        <v>516</v>
      </c>
      <c r="AC879" s="17">
        <v>925</v>
      </c>
      <c r="AD879" s="17">
        <v>0.875</v>
      </c>
      <c r="AE879" s="17" t="s">
        <v>600</v>
      </c>
      <c r="AF879" s="17" t="s">
        <v>456</v>
      </c>
      <c r="AG879" s="29">
        <v>2802</v>
      </c>
      <c r="AH879" s="17">
        <v>0</v>
      </c>
      <c r="AK879" s="17">
        <v>0</v>
      </c>
      <c r="AL879" s="17">
        <v>0</v>
      </c>
      <c r="AO879" s="17">
        <v>0</v>
      </c>
      <c r="AP879" s="17">
        <v>0</v>
      </c>
      <c r="AQ879" s="17">
        <v>1.0637868E-2</v>
      </c>
      <c r="AR879" s="17">
        <v>7.5203499999999996E-4</v>
      </c>
      <c r="AS879" s="17">
        <v>2.5349999999999999E-3</v>
      </c>
      <c r="AT879" s="17">
        <v>1.6362000000000002E-2</v>
      </c>
      <c r="AU879" s="17">
        <v>2.291E-2</v>
      </c>
      <c r="AV879" s="17">
        <v>422</v>
      </c>
      <c r="AW879" s="17">
        <v>506.4</v>
      </c>
      <c r="AX879" s="17">
        <v>633</v>
      </c>
      <c r="AY879" s="17">
        <v>0</v>
      </c>
      <c r="AZ879" s="17">
        <v>0</v>
      </c>
      <c r="BA879" s="17">
        <v>0</v>
      </c>
      <c r="BB879" s="17">
        <v>0</v>
      </c>
      <c r="BC879" s="17">
        <v>1</v>
      </c>
      <c r="BD879" s="17">
        <v>9.16</v>
      </c>
      <c r="BE879" s="17">
        <v>1</v>
      </c>
      <c r="BF879" s="17">
        <v>1</v>
      </c>
      <c r="BH879" s="17">
        <v>0</v>
      </c>
      <c r="BJ879" s="17">
        <v>0</v>
      </c>
      <c r="BL879" s="17">
        <v>0</v>
      </c>
      <c r="BM879" s="17">
        <v>9.7909999999999994E-3</v>
      </c>
      <c r="BN879" s="17">
        <v>4.4357000000000001E-2</v>
      </c>
      <c r="BO879" s="17">
        <v>1.7797E-2</v>
      </c>
      <c r="BP879" s="17">
        <v>0</v>
      </c>
      <c r="BQ879" s="17">
        <v>0</v>
      </c>
      <c r="BR879" s="17">
        <v>0</v>
      </c>
      <c r="BS879" s="17">
        <v>0</v>
      </c>
      <c r="BT879" s="17" t="s">
        <v>409</v>
      </c>
      <c r="BU879" s="17" t="s">
        <v>409</v>
      </c>
      <c r="BV879" s="17" t="s">
        <v>409</v>
      </c>
      <c r="BW879" s="17" t="s">
        <v>592</v>
      </c>
      <c r="CA879" s="17">
        <v>88106466</v>
      </c>
      <c r="CB879" s="17" t="s">
        <v>1845</v>
      </c>
      <c r="CC879" s="17">
        <v>2101165</v>
      </c>
      <c r="CD879" s="17" t="s">
        <v>1364</v>
      </c>
    </row>
    <row r="880" spans="1:82">
      <c r="A880" s="27">
        <v>1000001006</v>
      </c>
      <c r="B880" s="26">
        <v>0</v>
      </c>
      <c r="C880" s="26" t="s">
        <v>2390</v>
      </c>
      <c r="D880" s="25">
        <v>304940</v>
      </c>
      <c r="E880" s="25" t="s">
        <v>2216</v>
      </c>
      <c r="F880" s="25">
        <v>304945</v>
      </c>
      <c r="G880" s="25" t="s">
        <v>1182</v>
      </c>
      <c r="H880" s="25">
        <v>1</v>
      </c>
      <c r="I880" s="25">
        <v>2003.04</v>
      </c>
      <c r="J880" s="25">
        <v>2500.12</v>
      </c>
      <c r="K880" s="25" t="s">
        <v>1606</v>
      </c>
      <c r="L880" s="25"/>
      <c r="M880" s="25" t="s">
        <v>1606</v>
      </c>
      <c r="N880" s="25" t="s">
        <v>412</v>
      </c>
      <c r="O880" s="25" t="s">
        <v>411</v>
      </c>
      <c r="P880" s="25" t="s">
        <v>516</v>
      </c>
      <c r="Q880" s="24">
        <v>5600</v>
      </c>
      <c r="R880" s="17">
        <v>0.2505</v>
      </c>
      <c r="U880" s="17">
        <v>0</v>
      </c>
      <c r="V880" s="17">
        <v>0</v>
      </c>
      <c r="Y880" s="17">
        <v>0</v>
      </c>
      <c r="Z880" s="17">
        <v>0</v>
      </c>
      <c r="AC880" s="17">
        <v>0</v>
      </c>
      <c r="AD880" s="17">
        <v>0</v>
      </c>
      <c r="AG880" s="17">
        <v>0</v>
      </c>
      <c r="AH880" s="17">
        <v>0</v>
      </c>
      <c r="AK880" s="17">
        <v>0</v>
      </c>
      <c r="AL880" s="17">
        <v>0</v>
      </c>
      <c r="AO880" s="17">
        <v>0</v>
      </c>
      <c r="AP880" s="17">
        <v>0</v>
      </c>
      <c r="AQ880" s="17">
        <v>0.2505</v>
      </c>
      <c r="AR880" s="17">
        <v>1E-3</v>
      </c>
      <c r="AS880" s="17">
        <v>3.4600000000000001E-4</v>
      </c>
      <c r="AT880" s="17">
        <v>4.2560000000000002E-3</v>
      </c>
      <c r="AU880" s="17">
        <v>8.0840999999999996E-2</v>
      </c>
      <c r="AV880" s="17">
        <v>304</v>
      </c>
      <c r="AW880" s="17">
        <v>364.8</v>
      </c>
      <c r="AX880" s="17">
        <v>456</v>
      </c>
      <c r="AY880" s="17">
        <v>0</v>
      </c>
      <c r="AZ880" s="17">
        <v>0</v>
      </c>
      <c r="BA880" s="17">
        <v>0</v>
      </c>
      <c r="BB880" s="17">
        <v>0</v>
      </c>
      <c r="BC880" s="17">
        <v>1</v>
      </c>
      <c r="BD880" s="17">
        <v>5.6</v>
      </c>
      <c r="BE880" s="17">
        <v>1</v>
      </c>
      <c r="BF880" s="17">
        <v>1</v>
      </c>
      <c r="BH880" s="17">
        <v>0</v>
      </c>
      <c r="BJ880" s="17">
        <v>0</v>
      </c>
      <c r="BL880" s="17">
        <v>0</v>
      </c>
      <c r="BM880" s="17">
        <v>9.990000000000001E-4</v>
      </c>
      <c r="BN880" s="17">
        <v>1.735E-3</v>
      </c>
      <c r="BO880" s="17">
        <v>0</v>
      </c>
      <c r="BP880" s="17">
        <v>0</v>
      </c>
      <c r="BQ880" s="17">
        <v>0</v>
      </c>
      <c r="BR880" s="17">
        <v>0</v>
      </c>
      <c r="BS880" s="17">
        <v>0</v>
      </c>
      <c r="BT880" s="17" t="s">
        <v>409</v>
      </c>
      <c r="BU880" s="17" t="s">
        <v>409</v>
      </c>
      <c r="BV880" s="17" t="s">
        <v>409</v>
      </c>
      <c r="BW880" s="17" t="s">
        <v>592</v>
      </c>
      <c r="CA880" s="17">
        <v>88106466</v>
      </c>
      <c r="CB880" s="17" t="s">
        <v>1848</v>
      </c>
      <c r="CC880" s="17">
        <v>4200250</v>
      </c>
      <c r="CD880" s="17" t="s">
        <v>782</v>
      </c>
    </row>
    <row r="881" spans="1:82">
      <c r="A881" s="27">
        <v>1000001007</v>
      </c>
      <c r="B881" s="26">
        <v>0</v>
      </c>
      <c r="C881" s="26" t="s">
        <v>2389</v>
      </c>
      <c r="D881" s="25">
        <v>304940</v>
      </c>
      <c r="E881" s="25" t="s">
        <v>2216</v>
      </c>
      <c r="F881" s="25">
        <v>304945</v>
      </c>
      <c r="G881" s="25" t="s">
        <v>1182</v>
      </c>
      <c r="H881" s="25">
        <v>2</v>
      </c>
      <c r="I881" s="25">
        <v>2003.04</v>
      </c>
      <c r="J881" s="25">
        <v>2500.12</v>
      </c>
      <c r="K881" s="25" t="s">
        <v>1606</v>
      </c>
      <c r="L881" s="25"/>
      <c r="M881" s="25" t="s">
        <v>1606</v>
      </c>
      <c r="N881" s="25" t="s">
        <v>412</v>
      </c>
      <c r="O881" s="25" t="s">
        <v>411</v>
      </c>
      <c r="P881" s="25" t="s">
        <v>516</v>
      </c>
      <c r="Q881" s="24">
        <v>5600</v>
      </c>
      <c r="R881" s="17">
        <v>0.2505</v>
      </c>
      <c r="U881" s="17">
        <v>0</v>
      </c>
      <c r="V881" s="17">
        <v>0</v>
      </c>
      <c r="Y881" s="17">
        <v>0</v>
      </c>
      <c r="Z881" s="17">
        <v>0</v>
      </c>
      <c r="AC881" s="17">
        <v>0</v>
      </c>
      <c r="AD881" s="17">
        <v>0</v>
      </c>
      <c r="AG881" s="17">
        <v>0</v>
      </c>
      <c r="AH881" s="17">
        <v>0</v>
      </c>
      <c r="AK881" s="17">
        <v>0</v>
      </c>
      <c r="AL881" s="17">
        <v>0</v>
      </c>
      <c r="AO881" s="17">
        <v>0</v>
      </c>
      <c r="AP881" s="17">
        <v>0</v>
      </c>
      <c r="AQ881" s="17">
        <v>0.2505</v>
      </c>
      <c r="AR881" s="17">
        <v>1E-3</v>
      </c>
      <c r="AS881" s="17">
        <v>3.4600000000000001E-4</v>
      </c>
      <c r="AT881" s="17">
        <v>4.2560000000000002E-3</v>
      </c>
      <c r="AU881" s="17">
        <v>8.0840999999999996E-2</v>
      </c>
      <c r="AV881" s="17">
        <v>304</v>
      </c>
      <c r="AW881" s="17">
        <v>364.8</v>
      </c>
      <c r="AX881" s="17">
        <v>456</v>
      </c>
      <c r="AY881" s="17">
        <v>0</v>
      </c>
      <c r="AZ881" s="17">
        <v>0</v>
      </c>
      <c r="BA881" s="17">
        <v>0</v>
      </c>
      <c r="BB881" s="17">
        <v>0</v>
      </c>
      <c r="BC881" s="17">
        <v>1</v>
      </c>
      <c r="BD881" s="17">
        <v>5.6</v>
      </c>
      <c r="BE881" s="17">
        <v>1</v>
      </c>
      <c r="BF881" s="17">
        <v>1</v>
      </c>
      <c r="BH881" s="17">
        <v>0</v>
      </c>
      <c r="BJ881" s="17">
        <v>0</v>
      </c>
      <c r="BL881" s="17">
        <v>0</v>
      </c>
      <c r="BM881" s="17">
        <v>9.990000000000001E-4</v>
      </c>
      <c r="BN881" s="17">
        <v>1.735E-3</v>
      </c>
      <c r="BO881" s="17">
        <v>0</v>
      </c>
      <c r="BP881" s="17">
        <v>0</v>
      </c>
      <c r="BQ881" s="17">
        <v>0</v>
      </c>
      <c r="BR881" s="17">
        <v>0</v>
      </c>
      <c r="BS881" s="17">
        <v>0</v>
      </c>
      <c r="BT881" s="17" t="s">
        <v>409</v>
      </c>
      <c r="BU881" s="17" t="s">
        <v>409</v>
      </c>
      <c r="BV881" s="17" t="s">
        <v>409</v>
      </c>
      <c r="BW881" s="17" t="s">
        <v>592</v>
      </c>
      <c r="CA881" s="17">
        <v>88106466</v>
      </c>
      <c r="CB881" s="17" t="s">
        <v>1848</v>
      </c>
      <c r="CC881" s="17">
        <v>4200250</v>
      </c>
      <c r="CD881" s="17" t="s">
        <v>782</v>
      </c>
    </row>
    <row r="882" spans="1:82">
      <c r="A882" s="27">
        <v>1000001009</v>
      </c>
      <c r="B882" s="26">
        <v>0</v>
      </c>
      <c r="C882" s="26" t="s">
        <v>2388</v>
      </c>
      <c r="D882" s="25">
        <v>301610</v>
      </c>
      <c r="E882" s="25" t="s">
        <v>2386</v>
      </c>
      <c r="F882" s="25">
        <v>301615</v>
      </c>
      <c r="G882" s="25" t="s">
        <v>877</v>
      </c>
      <c r="H882" s="25">
        <v>1</v>
      </c>
      <c r="I882" s="25">
        <v>1999.06</v>
      </c>
      <c r="J882" s="25">
        <v>2500.12</v>
      </c>
      <c r="K882" s="25" t="s">
        <v>1701</v>
      </c>
      <c r="L882" s="25"/>
      <c r="M882" s="25" t="s">
        <v>1701</v>
      </c>
      <c r="N882" s="25" t="s">
        <v>412</v>
      </c>
      <c r="O882" s="25" t="s">
        <v>411</v>
      </c>
      <c r="P882" s="25" t="s">
        <v>516</v>
      </c>
      <c r="Q882" s="24">
        <v>6359</v>
      </c>
      <c r="R882" s="17">
        <v>0.93289999999999995</v>
      </c>
      <c r="U882" s="17">
        <v>0</v>
      </c>
      <c r="V882" s="17">
        <v>0</v>
      </c>
      <c r="Y882" s="17">
        <v>0</v>
      </c>
      <c r="Z882" s="17">
        <v>0</v>
      </c>
      <c r="AC882" s="17">
        <v>0</v>
      </c>
      <c r="AD882" s="17">
        <v>0</v>
      </c>
      <c r="AG882" s="17">
        <v>0</v>
      </c>
      <c r="AH882" s="17">
        <v>0</v>
      </c>
      <c r="AK882" s="17">
        <v>0</v>
      </c>
      <c r="AL882" s="17">
        <v>0</v>
      </c>
      <c r="AO882" s="17">
        <v>0</v>
      </c>
      <c r="AP882" s="17">
        <v>0</v>
      </c>
      <c r="AQ882" s="17">
        <v>0.93289999999999995</v>
      </c>
      <c r="AR882" s="17">
        <v>1E-3</v>
      </c>
      <c r="AS882" s="17">
        <v>3.9300000000000001E-4</v>
      </c>
      <c r="AT882" s="17">
        <v>3.5980000000000001E-3</v>
      </c>
      <c r="AU882" s="17">
        <v>9.9791000000000005E-2</v>
      </c>
      <c r="AV882" s="17">
        <v>426</v>
      </c>
      <c r="AW882" s="17">
        <v>511.2</v>
      </c>
      <c r="AX882" s="17">
        <v>639</v>
      </c>
      <c r="AY882" s="17">
        <v>0</v>
      </c>
      <c r="AZ882" s="17">
        <v>0</v>
      </c>
      <c r="BA882" s="17">
        <v>0</v>
      </c>
      <c r="BB882" s="17">
        <v>0</v>
      </c>
      <c r="BC882" s="17">
        <v>1</v>
      </c>
      <c r="BD882" s="17">
        <v>6.36</v>
      </c>
      <c r="BE882" s="17">
        <v>1</v>
      </c>
      <c r="BF882" s="17">
        <v>1</v>
      </c>
      <c r="BH882" s="17">
        <v>0</v>
      </c>
      <c r="BJ882" s="17">
        <v>0</v>
      </c>
      <c r="BL882" s="17">
        <v>0</v>
      </c>
      <c r="BM882" s="17">
        <v>1.1349999999999999E-3</v>
      </c>
      <c r="BN882" s="17">
        <v>1.9689999999999998E-3</v>
      </c>
      <c r="BO882" s="17">
        <v>0</v>
      </c>
      <c r="BP882" s="17">
        <v>0</v>
      </c>
      <c r="BQ882" s="17">
        <v>0</v>
      </c>
      <c r="BR882" s="17">
        <v>0</v>
      </c>
      <c r="BS882" s="17">
        <v>0</v>
      </c>
      <c r="BT882" s="17" t="s">
        <v>409</v>
      </c>
      <c r="BU882" s="17" t="s">
        <v>409</v>
      </c>
      <c r="BV882" s="17" t="s">
        <v>409</v>
      </c>
      <c r="BW882" s="17" t="s">
        <v>592</v>
      </c>
      <c r="CA882" s="17">
        <v>88106466</v>
      </c>
      <c r="CB882" s="17" t="s">
        <v>1848</v>
      </c>
      <c r="CC882" s="17">
        <v>98200088</v>
      </c>
      <c r="CD882" s="17" t="s">
        <v>743</v>
      </c>
    </row>
    <row r="883" spans="1:82">
      <c r="A883" s="27">
        <v>1000001010</v>
      </c>
      <c r="B883" s="26">
        <v>0</v>
      </c>
      <c r="C883" s="26" t="s">
        <v>2387</v>
      </c>
      <c r="D883" s="25">
        <v>301610</v>
      </c>
      <c r="E883" s="25" t="s">
        <v>2386</v>
      </c>
      <c r="F883" s="25">
        <v>301615</v>
      </c>
      <c r="G883" s="25" t="s">
        <v>877</v>
      </c>
      <c r="H883" s="25">
        <v>2</v>
      </c>
      <c r="I883" s="25">
        <v>2003.01</v>
      </c>
      <c r="J883" s="25">
        <v>2500.12</v>
      </c>
      <c r="K883" s="25" t="s">
        <v>1715</v>
      </c>
      <c r="L883" s="25"/>
      <c r="M883" s="25" t="s">
        <v>1715</v>
      </c>
      <c r="N883" s="25" t="s">
        <v>412</v>
      </c>
      <c r="O883" s="25" t="s">
        <v>411</v>
      </c>
      <c r="P883" s="25" t="s">
        <v>516</v>
      </c>
      <c r="Q883" s="24">
        <v>6359</v>
      </c>
      <c r="R883" s="17">
        <v>0.90700000000000003</v>
      </c>
      <c r="U883" s="17">
        <v>0</v>
      </c>
      <c r="V883" s="17">
        <v>0</v>
      </c>
      <c r="Y883" s="17">
        <v>0</v>
      </c>
      <c r="Z883" s="17">
        <v>0</v>
      </c>
      <c r="AC883" s="17">
        <v>0</v>
      </c>
      <c r="AD883" s="17">
        <v>0</v>
      </c>
      <c r="AG883" s="17">
        <v>0</v>
      </c>
      <c r="AH883" s="17">
        <v>0</v>
      </c>
      <c r="AK883" s="17">
        <v>0</v>
      </c>
      <c r="AL883" s="17">
        <v>0</v>
      </c>
      <c r="AO883" s="17">
        <v>0</v>
      </c>
      <c r="AP883" s="17">
        <v>0</v>
      </c>
      <c r="AQ883" s="17">
        <v>0.90700000000000003</v>
      </c>
      <c r="AR883" s="17">
        <v>1E-3</v>
      </c>
      <c r="AS883" s="17">
        <v>3.8200000000000002E-4</v>
      </c>
      <c r="AT883" s="17">
        <v>3.3400000000000001E-3</v>
      </c>
      <c r="AU883" s="17">
        <v>0.120878</v>
      </c>
      <c r="AV883" s="17">
        <v>426</v>
      </c>
      <c r="AW883" s="17">
        <v>511.2</v>
      </c>
      <c r="AX883" s="17">
        <v>639</v>
      </c>
      <c r="AY883" s="17">
        <v>0</v>
      </c>
      <c r="AZ883" s="17">
        <v>0</v>
      </c>
      <c r="BA883" s="17">
        <v>0</v>
      </c>
      <c r="BB883" s="17">
        <v>0</v>
      </c>
      <c r="BC883" s="17">
        <v>1</v>
      </c>
      <c r="BD883" s="17">
        <v>6.36</v>
      </c>
      <c r="BE883" s="17">
        <v>1</v>
      </c>
      <c r="BF883" s="17">
        <v>1</v>
      </c>
      <c r="BH883" s="17">
        <v>0</v>
      </c>
      <c r="BJ883" s="17">
        <v>0</v>
      </c>
      <c r="BL883" s="17">
        <v>0</v>
      </c>
      <c r="BM883" s="17">
        <v>1.31E-3</v>
      </c>
      <c r="BN883" s="17">
        <v>1.681E-3</v>
      </c>
      <c r="BO883" s="17">
        <v>0</v>
      </c>
      <c r="BP883" s="17">
        <v>0</v>
      </c>
      <c r="BQ883" s="17">
        <v>0</v>
      </c>
      <c r="BR883" s="17">
        <v>0</v>
      </c>
      <c r="BS883" s="17">
        <v>0</v>
      </c>
      <c r="BT883" s="17" t="s">
        <v>409</v>
      </c>
      <c r="BU883" s="17" t="s">
        <v>409</v>
      </c>
      <c r="BV883" s="17" t="s">
        <v>409</v>
      </c>
      <c r="BW883" s="17" t="s">
        <v>592</v>
      </c>
      <c r="CA883" s="17">
        <v>88106466</v>
      </c>
      <c r="CB883" s="17" t="s">
        <v>1848</v>
      </c>
      <c r="CC883" s="17">
        <v>98200088</v>
      </c>
      <c r="CD883" s="17" t="s">
        <v>743</v>
      </c>
    </row>
    <row r="884" spans="1:82">
      <c r="A884" s="27">
        <v>1000001011</v>
      </c>
      <c r="B884" s="26">
        <v>0</v>
      </c>
      <c r="C884" s="26" t="s">
        <v>2385</v>
      </c>
      <c r="D884" s="25">
        <v>301615</v>
      </c>
      <c r="E884" s="25" t="s">
        <v>877</v>
      </c>
      <c r="F884" s="25">
        <v>301625</v>
      </c>
      <c r="G884" s="25" t="s">
        <v>2382</v>
      </c>
      <c r="H884" s="25">
        <v>1</v>
      </c>
      <c r="I884" s="25">
        <v>2004.06</v>
      </c>
      <c r="J884" s="25">
        <v>2023.04</v>
      </c>
      <c r="K884" s="25" t="s">
        <v>1549</v>
      </c>
      <c r="L884" s="25"/>
      <c r="M884" s="25" t="s">
        <v>1549</v>
      </c>
      <c r="N884" s="25" t="s">
        <v>412</v>
      </c>
      <c r="O884" s="25" t="s">
        <v>411</v>
      </c>
      <c r="P884" s="25" t="s">
        <v>516</v>
      </c>
      <c r="Q884" s="24">
        <v>4915</v>
      </c>
      <c r="R884" s="17">
        <v>0.2505</v>
      </c>
      <c r="U884" s="17">
        <v>0</v>
      </c>
      <c r="V884" s="17">
        <v>0</v>
      </c>
      <c r="Y884" s="17">
        <v>0</v>
      </c>
      <c r="Z884" s="17">
        <v>0</v>
      </c>
      <c r="AC884" s="17">
        <v>0</v>
      </c>
      <c r="AD884" s="17">
        <v>0</v>
      </c>
      <c r="AG884" s="17">
        <v>0</v>
      </c>
      <c r="AH884" s="17">
        <v>0</v>
      </c>
      <c r="AK884" s="17">
        <v>0</v>
      </c>
      <c r="AL884" s="17">
        <v>0</v>
      </c>
      <c r="AO884" s="17">
        <v>0</v>
      </c>
      <c r="AP884" s="17">
        <v>0</v>
      </c>
      <c r="AQ884" s="17">
        <v>0.2505</v>
      </c>
      <c r="AR884" s="17">
        <v>1E-3</v>
      </c>
      <c r="AS884" s="17">
        <v>2.92E-4</v>
      </c>
      <c r="AT884" s="17">
        <v>3.3839999999999999E-3</v>
      </c>
      <c r="AU884" s="17">
        <v>9.3694E-2</v>
      </c>
      <c r="AV884" s="17">
        <v>249</v>
      </c>
      <c r="AW884" s="17">
        <v>298.8</v>
      </c>
      <c r="AX884" s="17">
        <v>373.5</v>
      </c>
      <c r="AY884" s="17">
        <v>0</v>
      </c>
      <c r="AZ884" s="17">
        <v>0</v>
      </c>
      <c r="BA884" s="17">
        <v>0</v>
      </c>
      <c r="BB884" s="17">
        <v>0</v>
      </c>
      <c r="BC884" s="17">
        <v>1</v>
      </c>
      <c r="BD884" s="17">
        <v>4.92</v>
      </c>
      <c r="BE884" s="17">
        <v>1</v>
      </c>
      <c r="BF884" s="17">
        <v>1</v>
      </c>
      <c r="BH884" s="17">
        <v>0</v>
      </c>
      <c r="BJ884" s="17">
        <v>0</v>
      </c>
      <c r="BL884" s="17">
        <v>0</v>
      </c>
      <c r="BM884" s="17">
        <v>9.9299999999999996E-4</v>
      </c>
      <c r="BN884" s="17">
        <v>1.299E-3</v>
      </c>
      <c r="BO884" s="17">
        <v>0</v>
      </c>
      <c r="BP884" s="17">
        <v>0</v>
      </c>
      <c r="BQ884" s="17">
        <v>0</v>
      </c>
      <c r="BR884" s="17">
        <v>0</v>
      </c>
      <c r="BS884" s="17">
        <v>0</v>
      </c>
      <c r="BT884" s="17" t="s">
        <v>409</v>
      </c>
      <c r="BU884" s="17" t="s">
        <v>409</v>
      </c>
      <c r="BV884" s="17" t="s">
        <v>409</v>
      </c>
      <c r="BW884" s="17" t="s">
        <v>592</v>
      </c>
      <c r="CA884" s="17">
        <v>88106466</v>
      </c>
      <c r="CB884" s="17" t="s">
        <v>1848</v>
      </c>
      <c r="CC884" s="17">
        <v>1101099</v>
      </c>
      <c r="CD884" s="17" t="s">
        <v>2384</v>
      </c>
    </row>
    <row r="885" spans="1:82">
      <c r="A885" s="27">
        <v>1000001012</v>
      </c>
      <c r="B885" s="26">
        <v>0</v>
      </c>
      <c r="C885" s="26" t="s">
        <v>2383</v>
      </c>
      <c r="D885" s="25">
        <v>301615</v>
      </c>
      <c r="E885" s="25" t="s">
        <v>877</v>
      </c>
      <c r="F885" s="25">
        <v>301625</v>
      </c>
      <c r="G885" s="25" t="s">
        <v>2382</v>
      </c>
      <c r="H885" s="25">
        <v>2</v>
      </c>
      <c r="I885" s="25">
        <v>2004.06</v>
      </c>
      <c r="J885" s="25">
        <v>2500.12</v>
      </c>
      <c r="K885" s="25" t="s">
        <v>1549</v>
      </c>
      <c r="L885" s="25"/>
      <c r="M885" s="25" t="s">
        <v>1549</v>
      </c>
      <c r="N885" s="25" t="s">
        <v>412</v>
      </c>
      <c r="O885" s="25" t="s">
        <v>411</v>
      </c>
      <c r="P885" s="25" t="s">
        <v>516</v>
      </c>
      <c r="Q885" s="24">
        <v>4915</v>
      </c>
      <c r="R885" s="17">
        <v>0.2505</v>
      </c>
      <c r="U885" s="17">
        <v>0</v>
      </c>
      <c r="V885" s="17">
        <v>0</v>
      </c>
      <c r="Y885" s="17">
        <v>0</v>
      </c>
      <c r="Z885" s="17">
        <v>0</v>
      </c>
      <c r="AC885" s="17">
        <v>0</v>
      </c>
      <c r="AD885" s="17">
        <v>0</v>
      </c>
      <c r="AG885" s="17">
        <v>0</v>
      </c>
      <c r="AH885" s="17">
        <v>0</v>
      </c>
      <c r="AK885" s="17">
        <v>0</v>
      </c>
      <c r="AL885" s="17">
        <v>0</v>
      </c>
      <c r="AO885" s="17">
        <v>0</v>
      </c>
      <c r="AP885" s="17">
        <v>0</v>
      </c>
      <c r="AQ885" s="17">
        <v>0.2505</v>
      </c>
      <c r="AR885" s="17">
        <v>1E-3</v>
      </c>
      <c r="AS885" s="17">
        <v>2.92E-4</v>
      </c>
      <c r="AT885" s="17">
        <v>3.3839999999999999E-3</v>
      </c>
      <c r="AU885" s="17">
        <v>9.3694E-2</v>
      </c>
      <c r="AV885" s="17">
        <v>249</v>
      </c>
      <c r="AW885" s="17">
        <v>298.8</v>
      </c>
      <c r="AX885" s="17">
        <v>373.5</v>
      </c>
      <c r="AY885" s="17">
        <v>0</v>
      </c>
      <c r="AZ885" s="17">
        <v>0</v>
      </c>
      <c r="BA885" s="17">
        <v>0</v>
      </c>
      <c r="BB885" s="17">
        <v>0</v>
      </c>
      <c r="BC885" s="17">
        <v>1</v>
      </c>
      <c r="BD885" s="17">
        <v>4.92</v>
      </c>
      <c r="BE885" s="17">
        <v>1</v>
      </c>
      <c r="BF885" s="17">
        <v>1</v>
      </c>
      <c r="BH885" s="17">
        <v>0</v>
      </c>
      <c r="BJ885" s="17">
        <v>0</v>
      </c>
      <c r="BL885" s="17">
        <v>0</v>
      </c>
      <c r="BM885" s="17">
        <v>9.9299999999999996E-4</v>
      </c>
      <c r="BN885" s="17">
        <v>1.299E-3</v>
      </c>
      <c r="BO885" s="17">
        <v>0</v>
      </c>
      <c r="BP885" s="17">
        <v>0</v>
      </c>
      <c r="BQ885" s="17">
        <v>0</v>
      </c>
      <c r="BR885" s="17">
        <v>0</v>
      </c>
      <c r="BS885" s="17">
        <v>0</v>
      </c>
      <c r="BT885" s="17" t="s">
        <v>409</v>
      </c>
      <c r="BU885" s="17" t="s">
        <v>409</v>
      </c>
      <c r="BV885" s="17" t="s">
        <v>409</v>
      </c>
      <c r="BW885" s="17" t="s">
        <v>592</v>
      </c>
      <c r="CA885" s="17">
        <v>88106466</v>
      </c>
      <c r="CB885" s="17" t="s">
        <v>1845</v>
      </c>
      <c r="CC885" s="17">
        <v>98200088</v>
      </c>
      <c r="CD885" s="17" t="s">
        <v>743</v>
      </c>
    </row>
    <row r="886" spans="1:82">
      <c r="A886" s="27">
        <v>1000001013</v>
      </c>
      <c r="B886" s="26">
        <v>0</v>
      </c>
      <c r="C886" s="26" t="s">
        <v>2381</v>
      </c>
      <c r="D886" s="25">
        <v>301400</v>
      </c>
      <c r="E886" s="25" t="s">
        <v>2366</v>
      </c>
      <c r="F886" s="25">
        <v>301820</v>
      </c>
      <c r="G886" s="25" t="s">
        <v>890</v>
      </c>
      <c r="H886" s="25">
        <v>1</v>
      </c>
      <c r="I886" s="25">
        <v>2001.04</v>
      </c>
      <c r="J886" s="25">
        <v>2012.12</v>
      </c>
      <c r="K886" s="25" t="s">
        <v>1901</v>
      </c>
      <c r="L886" s="25"/>
      <c r="M886" s="25" t="s">
        <v>1901</v>
      </c>
      <c r="N886" s="25" t="s">
        <v>412</v>
      </c>
      <c r="O886" s="25" t="s">
        <v>428</v>
      </c>
      <c r="P886" s="25" t="s">
        <v>499</v>
      </c>
      <c r="Q886" s="24">
        <v>1606</v>
      </c>
      <c r="R886" s="17">
        <v>0</v>
      </c>
      <c r="U886" s="17">
        <v>0</v>
      </c>
      <c r="V886" s="17">
        <v>0</v>
      </c>
      <c r="Y886" s="17">
        <v>0</v>
      </c>
      <c r="Z886" s="17">
        <v>0</v>
      </c>
      <c r="AC886" s="17">
        <v>0</v>
      </c>
      <c r="AD886" s="17">
        <v>0</v>
      </c>
      <c r="AG886" s="17">
        <v>0</v>
      </c>
      <c r="AH886" s="17">
        <v>0</v>
      </c>
      <c r="AK886" s="17">
        <v>0</v>
      </c>
      <c r="AL886" s="17">
        <v>0</v>
      </c>
      <c r="AO886" s="17">
        <v>0</v>
      </c>
      <c r="AP886" s="17">
        <v>0</v>
      </c>
      <c r="AQ886" s="17">
        <v>0</v>
      </c>
      <c r="AR886" s="17">
        <v>0</v>
      </c>
      <c r="AS886" s="17">
        <v>2.8400000000000002E-4</v>
      </c>
      <c r="AT886" s="17">
        <v>2.232E-3</v>
      </c>
      <c r="AU886" s="17">
        <v>1.8699999999999999E-3</v>
      </c>
      <c r="AV886" s="17">
        <v>452</v>
      </c>
      <c r="AW886" s="17">
        <v>542.4</v>
      </c>
      <c r="AX886" s="17">
        <v>678</v>
      </c>
      <c r="AY886" s="17">
        <v>0</v>
      </c>
      <c r="AZ886" s="17">
        <v>0</v>
      </c>
      <c r="BA886" s="17">
        <v>0</v>
      </c>
      <c r="BB886" s="17">
        <v>0</v>
      </c>
      <c r="BC886" s="17">
        <v>1</v>
      </c>
      <c r="BD886" s="17">
        <v>1.61</v>
      </c>
      <c r="BE886" s="17">
        <v>1</v>
      </c>
      <c r="BF886" s="17">
        <v>1</v>
      </c>
      <c r="BH886" s="17">
        <v>0</v>
      </c>
      <c r="BJ886" s="17">
        <v>0</v>
      </c>
      <c r="BL886" s="17">
        <v>0</v>
      </c>
      <c r="BM886" s="17">
        <v>1.3990000000000001E-3</v>
      </c>
      <c r="BN886" s="17">
        <v>7.4200000000000004E-3</v>
      </c>
      <c r="BO886" s="17">
        <v>0</v>
      </c>
      <c r="BP886" s="17">
        <v>0</v>
      </c>
      <c r="BQ886" s="17">
        <v>0</v>
      </c>
      <c r="BR886" s="17">
        <v>0</v>
      </c>
      <c r="BS886" s="17">
        <v>0</v>
      </c>
      <c r="BT886" s="17" t="s">
        <v>409</v>
      </c>
      <c r="BU886" s="17" t="s">
        <v>409</v>
      </c>
      <c r="BV886" s="17" t="s">
        <v>409</v>
      </c>
      <c r="BW886" s="17" t="s">
        <v>592</v>
      </c>
      <c r="CA886" s="17">
        <v>88106466</v>
      </c>
      <c r="CB886" s="17" t="s">
        <v>1848</v>
      </c>
      <c r="CC886" s="17">
        <v>98102434</v>
      </c>
      <c r="CD886" s="17" t="s">
        <v>620</v>
      </c>
    </row>
    <row r="887" spans="1:82">
      <c r="A887" s="27">
        <v>1000001014</v>
      </c>
      <c r="B887" s="26">
        <v>0</v>
      </c>
      <c r="C887" s="26" t="s">
        <v>2380</v>
      </c>
      <c r="D887" s="25">
        <v>301400</v>
      </c>
      <c r="E887" s="25" t="s">
        <v>2366</v>
      </c>
      <c r="F887" s="25">
        <v>301820</v>
      </c>
      <c r="G887" s="25" t="s">
        <v>890</v>
      </c>
      <c r="H887" s="25">
        <v>2</v>
      </c>
      <c r="I887" s="25">
        <v>2001.04</v>
      </c>
      <c r="J887" s="25">
        <v>2012.12</v>
      </c>
      <c r="K887" s="25" t="s">
        <v>1901</v>
      </c>
      <c r="L887" s="25"/>
      <c r="M887" s="25" t="s">
        <v>1901</v>
      </c>
      <c r="N887" s="25" t="s">
        <v>412</v>
      </c>
      <c r="O887" s="25" t="s">
        <v>428</v>
      </c>
      <c r="P887" s="25" t="s">
        <v>499</v>
      </c>
      <c r="Q887" s="24">
        <v>1606</v>
      </c>
      <c r="R887" s="17">
        <v>0</v>
      </c>
      <c r="U887" s="17">
        <v>0</v>
      </c>
      <c r="V887" s="17">
        <v>0</v>
      </c>
      <c r="Y887" s="17">
        <v>0</v>
      </c>
      <c r="Z887" s="17">
        <v>0</v>
      </c>
      <c r="AC887" s="17">
        <v>0</v>
      </c>
      <c r="AD887" s="17">
        <v>0</v>
      </c>
      <c r="AG887" s="17">
        <v>0</v>
      </c>
      <c r="AH887" s="17">
        <v>0</v>
      </c>
      <c r="AK887" s="17">
        <v>0</v>
      </c>
      <c r="AL887" s="17">
        <v>0</v>
      </c>
      <c r="AO887" s="17">
        <v>0</v>
      </c>
      <c r="AP887" s="17">
        <v>0</v>
      </c>
      <c r="AQ887" s="17">
        <v>0</v>
      </c>
      <c r="AR887" s="17">
        <v>0</v>
      </c>
      <c r="AS887" s="17">
        <v>2.8400000000000002E-4</v>
      </c>
      <c r="AT887" s="17">
        <v>2.232E-3</v>
      </c>
      <c r="AU887" s="17">
        <v>1.8699999999999999E-3</v>
      </c>
      <c r="AV887" s="17">
        <v>452</v>
      </c>
      <c r="AW887" s="17">
        <v>542.4</v>
      </c>
      <c r="AX887" s="17">
        <v>678</v>
      </c>
      <c r="AY887" s="17">
        <v>0</v>
      </c>
      <c r="AZ887" s="17">
        <v>0</v>
      </c>
      <c r="BA887" s="17">
        <v>0</v>
      </c>
      <c r="BB887" s="17">
        <v>0</v>
      </c>
      <c r="BC887" s="17">
        <v>1</v>
      </c>
      <c r="BD887" s="17">
        <v>1.61</v>
      </c>
      <c r="BE887" s="17">
        <v>1</v>
      </c>
      <c r="BF887" s="17">
        <v>1</v>
      </c>
      <c r="BH887" s="17">
        <v>0</v>
      </c>
      <c r="BJ887" s="17">
        <v>0</v>
      </c>
      <c r="BL887" s="17">
        <v>0</v>
      </c>
      <c r="BM887" s="17">
        <v>1.3990000000000001E-3</v>
      </c>
      <c r="BN887" s="17">
        <v>7.4200000000000004E-3</v>
      </c>
      <c r="BO887" s="17">
        <v>0</v>
      </c>
      <c r="BP887" s="17">
        <v>0</v>
      </c>
      <c r="BQ887" s="17">
        <v>0</v>
      </c>
      <c r="BR887" s="17">
        <v>0</v>
      </c>
      <c r="BS887" s="17">
        <v>0</v>
      </c>
      <c r="BT887" s="17" t="s">
        <v>409</v>
      </c>
      <c r="BU887" s="17" t="s">
        <v>409</v>
      </c>
      <c r="BV887" s="17" t="s">
        <v>409</v>
      </c>
      <c r="BW887" s="17" t="s">
        <v>592</v>
      </c>
      <c r="CA887" s="17">
        <v>88106466</v>
      </c>
      <c r="CB887" s="17" t="s">
        <v>1848</v>
      </c>
      <c r="CC887" s="17">
        <v>98102434</v>
      </c>
      <c r="CD887" s="17" t="s">
        <v>620</v>
      </c>
    </row>
    <row r="888" spans="1:82">
      <c r="A888" s="27">
        <v>1000001017</v>
      </c>
      <c r="B888" s="26">
        <v>0</v>
      </c>
      <c r="C888" s="26" t="s">
        <v>2379</v>
      </c>
      <c r="D888" s="25">
        <v>301250</v>
      </c>
      <c r="E888" s="25" t="s">
        <v>2378</v>
      </c>
      <c r="F888" s="25">
        <v>301666</v>
      </c>
      <c r="G888" s="25" t="s">
        <v>2187</v>
      </c>
      <c r="H888" s="25">
        <v>1</v>
      </c>
      <c r="I888" s="25">
        <v>1996.01</v>
      </c>
      <c r="J888" s="25">
        <v>2500.12</v>
      </c>
      <c r="K888" s="25" t="s">
        <v>505</v>
      </c>
      <c r="L888" s="25"/>
      <c r="M888" s="25" t="s">
        <v>505</v>
      </c>
      <c r="N888" s="25" t="s">
        <v>412</v>
      </c>
      <c r="O888" s="25" t="s">
        <v>428</v>
      </c>
      <c r="P888" s="25" t="s">
        <v>456</v>
      </c>
      <c r="Q888" s="24">
        <v>10025</v>
      </c>
      <c r="R888" s="17">
        <v>0</v>
      </c>
      <c r="S888" s="17" t="s">
        <v>411</v>
      </c>
      <c r="T888" s="17" t="s">
        <v>426</v>
      </c>
      <c r="U888" s="17">
        <v>614</v>
      </c>
      <c r="V888" s="17">
        <v>9.6699999999999994E-2</v>
      </c>
      <c r="Y888" s="17">
        <v>0</v>
      </c>
      <c r="Z888" s="17">
        <v>0</v>
      </c>
      <c r="AC888" s="17">
        <v>0</v>
      </c>
      <c r="AD888" s="17">
        <v>0</v>
      </c>
      <c r="AG888" s="17">
        <v>0</v>
      </c>
      <c r="AH888" s="17">
        <v>0</v>
      </c>
      <c r="AK888" s="17">
        <v>0</v>
      </c>
      <c r="AL888" s="17">
        <v>0</v>
      </c>
      <c r="AO888" s="17">
        <v>0</v>
      </c>
      <c r="AP888" s="17">
        <v>0</v>
      </c>
      <c r="AQ888" s="17">
        <v>8.7413400000000004E-4</v>
      </c>
      <c r="AR888" s="17">
        <v>5.8425100000000004E-4</v>
      </c>
      <c r="AS888" s="17">
        <v>5.7239999999999999E-3</v>
      </c>
      <c r="AT888" s="17">
        <v>2.0851999999999999E-2</v>
      </c>
      <c r="AU888" s="17">
        <v>1.7926999999999998E-2</v>
      </c>
      <c r="AV888" s="17">
        <v>163</v>
      </c>
      <c r="AW888" s="17">
        <v>195.6</v>
      </c>
      <c r="AX888" s="17">
        <v>244.5</v>
      </c>
      <c r="AY888" s="17">
        <v>0</v>
      </c>
      <c r="AZ888" s="17">
        <v>0</v>
      </c>
      <c r="BA888" s="17">
        <v>0</v>
      </c>
      <c r="BB888" s="17">
        <v>0</v>
      </c>
      <c r="BC888" s="17">
        <v>1</v>
      </c>
      <c r="BD888" s="17">
        <v>10.64</v>
      </c>
      <c r="BE888" s="17">
        <v>1</v>
      </c>
      <c r="BF888" s="17">
        <v>1</v>
      </c>
      <c r="BH888" s="17">
        <v>0</v>
      </c>
      <c r="BJ888" s="17">
        <v>0</v>
      </c>
      <c r="BL888" s="17">
        <v>0</v>
      </c>
      <c r="BM888" s="17">
        <v>1.5063999999999999E-2</v>
      </c>
      <c r="BN888" s="17">
        <v>5.2939E-2</v>
      </c>
      <c r="BO888" s="17">
        <v>0</v>
      </c>
      <c r="BP888" s="17">
        <v>0</v>
      </c>
      <c r="BQ888" s="17">
        <v>0</v>
      </c>
      <c r="BR888" s="17">
        <v>0</v>
      </c>
      <c r="BS888" s="17">
        <v>0</v>
      </c>
      <c r="BT888" s="17" t="s">
        <v>409</v>
      </c>
      <c r="BU888" s="17" t="s">
        <v>409</v>
      </c>
      <c r="BV888" s="17" t="s">
        <v>409</v>
      </c>
      <c r="BX888" s="17" t="s">
        <v>607</v>
      </c>
      <c r="CA888" s="17">
        <v>88106466</v>
      </c>
      <c r="CB888" s="17" t="s">
        <v>1848</v>
      </c>
      <c r="CC888" s="17">
        <v>98102434</v>
      </c>
      <c r="CD888" s="17" t="s">
        <v>620</v>
      </c>
    </row>
    <row r="889" spans="1:82">
      <c r="A889" s="27">
        <v>1000001018</v>
      </c>
      <c r="B889" s="26">
        <v>0</v>
      </c>
      <c r="C889" s="26" t="s">
        <v>2188</v>
      </c>
      <c r="D889" s="25">
        <v>301250</v>
      </c>
      <c r="E889" s="25" t="s">
        <v>2378</v>
      </c>
      <c r="F889" s="25">
        <v>301666</v>
      </c>
      <c r="G889" s="25" t="s">
        <v>2187</v>
      </c>
      <c r="H889" s="25">
        <v>2</v>
      </c>
      <c r="I889" s="25">
        <v>1996.01</v>
      </c>
      <c r="J889" s="25">
        <v>2500.12</v>
      </c>
      <c r="K889" s="25" t="s">
        <v>505</v>
      </c>
      <c r="L889" s="25"/>
      <c r="M889" s="25" t="s">
        <v>505</v>
      </c>
      <c r="N889" s="25" t="s">
        <v>412</v>
      </c>
      <c r="O889" s="25" t="s">
        <v>428</v>
      </c>
      <c r="P889" s="25" t="s">
        <v>456</v>
      </c>
      <c r="Q889" s="24">
        <v>8986</v>
      </c>
      <c r="R889" s="17">
        <v>0</v>
      </c>
      <c r="U889" s="17">
        <v>0</v>
      </c>
      <c r="V889" s="17">
        <v>0</v>
      </c>
      <c r="Y889" s="17">
        <v>0</v>
      </c>
      <c r="Z889" s="17">
        <v>0</v>
      </c>
      <c r="AC889" s="17">
        <v>0</v>
      </c>
      <c r="AD889" s="17">
        <v>0</v>
      </c>
      <c r="AG889" s="17">
        <v>0</v>
      </c>
      <c r="AH889" s="17">
        <v>0</v>
      </c>
      <c r="AK889" s="17">
        <v>0</v>
      </c>
      <c r="AL889" s="17">
        <v>0</v>
      </c>
      <c r="AO889" s="17">
        <v>0</v>
      </c>
      <c r="AP889" s="17">
        <v>0</v>
      </c>
      <c r="AQ889" s="17">
        <v>0</v>
      </c>
      <c r="AR889" s="17">
        <v>0</v>
      </c>
      <c r="AS889" s="17">
        <v>5.0749999999999997E-3</v>
      </c>
      <c r="AT889" s="17">
        <v>1.8053E-2</v>
      </c>
      <c r="AU889" s="17">
        <v>7.3235899999999996E-3</v>
      </c>
      <c r="AV889" s="17">
        <v>163</v>
      </c>
      <c r="AW889" s="17">
        <v>195.6</v>
      </c>
      <c r="AX889" s="17">
        <v>244.5</v>
      </c>
      <c r="AY889" s="17">
        <v>0</v>
      </c>
      <c r="AZ889" s="17">
        <v>0</v>
      </c>
      <c r="BA889" s="17">
        <v>0</v>
      </c>
      <c r="BB889" s="17">
        <v>0</v>
      </c>
      <c r="BC889" s="17">
        <v>1</v>
      </c>
      <c r="BD889" s="17">
        <v>8.99</v>
      </c>
      <c r="BE889" s="17">
        <v>1</v>
      </c>
      <c r="BF889" s="17">
        <v>1</v>
      </c>
      <c r="BH889" s="17">
        <v>0</v>
      </c>
      <c r="BJ889" s="17">
        <v>0</v>
      </c>
      <c r="BL889" s="17">
        <v>0</v>
      </c>
      <c r="BM889" s="17">
        <v>1.3587999999999999E-2</v>
      </c>
      <c r="BN889" s="17">
        <v>5.0797000000000002E-2</v>
      </c>
      <c r="BO889" s="17">
        <v>0</v>
      </c>
      <c r="BP889" s="17">
        <v>0</v>
      </c>
      <c r="BQ889" s="17">
        <v>0</v>
      </c>
      <c r="BR889" s="17">
        <v>0</v>
      </c>
      <c r="BS889" s="17">
        <v>0</v>
      </c>
      <c r="BT889" s="17" t="s">
        <v>409</v>
      </c>
      <c r="BU889" s="17" t="s">
        <v>409</v>
      </c>
      <c r="BV889" s="17" t="s">
        <v>409</v>
      </c>
      <c r="BX889" s="17" t="s">
        <v>607</v>
      </c>
      <c r="CA889" s="17">
        <v>88106466</v>
      </c>
      <c r="CB889" s="17" t="s">
        <v>1848</v>
      </c>
      <c r="CC889" s="17">
        <v>98102434</v>
      </c>
      <c r="CD889" s="17" t="s">
        <v>620</v>
      </c>
    </row>
    <row r="890" spans="1:82">
      <c r="A890" s="27">
        <v>1000001019</v>
      </c>
      <c r="B890" s="26">
        <v>0</v>
      </c>
      <c r="C890" s="26" t="s">
        <v>2377</v>
      </c>
      <c r="D890" s="25">
        <v>301835</v>
      </c>
      <c r="E890" s="25" t="s">
        <v>2372</v>
      </c>
      <c r="F890" s="25">
        <v>301840</v>
      </c>
      <c r="G890" s="25" t="s">
        <v>895</v>
      </c>
      <c r="H890" s="25">
        <v>2</v>
      </c>
      <c r="I890" s="25">
        <v>2001.01</v>
      </c>
      <c r="J890" s="25">
        <v>2017.1</v>
      </c>
      <c r="K890" s="25" t="s">
        <v>1625</v>
      </c>
      <c r="L890" s="25"/>
      <c r="M890" s="25" t="s">
        <v>1625</v>
      </c>
      <c r="N890" s="25" t="s">
        <v>412</v>
      </c>
      <c r="O890" s="25" t="s">
        <v>428</v>
      </c>
      <c r="P890" s="25" t="s">
        <v>427</v>
      </c>
      <c r="Q890" s="24">
        <v>16968</v>
      </c>
      <c r="R890" s="17">
        <v>0</v>
      </c>
      <c r="U890" s="17">
        <v>0</v>
      </c>
      <c r="V890" s="17">
        <v>0</v>
      </c>
      <c r="Y890" s="17">
        <v>0</v>
      </c>
      <c r="Z890" s="17">
        <v>0</v>
      </c>
      <c r="AC890" s="17">
        <v>0</v>
      </c>
      <c r="AD890" s="17">
        <v>0</v>
      </c>
      <c r="AG890" s="17">
        <v>0</v>
      </c>
      <c r="AH890" s="17">
        <v>0</v>
      </c>
      <c r="AK890" s="17">
        <v>0</v>
      </c>
      <c r="AL890" s="17">
        <v>0</v>
      </c>
      <c r="AO890" s="17">
        <v>0</v>
      </c>
      <c r="AP890" s="17">
        <v>0</v>
      </c>
      <c r="AQ890" s="17">
        <v>0</v>
      </c>
      <c r="AR890" s="17">
        <v>0</v>
      </c>
      <c r="AS890" s="17">
        <v>7.2979999999999998E-3</v>
      </c>
      <c r="AT890" s="17">
        <v>3.4292000000000003E-2</v>
      </c>
      <c r="AU890" s="17">
        <v>1.4049504000000001E-2</v>
      </c>
      <c r="AV890" s="17">
        <v>195</v>
      </c>
      <c r="AW890" s="17">
        <v>234</v>
      </c>
      <c r="AX890" s="17">
        <v>292.5</v>
      </c>
      <c r="AY890" s="17">
        <v>0</v>
      </c>
      <c r="AZ890" s="17">
        <v>0</v>
      </c>
      <c r="BA890" s="17">
        <v>0</v>
      </c>
      <c r="BB890" s="17">
        <v>0</v>
      </c>
      <c r="BC890" s="17">
        <v>1</v>
      </c>
      <c r="BD890" s="17">
        <v>16.97</v>
      </c>
      <c r="BE890" s="17">
        <v>1</v>
      </c>
      <c r="BF890" s="17">
        <v>1</v>
      </c>
      <c r="BH890" s="17">
        <v>0</v>
      </c>
      <c r="BJ890" s="17">
        <v>0</v>
      </c>
      <c r="BL890" s="17">
        <v>0</v>
      </c>
      <c r="BM890" s="17">
        <v>2.0830999999999999E-2</v>
      </c>
      <c r="BN890" s="17">
        <v>8.3493999999999999E-2</v>
      </c>
      <c r="BO890" s="17">
        <v>0</v>
      </c>
      <c r="BP890" s="17">
        <v>0</v>
      </c>
      <c r="BQ890" s="17">
        <v>0</v>
      </c>
      <c r="BR890" s="17">
        <v>0</v>
      </c>
      <c r="BS890" s="17">
        <v>0</v>
      </c>
      <c r="BT890" s="17" t="s">
        <v>409</v>
      </c>
      <c r="BU890" s="17" t="s">
        <v>409</v>
      </c>
      <c r="BV890" s="17" t="s">
        <v>409</v>
      </c>
      <c r="BW890" s="17" t="s">
        <v>592</v>
      </c>
      <c r="CA890" s="17">
        <v>88106466</v>
      </c>
      <c r="CB890" s="17" t="s">
        <v>1848</v>
      </c>
      <c r="CC890" s="17">
        <v>98102434</v>
      </c>
      <c r="CD890" s="17" t="s">
        <v>620</v>
      </c>
    </row>
    <row r="891" spans="1:82">
      <c r="A891" s="27">
        <v>1000001020</v>
      </c>
      <c r="B891" s="26">
        <v>0</v>
      </c>
      <c r="C891" s="26" t="s">
        <v>2376</v>
      </c>
      <c r="D891" s="25">
        <v>301830</v>
      </c>
      <c r="E891" s="25" t="s">
        <v>884</v>
      </c>
      <c r="F891" s="25">
        <v>301835</v>
      </c>
      <c r="G891" s="25" t="s">
        <v>2372</v>
      </c>
      <c r="H891" s="25">
        <v>1</v>
      </c>
      <c r="I891" s="25">
        <v>2001.01</v>
      </c>
      <c r="J891" s="25">
        <v>2025.1</v>
      </c>
      <c r="K891" s="25" t="s">
        <v>1625</v>
      </c>
      <c r="L891" s="25"/>
      <c r="M891" s="25" t="s">
        <v>1625</v>
      </c>
      <c r="N891" s="25" t="s">
        <v>412</v>
      </c>
      <c r="O891" s="25" t="s">
        <v>428</v>
      </c>
      <c r="P891" s="25" t="s">
        <v>499</v>
      </c>
      <c r="Q891" s="24">
        <v>17844</v>
      </c>
      <c r="R891" s="17">
        <v>0</v>
      </c>
      <c r="S891" s="17" t="s">
        <v>541</v>
      </c>
      <c r="T891" s="17" t="s">
        <v>556</v>
      </c>
      <c r="U891" s="29">
        <v>1802</v>
      </c>
      <c r="V891" s="17">
        <v>0</v>
      </c>
      <c r="Y891" s="17">
        <v>0</v>
      </c>
      <c r="Z891" s="17">
        <v>0</v>
      </c>
      <c r="AC891" s="17">
        <v>0</v>
      </c>
      <c r="AD891" s="17">
        <v>0</v>
      </c>
      <c r="AG891" s="17">
        <v>0</v>
      </c>
      <c r="AH891" s="17">
        <v>0</v>
      </c>
      <c r="AK891" s="17">
        <v>0</v>
      </c>
      <c r="AL891" s="17">
        <v>0</v>
      </c>
      <c r="AO891" s="17">
        <v>0</v>
      </c>
      <c r="AP891" s="17">
        <v>0</v>
      </c>
      <c r="AQ891" s="17">
        <v>0</v>
      </c>
      <c r="AR891" s="17">
        <v>0</v>
      </c>
      <c r="AS891" s="17">
        <v>3.3860000000000001E-3</v>
      </c>
      <c r="AT891" s="17">
        <v>2.6039E-2</v>
      </c>
      <c r="AU891" s="17">
        <v>2.0101999999999998E-2</v>
      </c>
      <c r="AV891" s="17">
        <v>414</v>
      </c>
      <c r="AW891" s="17">
        <v>496.8</v>
      </c>
      <c r="AX891" s="17">
        <v>621</v>
      </c>
      <c r="AY891" s="17">
        <v>0</v>
      </c>
      <c r="AZ891" s="17">
        <v>0</v>
      </c>
      <c r="BA891" s="17">
        <v>0</v>
      </c>
      <c r="BB891" s="17">
        <v>0</v>
      </c>
      <c r="BC891" s="17">
        <v>1</v>
      </c>
      <c r="BD891" s="17">
        <v>19.649999999999999</v>
      </c>
      <c r="BE891" s="17">
        <v>1</v>
      </c>
      <c r="BF891" s="17">
        <v>1</v>
      </c>
      <c r="BH891" s="17">
        <v>0</v>
      </c>
      <c r="BJ891" s="17">
        <v>0</v>
      </c>
      <c r="BL891" s="17">
        <v>0</v>
      </c>
      <c r="BM891" s="17">
        <v>1.7545000000000002E-2</v>
      </c>
      <c r="BN891" s="17">
        <v>7.5573000000000001E-2</v>
      </c>
      <c r="BO891" s="17">
        <v>0</v>
      </c>
      <c r="BP891" s="17">
        <v>0</v>
      </c>
      <c r="BQ891" s="17">
        <v>0</v>
      </c>
      <c r="BR891" s="17">
        <v>0</v>
      </c>
      <c r="BS891" s="17">
        <v>0</v>
      </c>
      <c r="BT891" s="17" t="s">
        <v>409</v>
      </c>
      <c r="BU891" s="17" t="s">
        <v>409</v>
      </c>
      <c r="BV891" s="17" t="s">
        <v>409</v>
      </c>
      <c r="BW891" s="17" t="s">
        <v>592</v>
      </c>
      <c r="CA891" s="17">
        <v>88106466</v>
      </c>
      <c r="CB891" s="17" t="s">
        <v>1848</v>
      </c>
      <c r="CC891" s="17">
        <v>98102434</v>
      </c>
      <c r="CD891" s="17" t="s">
        <v>620</v>
      </c>
    </row>
    <row r="892" spans="1:82">
      <c r="A892" s="27">
        <v>1000001021</v>
      </c>
      <c r="B892" s="26">
        <v>0</v>
      </c>
      <c r="C892" s="26" t="s">
        <v>2375</v>
      </c>
      <c r="D892" s="25">
        <v>301830</v>
      </c>
      <c r="E892" s="25" t="s">
        <v>884</v>
      </c>
      <c r="F892" s="25">
        <v>301835</v>
      </c>
      <c r="G892" s="25" t="s">
        <v>2372</v>
      </c>
      <c r="H892" s="25">
        <v>2</v>
      </c>
      <c r="I892" s="25">
        <v>2001.01</v>
      </c>
      <c r="J892" s="25">
        <v>2025.1</v>
      </c>
      <c r="K892" s="25" t="s">
        <v>1625</v>
      </c>
      <c r="L892" s="25"/>
      <c r="M892" s="25" t="s">
        <v>1625</v>
      </c>
      <c r="N892" s="25" t="s">
        <v>412</v>
      </c>
      <c r="O892" s="25" t="s">
        <v>428</v>
      </c>
      <c r="P892" s="25" t="s">
        <v>499</v>
      </c>
      <c r="Q892" s="24">
        <v>17844</v>
      </c>
      <c r="R892" s="17">
        <v>0</v>
      </c>
      <c r="S892" s="17" t="s">
        <v>541</v>
      </c>
      <c r="T892" s="17" t="s">
        <v>556</v>
      </c>
      <c r="U892" s="29">
        <v>1802</v>
      </c>
      <c r="V892" s="17">
        <v>0</v>
      </c>
      <c r="Y892" s="17">
        <v>0</v>
      </c>
      <c r="Z892" s="17">
        <v>0</v>
      </c>
      <c r="AC892" s="17">
        <v>0</v>
      </c>
      <c r="AD892" s="17">
        <v>0</v>
      </c>
      <c r="AG892" s="17">
        <v>0</v>
      </c>
      <c r="AH892" s="17">
        <v>0</v>
      </c>
      <c r="AK892" s="17">
        <v>0</v>
      </c>
      <c r="AL892" s="17">
        <v>0</v>
      </c>
      <c r="AO892" s="17">
        <v>0</v>
      </c>
      <c r="AP892" s="17">
        <v>0</v>
      </c>
      <c r="AQ892" s="17">
        <v>0</v>
      </c>
      <c r="AR892" s="17">
        <v>0</v>
      </c>
      <c r="AS892" s="17">
        <v>3.3860000000000001E-3</v>
      </c>
      <c r="AT892" s="17">
        <v>2.6039E-2</v>
      </c>
      <c r="AU892" s="17">
        <v>2.0101999999999998E-2</v>
      </c>
      <c r="AV892" s="17">
        <v>414</v>
      </c>
      <c r="AW892" s="17">
        <v>496.8</v>
      </c>
      <c r="AX892" s="17">
        <v>621</v>
      </c>
      <c r="AY892" s="17">
        <v>0</v>
      </c>
      <c r="AZ892" s="17">
        <v>0</v>
      </c>
      <c r="BA892" s="17">
        <v>0</v>
      </c>
      <c r="BB892" s="17">
        <v>0</v>
      </c>
      <c r="BC892" s="17">
        <v>1</v>
      </c>
      <c r="BD892" s="17">
        <v>19.649999999999999</v>
      </c>
      <c r="BE892" s="17">
        <v>1</v>
      </c>
      <c r="BF892" s="17">
        <v>1</v>
      </c>
      <c r="BH892" s="17">
        <v>0</v>
      </c>
      <c r="BJ892" s="17">
        <v>0</v>
      </c>
      <c r="BL892" s="17">
        <v>0</v>
      </c>
      <c r="BM892" s="17">
        <v>1.7545000000000002E-2</v>
      </c>
      <c r="BN892" s="17">
        <v>7.5573000000000001E-2</v>
      </c>
      <c r="BO892" s="17">
        <v>0</v>
      </c>
      <c r="BP892" s="17">
        <v>0</v>
      </c>
      <c r="BQ892" s="17">
        <v>0</v>
      </c>
      <c r="BR892" s="17">
        <v>0</v>
      </c>
      <c r="BS892" s="17">
        <v>0</v>
      </c>
      <c r="BT892" s="17" t="s">
        <v>409</v>
      </c>
      <c r="BU892" s="17" t="s">
        <v>409</v>
      </c>
      <c r="BV892" s="17" t="s">
        <v>409</v>
      </c>
      <c r="BW892" s="17" t="s">
        <v>592</v>
      </c>
      <c r="CA892" s="17">
        <v>88106466</v>
      </c>
      <c r="CB892" s="17" t="s">
        <v>1848</v>
      </c>
      <c r="CC892" s="17">
        <v>98102434</v>
      </c>
      <c r="CD892" s="17" t="s">
        <v>620</v>
      </c>
    </row>
    <row r="893" spans="1:82">
      <c r="A893" s="27">
        <v>1000001022</v>
      </c>
      <c r="B893" s="26">
        <v>0</v>
      </c>
      <c r="C893" s="26" t="s">
        <v>2374</v>
      </c>
      <c r="D893" s="25">
        <v>301835</v>
      </c>
      <c r="E893" s="25" t="s">
        <v>2372</v>
      </c>
      <c r="F893" s="25">
        <v>301855</v>
      </c>
      <c r="G893" s="25" t="s">
        <v>1344</v>
      </c>
      <c r="H893" s="25">
        <v>1</v>
      </c>
      <c r="I893" s="25">
        <v>2001.06</v>
      </c>
      <c r="J893" s="25">
        <v>2500.12</v>
      </c>
      <c r="K893" s="25" t="s">
        <v>2195</v>
      </c>
      <c r="L893" s="25"/>
      <c r="M893" s="25" t="s">
        <v>2195</v>
      </c>
      <c r="N893" s="25" t="s">
        <v>412</v>
      </c>
      <c r="O893" s="25" t="s">
        <v>428</v>
      </c>
      <c r="P893" s="25" t="s">
        <v>499</v>
      </c>
      <c r="Q893" s="24">
        <v>23025</v>
      </c>
      <c r="R893" s="17">
        <v>0</v>
      </c>
      <c r="U893" s="17">
        <v>0</v>
      </c>
      <c r="V893" s="17">
        <v>0</v>
      </c>
      <c r="Y893" s="17">
        <v>0</v>
      </c>
      <c r="Z893" s="17">
        <v>0</v>
      </c>
      <c r="AC893" s="17">
        <v>0</v>
      </c>
      <c r="AD893" s="17">
        <v>0</v>
      </c>
      <c r="AG893" s="17">
        <v>0</v>
      </c>
      <c r="AH893" s="17">
        <v>0</v>
      </c>
      <c r="AK893" s="17">
        <v>0</v>
      </c>
      <c r="AL893" s="17">
        <v>0</v>
      </c>
      <c r="AO893" s="17">
        <v>0</v>
      </c>
      <c r="AP893" s="17">
        <v>0</v>
      </c>
      <c r="AQ893" s="17">
        <v>0</v>
      </c>
      <c r="AR893" s="17">
        <v>0</v>
      </c>
      <c r="AS893" s="17">
        <v>4.0720000000000001E-3</v>
      </c>
      <c r="AT893" s="17">
        <v>3.2218999999999998E-2</v>
      </c>
      <c r="AU893" s="17">
        <v>2.6601E-2</v>
      </c>
      <c r="AV893" s="17">
        <v>452</v>
      </c>
      <c r="AW893" s="17">
        <v>542.4</v>
      </c>
      <c r="AX893" s="17">
        <v>678</v>
      </c>
      <c r="AY893" s="17">
        <v>0</v>
      </c>
      <c r="AZ893" s="17">
        <v>0</v>
      </c>
      <c r="BA893" s="17">
        <v>0</v>
      </c>
      <c r="BB893" s="17">
        <v>0</v>
      </c>
      <c r="BC893" s="17">
        <v>1</v>
      </c>
      <c r="BD893" s="17">
        <v>23.03</v>
      </c>
      <c r="BE893" s="17">
        <v>1</v>
      </c>
      <c r="BF893" s="17">
        <v>1</v>
      </c>
      <c r="BH893" s="17">
        <v>0</v>
      </c>
      <c r="BJ893" s="17">
        <v>0</v>
      </c>
      <c r="BL893" s="17">
        <v>0</v>
      </c>
      <c r="BM893" s="17">
        <v>2.2251E-2</v>
      </c>
      <c r="BN893" s="17">
        <v>9.6093999999999999E-2</v>
      </c>
      <c r="BO893" s="17">
        <v>0</v>
      </c>
      <c r="BP893" s="17">
        <v>0</v>
      </c>
      <c r="BQ893" s="17">
        <v>0</v>
      </c>
      <c r="BR893" s="17">
        <v>0</v>
      </c>
      <c r="BS893" s="17">
        <v>0</v>
      </c>
      <c r="BT893" s="17" t="s">
        <v>409</v>
      </c>
      <c r="BU893" s="17" t="s">
        <v>409</v>
      </c>
      <c r="BV893" s="17" t="s">
        <v>409</v>
      </c>
      <c r="BW893" s="17" t="s">
        <v>592</v>
      </c>
      <c r="CA893" s="17">
        <v>88106466</v>
      </c>
      <c r="CB893" s="17" t="s">
        <v>1848</v>
      </c>
      <c r="CC893" s="17">
        <v>98102434</v>
      </c>
      <c r="CD893" s="17" t="s">
        <v>620</v>
      </c>
    </row>
    <row r="894" spans="1:82">
      <c r="A894" s="27">
        <v>1000001023</v>
      </c>
      <c r="B894" s="26">
        <v>0</v>
      </c>
      <c r="C894" s="26" t="s">
        <v>2373</v>
      </c>
      <c r="D894" s="25">
        <v>301835</v>
      </c>
      <c r="E894" s="25" t="s">
        <v>2372</v>
      </c>
      <c r="F894" s="25">
        <v>301855</v>
      </c>
      <c r="G894" s="25" t="s">
        <v>1344</v>
      </c>
      <c r="H894" s="25">
        <v>2</v>
      </c>
      <c r="I894" s="25">
        <v>2001.06</v>
      </c>
      <c r="J894" s="25">
        <v>2500.12</v>
      </c>
      <c r="K894" s="25" t="s">
        <v>2195</v>
      </c>
      <c r="L894" s="25"/>
      <c r="M894" s="25" t="s">
        <v>2195</v>
      </c>
      <c r="N894" s="25" t="s">
        <v>412</v>
      </c>
      <c r="O894" s="25" t="s">
        <v>428</v>
      </c>
      <c r="P894" s="25" t="s">
        <v>499</v>
      </c>
      <c r="Q894" s="24">
        <v>23025</v>
      </c>
      <c r="R894" s="17">
        <v>0</v>
      </c>
      <c r="U894" s="17">
        <v>0</v>
      </c>
      <c r="V894" s="17">
        <v>0</v>
      </c>
      <c r="Y894" s="17">
        <v>0</v>
      </c>
      <c r="Z894" s="17">
        <v>0</v>
      </c>
      <c r="AC894" s="17">
        <v>0</v>
      </c>
      <c r="AD894" s="17">
        <v>0</v>
      </c>
      <c r="AG894" s="17">
        <v>0</v>
      </c>
      <c r="AH894" s="17">
        <v>0</v>
      </c>
      <c r="AK894" s="17">
        <v>0</v>
      </c>
      <c r="AL894" s="17">
        <v>0</v>
      </c>
      <c r="AO894" s="17">
        <v>0</v>
      </c>
      <c r="AP894" s="17">
        <v>0</v>
      </c>
      <c r="AQ894" s="17">
        <v>0</v>
      </c>
      <c r="AR894" s="17">
        <v>0</v>
      </c>
      <c r="AS894" s="17">
        <v>4.0720000000000001E-3</v>
      </c>
      <c r="AT894" s="17">
        <v>3.2218999999999998E-2</v>
      </c>
      <c r="AU894" s="17">
        <v>2.6601E-2</v>
      </c>
      <c r="AV894" s="17">
        <v>452</v>
      </c>
      <c r="AW894" s="17">
        <v>542.4</v>
      </c>
      <c r="AX894" s="17">
        <v>678</v>
      </c>
      <c r="AY894" s="17">
        <v>0</v>
      </c>
      <c r="AZ894" s="17">
        <v>0</v>
      </c>
      <c r="BA894" s="17">
        <v>0</v>
      </c>
      <c r="BB894" s="17">
        <v>0</v>
      </c>
      <c r="BC894" s="17">
        <v>1</v>
      </c>
      <c r="BD894" s="17">
        <v>23.03</v>
      </c>
      <c r="BE894" s="17">
        <v>1</v>
      </c>
      <c r="BF894" s="17">
        <v>1</v>
      </c>
      <c r="BH894" s="17">
        <v>0</v>
      </c>
      <c r="BJ894" s="17">
        <v>0</v>
      </c>
      <c r="BL894" s="17">
        <v>0</v>
      </c>
      <c r="BM894" s="17">
        <v>2.2251E-2</v>
      </c>
      <c r="BN894" s="17">
        <v>9.6093999999999999E-2</v>
      </c>
      <c r="BO894" s="17">
        <v>0</v>
      </c>
      <c r="BP894" s="17">
        <v>0</v>
      </c>
      <c r="BQ894" s="17">
        <v>0</v>
      </c>
      <c r="BR894" s="17">
        <v>0</v>
      </c>
      <c r="BS894" s="17">
        <v>0</v>
      </c>
      <c r="BT894" s="17" t="s">
        <v>409</v>
      </c>
      <c r="BU894" s="17" t="s">
        <v>409</v>
      </c>
      <c r="BV894" s="17" t="s">
        <v>409</v>
      </c>
      <c r="BW894" s="17" t="s">
        <v>592</v>
      </c>
      <c r="CA894" s="17">
        <v>88106466</v>
      </c>
      <c r="CB894" s="17" t="s">
        <v>1848</v>
      </c>
      <c r="CC894" s="17">
        <v>98102434</v>
      </c>
      <c r="CD894" s="17" t="s">
        <v>620</v>
      </c>
    </row>
    <row r="895" spans="1:82">
      <c r="A895" s="27">
        <v>1000001024</v>
      </c>
      <c r="B895" s="26">
        <v>0</v>
      </c>
      <c r="C895" s="26" t="s">
        <v>2371</v>
      </c>
      <c r="D895" s="25">
        <v>301815</v>
      </c>
      <c r="E895" s="25" t="s">
        <v>2365</v>
      </c>
      <c r="F895" s="25">
        <v>301810</v>
      </c>
      <c r="G895" s="25" t="s">
        <v>2369</v>
      </c>
      <c r="H895" s="25">
        <v>1</v>
      </c>
      <c r="I895" s="25">
        <v>2002.01</v>
      </c>
      <c r="J895" s="25">
        <v>2013.04</v>
      </c>
      <c r="K895" s="25" t="s">
        <v>1698</v>
      </c>
      <c r="L895" s="25"/>
      <c r="M895" s="25" t="s">
        <v>1698</v>
      </c>
      <c r="N895" s="25" t="s">
        <v>412</v>
      </c>
      <c r="O895" s="25" t="s">
        <v>541</v>
      </c>
      <c r="P895" s="25" t="s">
        <v>427</v>
      </c>
      <c r="Q895" s="24">
        <v>12469</v>
      </c>
      <c r="R895" s="17">
        <v>0</v>
      </c>
      <c r="U895" s="17">
        <v>0</v>
      </c>
      <c r="V895" s="17">
        <v>0</v>
      </c>
      <c r="Y895" s="17">
        <v>0</v>
      </c>
      <c r="Z895" s="17">
        <v>0</v>
      </c>
      <c r="AC895" s="17">
        <v>0</v>
      </c>
      <c r="AD895" s="17">
        <v>0</v>
      </c>
      <c r="AG895" s="17">
        <v>0</v>
      </c>
      <c r="AH895" s="17">
        <v>0</v>
      </c>
      <c r="AK895" s="17">
        <v>0</v>
      </c>
      <c r="AL895" s="17">
        <v>0</v>
      </c>
      <c r="AO895" s="17">
        <v>0</v>
      </c>
      <c r="AP895" s="17">
        <v>0</v>
      </c>
      <c r="AQ895" s="17">
        <v>0</v>
      </c>
      <c r="AR895" s="17">
        <v>0</v>
      </c>
      <c r="AS895" s="17">
        <v>5.2940000000000001E-3</v>
      </c>
      <c r="AT895" s="17">
        <v>2.5031999999999999E-2</v>
      </c>
      <c r="AU895" s="17">
        <v>1.0155000000000001E-2</v>
      </c>
      <c r="AV895" s="17">
        <v>354</v>
      </c>
      <c r="AW895" s="17">
        <v>424.8</v>
      </c>
      <c r="AX895" s="17">
        <v>531</v>
      </c>
      <c r="AY895" s="17">
        <v>0</v>
      </c>
      <c r="AZ895" s="17">
        <v>0</v>
      </c>
      <c r="BA895" s="17">
        <v>0</v>
      </c>
      <c r="BB895" s="17">
        <v>0</v>
      </c>
      <c r="BC895" s="17">
        <v>1</v>
      </c>
      <c r="BD895" s="17">
        <v>12.47</v>
      </c>
      <c r="BE895" s="17">
        <v>1</v>
      </c>
      <c r="BF895" s="17">
        <v>1</v>
      </c>
      <c r="BH895" s="17">
        <v>0</v>
      </c>
      <c r="BJ895" s="17">
        <v>0</v>
      </c>
      <c r="BL895" s="17">
        <v>0</v>
      </c>
      <c r="BM895" s="17">
        <v>1.5466000000000001E-2</v>
      </c>
      <c r="BN895" s="17">
        <v>5.7750999999999997E-2</v>
      </c>
      <c r="BO895" s="17">
        <v>0</v>
      </c>
      <c r="BP895" s="17">
        <v>0</v>
      </c>
      <c r="BQ895" s="17">
        <v>0</v>
      </c>
      <c r="BR895" s="17">
        <v>0</v>
      </c>
      <c r="BS895" s="17">
        <v>0</v>
      </c>
      <c r="BT895" s="17" t="s">
        <v>409</v>
      </c>
      <c r="BU895" s="17" t="s">
        <v>409</v>
      </c>
      <c r="BV895" s="17" t="s">
        <v>409</v>
      </c>
      <c r="BW895" s="17" t="s">
        <v>592</v>
      </c>
      <c r="CA895" s="17">
        <v>88106466</v>
      </c>
      <c r="CB895" s="17" t="s">
        <v>1848</v>
      </c>
      <c r="CC895" s="17">
        <v>98102434</v>
      </c>
      <c r="CD895" s="17" t="s">
        <v>620</v>
      </c>
    </row>
    <row r="896" spans="1:82">
      <c r="A896" s="27">
        <v>1000001025</v>
      </c>
      <c r="B896" s="26">
        <v>0</v>
      </c>
      <c r="C896" s="26" t="s">
        <v>2370</v>
      </c>
      <c r="D896" s="25">
        <v>301815</v>
      </c>
      <c r="E896" s="25" t="s">
        <v>2365</v>
      </c>
      <c r="F896" s="25">
        <v>301810</v>
      </c>
      <c r="G896" s="25" t="s">
        <v>2369</v>
      </c>
      <c r="H896" s="25">
        <v>2</v>
      </c>
      <c r="I896" s="25">
        <v>2002.01</v>
      </c>
      <c r="J896" s="25">
        <v>2013.04</v>
      </c>
      <c r="K896" s="25" t="s">
        <v>1698</v>
      </c>
      <c r="L896" s="25"/>
      <c r="M896" s="25" t="s">
        <v>1698</v>
      </c>
      <c r="N896" s="25" t="s">
        <v>412</v>
      </c>
      <c r="O896" s="25" t="s">
        <v>541</v>
      </c>
      <c r="P896" s="25" t="s">
        <v>427</v>
      </c>
      <c r="Q896" s="24">
        <v>12469</v>
      </c>
      <c r="R896" s="17">
        <v>0</v>
      </c>
      <c r="U896" s="17">
        <v>0</v>
      </c>
      <c r="V896" s="17">
        <v>0</v>
      </c>
      <c r="Y896" s="17">
        <v>0</v>
      </c>
      <c r="Z896" s="17">
        <v>0</v>
      </c>
      <c r="AC896" s="17">
        <v>0</v>
      </c>
      <c r="AD896" s="17">
        <v>0</v>
      </c>
      <c r="AG896" s="17">
        <v>0</v>
      </c>
      <c r="AH896" s="17">
        <v>0</v>
      </c>
      <c r="AK896" s="17">
        <v>0</v>
      </c>
      <c r="AL896" s="17">
        <v>0</v>
      </c>
      <c r="AO896" s="17">
        <v>0</v>
      </c>
      <c r="AP896" s="17">
        <v>0</v>
      </c>
      <c r="AQ896" s="17">
        <v>0</v>
      </c>
      <c r="AR896" s="17">
        <v>0</v>
      </c>
      <c r="AS896" s="17">
        <v>5.2940000000000001E-3</v>
      </c>
      <c r="AT896" s="17">
        <v>2.5031999999999999E-2</v>
      </c>
      <c r="AU896" s="17">
        <v>1.0155000000000001E-2</v>
      </c>
      <c r="AV896" s="17">
        <v>354</v>
      </c>
      <c r="AW896" s="17">
        <v>424.8</v>
      </c>
      <c r="AX896" s="17">
        <v>531</v>
      </c>
      <c r="AY896" s="17">
        <v>0</v>
      </c>
      <c r="AZ896" s="17">
        <v>0</v>
      </c>
      <c r="BA896" s="17">
        <v>0</v>
      </c>
      <c r="BB896" s="17">
        <v>0</v>
      </c>
      <c r="BC896" s="17">
        <v>1</v>
      </c>
      <c r="BD896" s="17">
        <v>12.47</v>
      </c>
      <c r="BE896" s="17">
        <v>1</v>
      </c>
      <c r="BF896" s="17">
        <v>1</v>
      </c>
      <c r="BH896" s="17">
        <v>0</v>
      </c>
      <c r="BJ896" s="17">
        <v>0</v>
      </c>
      <c r="BL896" s="17">
        <v>0</v>
      </c>
      <c r="BM896" s="17">
        <v>1.5466000000000001E-2</v>
      </c>
      <c r="BN896" s="17">
        <v>5.7750999999999997E-2</v>
      </c>
      <c r="BO896" s="17">
        <v>0</v>
      </c>
      <c r="BP896" s="17">
        <v>0</v>
      </c>
      <c r="BQ896" s="17">
        <v>0</v>
      </c>
      <c r="BR896" s="17">
        <v>0</v>
      </c>
      <c r="BS896" s="17">
        <v>0</v>
      </c>
      <c r="BT896" s="17" t="s">
        <v>409</v>
      </c>
      <c r="BU896" s="17" t="s">
        <v>409</v>
      </c>
      <c r="BV896" s="17" t="s">
        <v>409</v>
      </c>
      <c r="BW896" s="17" t="s">
        <v>592</v>
      </c>
      <c r="CA896" s="17">
        <v>88106466</v>
      </c>
      <c r="CB896" s="17" t="s">
        <v>1848</v>
      </c>
      <c r="CC896" s="17">
        <v>98102434</v>
      </c>
      <c r="CD896" s="17" t="s">
        <v>620</v>
      </c>
    </row>
    <row r="897" spans="1:82">
      <c r="A897" s="27">
        <v>1000001026</v>
      </c>
      <c r="B897" s="26">
        <v>0</v>
      </c>
      <c r="C897" s="26" t="s">
        <v>2368</v>
      </c>
      <c r="D897" s="25">
        <v>301400</v>
      </c>
      <c r="E897" s="25" t="s">
        <v>2366</v>
      </c>
      <c r="F897" s="25">
        <v>301815</v>
      </c>
      <c r="G897" s="25" t="s">
        <v>2365</v>
      </c>
      <c r="H897" s="25">
        <v>1</v>
      </c>
      <c r="I897" s="25">
        <v>2002.01</v>
      </c>
      <c r="J897" s="25">
        <v>2012.12</v>
      </c>
      <c r="K897" s="25" t="s">
        <v>1698</v>
      </c>
      <c r="L897" s="25"/>
      <c r="M897" s="25" t="s">
        <v>1698</v>
      </c>
      <c r="N897" s="25" t="s">
        <v>412</v>
      </c>
      <c r="O897" s="25" t="s">
        <v>541</v>
      </c>
      <c r="P897" s="25" t="s">
        <v>427</v>
      </c>
      <c r="Q897" s="24">
        <v>17219</v>
      </c>
      <c r="R897" s="17">
        <v>0</v>
      </c>
      <c r="U897" s="17">
        <v>0</v>
      </c>
      <c r="V897" s="17">
        <v>0</v>
      </c>
      <c r="Y897" s="17">
        <v>0</v>
      </c>
      <c r="Z897" s="17">
        <v>0</v>
      </c>
      <c r="AC897" s="17">
        <v>0</v>
      </c>
      <c r="AD897" s="17">
        <v>0</v>
      </c>
      <c r="AG897" s="17">
        <v>0</v>
      </c>
      <c r="AH897" s="17">
        <v>0</v>
      </c>
      <c r="AK897" s="17">
        <v>0</v>
      </c>
      <c r="AL897" s="17">
        <v>0</v>
      </c>
      <c r="AO897" s="17">
        <v>0</v>
      </c>
      <c r="AP897" s="17">
        <v>0</v>
      </c>
      <c r="AQ897" s="17">
        <v>0</v>
      </c>
      <c r="AR897" s="17">
        <v>0</v>
      </c>
      <c r="AS897" s="17">
        <v>7.2700000000000004E-3</v>
      </c>
      <c r="AT897" s="17">
        <v>3.4351E-2</v>
      </c>
      <c r="AU897" s="17">
        <v>1.397E-2</v>
      </c>
      <c r="AV897" s="17">
        <v>354</v>
      </c>
      <c r="AW897" s="17">
        <v>424.8</v>
      </c>
      <c r="AX897" s="17">
        <v>531</v>
      </c>
      <c r="AY897" s="17">
        <v>0</v>
      </c>
      <c r="AZ897" s="17">
        <v>0</v>
      </c>
      <c r="BA897" s="17">
        <v>0</v>
      </c>
      <c r="BB897" s="17">
        <v>0</v>
      </c>
      <c r="BC897" s="17">
        <v>1</v>
      </c>
      <c r="BD897" s="17">
        <v>17.22</v>
      </c>
      <c r="BE897" s="17">
        <v>1</v>
      </c>
      <c r="BF897" s="17">
        <v>1</v>
      </c>
      <c r="BH897" s="17">
        <v>0</v>
      </c>
      <c r="BJ897" s="17">
        <v>0</v>
      </c>
      <c r="BL897" s="17">
        <v>0</v>
      </c>
      <c r="BM897" s="17">
        <v>2.1221E-2</v>
      </c>
      <c r="BN897" s="17">
        <v>7.9524999999999998E-2</v>
      </c>
      <c r="BO897" s="17">
        <v>0</v>
      </c>
      <c r="BP897" s="17">
        <v>0</v>
      </c>
      <c r="BQ897" s="17">
        <v>0</v>
      </c>
      <c r="BR897" s="17">
        <v>0</v>
      </c>
      <c r="BS897" s="17">
        <v>0</v>
      </c>
      <c r="BT897" s="17" t="s">
        <v>409</v>
      </c>
      <c r="BU897" s="17" t="s">
        <v>409</v>
      </c>
      <c r="BV897" s="17" t="s">
        <v>409</v>
      </c>
      <c r="BW897" s="17" t="s">
        <v>592</v>
      </c>
      <c r="CA897" s="17">
        <v>88106466</v>
      </c>
      <c r="CB897" s="17" t="s">
        <v>1845</v>
      </c>
      <c r="CC897" s="17">
        <v>98102434</v>
      </c>
      <c r="CD897" s="17" t="s">
        <v>620</v>
      </c>
    </row>
    <row r="898" spans="1:82">
      <c r="A898" s="27">
        <v>1000001027</v>
      </c>
      <c r="B898" s="26">
        <v>0</v>
      </c>
      <c r="C898" s="26" t="s">
        <v>2367</v>
      </c>
      <c r="D898" s="25">
        <v>301400</v>
      </c>
      <c r="E898" s="25" t="s">
        <v>2366</v>
      </c>
      <c r="F898" s="25">
        <v>301815</v>
      </c>
      <c r="G898" s="25" t="s">
        <v>2365</v>
      </c>
      <c r="H898" s="25">
        <v>2</v>
      </c>
      <c r="I898" s="25">
        <v>2002.01</v>
      </c>
      <c r="J898" s="25">
        <v>2012.12</v>
      </c>
      <c r="K898" s="25" t="s">
        <v>1698</v>
      </c>
      <c r="L898" s="25"/>
      <c r="M898" s="25" t="s">
        <v>1698</v>
      </c>
      <c r="N898" s="25" t="s">
        <v>412</v>
      </c>
      <c r="O898" s="25" t="s">
        <v>541</v>
      </c>
      <c r="P898" s="25" t="s">
        <v>427</v>
      </c>
      <c r="Q898" s="24">
        <v>17219</v>
      </c>
      <c r="R898" s="17">
        <v>0</v>
      </c>
      <c r="U898" s="17">
        <v>0</v>
      </c>
      <c r="V898" s="17">
        <v>0</v>
      </c>
      <c r="Y898" s="17">
        <v>0</v>
      </c>
      <c r="Z898" s="17">
        <v>0</v>
      </c>
      <c r="AC898" s="17">
        <v>0</v>
      </c>
      <c r="AD898" s="17">
        <v>0</v>
      </c>
      <c r="AG898" s="17">
        <v>0</v>
      </c>
      <c r="AH898" s="17">
        <v>0</v>
      </c>
      <c r="AK898" s="17">
        <v>0</v>
      </c>
      <c r="AL898" s="17">
        <v>0</v>
      </c>
      <c r="AO898" s="17">
        <v>0</v>
      </c>
      <c r="AP898" s="17">
        <v>0</v>
      </c>
      <c r="AQ898" s="17">
        <v>0</v>
      </c>
      <c r="AR898" s="17">
        <v>0</v>
      </c>
      <c r="AS898" s="17">
        <v>7.2700000000000004E-3</v>
      </c>
      <c r="AT898" s="17">
        <v>3.4351E-2</v>
      </c>
      <c r="AU898" s="17">
        <v>1.397E-2</v>
      </c>
      <c r="AV898" s="17">
        <v>354</v>
      </c>
      <c r="AW898" s="17">
        <v>424.8</v>
      </c>
      <c r="AX898" s="17">
        <v>531</v>
      </c>
      <c r="AY898" s="17">
        <v>0</v>
      </c>
      <c r="AZ898" s="17">
        <v>0</v>
      </c>
      <c r="BA898" s="17">
        <v>0</v>
      </c>
      <c r="BB898" s="17">
        <v>0</v>
      </c>
      <c r="BC898" s="17">
        <v>1</v>
      </c>
      <c r="BD898" s="17">
        <v>17.22</v>
      </c>
      <c r="BE898" s="17">
        <v>1</v>
      </c>
      <c r="BF898" s="17">
        <v>1</v>
      </c>
      <c r="BH898" s="17">
        <v>0</v>
      </c>
      <c r="BJ898" s="17">
        <v>0</v>
      </c>
      <c r="BL898" s="17">
        <v>0</v>
      </c>
      <c r="BM898" s="17">
        <v>2.1221E-2</v>
      </c>
      <c r="BN898" s="17">
        <v>7.9524999999999998E-2</v>
      </c>
      <c r="BO898" s="17">
        <v>0</v>
      </c>
      <c r="BP898" s="17">
        <v>0</v>
      </c>
      <c r="BQ898" s="17">
        <v>0</v>
      </c>
      <c r="BR898" s="17">
        <v>0</v>
      </c>
      <c r="BS898" s="17">
        <v>0</v>
      </c>
      <c r="BT898" s="17" t="s">
        <v>409</v>
      </c>
      <c r="BU898" s="17" t="s">
        <v>409</v>
      </c>
      <c r="BV898" s="17" t="s">
        <v>409</v>
      </c>
      <c r="BW898" s="17" t="s">
        <v>592</v>
      </c>
      <c r="CA898" s="17">
        <v>88106466</v>
      </c>
      <c r="CB898" s="17" t="s">
        <v>1845</v>
      </c>
      <c r="CC898" s="17">
        <v>98102434</v>
      </c>
      <c r="CD898" s="17" t="s">
        <v>620</v>
      </c>
    </row>
    <row r="899" spans="1:82">
      <c r="A899" s="27">
        <v>1000001028</v>
      </c>
      <c r="B899" s="26">
        <v>0</v>
      </c>
      <c r="C899" s="26" t="s">
        <v>2364</v>
      </c>
      <c r="D899" s="25">
        <v>301685</v>
      </c>
      <c r="E899" s="25" t="s">
        <v>2363</v>
      </c>
      <c r="F899" s="25">
        <v>301666</v>
      </c>
      <c r="G899" s="25" t="s">
        <v>2187</v>
      </c>
      <c r="H899" s="25">
        <v>1</v>
      </c>
      <c r="I899" s="25">
        <v>2002.12</v>
      </c>
      <c r="J899" s="25">
        <v>2011.1</v>
      </c>
      <c r="K899" s="25" t="s">
        <v>1984</v>
      </c>
      <c r="L899" s="25"/>
      <c r="M899" s="25" t="s">
        <v>1984</v>
      </c>
      <c r="N899" s="25" t="s">
        <v>412</v>
      </c>
      <c r="O899" s="25" t="s">
        <v>428</v>
      </c>
      <c r="P899" s="25" t="s">
        <v>427</v>
      </c>
      <c r="Q899" s="24">
        <v>23798</v>
      </c>
      <c r="R899" s="17">
        <v>0</v>
      </c>
      <c r="S899" s="17" t="s">
        <v>411</v>
      </c>
      <c r="T899" s="17" t="s">
        <v>426</v>
      </c>
      <c r="U899" s="17">
        <v>711</v>
      </c>
      <c r="V899" s="17">
        <v>9.8299999999999998E-2</v>
      </c>
      <c r="Y899" s="17">
        <v>0</v>
      </c>
      <c r="Z899" s="17">
        <v>0</v>
      </c>
      <c r="AC899" s="17">
        <v>0</v>
      </c>
      <c r="AD899" s="17">
        <v>0</v>
      </c>
      <c r="AG899" s="17">
        <v>0</v>
      </c>
      <c r="AH899" s="17">
        <v>0</v>
      </c>
      <c r="AK899" s="17">
        <v>0</v>
      </c>
      <c r="AL899" s="17">
        <v>0</v>
      </c>
      <c r="AO899" s="17">
        <v>0</v>
      </c>
      <c r="AP899" s="17">
        <v>0</v>
      </c>
      <c r="AQ899" s="17">
        <v>5.8045999999999998E-4</v>
      </c>
      <c r="AR899" s="17">
        <v>4.0289500000000001E-4</v>
      </c>
      <c r="AS899" s="17">
        <v>1.0019E-2</v>
      </c>
      <c r="AT899" s="17">
        <v>4.7719999999999999E-2</v>
      </c>
      <c r="AU899" s="17">
        <v>3.4421E-2</v>
      </c>
      <c r="AV899" s="17">
        <v>195</v>
      </c>
      <c r="AW899" s="17">
        <v>234</v>
      </c>
      <c r="AX899" s="17">
        <v>292.5</v>
      </c>
      <c r="AY899" s="17">
        <v>0</v>
      </c>
      <c r="AZ899" s="17">
        <v>0</v>
      </c>
      <c r="BA899" s="17">
        <v>0</v>
      </c>
      <c r="BB899" s="17">
        <v>0</v>
      </c>
      <c r="BC899" s="17">
        <v>1</v>
      </c>
      <c r="BD899" s="17">
        <v>24.51</v>
      </c>
      <c r="BE899" s="17">
        <v>1</v>
      </c>
      <c r="BF899" s="17">
        <v>1</v>
      </c>
      <c r="BH899" s="17">
        <v>0</v>
      </c>
      <c r="BJ899" s="17">
        <v>0</v>
      </c>
      <c r="BL899" s="17">
        <v>0</v>
      </c>
      <c r="BM899" s="17">
        <v>2.9189E-2</v>
      </c>
      <c r="BN899" s="17">
        <v>0.10936899999999999</v>
      </c>
      <c r="BO899" s="17">
        <v>0</v>
      </c>
      <c r="BP899" s="17">
        <v>0</v>
      </c>
      <c r="BQ899" s="17">
        <v>0</v>
      </c>
      <c r="BR899" s="17">
        <v>0</v>
      </c>
      <c r="BS899" s="17">
        <v>0</v>
      </c>
      <c r="BT899" s="17" t="s">
        <v>409</v>
      </c>
      <c r="BU899" s="17" t="s">
        <v>409</v>
      </c>
      <c r="BV899" s="17" t="s">
        <v>409</v>
      </c>
      <c r="BW899" s="17" t="s">
        <v>592</v>
      </c>
      <c r="CA899" s="17">
        <v>88106466</v>
      </c>
      <c r="CB899" s="17" t="s">
        <v>1848</v>
      </c>
      <c r="CC899" s="17">
        <v>1101099</v>
      </c>
      <c r="CD899" s="17" t="s">
        <v>888</v>
      </c>
    </row>
    <row r="900" spans="1:82">
      <c r="A900" s="27">
        <v>1000001029</v>
      </c>
      <c r="B900" s="26">
        <v>0</v>
      </c>
      <c r="C900" s="26" t="s">
        <v>2362</v>
      </c>
      <c r="D900" s="25">
        <v>301125</v>
      </c>
      <c r="E900" s="25" t="s">
        <v>1839</v>
      </c>
      <c r="F900" s="25">
        <v>301130</v>
      </c>
      <c r="G900" s="25" t="s">
        <v>2360</v>
      </c>
      <c r="H900" s="25">
        <v>1</v>
      </c>
      <c r="I900" s="25">
        <v>2003.01</v>
      </c>
      <c r="J900" s="25">
        <v>2500.12</v>
      </c>
      <c r="K900" s="25" t="s">
        <v>1715</v>
      </c>
      <c r="L900" s="25"/>
      <c r="M900" s="25" t="s">
        <v>1715</v>
      </c>
      <c r="N900" s="25" t="s">
        <v>412</v>
      </c>
      <c r="O900" s="25" t="s">
        <v>411</v>
      </c>
      <c r="P900" s="25" t="s">
        <v>516</v>
      </c>
      <c r="Q900" s="24">
        <v>6859</v>
      </c>
      <c r="R900" s="17">
        <v>0.4158</v>
      </c>
      <c r="U900" s="17">
        <v>0</v>
      </c>
      <c r="V900" s="17">
        <v>0</v>
      </c>
      <c r="Y900" s="17">
        <v>0</v>
      </c>
      <c r="Z900" s="17">
        <v>0</v>
      </c>
      <c r="AC900" s="17">
        <v>0</v>
      </c>
      <c r="AD900" s="17">
        <v>0</v>
      </c>
      <c r="AG900" s="17">
        <v>0</v>
      </c>
      <c r="AH900" s="17">
        <v>0</v>
      </c>
      <c r="AK900" s="17">
        <v>0</v>
      </c>
      <c r="AL900" s="17">
        <v>0</v>
      </c>
      <c r="AO900" s="17">
        <v>0</v>
      </c>
      <c r="AP900" s="17">
        <v>0</v>
      </c>
      <c r="AQ900" s="17">
        <v>0.4158</v>
      </c>
      <c r="AR900" s="17">
        <v>1E-3</v>
      </c>
      <c r="AS900" s="17">
        <v>4.1399999999999998E-4</v>
      </c>
      <c r="AT900" s="17">
        <v>5.5189999999999996E-3</v>
      </c>
      <c r="AU900" s="17">
        <v>0.13075300000000001</v>
      </c>
      <c r="AV900" s="17">
        <v>273</v>
      </c>
      <c r="AW900" s="17">
        <v>327.60000000000002</v>
      </c>
      <c r="AX900" s="17">
        <v>409.5</v>
      </c>
      <c r="AY900" s="17">
        <v>0</v>
      </c>
      <c r="AZ900" s="17">
        <v>0</v>
      </c>
      <c r="BA900" s="17">
        <v>0</v>
      </c>
      <c r="BB900" s="17">
        <v>0</v>
      </c>
      <c r="BC900" s="17">
        <v>1</v>
      </c>
      <c r="BD900" s="17">
        <v>6.86</v>
      </c>
      <c r="BE900" s="17">
        <v>1</v>
      </c>
      <c r="BF900" s="17">
        <v>1</v>
      </c>
      <c r="BH900" s="17">
        <v>0</v>
      </c>
      <c r="BJ900" s="17">
        <v>0</v>
      </c>
      <c r="BL900" s="17">
        <v>0</v>
      </c>
      <c r="BM900" s="17">
        <v>1.4159999999999999E-3</v>
      </c>
      <c r="BN900" s="17">
        <v>1.8190000000000001E-3</v>
      </c>
      <c r="BO900" s="17">
        <v>0</v>
      </c>
      <c r="BP900" s="17">
        <v>0</v>
      </c>
      <c r="BQ900" s="17">
        <v>0</v>
      </c>
      <c r="BR900" s="17">
        <v>0</v>
      </c>
      <c r="BS900" s="17">
        <v>0</v>
      </c>
      <c r="BT900" s="17" t="s">
        <v>409</v>
      </c>
      <c r="BU900" s="17" t="s">
        <v>409</v>
      </c>
      <c r="BV900" s="17" t="s">
        <v>409</v>
      </c>
      <c r="BW900" s="17" t="s">
        <v>592</v>
      </c>
      <c r="CA900" s="17">
        <v>88106466</v>
      </c>
      <c r="CB900" s="17" t="s">
        <v>1848</v>
      </c>
      <c r="CC900" s="17">
        <v>98102434</v>
      </c>
      <c r="CD900" s="17" t="s">
        <v>620</v>
      </c>
    </row>
    <row r="901" spans="1:82">
      <c r="A901" s="27">
        <v>1000001030</v>
      </c>
      <c r="B901" s="26">
        <v>0</v>
      </c>
      <c r="C901" s="26" t="s">
        <v>2361</v>
      </c>
      <c r="D901" s="25">
        <v>301125</v>
      </c>
      <c r="E901" s="25" t="s">
        <v>1839</v>
      </c>
      <c r="F901" s="25">
        <v>301130</v>
      </c>
      <c r="G901" s="25" t="s">
        <v>2360</v>
      </c>
      <c r="H901" s="25">
        <v>2</v>
      </c>
      <c r="I901" s="25">
        <v>2003.01</v>
      </c>
      <c r="J901" s="25">
        <v>2500.12</v>
      </c>
      <c r="K901" s="25" t="s">
        <v>1715</v>
      </c>
      <c r="L901" s="25"/>
      <c r="M901" s="25" t="s">
        <v>1715</v>
      </c>
      <c r="N901" s="25" t="s">
        <v>412</v>
      </c>
      <c r="O901" s="25" t="s">
        <v>411</v>
      </c>
      <c r="P901" s="25" t="s">
        <v>516</v>
      </c>
      <c r="Q901" s="24">
        <v>6859</v>
      </c>
      <c r="R901" s="17">
        <v>0.4158</v>
      </c>
      <c r="U901" s="17">
        <v>0</v>
      </c>
      <c r="V901" s="17">
        <v>0</v>
      </c>
      <c r="Y901" s="17">
        <v>0</v>
      </c>
      <c r="Z901" s="17">
        <v>0</v>
      </c>
      <c r="AC901" s="17">
        <v>0</v>
      </c>
      <c r="AD901" s="17">
        <v>0</v>
      </c>
      <c r="AG901" s="17">
        <v>0</v>
      </c>
      <c r="AH901" s="17">
        <v>0</v>
      </c>
      <c r="AK901" s="17">
        <v>0</v>
      </c>
      <c r="AL901" s="17">
        <v>0</v>
      </c>
      <c r="AO901" s="17">
        <v>0</v>
      </c>
      <c r="AP901" s="17">
        <v>0</v>
      </c>
      <c r="AQ901" s="17">
        <v>0.4158</v>
      </c>
      <c r="AR901" s="17">
        <v>1E-3</v>
      </c>
      <c r="AS901" s="17">
        <v>4.1399999999999998E-4</v>
      </c>
      <c r="AT901" s="17">
        <v>5.5189999999999996E-3</v>
      </c>
      <c r="AU901" s="17">
        <v>0.13075300000000001</v>
      </c>
      <c r="AV901" s="17">
        <v>273</v>
      </c>
      <c r="AW901" s="17">
        <v>327.60000000000002</v>
      </c>
      <c r="AX901" s="17">
        <v>409.5</v>
      </c>
      <c r="AY901" s="17">
        <v>0</v>
      </c>
      <c r="AZ901" s="17">
        <v>0</v>
      </c>
      <c r="BA901" s="17">
        <v>0</v>
      </c>
      <c r="BB901" s="17">
        <v>0</v>
      </c>
      <c r="BC901" s="17">
        <v>1</v>
      </c>
      <c r="BD901" s="17">
        <v>6.86</v>
      </c>
      <c r="BE901" s="17">
        <v>1</v>
      </c>
      <c r="BF901" s="17">
        <v>1</v>
      </c>
      <c r="BH901" s="17">
        <v>0</v>
      </c>
      <c r="BJ901" s="17">
        <v>0</v>
      </c>
      <c r="BL901" s="17">
        <v>0</v>
      </c>
      <c r="BM901" s="17">
        <v>1.4159999999999999E-3</v>
      </c>
      <c r="BN901" s="17">
        <v>1.8190000000000001E-3</v>
      </c>
      <c r="BO901" s="17">
        <v>0</v>
      </c>
      <c r="BP901" s="17">
        <v>0</v>
      </c>
      <c r="BQ901" s="17">
        <v>0</v>
      </c>
      <c r="BR901" s="17">
        <v>0</v>
      </c>
      <c r="BS901" s="17">
        <v>0</v>
      </c>
      <c r="BT901" s="17" t="s">
        <v>409</v>
      </c>
      <c r="BU901" s="17" t="s">
        <v>409</v>
      </c>
      <c r="BV901" s="17" t="s">
        <v>409</v>
      </c>
      <c r="BW901" s="17" t="s">
        <v>592</v>
      </c>
      <c r="CA901" s="17">
        <v>88106466</v>
      </c>
      <c r="CB901" s="17" t="s">
        <v>1848</v>
      </c>
      <c r="CC901" s="17">
        <v>98102434</v>
      </c>
      <c r="CD901" s="17" t="s">
        <v>620</v>
      </c>
    </row>
    <row r="902" spans="1:82">
      <c r="A902" s="27">
        <v>1000001031</v>
      </c>
      <c r="B902" s="26">
        <v>0</v>
      </c>
      <c r="C902" s="26" t="s">
        <v>2359</v>
      </c>
      <c r="D902" s="25">
        <v>301670</v>
      </c>
      <c r="E902" s="25" t="s">
        <v>2184</v>
      </c>
      <c r="F902" s="25">
        <v>301666</v>
      </c>
      <c r="G902" s="25" t="s">
        <v>2187</v>
      </c>
      <c r="H902" s="25">
        <v>1</v>
      </c>
      <c r="I902" s="25">
        <v>2003.01</v>
      </c>
      <c r="J902" s="25">
        <v>2500.12</v>
      </c>
      <c r="K902" s="25" t="s">
        <v>1715</v>
      </c>
      <c r="L902" s="25"/>
      <c r="M902" s="25" t="s">
        <v>1715</v>
      </c>
      <c r="N902" s="25" t="s">
        <v>412</v>
      </c>
      <c r="O902" s="25" t="s">
        <v>428</v>
      </c>
      <c r="P902" s="25" t="s">
        <v>427</v>
      </c>
      <c r="Q902" s="24">
        <v>13496</v>
      </c>
      <c r="R902" s="17">
        <v>0</v>
      </c>
      <c r="S902" s="17" t="s">
        <v>411</v>
      </c>
      <c r="T902" s="17" t="s">
        <v>426</v>
      </c>
      <c r="U902" s="17">
        <v>559</v>
      </c>
      <c r="V902" s="17">
        <v>9.6699999999999994E-2</v>
      </c>
      <c r="Y902" s="17">
        <v>0</v>
      </c>
      <c r="Z902" s="17">
        <v>0</v>
      </c>
      <c r="AC902" s="17">
        <v>0</v>
      </c>
      <c r="AD902" s="17">
        <v>0</v>
      </c>
      <c r="AG902" s="17">
        <v>0</v>
      </c>
      <c r="AH902" s="17">
        <v>0</v>
      </c>
      <c r="AK902" s="17">
        <v>0</v>
      </c>
      <c r="AL902" s="17">
        <v>0</v>
      </c>
      <c r="AO902" s="17">
        <v>0</v>
      </c>
      <c r="AP902" s="17">
        <v>0</v>
      </c>
      <c r="AQ902" s="17">
        <v>7.8982900000000003E-4</v>
      </c>
      <c r="AR902" s="17">
        <v>4.8332300000000002E-4</v>
      </c>
      <c r="AS902" s="17">
        <v>5.7200000000000003E-3</v>
      </c>
      <c r="AT902" s="17">
        <v>2.7247E-2</v>
      </c>
      <c r="AU902" s="17">
        <v>1.0923E-2</v>
      </c>
      <c r="AV902" s="17">
        <v>195</v>
      </c>
      <c r="AW902" s="17">
        <v>234</v>
      </c>
      <c r="AX902" s="17">
        <v>292.5</v>
      </c>
      <c r="AY902" s="17">
        <v>0</v>
      </c>
      <c r="AZ902" s="17">
        <v>0</v>
      </c>
      <c r="BA902" s="17">
        <v>0</v>
      </c>
      <c r="BB902" s="17">
        <v>0</v>
      </c>
      <c r="BC902" s="17">
        <v>1</v>
      </c>
      <c r="BD902" s="17">
        <v>14.06</v>
      </c>
      <c r="BE902" s="17">
        <v>1</v>
      </c>
      <c r="BF902" s="17">
        <v>1</v>
      </c>
      <c r="BH902" s="17">
        <v>0</v>
      </c>
      <c r="BJ902" s="17">
        <v>0</v>
      </c>
      <c r="BL902" s="17">
        <v>0</v>
      </c>
      <c r="BM902" s="17">
        <v>2.2537999999999999E-2</v>
      </c>
      <c r="BN902" s="17">
        <v>7.639E-2</v>
      </c>
      <c r="BO902" s="17">
        <v>0</v>
      </c>
      <c r="BP902" s="17">
        <v>0</v>
      </c>
      <c r="BQ902" s="17">
        <v>0</v>
      </c>
      <c r="BR902" s="17">
        <v>0</v>
      </c>
      <c r="BS902" s="17">
        <v>0</v>
      </c>
      <c r="BT902" s="17" t="s">
        <v>409</v>
      </c>
      <c r="BU902" s="17" t="s">
        <v>409</v>
      </c>
      <c r="BV902" s="17" t="s">
        <v>409</v>
      </c>
      <c r="BW902" s="17" t="s">
        <v>592</v>
      </c>
      <c r="CA902" s="17">
        <v>88106466</v>
      </c>
      <c r="CB902" s="17" t="s">
        <v>1848</v>
      </c>
      <c r="CC902" s="17">
        <v>98102434</v>
      </c>
      <c r="CD902" s="17" t="s">
        <v>620</v>
      </c>
    </row>
    <row r="903" spans="1:82">
      <c r="A903" s="27">
        <v>1000001032</v>
      </c>
      <c r="B903" s="26">
        <v>0</v>
      </c>
      <c r="C903" s="26" t="s">
        <v>2358</v>
      </c>
      <c r="D903" s="25">
        <v>301670</v>
      </c>
      <c r="E903" s="25" t="s">
        <v>2184</v>
      </c>
      <c r="F903" s="25">
        <v>301350</v>
      </c>
      <c r="G903" s="25" t="s">
        <v>1736</v>
      </c>
      <c r="H903" s="25">
        <v>2</v>
      </c>
      <c r="I903" s="25">
        <v>2003.01</v>
      </c>
      <c r="J903" s="25">
        <v>2500.12</v>
      </c>
      <c r="K903" s="25" t="s">
        <v>1715</v>
      </c>
      <c r="L903" s="25"/>
      <c r="M903" s="25" t="s">
        <v>1715</v>
      </c>
      <c r="N903" s="25" t="s">
        <v>412</v>
      </c>
      <c r="O903" s="25" t="s">
        <v>428</v>
      </c>
      <c r="P903" s="25" t="s">
        <v>427</v>
      </c>
      <c r="Q903" s="24">
        <v>11235</v>
      </c>
      <c r="R903" s="17">
        <v>0</v>
      </c>
      <c r="U903" s="17">
        <v>0</v>
      </c>
      <c r="V903" s="17">
        <v>0</v>
      </c>
      <c r="Y903" s="17">
        <v>0</v>
      </c>
      <c r="Z903" s="17">
        <v>0</v>
      </c>
      <c r="AC903" s="17">
        <v>0</v>
      </c>
      <c r="AD903" s="17">
        <v>0</v>
      </c>
      <c r="AG903" s="17">
        <v>0</v>
      </c>
      <c r="AH903" s="17">
        <v>0</v>
      </c>
      <c r="AK903" s="17">
        <v>0</v>
      </c>
      <c r="AL903" s="17">
        <v>0</v>
      </c>
      <c r="AO903" s="17">
        <v>0</v>
      </c>
      <c r="AP903" s="17">
        <v>0</v>
      </c>
      <c r="AQ903" s="17">
        <v>0</v>
      </c>
      <c r="AR903" s="17">
        <v>0</v>
      </c>
      <c r="AS903" s="17">
        <v>4.7710000000000001E-3</v>
      </c>
      <c r="AT903" s="17">
        <v>2.2474000000000001E-2</v>
      </c>
      <c r="AU903" s="17">
        <v>9.2029999999999994E-3</v>
      </c>
      <c r="AV903" s="17">
        <v>195</v>
      </c>
      <c r="AW903" s="17">
        <v>234</v>
      </c>
      <c r="AX903" s="17">
        <v>292.5</v>
      </c>
      <c r="AY903" s="17">
        <v>0</v>
      </c>
      <c r="AZ903" s="17">
        <v>0</v>
      </c>
      <c r="BA903" s="17">
        <v>0</v>
      </c>
      <c r="BB903" s="17">
        <v>0</v>
      </c>
      <c r="BC903" s="17">
        <v>1</v>
      </c>
      <c r="BD903" s="17">
        <v>11.24</v>
      </c>
      <c r="BE903" s="17">
        <v>1</v>
      </c>
      <c r="BF903" s="17">
        <v>1</v>
      </c>
      <c r="BH903" s="17">
        <v>0</v>
      </c>
      <c r="BJ903" s="17">
        <v>0</v>
      </c>
      <c r="BL903" s="17">
        <v>0</v>
      </c>
      <c r="BM903" s="17">
        <v>1.8894000000000001E-2</v>
      </c>
      <c r="BN903" s="17">
        <v>6.3800999999999997E-2</v>
      </c>
      <c r="BO903" s="17">
        <v>0</v>
      </c>
      <c r="BP903" s="17">
        <v>0</v>
      </c>
      <c r="BQ903" s="17">
        <v>0</v>
      </c>
      <c r="BR903" s="17">
        <v>0</v>
      </c>
      <c r="BS903" s="17">
        <v>0</v>
      </c>
      <c r="BT903" s="17" t="s">
        <v>409</v>
      </c>
      <c r="BU903" s="17" t="s">
        <v>409</v>
      </c>
      <c r="BV903" s="17" t="s">
        <v>409</v>
      </c>
      <c r="BX903" s="17" t="s">
        <v>607</v>
      </c>
      <c r="CA903" s="17">
        <v>88106466</v>
      </c>
      <c r="CB903" s="17" t="s">
        <v>1845</v>
      </c>
      <c r="CC903" s="17">
        <v>98102434</v>
      </c>
      <c r="CD903" s="17" t="s">
        <v>620</v>
      </c>
    </row>
    <row r="904" spans="1:82">
      <c r="A904" s="27">
        <v>1000001033</v>
      </c>
      <c r="B904" s="26">
        <v>0</v>
      </c>
      <c r="C904" s="26" t="s">
        <v>2357</v>
      </c>
      <c r="D904" s="25">
        <v>201010</v>
      </c>
      <c r="E904" s="25" t="s">
        <v>2355</v>
      </c>
      <c r="F904" s="25">
        <v>201600</v>
      </c>
      <c r="G904" s="25" t="s">
        <v>1401</v>
      </c>
      <c r="H904" s="25">
        <v>1</v>
      </c>
      <c r="I904" s="25">
        <v>2004.01</v>
      </c>
      <c r="J904" s="25">
        <v>2010.12</v>
      </c>
      <c r="K904" s="25" t="s">
        <v>1642</v>
      </c>
      <c r="L904" s="25"/>
      <c r="M904" s="25" t="s">
        <v>1642</v>
      </c>
      <c r="N904" s="25" t="s">
        <v>609</v>
      </c>
      <c r="O904" s="25" t="s">
        <v>428</v>
      </c>
      <c r="P904" s="25" t="s">
        <v>608</v>
      </c>
      <c r="Q904" s="24">
        <v>39039</v>
      </c>
      <c r="R904" s="17">
        <v>0</v>
      </c>
      <c r="U904" s="17">
        <v>0</v>
      </c>
      <c r="V904" s="17">
        <v>0</v>
      </c>
      <c r="Y904" s="17">
        <v>0</v>
      </c>
      <c r="Z904" s="17">
        <v>0</v>
      </c>
      <c r="AC904" s="17">
        <v>0</v>
      </c>
      <c r="AD904" s="17">
        <v>0</v>
      </c>
      <c r="AG904" s="17">
        <v>0</v>
      </c>
      <c r="AH904" s="17">
        <v>0</v>
      </c>
      <c r="AK904" s="17">
        <v>0</v>
      </c>
      <c r="AL904" s="17">
        <v>0</v>
      </c>
      <c r="AO904" s="17">
        <v>0</v>
      </c>
      <c r="AP904" s="17">
        <v>0</v>
      </c>
      <c r="AQ904" s="17">
        <v>0</v>
      </c>
      <c r="AR904" s="17">
        <v>0</v>
      </c>
      <c r="AS904" s="17">
        <v>5.6099999999999998E-4</v>
      </c>
      <c r="AT904" s="17">
        <v>8.4609999999999998E-3</v>
      </c>
      <c r="AU904" s="17">
        <v>0.27579999999999999</v>
      </c>
      <c r="AV904" s="30">
        <v>2173</v>
      </c>
      <c r="AW904" s="30">
        <v>2607.6</v>
      </c>
      <c r="AX904" s="30">
        <v>3259.5</v>
      </c>
      <c r="AY904" s="17">
        <v>0</v>
      </c>
      <c r="AZ904" s="17">
        <v>0</v>
      </c>
      <c r="BA904" s="17">
        <v>0</v>
      </c>
      <c r="BB904" s="17">
        <v>0</v>
      </c>
      <c r="BC904" s="17">
        <v>1</v>
      </c>
      <c r="BD904" s="17">
        <v>39.04</v>
      </c>
      <c r="BE904" s="17">
        <v>1</v>
      </c>
      <c r="BF904" s="17">
        <v>1</v>
      </c>
      <c r="BH904" s="17">
        <v>0</v>
      </c>
      <c r="BJ904" s="17">
        <v>0</v>
      </c>
      <c r="BL904" s="17">
        <v>0</v>
      </c>
      <c r="BM904" s="17">
        <v>5.5770000000000004E-3</v>
      </c>
      <c r="BN904" s="17">
        <v>2.6327E-2</v>
      </c>
      <c r="BO904" s="17">
        <v>0</v>
      </c>
      <c r="BP904" s="17">
        <v>0</v>
      </c>
      <c r="BQ904" s="17">
        <v>0</v>
      </c>
      <c r="BR904" s="17">
        <v>0</v>
      </c>
      <c r="BS904" s="17">
        <v>0</v>
      </c>
      <c r="BT904" s="17" t="s">
        <v>409</v>
      </c>
      <c r="BU904" s="17" t="s">
        <v>409</v>
      </c>
      <c r="BV904" s="17" t="s">
        <v>409</v>
      </c>
      <c r="BW904" s="17" t="s">
        <v>592</v>
      </c>
      <c r="CA904" s="17">
        <v>88106466</v>
      </c>
      <c r="CB904" s="17" t="s">
        <v>1848</v>
      </c>
      <c r="CC904" s="17">
        <v>98102434</v>
      </c>
      <c r="CD904" s="17" t="s">
        <v>620</v>
      </c>
    </row>
    <row r="905" spans="1:82">
      <c r="A905" s="27">
        <v>1000001034</v>
      </c>
      <c r="B905" s="26">
        <v>0</v>
      </c>
      <c r="C905" s="26" t="s">
        <v>2356</v>
      </c>
      <c r="D905" s="25">
        <v>201010</v>
      </c>
      <c r="E905" s="25" t="s">
        <v>2355</v>
      </c>
      <c r="F905" s="25">
        <v>201601</v>
      </c>
      <c r="G905" s="25" t="s">
        <v>1401</v>
      </c>
      <c r="H905" s="25">
        <v>2</v>
      </c>
      <c r="I905" s="25">
        <v>2004.01</v>
      </c>
      <c r="J905" s="25">
        <v>2010.12</v>
      </c>
      <c r="K905" s="25" t="s">
        <v>1642</v>
      </c>
      <c r="L905" s="25"/>
      <c r="M905" s="25" t="s">
        <v>1642</v>
      </c>
      <c r="N905" s="25" t="s">
        <v>609</v>
      </c>
      <c r="O905" s="25" t="s">
        <v>428</v>
      </c>
      <c r="P905" s="25" t="s">
        <v>608</v>
      </c>
      <c r="Q905" s="24">
        <v>39039</v>
      </c>
      <c r="R905" s="17">
        <v>0</v>
      </c>
      <c r="U905" s="17">
        <v>0</v>
      </c>
      <c r="V905" s="17">
        <v>0</v>
      </c>
      <c r="Y905" s="17">
        <v>0</v>
      </c>
      <c r="Z905" s="17">
        <v>0</v>
      </c>
      <c r="AC905" s="17">
        <v>0</v>
      </c>
      <c r="AD905" s="17">
        <v>0</v>
      </c>
      <c r="AG905" s="17">
        <v>0</v>
      </c>
      <c r="AH905" s="17">
        <v>0</v>
      </c>
      <c r="AK905" s="17">
        <v>0</v>
      </c>
      <c r="AL905" s="17">
        <v>0</v>
      </c>
      <c r="AO905" s="17">
        <v>0</v>
      </c>
      <c r="AP905" s="17">
        <v>0</v>
      </c>
      <c r="AQ905" s="17">
        <v>0</v>
      </c>
      <c r="AR905" s="17">
        <v>0</v>
      </c>
      <c r="AS905" s="17">
        <v>5.6099999999999998E-4</v>
      </c>
      <c r="AT905" s="17">
        <v>8.4609999999999998E-3</v>
      </c>
      <c r="AU905" s="17">
        <v>0.27579999999999999</v>
      </c>
      <c r="AV905" s="30">
        <v>2173</v>
      </c>
      <c r="AW905" s="30">
        <v>2607.6</v>
      </c>
      <c r="AX905" s="30">
        <v>3259.5</v>
      </c>
      <c r="AY905" s="17">
        <v>0</v>
      </c>
      <c r="AZ905" s="17">
        <v>0</v>
      </c>
      <c r="BA905" s="17">
        <v>0</v>
      </c>
      <c r="BB905" s="17">
        <v>0</v>
      </c>
      <c r="BC905" s="17">
        <v>1</v>
      </c>
      <c r="BD905" s="17">
        <v>39.04</v>
      </c>
      <c r="BE905" s="17">
        <v>1</v>
      </c>
      <c r="BF905" s="17">
        <v>1</v>
      </c>
      <c r="BH905" s="17">
        <v>0</v>
      </c>
      <c r="BJ905" s="17">
        <v>0</v>
      </c>
      <c r="BL905" s="17">
        <v>0</v>
      </c>
      <c r="BM905" s="17">
        <v>5.5770000000000004E-3</v>
      </c>
      <c r="BN905" s="17">
        <v>2.6327E-2</v>
      </c>
      <c r="BO905" s="17">
        <v>0</v>
      </c>
      <c r="BP905" s="17">
        <v>0</v>
      </c>
      <c r="BQ905" s="17">
        <v>0</v>
      </c>
      <c r="BR905" s="17">
        <v>0</v>
      </c>
      <c r="BS905" s="17">
        <v>0</v>
      </c>
      <c r="BT905" s="17" t="s">
        <v>409</v>
      </c>
      <c r="BU905" s="17" t="s">
        <v>409</v>
      </c>
      <c r="BV905" s="17" t="s">
        <v>409</v>
      </c>
      <c r="BW905" s="17" t="s">
        <v>592</v>
      </c>
      <c r="CA905" s="17">
        <v>88106466</v>
      </c>
      <c r="CB905" s="17" t="s">
        <v>1848</v>
      </c>
      <c r="CC905" s="17">
        <v>98102434</v>
      </c>
      <c r="CD905" s="17" t="s">
        <v>620</v>
      </c>
    </row>
    <row r="906" spans="1:82">
      <c r="A906" s="27">
        <v>1000001035</v>
      </c>
      <c r="B906" s="26">
        <v>0</v>
      </c>
      <c r="C906" s="26" t="s">
        <v>178</v>
      </c>
      <c r="D906" s="25">
        <v>301200</v>
      </c>
      <c r="E906" s="25" t="s">
        <v>2352</v>
      </c>
      <c r="F906" s="25">
        <v>301120</v>
      </c>
      <c r="G906" s="25" t="s">
        <v>2354</v>
      </c>
      <c r="H906" s="25">
        <v>1</v>
      </c>
      <c r="I906" s="25">
        <v>2005.01</v>
      </c>
      <c r="J906" s="25">
        <v>2012.12</v>
      </c>
      <c r="K906" s="25" t="s">
        <v>1566</v>
      </c>
      <c r="L906" s="25"/>
      <c r="M906" s="25" t="s">
        <v>1566</v>
      </c>
      <c r="N906" s="25" t="s">
        <v>412</v>
      </c>
      <c r="O906" s="25" t="s">
        <v>411</v>
      </c>
      <c r="P906" s="25" t="s">
        <v>516</v>
      </c>
      <c r="Q906" s="28">
        <v>315</v>
      </c>
      <c r="R906" s="17">
        <v>0.875</v>
      </c>
      <c r="S906" s="17" t="s">
        <v>428</v>
      </c>
      <c r="T906" s="17" t="s">
        <v>427</v>
      </c>
      <c r="U906" s="29">
        <v>28324</v>
      </c>
      <c r="V906" s="17">
        <v>0</v>
      </c>
      <c r="Y906" s="17">
        <v>0</v>
      </c>
      <c r="Z906" s="17">
        <v>0</v>
      </c>
      <c r="AC906" s="17">
        <v>0</v>
      </c>
      <c r="AD906" s="17">
        <v>0</v>
      </c>
      <c r="AG906" s="17">
        <v>0</v>
      </c>
      <c r="AH906" s="17">
        <v>0</v>
      </c>
      <c r="AK906" s="17">
        <v>0</v>
      </c>
      <c r="AL906" s="17">
        <v>0</v>
      </c>
      <c r="AO906" s="17">
        <v>0</v>
      </c>
      <c r="AP906" s="17">
        <v>0</v>
      </c>
      <c r="AQ906" s="17">
        <v>1.4206399999999999E-3</v>
      </c>
      <c r="AR906" s="17">
        <v>2.28094E-4</v>
      </c>
      <c r="AS906" s="17">
        <v>1.2005999999999999E-2</v>
      </c>
      <c r="AT906" s="17">
        <v>5.6855999999999997E-2</v>
      </c>
      <c r="AU906" s="17">
        <v>2.8996000000000001E-2</v>
      </c>
      <c r="AV906" s="17">
        <v>195</v>
      </c>
      <c r="AW906" s="17">
        <v>234</v>
      </c>
      <c r="AX906" s="17">
        <v>292.5</v>
      </c>
      <c r="AY906" s="17">
        <v>0</v>
      </c>
      <c r="AZ906" s="17">
        <v>0</v>
      </c>
      <c r="BA906" s="17">
        <v>0</v>
      </c>
      <c r="BB906" s="17">
        <v>0</v>
      </c>
      <c r="BC906" s="17">
        <v>1</v>
      </c>
      <c r="BD906" s="17">
        <v>28.64</v>
      </c>
      <c r="BE906" s="17">
        <v>1</v>
      </c>
      <c r="BF906" s="17">
        <v>1</v>
      </c>
      <c r="BH906" s="17">
        <v>0</v>
      </c>
      <c r="BJ906" s="17">
        <v>0</v>
      </c>
      <c r="BL906" s="17">
        <v>0</v>
      </c>
      <c r="BM906" s="17">
        <v>3.8614999999999997E-2</v>
      </c>
      <c r="BN906" s="17">
        <v>0.15142600000000001</v>
      </c>
      <c r="BO906" s="17">
        <v>0</v>
      </c>
      <c r="BP906" s="17">
        <v>0</v>
      </c>
      <c r="BQ906" s="17">
        <v>0</v>
      </c>
      <c r="BR906" s="17">
        <v>0</v>
      </c>
      <c r="BS906" s="17">
        <v>0</v>
      </c>
      <c r="BT906" s="17" t="s">
        <v>409</v>
      </c>
      <c r="BU906" s="17" t="s">
        <v>409</v>
      </c>
      <c r="BV906" s="17" t="s">
        <v>409</v>
      </c>
      <c r="BW906" s="17" t="s">
        <v>592</v>
      </c>
      <c r="CA906" s="17">
        <v>88106466</v>
      </c>
      <c r="CB906" s="17" t="s">
        <v>1845</v>
      </c>
      <c r="CC906" s="17">
        <v>1101099</v>
      </c>
      <c r="CD906" s="17" t="s">
        <v>2353</v>
      </c>
    </row>
    <row r="907" spans="1:82">
      <c r="A907" s="27">
        <v>1000001036</v>
      </c>
      <c r="B907" s="26">
        <v>0</v>
      </c>
      <c r="C907" s="26" t="s">
        <v>177</v>
      </c>
      <c r="D907" s="25">
        <v>301200</v>
      </c>
      <c r="E907" s="25" t="s">
        <v>2352</v>
      </c>
      <c r="F907" s="25">
        <v>301120</v>
      </c>
      <c r="G907" s="25" t="s">
        <v>2354</v>
      </c>
      <c r="H907" s="25">
        <v>2</v>
      </c>
      <c r="I907" s="25">
        <v>2005.01</v>
      </c>
      <c r="J907" s="25">
        <v>2012.12</v>
      </c>
      <c r="K907" s="25" t="s">
        <v>1566</v>
      </c>
      <c r="L907" s="25"/>
      <c r="M907" s="25" t="s">
        <v>1566</v>
      </c>
      <c r="N907" s="25" t="s">
        <v>412</v>
      </c>
      <c r="O907" s="25" t="s">
        <v>411</v>
      </c>
      <c r="P907" s="25" t="s">
        <v>516</v>
      </c>
      <c r="Q907" s="28">
        <v>315</v>
      </c>
      <c r="R907" s="17">
        <v>0.875</v>
      </c>
      <c r="S907" s="17" t="s">
        <v>428</v>
      </c>
      <c r="T907" s="17" t="s">
        <v>456</v>
      </c>
      <c r="U907" s="29">
        <v>28324</v>
      </c>
      <c r="V907" s="17">
        <v>0</v>
      </c>
      <c r="Y907" s="17">
        <v>0</v>
      </c>
      <c r="Z907" s="17">
        <v>0</v>
      </c>
      <c r="AC907" s="17">
        <v>0</v>
      </c>
      <c r="AD907" s="17">
        <v>0</v>
      </c>
      <c r="AG907" s="17">
        <v>0</v>
      </c>
      <c r="AH907" s="17">
        <v>0</v>
      </c>
      <c r="AK907" s="17">
        <v>0</v>
      </c>
      <c r="AL907" s="17">
        <v>0</v>
      </c>
      <c r="AO907" s="17">
        <v>0</v>
      </c>
      <c r="AP907" s="17">
        <v>0</v>
      </c>
      <c r="AQ907" s="17">
        <v>1.0646589999999999E-3</v>
      </c>
      <c r="AR907" s="17">
        <v>2.3089200000000001E-4</v>
      </c>
      <c r="AS907" s="17">
        <v>1.6003E-2</v>
      </c>
      <c r="AT907" s="17">
        <v>5.7727000000000001E-2</v>
      </c>
      <c r="AU907" s="17">
        <v>2.8551E-2</v>
      </c>
      <c r="AV907" s="17">
        <v>163</v>
      </c>
      <c r="AW907" s="17">
        <v>195.6</v>
      </c>
      <c r="AX907" s="17">
        <v>244.5</v>
      </c>
      <c r="AY907" s="17">
        <v>0</v>
      </c>
      <c r="AZ907" s="17">
        <v>0</v>
      </c>
      <c r="BA907" s="17">
        <v>0</v>
      </c>
      <c r="BB907" s="17">
        <v>0</v>
      </c>
      <c r="BC907" s="17">
        <v>1</v>
      </c>
      <c r="BD907" s="17">
        <v>28.64</v>
      </c>
      <c r="BE907" s="17">
        <v>1</v>
      </c>
      <c r="BF907" s="17">
        <v>1</v>
      </c>
      <c r="BH907" s="17">
        <v>0</v>
      </c>
      <c r="BJ907" s="17">
        <v>0</v>
      </c>
      <c r="BL907" s="17">
        <v>0</v>
      </c>
      <c r="BM907" s="17">
        <v>4.2618000000000003E-2</v>
      </c>
      <c r="BN907" s="17">
        <v>0.152305</v>
      </c>
      <c r="BO907" s="17">
        <v>0</v>
      </c>
      <c r="BP907" s="17">
        <v>0</v>
      </c>
      <c r="BQ907" s="17">
        <v>0</v>
      </c>
      <c r="BR907" s="17">
        <v>0</v>
      </c>
      <c r="BS907" s="17">
        <v>0</v>
      </c>
      <c r="BT907" s="17" t="s">
        <v>409</v>
      </c>
      <c r="BU907" s="17" t="s">
        <v>409</v>
      </c>
      <c r="BV907" s="17" t="s">
        <v>409</v>
      </c>
      <c r="BW907" s="17" t="s">
        <v>592</v>
      </c>
      <c r="CA907" s="17">
        <v>88106466</v>
      </c>
      <c r="CB907" s="17" t="s">
        <v>1845</v>
      </c>
      <c r="CC907" s="17">
        <v>1101099</v>
      </c>
      <c r="CD907" s="17" t="s">
        <v>2353</v>
      </c>
    </row>
    <row r="908" spans="1:82">
      <c r="A908" s="27">
        <v>1000001037</v>
      </c>
      <c r="B908" s="26">
        <v>10</v>
      </c>
      <c r="C908" s="26" t="s">
        <v>180</v>
      </c>
      <c r="D908" s="25">
        <v>301200</v>
      </c>
      <c r="E908" s="25" t="s">
        <v>2352</v>
      </c>
      <c r="F908" s="25">
        <v>301220</v>
      </c>
      <c r="G908" s="25" t="s">
        <v>809</v>
      </c>
      <c r="H908" s="25">
        <v>1</v>
      </c>
      <c r="I908" s="25">
        <v>2007.12</v>
      </c>
      <c r="J908" s="25">
        <v>2500.12</v>
      </c>
      <c r="K908" s="25" t="s">
        <v>1287</v>
      </c>
      <c r="L908" s="25"/>
      <c r="M908" s="25" t="s">
        <v>2351</v>
      </c>
      <c r="N908" s="25" t="s">
        <v>412</v>
      </c>
      <c r="O908" s="25" t="s">
        <v>411</v>
      </c>
      <c r="P908" s="25" t="s">
        <v>516</v>
      </c>
      <c r="Q908" s="24">
        <v>3023</v>
      </c>
      <c r="R908" s="17">
        <v>0.88800000000000001</v>
      </c>
      <c r="S908" s="17" t="s">
        <v>600</v>
      </c>
      <c r="T908" s="17" t="s">
        <v>427</v>
      </c>
      <c r="U908" s="29">
        <v>5399</v>
      </c>
      <c r="V908" s="17">
        <v>0</v>
      </c>
      <c r="Y908" s="17">
        <v>0</v>
      </c>
      <c r="Z908" s="17">
        <v>0</v>
      </c>
      <c r="AC908" s="17">
        <v>0</v>
      </c>
      <c r="AD908" s="17">
        <v>0</v>
      </c>
      <c r="AG908" s="17">
        <v>0</v>
      </c>
      <c r="AH908" s="17">
        <v>0</v>
      </c>
      <c r="AK908" s="17">
        <v>0</v>
      </c>
      <c r="AL908" s="17">
        <v>0</v>
      </c>
      <c r="AO908" s="17">
        <v>0</v>
      </c>
      <c r="AP908" s="17">
        <v>0</v>
      </c>
      <c r="AQ908" s="17">
        <v>6.7202679000000001E-2</v>
      </c>
      <c r="AR908" s="17">
        <v>9.3701600000000004E-4</v>
      </c>
      <c r="AS908" s="17">
        <v>2.4783000000000001E-3</v>
      </c>
      <c r="AT908" s="17">
        <v>1.2867E-2</v>
      </c>
      <c r="AU908" s="17">
        <v>7.8102199999999997E-2</v>
      </c>
      <c r="AV908" s="17">
        <v>283.81</v>
      </c>
      <c r="AW908" s="17">
        <v>340.57</v>
      </c>
      <c r="AX908" s="17">
        <v>425.72</v>
      </c>
      <c r="AY908" s="17">
        <v>0</v>
      </c>
      <c r="AZ908" s="17">
        <v>0</v>
      </c>
      <c r="BA908" s="17">
        <v>0</v>
      </c>
      <c r="BB908" s="17">
        <v>0</v>
      </c>
      <c r="BC908" s="17">
        <v>1</v>
      </c>
      <c r="BD908" s="17">
        <v>8.42</v>
      </c>
      <c r="BE908" s="17">
        <v>1</v>
      </c>
      <c r="BF908" s="17">
        <v>1</v>
      </c>
      <c r="BH908" s="17">
        <v>0</v>
      </c>
      <c r="BJ908" s="17">
        <v>0</v>
      </c>
      <c r="BL908" s="17">
        <v>0</v>
      </c>
      <c r="BM908" s="17">
        <v>7.4165000000000003E-3</v>
      </c>
      <c r="BN908" s="17">
        <v>3.10941E-2</v>
      </c>
      <c r="BO908" s="17">
        <v>0</v>
      </c>
      <c r="BP908" s="17">
        <v>0</v>
      </c>
      <c r="BQ908" s="17">
        <v>0</v>
      </c>
      <c r="BR908" s="17">
        <v>0</v>
      </c>
      <c r="BS908" s="17">
        <v>0</v>
      </c>
      <c r="BT908" s="17" t="s">
        <v>409</v>
      </c>
      <c r="BU908" s="17" t="s">
        <v>409</v>
      </c>
      <c r="BV908" s="17" t="s">
        <v>409</v>
      </c>
      <c r="BW908" s="17" t="s">
        <v>592</v>
      </c>
      <c r="CA908" s="17">
        <v>98101161</v>
      </c>
      <c r="CB908" s="17" t="s">
        <v>858</v>
      </c>
      <c r="CC908" s="17">
        <v>4104935</v>
      </c>
      <c r="CD908" s="17" t="s">
        <v>878</v>
      </c>
    </row>
    <row r="909" spans="1:82">
      <c r="A909" s="27">
        <v>1000001038</v>
      </c>
      <c r="B909" s="26">
        <v>10</v>
      </c>
      <c r="C909" s="26" t="s">
        <v>179</v>
      </c>
      <c r="D909" s="25">
        <v>301200</v>
      </c>
      <c r="E909" s="25" t="s">
        <v>2352</v>
      </c>
      <c r="F909" s="25">
        <v>301220</v>
      </c>
      <c r="G909" s="25" t="s">
        <v>809</v>
      </c>
      <c r="H909" s="25">
        <v>2</v>
      </c>
      <c r="I909" s="25">
        <v>2007.12</v>
      </c>
      <c r="J909" s="25">
        <v>2500.12</v>
      </c>
      <c r="K909" s="25" t="s">
        <v>1287</v>
      </c>
      <c r="L909" s="25"/>
      <c r="M909" s="25" t="s">
        <v>2351</v>
      </c>
      <c r="N909" s="25" t="s">
        <v>412</v>
      </c>
      <c r="O909" s="25" t="s">
        <v>411</v>
      </c>
      <c r="P909" s="25" t="s">
        <v>516</v>
      </c>
      <c r="Q909" s="24">
        <v>3023</v>
      </c>
      <c r="R909" s="17">
        <v>0.88800000000000001</v>
      </c>
      <c r="S909" s="17" t="s">
        <v>600</v>
      </c>
      <c r="T909" s="17" t="s">
        <v>556</v>
      </c>
      <c r="U909" s="29">
        <v>5399</v>
      </c>
      <c r="V909" s="17">
        <v>0</v>
      </c>
      <c r="Y909" s="17">
        <v>0</v>
      </c>
      <c r="Z909" s="17">
        <v>0</v>
      </c>
      <c r="AC909" s="17">
        <v>0</v>
      </c>
      <c r="AD909" s="17">
        <v>0</v>
      </c>
      <c r="AG909" s="17">
        <v>0</v>
      </c>
      <c r="AH909" s="17">
        <v>0</v>
      </c>
      <c r="AK909" s="17">
        <v>0</v>
      </c>
      <c r="AL909" s="17">
        <v>0</v>
      </c>
      <c r="AO909" s="17">
        <v>0</v>
      </c>
      <c r="AP909" s="17">
        <v>0</v>
      </c>
      <c r="AQ909" s="17">
        <v>7.9304574000000003E-2</v>
      </c>
      <c r="AR909" s="17">
        <v>9.36731E-4</v>
      </c>
      <c r="AS909" s="17">
        <v>2.4783000000000001E-3</v>
      </c>
      <c r="AT909" s="17">
        <v>1.2867E-2</v>
      </c>
      <c r="AU909" s="17">
        <v>7.8102199999999997E-2</v>
      </c>
      <c r="AV909" s="17">
        <v>283.81</v>
      </c>
      <c r="AW909" s="17">
        <v>340.57</v>
      </c>
      <c r="AX909" s="17">
        <v>425.72</v>
      </c>
      <c r="AY909" s="17">
        <v>0</v>
      </c>
      <c r="AZ909" s="17">
        <v>0</v>
      </c>
      <c r="BA909" s="17">
        <v>0</v>
      </c>
      <c r="BB909" s="17">
        <v>0</v>
      </c>
      <c r="BC909" s="17">
        <v>1</v>
      </c>
      <c r="BD909" s="17">
        <v>8.42</v>
      </c>
      <c r="BE909" s="17">
        <v>1</v>
      </c>
      <c r="BF909" s="17">
        <v>1</v>
      </c>
      <c r="BH909" s="17">
        <v>0</v>
      </c>
      <c r="BJ909" s="17">
        <v>0</v>
      </c>
      <c r="BL909" s="17">
        <v>0</v>
      </c>
      <c r="BM909" s="17">
        <v>7.4165000000000003E-3</v>
      </c>
      <c r="BN909" s="17">
        <v>3.10941E-2</v>
      </c>
      <c r="BO909" s="17">
        <v>0</v>
      </c>
      <c r="BP909" s="17">
        <v>0</v>
      </c>
      <c r="BQ909" s="17">
        <v>0</v>
      </c>
      <c r="BR909" s="17">
        <v>0</v>
      </c>
      <c r="BS909" s="17">
        <v>0</v>
      </c>
      <c r="BT909" s="17" t="s">
        <v>409</v>
      </c>
      <c r="BU909" s="17" t="s">
        <v>409</v>
      </c>
      <c r="BV909" s="17" t="s">
        <v>409</v>
      </c>
      <c r="BW909" s="17" t="s">
        <v>592</v>
      </c>
      <c r="CA909" s="17">
        <v>98101161</v>
      </c>
      <c r="CB909" s="17" t="s">
        <v>858</v>
      </c>
      <c r="CC909" s="17">
        <v>4104935</v>
      </c>
      <c r="CD909" s="17" t="s">
        <v>878</v>
      </c>
    </row>
    <row r="910" spans="1:82">
      <c r="A910" s="27">
        <v>1000001040</v>
      </c>
      <c r="B910" s="26">
        <v>0</v>
      </c>
      <c r="C910" s="26" t="s">
        <v>67</v>
      </c>
      <c r="D910" s="25">
        <v>302670</v>
      </c>
      <c r="E910" s="25" t="s">
        <v>1335</v>
      </c>
      <c r="F910" s="25">
        <v>302675</v>
      </c>
      <c r="G910" s="25" t="s">
        <v>2350</v>
      </c>
      <c r="H910" s="25">
        <v>1</v>
      </c>
      <c r="I910" s="25">
        <v>2005.11</v>
      </c>
      <c r="J910" s="25">
        <v>2500.12</v>
      </c>
      <c r="K910" s="25" t="s">
        <v>422</v>
      </c>
      <c r="L910" s="25"/>
      <c r="M910" s="25" t="s">
        <v>422</v>
      </c>
      <c r="N910" s="25" t="s">
        <v>412</v>
      </c>
      <c r="O910" s="25" t="s">
        <v>428</v>
      </c>
      <c r="P910" s="25" t="s">
        <v>499</v>
      </c>
      <c r="Q910" s="24">
        <v>14160</v>
      </c>
      <c r="R910" s="17">
        <v>0</v>
      </c>
      <c r="U910" s="17">
        <v>0</v>
      </c>
      <c r="V910" s="17">
        <v>0</v>
      </c>
      <c r="Y910" s="17">
        <v>0</v>
      </c>
      <c r="Z910" s="17">
        <v>0</v>
      </c>
      <c r="AC910" s="17">
        <v>0</v>
      </c>
      <c r="AD910" s="17">
        <v>0</v>
      </c>
      <c r="AG910" s="17">
        <v>0</v>
      </c>
      <c r="AH910" s="17">
        <v>0</v>
      </c>
      <c r="AK910" s="17">
        <v>0</v>
      </c>
      <c r="AL910" s="17">
        <v>0</v>
      </c>
      <c r="AO910" s="17">
        <v>0</v>
      </c>
      <c r="AP910" s="17">
        <v>0</v>
      </c>
      <c r="AQ910" s="17">
        <v>0</v>
      </c>
      <c r="AR910" s="17">
        <v>0</v>
      </c>
      <c r="AS910" s="17">
        <v>2.594E-3</v>
      </c>
      <c r="AT910" s="17">
        <v>2.0337000000000001E-2</v>
      </c>
      <c r="AU910" s="17">
        <v>1.6609680000000002E-2</v>
      </c>
      <c r="AV910" s="17">
        <v>452</v>
      </c>
      <c r="AW910" s="17">
        <v>542.4</v>
      </c>
      <c r="AX910" s="17">
        <v>678</v>
      </c>
      <c r="AY910" s="17">
        <v>0</v>
      </c>
      <c r="AZ910" s="17">
        <v>0</v>
      </c>
      <c r="BA910" s="17">
        <v>0</v>
      </c>
      <c r="BB910" s="17">
        <v>0</v>
      </c>
      <c r="BC910" s="17">
        <v>1</v>
      </c>
      <c r="BD910" s="17">
        <v>14.16</v>
      </c>
      <c r="BE910" s="17">
        <v>1</v>
      </c>
      <c r="BF910" s="17">
        <v>1</v>
      </c>
      <c r="BH910" s="17">
        <v>0</v>
      </c>
      <c r="BJ910" s="17">
        <v>0</v>
      </c>
      <c r="BL910" s="17">
        <v>0</v>
      </c>
      <c r="BM910" s="17">
        <v>1.4420000000000001E-2</v>
      </c>
      <c r="BN910" s="17">
        <v>0.06</v>
      </c>
      <c r="BO910" s="17">
        <v>0</v>
      </c>
      <c r="BP910" s="17">
        <v>0</v>
      </c>
      <c r="BQ910" s="17">
        <v>0</v>
      </c>
      <c r="BR910" s="17">
        <v>0</v>
      </c>
      <c r="BS910" s="17">
        <v>0</v>
      </c>
      <c r="BT910" s="17" t="s">
        <v>409</v>
      </c>
      <c r="BU910" s="17" t="s">
        <v>409</v>
      </c>
      <c r="BV910" s="17" t="s">
        <v>409</v>
      </c>
      <c r="BW910" s="17" t="s">
        <v>592</v>
      </c>
      <c r="CA910" s="17">
        <v>88106466</v>
      </c>
      <c r="CB910" s="17" t="s">
        <v>1845</v>
      </c>
      <c r="CC910" s="17">
        <v>5103142</v>
      </c>
      <c r="CD910" s="17" t="s">
        <v>2349</v>
      </c>
    </row>
    <row r="911" spans="1:82">
      <c r="A911" s="27">
        <v>1000001041</v>
      </c>
      <c r="B911" s="26">
        <v>0</v>
      </c>
      <c r="C911" s="26" t="s">
        <v>2348</v>
      </c>
      <c r="D911" s="25">
        <v>301315</v>
      </c>
      <c r="E911" s="25" t="s">
        <v>2347</v>
      </c>
      <c r="F911" s="25">
        <v>301320</v>
      </c>
      <c r="G911" s="25" t="s">
        <v>872</v>
      </c>
      <c r="H911" s="25">
        <v>1</v>
      </c>
      <c r="I911" s="25">
        <v>2003.04</v>
      </c>
      <c r="J911" s="25">
        <v>2500.12</v>
      </c>
      <c r="K911" s="25" t="s">
        <v>1606</v>
      </c>
      <c r="L911" s="25"/>
      <c r="M911" s="25" t="s">
        <v>1606</v>
      </c>
      <c r="N911" s="25" t="s">
        <v>412</v>
      </c>
      <c r="O911" s="25" t="s">
        <v>498</v>
      </c>
      <c r="P911" s="25" t="s">
        <v>516</v>
      </c>
      <c r="Q911" s="24">
        <v>8840</v>
      </c>
      <c r="R911" s="17">
        <v>0.76910000000000001</v>
      </c>
      <c r="U911" s="17">
        <v>0</v>
      </c>
      <c r="V911" s="17">
        <v>0</v>
      </c>
      <c r="Y911" s="17">
        <v>0</v>
      </c>
      <c r="Z911" s="17">
        <v>0</v>
      </c>
      <c r="AC911" s="17">
        <v>0</v>
      </c>
      <c r="AD911" s="17">
        <v>0</v>
      </c>
      <c r="AG911" s="17">
        <v>0</v>
      </c>
      <c r="AH911" s="17">
        <v>0</v>
      </c>
      <c r="AK911" s="17">
        <v>0</v>
      </c>
      <c r="AL911" s="17">
        <v>0</v>
      </c>
      <c r="AO911" s="17">
        <v>0</v>
      </c>
      <c r="AP911" s="17">
        <v>0</v>
      </c>
      <c r="AQ911" s="17">
        <v>0.76910000000000001</v>
      </c>
      <c r="AR911" s="17">
        <v>3.0000000000000001E-3</v>
      </c>
      <c r="AS911" s="17">
        <v>4.9899999999999999E-4</v>
      </c>
      <c r="AT911" s="17">
        <v>4.3049999999999998E-3</v>
      </c>
      <c r="AU911" s="17">
        <v>0.31432700000000002</v>
      </c>
      <c r="AV911" s="17">
        <v>235</v>
      </c>
      <c r="AW911" s="17">
        <v>282</v>
      </c>
      <c r="AX911" s="17">
        <v>352.5</v>
      </c>
      <c r="AY911" s="17">
        <v>0</v>
      </c>
      <c r="AZ911" s="17">
        <v>0</v>
      </c>
      <c r="BA911" s="17">
        <v>0</v>
      </c>
      <c r="BB911" s="17">
        <v>0</v>
      </c>
      <c r="BC911" s="17">
        <v>1</v>
      </c>
      <c r="BD911" s="17">
        <v>8.84</v>
      </c>
      <c r="BE911" s="17">
        <v>1</v>
      </c>
      <c r="BF911" s="17">
        <v>1</v>
      </c>
      <c r="BH911" s="17">
        <v>0</v>
      </c>
      <c r="BJ911" s="17">
        <v>0</v>
      </c>
      <c r="BL911" s="17">
        <v>0</v>
      </c>
      <c r="BM911" s="17">
        <v>2.0830000000000002E-3</v>
      </c>
      <c r="BN911" s="17">
        <v>1.841E-3</v>
      </c>
      <c r="BO911" s="17">
        <v>0</v>
      </c>
      <c r="BP911" s="17">
        <v>0</v>
      </c>
      <c r="BQ911" s="17">
        <v>0</v>
      </c>
      <c r="BR911" s="17">
        <v>0</v>
      </c>
      <c r="BS911" s="17">
        <v>0</v>
      </c>
      <c r="BT911" s="17" t="s">
        <v>409</v>
      </c>
      <c r="BU911" s="17" t="s">
        <v>409</v>
      </c>
      <c r="BV911" s="17" t="s">
        <v>409</v>
      </c>
      <c r="BW911" s="17" t="s">
        <v>592</v>
      </c>
      <c r="CA911" s="17">
        <v>88106466</v>
      </c>
      <c r="CB911" s="17" t="s">
        <v>1848</v>
      </c>
      <c r="CC911" s="17">
        <v>98200088</v>
      </c>
      <c r="CD911" s="17" t="s">
        <v>743</v>
      </c>
    </row>
    <row r="912" spans="1:82">
      <c r="A912" s="27">
        <v>1000001042</v>
      </c>
      <c r="B912" s="26">
        <v>0</v>
      </c>
      <c r="C912" s="26" t="s">
        <v>2346</v>
      </c>
      <c r="D912" s="25">
        <v>301430</v>
      </c>
      <c r="E912" s="25" t="s">
        <v>2345</v>
      </c>
      <c r="F912" s="25">
        <v>301435</v>
      </c>
      <c r="G912" s="25" t="s">
        <v>2344</v>
      </c>
      <c r="H912" s="25">
        <v>1</v>
      </c>
      <c r="I912" s="25">
        <v>2003.12</v>
      </c>
      <c r="J912" s="25">
        <v>2013.04</v>
      </c>
      <c r="K912" s="25" t="s">
        <v>1672</v>
      </c>
      <c r="L912" s="25"/>
      <c r="M912" s="25" t="s">
        <v>1672</v>
      </c>
      <c r="N912" s="25" t="s">
        <v>412</v>
      </c>
      <c r="O912" s="25" t="s">
        <v>498</v>
      </c>
      <c r="P912" s="25" t="s">
        <v>426</v>
      </c>
      <c r="Q912" s="24">
        <v>2287</v>
      </c>
      <c r="R912" s="17">
        <v>0.87139999999999995</v>
      </c>
      <c r="U912" s="17">
        <v>0</v>
      </c>
      <c r="V912" s="17">
        <v>0</v>
      </c>
      <c r="Y912" s="17">
        <v>0</v>
      </c>
      <c r="Z912" s="17">
        <v>0</v>
      </c>
      <c r="AC912" s="17">
        <v>0</v>
      </c>
      <c r="AD912" s="17">
        <v>0</v>
      </c>
      <c r="AG912" s="17">
        <v>0</v>
      </c>
      <c r="AH912" s="17">
        <v>0</v>
      </c>
      <c r="AK912" s="17">
        <v>0</v>
      </c>
      <c r="AL912" s="17">
        <v>0</v>
      </c>
      <c r="AO912" s="17">
        <v>0</v>
      </c>
      <c r="AP912" s="17">
        <v>0</v>
      </c>
      <c r="AQ912" s="17">
        <v>0.87139999999999995</v>
      </c>
      <c r="AR912" s="17">
        <v>3.0000000000000001E-3</v>
      </c>
      <c r="AS912" s="17">
        <v>1.63E-4</v>
      </c>
      <c r="AT912" s="17">
        <v>1.191E-3</v>
      </c>
      <c r="AU912" s="17">
        <v>7.0943999999999993E-2</v>
      </c>
      <c r="AV912" s="17">
        <v>135</v>
      </c>
      <c r="AW912" s="17">
        <v>162</v>
      </c>
      <c r="AX912" s="17">
        <v>202.5</v>
      </c>
      <c r="AY912" s="17">
        <v>0</v>
      </c>
      <c r="AZ912" s="17">
        <v>0</v>
      </c>
      <c r="BA912" s="17">
        <v>0</v>
      </c>
      <c r="BB912" s="17">
        <v>0</v>
      </c>
      <c r="BC912" s="17">
        <v>1</v>
      </c>
      <c r="BD912" s="17">
        <v>2.29</v>
      </c>
      <c r="BE912" s="17">
        <v>1</v>
      </c>
      <c r="BF912" s="17">
        <v>1</v>
      </c>
      <c r="BH912" s="17">
        <v>0</v>
      </c>
      <c r="BJ912" s="17">
        <v>0</v>
      </c>
      <c r="BL912" s="17">
        <v>0</v>
      </c>
      <c r="BM912" s="17">
        <v>6.8499999999999995E-4</v>
      </c>
      <c r="BN912" s="17">
        <v>5.5199999999999997E-4</v>
      </c>
      <c r="BO912" s="17">
        <v>0</v>
      </c>
      <c r="BP912" s="17">
        <v>0</v>
      </c>
      <c r="BQ912" s="17">
        <v>0</v>
      </c>
      <c r="BR912" s="17">
        <v>0</v>
      </c>
      <c r="BS912" s="17">
        <v>0</v>
      </c>
      <c r="BT912" s="17" t="s">
        <v>409</v>
      </c>
      <c r="BU912" s="17" t="s">
        <v>409</v>
      </c>
      <c r="BV912" s="17" t="s">
        <v>409</v>
      </c>
      <c r="BW912" s="17" t="s">
        <v>592</v>
      </c>
      <c r="CA912" s="17">
        <v>88106466</v>
      </c>
      <c r="CB912" s="17" t="s">
        <v>1848</v>
      </c>
      <c r="CC912" s="17">
        <v>4104935</v>
      </c>
      <c r="CD912" s="17" t="s">
        <v>1833</v>
      </c>
    </row>
    <row r="913" spans="1:82">
      <c r="A913" s="27">
        <v>1000001044</v>
      </c>
      <c r="B913" s="26">
        <v>0</v>
      </c>
      <c r="C913" s="26" t="s">
        <v>225</v>
      </c>
      <c r="D913" s="25">
        <v>301330</v>
      </c>
      <c r="E913" s="25" t="s">
        <v>873</v>
      </c>
      <c r="F913" s="25">
        <v>301335</v>
      </c>
      <c r="G913" s="25" t="s">
        <v>677</v>
      </c>
      <c r="H913" s="25">
        <v>2</v>
      </c>
      <c r="I913" s="25">
        <v>2003.01</v>
      </c>
      <c r="J913" s="25">
        <v>2500.12</v>
      </c>
      <c r="K913" s="25" t="s">
        <v>1715</v>
      </c>
      <c r="L913" s="25"/>
      <c r="M913" s="25" t="s">
        <v>1715</v>
      </c>
      <c r="N913" s="25" t="s">
        <v>412</v>
      </c>
      <c r="O913" s="25" t="s">
        <v>411</v>
      </c>
      <c r="P913" s="25" t="s">
        <v>516</v>
      </c>
      <c r="Q913" s="24">
        <v>1658</v>
      </c>
      <c r="R913" s="17">
        <v>0.87549999999999994</v>
      </c>
      <c r="U913" s="17">
        <v>0</v>
      </c>
      <c r="V913" s="17">
        <v>0</v>
      </c>
      <c r="Y913" s="17">
        <v>0</v>
      </c>
      <c r="Z913" s="17">
        <v>0</v>
      </c>
      <c r="AC913" s="17">
        <v>0</v>
      </c>
      <c r="AD913" s="17">
        <v>0</v>
      </c>
      <c r="AG913" s="17">
        <v>0</v>
      </c>
      <c r="AH913" s="17">
        <v>0</v>
      </c>
      <c r="AK913" s="17">
        <v>0</v>
      </c>
      <c r="AL913" s="17">
        <v>0</v>
      </c>
      <c r="AO913" s="17">
        <v>0</v>
      </c>
      <c r="AP913" s="17">
        <v>0</v>
      </c>
      <c r="AQ913" s="17">
        <v>0.87549999999999994</v>
      </c>
      <c r="AR913" s="17">
        <v>1E-3</v>
      </c>
      <c r="AS913" s="17">
        <v>1E-4</v>
      </c>
      <c r="AT913" s="17">
        <v>8.7299999999999997E-4</v>
      </c>
      <c r="AU913" s="17">
        <v>3.1606000000000002E-2</v>
      </c>
      <c r="AV913" s="17">
        <v>415</v>
      </c>
      <c r="AW913" s="17">
        <v>498</v>
      </c>
      <c r="AX913" s="17">
        <v>622.5</v>
      </c>
      <c r="AY913" s="17">
        <v>0</v>
      </c>
      <c r="AZ913" s="17">
        <v>0</v>
      </c>
      <c r="BA913" s="17">
        <v>0</v>
      </c>
      <c r="BB913" s="17">
        <v>0</v>
      </c>
      <c r="BC913" s="17">
        <v>1</v>
      </c>
      <c r="BD913" s="17">
        <v>1.66</v>
      </c>
      <c r="BE913" s="17">
        <v>1</v>
      </c>
      <c r="BF913" s="17">
        <v>1</v>
      </c>
      <c r="BH913" s="17">
        <v>0</v>
      </c>
      <c r="BJ913" s="17">
        <v>0</v>
      </c>
      <c r="BL913" s="17">
        <v>0</v>
      </c>
      <c r="BM913" s="17">
        <v>3.4200000000000002E-4</v>
      </c>
      <c r="BN913" s="17">
        <v>4.3899999999999999E-4</v>
      </c>
      <c r="BO913" s="17">
        <v>0</v>
      </c>
      <c r="BP913" s="17">
        <v>0</v>
      </c>
      <c r="BQ913" s="17">
        <v>0</v>
      </c>
      <c r="BR913" s="17">
        <v>0</v>
      </c>
      <c r="BS913" s="17">
        <v>0</v>
      </c>
      <c r="BT913" s="17" t="s">
        <v>409</v>
      </c>
      <c r="BU913" s="17" t="s">
        <v>409</v>
      </c>
      <c r="BV913" s="17" t="s">
        <v>409</v>
      </c>
      <c r="BW913" s="17" t="s">
        <v>592</v>
      </c>
      <c r="CA913" s="17">
        <v>88106466</v>
      </c>
      <c r="CB913" s="17" t="s">
        <v>1845</v>
      </c>
      <c r="CC913" s="17">
        <v>98200088</v>
      </c>
      <c r="CD913" s="17" t="s">
        <v>743</v>
      </c>
    </row>
    <row r="914" spans="1:82">
      <c r="A914" s="27">
        <v>1000001046</v>
      </c>
      <c r="B914" s="26">
        <v>0</v>
      </c>
      <c r="C914" s="26" t="s">
        <v>2343</v>
      </c>
      <c r="D914" s="25">
        <v>302615</v>
      </c>
      <c r="E914" s="25" t="s">
        <v>1484</v>
      </c>
      <c r="F914" s="25">
        <v>302620</v>
      </c>
      <c r="G914" s="25" t="s">
        <v>2342</v>
      </c>
      <c r="H914" s="25">
        <v>1</v>
      </c>
      <c r="I914" s="25">
        <v>1999.06</v>
      </c>
      <c r="J914" s="25">
        <v>2500.12</v>
      </c>
      <c r="K914" s="25" t="s">
        <v>1701</v>
      </c>
      <c r="L914" s="25"/>
      <c r="M914" s="25" t="s">
        <v>1701</v>
      </c>
      <c r="N914" s="25" t="s">
        <v>412</v>
      </c>
      <c r="O914" s="25" t="s">
        <v>428</v>
      </c>
      <c r="P914" s="25" t="s">
        <v>499</v>
      </c>
      <c r="Q914" s="24">
        <v>18515</v>
      </c>
      <c r="R914" s="17">
        <v>0</v>
      </c>
      <c r="U914" s="17">
        <v>0</v>
      </c>
      <c r="V914" s="17">
        <v>0</v>
      </c>
      <c r="Y914" s="17">
        <v>0</v>
      </c>
      <c r="Z914" s="17">
        <v>0</v>
      </c>
      <c r="AC914" s="17">
        <v>0</v>
      </c>
      <c r="AD914" s="17">
        <v>0</v>
      </c>
      <c r="AG914" s="17">
        <v>0</v>
      </c>
      <c r="AH914" s="17">
        <v>0</v>
      </c>
      <c r="AK914" s="17">
        <v>0</v>
      </c>
      <c r="AL914" s="17">
        <v>0</v>
      </c>
      <c r="AO914" s="17">
        <v>0</v>
      </c>
      <c r="AP914" s="17">
        <v>0</v>
      </c>
      <c r="AQ914" s="17">
        <v>0</v>
      </c>
      <c r="AR914" s="17">
        <v>0</v>
      </c>
      <c r="AS914" s="17">
        <v>3.2750000000000001E-3</v>
      </c>
      <c r="AT914" s="17">
        <v>2.5684999999999999E-2</v>
      </c>
      <c r="AU914" s="17">
        <v>2.1583000000000001E-2</v>
      </c>
      <c r="AV914" s="17">
        <v>452</v>
      </c>
      <c r="AW914" s="17">
        <v>542.4</v>
      </c>
      <c r="AX914" s="17">
        <v>678</v>
      </c>
      <c r="AY914" s="17">
        <v>0</v>
      </c>
      <c r="AZ914" s="17">
        <v>0</v>
      </c>
      <c r="BA914" s="17">
        <v>0</v>
      </c>
      <c r="BB914" s="17">
        <v>0</v>
      </c>
      <c r="BC914" s="17">
        <v>1</v>
      </c>
      <c r="BD914" s="17">
        <v>18.52</v>
      </c>
      <c r="BE914" s="17">
        <v>1</v>
      </c>
      <c r="BF914" s="17">
        <v>1</v>
      </c>
      <c r="BH914" s="17">
        <v>0</v>
      </c>
      <c r="BJ914" s="17">
        <v>0</v>
      </c>
      <c r="BL914" s="17">
        <v>0</v>
      </c>
      <c r="BM914" s="17">
        <v>1.7627E-2</v>
      </c>
      <c r="BN914" s="17">
        <v>7.9035999999999995E-2</v>
      </c>
      <c r="BO914" s="17">
        <v>0</v>
      </c>
      <c r="BP914" s="17">
        <v>0</v>
      </c>
      <c r="BQ914" s="17">
        <v>0</v>
      </c>
      <c r="BR914" s="17">
        <v>0</v>
      </c>
      <c r="BS914" s="17">
        <v>0</v>
      </c>
      <c r="BT914" s="17" t="s">
        <v>409</v>
      </c>
      <c r="BU914" s="17" t="s">
        <v>409</v>
      </c>
      <c r="BV914" s="17" t="s">
        <v>409</v>
      </c>
      <c r="BW914" s="17" t="s">
        <v>592</v>
      </c>
      <c r="CA914" s="17">
        <v>88106466</v>
      </c>
      <c r="CB914" s="17" t="s">
        <v>1848</v>
      </c>
      <c r="CC914" s="17">
        <v>4200250</v>
      </c>
      <c r="CD914" s="17" t="s">
        <v>782</v>
      </c>
    </row>
    <row r="915" spans="1:82">
      <c r="A915" s="27">
        <v>1000001047</v>
      </c>
      <c r="B915" s="26">
        <v>0</v>
      </c>
      <c r="C915" s="26" t="s">
        <v>2341</v>
      </c>
      <c r="D915" s="25">
        <v>302440</v>
      </c>
      <c r="E915" s="25" t="s">
        <v>1704</v>
      </c>
      <c r="F915" s="25">
        <v>302445</v>
      </c>
      <c r="G915" s="25" t="s">
        <v>1702</v>
      </c>
      <c r="H915" s="25">
        <v>1</v>
      </c>
      <c r="I915" s="25">
        <v>1999.06</v>
      </c>
      <c r="J915" s="25">
        <v>2500.12</v>
      </c>
      <c r="K915" s="25" t="s">
        <v>1701</v>
      </c>
      <c r="L915" s="25"/>
      <c r="M915" s="25" t="s">
        <v>1670</v>
      </c>
      <c r="N915" s="25" t="s">
        <v>412</v>
      </c>
      <c r="O915" s="25" t="s">
        <v>498</v>
      </c>
      <c r="P915" s="25" t="s">
        <v>426</v>
      </c>
      <c r="Q915" s="24">
        <v>2800</v>
      </c>
      <c r="R915" s="17">
        <v>0.53800000000000003</v>
      </c>
      <c r="U915" s="17">
        <v>0</v>
      </c>
      <c r="V915" s="17">
        <v>0</v>
      </c>
      <c r="Y915" s="17">
        <v>0</v>
      </c>
      <c r="Z915" s="17">
        <v>0</v>
      </c>
      <c r="AC915" s="17">
        <v>0</v>
      </c>
      <c r="AD915" s="17">
        <v>0</v>
      </c>
      <c r="AG915" s="17">
        <v>0</v>
      </c>
      <c r="AH915" s="17">
        <v>0</v>
      </c>
      <c r="AK915" s="17">
        <v>0</v>
      </c>
      <c r="AL915" s="17">
        <v>0</v>
      </c>
      <c r="AO915" s="17">
        <v>0</v>
      </c>
      <c r="AP915" s="17">
        <v>0</v>
      </c>
      <c r="AQ915" s="17">
        <v>0.53800000000000003</v>
      </c>
      <c r="AR915" s="17">
        <v>3.0000000000000001E-3</v>
      </c>
      <c r="AS915" s="17">
        <v>1.994E-4</v>
      </c>
      <c r="AT915" s="17">
        <v>1.4568000000000001E-3</v>
      </c>
      <c r="AU915" s="17">
        <v>0.1021837</v>
      </c>
      <c r="AV915" s="17">
        <v>157</v>
      </c>
      <c r="AW915" s="17">
        <v>188.4</v>
      </c>
      <c r="AX915" s="17">
        <v>235.5</v>
      </c>
      <c r="AY915" s="17">
        <v>0</v>
      </c>
      <c r="AZ915" s="17">
        <v>0</v>
      </c>
      <c r="BA915" s="17">
        <v>0</v>
      </c>
      <c r="BB915" s="17">
        <v>0</v>
      </c>
      <c r="BC915" s="17">
        <v>1</v>
      </c>
      <c r="BD915" s="17">
        <v>2.8</v>
      </c>
      <c r="BE915" s="17">
        <v>1</v>
      </c>
      <c r="BF915" s="17">
        <v>1</v>
      </c>
      <c r="BH915" s="17">
        <v>0</v>
      </c>
      <c r="BJ915" s="17">
        <v>0</v>
      </c>
      <c r="BL915" s="17">
        <v>0</v>
      </c>
      <c r="BM915" s="17">
        <v>1.3370000000000001E-3</v>
      </c>
      <c r="BN915" s="17">
        <v>9.2794000000000001E-3</v>
      </c>
      <c r="BO915" s="17">
        <v>0</v>
      </c>
      <c r="BP915" s="17">
        <v>0</v>
      </c>
      <c r="BQ915" s="17">
        <v>0</v>
      </c>
      <c r="BR915" s="17">
        <v>0</v>
      </c>
      <c r="BS915" s="17">
        <v>0</v>
      </c>
      <c r="BT915" s="17" t="s">
        <v>409</v>
      </c>
      <c r="BU915" s="17" t="s">
        <v>409</v>
      </c>
      <c r="BV915" s="17" t="s">
        <v>409</v>
      </c>
      <c r="BW915" s="17" t="s">
        <v>592</v>
      </c>
      <c r="CA915" s="17">
        <v>88106466</v>
      </c>
      <c r="CB915" s="17" t="s">
        <v>1848</v>
      </c>
      <c r="CC915" s="17">
        <v>4104951</v>
      </c>
      <c r="CD915" s="17" t="s">
        <v>1700</v>
      </c>
    </row>
    <row r="916" spans="1:82">
      <c r="A916" s="27">
        <v>1000001048</v>
      </c>
      <c r="B916" s="26">
        <v>0</v>
      </c>
      <c r="C916" s="26" t="s">
        <v>2340</v>
      </c>
      <c r="D916" s="25">
        <v>302500</v>
      </c>
      <c r="E916" s="25" t="s">
        <v>1309</v>
      </c>
      <c r="F916" s="25">
        <v>302590</v>
      </c>
      <c r="G916" s="25" t="s">
        <v>2338</v>
      </c>
      <c r="H916" s="25">
        <v>1</v>
      </c>
      <c r="I916" s="25">
        <v>1996.01</v>
      </c>
      <c r="J916" s="25">
        <v>2500.12</v>
      </c>
      <c r="K916" s="25" t="s">
        <v>505</v>
      </c>
      <c r="L916" s="25"/>
      <c r="M916" s="25" t="s">
        <v>505</v>
      </c>
      <c r="N916" s="25" t="s">
        <v>412</v>
      </c>
      <c r="O916" s="25" t="s">
        <v>411</v>
      </c>
      <c r="P916" s="25" t="s">
        <v>792</v>
      </c>
      <c r="Q916" s="28">
        <v>242</v>
      </c>
      <c r="R916" s="17">
        <v>0.93289999999999995</v>
      </c>
      <c r="U916" s="17">
        <v>0</v>
      </c>
      <c r="V916" s="17">
        <v>0</v>
      </c>
      <c r="Y916" s="17">
        <v>0</v>
      </c>
      <c r="Z916" s="17">
        <v>0</v>
      </c>
      <c r="AC916" s="17">
        <v>0</v>
      </c>
      <c r="AD916" s="17">
        <v>0</v>
      </c>
      <c r="AG916" s="17">
        <v>0</v>
      </c>
      <c r="AH916" s="17">
        <v>0</v>
      </c>
      <c r="AK916" s="17">
        <v>0</v>
      </c>
      <c r="AL916" s="17">
        <v>0</v>
      </c>
      <c r="AO916" s="17">
        <v>0</v>
      </c>
      <c r="AP916" s="17">
        <v>0</v>
      </c>
      <c r="AQ916" s="17">
        <v>0.93289999999999995</v>
      </c>
      <c r="AR916" s="17">
        <v>1E-3</v>
      </c>
      <c r="AS916" s="17">
        <v>1.5999999999999999E-5</v>
      </c>
      <c r="AT916" s="17">
        <v>1.2999999999999999E-4</v>
      </c>
      <c r="AU916" s="17">
        <v>4.28E-3</v>
      </c>
      <c r="AV916" s="17">
        <v>346</v>
      </c>
      <c r="AW916" s="17">
        <v>415.2</v>
      </c>
      <c r="AX916" s="17">
        <v>519</v>
      </c>
      <c r="AY916" s="17">
        <v>0</v>
      </c>
      <c r="AZ916" s="17">
        <v>0</v>
      </c>
      <c r="BA916" s="17">
        <v>0</v>
      </c>
      <c r="BB916" s="17">
        <v>0</v>
      </c>
      <c r="BC916" s="17">
        <v>1</v>
      </c>
      <c r="BD916" s="17">
        <v>0.24</v>
      </c>
      <c r="BE916" s="17">
        <v>1</v>
      </c>
      <c r="BF916" s="17">
        <v>1</v>
      </c>
      <c r="BH916" s="17">
        <v>0</v>
      </c>
      <c r="BJ916" s="17">
        <v>0</v>
      </c>
      <c r="BL916" s="17">
        <v>0</v>
      </c>
      <c r="BM916" s="17">
        <v>2.4000000000000001E-5</v>
      </c>
      <c r="BN916" s="17">
        <v>6.9999999999999994E-5</v>
      </c>
      <c r="BO916" s="17">
        <v>0</v>
      </c>
      <c r="BP916" s="17">
        <v>0</v>
      </c>
      <c r="BQ916" s="17">
        <v>0</v>
      </c>
      <c r="BR916" s="17">
        <v>0</v>
      </c>
      <c r="BS916" s="17">
        <v>0</v>
      </c>
      <c r="BT916" s="17" t="s">
        <v>409</v>
      </c>
      <c r="BU916" s="17" t="s">
        <v>409</v>
      </c>
      <c r="BV916" s="17" t="s">
        <v>409</v>
      </c>
      <c r="BW916" s="17" t="s">
        <v>592</v>
      </c>
      <c r="CA916" s="17">
        <v>88106466</v>
      </c>
      <c r="CB916" s="17" t="s">
        <v>1848</v>
      </c>
      <c r="CC916" s="17">
        <v>87106144</v>
      </c>
      <c r="CD916" s="17" t="s">
        <v>1692</v>
      </c>
    </row>
    <row r="917" spans="1:82">
      <c r="A917" s="27">
        <v>1000001049</v>
      </c>
      <c r="B917" s="26">
        <v>0</v>
      </c>
      <c r="C917" s="26" t="s">
        <v>2339</v>
      </c>
      <c r="D917" s="25">
        <v>302500</v>
      </c>
      <c r="E917" s="25" t="s">
        <v>1309</v>
      </c>
      <c r="F917" s="25">
        <v>302590</v>
      </c>
      <c r="G917" s="25" t="s">
        <v>2338</v>
      </c>
      <c r="H917" s="25">
        <v>2</v>
      </c>
      <c r="I917" s="25">
        <v>1996.01</v>
      </c>
      <c r="J917" s="25">
        <v>2500.12</v>
      </c>
      <c r="K917" s="25" t="s">
        <v>505</v>
      </c>
      <c r="L917" s="25"/>
      <c r="M917" s="25" t="s">
        <v>505</v>
      </c>
      <c r="N917" s="25" t="s">
        <v>412</v>
      </c>
      <c r="O917" s="25" t="s">
        <v>411</v>
      </c>
      <c r="P917" s="25" t="s">
        <v>792</v>
      </c>
      <c r="Q917" s="28">
        <v>256</v>
      </c>
      <c r="R917" s="17">
        <v>0.93289999999999995</v>
      </c>
      <c r="U917" s="17">
        <v>0</v>
      </c>
      <c r="V917" s="17">
        <v>0</v>
      </c>
      <c r="Y917" s="17">
        <v>0</v>
      </c>
      <c r="Z917" s="17">
        <v>0</v>
      </c>
      <c r="AC917" s="17">
        <v>0</v>
      </c>
      <c r="AD917" s="17">
        <v>0</v>
      </c>
      <c r="AG917" s="17">
        <v>0</v>
      </c>
      <c r="AH917" s="17">
        <v>0</v>
      </c>
      <c r="AK917" s="17">
        <v>0</v>
      </c>
      <c r="AL917" s="17">
        <v>0</v>
      </c>
      <c r="AO917" s="17">
        <v>0</v>
      </c>
      <c r="AP917" s="17">
        <v>0</v>
      </c>
      <c r="AQ917" s="17">
        <v>0.93289999999999995</v>
      </c>
      <c r="AR917" s="17">
        <v>1E-3</v>
      </c>
      <c r="AS917" s="17">
        <v>1.7E-5</v>
      </c>
      <c r="AT917" s="17">
        <v>1.37E-4</v>
      </c>
      <c r="AU917" s="17">
        <v>4.5269999999999998E-3</v>
      </c>
      <c r="AV917" s="17">
        <v>346</v>
      </c>
      <c r="AW917" s="17">
        <v>415.2</v>
      </c>
      <c r="AX917" s="17">
        <v>519</v>
      </c>
      <c r="AY917" s="17">
        <v>0</v>
      </c>
      <c r="AZ917" s="17">
        <v>0</v>
      </c>
      <c r="BA917" s="17">
        <v>0</v>
      </c>
      <c r="BB917" s="17">
        <v>0</v>
      </c>
      <c r="BC917" s="17">
        <v>1</v>
      </c>
      <c r="BD917" s="17">
        <v>0.26</v>
      </c>
      <c r="BE917" s="17">
        <v>1</v>
      </c>
      <c r="BF917" s="17">
        <v>1</v>
      </c>
      <c r="BH917" s="17">
        <v>0</v>
      </c>
      <c r="BJ917" s="17">
        <v>0</v>
      </c>
      <c r="BL917" s="17">
        <v>0</v>
      </c>
      <c r="BM917" s="17">
        <v>2.5999999999999998E-5</v>
      </c>
      <c r="BN917" s="17">
        <v>7.3999999999999996E-5</v>
      </c>
      <c r="BO917" s="17">
        <v>0</v>
      </c>
      <c r="BP917" s="17">
        <v>0</v>
      </c>
      <c r="BQ917" s="17">
        <v>0</v>
      </c>
      <c r="BR917" s="17">
        <v>0</v>
      </c>
      <c r="BS917" s="17">
        <v>0</v>
      </c>
      <c r="BT917" s="17" t="s">
        <v>409</v>
      </c>
      <c r="BU917" s="17" t="s">
        <v>409</v>
      </c>
      <c r="BV917" s="17" t="s">
        <v>409</v>
      </c>
      <c r="BW917" s="17" t="s">
        <v>592</v>
      </c>
      <c r="CA917" s="17">
        <v>88106466</v>
      </c>
      <c r="CB917" s="17" t="s">
        <v>1848</v>
      </c>
      <c r="CC917" s="17">
        <v>87106144</v>
      </c>
      <c r="CD917" s="17" t="s">
        <v>1692</v>
      </c>
    </row>
    <row r="918" spans="1:82">
      <c r="A918" s="27">
        <v>1000001050</v>
      </c>
      <c r="B918" s="26">
        <v>0</v>
      </c>
      <c r="C918" s="26" t="s">
        <v>2337</v>
      </c>
      <c r="D918" s="25">
        <v>302500</v>
      </c>
      <c r="E918" s="25" t="s">
        <v>1309</v>
      </c>
      <c r="F918" s="25">
        <v>302570</v>
      </c>
      <c r="G918" s="25" t="s">
        <v>1342</v>
      </c>
      <c r="H918" s="25">
        <v>1</v>
      </c>
      <c r="I918" s="25">
        <v>1998.01</v>
      </c>
      <c r="J918" s="25">
        <v>2500.12</v>
      </c>
      <c r="K918" s="25" t="s">
        <v>1687</v>
      </c>
      <c r="L918" s="25"/>
      <c r="M918" s="25" t="s">
        <v>1687</v>
      </c>
      <c r="N918" s="25" t="s">
        <v>412</v>
      </c>
      <c r="O918" s="25" t="s">
        <v>428</v>
      </c>
      <c r="P918" s="25" t="s">
        <v>499</v>
      </c>
      <c r="Q918" s="24">
        <v>4487</v>
      </c>
      <c r="R918" s="17">
        <v>0</v>
      </c>
      <c r="S918" s="17" t="s">
        <v>411</v>
      </c>
      <c r="T918" s="17" t="s">
        <v>516</v>
      </c>
      <c r="U918" s="29">
        <v>1520</v>
      </c>
      <c r="V918" s="17">
        <v>1.91</v>
      </c>
      <c r="Y918" s="17">
        <v>0</v>
      </c>
      <c r="Z918" s="17">
        <v>0</v>
      </c>
      <c r="AC918" s="17">
        <v>0</v>
      </c>
      <c r="AD918" s="17">
        <v>0</v>
      </c>
      <c r="AG918" s="17">
        <v>0</v>
      </c>
      <c r="AH918" s="17">
        <v>0</v>
      </c>
      <c r="AK918" s="17">
        <v>0</v>
      </c>
      <c r="AL918" s="17">
        <v>0</v>
      </c>
      <c r="AO918" s="17">
        <v>0</v>
      </c>
      <c r="AP918" s="17">
        <v>0</v>
      </c>
      <c r="AQ918" s="17">
        <v>0.202600741</v>
      </c>
      <c r="AR918" s="17">
        <v>8.6401000000000002E-4</v>
      </c>
      <c r="AS918" s="17">
        <v>8.92E-4</v>
      </c>
      <c r="AT918" s="17">
        <v>7.0530000000000002E-3</v>
      </c>
      <c r="AU918" s="17">
        <v>3.2101999999999999E-2</v>
      </c>
      <c r="AV918" s="17">
        <v>249</v>
      </c>
      <c r="AW918" s="17">
        <v>298.8</v>
      </c>
      <c r="AX918" s="17">
        <v>373.5</v>
      </c>
      <c r="AY918" s="17">
        <v>0</v>
      </c>
      <c r="AZ918" s="17">
        <v>0</v>
      </c>
      <c r="BA918" s="17">
        <v>0</v>
      </c>
      <c r="BB918" s="17">
        <v>0</v>
      </c>
      <c r="BC918" s="17">
        <v>1</v>
      </c>
      <c r="BD918" s="17">
        <v>6.01</v>
      </c>
      <c r="BE918" s="17">
        <v>1</v>
      </c>
      <c r="BF918" s="17">
        <v>1</v>
      </c>
      <c r="BH918" s="17">
        <v>0</v>
      </c>
      <c r="BJ918" s="17">
        <v>0</v>
      </c>
      <c r="BL918" s="17">
        <v>0</v>
      </c>
      <c r="BM918" s="17">
        <v>4.4679999999999997E-3</v>
      </c>
      <c r="BN918" s="17">
        <v>1.9698E-2</v>
      </c>
      <c r="BO918" s="17">
        <v>0</v>
      </c>
      <c r="BP918" s="17">
        <v>0</v>
      </c>
      <c r="BQ918" s="17">
        <v>0</v>
      </c>
      <c r="BR918" s="17">
        <v>0</v>
      </c>
      <c r="BS918" s="17">
        <v>0</v>
      </c>
      <c r="BT918" s="17" t="s">
        <v>409</v>
      </c>
      <c r="BU918" s="17" t="s">
        <v>409</v>
      </c>
      <c r="BV918" s="17" t="s">
        <v>409</v>
      </c>
      <c r="BW918" s="17" t="s">
        <v>592</v>
      </c>
      <c r="CA918" s="17">
        <v>88106466</v>
      </c>
      <c r="CB918" s="17" t="s">
        <v>1845</v>
      </c>
      <c r="CC918" s="17">
        <v>87106144</v>
      </c>
      <c r="CD918" s="17" t="s">
        <v>1692</v>
      </c>
    </row>
    <row r="919" spans="1:82">
      <c r="A919" s="27">
        <v>1000001051</v>
      </c>
      <c r="B919" s="26">
        <v>0</v>
      </c>
      <c r="C919" s="26" t="s">
        <v>2336</v>
      </c>
      <c r="D919" s="25">
        <v>302500</v>
      </c>
      <c r="E919" s="25" t="s">
        <v>1309</v>
      </c>
      <c r="F919" s="25">
        <v>302570</v>
      </c>
      <c r="G919" s="25" t="s">
        <v>1342</v>
      </c>
      <c r="H919" s="25">
        <v>2</v>
      </c>
      <c r="I919" s="25">
        <v>1998.01</v>
      </c>
      <c r="J919" s="25">
        <v>2500.12</v>
      </c>
      <c r="K919" s="25" t="s">
        <v>1687</v>
      </c>
      <c r="L919" s="25"/>
      <c r="M919" s="25" t="s">
        <v>1687</v>
      </c>
      <c r="N919" s="25" t="s">
        <v>412</v>
      </c>
      <c r="O919" s="25" t="s">
        <v>428</v>
      </c>
      <c r="P919" s="25" t="s">
        <v>499</v>
      </c>
      <c r="Q919" s="24">
        <v>4487</v>
      </c>
      <c r="R919" s="17">
        <v>0</v>
      </c>
      <c r="S919" s="17" t="s">
        <v>411</v>
      </c>
      <c r="T919" s="17" t="s">
        <v>516</v>
      </c>
      <c r="U919" s="29">
        <v>1520</v>
      </c>
      <c r="V919" s="17">
        <v>1.91</v>
      </c>
      <c r="Y919" s="17">
        <v>0</v>
      </c>
      <c r="Z919" s="17">
        <v>0</v>
      </c>
      <c r="AC919" s="17">
        <v>0</v>
      </c>
      <c r="AD919" s="17">
        <v>0</v>
      </c>
      <c r="AG919" s="17">
        <v>0</v>
      </c>
      <c r="AH919" s="17">
        <v>0</v>
      </c>
      <c r="AK919" s="17">
        <v>0</v>
      </c>
      <c r="AL919" s="17">
        <v>0</v>
      </c>
      <c r="AO919" s="17">
        <v>0</v>
      </c>
      <c r="AP919" s="17">
        <v>0</v>
      </c>
      <c r="AQ919" s="17">
        <v>0.202600741</v>
      </c>
      <c r="AR919" s="17">
        <v>8.6401000000000002E-4</v>
      </c>
      <c r="AS919" s="17">
        <v>8.92E-4</v>
      </c>
      <c r="AT919" s="17">
        <v>7.0530000000000002E-3</v>
      </c>
      <c r="AU919" s="17">
        <v>3.2101999999999999E-2</v>
      </c>
      <c r="AV919" s="17">
        <v>249</v>
      </c>
      <c r="AW919" s="17">
        <v>298.8</v>
      </c>
      <c r="AX919" s="17">
        <v>373.5</v>
      </c>
      <c r="AY919" s="17">
        <v>0</v>
      </c>
      <c r="AZ919" s="17">
        <v>0</v>
      </c>
      <c r="BA919" s="17">
        <v>0</v>
      </c>
      <c r="BB919" s="17">
        <v>0</v>
      </c>
      <c r="BC919" s="17">
        <v>1</v>
      </c>
      <c r="BD919" s="17">
        <v>6.01</v>
      </c>
      <c r="BE919" s="17">
        <v>1</v>
      </c>
      <c r="BF919" s="17">
        <v>1</v>
      </c>
      <c r="BH919" s="17">
        <v>0</v>
      </c>
      <c r="BJ919" s="17">
        <v>0</v>
      </c>
      <c r="BL919" s="17">
        <v>0</v>
      </c>
      <c r="BM919" s="17">
        <v>4.4679999999999997E-3</v>
      </c>
      <c r="BN919" s="17">
        <v>1.9698E-2</v>
      </c>
      <c r="BO919" s="17">
        <v>0</v>
      </c>
      <c r="BP919" s="17">
        <v>0</v>
      </c>
      <c r="BQ919" s="17">
        <v>0</v>
      </c>
      <c r="BR919" s="17">
        <v>0</v>
      </c>
      <c r="BS919" s="17">
        <v>0</v>
      </c>
      <c r="BT919" s="17" t="s">
        <v>409</v>
      </c>
      <c r="BU919" s="17" t="s">
        <v>409</v>
      </c>
      <c r="BV919" s="17" t="s">
        <v>409</v>
      </c>
      <c r="BW919" s="17" t="s">
        <v>592</v>
      </c>
      <c r="CA919" s="17">
        <v>88106466</v>
      </c>
      <c r="CB919" s="17" t="s">
        <v>1845</v>
      </c>
      <c r="CC919" s="17">
        <v>87106144</v>
      </c>
      <c r="CD919" s="17" t="s">
        <v>1692</v>
      </c>
    </row>
    <row r="920" spans="1:82">
      <c r="A920" s="27">
        <v>1000001052</v>
      </c>
      <c r="B920" s="26">
        <v>0</v>
      </c>
      <c r="C920" s="26" t="s">
        <v>2335</v>
      </c>
      <c r="D920" s="25">
        <v>302500</v>
      </c>
      <c r="E920" s="25" t="s">
        <v>1309</v>
      </c>
      <c r="F920" s="25">
        <v>302605</v>
      </c>
      <c r="G920" s="25" t="s">
        <v>588</v>
      </c>
      <c r="H920" s="25">
        <v>1</v>
      </c>
      <c r="I920" s="25">
        <v>2003.01</v>
      </c>
      <c r="J920" s="25">
        <v>2500.12</v>
      </c>
      <c r="K920" s="25" t="s">
        <v>1715</v>
      </c>
      <c r="L920" s="25"/>
      <c r="M920" s="25" t="s">
        <v>1715</v>
      </c>
      <c r="N920" s="25" t="s">
        <v>412</v>
      </c>
      <c r="O920" s="25" t="s">
        <v>411</v>
      </c>
      <c r="P920" s="25" t="s">
        <v>516</v>
      </c>
      <c r="Q920" s="24">
        <v>7411</v>
      </c>
      <c r="R920" s="17">
        <v>0.22359999999999999</v>
      </c>
      <c r="U920" s="17">
        <v>0</v>
      </c>
      <c r="V920" s="17">
        <v>0</v>
      </c>
      <c r="Y920" s="17">
        <v>0</v>
      </c>
      <c r="Z920" s="17">
        <v>0</v>
      </c>
      <c r="AC920" s="17">
        <v>0</v>
      </c>
      <c r="AD920" s="17">
        <v>0</v>
      </c>
      <c r="AG920" s="17">
        <v>0</v>
      </c>
      <c r="AH920" s="17">
        <v>0</v>
      </c>
      <c r="AK920" s="17">
        <v>0</v>
      </c>
      <c r="AL920" s="17">
        <v>0</v>
      </c>
      <c r="AO920" s="17">
        <v>0</v>
      </c>
      <c r="AP920" s="17">
        <v>0</v>
      </c>
      <c r="AQ920" s="17">
        <v>0.22359999999999999</v>
      </c>
      <c r="AR920" s="17">
        <v>1E-3</v>
      </c>
      <c r="AS920" s="17">
        <v>4.5800000000000002E-4</v>
      </c>
      <c r="AT920" s="17">
        <v>5.0590000000000001E-3</v>
      </c>
      <c r="AU920" s="17">
        <v>0.186081</v>
      </c>
      <c r="AV920" s="17">
        <v>292</v>
      </c>
      <c r="AW920" s="17">
        <v>350.4</v>
      </c>
      <c r="AX920" s="17">
        <v>438</v>
      </c>
      <c r="AY920" s="17">
        <v>0</v>
      </c>
      <c r="AZ920" s="17">
        <v>0</v>
      </c>
      <c r="BA920" s="17">
        <v>0</v>
      </c>
      <c r="BB920" s="17">
        <v>0</v>
      </c>
      <c r="BC920" s="17">
        <v>1</v>
      </c>
      <c r="BD920" s="17">
        <v>7.41</v>
      </c>
      <c r="BE920" s="17">
        <v>1</v>
      </c>
      <c r="BF920" s="17">
        <v>1</v>
      </c>
      <c r="BH920" s="17">
        <v>0</v>
      </c>
      <c r="BJ920" s="17">
        <v>0</v>
      </c>
      <c r="BL920" s="17">
        <v>0</v>
      </c>
      <c r="BM920" s="17">
        <v>1.3209999999999999E-3</v>
      </c>
      <c r="BN920" s="17">
        <v>2.294E-3</v>
      </c>
      <c r="BO920" s="17">
        <v>0</v>
      </c>
      <c r="BP920" s="17">
        <v>0</v>
      </c>
      <c r="BQ920" s="17">
        <v>0</v>
      </c>
      <c r="BR920" s="17">
        <v>0</v>
      </c>
      <c r="BS920" s="17">
        <v>0</v>
      </c>
      <c r="BT920" s="17" t="s">
        <v>409</v>
      </c>
      <c r="BU920" s="17" t="s">
        <v>409</v>
      </c>
      <c r="BV920" s="17" t="s">
        <v>409</v>
      </c>
      <c r="BW920" s="17" t="s">
        <v>592</v>
      </c>
      <c r="CA920" s="17">
        <v>88106466</v>
      </c>
      <c r="CB920" s="17" t="s">
        <v>1848</v>
      </c>
      <c r="CC920" s="17">
        <v>7200072</v>
      </c>
      <c r="CD920" s="17" t="s">
        <v>1692</v>
      </c>
    </row>
    <row r="921" spans="1:82">
      <c r="A921" s="27">
        <v>1000001053</v>
      </c>
      <c r="B921" s="26">
        <v>0</v>
      </c>
      <c r="C921" s="26" t="s">
        <v>2334</v>
      </c>
      <c r="D921" s="25">
        <v>302500</v>
      </c>
      <c r="E921" s="25" t="s">
        <v>1309</v>
      </c>
      <c r="F921" s="25">
        <v>302535</v>
      </c>
      <c r="G921" s="25" t="s">
        <v>2310</v>
      </c>
      <c r="H921" s="25">
        <v>1</v>
      </c>
      <c r="I921" s="25">
        <v>1998.01</v>
      </c>
      <c r="J921" s="25">
        <v>2500.12</v>
      </c>
      <c r="K921" s="25" t="s">
        <v>1687</v>
      </c>
      <c r="L921" s="25"/>
      <c r="M921" s="25" t="s">
        <v>1687</v>
      </c>
      <c r="N921" s="25" t="s">
        <v>412</v>
      </c>
      <c r="O921" s="25" t="s">
        <v>411</v>
      </c>
      <c r="P921" s="25" t="s">
        <v>426</v>
      </c>
      <c r="Q921" s="24">
        <v>6250</v>
      </c>
      <c r="R921" s="17">
        <v>0.72399999999999998</v>
      </c>
      <c r="U921" s="17">
        <v>0</v>
      </c>
      <c r="V921" s="17">
        <v>0</v>
      </c>
      <c r="Y921" s="17">
        <v>0</v>
      </c>
      <c r="Z921" s="17">
        <v>0</v>
      </c>
      <c r="AC921" s="17">
        <v>0</v>
      </c>
      <c r="AD921" s="17">
        <v>0</v>
      </c>
      <c r="AG921" s="17">
        <v>0</v>
      </c>
      <c r="AH921" s="17">
        <v>0</v>
      </c>
      <c r="AK921" s="17">
        <v>0</v>
      </c>
      <c r="AL921" s="17">
        <v>0</v>
      </c>
      <c r="AO921" s="17">
        <v>0</v>
      </c>
      <c r="AP921" s="17">
        <v>0</v>
      </c>
      <c r="AQ921" s="17">
        <v>0.72399999999999998</v>
      </c>
      <c r="AR921" s="17">
        <v>1E-3</v>
      </c>
      <c r="AS921" s="17">
        <v>6.2200000000000005E-4</v>
      </c>
      <c r="AT921" s="17">
        <v>4.0920000000000002E-3</v>
      </c>
      <c r="AU921" s="17">
        <v>0.15903100000000001</v>
      </c>
      <c r="AV921" s="17">
        <v>152.84</v>
      </c>
      <c r="AW921" s="17">
        <v>183.41</v>
      </c>
      <c r="AX921" s="17">
        <v>229.26</v>
      </c>
      <c r="AY921" s="17">
        <v>0</v>
      </c>
      <c r="AZ921" s="17">
        <v>0</v>
      </c>
      <c r="BA921" s="17">
        <v>0</v>
      </c>
      <c r="BB921" s="17">
        <v>0</v>
      </c>
      <c r="BC921" s="17">
        <v>1</v>
      </c>
      <c r="BD921" s="17">
        <v>6.25</v>
      </c>
      <c r="BE921" s="17">
        <v>1</v>
      </c>
      <c r="BF921" s="17">
        <v>1</v>
      </c>
      <c r="BH921" s="17">
        <v>0</v>
      </c>
      <c r="BJ921" s="17">
        <v>0</v>
      </c>
      <c r="BL921" s="17">
        <v>0</v>
      </c>
      <c r="BM921" s="17">
        <v>3.4819999999999999E-3</v>
      </c>
      <c r="BN921" s="17">
        <v>2.1104000000000001E-2</v>
      </c>
      <c r="BO921" s="17">
        <v>0</v>
      </c>
      <c r="BP921" s="17">
        <v>0</v>
      </c>
      <c r="BQ921" s="17">
        <v>0</v>
      </c>
      <c r="BR921" s="17">
        <v>0</v>
      </c>
      <c r="BS921" s="17">
        <v>0</v>
      </c>
      <c r="BT921" s="17" t="s">
        <v>409</v>
      </c>
      <c r="BU921" s="17" t="s">
        <v>409</v>
      </c>
      <c r="BV921" s="17" t="s">
        <v>409</v>
      </c>
      <c r="BW921" s="17" t="s">
        <v>592</v>
      </c>
      <c r="CA921" s="17">
        <v>88106466</v>
      </c>
      <c r="CB921" s="17" t="s">
        <v>1848</v>
      </c>
      <c r="CC921" s="17">
        <v>4201523</v>
      </c>
      <c r="CD921" s="17" t="s">
        <v>2331</v>
      </c>
    </row>
    <row r="922" spans="1:82">
      <c r="A922" s="27">
        <v>1000001054</v>
      </c>
      <c r="B922" s="26">
        <v>0</v>
      </c>
      <c r="C922" s="26" t="s">
        <v>2333</v>
      </c>
      <c r="D922" s="25">
        <v>302500</v>
      </c>
      <c r="E922" s="25" t="s">
        <v>1309</v>
      </c>
      <c r="F922" s="25">
        <v>302535</v>
      </c>
      <c r="G922" s="25" t="s">
        <v>2310</v>
      </c>
      <c r="H922" s="25">
        <v>2</v>
      </c>
      <c r="I922" s="25">
        <v>1998.01</v>
      </c>
      <c r="J922" s="25">
        <v>2500.12</v>
      </c>
      <c r="K922" s="25" t="s">
        <v>1687</v>
      </c>
      <c r="L922" s="25"/>
      <c r="M922" s="25" t="s">
        <v>1687</v>
      </c>
      <c r="N922" s="25" t="s">
        <v>412</v>
      </c>
      <c r="O922" s="25" t="s">
        <v>411</v>
      </c>
      <c r="P922" s="25" t="s">
        <v>426</v>
      </c>
      <c r="Q922" s="24">
        <v>6250</v>
      </c>
      <c r="R922" s="17">
        <v>0.72399999999999998</v>
      </c>
      <c r="U922" s="17">
        <v>0</v>
      </c>
      <c r="V922" s="17">
        <v>0</v>
      </c>
      <c r="Y922" s="17">
        <v>0</v>
      </c>
      <c r="Z922" s="17">
        <v>0</v>
      </c>
      <c r="AC922" s="17">
        <v>0</v>
      </c>
      <c r="AD922" s="17">
        <v>0</v>
      </c>
      <c r="AG922" s="17">
        <v>0</v>
      </c>
      <c r="AH922" s="17">
        <v>0</v>
      </c>
      <c r="AK922" s="17">
        <v>0</v>
      </c>
      <c r="AL922" s="17">
        <v>0</v>
      </c>
      <c r="AO922" s="17">
        <v>0</v>
      </c>
      <c r="AP922" s="17">
        <v>0</v>
      </c>
      <c r="AQ922" s="17">
        <v>0.72399999999999998</v>
      </c>
      <c r="AR922" s="17">
        <v>1E-3</v>
      </c>
      <c r="AS922" s="17">
        <v>6.2200000000000005E-4</v>
      </c>
      <c r="AT922" s="17">
        <v>4.0920000000000002E-3</v>
      </c>
      <c r="AU922" s="17">
        <v>0.15903100000000001</v>
      </c>
      <c r="AV922" s="17">
        <v>152.84</v>
      </c>
      <c r="AW922" s="17">
        <v>183.41</v>
      </c>
      <c r="AX922" s="17">
        <v>229.26</v>
      </c>
      <c r="AY922" s="17">
        <v>0</v>
      </c>
      <c r="AZ922" s="17">
        <v>0</v>
      </c>
      <c r="BA922" s="17">
        <v>0</v>
      </c>
      <c r="BB922" s="17">
        <v>0</v>
      </c>
      <c r="BC922" s="17">
        <v>1</v>
      </c>
      <c r="BD922" s="17">
        <v>6.25</v>
      </c>
      <c r="BE922" s="17">
        <v>1</v>
      </c>
      <c r="BF922" s="17">
        <v>1</v>
      </c>
      <c r="BH922" s="17">
        <v>0</v>
      </c>
      <c r="BJ922" s="17">
        <v>0</v>
      </c>
      <c r="BL922" s="17">
        <v>0</v>
      </c>
      <c r="BM922" s="17">
        <v>3.4819999999999999E-3</v>
      </c>
      <c r="BN922" s="17">
        <v>2.1104000000000001E-2</v>
      </c>
      <c r="BO922" s="17">
        <v>0</v>
      </c>
      <c r="BP922" s="17">
        <v>0</v>
      </c>
      <c r="BQ922" s="17">
        <v>0</v>
      </c>
      <c r="BR922" s="17">
        <v>0</v>
      </c>
      <c r="BS922" s="17">
        <v>0</v>
      </c>
      <c r="BT922" s="17" t="s">
        <v>409</v>
      </c>
      <c r="BU922" s="17" t="s">
        <v>409</v>
      </c>
      <c r="BV922" s="17" t="s">
        <v>409</v>
      </c>
      <c r="BW922" s="17" t="s">
        <v>592</v>
      </c>
      <c r="CA922" s="17">
        <v>88106466</v>
      </c>
      <c r="CB922" s="17" t="s">
        <v>1848</v>
      </c>
      <c r="CC922" s="17">
        <v>4201523</v>
      </c>
      <c r="CD922" s="17" t="s">
        <v>2331</v>
      </c>
    </row>
    <row r="923" spans="1:82">
      <c r="A923" s="27">
        <v>1000001055</v>
      </c>
      <c r="B923" s="26">
        <v>0</v>
      </c>
      <c r="C923" s="26" t="s">
        <v>2332</v>
      </c>
      <c r="D923" s="25">
        <v>302500</v>
      </c>
      <c r="E923" s="25" t="s">
        <v>1309</v>
      </c>
      <c r="F923" s="25">
        <v>302535</v>
      </c>
      <c r="G923" s="25" t="s">
        <v>2310</v>
      </c>
      <c r="H923" s="25">
        <v>3</v>
      </c>
      <c r="I923" s="25">
        <v>2005.01</v>
      </c>
      <c r="J923" s="25">
        <v>2500.12</v>
      </c>
      <c r="K923" s="25" t="s">
        <v>1566</v>
      </c>
      <c r="L923" s="25"/>
      <c r="M923" s="25" t="s">
        <v>1566</v>
      </c>
      <c r="N923" s="25" t="s">
        <v>412</v>
      </c>
      <c r="O923" s="25" t="s">
        <v>411</v>
      </c>
      <c r="P923" s="25" t="s">
        <v>426</v>
      </c>
      <c r="Q923" s="24">
        <v>1908</v>
      </c>
      <c r="R923" s="17">
        <v>0.72399999999999998</v>
      </c>
      <c r="S923" s="17" t="s">
        <v>498</v>
      </c>
      <c r="T923" s="17" t="s">
        <v>426</v>
      </c>
      <c r="U923" s="29">
        <v>4397</v>
      </c>
      <c r="V923" s="17">
        <v>0.44679999999999997</v>
      </c>
      <c r="Y923" s="17">
        <v>0</v>
      </c>
      <c r="Z923" s="17">
        <v>0</v>
      </c>
      <c r="AC923" s="17">
        <v>0</v>
      </c>
      <c r="AD923" s="17">
        <v>0</v>
      </c>
      <c r="AG923" s="17">
        <v>0</v>
      </c>
      <c r="AH923" s="17">
        <v>0</v>
      </c>
      <c r="AK923" s="17">
        <v>0</v>
      </c>
      <c r="AL923" s="17">
        <v>0</v>
      </c>
      <c r="AO923" s="17">
        <v>0</v>
      </c>
      <c r="AP923" s="17">
        <v>0</v>
      </c>
      <c r="AQ923" s="17">
        <v>0.53933573499999998</v>
      </c>
      <c r="AR923" s="17">
        <v>2.664235E-3</v>
      </c>
      <c r="AS923" s="17">
        <v>4.86E-4</v>
      </c>
      <c r="AT923" s="17">
        <v>3.9699999999999996E-3</v>
      </c>
      <c r="AU923" s="17">
        <v>0.20901400000000001</v>
      </c>
      <c r="AV923" s="17">
        <v>122.43</v>
      </c>
      <c r="AW923" s="17">
        <v>146.91999999999999</v>
      </c>
      <c r="AX923" s="17">
        <v>183.65</v>
      </c>
      <c r="AY923" s="17">
        <v>0</v>
      </c>
      <c r="AZ923" s="17">
        <v>0</v>
      </c>
      <c r="BA923" s="17">
        <v>0</v>
      </c>
      <c r="BB923" s="17">
        <v>0</v>
      </c>
      <c r="BC923" s="17">
        <v>1</v>
      </c>
      <c r="BD923" s="17">
        <v>6.31</v>
      </c>
      <c r="BE923" s="17">
        <v>1</v>
      </c>
      <c r="BF923" s="17">
        <v>1</v>
      </c>
      <c r="BH923" s="17">
        <v>0</v>
      </c>
      <c r="BJ923" s="17">
        <v>0</v>
      </c>
      <c r="BL923" s="17">
        <v>0</v>
      </c>
      <c r="BM923" s="17">
        <v>3.1059999999999998E-3</v>
      </c>
      <c r="BN923" s="17">
        <v>1.9997999999999998E-2</v>
      </c>
      <c r="BO923" s="17">
        <v>0</v>
      </c>
      <c r="BP923" s="17">
        <v>0</v>
      </c>
      <c r="BQ923" s="17">
        <v>0</v>
      </c>
      <c r="BR923" s="17">
        <v>0</v>
      </c>
      <c r="BS923" s="17">
        <v>0</v>
      </c>
      <c r="BT923" s="17" t="s">
        <v>409</v>
      </c>
      <c r="BU923" s="17" t="s">
        <v>409</v>
      </c>
      <c r="BV923" s="17" t="s">
        <v>409</v>
      </c>
      <c r="BW923" s="17" t="s">
        <v>592</v>
      </c>
      <c r="CA923" s="17">
        <v>88106466</v>
      </c>
      <c r="CB923" s="17" t="s">
        <v>1845</v>
      </c>
      <c r="CC923" s="17">
        <v>4201523</v>
      </c>
      <c r="CD923" s="17" t="s">
        <v>2331</v>
      </c>
    </row>
    <row r="924" spans="1:82">
      <c r="A924" s="27">
        <v>1000001056</v>
      </c>
      <c r="B924" s="26">
        <v>0</v>
      </c>
      <c r="C924" s="26" t="s">
        <v>2330</v>
      </c>
      <c r="D924" s="25">
        <v>302500</v>
      </c>
      <c r="E924" s="25" t="s">
        <v>1309</v>
      </c>
      <c r="F924" s="25">
        <v>302510</v>
      </c>
      <c r="G924" s="25" t="s">
        <v>2320</v>
      </c>
      <c r="H924" s="25">
        <v>1</v>
      </c>
      <c r="I924" s="25">
        <v>2000.01</v>
      </c>
      <c r="J924" s="25">
        <v>2011.06</v>
      </c>
      <c r="K924" s="25" t="s">
        <v>557</v>
      </c>
      <c r="L924" s="25"/>
      <c r="M924" s="25" t="s">
        <v>557</v>
      </c>
      <c r="N924" s="25" t="s">
        <v>412</v>
      </c>
      <c r="O924" s="25" t="s">
        <v>498</v>
      </c>
      <c r="P924" s="25" t="s">
        <v>426</v>
      </c>
      <c r="Q924" s="24">
        <v>2600</v>
      </c>
      <c r="R924" s="17">
        <v>0.44679999999999997</v>
      </c>
      <c r="U924" s="17">
        <v>0</v>
      </c>
      <c r="V924" s="17">
        <v>0</v>
      </c>
      <c r="Y924" s="17">
        <v>0</v>
      </c>
      <c r="Z924" s="17">
        <v>0</v>
      </c>
      <c r="AC924" s="17">
        <v>0</v>
      </c>
      <c r="AD924" s="17">
        <v>0</v>
      </c>
      <c r="AG924" s="17">
        <v>0</v>
      </c>
      <c r="AH924" s="17">
        <v>0</v>
      </c>
      <c r="AK924" s="17">
        <v>0</v>
      </c>
      <c r="AL924" s="17">
        <v>0</v>
      </c>
      <c r="AO924" s="17">
        <v>0</v>
      </c>
      <c r="AP924" s="17">
        <v>0</v>
      </c>
      <c r="AQ924" s="17">
        <v>0.44679999999999997</v>
      </c>
      <c r="AR924" s="17">
        <v>3.0000000000000001E-3</v>
      </c>
      <c r="AS924" s="17">
        <v>1.8000000000000001E-4</v>
      </c>
      <c r="AT924" s="17">
        <v>1.371E-3</v>
      </c>
      <c r="AU924" s="17">
        <v>8.3029000000000006E-2</v>
      </c>
      <c r="AV924" s="17">
        <v>143</v>
      </c>
      <c r="AW924" s="17">
        <v>171.6</v>
      </c>
      <c r="AX924" s="17">
        <v>214.5</v>
      </c>
      <c r="AY924" s="17">
        <v>0</v>
      </c>
      <c r="AZ924" s="17">
        <v>0</v>
      </c>
      <c r="BA924" s="17">
        <v>0</v>
      </c>
      <c r="BB924" s="17">
        <v>0</v>
      </c>
      <c r="BC924" s="17">
        <v>1</v>
      </c>
      <c r="BD924" s="17">
        <v>2.6</v>
      </c>
      <c r="BE924" s="17">
        <v>1</v>
      </c>
      <c r="BF924" s="17">
        <v>1</v>
      </c>
      <c r="BH924" s="17">
        <v>0</v>
      </c>
      <c r="BJ924" s="17">
        <v>0</v>
      </c>
      <c r="BL924" s="17">
        <v>0</v>
      </c>
      <c r="BM924" s="17">
        <v>7.45E-4</v>
      </c>
      <c r="BN924" s="17">
        <v>6.2399999999999999E-4</v>
      </c>
      <c r="BO924" s="17">
        <v>0</v>
      </c>
      <c r="BP924" s="17">
        <v>0</v>
      </c>
      <c r="BQ924" s="17">
        <v>0</v>
      </c>
      <c r="BR924" s="17">
        <v>0</v>
      </c>
      <c r="BS924" s="17">
        <v>0</v>
      </c>
      <c r="BT924" s="17" t="s">
        <v>409</v>
      </c>
      <c r="BU924" s="17" t="s">
        <v>409</v>
      </c>
      <c r="BV924" s="17" t="s">
        <v>409</v>
      </c>
      <c r="BW924" s="17" t="s">
        <v>592</v>
      </c>
      <c r="CA924" s="17">
        <v>88106466</v>
      </c>
      <c r="CB924" s="17" t="s">
        <v>1848</v>
      </c>
      <c r="CC924" s="17">
        <v>87106144</v>
      </c>
      <c r="CD924" s="17" t="s">
        <v>1692</v>
      </c>
    </row>
    <row r="925" spans="1:82">
      <c r="A925" s="27">
        <v>1000001057</v>
      </c>
      <c r="B925" s="26">
        <v>0</v>
      </c>
      <c r="C925" s="26" t="s">
        <v>2329</v>
      </c>
      <c r="D925" s="25">
        <v>302500</v>
      </c>
      <c r="E925" s="25" t="s">
        <v>1309</v>
      </c>
      <c r="F925" s="25">
        <v>302510</v>
      </c>
      <c r="G925" s="25" t="s">
        <v>2320</v>
      </c>
      <c r="H925" s="25">
        <v>2</v>
      </c>
      <c r="I925" s="25">
        <v>2000.01</v>
      </c>
      <c r="J925" s="25">
        <v>2011.06</v>
      </c>
      <c r="K925" s="25" t="s">
        <v>557</v>
      </c>
      <c r="L925" s="25"/>
      <c r="M925" s="25" t="s">
        <v>557</v>
      </c>
      <c r="N925" s="25" t="s">
        <v>412</v>
      </c>
      <c r="O925" s="25" t="s">
        <v>498</v>
      </c>
      <c r="P925" s="25" t="s">
        <v>426</v>
      </c>
      <c r="Q925" s="24">
        <v>2600</v>
      </c>
      <c r="R925" s="17">
        <v>0.44679999999999997</v>
      </c>
      <c r="U925" s="17">
        <v>0</v>
      </c>
      <c r="V925" s="17">
        <v>0</v>
      </c>
      <c r="Y925" s="17">
        <v>0</v>
      </c>
      <c r="Z925" s="17">
        <v>0</v>
      </c>
      <c r="AC925" s="17">
        <v>0</v>
      </c>
      <c r="AD925" s="17">
        <v>0</v>
      </c>
      <c r="AG925" s="17">
        <v>0</v>
      </c>
      <c r="AH925" s="17">
        <v>0</v>
      </c>
      <c r="AK925" s="17">
        <v>0</v>
      </c>
      <c r="AL925" s="17">
        <v>0</v>
      </c>
      <c r="AO925" s="17">
        <v>0</v>
      </c>
      <c r="AP925" s="17">
        <v>0</v>
      </c>
      <c r="AQ925" s="17">
        <v>0.44679999999999997</v>
      </c>
      <c r="AR925" s="17">
        <v>3.0000000000000001E-3</v>
      </c>
      <c r="AS925" s="17">
        <v>1.8000000000000001E-4</v>
      </c>
      <c r="AT925" s="17">
        <v>1.371E-3</v>
      </c>
      <c r="AU925" s="17">
        <v>8.3029000000000006E-2</v>
      </c>
      <c r="AV925" s="17">
        <v>143</v>
      </c>
      <c r="AW925" s="17">
        <v>171.6</v>
      </c>
      <c r="AX925" s="17">
        <v>214.5</v>
      </c>
      <c r="AY925" s="17">
        <v>0</v>
      </c>
      <c r="AZ925" s="17">
        <v>0</v>
      </c>
      <c r="BA925" s="17">
        <v>0</v>
      </c>
      <c r="BB925" s="17">
        <v>0</v>
      </c>
      <c r="BC925" s="17">
        <v>1</v>
      </c>
      <c r="BD925" s="17">
        <v>2.6</v>
      </c>
      <c r="BE925" s="17">
        <v>1</v>
      </c>
      <c r="BF925" s="17">
        <v>1</v>
      </c>
      <c r="BH925" s="17">
        <v>0</v>
      </c>
      <c r="BJ925" s="17">
        <v>0</v>
      </c>
      <c r="BL925" s="17">
        <v>0</v>
      </c>
      <c r="BM925" s="17">
        <v>7.45E-4</v>
      </c>
      <c r="BN925" s="17">
        <v>6.2399999999999999E-4</v>
      </c>
      <c r="BO925" s="17">
        <v>0</v>
      </c>
      <c r="BP925" s="17">
        <v>0</v>
      </c>
      <c r="BQ925" s="17">
        <v>0</v>
      </c>
      <c r="BR925" s="17">
        <v>0</v>
      </c>
      <c r="BS925" s="17">
        <v>0</v>
      </c>
      <c r="BT925" s="17" t="s">
        <v>409</v>
      </c>
      <c r="BU925" s="17" t="s">
        <v>409</v>
      </c>
      <c r="BV925" s="17" t="s">
        <v>409</v>
      </c>
      <c r="BW925" s="17" t="s">
        <v>592</v>
      </c>
      <c r="CA925" s="17">
        <v>88106466</v>
      </c>
      <c r="CB925" s="17" t="s">
        <v>1848</v>
      </c>
      <c r="CC925" s="17">
        <v>87106144</v>
      </c>
      <c r="CD925" s="17" t="s">
        <v>1692</v>
      </c>
    </row>
    <row r="926" spans="1:82">
      <c r="A926" s="27">
        <v>1000001058</v>
      </c>
      <c r="B926" s="26">
        <v>0</v>
      </c>
      <c r="C926" s="26" t="s">
        <v>2328</v>
      </c>
      <c r="D926" s="25">
        <v>302500</v>
      </c>
      <c r="E926" s="25" t="s">
        <v>1309</v>
      </c>
      <c r="F926" s="25">
        <v>302510</v>
      </c>
      <c r="G926" s="25" t="s">
        <v>2320</v>
      </c>
      <c r="H926" s="25">
        <v>3</v>
      </c>
      <c r="I926" s="25">
        <v>2000.01</v>
      </c>
      <c r="J926" s="25">
        <v>2011.06</v>
      </c>
      <c r="K926" s="25" t="s">
        <v>557</v>
      </c>
      <c r="L926" s="25"/>
      <c r="M926" s="25" t="s">
        <v>557</v>
      </c>
      <c r="N926" s="25" t="s">
        <v>412</v>
      </c>
      <c r="O926" s="25" t="s">
        <v>498</v>
      </c>
      <c r="P926" s="25" t="s">
        <v>426</v>
      </c>
      <c r="Q926" s="24">
        <v>2800</v>
      </c>
      <c r="R926" s="17">
        <v>0.44679999999999997</v>
      </c>
      <c r="U926" s="17">
        <v>0</v>
      </c>
      <c r="V926" s="17">
        <v>0</v>
      </c>
      <c r="Y926" s="17">
        <v>0</v>
      </c>
      <c r="Z926" s="17">
        <v>0</v>
      </c>
      <c r="AC926" s="17">
        <v>0</v>
      </c>
      <c r="AD926" s="17">
        <v>0</v>
      </c>
      <c r="AG926" s="17">
        <v>0</v>
      </c>
      <c r="AH926" s="17">
        <v>0</v>
      </c>
      <c r="AK926" s="17">
        <v>0</v>
      </c>
      <c r="AL926" s="17">
        <v>0</v>
      </c>
      <c r="AO926" s="17">
        <v>0</v>
      </c>
      <c r="AP926" s="17">
        <v>0</v>
      </c>
      <c r="AQ926" s="17">
        <v>0.44679999999999997</v>
      </c>
      <c r="AR926" s="17">
        <v>3.0000000000000001E-3</v>
      </c>
      <c r="AS926" s="17">
        <v>1.9599999999999999E-4</v>
      </c>
      <c r="AT926" s="17">
        <v>1.47E-3</v>
      </c>
      <c r="AU926" s="17">
        <v>8.9414999999999994E-2</v>
      </c>
      <c r="AV926" s="17">
        <v>143</v>
      </c>
      <c r="AW926" s="17">
        <v>171.6</v>
      </c>
      <c r="AX926" s="17">
        <v>214.5</v>
      </c>
      <c r="AY926" s="17">
        <v>0</v>
      </c>
      <c r="AZ926" s="17">
        <v>0</v>
      </c>
      <c r="BA926" s="17">
        <v>0</v>
      </c>
      <c r="BB926" s="17">
        <v>0</v>
      </c>
      <c r="BC926" s="17">
        <v>1</v>
      </c>
      <c r="BD926" s="17">
        <v>2.8</v>
      </c>
      <c r="BE926" s="17">
        <v>1</v>
      </c>
      <c r="BF926" s="17">
        <v>1</v>
      </c>
      <c r="BH926" s="17">
        <v>0</v>
      </c>
      <c r="BJ926" s="17">
        <v>0</v>
      </c>
      <c r="BL926" s="17">
        <v>0</v>
      </c>
      <c r="BM926" s="17">
        <v>8.1400000000000005E-4</v>
      </c>
      <c r="BN926" s="17">
        <v>6.7299999999999999E-4</v>
      </c>
      <c r="BO926" s="17">
        <v>0</v>
      </c>
      <c r="BP926" s="17">
        <v>0</v>
      </c>
      <c r="BQ926" s="17">
        <v>0</v>
      </c>
      <c r="BR926" s="17">
        <v>0</v>
      </c>
      <c r="BS926" s="17">
        <v>0</v>
      </c>
      <c r="BT926" s="17" t="s">
        <v>409</v>
      </c>
      <c r="BU926" s="17" t="s">
        <v>409</v>
      </c>
      <c r="BV926" s="17" t="s">
        <v>409</v>
      </c>
      <c r="BW926" s="17" t="s">
        <v>592</v>
      </c>
      <c r="CA926" s="17">
        <v>88106466</v>
      </c>
      <c r="CB926" s="17" t="s">
        <v>1848</v>
      </c>
      <c r="CC926" s="17">
        <v>87106144</v>
      </c>
      <c r="CD926" s="17" t="s">
        <v>1692</v>
      </c>
    </row>
    <row r="927" spans="1:82">
      <c r="A927" s="27">
        <v>1000001059</v>
      </c>
      <c r="B927" s="26">
        <v>0</v>
      </c>
      <c r="C927" s="26" t="s">
        <v>2327</v>
      </c>
      <c r="D927" s="25">
        <v>302500</v>
      </c>
      <c r="E927" s="25" t="s">
        <v>1309</v>
      </c>
      <c r="F927" s="25">
        <v>302560</v>
      </c>
      <c r="G927" s="25" t="s">
        <v>1297</v>
      </c>
      <c r="H927" s="25">
        <v>1</v>
      </c>
      <c r="I927" s="25">
        <v>2001.06</v>
      </c>
      <c r="J927" s="25">
        <v>2500.12</v>
      </c>
      <c r="K927" s="25" t="s">
        <v>2195</v>
      </c>
      <c r="L927" s="25"/>
      <c r="M927" s="25" t="s">
        <v>2195</v>
      </c>
      <c r="N927" s="25" t="s">
        <v>412</v>
      </c>
      <c r="O927" s="25" t="s">
        <v>411</v>
      </c>
      <c r="P927" s="25" t="s">
        <v>516</v>
      </c>
      <c r="Q927" s="24">
        <v>2289</v>
      </c>
      <c r="R927" s="17">
        <v>0.24229999999999999</v>
      </c>
      <c r="U927" s="17">
        <v>0</v>
      </c>
      <c r="V927" s="17">
        <v>0</v>
      </c>
      <c r="Y927" s="17">
        <v>0</v>
      </c>
      <c r="Z927" s="17">
        <v>0</v>
      </c>
      <c r="AC927" s="17">
        <v>0</v>
      </c>
      <c r="AD927" s="17">
        <v>0</v>
      </c>
      <c r="AG927" s="17">
        <v>0</v>
      </c>
      <c r="AH927" s="17">
        <v>0</v>
      </c>
      <c r="AK927" s="17">
        <v>0</v>
      </c>
      <c r="AL927" s="17">
        <v>0</v>
      </c>
      <c r="AO927" s="17">
        <v>0</v>
      </c>
      <c r="AP927" s="17">
        <v>0</v>
      </c>
      <c r="AQ927" s="17">
        <v>0.24229999999999999</v>
      </c>
      <c r="AR927" s="17">
        <v>1E-3</v>
      </c>
      <c r="AS927" s="17">
        <v>1.6119999999999999E-4</v>
      </c>
      <c r="AT927" s="17">
        <v>1.304E-3</v>
      </c>
      <c r="AU927" s="17">
        <v>6.91108E-2</v>
      </c>
      <c r="AV927" s="17">
        <v>301</v>
      </c>
      <c r="AW927" s="17">
        <v>361.2</v>
      </c>
      <c r="AX927" s="17">
        <v>451.5</v>
      </c>
      <c r="AY927" s="17">
        <v>0</v>
      </c>
      <c r="AZ927" s="17">
        <v>0</v>
      </c>
      <c r="BA927" s="17">
        <v>0</v>
      </c>
      <c r="BB927" s="17">
        <v>0</v>
      </c>
      <c r="BC927" s="17">
        <v>1</v>
      </c>
      <c r="BD927" s="17">
        <v>2.29</v>
      </c>
      <c r="BE927" s="17">
        <v>1</v>
      </c>
      <c r="BF927" s="17">
        <v>1</v>
      </c>
      <c r="BH927" s="17">
        <v>0</v>
      </c>
      <c r="BJ927" s="17">
        <v>0</v>
      </c>
      <c r="BL927" s="17">
        <v>0</v>
      </c>
      <c r="BM927" s="17">
        <v>1.0983E-3</v>
      </c>
      <c r="BN927" s="17">
        <v>6.8104000000000003E-3</v>
      </c>
      <c r="BO927" s="17">
        <v>0</v>
      </c>
      <c r="BP927" s="17">
        <v>0</v>
      </c>
      <c r="BQ927" s="17">
        <v>0</v>
      </c>
      <c r="BR927" s="17">
        <v>0</v>
      </c>
      <c r="BS927" s="17">
        <v>0</v>
      </c>
      <c r="BT927" s="17" t="s">
        <v>409</v>
      </c>
      <c r="BU927" s="17" t="s">
        <v>409</v>
      </c>
      <c r="BV927" s="17" t="s">
        <v>409</v>
      </c>
      <c r="BW927" s="17" t="s">
        <v>592</v>
      </c>
      <c r="CA927" s="17">
        <v>88106466</v>
      </c>
      <c r="CB927" s="17" t="s">
        <v>1848</v>
      </c>
      <c r="CC927" s="17">
        <v>4104951</v>
      </c>
      <c r="CD927" s="17" t="s">
        <v>1700</v>
      </c>
    </row>
    <row r="928" spans="1:82">
      <c r="A928" s="27">
        <v>1000001060</v>
      </c>
      <c r="B928" s="26">
        <v>0</v>
      </c>
      <c r="C928" s="26" t="s">
        <v>2326</v>
      </c>
      <c r="D928" s="25">
        <v>302500</v>
      </c>
      <c r="E928" s="25" t="s">
        <v>1309</v>
      </c>
      <c r="F928" s="25">
        <v>302595</v>
      </c>
      <c r="G928" s="25" t="s">
        <v>2301</v>
      </c>
      <c r="H928" s="25">
        <v>1</v>
      </c>
      <c r="I928" s="25">
        <v>2003.06</v>
      </c>
      <c r="J928" s="25">
        <v>2500.12</v>
      </c>
      <c r="K928" s="25" t="s">
        <v>1560</v>
      </c>
      <c r="L928" s="25"/>
      <c r="M928" s="25" t="s">
        <v>1560</v>
      </c>
      <c r="N928" s="25" t="s">
        <v>412</v>
      </c>
      <c r="O928" s="25" t="s">
        <v>411</v>
      </c>
      <c r="P928" s="25" t="s">
        <v>516</v>
      </c>
      <c r="Q928" s="24">
        <v>5834</v>
      </c>
      <c r="R928" s="17">
        <v>0.22359999999999999</v>
      </c>
      <c r="U928" s="17">
        <v>0</v>
      </c>
      <c r="V928" s="17">
        <v>0</v>
      </c>
      <c r="Y928" s="17">
        <v>0</v>
      </c>
      <c r="Z928" s="17">
        <v>0</v>
      </c>
      <c r="AC928" s="17">
        <v>0</v>
      </c>
      <c r="AD928" s="17">
        <v>0</v>
      </c>
      <c r="AG928" s="17">
        <v>0</v>
      </c>
      <c r="AH928" s="17">
        <v>0</v>
      </c>
      <c r="AK928" s="17">
        <v>0</v>
      </c>
      <c r="AL928" s="17">
        <v>0</v>
      </c>
      <c r="AO928" s="17">
        <v>0</v>
      </c>
      <c r="AP928" s="17">
        <v>0</v>
      </c>
      <c r="AQ928" s="17">
        <v>0.22359999999999999</v>
      </c>
      <c r="AR928" s="17">
        <v>1E-3</v>
      </c>
      <c r="AS928" s="17">
        <v>3.6099999999999999E-4</v>
      </c>
      <c r="AT928" s="17">
        <v>3.8349999999999999E-3</v>
      </c>
      <c r="AU928" s="17">
        <v>0.14648600000000001</v>
      </c>
      <c r="AV928" s="17">
        <v>308</v>
      </c>
      <c r="AW928" s="17">
        <v>369.6</v>
      </c>
      <c r="AX928" s="17">
        <v>462</v>
      </c>
      <c r="AY928" s="17">
        <v>0</v>
      </c>
      <c r="AZ928" s="17">
        <v>0</v>
      </c>
      <c r="BA928" s="17">
        <v>0</v>
      </c>
      <c r="BB928" s="17">
        <v>0</v>
      </c>
      <c r="BC928" s="17">
        <v>1</v>
      </c>
      <c r="BD928" s="17">
        <v>5.83</v>
      </c>
      <c r="BE928" s="17">
        <v>1</v>
      </c>
      <c r="BF928" s="17">
        <v>1</v>
      </c>
      <c r="BH928" s="17">
        <v>0</v>
      </c>
      <c r="BJ928" s="17">
        <v>0</v>
      </c>
      <c r="BL928" s="17">
        <v>0</v>
      </c>
      <c r="BM928" s="17">
        <v>1.0399999999999999E-3</v>
      </c>
      <c r="BN928" s="17">
        <v>1.8060000000000001E-3</v>
      </c>
      <c r="BO928" s="17">
        <v>0</v>
      </c>
      <c r="BP928" s="17">
        <v>0</v>
      </c>
      <c r="BQ928" s="17">
        <v>0</v>
      </c>
      <c r="BR928" s="17">
        <v>0</v>
      </c>
      <c r="BS928" s="17">
        <v>0</v>
      </c>
      <c r="BT928" s="17" t="s">
        <v>409</v>
      </c>
      <c r="BU928" s="17" t="s">
        <v>409</v>
      </c>
      <c r="BV928" s="17" t="s">
        <v>409</v>
      </c>
      <c r="BW928" s="17" t="s">
        <v>592</v>
      </c>
      <c r="CA928" s="17">
        <v>88106466</v>
      </c>
      <c r="CB928" s="17" t="s">
        <v>1848</v>
      </c>
      <c r="CC928" s="17">
        <v>7200072</v>
      </c>
      <c r="CD928" s="17" t="s">
        <v>1692</v>
      </c>
    </row>
    <row r="929" spans="1:82">
      <c r="A929" s="27">
        <v>1000001061</v>
      </c>
      <c r="B929" s="26">
        <v>0</v>
      </c>
      <c r="C929" s="26" t="s">
        <v>2325</v>
      </c>
      <c r="D929" s="25">
        <v>302500</v>
      </c>
      <c r="E929" s="25" t="s">
        <v>1309</v>
      </c>
      <c r="F929" s="25">
        <v>302555</v>
      </c>
      <c r="G929" s="25" t="s">
        <v>2295</v>
      </c>
      <c r="H929" s="25">
        <v>1</v>
      </c>
      <c r="I929" s="25">
        <v>2003.1</v>
      </c>
      <c r="J929" s="25">
        <v>2500.12</v>
      </c>
      <c r="K929" s="25" t="s">
        <v>1849</v>
      </c>
      <c r="L929" s="25"/>
      <c r="M929" s="25" t="s">
        <v>1849</v>
      </c>
      <c r="N929" s="25" t="s">
        <v>412</v>
      </c>
      <c r="O929" s="25" t="s">
        <v>411</v>
      </c>
      <c r="P929" s="25" t="s">
        <v>516</v>
      </c>
      <c r="Q929" s="24">
        <v>2924</v>
      </c>
      <c r="R929" s="17">
        <v>0.2505</v>
      </c>
      <c r="U929" s="17">
        <v>0</v>
      </c>
      <c r="V929" s="17">
        <v>0</v>
      </c>
      <c r="Y929" s="17">
        <v>0</v>
      </c>
      <c r="Z929" s="17">
        <v>0</v>
      </c>
      <c r="AC929" s="17">
        <v>0</v>
      </c>
      <c r="AD929" s="17">
        <v>0</v>
      </c>
      <c r="AG929" s="17">
        <v>0</v>
      </c>
      <c r="AH929" s="17">
        <v>0</v>
      </c>
      <c r="AK929" s="17">
        <v>0</v>
      </c>
      <c r="AL929" s="17">
        <v>0</v>
      </c>
      <c r="AO929" s="17">
        <v>0</v>
      </c>
      <c r="AP929" s="17">
        <v>0</v>
      </c>
      <c r="AQ929" s="17">
        <v>0.2505</v>
      </c>
      <c r="AR929" s="17">
        <v>1E-3</v>
      </c>
      <c r="AS929" s="17">
        <v>2.721E-4</v>
      </c>
      <c r="AT929" s="17">
        <v>1.6953000000000001E-3</v>
      </c>
      <c r="AU929" s="17">
        <v>8.9185399999999998E-2</v>
      </c>
      <c r="AV929" s="17">
        <v>301</v>
      </c>
      <c r="AW929" s="17">
        <v>361.2</v>
      </c>
      <c r="AX929" s="17">
        <v>451.5</v>
      </c>
      <c r="AY929" s="17">
        <v>0</v>
      </c>
      <c r="AZ929" s="17">
        <v>0</v>
      </c>
      <c r="BA929" s="17">
        <v>0</v>
      </c>
      <c r="BB929" s="17">
        <v>0</v>
      </c>
      <c r="BC929" s="17">
        <v>1</v>
      </c>
      <c r="BD929" s="17">
        <v>2.92</v>
      </c>
      <c r="BE929" s="17">
        <v>1</v>
      </c>
      <c r="BF929" s="17">
        <v>1</v>
      </c>
      <c r="BH929" s="17">
        <v>0</v>
      </c>
      <c r="BJ929" s="17">
        <v>0</v>
      </c>
      <c r="BL929" s="17">
        <v>0</v>
      </c>
      <c r="BM929" s="17">
        <v>9.9759999999999996E-4</v>
      </c>
      <c r="BN929" s="17">
        <v>6.3663000000000001E-3</v>
      </c>
      <c r="BO929" s="17">
        <v>0</v>
      </c>
      <c r="BP929" s="17">
        <v>0</v>
      </c>
      <c r="BQ929" s="17">
        <v>0</v>
      </c>
      <c r="BR929" s="17">
        <v>0</v>
      </c>
      <c r="BS929" s="17">
        <v>0</v>
      </c>
      <c r="BT929" s="17" t="s">
        <v>409</v>
      </c>
      <c r="BU929" s="17" t="s">
        <v>409</v>
      </c>
      <c r="BV929" s="17" t="s">
        <v>409</v>
      </c>
      <c r="BW929" s="17" t="s">
        <v>592</v>
      </c>
      <c r="CA929" s="17">
        <v>88106466</v>
      </c>
      <c r="CB929" s="17" t="s">
        <v>1848</v>
      </c>
      <c r="CC929" s="17">
        <v>4104951</v>
      </c>
      <c r="CD929" s="17" t="s">
        <v>807</v>
      </c>
    </row>
    <row r="930" spans="1:82">
      <c r="A930" s="27">
        <v>1000001062</v>
      </c>
      <c r="B930" s="26">
        <v>0</v>
      </c>
      <c r="C930" s="26" t="s">
        <v>2324</v>
      </c>
      <c r="D930" s="25">
        <v>302155</v>
      </c>
      <c r="E930" s="25" t="s">
        <v>630</v>
      </c>
      <c r="F930" s="25">
        <v>302210</v>
      </c>
      <c r="G930" s="25" t="s">
        <v>1717</v>
      </c>
      <c r="H930" s="25">
        <v>1</v>
      </c>
      <c r="I930" s="25">
        <v>2001.01</v>
      </c>
      <c r="J930" s="25">
        <v>2016.04</v>
      </c>
      <c r="K930" s="25" t="s">
        <v>1625</v>
      </c>
      <c r="L930" s="25"/>
      <c r="M930" s="25" t="s">
        <v>1625</v>
      </c>
      <c r="N930" s="25" t="s">
        <v>412</v>
      </c>
      <c r="O930" s="25" t="s">
        <v>411</v>
      </c>
      <c r="P930" s="25" t="s">
        <v>516</v>
      </c>
      <c r="Q930" s="24">
        <v>2800</v>
      </c>
      <c r="R930" s="17">
        <v>0.93300000000000005</v>
      </c>
      <c r="U930" s="17">
        <v>0</v>
      </c>
      <c r="V930" s="17">
        <v>0</v>
      </c>
      <c r="Y930" s="17">
        <v>0</v>
      </c>
      <c r="Z930" s="17">
        <v>0</v>
      </c>
      <c r="AC930" s="17">
        <v>0</v>
      </c>
      <c r="AD930" s="17">
        <v>0</v>
      </c>
      <c r="AG930" s="17">
        <v>0</v>
      </c>
      <c r="AH930" s="17">
        <v>0</v>
      </c>
      <c r="AK930" s="17">
        <v>0</v>
      </c>
      <c r="AL930" s="17">
        <v>0</v>
      </c>
      <c r="AO930" s="17">
        <v>0</v>
      </c>
      <c r="AP930" s="17">
        <v>0</v>
      </c>
      <c r="AQ930" s="17">
        <v>0.93300000000000005</v>
      </c>
      <c r="AR930" s="17">
        <v>1E-3</v>
      </c>
      <c r="AS930" s="17">
        <v>1.6870000000000001E-4</v>
      </c>
      <c r="AT930" s="17">
        <v>2.0882000000000001E-3</v>
      </c>
      <c r="AU930" s="17">
        <v>8.5403199999999999E-2</v>
      </c>
      <c r="AV930" s="17">
        <v>258</v>
      </c>
      <c r="AW930" s="17">
        <v>309.60000000000002</v>
      </c>
      <c r="AX930" s="17">
        <v>387</v>
      </c>
      <c r="AY930" s="17">
        <v>0</v>
      </c>
      <c r="AZ930" s="17">
        <v>0</v>
      </c>
      <c r="BA930" s="17">
        <v>0</v>
      </c>
      <c r="BB930" s="17">
        <v>0</v>
      </c>
      <c r="BC930" s="17">
        <v>1</v>
      </c>
      <c r="BD930" s="17">
        <v>2.8</v>
      </c>
      <c r="BE930" s="17">
        <v>1</v>
      </c>
      <c r="BF930" s="17">
        <v>1</v>
      </c>
      <c r="BH930" s="17">
        <v>0</v>
      </c>
      <c r="BJ930" s="17">
        <v>0</v>
      </c>
      <c r="BL930" s="17">
        <v>0</v>
      </c>
      <c r="BM930" s="17">
        <v>1.1588E-3</v>
      </c>
      <c r="BN930" s="17">
        <v>8.9414000000000004E-3</v>
      </c>
      <c r="BO930" s="17">
        <v>0</v>
      </c>
      <c r="BP930" s="17">
        <v>0</v>
      </c>
      <c r="BQ930" s="17">
        <v>0</v>
      </c>
      <c r="BR930" s="17">
        <v>0</v>
      </c>
      <c r="BS930" s="17">
        <v>0</v>
      </c>
      <c r="BT930" s="17" t="s">
        <v>409</v>
      </c>
      <c r="BU930" s="17" t="s">
        <v>409</v>
      </c>
      <c r="BV930" s="17" t="s">
        <v>409</v>
      </c>
      <c r="BW930" s="17" t="s">
        <v>592</v>
      </c>
      <c r="CA930" s="17">
        <v>88106466</v>
      </c>
      <c r="CB930" s="17" t="s">
        <v>1845</v>
      </c>
      <c r="CC930" s="17">
        <v>4104951</v>
      </c>
      <c r="CD930" s="17" t="s">
        <v>1700</v>
      </c>
    </row>
    <row r="931" spans="1:82">
      <c r="A931" s="27">
        <v>1000001063</v>
      </c>
      <c r="B931" s="26">
        <v>0</v>
      </c>
      <c r="C931" s="26" t="s">
        <v>2323</v>
      </c>
      <c r="D931" s="25">
        <v>302155</v>
      </c>
      <c r="E931" s="25" t="s">
        <v>630</v>
      </c>
      <c r="F931" s="25">
        <v>302210</v>
      </c>
      <c r="G931" s="25" t="s">
        <v>1717</v>
      </c>
      <c r="H931" s="25">
        <v>2</v>
      </c>
      <c r="I931" s="25">
        <v>2001.01</v>
      </c>
      <c r="J931" s="25">
        <v>2016.04</v>
      </c>
      <c r="K931" s="25" t="s">
        <v>1625</v>
      </c>
      <c r="L931" s="25"/>
      <c r="M931" s="25" t="s">
        <v>1625</v>
      </c>
      <c r="N931" s="25" t="s">
        <v>412</v>
      </c>
      <c r="O931" s="25" t="s">
        <v>411</v>
      </c>
      <c r="P931" s="25" t="s">
        <v>516</v>
      </c>
      <c r="Q931" s="24">
        <v>2800</v>
      </c>
      <c r="R931" s="17">
        <v>0.93300000000000005</v>
      </c>
      <c r="U931" s="17">
        <v>0</v>
      </c>
      <c r="V931" s="17">
        <v>0</v>
      </c>
      <c r="Y931" s="17">
        <v>0</v>
      </c>
      <c r="Z931" s="17">
        <v>0</v>
      </c>
      <c r="AC931" s="17">
        <v>0</v>
      </c>
      <c r="AD931" s="17">
        <v>0</v>
      </c>
      <c r="AG931" s="17">
        <v>0</v>
      </c>
      <c r="AH931" s="17">
        <v>0</v>
      </c>
      <c r="AK931" s="17">
        <v>0</v>
      </c>
      <c r="AL931" s="17">
        <v>0</v>
      </c>
      <c r="AO931" s="17">
        <v>0</v>
      </c>
      <c r="AP931" s="17">
        <v>0</v>
      </c>
      <c r="AQ931" s="17">
        <v>0.93300000000000005</v>
      </c>
      <c r="AR931" s="17">
        <v>1E-3</v>
      </c>
      <c r="AS931" s="17">
        <v>1.6870000000000001E-4</v>
      </c>
      <c r="AT931" s="17">
        <v>2.0882000000000001E-3</v>
      </c>
      <c r="AU931" s="17">
        <v>8.5403199999999999E-2</v>
      </c>
      <c r="AV931" s="17">
        <v>258</v>
      </c>
      <c r="AW931" s="17">
        <v>309.60000000000002</v>
      </c>
      <c r="AX931" s="17">
        <v>387</v>
      </c>
      <c r="AY931" s="17">
        <v>0</v>
      </c>
      <c r="AZ931" s="17">
        <v>0</v>
      </c>
      <c r="BA931" s="17">
        <v>0</v>
      </c>
      <c r="BB931" s="17">
        <v>0</v>
      </c>
      <c r="BC931" s="17">
        <v>1</v>
      </c>
      <c r="BD931" s="17">
        <v>2.8</v>
      </c>
      <c r="BE931" s="17">
        <v>1</v>
      </c>
      <c r="BF931" s="17">
        <v>1</v>
      </c>
      <c r="BH931" s="17">
        <v>0</v>
      </c>
      <c r="BJ931" s="17">
        <v>0</v>
      </c>
      <c r="BL931" s="17">
        <v>0</v>
      </c>
      <c r="BM931" s="17">
        <v>1.1586000000000001E-3</v>
      </c>
      <c r="BN931" s="17">
        <v>8.9417000000000003E-3</v>
      </c>
      <c r="BO931" s="17">
        <v>0</v>
      </c>
      <c r="BP931" s="17">
        <v>0</v>
      </c>
      <c r="BQ931" s="17">
        <v>0</v>
      </c>
      <c r="BR931" s="17">
        <v>0</v>
      </c>
      <c r="BS931" s="17">
        <v>0</v>
      </c>
      <c r="BT931" s="17" t="s">
        <v>409</v>
      </c>
      <c r="BU931" s="17" t="s">
        <v>409</v>
      </c>
      <c r="BV931" s="17" t="s">
        <v>409</v>
      </c>
      <c r="BW931" s="17" t="s">
        <v>592</v>
      </c>
      <c r="CA931" s="17">
        <v>88106466</v>
      </c>
      <c r="CB931" s="17" t="s">
        <v>1845</v>
      </c>
      <c r="CC931" s="17">
        <v>4104951</v>
      </c>
      <c r="CD931" s="17" t="s">
        <v>1700</v>
      </c>
    </row>
    <row r="932" spans="1:82">
      <c r="A932" s="27">
        <v>1000001064</v>
      </c>
      <c r="B932" s="26">
        <v>0</v>
      </c>
      <c r="C932" s="26" t="s">
        <v>2322</v>
      </c>
      <c r="D932" s="25">
        <v>302510</v>
      </c>
      <c r="E932" s="25" t="s">
        <v>2320</v>
      </c>
      <c r="F932" s="25">
        <v>302515</v>
      </c>
      <c r="G932" s="25" t="s">
        <v>2319</v>
      </c>
      <c r="H932" s="25">
        <v>1</v>
      </c>
      <c r="I932" s="25">
        <v>2000.01</v>
      </c>
      <c r="J932" s="25">
        <v>2015.04</v>
      </c>
      <c r="K932" s="25" t="s">
        <v>557</v>
      </c>
      <c r="L932" s="25"/>
      <c r="M932" s="25" t="s">
        <v>557</v>
      </c>
      <c r="N932" s="25" t="s">
        <v>412</v>
      </c>
      <c r="O932" s="25" t="s">
        <v>498</v>
      </c>
      <c r="P932" s="25" t="s">
        <v>426</v>
      </c>
      <c r="Q932" s="24">
        <v>2200</v>
      </c>
      <c r="R932" s="17">
        <v>0.4168</v>
      </c>
      <c r="U932" s="17">
        <v>0</v>
      </c>
      <c r="V932" s="17">
        <v>0</v>
      </c>
      <c r="Y932" s="17">
        <v>0</v>
      </c>
      <c r="Z932" s="17">
        <v>0</v>
      </c>
      <c r="AC932" s="17">
        <v>0</v>
      </c>
      <c r="AD932" s="17">
        <v>0</v>
      </c>
      <c r="AG932" s="17">
        <v>0</v>
      </c>
      <c r="AH932" s="17">
        <v>0</v>
      </c>
      <c r="AK932" s="17">
        <v>0</v>
      </c>
      <c r="AL932" s="17">
        <v>0</v>
      </c>
      <c r="AO932" s="17">
        <v>0</v>
      </c>
      <c r="AP932" s="17">
        <v>0</v>
      </c>
      <c r="AQ932" s="17">
        <v>0.4168</v>
      </c>
      <c r="AR932" s="17">
        <v>3.0000000000000001E-3</v>
      </c>
      <c r="AS932" s="17">
        <v>1.5300000000000001E-4</v>
      </c>
      <c r="AT932" s="17">
        <v>1.16E-3</v>
      </c>
      <c r="AU932" s="17">
        <v>7.0254999999999998E-2</v>
      </c>
      <c r="AV932" s="17">
        <v>173</v>
      </c>
      <c r="AW932" s="17">
        <v>207.6</v>
      </c>
      <c r="AX932" s="17">
        <v>259.5</v>
      </c>
      <c r="AY932" s="17">
        <v>0</v>
      </c>
      <c r="AZ932" s="17">
        <v>0</v>
      </c>
      <c r="BA932" s="17">
        <v>0</v>
      </c>
      <c r="BB932" s="17">
        <v>0</v>
      </c>
      <c r="BC932" s="17">
        <v>1</v>
      </c>
      <c r="BD932" s="17">
        <v>2.2000000000000002</v>
      </c>
      <c r="BE932" s="17">
        <v>1</v>
      </c>
      <c r="BF932" s="17">
        <v>1</v>
      </c>
      <c r="BH932" s="17">
        <v>0</v>
      </c>
      <c r="BJ932" s="17">
        <v>0</v>
      </c>
      <c r="BL932" s="17">
        <v>0</v>
      </c>
      <c r="BM932" s="17">
        <v>6.3100000000000005E-4</v>
      </c>
      <c r="BN932" s="17">
        <v>5.2800000000000004E-4</v>
      </c>
      <c r="BO932" s="17">
        <v>0</v>
      </c>
      <c r="BP932" s="17">
        <v>0</v>
      </c>
      <c r="BQ932" s="17">
        <v>0</v>
      </c>
      <c r="BR932" s="17">
        <v>0</v>
      </c>
      <c r="BS932" s="17">
        <v>0</v>
      </c>
      <c r="BT932" s="17" t="s">
        <v>409</v>
      </c>
      <c r="BU932" s="17" t="s">
        <v>409</v>
      </c>
      <c r="BV932" s="17" t="s">
        <v>409</v>
      </c>
      <c r="BW932" s="17" t="s">
        <v>592</v>
      </c>
      <c r="CA932" s="17">
        <v>88106466</v>
      </c>
      <c r="CB932" s="17" t="s">
        <v>1848</v>
      </c>
      <c r="CC932" s="17">
        <v>7200072</v>
      </c>
      <c r="CD932" s="17" t="s">
        <v>1692</v>
      </c>
    </row>
    <row r="933" spans="1:82">
      <c r="A933" s="27">
        <v>1000001065</v>
      </c>
      <c r="B933" s="26">
        <v>0</v>
      </c>
      <c r="C933" s="26" t="s">
        <v>2321</v>
      </c>
      <c r="D933" s="25">
        <v>302510</v>
      </c>
      <c r="E933" s="25" t="s">
        <v>2320</v>
      </c>
      <c r="F933" s="25">
        <v>302515</v>
      </c>
      <c r="G933" s="25" t="s">
        <v>2319</v>
      </c>
      <c r="H933" s="25">
        <v>2</v>
      </c>
      <c r="I933" s="25">
        <v>2000.01</v>
      </c>
      <c r="J933" s="25">
        <v>2015.04</v>
      </c>
      <c r="K933" s="25" t="s">
        <v>557</v>
      </c>
      <c r="L933" s="25"/>
      <c r="M933" s="25" t="s">
        <v>557</v>
      </c>
      <c r="N933" s="25" t="s">
        <v>412</v>
      </c>
      <c r="O933" s="25" t="s">
        <v>498</v>
      </c>
      <c r="P933" s="25" t="s">
        <v>426</v>
      </c>
      <c r="Q933" s="24">
        <v>2200</v>
      </c>
      <c r="R933" s="17">
        <v>0.4168</v>
      </c>
      <c r="U933" s="17">
        <v>0</v>
      </c>
      <c r="V933" s="17">
        <v>0</v>
      </c>
      <c r="Y933" s="17">
        <v>0</v>
      </c>
      <c r="Z933" s="17">
        <v>0</v>
      </c>
      <c r="AC933" s="17">
        <v>0</v>
      </c>
      <c r="AD933" s="17">
        <v>0</v>
      </c>
      <c r="AG933" s="17">
        <v>0</v>
      </c>
      <c r="AH933" s="17">
        <v>0</v>
      </c>
      <c r="AK933" s="17">
        <v>0</v>
      </c>
      <c r="AL933" s="17">
        <v>0</v>
      </c>
      <c r="AO933" s="17">
        <v>0</v>
      </c>
      <c r="AP933" s="17">
        <v>0</v>
      </c>
      <c r="AQ933" s="17">
        <v>0.4168</v>
      </c>
      <c r="AR933" s="17">
        <v>3.0000000000000001E-3</v>
      </c>
      <c r="AS933" s="17">
        <v>1.5300000000000001E-4</v>
      </c>
      <c r="AT933" s="17">
        <v>1.16E-3</v>
      </c>
      <c r="AU933" s="17">
        <v>7.0254999999999998E-2</v>
      </c>
      <c r="AV933" s="17">
        <v>173</v>
      </c>
      <c r="AW933" s="17">
        <v>207.6</v>
      </c>
      <c r="AX933" s="17">
        <v>259.5</v>
      </c>
      <c r="AY933" s="17">
        <v>0</v>
      </c>
      <c r="AZ933" s="17">
        <v>0</v>
      </c>
      <c r="BA933" s="17">
        <v>0</v>
      </c>
      <c r="BB933" s="17">
        <v>0</v>
      </c>
      <c r="BC933" s="17">
        <v>1</v>
      </c>
      <c r="BD933" s="17">
        <v>2.2000000000000002</v>
      </c>
      <c r="BE933" s="17">
        <v>1</v>
      </c>
      <c r="BF933" s="17">
        <v>1</v>
      </c>
      <c r="BH933" s="17">
        <v>0</v>
      </c>
      <c r="BJ933" s="17">
        <v>0</v>
      </c>
      <c r="BL933" s="17">
        <v>0</v>
      </c>
      <c r="BM933" s="17">
        <v>6.3100000000000005E-4</v>
      </c>
      <c r="BN933" s="17">
        <v>5.2800000000000004E-4</v>
      </c>
      <c r="BO933" s="17">
        <v>0</v>
      </c>
      <c r="BP933" s="17">
        <v>0</v>
      </c>
      <c r="BQ933" s="17">
        <v>0</v>
      </c>
      <c r="BR933" s="17">
        <v>0</v>
      </c>
      <c r="BS933" s="17">
        <v>0</v>
      </c>
      <c r="BT933" s="17" t="s">
        <v>409</v>
      </c>
      <c r="BU933" s="17" t="s">
        <v>409</v>
      </c>
      <c r="BV933" s="17" t="s">
        <v>409</v>
      </c>
      <c r="BW933" s="17" t="s">
        <v>592</v>
      </c>
      <c r="CA933" s="17">
        <v>88106466</v>
      </c>
      <c r="CB933" s="17" t="s">
        <v>1848</v>
      </c>
      <c r="CC933" s="17">
        <v>7200072</v>
      </c>
      <c r="CD933" s="17" t="s">
        <v>1692</v>
      </c>
    </row>
    <row r="934" spans="1:82">
      <c r="A934" s="27">
        <v>1000001066</v>
      </c>
      <c r="B934" s="26">
        <v>0</v>
      </c>
      <c r="C934" s="26" t="s">
        <v>2318</v>
      </c>
      <c r="D934" s="25">
        <v>301766</v>
      </c>
      <c r="E934" s="25" t="s">
        <v>2317</v>
      </c>
      <c r="F934" s="25">
        <v>302430</v>
      </c>
      <c r="G934" s="25" t="s">
        <v>2290</v>
      </c>
      <c r="H934" s="25">
        <v>1</v>
      </c>
      <c r="I934" s="25">
        <v>2003.01</v>
      </c>
      <c r="J934" s="25">
        <v>2500.12</v>
      </c>
      <c r="K934" s="25" t="s">
        <v>1715</v>
      </c>
      <c r="L934" s="25"/>
      <c r="M934" s="25" t="s">
        <v>1715</v>
      </c>
      <c r="N934" s="25" t="s">
        <v>412</v>
      </c>
      <c r="O934" s="25" t="s">
        <v>411</v>
      </c>
      <c r="P934" s="25" t="s">
        <v>516</v>
      </c>
      <c r="Q934" s="24">
        <v>4445</v>
      </c>
      <c r="R934" s="17">
        <v>0.83709999999999996</v>
      </c>
      <c r="U934" s="17">
        <v>0</v>
      </c>
      <c r="V934" s="17">
        <v>0</v>
      </c>
      <c r="Y934" s="17">
        <v>0</v>
      </c>
      <c r="Z934" s="17">
        <v>0</v>
      </c>
      <c r="AC934" s="17">
        <v>0</v>
      </c>
      <c r="AD934" s="17">
        <v>0</v>
      </c>
      <c r="AG934" s="17">
        <v>0</v>
      </c>
      <c r="AH934" s="17">
        <v>0</v>
      </c>
      <c r="AK934" s="17">
        <v>0</v>
      </c>
      <c r="AL934" s="17">
        <v>0</v>
      </c>
      <c r="AO934" s="17">
        <v>0</v>
      </c>
      <c r="AP934" s="17">
        <v>0</v>
      </c>
      <c r="AQ934" s="17">
        <v>0.83709999999999996</v>
      </c>
      <c r="AR934" s="17">
        <v>1E-3</v>
      </c>
      <c r="AS934" s="17">
        <v>3.5950000000000001E-4</v>
      </c>
      <c r="AT934" s="17">
        <v>3.3595000000000001E-3</v>
      </c>
      <c r="AU934" s="17">
        <v>0.11686920000000001</v>
      </c>
      <c r="AV934" s="17">
        <v>267</v>
      </c>
      <c r="AW934" s="17">
        <v>320.39999999999998</v>
      </c>
      <c r="AX934" s="17">
        <v>400.5</v>
      </c>
      <c r="AY934" s="17">
        <v>0</v>
      </c>
      <c r="AZ934" s="17">
        <v>0</v>
      </c>
      <c r="BA934" s="17">
        <v>0</v>
      </c>
      <c r="BB934" s="17">
        <v>0</v>
      </c>
      <c r="BC934" s="17">
        <v>1</v>
      </c>
      <c r="BD934" s="17">
        <v>4.45</v>
      </c>
      <c r="BE934" s="17">
        <v>1</v>
      </c>
      <c r="BF934" s="17">
        <v>1</v>
      </c>
      <c r="BH934" s="17">
        <v>0</v>
      </c>
      <c r="BJ934" s="17">
        <v>0</v>
      </c>
      <c r="BL934" s="17">
        <v>0</v>
      </c>
      <c r="BM934" s="17">
        <v>2.0595000000000001E-3</v>
      </c>
      <c r="BN934" s="17">
        <v>1.7291999999999998E-2</v>
      </c>
      <c r="BO934" s="17">
        <v>0</v>
      </c>
      <c r="BP934" s="17">
        <v>0</v>
      </c>
      <c r="BQ934" s="17">
        <v>0</v>
      </c>
      <c r="BR934" s="17">
        <v>0</v>
      </c>
      <c r="BS934" s="17">
        <v>0</v>
      </c>
      <c r="BT934" s="17" t="s">
        <v>409</v>
      </c>
      <c r="BU934" s="17" t="s">
        <v>409</v>
      </c>
      <c r="BV934" s="17" t="s">
        <v>409</v>
      </c>
      <c r="BW934" s="17" t="s">
        <v>592</v>
      </c>
      <c r="CA934" s="17">
        <v>88106466</v>
      </c>
      <c r="CB934" s="17" t="s">
        <v>1848</v>
      </c>
      <c r="CC934" s="17">
        <v>3201431</v>
      </c>
      <c r="CD934" s="17" t="s">
        <v>1838</v>
      </c>
    </row>
    <row r="935" spans="1:82">
      <c r="A935" s="27">
        <v>1000001067</v>
      </c>
      <c r="B935" s="26">
        <v>0</v>
      </c>
      <c r="C935" s="26" t="s">
        <v>2316</v>
      </c>
      <c r="D935" s="25">
        <v>302430</v>
      </c>
      <c r="E935" s="25" t="s">
        <v>2290</v>
      </c>
      <c r="F935" s="25">
        <v>302436</v>
      </c>
      <c r="G935" s="25" t="s">
        <v>1713</v>
      </c>
      <c r="H935" s="25">
        <v>1</v>
      </c>
      <c r="I935" s="25">
        <v>2001.06</v>
      </c>
      <c r="J935" s="25">
        <v>2500.12</v>
      </c>
      <c r="K935" s="25" t="s">
        <v>2195</v>
      </c>
      <c r="L935" s="25"/>
      <c r="M935" s="25" t="s">
        <v>2195</v>
      </c>
      <c r="N935" s="25" t="s">
        <v>412</v>
      </c>
      <c r="O935" s="25" t="s">
        <v>411</v>
      </c>
      <c r="P935" s="25" t="s">
        <v>516</v>
      </c>
      <c r="Q935" s="24">
        <v>1956</v>
      </c>
      <c r="R935" s="17">
        <v>0.28999999999999998</v>
      </c>
      <c r="U935" s="17">
        <v>0</v>
      </c>
      <c r="V935" s="17">
        <v>0</v>
      </c>
      <c r="Y935" s="17">
        <v>0</v>
      </c>
      <c r="Z935" s="17">
        <v>0</v>
      </c>
      <c r="AC935" s="17">
        <v>0</v>
      </c>
      <c r="AD935" s="17">
        <v>0</v>
      </c>
      <c r="AG935" s="17">
        <v>0</v>
      </c>
      <c r="AH935" s="17">
        <v>0</v>
      </c>
      <c r="AK935" s="17">
        <v>0</v>
      </c>
      <c r="AL935" s="17">
        <v>0</v>
      </c>
      <c r="AO935" s="17">
        <v>0</v>
      </c>
      <c r="AP935" s="17">
        <v>0</v>
      </c>
      <c r="AQ935" s="17">
        <v>0.28999999999999998</v>
      </c>
      <c r="AR935" s="17">
        <v>1E-3</v>
      </c>
      <c r="AS935" s="17">
        <v>1.21E-4</v>
      </c>
      <c r="AT935" s="17">
        <v>1.353E-3</v>
      </c>
      <c r="AU935" s="17">
        <v>3.8872999999999998E-2</v>
      </c>
      <c r="AV935" s="17">
        <v>267</v>
      </c>
      <c r="AW935" s="17">
        <v>320.39999999999998</v>
      </c>
      <c r="AX935" s="17">
        <v>400.5</v>
      </c>
      <c r="AY935" s="17">
        <v>0</v>
      </c>
      <c r="AZ935" s="17">
        <v>0</v>
      </c>
      <c r="BA935" s="17">
        <v>0</v>
      </c>
      <c r="BB935" s="17">
        <v>0</v>
      </c>
      <c r="BC935" s="17">
        <v>1</v>
      </c>
      <c r="BD935" s="17">
        <v>1.96</v>
      </c>
      <c r="BE935" s="17">
        <v>1</v>
      </c>
      <c r="BF935" s="17">
        <v>1</v>
      </c>
      <c r="BH935" s="17">
        <v>0</v>
      </c>
      <c r="BJ935" s="17">
        <v>0</v>
      </c>
      <c r="BL935" s="17">
        <v>0</v>
      </c>
      <c r="BM935" s="17">
        <v>3.4900000000000003E-4</v>
      </c>
      <c r="BN935" s="17">
        <v>6.0499999999999996E-4</v>
      </c>
      <c r="BO935" s="17">
        <v>0</v>
      </c>
      <c r="BP935" s="17">
        <v>0</v>
      </c>
      <c r="BQ935" s="17">
        <v>0</v>
      </c>
      <c r="BR935" s="17">
        <v>0</v>
      </c>
      <c r="BS935" s="17">
        <v>0</v>
      </c>
      <c r="BT935" s="17" t="s">
        <v>409</v>
      </c>
      <c r="BU935" s="17" t="s">
        <v>409</v>
      </c>
      <c r="BV935" s="17" t="s">
        <v>409</v>
      </c>
      <c r="BW935" s="17" t="s">
        <v>592</v>
      </c>
      <c r="CA935" s="17">
        <v>88106466</v>
      </c>
      <c r="CB935" s="17" t="s">
        <v>1848</v>
      </c>
      <c r="CC935" s="17">
        <v>87106144</v>
      </c>
      <c r="CD935" s="17" t="s">
        <v>1692</v>
      </c>
    </row>
    <row r="936" spans="1:82">
      <c r="A936" s="27">
        <v>1000001068</v>
      </c>
      <c r="B936" s="26">
        <v>0</v>
      </c>
      <c r="C936" s="26" t="s">
        <v>2315</v>
      </c>
      <c r="D936" s="25">
        <v>302605</v>
      </c>
      <c r="E936" s="25" t="s">
        <v>588</v>
      </c>
      <c r="F936" s="25">
        <v>302610</v>
      </c>
      <c r="G936" s="25" t="s">
        <v>1307</v>
      </c>
      <c r="H936" s="25">
        <v>1</v>
      </c>
      <c r="I936" s="25">
        <v>2001.01</v>
      </c>
      <c r="J936" s="25">
        <v>2500.12</v>
      </c>
      <c r="K936" s="25" t="s">
        <v>1625</v>
      </c>
      <c r="L936" s="25"/>
      <c r="M936" s="25" t="s">
        <v>669</v>
      </c>
      <c r="N936" s="25" t="s">
        <v>412</v>
      </c>
      <c r="O936" s="25" t="s">
        <v>498</v>
      </c>
      <c r="P936" s="25" t="s">
        <v>516</v>
      </c>
      <c r="Q936" s="24">
        <v>13239</v>
      </c>
      <c r="R936" s="17">
        <v>0.23150000000000001</v>
      </c>
      <c r="U936" s="17">
        <v>0</v>
      </c>
      <c r="V936" s="17">
        <v>0</v>
      </c>
      <c r="Y936" s="17">
        <v>0</v>
      </c>
      <c r="Z936" s="17">
        <v>0</v>
      </c>
      <c r="AC936" s="17">
        <v>0</v>
      </c>
      <c r="AD936" s="17">
        <v>0</v>
      </c>
      <c r="AG936" s="17">
        <v>0</v>
      </c>
      <c r="AH936" s="17">
        <v>0</v>
      </c>
      <c r="AK936" s="17">
        <v>0</v>
      </c>
      <c r="AL936" s="17">
        <v>0</v>
      </c>
      <c r="AO936" s="17">
        <v>0</v>
      </c>
      <c r="AP936" s="17">
        <v>0</v>
      </c>
      <c r="AQ936" s="17">
        <v>0.23150000000000001</v>
      </c>
      <c r="AR936" s="17">
        <v>3.0000000000000001E-3</v>
      </c>
      <c r="AS936" s="17">
        <v>8.1950000000000002E-4</v>
      </c>
      <c r="AT936" s="17">
        <v>1.22072E-2</v>
      </c>
      <c r="AU936" s="17">
        <v>0.54446600000000001</v>
      </c>
      <c r="AV936" s="17">
        <v>267</v>
      </c>
      <c r="AW936" s="17">
        <v>320.39999999999998</v>
      </c>
      <c r="AX936" s="17">
        <v>400.5</v>
      </c>
      <c r="AY936" s="17">
        <v>0</v>
      </c>
      <c r="AZ936" s="17">
        <v>0</v>
      </c>
      <c r="BA936" s="17">
        <v>0</v>
      </c>
      <c r="BB936" s="17">
        <v>0</v>
      </c>
      <c r="BC936" s="17">
        <v>1</v>
      </c>
      <c r="BD936" s="17">
        <v>13.24</v>
      </c>
      <c r="BE936" s="17">
        <v>1</v>
      </c>
      <c r="BF936" s="17">
        <v>1</v>
      </c>
      <c r="BH936" s="17">
        <v>0</v>
      </c>
      <c r="BJ936" s="17">
        <v>0</v>
      </c>
      <c r="BL936" s="17">
        <v>0</v>
      </c>
      <c r="BM936" s="17">
        <v>4.4828999999999997E-3</v>
      </c>
      <c r="BN936" s="17">
        <v>3.7932899999999999E-2</v>
      </c>
      <c r="BO936" s="17">
        <v>0</v>
      </c>
      <c r="BP936" s="17">
        <v>0</v>
      </c>
      <c r="BQ936" s="17">
        <v>0</v>
      </c>
      <c r="BR936" s="17">
        <v>0</v>
      </c>
      <c r="BS936" s="17">
        <v>0</v>
      </c>
      <c r="BT936" s="17" t="s">
        <v>409</v>
      </c>
      <c r="BU936" s="17" t="s">
        <v>409</v>
      </c>
      <c r="BV936" s="17" t="s">
        <v>409</v>
      </c>
      <c r="BW936" s="17" t="s">
        <v>592</v>
      </c>
      <c r="CA936" s="17">
        <v>88106466</v>
      </c>
      <c r="CB936" s="17" t="s">
        <v>1848</v>
      </c>
      <c r="CC936" s="17">
        <v>87106144</v>
      </c>
      <c r="CD936" s="17" t="s">
        <v>1305</v>
      </c>
    </row>
    <row r="937" spans="1:82">
      <c r="A937" s="27">
        <v>1000001069</v>
      </c>
      <c r="B937" s="26">
        <v>0</v>
      </c>
      <c r="C937" s="26" t="s">
        <v>2314</v>
      </c>
      <c r="D937" s="25">
        <v>302360</v>
      </c>
      <c r="E937" s="25" t="s">
        <v>415</v>
      </c>
      <c r="F937" s="25">
        <v>302610</v>
      </c>
      <c r="G937" s="25" t="s">
        <v>1307</v>
      </c>
      <c r="H937" s="25">
        <v>1</v>
      </c>
      <c r="I937" s="25">
        <v>2001.01</v>
      </c>
      <c r="J937" s="25">
        <v>2010.06</v>
      </c>
      <c r="K937" s="25" t="s">
        <v>1625</v>
      </c>
      <c r="L937" s="25"/>
      <c r="M937" s="25" t="s">
        <v>1625</v>
      </c>
      <c r="N937" s="25" t="s">
        <v>412</v>
      </c>
      <c r="O937" s="25" t="s">
        <v>498</v>
      </c>
      <c r="P937" s="25" t="s">
        <v>516</v>
      </c>
      <c r="Q937" s="24">
        <v>11479</v>
      </c>
      <c r="R937" s="17">
        <v>0.23150000000000001</v>
      </c>
      <c r="U937" s="17">
        <v>0</v>
      </c>
      <c r="V937" s="17">
        <v>0</v>
      </c>
      <c r="Y937" s="17">
        <v>0</v>
      </c>
      <c r="Z937" s="17">
        <v>0</v>
      </c>
      <c r="AC937" s="17">
        <v>0</v>
      </c>
      <c r="AD937" s="17">
        <v>0</v>
      </c>
      <c r="AG937" s="17">
        <v>0</v>
      </c>
      <c r="AH937" s="17">
        <v>0</v>
      </c>
      <c r="AK937" s="17">
        <v>0</v>
      </c>
      <c r="AL937" s="17">
        <v>0</v>
      </c>
      <c r="AO937" s="17">
        <v>0</v>
      </c>
      <c r="AP937" s="17">
        <v>0</v>
      </c>
      <c r="AQ937" s="17">
        <v>0.23150000000000001</v>
      </c>
      <c r="AR937" s="17">
        <v>3.0000000000000001E-3</v>
      </c>
      <c r="AS937" s="17">
        <v>6.4400000000000004E-4</v>
      </c>
      <c r="AT937" s="17">
        <v>9.2219999999999993E-3</v>
      </c>
      <c r="AU937" s="17">
        <v>0.40549800000000003</v>
      </c>
      <c r="AV937" s="17">
        <v>212</v>
      </c>
      <c r="AW937" s="17">
        <v>254.4</v>
      </c>
      <c r="AX937" s="17">
        <v>318</v>
      </c>
      <c r="AY937" s="17">
        <v>0</v>
      </c>
      <c r="AZ937" s="17">
        <v>0</v>
      </c>
      <c r="BA937" s="17">
        <v>0</v>
      </c>
      <c r="BB937" s="17">
        <v>0</v>
      </c>
      <c r="BC937" s="17">
        <v>1</v>
      </c>
      <c r="BD937" s="17">
        <v>11.48</v>
      </c>
      <c r="BE937" s="17">
        <v>1</v>
      </c>
      <c r="BF937" s="17">
        <v>1</v>
      </c>
      <c r="BH937" s="17">
        <v>0</v>
      </c>
      <c r="BJ937" s="17">
        <v>0</v>
      </c>
      <c r="BL937" s="17">
        <v>0</v>
      </c>
      <c r="BM937" s="17">
        <v>4.3090000000000003E-3</v>
      </c>
      <c r="BN937" s="17">
        <v>2.5330000000000001E-3</v>
      </c>
      <c r="BO937" s="17">
        <v>0</v>
      </c>
      <c r="BP937" s="17">
        <v>0</v>
      </c>
      <c r="BQ937" s="17">
        <v>0</v>
      </c>
      <c r="BR937" s="17">
        <v>0</v>
      </c>
      <c r="BS937" s="17">
        <v>0</v>
      </c>
      <c r="BT937" s="17" t="s">
        <v>409</v>
      </c>
      <c r="BU937" s="17" t="s">
        <v>409</v>
      </c>
      <c r="BV937" s="17" t="s">
        <v>409</v>
      </c>
      <c r="BW937" s="17" t="s">
        <v>592</v>
      </c>
      <c r="CA937" s="17">
        <v>88106466</v>
      </c>
      <c r="CB937" s="17" t="s">
        <v>1845</v>
      </c>
      <c r="CC937" s="17">
        <v>7200072</v>
      </c>
      <c r="CD937" s="17" t="s">
        <v>668</v>
      </c>
    </row>
    <row r="938" spans="1:82">
      <c r="A938" s="27">
        <v>1000001070</v>
      </c>
      <c r="B938" s="26">
        <v>0</v>
      </c>
      <c r="C938" s="26" t="s">
        <v>2313</v>
      </c>
      <c r="D938" s="25">
        <v>302585</v>
      </c>
      <c r="E938" s="25" t="s">
        <v>1699</v>
      </c>
      <c r="F938" s="25">
        <v>302570</v>
      </c>
      <c r="G938" s="25" t="s">
        <v>1342</v>
      </c>
      <c r="H938" s="25">
        <v>1</v>
      </c>
      <c r="I938" s="25">
        <v>2001.04</v>
      </c>
      <c r="J938" s="25">
        <v>2500.12</v>
      </c>
      <c r="K938" s="25" t="s">
        <v>1901</v>
      </c>
      <c r="L938" s="25"/>
      <c r="M938" s="25" t="s">
        <v>1901</v>
      </c>
      <c r="N938" s="25" t="s">
        <v>412</v>
      </c>
      <c r="O938" s="25" t="s">
        <v>498</v>
      </c>
      <c r="P938" s="25" t="s">
        <v>426</v>
      </c>
      <c r="Q938" s="24">
        <v>4225</v>
      </c>
      <c r="R938" s="17">
        <v>0.1198</v>
      </c>
      <c r="U938" s="17">
        <v>0</v>
      </c>
      <c r="V938" s="17">
        <v>0</v>
      </c>
      <c r="Y938" s="17">
        <v>0</v>
      </c>
      <c r="Z938" s="17">
        <v>0</v>
      </c>
      <c r="AC938" s="17">
        <v>0</v>
      </c>
      <c r="AD938" s="17">
        <v>0</v>
      </c>
      <c r="AG938" s="17">
        <v>0</v>
      </c>
      <c r="AH938" s="17">
        <v>0</v>
      </c>
      <c r="AK938" s="17">
        <v>0</v>
      </c>
      <c r="AL938" s="17">
        <v>0</v>
      </c>
      <c r="AO938" s="17">
        <v>0</v>
      </c>
      <c r="AP938" s="17">
        <v>0</v>
      </c>
      <c r="AQ938" s="17">
        <v>0.1198</v>
      </c>
      <c r="AR938" s="17">
        <v>3.0000000000000001E-3</v>
      </c>
      <c r="AS938" s="17">
        <v>3.01E-4</v>
      </c>
      <c r="AT938" s="17">
        <v>2.258E-3</v>
      </c>
      <c r="AU938" s="17">
        <v>0.13109100000000001</v>
      </c>
      <c r="AV938" s="17">
        <v>199</v>
      </c>
      <c r="AW938" s="17">
        <v>238.8</v>
      </c>
      <c r="AX938" s="17">
        <v>298.5</v>
      </c>
      <c r="AY938" s="17">
        <v>0</v>
      </c>
      <c r="AZ938" s="17">
        <v>0</v>
      </c>
      <c r="BA938" s="17">
        <v>0</v>
      </c>
      <c r="BB938" s="17">
        <v>0</v>
      </c>
      <c r="BC938" s="17">
        <v>1</v>
      </c>
      <c r="BD938" s="17">
        <v>4.2300000000000004</v>
      </c>
      <c r="BE938" s="17">
        <v>1</v>
      </c>
      <c r="BF938" s="17">
        <v>1</v>
      </c>
      <c r="BH938" s="17">
        <v>0</v>
      </c>
      <c r="BJ938" s="17">
        <v>0</v>
      </c>
      <c r="BL938" s="17">
        <v>0</v>
      </c>
      <c r="BM938" s="17">
        <v>1.2589999999999999E-3</v>
      </c>
      <c r="BN938" s="17">
        <v>1.0189999999999999E-3</v>
      </c>
      <c r="BO938" s="17">
        <v>0</v>
      </c>
      <c r="BP938" s="17">
        <v>0</v>
      </c>
      <c r="BQ938" s="17">
        <v>0</v>
      </c>
      <c r="BR938" s="17">
        <v>0</v>
      </c>
      <c r="BS938" s="17">
        <v>0</v>
      </c>
      <c r="BT938" s="17" t="s">
        <v>409</v>
      </c>
      <c r="BU938" s="17" t="s">
        <v>409</v>
      </c>
      <c r="BV938" s="17" t="s">
        <v>409</v>
      </c>
      <c r="BW938" s="17" t="s">
        <v>592</v>
      </c>
      <c r="CA938" s="17">
        <v>88106466</v>
      </c>
      <c r="CB938" s="17" t="s">
        <v>1848</v>
      </c>
      <c r="CC938" s="17">
        <v>87106144</v>
      </c>
      <c r="CD938" s="17" t="s">
        <v>1692</v>
      </c>
    </row>
    <row r="939" spans="1:82">
      <c r="A939" s="27">
        <v>1000001071</v>
      </c>
      <c r="B939" s="26">
        <v>0</v>
      </c>
      <c r="C939" s="26" t="s">
        <v>2312</v>
      </c>
      <c r="D939" s="25">
        <v>302530</v>
      </c>
      <c r="E939" s="25" t="s">
        <v>2307</v>
      </c>
      <c r="F939" s="25">
        <v>302535</v>
      </c>
      <c r="G939" s="25" t="s">
        <v>2310</v>
      </c>
      <c r="H939" s="25">
        <v>1</v>
      </c>
      <c r="I939" s="25">
        <v>2002.1</v>
      </c>
      <c r="J939" s="25">
        <v>2015.04</v>
      </c>
      <c r="K939" s="25" t="s">
        <v>1785</v>
      </c>
      <c r="L939" s="25"/>
      <c r="M939" s="25" t="s">
        <v>1785</v>
      </c>
      <c r="N939" s="25" t="s">
        <v>412</v>
      </c>
      <c r="O939" s="25" t="s">
        <v>411</v>
      </c>
      <c r="P939" s="25" t="s">
        <v>516</v>
      </c>
      <c r="Q939" s="28">
        <v>770</v>
      </c>
      <c r="R939" s="17">
        <v>0.90600000000000003</v>
      </c>
      <c r="U939" s="17">
        <v>0</v>
      </c>
      <c r="V939" s="17">
        <v>0</v>
      </c>
      <c r="Y939" s="17">
        <v>0</v>
      </c>
      <c r="Z939" s="17">
        <v>0</v>
      </c>
      <c r="AC939" s="17">
        <v>0</v>
      </c>
      <c r="AD939" s="17">
        <v>0</v>
      </c>
      <c r="AG939" s="17">
        <v>0</v>
      </c>
      <c r="AH939" s="17">
        <v>0</v>
      </c>
      <c r="AK939" s="17">
        <v>0</v>
      </c>
      <c r="AL939" s="17">
        <v>0</v>
      </c>
      <c r="AO939" s="17">
        <v>0</v>
      </c>
      <c r="AP939" s="17">
        <v>0</v>
      </c>
      <c r="AQ939" s="17">
        <v>0.90600000000000003</v>
      </c>
      <c r="AR939" s="17">
        <v>1E-3</v>
      </c>
      <c r="AS939" s="17">
        <v>4.6999999999999997E-5</v>
      </c>
      <c r="AT939" s="17">
        <v>4.3100000000000001E-4</v>
      </c>
      <c r="AU939" s="17">
        <v>2.3699999999999999E-2</v>
      </c>
      <c r="AV939" s="17">
        <v>344</v>
      </c>
      <c r="AW939" s="17">
        <v>412.8</v>
      </c>
      <c r="AX939" s="17">
        <v>516</v>
      </c>
      <c r="AY939" s="17">
        <v>0</v>
      </c>
      <c r="AZ939" s="17">
        <v>0</v>
      </c>
      <c r="BA939" s="17">
        <v>0</v>
      </c>
      <c r="BB939" s="17">
        <v>0</v>
      </c>
      <c r="BC939" s="17">
        <v>1</v>
      </c>
      <c r="BD939" s="17">
        <v>0.77</v>
      </c>
      <c r="BE939" s="17">
        <v>1</v>
      </c>
      <c r="BF939" s="17">
        <v>1</v>
      </c>
      <c r="BH939" s="17">
        <v>0</v>
      </c>
      <c r="BJ939" s="17">
        <v>0</v>
      </c>
      <c r="BL939" s="17">
        <v>0</v>
      </c>
      <c r="BM939" s="17">
        <v>1.6000000000000001E-4</v>
      </c>
      <c r="BN939" s="17">
        <v>2.0599999999999999E-4</v>
      </c>
      <c r="BO939" s="17">
        <v>0</v>
      </c>
      <c r="BP939" s="17">
        <v>0</v>
      </c>
      <c r="BQ939" s="17">
        <v>0</v>
      </c>
      <c r="BR939" s="17">
        <v>0</v>
      </c>
      <c r="BS939" s="17">
        <v>0</v>
      </c>
      <c r="BT939" s="17" t="s">
        <v>409</v>
      </c>
      <c r="BU939" s="17" t="s">
        <v>409</v>
      </c>
      <c r="BV939" s="17" t="s">
        <v>409</v>
      </c>
      <c r="BW939" s="17" t="s">
        <v>592</v>
      </c>
      <c r="CA939" s="17">
        <v>88106466</v>
      </c>
      <c r="CB939" s="17" t="s">
        <v>1848</v>
      </c>
      <c r="CC939" s="17">
        <v>7200072</v>
      </c>
      <c r="CD939" s="17" t="s">
        <v>1692</v>
      </c>
    </row>
    <row r="940" spans="1:82">
      <c r="A940" s="27">
        <v>1000001072</v>
      </c>
      <c r="B940" s="26">
        <v>0</v>
      </c>
      <c r="C940" s="26" t="s">
        <v>2311</v>
      </c>
      <c r="D940" s="25">
        <v>302530</v>
      </c>
      <c r="E940" s="25" t="s">
        <v>2307</v>
      </c>
      <c r="F940" s="25">
        <v>302535</v>
      </c>
      <c r="G940" s="25" t="s">
        <v>2310</v>
      </c>
      <c r="H940" s="25">
        <v>2</v>
      </c>
      <c r="I940" s="25">
        <v>2002.1</v>
      </c>
      <c r="J940" s="25">
        <v>2015.04</v>
      </c>
      <c r="K940" s="25" t="s">
        <v>1785</v>
      </c>
      <c r="L940" s="25"/>
      <c r="M940" s="25" t="s">
        <v>1785</v>
      </c>
      <c r="N940" s="25" t="s">
        <v>412</v>
      </c>
      <c r="O940" s="25" t="s">
        <v>411</v>
      </c>
      <c r="P940" s="25" t="s">
        <v>516</v>
      </c>
      <c r="Q940" s="28">
        <v>770</v>
      </c>
      <c r="R940" s="17">
        <v>0.90600000000000003</v>
      </c>
      <c r="U940" s="17">
        <v>0</v>
      </c>
      <c r="V940" s="17">
        <v>0</v>
      </c>
      <c r="Y940" s="17">
        <v>0</v>
      </c>
      <c r="Z940" s="17">
        <v>0</v>
      </c>
      <c r="AC940" s="17">
        <v>0</v>
      </c>
      <c r="AD940" s="17">
        <v>0</v>
      </c>
      <c r="AG940" s="17">
        <v>0</v>
      </c>
      <c r="AH940" s="17">
        <v>0</v>
      </c>
      <c r="AK940" s="17">
        <v>0</v>
      </c>
      <c r="AL940" s="17">
        <v>0</v>
      </c>
      <c r="AO940" s="17">
        <v>0</v>
      </c>
      <c r="AP940" s="17">
        <v>0</v>
      </c>
      <c r="AQ940" s="17">
        <v>0.90600000000000003</v>
      </c>
      <c r="AR940" s="17">
        <v>1E-3</v>
      </c>
      <c r="AS940" s="17">
        <v>4.6999999999999997E-5</v>
      </c>
      <c r="AT940" s="17">
        <v>4.5199999999999998E-4</v>
      </c>
      <c r="AU940" s="17">
        <v>2.2495000000000001E-2</v>
      </c>
      <c r="AV940" s="17">
        <v>344</v>
      </c>
      <c r="AW940" s="17">
        <v>412.8</v>
      </c>
      <c r="AX940" s="17">
        <v>516</v>
      </c>
      <c r="AY940" s="17">
        <v>0</v>
      </c>
      <c r="AZ940" s="17">
        <v>0</v>
      </c>
      <c r="BA940" s="17">
        <v>0</v>
      </c>
      <c r="BB940" s="17">
        <v>0</v>
      </c>
      <c r="BC940" s="17">
        <v>1</v>
      </c>
      <c r="BD940" s="17">
        <v>0.77</v>
      </c>
      <c r="BE940" s="17">
        <v>1</v>
      </c>
      <c r="BF940" s="17">
        <v>1</v>
      </c>
      <c r="BH940" s="17">
        <v>0</v>
      </c>
      <c r="BJ940" s="17">
        <v>0</v>
      </c>
      <c r="BL940" s="17">
        <v>0</v>
      </c>
      <c r="BM940" s="17">
        <v>2.92E-4</v>
      </c>
      <c r="BN940" s="17">
        <v>2.2000000000000001E-4</v>
      </c>
      <c r="BO940" s="17">
        <v>0</v>
      </c>
      <c r="BP940" s="17">
        <v>0</v>
      </c>
      <c r="BQ940" s="17">
        <v>0</v>
      </c>
      <c r="BR940" s="17">
        <v>0</v>
      </c>
      <c r="BS940" s="17">
        <v>0</v>
      </c>
      <c r="BT940" s="17" t="s">
        <v>409</v>
      </c>
      <c r="BU940" s="17" t="s">
        <v>409</v>
      </c>
      <c r="BV940" s="17" t="s">
        <v>409</v>
      </c>
      <c r="BW940" s="17" t="s">
        <v>592</v>
      </c>
      <c r="CA940" s="17">
        <v>88106466</v>
      </c>
      <c r="CB940" s="17" t="s">
        <v>1848</v>
      </c>
      <c r="CC940" s="17">
        <v>7200072</v>
      </c>
      <c r="CD940" s="17" t="s">
        <v>1692</v>
      </c>
    </row>
    <row r="941" spans="1:82">
      <c r="A941" s="27">
        <v>1000001073</v>
      </c>
      <c r="B941" s="26">
        <v>0</v>
      </c>
      <c r="C941" s="26" t="s">
        <v>2309</v>
      </c>
      <c r="D941" s="25">
        <v>302531</v>
      </c>
      <c r="E941" s="25" t="s">
        <v>2307</v>
      </c>
      <c r="F941" s="25">
        <v>302525</v>
      </c>
      <c r="G941" s="25" t="s">
        <v>445</v>
      </c>
      <c r="H941" s="25">
        <v>1</v>
      </c>
      <c r="I941" s="25">
        <v>2002.1</v>
      </c>
      <c r="J941" s="25">
        <v>2500.12</v>
      </c>
      <c r="K941" s="25" t="s">
        <v>1785</v>
      </c>
      <c r="L941" s="25"/>
      <c r="M941" s="25" t="s">
        <v>1785</v>
      </c>
      <c r="N941" s="25" t="s">
        <v>412</v>
      </c>
      <c r="O941" s="25" t="s">
        <v>411</v>
      </c>
      <c r="P941" s="25" t="s">
        <v>516</v>
      </c>
      <c r="Q941" s="24">
        <v>3333</v>
      </c>
      <c r="R941" s="17">
        <v>0.25140000000000001</v>
      </c>
      <c r="U941" s="17">
        <v>0</v>
      </c>
      <c r="V941" s="17">
        <v>0</v>
      </c>
      <c r="Y941" s="17">
        <v>0</v>
      </c>
      <c r="Z941" s="17">
        <v>0</v>
      </c>
      <c r="AC941" s="17">
        <v>0</v>
      </c>
      <c r="AD941" s="17">
        <v>0</v>
      </c>
      <c r="AG941" s="17">
        <v>0</v>
      </c>
      <c r="AH941" s="17">
        <v>0</v>
      </c>
      <c r="AK941" s="17">
        <v>0</v>
      </c>
      <c r="AL941" s="17">
        <v>0</v>
      </c>
      <c r="AO941" s="17">
        <v>0</v>
      </c>
      <c r="AP941" s="17">
        <v>0</v>
      </c>
      <c r="AQ941" s="17">
        <v>0.25140000000000001</v>
      </c>
      <c r="AR941" s="17">
        <v>1E-3</v>
      </c>
      <c r="AS941" s="17">
        <v>1.95E-4</v>
      </c>
      <c r="AT941" s="17">
        <v>2.6549999999999998E-3</v>
      </c>
      <c r="AU941" s="17">
        <v>0.101336</v>
      </c>
      <c r="AV941" s="17">
        <v>264</v>
      </c>
      <c r="AW941" s="17">
        <v>316.8</v>
      </c>
      <c r="AX941" s="17">
        <v>396</v>
      </c>
      <c r="AY941" s="17">
        <v>0</v>
      </c>
      <c r="AZ941" s="17">
        <v>0</v>
      </c>
      <c r="BA941" s="17">
        <v>0</v>
      </c>
      <c r="BB941" s="17">
        <v>0</v>
      </c>
      <c r="BC941" s="17">
        <v>1</v>
      </c>
      <c r="BD941" s="17">
        <v>3.33</v>
      </c>
      <c r="BE941" s="17">
        <v>1</v>
      </c>
      <c r="BF941" s="17">
        <v>1</v>
      </c>
      <c r="BH941" s="17">
        <v>0</v>
      </c>
      <c r="BJ941" s="17">
        <v>0</v>
      </c>
      <c r="BL941" s="17">
        <v>0</v>
      </c>
      <c r="BM941" s="17">
        <v>6.5530000000000004E-4</v>
      </c>
      <c r="BN941" s="17">
        <v>8.8029999999999998E-4</v>
      </c>
      <c r="BO941" s="17">
        <v>0</v>
      </c>
      <c r="BP941" s="17">
        <v>0</v>
      </c>
      <c r="BQ941" s="17">
        <v>0</v>
      </c>
      <c r="BR941" s="17">
        <v>0</v>
      </c>
      <c r="BS941" s="17">
        <v>0</v>
      </c>
      <c r="BT941" s="17" t="s">
        <v>409</v>
      </c>
      <c r="BU941" s="17" t="s">
        <v>409</v>
      </c>
      <c r="BV941" s="17" t="s">
        <v>409</v>
      </c>
      <c r="BW941" s="17" t="s">
        <v>592</v>
      </c>
      <c r="CA941" s="17">
        <v>88106466</v>
      </c>
      <c r="CB941" s="17" t="s">
        <v>1848</v>
      </c>
      <c r="CC941" s="17">
        <v>7200072</v>
      </c>
      <c r="CD941" s="17" t="s">
        <v>1692</v>
      </c>
    </row>
    <row r="942" spans="1:82">
      <c r="A942" s="27">
        <v>1000001074</v>
      </c>
      <c r="B942" s="26">
        <v>0</v>
      </c>
      <c r="C942" s="26" t="s">
        <v>2308</v>
      </c>
      <c r="D942" s="25">
        <v>302531</v>
      </c>
      <c r="E942" s="25" t="s">
        <v>2307</v>
      </c>
      <c r="F942" s="25">
        <v>302525</v>
      </c>
      <c r="G942" s="25" t="s">
        <v>445</v>
      </c>
      <c r="H942" s="25">
        <v>2</v>
      </c>
      <c r="I942" s="25">
        <v>2002.1</v>
      </c>
      <c r="J942" s="25">
        <v>2500.12</v>
      </c>
      <c r="K942" s="25" t="s">
        <v>1785</v>
      </c>
      <c r="L942" s="25"/>
      <c r="M942" s="25" t="s">
        <v>1785</v>
      </c>
      <c r="N942" s="25" t="s">
        <v>412</v>
      </c>
      <c r="O942" s="25" t="s">
        <v>411</v>
      </c>
      <c r="P942" s="25" t="s">
        <v>516</v>
      </c>
      <c r="Q942" s="24">
        <v>3333</v>
      </c>
      <c r="R942" s="17">
        <v>0.25140000000000001</v>
      </c>
      <c r="U942" s="17">
        <v>0</v>
      </c>
      <c r="V942" s="17">
        <v>0</v>
      </c>
      <c r="Y942" s="17">
        <v>0</v>
      </c>
      <c r="Z942" s="17">
        <v>0</v>
      </c>
      <c r="AC942" s="17">
        <v>0</v>
      </c>
      <c r="AD942" s="17">
        <v>0</v>
      </c>
      <c r="AG942" s="17">
        <v>0</v>
      </c>
      <c r="AH942" s="17">
        <v>0</v>
      </c>
      <c r="AK942" s="17">
        <v>0</v>
      </c>
      <c r="AL942" s="17">
        <v>0</v>
      </c>
      <c r="AO942" s="17">
        <v>0</v>
      </c>
      <c r="AP942" s="17">
        <v>0</v>
      </c>
      <c r="AQ942" s="17">
        <v>0.25140000000000001</v>
      </c>
      <c r="AR942" s="17">
        <v>1E-3</v>
      </c>
      <c r="AS942" s="17">
        <v>1.95E-4</v>
      </c>
      <c r="AT942" s="17">
        <v>2.6770000000000001E-3</v>
      </c>
      <c r="AU942" s="17">
        <v>9.58566E-2</v>
      </c>
      <c r="AV942" s="17">
        <v>264</v>
      </c>
      <c r="AW942" s="17">
        <v>316.8</v>
      </c>
      <c r="AX942" s="17">
        <v>396</v>
      </c>
      <c r="AY942" s="17">
        <v>0</v>
      </c>
      <c r="AZ942" s="17">
        <v>0</v>
      </c>
      <c r="BA942" s="17">
        <v>0</v>
      </c>
      <c r="BB942" s="17">
        <v>0</v>
      </c>
      <c r="BC942" s="17">
        <v>1</v>
      </c>
      <c r="BD942" s="17">
        <v>3.33</v>
      </c>
      <c r="BE942" s="17">
        <v>1</v>
      </c>
      <c r="BF942" s="17">
        <v>1</v>
      </c>
      <c r="BH942" s="17">
        <v>0</v>
      </c>
      <c r="BJ942" s="17">
        <v>0</v>
      </c>
      <c r="BL942" s="17">
        <v>0</v>
      </c>
      <c r="BM942" s="17">
        <v>1.2731000000000001E-3</v>
      </c>
      <c r="BN942" s="17">
        <v>9.4660000000000002E-4</v>
      </c>
      <c r="BO942" s="17">
        <v>0</v>
      </c>
      <c r="BP942" s="17">
        <v>0</v>
      </c>
      <c r="BQ942" s="17">
        <v>0</v>
      </c>
      <c r="BR942" s="17">
        <v>0</v>
      </c>
      <c r="BS942" s="17">
        <v>0</v>
      </c>
      <c r="BT942" s="17" t="s">
        <v>409</v>
      </c>
      <c r="BU942" s="17" t="s">
        <v>409</v>
      </c>
      <c r="BV942" s="17" t="s">
        <v>409</v>
      </c>
      <c r="BW942" s="17" t="s">
        <v>592</v>
      </c>
      <c r="CA942" s="17">
        <v>88106466</v>
      </c>
      <c r="CB942" s="17" t="s">
        <v>1848</v>
      </c>
      <c r="CC942" s="17">
        <v>7200072</v>
      </c>
      <c r="CD942" s="17" t="s">
        <v>1692</v>
      </c>
    </row>
    <row r="943" spans="1:82">
      <c r="A943" s="27">
        <v>1000001075</v>
      </c>
      <c r="B943" s="26">
        <v>0</v>
      </c>
      <c r="C943" s="26" t="s">
        <v>2306</v>
      </c>
      <c r="D943" s="25">
        <v>302410</v>
      </c>
      <c r="E943" s="25" t="s">
        <v>1338</v>
      </c>
      <c r="F943" s="25">
        <v>302400</v>
      </c>
      <c r="G943" s="25" t="s">
        <v>1602</v>
      </c>
      <c r="H943" s="25">
        <v>1</v>
      </c>
      <c r="I943" s="25">
        <v>2003.01</v>
      </c>
      <c r="J943" s="25">
        <v>2500.12</v>
      </c>
      <c r="K943" s="25" t="s">
        <v>1715</v>
      </c>
      <c r="L943" s="25"/>
      <c r="M943" s="25" t="s">
        <v>1715</v>
      </c>
      <c r="N943" s="25" t="s">
        <v>412</v>
      </c>
      <c r="O943" s="25" t="s">
        <v>411</v>
      </c>
      <c r="P943" s="25" t="s">
        <v>516</v>
      </c>
      <c r="Q943" s="24">
        <v>6587</v>
      </c>
      <c r="R943" s="17">
        <v>0.29599999999999999</v>
      </c>
      <c r="U943" s="17">
        <v>0</v>
      </c>
      <c r="V943" s="17">
        <v>0</v>
      </c>
      <c r="Y943" s="17">
        <v>0</v>
      </c>
      <c r="Z943" s="17">
        <v>0</v>
      </c>
      <c r="AC943" s="17">
        <v>0</v>
      </c>
      <c r="AD943" s="17">
        <v>0</v>
      </c>
      <c r="AG943" s="17">
        <v>0</v>
      </c>
      <c r="AH943" s="17">
        <v>0</v>
      </c>
      <c r="AK943" s="17">
        <v>0</v>
      </c>
      <c r="AL943" s="17">
        <v>0</v>
      </c>
      <c r="AO943" s="17">
        <v>0</v>
      </c>
      <c r="AP943" s="17">
        <v>0</v>
      </c>
      <c r="AQ943" s="17">
        <v>0.29599999999999999</v>
      </c>
      <c r="AR943" s="17">
        <v>1E-3</v>
      </c>
      <c r="AS943" s="17">
        <v>4.1399999999999998E-4</v>
      </c>
      <c r="AT943" s="17">
        <v>4.1920000000000004E-3</v>
      </c>
      <c r="AU943" s="17">
        <v>0.22036800000000001</v>
      </c>
      <c r="AV943" s="17">
        <v>279</v>
      </c>
      <c r="AW943" s="17">
        <v>334.8</v>
      </c>
      <c r="AX943" s="17">
        <v>418.5</v>
      </c>
      <c r="AY943" s="17">
        <v>0</v>
      </c>
      <c r="AZ943" s="17">
        <v>0</v>
      </c>
      <c r="BA943" s="17">
        <v>0</v>
      </c>
      <c r="BB943" s="17">
        <v>0</v>
      </c>
      <c r="BC943" s="17">
        <v>1</v>
      </c>
      <c r="BD943" s="17">
        <v>6.59</v>
      </c>
      <c r="BE943" s="17">
        <v>1</v>
      </c>
      <c r="BF943" s="17">
        <v>1</v>
      </c>
      <c r="BH943" s="17">
        <v>0</v>
      </c>
      <c r="BJ943" s="17">
        <v>0</v>
      </c>
      <c r="BL943" s="17">
        <v>0</v>
      </c>
      <c r="BM943" s="17">
        <v>6.7500000000000004E-4</v>
      </c>
      <c r="BN943" s="17">
        <v>1.6819999999999999E-3</v>
      </c>
      <c r="BO943" s="17">
        <v>0</v>
      </c>
      <c r="BP943" s="17">
        <v>0</v>
      </c>
      <c r="BQ943" s="17">
        <v>0</v>
      </c>
      <c r="BR943" s="17">
        <v>0</v>
      </c>
      <c r="BS943" s="17">
        <v>0</v>
      </c>
      <c r="BT943" s="17" t="s">
        <v>409</v>
      </c>
      <c r="BU943" s="17" t="s">
        <v>409</v>
      </c>
      <c r="BV943" s="17" t="s">
        <v>409</v>
      </c>
      <c r="BW943" s="17" t="s">
        <v>592</v>
      </c>
      <c r="CA943" s="17">
        <v>88106466</v>
      </c>
      <c r="CB943" s="17" t="s">
        <v>1848</v>
      </c>
      <c r="CC943" s="17">
        <v>87106144</v>
      </c>
      <c r="CD943" s="17" t="s">
        <v>1692</v>
      </c>
    </row>
    <row r="944" spans="1:82">
      <c r="A944" s="27">
        <v>1000001076</v>
      </c>
      <c r="B944" s="26">
        <v>0</v>
      </c>
      <c r="C944" s="26" t="s">
        <v>2305</v>
      </c>
      <c r="D944" s="25">
        <v>302410</v>
      </c>
      <c r="E944" s="25" t="s">
        <v>1338</v>
      </c>
      <c r="F944" s="25">
        <v>302400</v>
      </c>
      <c r="G944" s="25" t="s">
        <v>1602</v>
      </c>
      <c r="H944" s="25">
        <v>2</v>
      </c>
      <c r="I944" s="25">
        <v>2003.01</v>
      </c>
      <c r="J944" s="25">
        <v>2500.12</v>
      </c>
      <c r="K944" s="25" t="s">
        <v>1715</v>
      </c>
      <c r="L944" s="25"/>
      <c r="M944" s="25" t="s">
        <v>1715</v>
      </c>
      <c r="N944" s="25" t="s">
        <v>412</v>
      </c>
      <c r="O944" s="25" t="s">
        <v>411</v>
      </c>
      <c r="P944" s="25" t="s">
        <v>516</v>
      </c>
      <c r="Q944" s="24">
        <v>6587</v>
      </c>
      <c r="R944" s="17">
        <v>0.29599999999999999</v>
      </c>
      <c r="U944" s="17">
        <v>0</v>
      </c>
      <c r="V944" s="17">
        <v>0</v>
      </c>
      <c r="Y944" s="17">
        <v>0</v>
      </c>
      <c r="Z944" s="17">
        <v>0</v>
      </c>
      <c r="AC944" s="17">
        <v>0</v>
      </c>
      <c r="AD944" s="17">
        <v>0</v>
      </c>
      <c r="AG944" s="17">
        <v>0</v>
      </c>
      <c r="AH944" s="17">
        <v>0</v>
      </c>
      <c r="AK944" s="17">
        <v>0</v>
      </c>
      <c r="AL944" s="17">
        <v>0</v>
      </c>
      <c r="AO944" s="17">
        <v>0</v>
      </c>
      <c r="AP944" s="17">
        <v>0</v>
      </c>
      <c r="AQ944" s="17">
        <v>0.29599999999999999</v>
      </c>
      <c r="AR944" s="17">
        <v>1E-3</v>
      </c>
      <c r="AS944" s="17">
        <v>4.1399999999999998E-4</v>
      </c>
      <c r="AT944" s="17">
        <v>4.1920000000000004E-3</v>
      </c>
      <c r="AU944" s="17">
        <v>0.22036800000000001</v>
      </c>
      <c r="AV944" s="17">
        <v>279</v>
      </c>
      <c r="AW944" s="17">
        <v>334.8</v>
      </c>
      <c r="AX944" s="17">
        <v>418.5</v>
      </c>
      <c r="AY944" s="17">
        <v>0</v>
      </c>
      <c r="AZ944" s="17">
        <v>0</v>
      </c>
      <c r="BA944" s="17">
        <v>0</v>
      </c>
      <c r="BB944" s="17">
        <v>0</v>
      </c>
      <c r="BC944" s="17">
        <v>1</v>
      </c>
      <c r="BD944" s="17">
        <v>6.59</v>
      </c>
      <c r="BE944" s="17">
        <v>1</v>
      </c>
      <c r="BF944" s="17">
        <v>1</v>
      </c>
      <c r="BH944" s="17">
        <v>0</v>
      </c>
      <c r="BJ944" s="17">
        <v>0</v>
      </c>
      <c r="BL944" s="17">
        <v>0</v>
      </c>
      <c r="BM944" s="17">
        <v>6.7500000000000004E-4</v>
      </c>
      <c r="BN944" s="17">
        <v>1.6819999999999999E-3</v>
      </c>
      <c r="BO944" s="17">
        <v>0</v>
      </c>
      <c r="BP944" s="17">
        <v>0</v>
      </c>
      <c r="BQ944" s="17">
        <v>0</v>
      </c>
      <c r="BR944" s="17">
        <v>0</v>
      </c>
      <c r="BS944" s="17">
        <v>0</v>
      </c>
      <c r="BT944" s="17" t="s">
        <v>409</v>
      </c>
      <c r="BU944" s="17" t="s">
        <v>409</v>
      </c>
      <c r="BV944" s="17" t="s">
        <v>409</v>
      </c>
      <c r="BW944" s="17" t="s">
        <v>592</v>
      </c>
      <c r="CA944" s="17">
        <v>88106466</v>
      </c>
      <c r="CB944" s="17" t="s">
        <v>1848</v>
      </c>
      <c r="CC944" s="17">
        <v>87106144</v>
      </c>
      <c r="CD944" s="17" t="s">
        <v>1692</v>
      </c>
    </row>
    <row r="945" spans="1:82">
      <c r="A945" s="27">
        <v>1000001077</v>
      </c>
      <c r="B945" s="26">
        <v>0</v>
      </c>
      <c r="C945" s="26" t="s">
        <v>2304</v>
      </c>
      <c r="D945" s="25">
        <v>302400</v>
      </c>
      <c r="E945" s="25" t="s">
        <v>1602</v>
      </c>
      <c r="F945" s="25">
        <v>302425</v>
      </c>
      <c r="G945" s="25" t="s">
        <v>2291</v>
      </c>
      <c r="H945" s="25">
        <v>1</v>
      </c>
      <c r="I945" s="25">
        <v>2004.01</v>
      </c>
      <c r="J945" s="25">
        <v>2500.12</v>
      </c>
      <c r="K945" s="25" t="s">
        <v>1642</v>
      </c>
      <c r="L945" s="25"/>
      <c r="M945" s="25" t="s">
        <v>1642</v>
      </c>
      <c r="N945" s="25" t="s">
        <v>412</v>
      </c>
      <c r="O945" s="25" t="s">
        <v>411</v>
      </c>
      <c r="P945" s="25" t="s">
        <v>516</v>
      </c>
      <c r="Q945" s="24">
        <v>3319</v>
      </c>
      <c r="R945" s="17">
        <v>0.21640000000000001</v>
      </c>
      <c r="U945" s="17">
        <v>0</v>
      </c>
      <c r="V945" s="17">
        <v>0</v>
      </c>
      <c r="Y945" s="17">
        <v>0</v>
      </c>
      <c r="Z945" s="17">
        <v>0</v>
      </c>
      <c r="AC945" s="17">
        <v>0</v>
      </c>
      <c r="AD945" s="17">
        <v>0</v>
      </c>
      <c r="AG945" s="17">
        <v>0</v>
      </c>
      <c r="AH945" s="17">
        <v>0</v>
      </c>
      <c r="AK945" s="17">
        <v>0</v>
      </c>
      <c r="AL945" s="17">
        <v>0</v>
      </c>
      <c r="AO945" s="17">
        <v>0</v>
      </c>
      <c r="AP945" s="17">
        <v>0</v>
      </c>
      <c r="AQ945" s="17">
        <v>0.21640000000000001</v>
      </c>
      <c r="AR945" s="17">
        <v>1E-3</v>
      </c>
      <c r="AS945" s="17">
        <v>2.2800000000000001E-4</v>
      </c>
      <c r="AT945" s="17">
        <v>2.3640000000000002E-3</v>
      </c>
      <c r="AU945" s="17">
        <v>0.101233</v>
      </c>
      <c r="AV945" s="17">
        <v>300</v>
      </c>
      <c r="AW945" s="17">
        <v>360</v>
      </c>
      <c r="AX945" s="17">
        <v>450</v>
      </c>
      <c r="AY945" s="17">
        <v>0</v>
      </c>
      <c r="AZ945" s="17">
        <v>0</v>
      </c>
      <c r="BA945" s="17">
        <v>0</v>
      </c>
      <c r="BB945" s="17">
        <v>0</v>
      </c>
      <c r="BC945" s="17">
        <v>1</v>
      </c>
      <c r="BD945" s="17">
        <v>3.32</v>
      </c>
      <c r="BE945" s="17">
        <v>1</v>
      </c>
      <c r="BF945" s="17">
        <v>1</v>
      </c>
      <c r="BH945" s="17">
        <v>0</v>
      </c>
      <c r="BJ945" s="17">
        <v>0</v>
      </c>
      <c r="BL945" s="17">
        <v>0</v>
      </c>
      <c r="BM945" s="17">
        <v>6.1200000000000002E-4</v>
      </c>
      <c r="BN945" s="17">
        <v>8.9300000000000002E-4</v>
      </c>
      <c r="BO945" s="17">
        <v>0</v>
      </c>
      <c r="BP945" s="17">
        <v>0</v>
      </c>
      <c r="BQ945" s="17">
        <v>0</v>
      </c>
      <c r="BR945" s="17">
        <v>0</v>
      </c>
      <c r="BS945" s="17">
        <v>0</v>
      </c>
      <c r="BT945" s="17" t="s">
        <v>409</v>
      </c>
      <c r="BU945" s="17" t="s">
        <v>409</v>
      </c>
      <c r="BV945" s="17" t="s">
        <v>409</v>
      </c>
      <c r="BW945" s="17" t="s">
        <v>592</v>
      </c>
      <c r="CA945" s="17">
        <v>88106466</v>
      </c>
      <c r="CB945" s="17" t="s">
        <v>1848</v>
      </c>
      <c r="CC945" s="17">
        <v>87106144</v>
      </c>
      <c r="CD945" s="17" t="s">
        <v>1692</v>
      </c>
    </row>
    <row r="946" spans="1:82">
      <c r="A946" s="27">
        <v>1000001078</v>
      </c>
      <c r="B946" s="26">
        <v>0</v>
      </c>
      <c r="C946" s="26" t="s">
        <v>2303</v>
      </c>
      <c r="D946" s="25">
        <v>302400</v>
      </c>
      <c r="E946" s="25" t="s">
        <v>1602</v>
      </c>
      <c r="F946" s="25">
        <v>302425</v>
      </c>
      <c r="G946" s="25" t="s">
        <v>2291</v>
      </c>
      <c r="H946" s="25">
        <v>2</v>
      </c>
      <c r="I946" s="25">
        <v>2004.01</v>
      </c>
      <c r="J946" s="25">
        <v>2500.12</v>
      </c>
      <c r="K946" s="25" t="s">
        <v>1642</v>
      </c>
      <c r="L946" s="25"/>
      <c r="M946" s="25" t="s">
        <v>1642</v>
      </c>
      <c r="N946" s="25" t="s">
        <v>412</v>
      </c>
      <c r="O946" s="25" t="s">
        <v>411</v>
      </c>
      <c r="P946" s="25" t="s">
        <v>516</v>
      </c>
      <c r="Q946" s="24">
        <v>3319</v>
      </c>
      <c r="R946" s="17">
        <v>0.21640000000000001</v>
      </c>
      <c r="U946" s="17">
        <v>0</v>
      </c>
      <c r="V946" s="17">
        <v>0</v>
      </c>
      <c r="Y946" s="17">
        <v>0</v>
      </c>
      <c r="Z946" s="17">
        <v>0</v>
      </c>
      <c r="AC946" s="17">
        <v>0</v>
      </c>
      <c r="AD946" s="17">
        <v>0</v>
      </c>
      <c r="AG946" s="17">
        <v>0</v>
      </c>
      <c r="AH946" s="17">
        <v>0</v>
      </c>
      <c r="AK946" s="17">
        <v>0</v>
      </c>
      <c r="AL946" s="17">
        <v>0</v>
      </c>
      <c r="AO946" s="17">
        <v>0</v>
      </c>
      <c r="AP946" s="17">
        <v>0</v>
      </c>
      <c r="AQ946" s="17">
        <v>0.21640000000000001</v>
      </c>
      <c r="AR946" s="17">
        <v>1E-3</v>
      </c>
      <c r="AS946" s="17">
        <v>2.2800000000000001E-4</v>
      </c>
      <c r="AT946" s="17">
        <v>2.3640000000000002E-3</v>
      </c>
      <c r="AU946" s="17">
        <v>0.101233</v>
      </c>
      <c r="AV946" s="17">
        <v>300</v>
      </c>
      <c r="AW946" s="17">
        <v>360</v>
      </c>
      <c r="AX946" s="17">
        <v>450</v>
      </c>
      <c r="AY946" s="17">
        <v>0</v>
      </c>
      <c r="AZ946" s="17">
        <v>0</v>
      </c>
      <c r="BA946" s="17">
        <v>0</v>
      </c>
      <c r="BB946" s="17">
        <v>0</v>
      </c>
      <c r="BC946" s="17">
        <v>1</v>
      </c>
      <c r="BD946" s="17">
        <v>3.32</v>
      </c>
      <c r="BE946" s="17">
        <v>1</v>
      </c>
      <c r="BF946" s="17">
        <v>1</v>
      </c>
      <c r="BH946" s="17">
        <v>0</v>
      </c>
      <c r="BJ946" s="17">
        <v>0</v>
      </c>
      <c r="BL946" s="17">
        <v>0</v>
      </c>
      <c r="BM946" s="17">
        <v>6.1200000000000002E-4</v>
      </c>
      <c r="BN946" s="17">
        <v>8.9300000000000002E-4</v>
      </c>
      <c r="BO946" s="17">
        <v>0</v>
      </c>
      <c r="BP946" s="17">
        <v>0</v>
      </c>
      <c r="BQ946" s="17">
        <v>0</v>
      </c>
      <c r="BR946" s="17">
        <v>0</v>
      </c>
      <c r="BS946" s="17">
        <v>0</v>
      </c>
      <c r="BT946" s="17" t="s">
        <v>409</v>
      </c>
      <c r="BU946" s="17" t="s">
        <v>409</v>
      </c>
      <c r="BV946" s="17" t="s">
        <v>409</v>
      </c>
      <c r="BW946" s="17" t="s">
        <v>592</v>
      </c>
      <c r="CA946" s="17">
        <v>88106466</v>
      </c>
      <c r="CB946" s="17" t="s">
        <v>1848</v>
      </c>
      <c r="CC946" s="17">
        <v>87106144</v>
      </c>
      <c r="CD946" s="17" t="s">
        <v>1692</v>
      </c>
    </row>
    <row r="947" spans="1:82">
      <c r="A947" s="27">
        <v>1000001079</v>
      </c>
      <c r="B947" s="26">
        <v>0</v>
      </c>
      <c r="C947" s="26" t="s">
        <v>2302</v>
      </c>
      <c r="D947" s="25">
        <v>302605</v>
      </c>
      <c r="E947" s="25" t="s">
        <v>588</v>
      </c>
      <c r="F947" s="25">
        <v>302595</v>
      </c>
      <c r="G947" s="25" t="s">
        <v>2301</v>
      </c>
      <c r="H947" s="25">
        <v>1</v>
      </c>
      <c r="I947" s="25">
        <v>2003.06</v>
      </c>
      <c r="J947" s="25">
        <v>2500.12</v>
      </c>
      <c r="K947" s="25" t="s">
        <v>1560</v>
      </c>
      <c r="L947" s="25"/>
      <c r="M947" s="25" t="s">
        <v>1560</v>
      </c>
      <c r="N947" s="25" t="s">
        <v>412</v>
      </c>
      <c r="O947" s="25" t="s">
        <v>411</v>
      </c>
      <c r="P947" s="25" t="s">
        <v>516</v>
      </c>
      <c r="Q947" s="24">
        <v>2890</v>
      </c>
      <c r="R947" s="17">
        <v>0.34689999999999999</v>
      </c>
      <c r="U947" s="17">
        <v>0</v>
      </c>
      <c r="V947" s="17">
        <v>0</v>
      </c>
      <c r="Y947" s="17">
        <v>0</v>
      </c>
      <c r="Z947" s="17">
        <v>0</v>
      </c>
      <c r="AC947" s="17">
        <v>0</v>
      </c>
      <c r="AD947" s="17">
        <v>0</v>
      </c>
      <c r="AG947" s="17">
        <v>0</v>
      </c>
      <c r="AH947" s="17">
        <v>0</v>
      </c>
      <c r="AK947" s="17">
        <v>0</v>
      </c>
      <c r="AL947" s="17">
        <v>0</v>
      </c>
      <c r="AO947" s="17">
        <v>0</v>
      </c>
      <c r="AP947" s="17">
        <v>0</v>
      </c>
      <c r="AQ947" s="17">
        <v>0.34689999999999999</v>
      </c>
      <c r="AR947" s="17">
        <v>1E-3</v>
      </c>
      <c r="AS947" s="17">
        <v>1.7899999999999999E-4</v>
      </c>
      <c r="AT947" s="17">
        <v>2.372E-3</v>
      </c>
      <c r="AU947" s="17">
        <v>7.2814000000000004E-2</v>
      </c>
      <c r="AV947" s="17">
        <v>300</v>
      </c>
      <c r="AW947" s="17">
        <v>360</v>
      </c>
      <c r="AX947" s="17">
        <v>450</v>
      </c>
      <c r="AY947" s="17">
        <v>0</v>
      </c>
      <c r="AZ947" s="17">
        <v>0</v>
      </c>
      <c r="BA947" s="17">
        <v>0</v>
      </c>
      <c r="BB947" s="17">
        <v>0</v>
      </c>
      <c r="BC947" s="17">
        <v>1</v>
      </c>
      <c r="BD947" s="17">
        <v>2.89</v>
      </c>
      <c r="BE947" s="17">
        <v>1</v>
      </c>
      <c r="BF947" s="17">
        <v>1</v>
      </c>
      <c r="BH947" s="17">
        <v>0</v>
      </c>
      <c r="BJ947" s="17">
        <v>0</v>
      </c>
      <c r="BL947" s="17">
        <v>0</v>
      </c>
      <c r="BM947" s="17">
        <v>5.1699999999999999E-4</v>
      </c>
      <c r="BN947" s="17">
        <v>8.9800000000000004E-4</v>
      </c>
      <c r="BO947" s="17">
        <v>0</v>
      </c>
      <c r="BP947" s="17">
        <v>0</v>
      </c>
      <c r="BQ947" s="17">
        <v>0</v>
      </c>
      <c r="BR947" s="17">
        <v>0</v>
      </c>
      <c r="BS947" s="17">
        <v>0</v>
      </c>
      <c r="BT947" s="17" t="s">
        <v>409</v>
      </c>
      <c r="BU947" s="17" t="s">
        <v>409</v>
      </c>
      <c r="BV947" s="17" t="s">
        <v>409</v>
      </c>
      <c r="BW947" s="17" t="s">
        <v>592</v>
      </c>
      <c r="CA947" s="17">
        <v>88106466</v>
      </c>
      <c r="CB947" s="17" t="s">
        <v>1848</v>
      </c>
      <c r="CC947" s="17">
        <v>7200072</v>
      </c>
      <c r="CD947" s="17" t="s">
        <v>1692</v>
      </c>
    </row>
    <row r="948" spans="1:82">
      <c r="A948" s="27">
        <v>1000001080</v>
      </c>
      <c r="B948" s="26">
        <v>0</v>
      </c>
      <c r="C948" s="26" t="s">
        <v>2300</v>
      </c>
      <c r="D948" s="25">
        <v>302645</v>
      </c>
      <c r="E948" s="25" t="s">
        <v>1328</v>
      </c>
      <c r="F948" s="25">
        <v>304655</v>
      </c>
      <c r="G948" s="25" t="s">
        <v>1156</v>
      </c>
      <c r="H948" s="25">
        <v>1</v>
      </c>
      <c r="I948" s="25">
        <v>2003.01</v>
      </c>
      <c r="J948" s="25">
        <v>2500.12</v>
      </c>
      <c r="K948" s="25" t="s">
        <v>1715</v>
      </c>
      <c r="L948" s="25"/>
      <c r="M948" s="25" t="s">
        <v>1715</v>
      </c>
      <c r="N948" s="25" t="s">
        <v>412</v>
      </c>
      <c r="O948" s="25" t="s">
        <v>428</v>
      </c>
      <c r="P948" s="25" t="s">
        <v>427</v>
      </c>
      <c r="Q948" s="24">
        <v>23054</v>
      </c>
      <c r="R948" s="17">
        <v>0</v>
      </c>
      <c r="U948" s="17">
        <v>0</v>
      </c>
      <c r="V948" s="17">
        <v>0</v>
      </c>
      <c r="Y948" s="17">
        <v>0</v>
      </c>
      <c r="Z948" s="17">
        <v>0</v>
      </c>
      <c r="AC948" s="17">
        <v>0</v>
      </c>
      <c r="AD948" s="17">
        <v>0</v>
      </c>
      <c r="AG948" s="17">
        <v>0</v>
      </c>
      <c r="AH948" s="17">
        <v>0</v>
      </c>
      <c r="AK948" s="17">
        <v>0</v>
      </c>
      <c r="AL948" s="17">
        <v>0</v>
      </c>
      <c r="AO948" s="17">
        <v>0</v>
      </c>
      <c r="AP948" s="17">
        <v>0</v>
      </c>
      <c r="AQ948" s="17">
        <v>0</v>
      </c>
      <c r="AR948" s="17">
        <v>0</v>
      </c>
      <c r="AS948" s="17">
        <v>9.7859999999999996E-3</v>
      </c>
      <c r="AT948" s="17">
        <v>4.6476999999999997E-2</v>
      </c>
      <c r="AU948" s="17">
        <v>1.8709E-2</v>
      </c>
      <c r="AV948" s="17">
        <v>195</v>
      </c>
      <c r="AW948" s="17">
        <v>234</v>
      </c>
      <c r="AX948" s="17">
        <v>292.5</v>
      </c>
      <c r="AY948" s="17">
        <v>0</v>
      </c>
      <c r="AZ948" s="17">
        <v>0</v>
      </c>
      <c r="BA948" s="17">
        <v>0</v>
      </c>
      <c r="BB948" s="17">
        <v>0</v>
      </c>
      <c r="BC948" s="17">
        <v>1</v>
      </c>
      <c r="BD948" s="17">
        <v>23.05</v>
      </c>
      <c r="BE948" s="17">
        <v>1</v>
      </c>
      <c r="BF948" s="17">
        <v>1</v>
      </c>
      <c r="BH948" s="17">
        <v>0</v>
      </c>
      <c r="BJ948" s="17">
        <v>0</v>
      </c>
      <c r="BL948" s="17">
        <v>0</v>
      </c>
      <c r="BM948" s="17">
        <v>3.1112999999999998E-2</v>
      </c>
      <c r="BN948" s="17">
        <v>0.117688</v>
      </c>
      <c r="BO948" s="17">
        <v>0</v>
      </c>
      <c r="BP948" s="17">
        <v>0</v>
      </c>
      <c r="BQ948" s="17">
        <v>0</v>
      </c>
      <c r="BR948" s="17">
        <v>0</v>
      </c>
      <c r="BS948" s="17">
        <v>0</v>
      </c>
      <c r="BT948" s="17" t="s">
        <v>409</v>
      </c>
      <c r="BU948" s="17" t="s">
        <v>409</v>
      </c>
      <c r="BV948" s="17" t="s">
        <v>409</v>
      </c>
      <c r="BW948" s="17" t="s">
        <v>592</v>
      </c>
      <c r="CA948" s="17">
        <v>88106466</v>
      </c>
      <c r="CB948" s="17" t="s">
        <v>1848</v>
      </c>
      <c r="CC948" s="17">
        <v>4200250</v>
      </c>
      <c r="CD948" s="17" t="s">
        <v>782</v>
      </c>
    </row>
    <row r="949" spans="1:82">
      <c r="A949" s="27">
        <v>1000001081</v>
      </c>
      <c r="B949" s="26">
        <v>0</v>
      </c>
      <c r="C949" s="26" t="s">
        <v>2299</v>
      </c>
      <c r="D949" s="25">
        <v>302645</v>
      </c>
      <c r="E949" s="25" t="s">
        <v>1328</v>
      </c>
      <c r="F949" s="25">
        <v>304655</v>
      </c>
      <c r="G949" s="25" t="s">
        <v>1156</v>
      </c>
      <c r="H949" s="25">
        <v>2</v>
      </c>
      <c r="I949" s="25">
        <v>2003.01</v>
      </c>
      <c r="J949" s="25">
        <v>2500.12</v>
      </c>
      <c r="K949" s="25" t="s">
        <v>1715</v>
      </c>
      <c r="L949" s="25"/>
      <c r="M949" s="25" t="s">
        <v>1715</v>
      </c>
      <c r="N949" s="25" t="s">
        <v>412</v>
      </c>
      <c r="O949" s="25" t="s">
        <v>428</v>
      </c>
      <c r="P949" s="25" t="s">
        <v>427</v>
      </c>
      <c r="Q949" s="24">
        <v>23054</v>
      </c>
      <c r="R949" s="17">
        <v>0</v>
      </c>
      <c r="U949" s="17">
        <v>0</v>
      </c>
      <c r="V949" s="17">
        <v>0</v>
      </c>
      <c r="Y949" s="17">
        <v>0</v>
      </c>
      <c r="Z949" s="17">
        <v>0</v>
      </c>
      <c r="AC949" s="17">
        <v>0</v>
      </c>
      <c r="AD949" s="17">
        <v>0</v>
      </c>
      <c r="AG949" s="17">
        <v>0</v>
      </c>
      <c r="AH949" s="17">
        <v>0</v>
      </c>
      <c r="AK949" s="17">
        <v>0</v>
      </c>
      <c r="AL949" s="17">
        <v>0</v>
      </c>
      <c r="AO949" s="17">
        <v>0</v>
      </c>
      <c r="AP949" s="17">
        <v>0</v>
      </c>
      <c r="AQ949" s="17">
        <v>0</v>
      </c>
      <c r="AR949" s="17">
        <v>0</v>
      </c>
      <c r="AS949" s="17">
        <v>9.7859999999999996E-3</v>
      </c>
      <c r="AT949" s="17">
        <v>4.6476999999999997E-2</v>
      </c>
      <c r="AU949" s="17">
        <v>1.8709E-2</v>
      </c>
      <c r="AV949" s="17">
        <v>195</v>
      </c>
      <c r="AW949" s="17">
        <v>234</v>
      </c>
      <c r="AX949" s="17">
        <v>292.5</v>
      </c>
      <c r="AY949" s="17">
        <v>0</v>
      </c>
      <c r="AZ949" s="17">
        <v>0</v>
      </c>
      <c r="BA949" s="17">
        <v>0</v>
      </c>
      <c r="BB949" s="17">
        <v>0</v>
      </c>
      <c r="BC949" s="17">
        <v>1</v>
      </c>
      <c r="BD949" s="17">
        <v>23.05</v>
      </c>
      <c r="BE949" s="17">
        <v>1</v>
      </c>
      <c r="BF949" s="17">
        <v>1</v>
      </c>
      <c r="BH949" s="17">
        <v>0</v>
      </c>
      <c r="BJ949" s="17">
        <v>0</v>
      </c>
      <c r="BL949" s="17">
        <v>0</v>
      </c>
      <c r="BM949" s="17">
        <v>3.1112999999999998E-2</v>
      </c>
      <c r="BN949" s="17">
        <v>0.117688</v>
      </c>
      <c r="BO949" s="17">
        <v>0</v>
      </c>
      <c r="BP949" s="17">
        <v>0</v>
      </c>
      <c r="BQ949" s="17">
        <v>0</v>
      </c>
      <c r="BR949" s="17">
        <v>0</v>
      </c>
      <c r="BS949" s="17">
        <v>0</v>
      </c>
      <c r="BT949" s="17" t="s">
        <v>409</v>
      </c>
      <c r="BU949" s="17" t="s">
        <v>409</v>
      </c>
      <c r="BV949" s="17" t="s">
        <v>409</v>
      </c>
      <c r="BW949" s="17" t="s">
        <v>592</v>
      </c>
      <c r="CA949" s="17">
        <v>88106466</v>
      </c>
      <c r="CB949" s="17" t="s">
        <v>1848</v>
      </c>
      <c r="CC949" s="17">
        <v>4200250</v>
      </c>
      <c r="CD949" s="17" t="s">
        <v>782</v>
      </c>
    </row>
    <row r="950" spans="1:82">
      <c r="A950" s="27">
        <v>1000001082</v>
      </c>
      <c r="B950" s="26">
        <v>0</v>
      </c>
      <c r="C950" s="26" t="s">
        <v>2298</v>
      </c>
      <c r="D950" s="25">
        <v>302645</v>
      </c>
      <c r="E950" s="25" t="s">
        <v>1328</v>
      </c>
      <c r="F950" s="25">
        <v>302655</v>
      </c>
      <c r="G950" s="25" t="s">
        <v>1323</v>
      </c>
      <c r="H950" s="25">
        <v>1</v>
      </c>
      <c r="I950" s="25">
        <v>2003.01</v>
      </c>
      <c r="J950" s="25">
        <v>2500.12</v>
      </c>
      <c r="K950" s="25" t="s">
        <v>1715</v>
      </c>
      <c r="L950" s="25"/>
      <c r="M950" s="25" t="s">
        <v>1715</v>
      </c>
      <c r="N950" s="25" t="s">
        <v>412</v>
      </c>
      <c r="O950" s="25" t="s">
        <v>428</v>
      </c>
      <c r="P950" s="25" t="s">
        <v>427</v>
      </c>
      <c r="Q950" s="24">
        <v>4957</v>
      </c>
      <c r="R950" s="17">
        <v>0</v>
      </c>
      <c r="U950" s="17">
        <v>0</v>
      </c>
      <c r="V950" s="17">
        <v>0</v>
      </c>
      <c r="Y950" s="17">
        <v>0</v>
      </c>
      <c r="Z950" s="17">
        <v>0</v>
      </c>
      <c r="AC950" s="17">
        <v>0</v>
      </c>
      <c r="AD950" s="17">
        <v>0</v>
      </c>
      <c r="AG950" s="17">
        <v>0</v>
      </c>
      <c r="AH950" s="17">
        <v>0</v>
      </c>
      <c r="AK950" s="17">
        <v>0</v>
      </c>
      <c r="AL950" s="17">
        <v>0</v>
      </c>
      <c r="AO950" s="17">
        <v>0</v>
      </c>
      <c r="AP950" s="17">
        <v>0</v>
      </c>
      <c r="AQ950" s="17">
        <v>0</v>
      </c>
      <c r="AR950" s="17">
        <v>0</v>
      </c>
      <c r="AS950" s="17">
        <v>2.1020000000000001E-3</v>
      </c>
      <c r="AT950" s="17">
        <v>9.894E-3</v>
      </c>
      <c r="AU950" s="17">
        <v>4.3229999999999996E-3</v>
      </c>
      <c r="AV950" s="17">
        <v>195</v>
      </c>
      <c r="AW950" s="17">
        <v>234</v>
      </c>
      <c r="AX950" s="17">
        <v>292.5</v>
      </c>
      <c r="AY950" s="17">
        <v>0</v>
      </c>
      <c r="AZ950" s="17">
        <v>0</v>
      </c>
      <c r="BA950" s="17">
        <v>0</v>
      </c>
      <c r="BB950" s="17">
        <v>0</v>
      </c>
      <c r="BC950" s="17">
        <v>1</v>
      </c>
      <c r="BD950" s="17">
        <v>4.96</v>
      </c>
      <c r="BE950" s="17">
        <v>1</v>
      </c>
      <c r="BF950" s="17">
        <v>1</v>
      </c>
      <c r="BH950" s="17">
        <v>0</v>
      </c>
      <c r="BJ950" s="17">
        <v>0</v>
      </c>
      <c r="BL950" s="17">
        <v>0</v>
      </c>
      <c r="BM950" s="17">
        <v>6.3150000000000003E-3</v>
      </c>
      <c r="BN950" s="17">
        <v>2.7779000000000002E-2</v>
      </c>
      <c r="BO950" s="17">
        <v>0</v>
      </c>
      <c r="BP950" s="17">
        <v>0</v>
      </c>
      <c r="BQ950" s="17">
        <v>0</v>
      </c>
      <c r="BR950" s="17">
        <v>0</v>
      </c>
      <c r="BS950" s="17">
        <v>0</v>
      </c>
      <c r="BT950" s="17" t="s">
        <v>409</v>
      </c>
      <c r="BU950" s="17" t="s">
        <v>409</v>
      </c>
      <c r="BV950" s="17" t="s">
        <v>409</v>
      </c>
      <c r="BW950" s="17" t="s">
        <v>592</v>
      </c>
      <c r="CA950" s="17">
        <v>88106466</v>
      </c>
      <c r="CB950" s="17" t="s">
        <v>1848</v>
      </c>
      <c r="CC950" s="17">
        <v>4200250</v>
      </c>
      <c r="CD950" s="17" t="s">
        <v>782</v>
      </c>
    </row>
    <row r="951" spans="1:82">
      <c r="A951" s="27">
        <v>1000001083</v>
      </c>
      <c r="B951" s="26">
        <v>0</v>
      </c>
      <c r="C951" s="26" t="s">
        <v>2297</v>
      </c>
      <c r="D951" s="25">
        <v>302645</v>
      </c>
      <c r="E951" s="25" t="s">
        <v>1328</v>
      </c>
      <c r="F951" s="25">
        <v>302655</v>
      </c>
      <c r="G951" s="25" t="s">
        <v>1323</v>
      </c>
      <c r="H951" s="25">
        <v>2</v>
      </c>
      <c r="I951" s="25">
        <v>2003.01</v>
      </c>
      <c r="J951" s="25">
        <v>2500.12</v>
      </c>
      <c r="K951" s="25" t="s">
        <v>1715</v>
      </c>
      <c r="L951" s="25"/>
      <c r="M951" s="25" t="s">
        <v>1715</v>
      </c>
      <c r="N951" s="25" t="s">
        <v>412</v>
      </c>
      <c r="O951" s="25" t="s">
        <v>428</v>
      </c>
      <c r="P951" s="25" t="s">
        <v>427</v>
      </c>
      <c r="Q951" s="24">
        <v>4957</v>
      </c>
      <c r="R951" s="17">
        <v>0</v>
      </c>
      <c r="U951" s="17">
        <v>0</v>
      </c>
      <c r="V951" s="17">
        <v>0</v>
      </c>
      <c r="Y951" s="17">
        <v>0</v>
      </c>
      <c r="Z951" s="17">
        <v>0</v>
      </c>
      <c r="AC951" s="17">
        <v>0</v>
      </c>
      <c r="AD951" s="17">
        <v>0</v>
      </c>
      <c r="AG951" s="17">
        <v>0</v>
      </c>
      <c r="AH951" s="17">
        <v>0</v>
      </c>
      <c r="AK951" s="17">
        <v>0</v>
      </c>
      <c r="AL951" s="17">
        <v>0</v>
      </c>
      <c r="AO951" s="17">
        <v>0</v>
      </c>
      <c r="AP951" s="17">
        <v>0</v>
      </c>
      <c r="AQ951" s="17">
        <v>0</v>
      </c>
      <c r="AR951" s="17">
        <v>0</v>
      </c>
      <c r="AS951" s="17">
        <v>2.1020000000000001E-3</v>
      </c>
      <c r="AT951" s="17">
        <v>9.894E-3</v>
      </c>
      <c r="AU951" s="17">
        <v>4.3229999999999996E-3</v>
      </c>
      <c r="AV951" s="17">
        <v>195</v>
      </c>
      <c r="AW951" s="17">
        <v>234</v>
      </c>
      <c r="AX951" s="17">
        <v>292.5</v>
      </c>
      <c r="AY951" s="17">
        <v>0</v>
      </c>
      <c r="AZ951" s="17">
        <v>0</v>
      </c>
      <c r="BA951" s="17">
        <v>0</v>
      </c>
      <c r="BB951" s="17">
        <v>0</v>
      </c>
      <c r="BC951" s="17">
        <v>1</v>
      </c>
      <c r="BD951" s="17">
        <v>4.96</v>
      </c>
      <c r="BE951" s="17">
        <v>1</v>
      </c>
      <c r="BF951" s="17">
        <v>1</v>
      </c>
      <c r="BH951" s="17">
        <v>0</v>
      </c>
      <c r="BJ951" s="17">
        <v>0</v>
      </c>
      <c r="BL951" s="17">
        <v>0</v>
      </c>
      <c r="BM951" s="17">
        <v>6.3150000000000003E-3</v>
      </c>
      <c r="BN951" s="17">
        <v>2.7779000000000002E-2</v>
      </c>
      <c r="BO951" s="17">
        <v>0</v>
      </c>
      <c r="BP951" s="17">
        <v>0</v>
      </c>
      <c r="BQ951" s="17">
        <v>0</v>
      </c>
      <c r="BR951" s="17">
        <v>0</v>
      </c>
      <c r="BS951" s="17">
        <v>0</v>
      </c>
      <c r="BT951" s="17" t="s">
        <v>409</v>
      </c>
      <c r="BU951" s="17" t="s">
        <v>409</v>
      </c>
      <c r="BV951" s="17" t="s">
        <v>409</v>
      </c>
      <c r="BW951" s="17" t="s">
        <v>592</v>
      </c>
      <c r="CA951" s="17">
        <v>88106466</v>
      </c>
      <c r="CB951" s="17" t="s">
        <v>1848</v>
      </c>
      <c r="CC951" s="17">
        <v>4200250</v>
      </c>
      <c r="CD951" s="17" t="s">
        <v>782</v>
      </c>
    </row>
    <row r="952" spans="1:82">
      <c r="A952" s="27">
        <v>1000001084</v>
      </c>
      <c r="B952" s="26">
        <v>0</v>
      </c>
      <c r="C952" s="26" t="s">
        <v>2296</v>
      </c>
      <c r="D952" s="25">
        <v>302560</v>
      </c>
      <c r="E952" s="25" t="s">
        <v>1297</v>
      </c>
      <c r="F952" s="25">
        <v>302555</v>
      </c>
      <c r="G952" s="25" t="s">
        <v>2295</v>
      </c>
      <c r="H952" s="25">
        <v>1</v>
      </c>
      <c r="I952" s="25">
        <v>2003.1</v>
      </c>
      <c r="J952" s="25">
        <v>2500.12</v>
      </c>
      <c r="K952" s="25" t="s">
        <v>1849</v>
      </c>
      <c r="L952" s="25"/>
      <c r="M952" s="25" t="s">
        <v>1849</v>
      </c>
      <c r="N952" s="25" t="s">
        <v>412</v>
      </c>
      <c r="O952" s="25" t="s">
        <v>411</v>
      </c>
      <c r="P952" s="25" t="s">
        <v>516</v>
      </c>
      <c r="Q952" s="24">
        <v>3272</v>
      </c>
      <c r="R952" s="17">
        <v>0.2505</v>
      </c>
      <c r="U952" s="17">
        <v>0</v>
      </c>
      <c r="V952" s="17">
        <v>0</v>
      </c>
      <c r="Y952" s="17">
        <v>0</v>
      </c>
      <c r="Z952" s="17">
        <v>0</v>
      </c>
      <c r="AC952" s="17">
        <v>0</v>
      </c>
      <c r="AD952" s="17">
        <v>0</v>
      </c>
      <c r="AG952" s="17">
        <v>0</v>
      </c>
      <c r="AH952" s="17">
        <v>0</v>
      </c>
      <c r="AK952" s="17">
        <v>0</v>
      </c>
      <c r="AL952" s="17">
        <v>0</v>
      </c>
      <c r="AO952" s="17">
        <v>0</v>
      </c>
      <c r="AP952" s="17">
        <v>0</v>
      </c>
      <c r="AQ952" s="17">
        <v>0.2505</v>
      </c>
      <c r="AR952" s="17">
        <v>1E-3</v>
      </c>
      <c r="AS952" s="17">
        <v>3.5629999999999999E-4</v>
      </c>
      <c r="AT952" s="17">
        <v>1.7717E-3</v>
      </c>
      <c r="AU952" s="17">
        <v>9.9799799999999994E-2</v>
      </c>
      <c r="AV952" s="17">
        <v>301</v>
      </c>
      <c r="AW952" s="17">
        <v>361.2</v>
      </c>
      <c r="AX952" s="17">
        <v>451.5</v>
      </c>
      <c r="AY952" s="17">
        <v>0</v>
      </c>
      <c r="AZ952" s="17">
        <v>0</v>
      </c>
      <c r="BA952" s="17">
        <v>0</v>
      </c>
      <c r="BB952" s="17">
        <v>0</v>
      </c>
      <c r="BC952" s="17">
        <v>1</v>
      </c>
      <c r="BD952" s="17">
        <v>3.27</v>
      </c>
      <c r="BE952" s="17">
        <v>1</v>
      </c>
      <c r="BF952" s="17">
        <v>1</v>
      </c>
      <c r="BH952" s="17">
        <v>0</v>
      </c>
      <c r="BJ952" s="17">
        <v>0</v>
      </c>
      <c r="BL952" s="17">
        <v>0</v>
      </c>
      <c r="BM952" s="17">
        <v>1.0602999999999999E-3</v>
      </c>
      <c r="BN952" s="17">
        <v>6.1368999999999998E-3</v>
      </c>
      <c r="BO952" s="17">
        <v>0</v>
      </c>
      <c r="BP952" s="17">
        <v>0</v>
      </c>
      <c r="BQ952" s="17">
        <v>0</v>
      </c>
      <c r="BR952" s="17">
        <v>0</v>
      </c>
      <c r="BS952" s="17">
        <v>0</v>
      </c>
      <c r="BT952" s="17" t="s">
        <v>409</v>
      </c>
      <c r="BU952" s="17" t="s">
        <v>409</v>
      </c>
      <c r="BV952" s="17" t="s">
        <v>409</v>
      </c>
      <c r="BW952" s="17" t="s">
        <v>592</v>
      </c>
      <c r="CA952" s="17">
        <v>88106466</v>
      </c>
      <c r="CB952" s="17" t="s">
        <v>1848</v>
      </c>
      <c r="CC952" s="17">
        <v>4104951</v>
      </c>
      <c r="CD952" s="17" t="s">
        <v>1700</v>
      </c>
    </row>
    <row r="953" spans="1:82">
      <c r="A953" s="27">
        <v>1000001086</v>
      </c>
      <c r="B953" s="26">
        <v>0</v>
      </c>
      <c r="C953" s="26" t="s">
        <v>2294</v>
      </c>
      <c r="D953" s="25">
        <v>301660</v>
      </c>
      <c r="E953" s="25" t="s">
        <v>1846</v>
      </c>
      <c r="F953" s="25">
        <v>302315</v>
      </c>
      <c r="G953" s="25" t="s">
        <v>583</v>
      </c>
      <c r="H953" s="25">
        <v>2</v>
      </c>
      <c r="I953" s="25">
        <v>2003.01</v>
      </c>
      <c r="J953" s="25">
        <v>2500.12</v>
      </c>
      <c r="K953" s="25" t="s">
        <v>1715</v>
      </c>
      <c r="L953" s="25"/>
      <c r="M953" s="25" t="s">
        <v>1715</v>
      </c>
      <c r="N953" s="25" t="s">
        <v>412</v>
      </c>
      <c r="O953" s="25" t="s">
        <v>498</v>
      </c>
      <c r="P953" s="25" t="s">
        <v>516</v>
      </c>
      <c r="Q953" s="24">
        <v>4800</v>
      </c>
      <c r="R953" s="17">
        <v>0.15379999999999999</v>
      </c>
      <c r="U953" s="17">
        <v>0</v>
      </c>
      <c r="V953" s="17">
        <v>0</v>
      </c>
      <c r="Y953" s="17">
        <v>0</v>
      </c>
      <c r="Z953" s="17">
        <v>0</v>
      </c>
      <c r="AC953" s="17">
        <v>0</v>
      </c>
      <c r="AD953" s="17">
        <v>0</v>
      </c>
      <c r="AG953" s="17">
        <v>0</v>
      </c>
      <c r="AH953" s="17">
        <v>0</v>
      </c>
      <c r="AK953" s="17">
        <v>0</v>
      </c>
      <c r="AL953" s="17">
        <v>0</v>
      </c>
      <c r="AO953" s="17">
        <v>0</v>
      </c>
      <c r="AP953" s="17">
        <v>0</v>
      </c>
      <c r="AQ953" s="17">
        <v>0.15379999999999999</v>
      </c>
      <c r="AR953" s="17">
        <v>3.0000000000000001E-3</v>
      </c>
      <c r="AS953" s="17">
        <v>2.6200000000000003E-4</v>
      </c>
      <c r="AT953" s="17">
        <v>3.3340000000000002E-3</v>
      </c>
      <c r="AU953" s="17">
        <v>0.175513</v>
      </c>
      <c r="AV953" s="17">
        <v>160</v>
      </c>
      <c r="AW953" s="17">
        <v>192</v>
      </c>
      <c r="AX953" s="17">
        <v>240</v>
      </c>
      <c r="AY953" s="17">
        <v>0</v>
      </c>
      <c r="AZ953" s="17">
        <v>0</v>
      </c>
      <c r="BA953" s="17">
        <v>0</v>
      </c>
      <c r="BB953" s="17">
        <v>0</v>
      </c>
      <c r="BC953" s="17">
        <v>1</v>
      </c>
      <c r="BD953" s="17">
        <v>4.8</v>
      </c>
      <c r="BE953" s="17">
        <v>1</v>
      </c>
      <c r="BF953" s="17">
        <v>1</v>
      </c>
      <c r="BH953" s="17">
        <v>0</v>
      </c>
      <c r="BJ953" s="17">
        <v>0</v>
      </c>
      <c r="BL953" s="17">
        <v>0</v>
      </c>
      <c r="BM953" s="17">
        <v>1.073E-3</v>
      </c>
      <c r="BN953" s="17">
        <v>9.9099999999999991E-4</v>
      </c>
      <c r="BO953" s="17">
        <v>0</v>
      </c>
      <c r="BP953" s="17">
        <v>0</v>
      </c>
      <c r="BQ953" s="17">
        <v>0</v>
      </c>
      <c r="BR953" s="17">
        <v>0</v>
      </c>
      <c r="BS953" s="17">
        <v>0</v>
      </c>
      <c r="BT953" s="17" t="s">
        <v>409</v>
      </c>
      <c r="BU953" s="17" t="s">
        <v>409</v>
      </c>
      <c r="BV953" s="17" t="s">
        <v>409</v>
      </c>
      <c r="BW953" s="17" t="s">
        <v>592</v>
      </c>
      <c r="CA953" s="17">
        <v>88106466</v>
      </c>
      <c r="CB953" s="17" t="s">
        <v>1848</v>
      </c>
      <c r="CC953" s="17">
        <v>98200088</v>
      </c>
      <c r="CD953" s="17" t="s">
        <v>743</v>
      </c>
    </row>
    <row r="954" spans="1:82">
      <c r="A954" s="27">
        <v>1000001087</v>
      </c>
      <c r="B954" s="26">
        <v>0</v>
      </c>
      <c r="C954" s="26" t="s">
        <v>2293</v>
      </c>
      <c r="D954" s="25">
        <v>302425</v>
      </c>
      <c r="E954" s="25" t="s">
        <v>2291</v>
      </c>
      <c r="F954" s="25">
        <v>302430</v>
      </c>
      <c r="G954" s="25" t="s">
        <v>2290</v>
      </c>
      <c r="H954" s="25">
        <v>1</v>
      </c>
      <c r="I954" s="25">
        <v>2004.01</v>
      </c>
      <c r="J954" s="25">
        <v>2500.12</v>
      </c>
      <c r="K954" s="25" t="s">
        <v>1642</v>
      </c>
      <c r="L954" s="25"/>
      <c r="M954" s="25" t="s">
        <v>1642</v>
      </c>
      <c r="N954" s="25" t="s">
        <v>412</v>
      </c>
      <c r="O954" s="25" t="s">
        <v>411</v>
      </c>
      <c r="P954" s="25" t="s">
        <v>516</v>
      </c>
      <c r="Q954" s="24">
        <v>2460</v>
      </c>
      <c r="R954" s="17">
        <v>0.21640000000000001</v>
      </c>
      <c r="U954" s="17">
        <v>0</v>
      </c>
      <c r="V954" s="17">
        <v>0</v>
      </c>
      <c r="Y954" s="17">
        <v>0</v>
      </c>
      <c r="Z954" s="17">
        <v>0</v>
      </c>
      <c r="AC954" s="17">
        <v>0</v>
      </c>
      <c r="AD954" s="17">
        <v>0</v>
      </c>
      <c r="AG954" s="17">
        <v>0</v>
      </c>
      <c r="AH954" s="17">
        <v>0</v>
      </c>
      <c r="AK954" s="17">
        <v>0</v>
      </c>
      <c r="AL954" s="17">
        <v>0</v>
      </c>
      <c r="AO954" s="17">
        <v>0</v>
      </c>
      <c r="AP954" s="17">
        <v>0</v>
      </c>
      <c r="AQ954" s="17">
        <v>0.21640000000000001</v>
      </c>
      <c r="AR954" s="17">
        <v>1E-3</v>
      </c>
      <c r="AS954" s="17">
        <v>1.4799999999999999E-4</v>
      </c>
      <c r="AT954" s="17">
        <v>1.9239999999999999E-3</v>
      </c>
      <c r="AU954" s="17">
        <v>7.5033000000000002E-2</v>
      </c>
      <c r="AV954" s="17">
        <v>266</v>
      </c>
      <c r="AW954" s="17">
        <v>319.2</v>
      </c>
      <c r="AX954" s="17">
        <v>399</v>
      </c>
      <c r="AY954" s="17">
        <v>0</v>
      </c>
      <c r="AZ954" s="17">
        <v>0</v>
      </c>
      <c r="BA954" s="17">
        <v>0</v>
      </c>
      <c r="BB954" s="17">
        <v>0</v>
      </c>
      <c r="BC954" s="17">
        <v>1</v>
      </c>
      <c r="BD954" s="17">
        <v>2.46</v>
      </c>
      <c r="BE954" s="17">
        <v>1</v>
      </c>
      <c r="BF954" s="17">
        <v>1</v>
      </c>
      <c r="BH954" s="17">
        <v>0</v>
      </c>
      <c r="BJ954" s="17">
        <v>0</v>
      </c>
      <c r="BL954" s="17">
        <v>0</v>
      </c>
      <c r="BM954" s="17">
        <v>5.0799999999999999E-4</v>
      </c>
      <c r="BN954" s="17">
        <v>6.5200000000000002E-4</v>
      </c>
      <c r="BO954" s="17">
        <v>0</v>
      </c>
      <c r="BP954" s="17">
        <v>0</v>
      </c>
      <c r="BQ954" s="17">
        <v>0</v>
      </c>
      <c r="BR954" s="17">
        <v>0</v>
      </c>
      <c r="BS954" s="17">
        <v>0</v>
      </c>
      <c r="BT954" s="17" t="s">
        <v>409</v>
      </c>
      <c r="BU954" s="17" t="s">
        <v>409</v>
      </c>
      <c r="BV954" s="17" t="s">
        <v>409</v>
      </c>
      <c r="BW954" s="17" t="s">
        <v>592</v>
      </c>
      <c r="CA954" s="17">
        <v>88106466</v>
      </c>
      <c r="CB954" s="17" t="s">
        <v>1848</v>
      </c>
      <c r="CC954" s="17">
        <v>87106144</v>
      </c>
      <c r="CD954" s="17" t="s">
        <v>1692</v>
      </c>
    </row>
    <row r="955" spans="1:82">
      <c r="A955" s="27">
        <v>1000001088</v>
      </c>
      <c r="B955" s="26">
        <v>0</v>
      </c>
      <c r="C955" s="26" t="s">
        <v>2292</v>
      </c>
      <c r="D955" s="25">
        <v>302425</v>
      </c>
      <c r="E955" s="25" t="s">
        <v>2291</v>
      </c>
      <c r="F955" s="25">
        <v>302430</v>
      </c>
      <c r="G955" s="25" t="s">
        <v>2290</v>
      </c>
      <c r="H955" s="25">
        <v>2</v>
      </c>
      <c r="I955" s="25">
        <v>2004.01</v>
      </c>
      <c r="J955" s="25">
        <v>2500.12</v>
      </c>
      <c r="K955" s="25" t="s">
        <v>1642</v>
      </c>
      <c r="L955" s="25"/>
      <c r="M955" s="25" t="s">
        <v>1642</v>
      </c>
      <c r="N955" s="25" t="s">
        <v>412</v>
      </c>
      <c r="O955" s="25" t="s">
        <v>411</v>
      </c>
      <c r="P955" s="25" t="s">
        <v>516</v>
      </c>
      <c r="Q955" s="24">
        <v>2460</v>
      </c>
      <c r="R955" s="17">
        <v>0.21640000000000001</v>
      </c>
      <c r="U955" s="17">
        <v>0</v>
      </c>
      <c r="V955" s="17">
        <v>0</v>
      </c>
      <c r="Y955" s="17">
        <v>0</v>
      </c>
      <c r="Z955" s="17">
        <v>0</v>
      </c>
      <c r="AC955" s="17">
        <v>0</v>
      </c>
      <c r="AD955" s="17">
        <v>0</v>
      </c>
      <c r="AG955" s="17">
        <v>0</v>
      </c>
      <c r="AH955" s="17">
        <v>0</v>
      </c>
      <c r="AK955" s="17">
        <v>0</v>
      </c>
      <c r="AL955" s="17">
        <v>0</v>
      </c>
      <c r="AO955" s="17">
        <v>0</v>
      </c>
      <c r="AP955" s="17">
        <v>0</v>
      </c>
      <c r="AQ955" s="17">
        <v>0.21640000000000001</v>
      </c>
      <c r="AR955" s="17">
        <v>1E-3</v>
      </c>
      <c r="AS955" s="17">
        <v>1.4799999999999999E-4</v>
      </c>
      <c r="AT955" s="17">
        <v>1.9239999999999999E-3</v>
      </c>
      <c r="AU955" s="17">
        <v>7.5033000000000002E-2</v>
      </c>
      <c r="AV955" s="17">
        <v>266</v>
      </c>
      <c r="AW955" s="17">
        <v>319.2</v>
      </c>
      <c r="AX955" s="17">
        <v>399</v>
      </c>
      <c r="AY955" s="17">
        <v>0</v>
      </c>
      <c r="AZ955" s="17">
        <v>0</v>
      </c>
      <c r="BA955" s="17">
        <v>0</v>
      </c>
      <c r="BB955" s="17">
        <v>0</v>
      </c>
      <c r="BC955" s="17">
        <v>1</v>
      </c>
      <c r="BD955" s="17">
        <v>2.46</v>
      </c>
      <c r="BE955" s="17">
        <v>1</v>
      </c>
      <c r="BF955" s="17">
        <v>1</v>
      </c>
      <c r="BH955" s="17">
        <v>0</v>
      </c>
      <c r="BJ955" s="17">
        <v>0</v>
      </c>
      <c r="BL955" s="17">
        <v>0</v>
      </c>
      <c r="BM955" s="17">
        <v>5.0799999999999999E-4</v>
      </c>
      <c r="BN955" s="17">
        <v>6.5200000000000002E-4</v>
      </c>
      <c r="BO955" s="17">
        <v>0</v>
      </c>
      <c r="BP955" s="17">
        <v>0</v>
      </c>
      <c r="BQ955" s="17">
        <v>0</v>
      </c>
      <c r="BR955" s="17">
        <v>0</v>
      </c>
      <c r="BS955" s="17">
        <v>0</v>
      </c>
      <c r="BT955" s="17" t="s">
        <v>409</v>
      </c>
      <c r="BU955" s="17" t="s">
        <v>409</v>
      </c>
      <c r="BV955" s="17" t="s">
        <v>409</v>
      </c>
      <c r="BW955" s="17" t="s">
        <v>592</v>
      </c>
      <c r="CA955" s="17">
        <v>88106466</v>
      </c>
      <c r="CB955" s="17" t="s">
        <v>1848</v>
      </c>
      <c r="CC955" s="17">
        <v>87106144</v>
      </c>
      <c r="CD955" s="17" t="s">
        <v>1692</v>
      </c>
    </row>
    <row r="956" spans="1:82">
      <c r="A956" s="27">
        <v>1000001089</v>
      </c>
      <c r="B956" s="26">
        <v>0</v>
      </c>
      <c r="C956" s="26" t="s">
        <v>2289</v>
      </c>
      <c r="D956" s="25">
        <v>301125</v>
      </c>
      <c r="E956" s="25" t="s">
        <v>1839</v>
      </c>
      <c r="F956" s="25">
        <v>302235</v>
      </c>
      <c r="G956" s="25" t="s">
        <v>1719</v>
      </c>
      <c r="H956" s="25">
        <v>2</v>
      </c>
      <c r="I956" s="25">
        <v>2004.01</v>
      </c>
      <c r="J956" s="25">
        <v>2500.12</v>
      </c>
      <c r="K956" s="25" t="s">
        <v>1642</v>
      </c>
      <c r="L956" s="25"/>
      <c r="M956" s="25" t="s">
        <v>1642</v>
      </c>
      <c r="N956" s="25" t="s">
        <v>412</v>
      </c>
      <c r="O956" s="25" t="s">
        <v>411</v>
      </c>
      <c r="P956" s="25" t="s">
        <v>426</v>
      </c>
      <c r="Q956" s="24">
        <v>1112</v>
      </c>
      <c r="R956" s="17">
        <v>0.14829999999999999</v>
      </c>
      <c r="S956" s="17" t="s">
        <v>428</v>
      </c>
      <c r="T956" s="17" t="s">
        <v>456</v>
      </c>
      <c r="U956" s="29">
        <v>2530</v>
      </c>
      <c r="V956" s="17">
        <v>0</v>
      </c>
      <c r="W956" s="17" t="s">
        <v>498</v>
      </c>
      <c r="X956" s="17" t="s">
        <v>426</v>
      </c>
      <c r="Y956" s="17">
        <v>462</v>
      </c>
      <c r="Z956" s="17">
        <v>0.498</v>
      </c>
      <c r="AA956" s="17" t="s">
        <v>411</v>
      </c>
      <c r="AB956" s="17" t="s">
        <v>426</v>
      </c>
      <c r="AC956" s="17">
        <v>539</v>
      </c>
      <c r="AD956" s="17">
        <v>0.55089999999999995</v>
      </c>
      <c r="AG956" s="17">
        <v>0</v>
      </c>
      <c r="AH956" s="17">
        <v>0</v>
      </c>
      <c r="AK956" s="17">
        <v>0</v>
      </c>
      <c r="AL956" s="17">
        <v>0</v>
      </c>
      <c r="AO956" s="17">
        <v>0</v>
      </c>
      <c r="AP956" s="17">
        <v>0</v>
      </c>
      <c r="AQ956" s="17">
        <v>3.4724634999999997E-2</v>
      </c>
      <c r="AR956" s="17">
        <v>1.6813500000000001E-3</v>
      </c>
      <c r="AS956" s="17">
        <v>1.6431E-3</v>
      </c>
      <c r="AT956" s="17">
        <v>6.4051000000000004E-3</v>
      </c>
      <c r="AU956" s="17">
        <v>6.5921099999999996E-2</v>
      </c>
      <c r="AV956" s="17">
        <v>163</v>
      </c>
      <c r="AW956" s="17">
        <v>195.6</v>
      </c>
      <c r="AX956" s="17">
        <v>244.5</v>
      </c>
      <c r="AY956" s="17">
        <v>0</v>
      </c>
      <c r="AZ956" s="17">
        <v>0</v>
      </c>
      <c r="BA956" s="17">
        <v>0</v>
      </c>
      <c r="BB956" s="17">
        <v>0</v>
      </c>
      <c r="BC956" s="17">
        <v>1</v>
      </c>
      <c r="BD956" s="17">
        <v>4.6399999999999997</v>
      </c>
      <c r="BE956" s="17">
        <v>1</v>
      </c>
      <c r="BF956" s="17">
        <v>1</v>
      </c>
      <c r="BH956" s="17">
        <v>0</v>
      </c>
      <c r="BJ956" s="17">
        <v>0</v>
      </c>
      <c r="BL956" s="17">
        <v>0</v>
      </c>
      <c r="BM956" s="17">
        <v>4.9018000000000004E-3</v>
      </c>
      <c r="BN956" s="17">
        <v>1.8636799999999999E-2</v>
      </c>
      <c r="BO956" s="17">
        <v>0</v>
      </c>
      <c r="BP956" s="17">
        <v>0</v>
      </c>
      <c r="BQ956" s="17">
        <v>0</v>
      </c>
      <c r="BR956" s="17">
        <v>0</v>
      </c>
      <c r="BS956" s="17">
        <v>0</v>
      </c>
      <c r="BT956" s="17" t="s">
        <v>409</v>
      </c>
      <c r="BU956" s="17" t="s">
        <v>409</v>
      </c>
      <c r="BV956" s="17" t="s">
        <v>409</v>
      </c>
      <c r="BW956" s="17" t="s">
        <v>592</v>
      </c>
      <c r="CA956" s="17">
        <v>88106466</v>
      </c>
      <c r="CB956" s="17" t="s">
        <v>1828</v>
      </c>
      <c r="CC956" s="17">
        <v>3201431</v>
      </c>
      <c r="CD956" s="17" t="s">
        <v>1838</v>
      </c>
    </row>
    <row r="957" spans="1:82">
      <c r="A957" s="27">
        <v>1000001090</v>
      </c>
      <c r="B957" s="26">
        <v>0</v>
      </c>
      <c r="C957" s="26" t="s">
        <v>310</v>
      </c>
      <c r="D957" s="25">
        <v>302135</v>
      </c>
      <c r="E957" s="25" t="s">
        <v>2288</v>
      </c>
      <c r="F957" s="25">
        <v>302120</v>
      </c>
      <c r="G957" s="25" t="s">
        <v>2287</v>
      </c>
      <c r="H957" s="25">
        <v>1</v>
      </c>
      <c r="I957" s="25">
        <v>2006.04</v>
      </c>
      <c r="J957" s="25">
        <v>2500.12</v>
      </c>
      <c r="K957" s="25" t="s">
        <v>1969</v>
      </c>
      <c r="L957" s="25"/>
      <c r="M957" s="25" t="s">
        <v>1969</v>
      </c>
      <c r="N957" s="25" t="s">
        <v>412</v>
      </c>
      <c r="O957" s="25" t="s">
        <v>411</v>
      </c>
      <c r="P957" s="25" t="s">
        <v>516</v>
      </c>
      <c r="Q957" s="24">
        <v>4168</v>
      </c>
      <c r="R957" s="17">
        <v>0.878</v>
      </c>
      <c r="U957" s="17">
        <v>0</v>
      </c>
      <c r="V957" s="17">
        <v>0</v>
      </c>
      <c r="Y957" s="17">
        <v>0</v>
      </c>
      <c r="Z957" s="17">
        <v>0</v>
      </c>
      <c r="AC957" s="17">
        <v>0</v>
      </c>
      <c r="AD957" s="17">
        <v>0</v>
      </c>
      <c r="AG957" s="17">
        <v>0</v>
      </c>
      <c r="AH957" s="17">
        <v>0</v>
      </c>
      <c r="AK957" s="17">
        <v>0</v>
      </c>
      <c r="AL957" s="17">
        <v>0</v>
      </c>
      <c r="AO957" s="17">
        <v>0</v>
      </c>
      <c r="AP957" s="17">
        <v>0</v>
      </c>
      <c r="AQ957" s="17">
        <v>0.878</v>
      </c>
      <c r="AR957" s="17">
        <v>1E-3</v>
      </c>
      <c r="AS957" s="17">
        <v>2.5599999999999999E-4</v>
      </c>
      <c r="AT957" s="17">
        <v>2.1459999999999999E-3</v>
      </c>
      <c r="AU957" s="17">
        <v>0.138739</v>
      </c>
      <c r="AV957" s="17">
        <v>413</v>
      </c>
      <c r="AW957" s="17">
        <v>495.6</v>
      </c>
      <c r="AX957" s="17">
        <v>619.5</v>
      </c>
      <c r="AY957" s="17">
        <v>0</v>
      </c>
      <c r="AZ957" s="17">
        <v>0</v>
      </c>
      <c r="BA957" s="17">
        <v>0</v>
      </c>
      <c r="BB957" s="17">
        <v>0</v>
      </c>
      <c r="BC957" s="17">
        <v>1</v>
      </c>
      <c r="BD957" s="17">
        <v>4.17</v>
      </c>
      <c r="BE957" s="17">
        <v>1</v>
      </c>
      <c r="BF957" s="17">
        <v>1</v>
      </c>
      <c r="BH957" s="17">
        <v>0</v>
      </c>
      <c r="BJ957" s="17">
        <v>0</v>
      </c>
      <c r="BL957" s="17">
        <v>0</v>
      </c>
      <c r="BM957" s="17">
        <v>5.53E-4</v>
      </c>
      <c r="BN957" s="17">
        <v>1.0499999999999999E-3</v>
      </c>
      <c r="BO957" s="17">
        <v>0</v>
      </c>
      <c r="BP957" s="17">
        <v>0</v>
      </c>
      <c r="BQ957" s="17">
        <v>0</v>
      </c>
      <c r="BR957" s="17">
        <v>0</v>
      </c>
      <c r="BS957" s="17">
        <v>0</v>
      </c>
      <c r="BT957" s="17" t="s">
        <v>409</v>
      </c>
      <c r="BU957" s="17" t="s">
        <v>409</v>
      </c>
      <c r="BV957" s="17" t="s">
        <v>409</v>
      </c>
      <c r="BW957" s="17" t="s">
        <v>592</v>
      </c>
      <c r="CA957" s="17">
        <v>88106466</v>
      </c>
      <c r="CB957" s="17" t="s">
        <v>1453</v>
      </c>
      <c r="CC957" s="17">
        <v>4201523</v>
      </c>
      <c r="CD957" s="17" t="s">
        <v>1697</v>
      </c>
    </row>
    <row r="958" spans="1:82">
      <c r="A958" s="27">
        <v>1000001091</v>
      </c>
      <c r="B958" s="26">
        <v>0</v>
      </c>
      <c r="C958" s="26" t="s">
        <v>2286</v>
      </c>
      <c r="D958" s="25">
        <v>304720</v>
      </c>
      <c r="E958" s="25" t="s">
        <v>1261</v>
      </c>
      <c r="F958" s="25">
        <v>304725</v>
      </c>
      <c r="G958" s="25" t="s">
        <v>1775</v>
      </c>
      <c r="H958" s="25">
        <v>2</v>
      </c>
      <c r="I958" s="25">
        <v>1999.01</v>
      </c>
      <c r="J958" s="25">
        <v>2500.12</v>
      </c>
      <c r="K958" s="25" t="s">
        <v>1774</v>
      </c>
      <c r="L958" s="25"/>
      <c r="M958" s="25" t="s">
        <v>1774</v>
      </c>
      <c r="N958" s="25" t="s">
        <v>412</v>
      </c>
      <c r="O958" s="25" t="s">
        <v>498</v>
      </c>
      <c r="P958" s="25" t="s">
        <v>516</v>
      </c>
      <c r="Q958" s="24">
        <v>2845</v>
      </c>
      <c r="R958" s="17">
        <v>0.14499999999999999</v>
      </c>
      <c r="U958" s="17">
        <v>0</v>
      </c>
      <c r="V958" s="17">
        <v>0</v>
      </c>
      <c r="Y958" s="17">
        <v>0</v>
      </c>
      <c r="Z958" s="17">
        <v>0</v>
      </c>
      <c r="AC958" s="17">
        <v>0</v>
      </c>
      <c r="AD958" s="17">
        <v>0</v>
      </c>
      <c r="AG958" s="17">
        <v>0</v>
      </c>
      <c r="AH958" s="17">
        <v>0</v>
      </c>
      <c r="AK958" s="17">
        <v>0</v>
      </c>
      <c r="AL958" s="17">
        <v>0</v>
      </c>
      <c r="AO958" s="17">
        <v>0</v>
      </c>
      <c r="AP958" s="17">
        <v>0</v>
      </c>
      <c r="AQ958" s="17">
        <v>0.14499999999999999</v>
      </c>
      <c r="AR958" s="17">
        <v>3.0000000000000001E-3</v>
      </c>
      <c r="AS958" s="17">
        <v>1.34E-4</v>
      </c>
      <c r="AT958" s="17">
        <v>2.5609999999999999E-3</v>
      </c>
      <c r="AU958" s="17">
        <v>6.9783999999999999E-2</v>
      </c>
      <c r="AV958" s="17">
        <v>282</v>
      </c>
      <c r="AW958" s="17">
        <v>338.4</v>
      </c>
      <c r="AX958" s="17">
        <v>423</v>
      </c>
      <c r="AY958" s="17">
        <v>0</v>
      </c>
      <c r="AZ958" s="17">
        <v>0</v>
      </c>
      <c r="BA958" s="17">
        <v>0</v>
      </c>
      <c r="BB958" s="17">
        <v>0</v>
      </c>
      <c r="BC958" s="17">
        <v>1</v>
      </c>
      <c r="BD958" s="17">
        <v>2.85</v>
      </c>
      <c r="BE958" s="17">
        <v>1</v>
      </c>
      <c r="BF958" s="17">
        <v>1</v>
      </c>
      <c r="BH958" s="17">
        <v>0</v>
      </c>
      <c r="BJ958" s="17">
        <v>0</v>
      </c>
      <c r="BL958" s="17">
        <v>0</v>
      </c>
      <c r="BM958" s="17">
        <v>6.69E-4</v>
      </c>
      <c r="BN958" s="17">
        <v>6.6399999999999999E-4</v>
      </c>
      <c r="BO958" s="17">
        <v>0</v>
      </c>
      <c r="BP958" s="17">
        <v>0</v>
      </c>
      <c r="BQ958" s="17">
        <v>0</v>
      </c>
      <c r="BR958" s="17">
        <v>0</v>
      </c>
      <c r="BS958" s="17">
        <v>0</v>
      </c>
      <c r="BT958" s="17" t="s">
        <v>409</v>
      </c>
      <c r="BU958" s="17" t="s">
        <v>409</v>
      </c>
      <c r="BV958" s="17" t="s">
        <v>409</v>
      </c>
      <c r="BW958" s="17" t="s">
        <v>592</v>
      </c>
      <c r="CA958" s="17">
        <v>88106466</v>
      </c>
      <c r="CB958" s="17" t="s">
        <v>1848</v>
      </c>
      <c r="CC958" s="17">
        <v>6102301</v>
      </c>
      <c r="CD958" s="17" t="s">
        <v>775</v>
      </c>
    </row>
    <row r="959" spans="1:82">
      <c r="A959" s="27">
        <v>1000001092</v>
      </c>
      <c r="B959" s="26">
        <v>0</v>
      </c>
      <c r="C959" s="26" t="s">
        <v>2285</v>
      </c>
      <c r="D959" s="25">
        <v>304180</v>
      </c>
      <c r="E959" s="25" t="s">
        <v>1161</v>
      </c>
      <c r="F959" s="25">
        <v>304185</v>
      </c>
      <c r="G959" s="25" t="s">
        <v>1229</v>
      </c>
      <c r="H959" s="25">
        <v>2</v>
      </c>
      <c r="I959" s="25">
        <v>1999.12</v>
      </c>
      <c r="J959" s="25">
        <v>2012.12</v>
      </c>
      <c r="K959" s="25" t="s">
        <v>1596</v>
      </c>
      <c r="L959" s="25"/>
      <c r="M959" s="25" t="s">
        <v>1596</v>
      </c>
      <c r="N959" s="25" t="s">
        <v>412</v>
      </c>
      <c r="O959" s="25" t="s">
        <v>428</v>
      </c>
      <c r="P959" s="25" t="s">
        <v>499</v>
      </c>
      <c r="Q959" s="24">
        <v>10433</v>
      </c>
      <c r="R959" s="17">
        <v>0</v>
      </c>
      <c r="U959" s="17">
        <v>0</v>
      </c>
      <c r="V959" s="17">
        <v>0</v>
      </c>
      <c r="Y959" s="17">
        <v>0</v>
      </c>
      <c r="Z959" s="17">
        <v>0</v>
      </c>
      <c r="AC959" s="17">
        <v>0</v>
      </c>
      <c r="AD959" s="17">
        <v>0</v>
      </c>
      <c r="AG959" s="17">
        <v>0</v>
      </c>
      <c r="AH959" s="17">
        <v>0</v>
      </c>
      <c r="AK959" s="17">
        <v>0</v>
      </c>
      <c r="AL959" s="17">
        <v>0</v>
      </c>
      <c r="AO959" s="17">
        <v>0</v>
      </c>
      <c r="AP959" s="17">
        <v>0</v>
      </c>
      <c r="AQ959" s="17">
        <v>0</v>
      </c>
      <c r="AR959" s="17">
        <v>0</v>
      </c>
      <c r="AS959" s="17">
        <v>1.853E-3</v>
      </c>
      <c r="AT959" s="17">
        <v>1.4641E-2</v>
      </c>
      <c r="AU959" s="17">
        <v>1.2208E-2</v>
      </c>
      <c r="AV959" s="17">
        <v>452</v>
      </c>
      <c r="AW959" s="17">
        <v>542.4</v>
      </c>
      <c r="AX959" s="17">
        <v>678</v>
      </c>
      <c r="AY959" s="17">
        <v>0</v>
      </c>
      <c r="AZ959" s="17">
        <v>0</v>
      </c>
      <c r="BA959" s="17">
        <v>0</v>
      </c>
      <c r="BB959" s="17">
        <v>0</v>
      </c>
      <c r="BC959" s="17">
        <v>1</v>
      </c>
      <c r="BD959" s="17">
        <v>10.43</v>
      </c>
      <c r="BE959" s="17">
        <v>1</v>
      </c>
      <c r="BF959" s="17">
        <v>1</v>
      </c>
      <c r="BH959" s="17">
        <v>0</v>
      </c>
      <c r="BJ959" s="17">
        <v>0</v>
      </c>
      <c r="BL959" s="17">
        <v>0</v>
      </c>
      <c r="BM959" s="17">
        <v>1.0761E-2</v>
      </c>
      <c r="BN959" s="17">
        <v>4.7045999999999998E-2</v>
      </c>
      <c r="BO959" s="17">
        <v>0</v>
      </c>
      <c r="BP959" s="17">
        <v>0</v>
      </c>
      <c r="BQ959" s="17">
        <v>0</v>
      </c>
      <c r="BR959" s="17">
        <v>0</v>
      </c>
      <c r="BS959" s="17">
        <v>0</v>
      </c>
      <c r="BT959" s="17" t="s">
        <v>409</v>
      </c>
      <c r="BU959" s="17" t="s">
        <v>409</v>
      </c>
      <c r="BV959" s="17" t="s">
        <v>409</v>
      </c>
      <c r="BW959" s="17" t="s">
        <v>592</v>
      </c>
      <c r="CA959" s="17">
        <v>88106466</v>
      </c>
      <c r="CB959" s="17" t="s">
        <v>1848</v>
      </c>
      <c r="CC959" s="17">
        <v>4200250</v>
      </c>
      <c r="CD959" s="17" t="s">
        <v>782</v>
      </c>
    </row>
    <row r="960" spans="1:82">
      <c r="A960" s="27">
        <v>1000001094</v>
      </c>
      <c r="B960" s="26">
        <v>0</v>
      </c>
      <c r="C960" s="26" t="s">
        <v>2284</v>
      </c>
      <c r="D960" s="25">
        <v>303210</v>
      </c>
      <c r="E960" s="25" t="s">
        <v>467</v>
      </c>
      <c r="F960" s="25">
        <v>303276</v>
      </c>
      <c r="G960" s="25" t="s">
        <v>1272</v>
      </c>
      <c r="H960" s="25">
        <v>1</v>
      </c>
      <c r="I960" s="25">
        <v>2000.12</v>
      </c>
      <c r="J960" s="25">
        <v>2500.12</v>
      </c>
      <c r="K960" s="25" t="s">
        <v>1657</v>
      </c>
      <c r="L960" s="25"/>
      <c r="M960" s="25" t="s">
        <v>1657</v>
      </c>
      <c r="N960" s="25" t="s">
        <v>412</v>
      </c>
      <c r="O960" s="25" t="s">
        <v>411</v>
      </c>
      <c r="P960" s="25" t="s">
        <v>426</v>
      </c>
      <c r="Q960" s="24">
        <v>14810</v>
      </c>
      <c r="R960" s="17">
        <v>0.19980000000000001</v>
      </c>
      <c r="S960" s="17" t="s">
        <v>411</v>
      </c>
      <c r="T960" s="17" t="s">
        <v>516</v>
      </c>
      <c r="U960" s="29">
        <v>4090</v>
      </c>
      <c r="V960" s="17">
        <v>0.93289999999999995</v>
      </c>
      <c r="Y960" s="17">
        <v>0</v>
      </c>
      <c r="Z960" s="17">
        <v>0</v>
      </c>
      <c r="AC960" s="17">
        <v>0</v>
      </c>
      <c r="AD960" s="17">
        <v>0</v>
      </c>
      <c r="AG960" s="17">
        <v>0</v>
      </c>
      <c r="AH960" s="17">
        <v>0</v>
      </c>
      <c r="AK960" s="17">
        <v>0</v>
      </c>
      <c r="AL960" s="17">
        <v>0</v>
      </c>
      <c r="AO960" s="17">
        <v>0</v>
      </c>
      <c r="AP960" s="17">
        <v>0</v>
      </c>
      <c r="AQ960" s="17">
        <v>0.32356278399999999</v>
      </c>
      <c r="AR960" s="17">
        <v>1E-3</v>
      </c>
      <c r="AS960" s="17">
        <v>1.456E-3</v>
      </c>
      <c r="AT960" s="17">
        <v>1.2492E-2</v>
      </c>
      <c r="AU960" s="17">
        <v>0.27124300000000001</v>
      </c>
      <c r="AV960" s="17">
        <v>248</v>
      </c>
      <c r="AW960" s="17">
        <v>297.60000000000002</v>
      </c>
      <c r="AX960" s="17">
        <v>372</v>
      </c>
      <c r="AY960" s="17">
        <v>0</v>
      </c>
      <c r="AZ960" s="17">
        <v>0</v>
      </c>
      <c r="BA960" s="17">
        <v>0</v>
      </c>
      <c r="BB960" s="17">
        <v>0</v>
      </c>
      <c r="BC960" s="17">
        <v>1</v>
      </c>
      <c r="BD960" s="17">
        <v>18.899999999999999</v>
      </c>
      <c r="BE960" s="17">
        <v>1</v>
      </c>
      <c r="BF960" s="17">
        <v>1</v>
      </c>
      <c r="BH960" s="17">
        <v>0</v>
      </c>
      <c r="BJ960" s="17">
        <v>0</v>
      </c>
      <c r="BL960" s="17">
        <v>0</v>
      </c>
      <c r="BM960" s="17">
        <v>4.1370000000000001E-3</v>
      </c>
      <c r="BN960" s="17">
        <v>6.5040000000000002E-3</v>
      </c>
      <c r="BO960" s="17">
        <v>0</v>
      </c>
      <c r="BP960" s="17">
        <v>0</v>
      </c>
      <c r="BQ960" s="17">
        <v>0</v>
      </c>
      <c r="BR960" s="17">
        <v>0</v>
      </c>
      <c r="BS960" s="17">
        <v>0</v>
      </c>
      <c r="BT960" s="17" t="s">
        <v>409</v>
      </c>
      <c r="BU960" s="17" t="s">
        <v>409</v>
      </c>
      <c r="BV960" s="17" t="s">
        <v>409</v>
      </c>
      <c r="BW960" s="17" t="s">
        <v>592</v>
      </c>
      <c r="CA960" s="17">
        <v>88106466</v>
      </c>
      <c r="CB960" s="17" t="s">
        <v>1848</v>
      </c>
      <c r="CC960" s="17">
        <v>6102301</v>
      </c>
      <c r="CD960" s="17" t="s">
        <v>775</v>
      </c>
    </row>
    <row r="961" spans="1:82">
      <c r="A961" s="27">
        <v>1000001095</v>
      </c>
      <c r="B961" s="26">
        <v>0</v>
      </c>
      <c r="C961" s="26" t="s">
        <v>2283</v>
      </c>
      <c r="D961" s="25">
        <v>303260</v>
      </c>
      <c r="E961" s="25" t="s">
        <v>463</v>
      </c>
      <c r="F961" s="25">
        <v>303271</v>
      </c>
      <c r="G961" s="25" t="s">
        <v>1853</v>
      </c>
      <c r="H961" s="25">
        <v>1</v>
      </c>
      <c r="I961" s="25">
        <v>2002.01</v>
      </c>
      <c r="J961" s="25">
        <v>2012.06</v>
      </c>
      <c r="K961" s="25" t="s">
        <v>1698</v>
      </c>
      <c r="L961" s="25"/>
      <c r="M961" s="25" t="s">
        <v>1698</v>
      </c>
      <c r="N961" s="25" t="s">
        <v>412</v>
      </c>
      <c r="O961" s="25" t="s">
        <v>428</v>
      </c>
      <c r="P961" s="25" t="s">
        <v>499</v>
      </c>
      <c r="Q961" s="24">
        <v>9478</v>
      </c>
      <c r="R961" s="17">
        <v>0</v>
      </c>
      <c r="U961" s="17">
        <v>0</v>
      </c>
      <c r="V961" s="17">
        <v>0</v>
      </c>
      <c r="Y961" s="17">
        <v>0</v>
      </c>
      <c r="Z961" s="17">
        <v>0</v>
      </c>
      <c r="AC961" s="17">
        <v>0</v>
      </c>
      <c r="AD961" s="17">
        <v>0</v>
      </c>
      <c r="AG961" s="17">
        <v>0</v>
      </c>
      <c r="AH961" s="17">
        <v>0</v>
      </c>
      <c r="AK961" s="17">
        <v>0</v>
      </c>
      <c r="AL961" s="17">
        <v>0</v>
      </c>
      <c r="AO961" s="17">
        <v>0</v>
      </c>
      <c r="AP961" s="17">
        <v>0</v>
      </c>
      <c r="AQ961" s="17">
        <v>0</v>
      </c>
      <c r="AR961" s="17">
        <v>0</v>
      </c>
      <c r="AS961" s="17">
        <v>1.6770000000000001E-3</v>
      </c>
      <c r="AT961" s="17">
        <v>1.3155999999999999E-2</v>
      </c>
      <c r="AU961" s="17">
        <v>1.1041E-2</v>
      </c>
      <c r="AV961" s="17">
        <v>452</v>
      </c>
      <c r="AW961" s="17">
        <v>542.4</v>
      </c>
      <c r="AX961" s="17">
        <v>678</v>
      </c>
      <c r="AY961" s="17">
        <v>0</v>
      </c>
      <c r="AZ961" s="17">
        <v>0</v>
      </c>
      <c r="BA961" s="17">
        <v>0</v>
      </c>
      <c r="BB961" s="17">
        <v>0</v>
      </c>
      <c r="BC961" s="17">
        <v>1</v>
      </c>
      <c r="BD961" s="17">
        <v>9.48</v>
      </c>
      <c r="BE961" s="17">
        <v>1</v>
      </c>
      <c r="BF961" s="17">
        <v>1</v>
      </c>
      <c r="BH961" s="17">
        <v>0</v>
      </c>
      <c r="BJ961" s="17">
        <v>0</v>
      </c>
      <c r="BL961" s="17">
        <v>0</v>
      </c>
      <c r="BM961" s="17">
        <v>9.332E-3</v>
      </c>
      <c r="BN961" s="17">
        <v>3.8836000000000002E-2</v>
      </c>
      <c r="BO961" s="17">
        <v>0</v>
      </c>
      <c r="BP961" s="17">
        <v>0</v>
      </c>
      <c r="BQ961" s="17">
        <v>0</v>
      </c>
      <c r="BR961" s="17">
        <v>0</v>
      </c>
      <c r="BS961" s="17">
        <v>0</v>
      </c>
      <c r="BT961" s="17" t="s">
        <v>409</v>
      </c>
      <c r="BU961" s="17" t="s">
        <v>409</v>
      </c>
      <c r="BV961" s="17" t="s">
        <v>409</v>
      </c>
      <c r="BW961" s="17" t="s">
        <v>592</v>
      </c>
      <c r="CA961" s="17">
        <v>88106466</v>
      </c>
      <c r="CB961" s="17" t="s">
        <v>1848</v>
      </c>
      <c r="CC961" s="17">
        <v>1101099</v>
      </c>
      <c r="CD961" s="17" t="s">
        <v>1851</v>
      </c>
    </row>
    <row r="962" spans="1:82">
      <c r="A962" s="27">
        <v>1000001096</v>
      </c>
      <c r="B962" s="26">
        <v>0</v>
      </c>
      <c r="C962" s="26" t="s">
        <v>2282</v>
      </c>
      <c r="D962" s="25">
        <v>303260</v>
      </c>
      <c r="E962" s="25" t="s">
        <v>463</v>
      </c>
      <c r="F962" s="25">
        <v>303355</v>
      </c>
      <c r="G962" s="25" t="s">
        <v>420</v>
      </c>
      <c r="H962" s="25">
        <v>1</v>
      </c>
      <c r="I962" s="25">
        <v>2000.04</v>
      </c>
      <c r="J962" s="25">
        <v>2500.12</v>
      </c>
      <c r="K962" s="25" t="s">
        <v>429</v>
      </c>
      <c r="L962" s="25"/>
      <c r="M962" s="25" t="s">
        <v>429</v>
      </c>
      <c r="N962" s="25" t="s">
        <v>412</v>
      </c>
      <c r="O962" s="25" t="s">
        <v>428</v>
      </c>
      <c r="P962" s="25" t="s">
        <v>499</v>
      </c>
      <c r="Q962" s="24">
        <v>6538</v>
      </c>
      <c r="R962" s="17">
        <v>0</v>
      </c>
      <c r="S962" s="17" t="s">
        <v>411</v>
      </c>
      <c r="T962" s="17" t="s">
        <v>516</v>
      </c>
      <c r="U962" s="29">
        <v>1653</v>
      </c>
      <c r="V962" s="17">
        <v>0.28999999999999998</v>
      </c>
      <c r="Y962" s="17">
        <v>0</v>
      </c>
      <c r="Z962" s="17">
        <v>0</v>
      </c>
      <c r="AC962" s="17">
        <v>0</v>
      </c>
      <c r="AD962" s="17">
        <v>0</v>
      </c>
      <c r="AG962" s="17">
        <v>0</v>
      </c>
      <c r="AH962" s="17">
        <v>0</v>
      </c>
      <c r="AK962" s="17">
        <v>0</v>
      </c>
      <c r="AL962" s="17">
        <v>0</v>
      </c>
      <c r="AO962" s="17">
        <v>0</v>
      </c>
      <c r="AP962" s="17">
        <v>0</v>
      </c>
      <c r="AQ962" s="17">
        <v>2.359344E-2</v>
      </c>
      <c r="AR962" s="17">
        <v>8.2584200000000003E-4</v>
      </c>
      <c r="AS962" s="17">
        <v>1.2600000000000001E-3</v>
      </c>
      <c r="AT962" s="17">
        <v>1.052E-2</v>
      </c>
      <c r="AU962" s="17">
        <v>3.3509999999999998E-2</v>
      </c>
      <c r="AV962" s="17">
        <v>465</v>
      </c>
      <c r="AW962" s="17">
        <v>558</v>
      </c>
      <c r="AX962" s="17">
        <v>697.5</v>
      </c>
      <c r="AY962" s="17">
        <v>0</v>
      </c>
      <c r="AZ962" s="17">
        <v>0</v>
      </c>
      <c r="BA962" s="17">
        <v>0</v>
      </c>
      <c r="BB962" s="17">
        <v>0</v>
      </c>
      <c r="BC962" s="17">
        <v>1</v>
      </c>
      <c r="BD962" s="17">
        <v>8.19</v>
      </c>
      <c r="BE962" s="17">
        <v>1</v>
      </c>
      <c r="BF962" s="17">
        <v>1</v>
      </c>
      <c r="BH962" s="17">
        <v>0</v>
      </c>
      <c r="BJ962" s="17">
        <v>0</v>
      </c>
      <c r="BL962" s="17">
        <v>0</v>
      </c>
      <c r="BM962" s="17">
        <v>6.1900000000000002E-3</v>
      </c>
      <c r="BN962" s="17">
        <v>3.006E-2</v>
      </c>
      <c r="BO962" s="17">
        <v>0</v>
      </c>
      <c r="BP962" s="17">
        <v>0</v>
      </c>
      <c r="BQ962" s="17">
        <v>0</v>
      </c>
      <c r="BR962" s="17">
        <v>0</v>
      </c>
      <c r="BS962" s="17">
        <v>0</v>
      </c>
      <c r="BT962" s="17" t="s">
        <v>409</v>
      </c>
      <c r="BU962" s="17" t="s">
        <v>409</v>
      </c>
      <c r="BV962" s="17" t="s">
        <v>409</v>
      </c>
      <c r="BW962" s="17" t="s">
        <v>592</v>
      </c>
      <c r="CA962" s="17">
        <v>88106466</v>
      </c>
      <c r="CB962" s="17" t="s">
        <v>1848</v>
      </c>
      <c r="CC962" s="17">
        <v>6102301</v>
      </c>
      <c r="CD962" s="17" t="s">
        <v>775</v>
      </c>
    </row>
    <row r="963" spans="1:82">
      <c r="A963" s="27">
        <v>1000001097</v>
      </c>
      <c r="B963" s="26">
        <v>0</v>
      </c>
      <c r="C963" s="26" t="s">
        <v>2281</v>
      </c>
      <c r="D963" s="25">
        <v>303260</v>
      </c>
      <c r="E963" s="25" t="s">
        <v>463</v>
      </c>
      <c r="F963" s="25">
        <v>303355</v>
      </c>
      <c r="G963" s="25" t="s">
        <v>420</v>
      </c>
      <c r="H963" s="25">
        <v>2</v>
      </c>
      <c r="I963" s="25">
        <v>2000.04</v>
      </c>
      <c r="J963" s="25">
        <v>2500.12</v>
      </c>
      <c r="K963" s="25" t="s">
        <v>429</v>
      </c>
      <c r="L963" s="25"/>
      <c r="M963" s="25" t="s">
        <v>429</v>
      </c>
      <c r="N963" s="25" t="s">
        <v>412</v>
      </c>
      <c r="O963" s="25" t="s">
        <v>428</v>
      </c>
      <c r="P963" s="25" t="s">
        <v>499</v>
      </c>
      <c r="Q963" s="24">
        <v>6538</v>
      </c>
      <c r="R963" s="17">
        <v>0</v>
      </c>
      <c r="S963" s="17" t="s">
        <v>411</v>
      </c>
      <c r="T963" s="17" t="s">
        <v>516</v>
      </c>
      <c r="U963" s="29">
        <v>1653</v>
      </c>
      <c r="V963" s="17">
        <v>0.28999999999999998</v>
      </c>
      <c r="Y963" s="17">
        <v>0</v>
      </c>
      <c r="Z963" s="17">
        <v>0</v>
      </c>
      <c r="AC963" s="17">
        <v>0</v>
      </c>
      <c r="AD963" s="17">
        <v>0</v>
      </c>
      <c r="AG963" s="17">
        <v>0</v>
      </c>
      <c r="AH963" s="17">
        <v>0</v>
      </c>
      <c r="AK963" s="17">
        <v>0</v>
      </c>
      <c r="AL963" s="17">
        <v>0</v>
      </c>
      <c r="AO963" s="17">
        <v>0</v>
      </c>
      <c r="AP963" s="17">
        <v>0</v>
      </c>
      <c r="AQ963" s="17">
        <v>2.359344E-2</v>
      </c>
      <c r="AR963" s="17">
        <v>8.2584200000000003E-4</v>
      </c>
      <c r="AS963" s="17">
        <v>1.2600000000000001E-3</v>
      </c>
      <c r="AT963" s="17">
        <v>1.052E-2</v>
      </c>
      <c r="AU963" s="17">
        <v>3.3509999999999998E-2</v>
      </c>
      <c r="AV963" s="17">
        <v>465</v>
      </c>
      <c r="AW963" s="17">
        <v>558</v>
      </c>
      <c r="AX963" s="17">
        <v>697.5</v>
      </c>
      <c r="AY963" s="17">
        <v>0</v>
      </c>
      <c r="AZ963" s="17">
        <v>0</v>
      </c>
      <c r="BA963" s="17">
        <v>0</v>
      </c>
      <c r="BB963" s="17">
        <v>0</v>
      </c>
      <c r="BC963" s="17">
        <v>1</v>
      </c>
      <c r="BD963" s="17">
        <v>8.19</v>
      </c>
      <c r="BE963" s="17">
        <v>1</v>
      </c>
      <c r="BF963" s="17">
        <v>1</v>
      </c>
      <c r="BH963" s="17">
        <v>0</v>
      </c>
      <c r="BJ963" s="17">
        <v>0</v>
      </c>
      <c r="BL963" s="17">
        <v>0</v>
      </c>
      <c r="BM963" s="17">
        <v>6.1900000000000002E-3</v>
      </c>
      <c r="BN963" s="17">
        <v>3.006E-2</v>
      </c>
      <c r="BO963" s="17">
        <v>0</v>
      </c>
      <c r="BP963" s="17">
        <v>0</v>
      </c>
      <c r="BQ963" s="17">
        <v>0</v>
      </c>
      <c r="BR963" s="17">
        <v>0</v>
      </c>
      <c r="BS963" s="17">
        <v>0</v>
      </c>
      <c r="BT963" s="17" t="s">
        <v>409</v>
      </c>
      <c r="BU963" s="17" t="s">
        <v>409</v>
      </c>
      <c r="BV963" s="17" t="s">
        <v>409</v>
      </c>
      <c r="BW963" s="17" t="s">
        <v>592</v>
      </c>
      <c r="CA963" s="17">
        <v>88106466</v>
      </c>
      <c r="CB963" s="17" t="s">
        <v>1848</v>
      </c>
      <c r="CC963" s="17">
        <v>6102301</v>
      </c>
      <c r="CD963" s="17" t="s">
        <v>775</v>
      </c>
    </row>
    <row r="964" spans="1:82">
      <c r="A964" s="27">
        <v>1000001098</v>
      </c>
      <c r="B964" s="26">
        <v>0</v>
      </c>
      <c r="C964" s="26" t="s">
        <v>373</v>
      </c>
      <c r="D964" s="25">
        <v>303260</v>
      </c>
      <c r="E964" s="25" t="s">
        <v>463</v>
      </c>
      <c r="F964" s="25">
        <v>303255</v>
      </c>
      <c r="G964" s="25" t="s">
        <v>1133</v>
      </c>
      <c r="H964" s="25">
        <v>1</v>
      </c>
      <c r="I964" s="25">
        <v>2006.06</v>
      </c>
      <c r="J964" s="25">
        <v>2015.04</v>
      </c>
      <c r="K964" s="25" t="s">
        <v>1119</v>
      </c>
      <c r="L964" s="25"/>
      <c r="M964" s="25" t="s">
        <v>1119</v>
      </c>
      <c r="N964" s="25" t="s">
        <v>412</v>
      </c>
      <c r="O964" s="25" t="s">
        <v>428</v>
      </c>
      <c r="P964" s="25" t="s">
        <v>499</v>
      </c>
      <c r="Q964" s="24">
        <v>3431</v>
      </c>
      <c r="R964" s="17">
        <v>0</v>
      </c>
      <c r="S964" s="17" t="s">
        <v>411</v>
      </c>
      <c r="T964" s="17" t="s">
        <v>516</v>
      </c>
      <c r="U964" s="29">
        <v>2979</v>
      </c>
      <c r="V964" s="17">
        <v>0.20399999999999999</v>
      </c>
      <c r="Y964" s="17">
        <v>0</v>
      </c>
      <c r="Z964" s="17">
        <v>0</v>
      </c>
      <c r="AC964" s="17">
        <v>0</v>
      </c>
      <c r="AD964" s="17">
        <v>0</v>
      </c>
      <c r="AG964" s="17">
        <v>0</v>
      </c>
      <c r="AH964" s="17">
        <v>0</v>
      </c>
      <c r="AK964" s="17">
        <v>0</v>
      </c>
      <c r="AL964" s="17">
        <v>0</v>
      </c>
      <c r="AO964" s="17">
        <v>0</v>
      </c>
      <c r="AP964" s="17">
        <v>0</v>
      </c>
      <c r="AQ964" s="17">
        <v>4.7574628000000001E-2</v>
      </c>
      <c r="AR964" s="17">
        <v>9.4214500000000003E-4</v>
      </c>
      <c r="AS964" s="17">
        <v>7.9799999999999999E-4</v>
      </c>
      <c r="AT964" s="17">
        <v>6.5539999999999999E-3</v>
      </c>
      <c r="AU964" s="17">
        <v>6.0902999999999999E-2</v>
      </c>
      <c r="AV964" s="17">
        <v>301</v>
      </c>
      <c r="AW964" s="17">
        <v>361.2</v>
      </c>
      <c r="AX964" s="17">
        <v>451.5</v>
      </c>
      <c r="AY964" s="17">
        <v>0</v>
      </c>
      <c r="AZ964" s="17">
        <v>0</v>
      </c>
      <c r="BA964" s="17">
        <v>0</v>
      </c>
      <c r="BB964" s="17">
        <v>0</v>
      </c>
      <c r="BC964" s="17">
        <v>1</v>
      </c>
      <c r="BD964" s="17">
        <v>6.41</v>
      </c>
      <c r="BE964" s="17">
        <v>1</v>
      </c>
      <c r="BF964" s="17">
        <v>1</v>
      </c>
      <c r="BH964" s="17">
        <v>0</v>
      </c>
      <c r="BJ964" s="17">
        <v>0</v>
      </c>
      <c r="BL964" s="17">
        <v>0</v>
      </c>
      <c r="BM964" s="17">
        <v>3.62E-3</v>
      </c>
      <c r="BN964" s="17">
        <v>1.4919999999999999E-2</v>
      </c>
      <c r="BO964" s="17">
        <v>0</v>
      </c>
      <c r="BP964" s="17">
        <v>0</v>
      </c>
      <c r="BQ964" s="17">
        <v>0</v>
      </c>
      <c r="BR964" s="17">
        <v>0</v>
      </c>
      <c r="BS964" s="17">
        <v>0</v>
      </c>
      <c r="BT964" s="17" t="s">
        <v>409</v>
      </c>
      <c r="BU964" s="17" t="s">
        <v>409</v>
      </c>
      <c r="BV964" s="17" t="s">
        <v>409</v>
      </c>
      <c r="BW964" s="17" t="s">
        <v>592</v>
      </c>
      <c r="CA964" s="17">
        <v>88106466</v>
      </c>
      <c r="CB964" s="17" t="s">
        <v>1453</v>
      </c>
      <c r="CC964" s="17">
        <v>1101099</v>
      </c>
      <c r="CD964" s="17" t="s">
        <v>1270</v>
      </c>
    </row>
    <row r="965" spans="1:82">
      <c r="A965" s="27">
        <v>1000001099</v>
      </c>
      <c r="B965" s="26">
        <v>0</v>
      </c>
      <c r="C965" s="26" t="s">
        <v>372</v>
      </c>
      <c r="D965" s="25">
        <v>303260</v>
      </c>
      <c r="E965" s="25" t="s">
        <v>463</v>
      </c>
      <c r="F965" s="25">
        <v>303255</v>
      </c>
      <c r="G965" s="25" t="s">
        <v>1133</v>
      </c>
      <c r="H965" s="25">
        <v>2</v>
      </c>
      <c r="I965" s="25">
        <v>2006.06</v>
      </c>
      <c r="J965" s="25">
        <v>2015.04</v>
      </c>
      <c r="K965" s="25" t="s">
        <v>1119</v>
      </c>
      <c r="L965" s="25"/>
      <c r="M965" s="25" t="s">
        <v>1119</v>
      </c>
      <c r="N965" s="25" t="s">
        <v>412</v>
      </c>
      <c r="O965" s="25" t="s">
        <v>428</v>
      </c>
      <c r="P965" s="25" t="s">
        <v>499</v>
      </c>
      <c r="Q965" s="24">
        <v>3431</v>
      </c>
      <c r="R965" s="17">
        <v>0</v>
      </c>
      <c r="S965" s="17" t="s">
        <v>411</v>
      </c>
      <c r="T965" s="17" t="s">
        <v>516</v>
      </c>
      <c r="U965" s="29">
        <v>2979</v>
      </c>
      <c r="V965" s="17">
        <v>0.20399999999999999</v>
      </c>
      <c r="Y965" s="17">
        <v>0</v>
      </c>
      <c r="Z965" s="17">
        <v>0</v>
      </c>
      <c r="AC965" s="17">
        <v>0</v>
      </c>
      <c r="AD965" s="17">
        <v>0</v>
      </c>
      <c r="AG965" s="17">
        <v>0</v>
      </c>
      <c r="AH965" s="17">
        <v>0</v>
      </c>
      <c r="AK965" s="17">
        <v>0</v>
      </c>
      <c r="AL965" s="17">
        <v>0</v>
      </c>
      <c r="AO965" s="17">
        <v>0</v>
      </c>
      <c r="AP965" s="17">
        <v>0</v>
      </c>
      <c r="AQ965" s="17">
        <v>4.7574628000000001E-2</v>
      </c>
      <c r="AR965" s="17">
        <v>9.4214500000000003E-4</v>
      </c>
      <c r="AS965" s="17">
        <v>7.9799999999999999E-4</v>
      </c>
      <c r="AT965" s="17">
        <v>6.5539999999999999E-3</v>
      </c>
      <c r="AU965" s="17">
        <v>6.0902999999999999E-2</v>
      </c>
      <c r="AV965" s="17">
        <v>301</v>
      </c>
      <c r="AW965" s="17">
        <v>361.2</v>
      </c>
      <c r="AX965" s="17">
        <v>451.5</v>
      </c>
      <c r="AY965" s="17">
        <v>0</v>
      </c>
      <c r="AZ965" s="17">
        <v>0</v>
      </c>
      <c r="BA965" s="17">
        <v>0</v>
      </c>
      <c r="BB965" s="17">
        <v>0</v>
      </c>
      <c r="BC965" s="17">
        <v>1</v>
      </c>
      <c r="BD965" s="17">
        <v>6.41</v>
      </c>
      <c r="BE965" s="17">
        <v>1</v>
      </c>
      <c r="BF965" s="17">
        <v>1</v>
      </c>
      <c r="BH965" s="17">
        <v>0</v>
      </c>
      <c r="BJ965" s="17">
        <v>0</v>
      </c>
      <c r="BL965" s="17">
        <v>0</v>
      </c>
      <c r="BM965" s="17">
        <v>3.62E-3</v>
      </c>
      <c r="BN965" s="17">
        <v>1.4919999999999999E-2</v>
      </c>
      <c r="BO965" s="17">
        <v>0</v>
      </c>
      <c r="BP965" s="17">
        <v>0</v>
      </c>
      <c r="BQ965" s="17">
        <v>0</v>
      </c>
      <c r="BR965" s="17">
        <v>0</v>
      </c>
      <c r="BS965" s="17">
        <v>0</v>
      </c>
      <c r="BT965" s="17" t="s">
        <v>409</v>
      </c>
      <c r="BU965" s="17" t="s">
        <v>409</v>
      </c>
      <c r="BV965" s="17" t="s">
        <v>409</v>
      </c>
      <c r="BW965" s="17" t="s">
        <v>592</v>
      </c>
      <c r="CA965" s="17">
        <v>88106466</v>
      </c>
      <c r="CB965" s="17" t="s">
        <v>1453</v>
      </c>
      <c r="CC965" s="17">
        <v>1101099</v>
      </c>
      <c r="CD965" s="17" t="s">
        <v>1270</v>
      </c>
    </row>
    <row r="966" spans="1:82">
      <c r="A966" s="27">
        <v>1000001100</v>
      </c>
      <c r="B966" s="26">
        <v>0</v>
      </c>
      <c r="C966" s="26" t="s">
        <v>2280</v>
      </c>
      <c r="D966" s="25">
        <v>304715</v>
      </c>
      <c r="E966" s="25" t="s">
        <v>1141</v>
      </c>
      <c r="F966" s="25">
        <v>303161</v>
      </c>
      <c r="G966" s="25" t="s">
        <v>1781</v>
      </c>
      <c r="H966" s="25">
        <v>1</v>
      </c>
      <c r="I966" s="25">
        <v>2000.01</v>
      </c>
      <c r="J966" s="25">
        <v>2500.12</v>
      </c>
      <c r="K966" s="25" t="s">
        <v>557</v>
      </c>
      <c r="L966" s="25"/>
      <c r="M966" s="25" t="s">
        <v>557</v>
      </c>
      <c r="N966" s="25" t="s">
        <v>412</v>
      </c>
      <c r="O966" s="25" t="s">
        <v>428</v>
      </c>
      <c r="P966" s="25" t="s">
        <v>556</v>
      </c>
      <c r="Q966" s="24">
        <v>2773</v>
      </c>
      <c r="R966" s="17">
        <v>0</v>
      </c>
      <c r="S966" s="17" t="s">
        <v>498</v>
      </c>
      <c r="T966" s="17" t="s">
        <v>426</v>
      </c>
      <c r="U966" s="29">
        <v>1318</v>
      </c>
      <c r="V966" s="17">
        <v>0.44290000000000002</v>
      </c>
      <c r="Y966" s="17">
        <v>0</v>
      </c>
      <c r="Z966" s="17">
        <v>0</v>
      </c>
      <c r="AC966" s="17">
        <v>0</v>
      </c>
      <c r="AD966" s="17">
        <v>0</v>
      </c>
      <c r="AG966" s="17">
        <v>0</v>
      </c>
      <c r="AH966" s="17">
        <v>0</v>
      </c>
      <c r="AK966" s="17">
        <v>0</v>
      </c>
      <c r="AL966" s="17">
        <v>0</v>
      </c>
      <c r="AO966" s="17">
        <v>0</v>
      </c>
      <c r="AP966" s="17">
        <v>0</v>
      </c>
      <c r="AQ966" s="17">
        <v>3.9535133E-2</v>
      </c>
      <c r="AR966" s="17">
        <v>2.874878E-3</v>
      </c>
      <c r="AS966" s="17">
        <v>1.072E-3</v>
      </c>
      <c r="AT966" s="17">
        <v>6.3839999999999999E-3</v>
      </c>
      <c r="AU966" s="17">
        <v>4.4386000000000002E-2</v>
      </c>
      <c r="AV966" s="17">
        <v>226</v>
      </c>
      <c r="AW966" s="17">
        <v>271.2</v>
      </c>
      <c r="AX966" s="17">
        <v>339</v>
      </c>
      <c r="AY966" s="17">
        <v>0</v>
      </c>
      <c r="AZ966" s="17">
        <v>0</v>
      </c>
      <c r="BA966" s="17">
        <v>0</v>
      </c>
      <c r="BB966" s="17">
        <v>0</v>
      </c>
      <c r="BC966" s="17">
        <v>1</v>
      </c>
      <c r="BD966" s="17">
        <v>4.09</v>
      </c>
      <c r="BE966" s="17">
        <v>1</v>
      </c>
      <c r="BF966" s="17">
        <v>1</v>
      </c>
      <c r="BH966" s="17">
        <v>0</v>
      </c>
      <c r="BJ966" s="17">
        <v>0</v>
      </c>
      <c r="BL966" s="17">
        <v>0</v>
      </c>
      <c r="BM966" s="17">
        <v>3.6380000000000002E-3</v>
      </c>
      <c r="BN966" s="17">
        <v>1.3225000000000001E-2</v>
      </c>
      <c r="BO966" s="17">
        <v>0</v>
      </c>
      <c r="BP966" s="17">
        <v>0</v>
      </c>
      <c r="BQ966" s="17">
        <v>0</v>
      </c>
      <c r="BR966" s="17">
        <v>0</v>
      </c>
      <c r="BS966" s="17">
        <v>0</v>
      </c>
      <c r="BT966" s="17" t="s">
        <v>409</v>
      </c>
      <c r="BU966" s="17" t="s">
        <v>409</v>
      </c>
      <c r="BV966" s="17" t="s">
        <v>409</v>
      </c>
      <c r="BW966" s="17" t="s">
        <v>592</v>
      </c>
      <c r="CA966" s="17">
        <v>88106466</v>
      </c>
      <c r="CB966" s="17" t="s">
        <v>1848</v>
      </c>
      <c r="CC966" s="17">
        <v>6102301</v>
      </c>
      <c r="CD966" s="17" t="s">
        <v>775</v>
      </c>
    </row>
    <row r="967" spans="1:82">
      <c r="A967" s="27">
        <v>1000001101</v>
      </c>
      <c r="B967" s="26">
        <v>0</v>
      </c>
      <c r="C967" s="26" t="s">
        <v>2279</v>
      </c>
      <c r="D967" s="25">
        <v>304715</v>
      </c>
      <c r="E967" s="25" t="s">
        <v>1141</v>
      </c>
      <c r="F967" s="25">
        <v>303161</v>
      </c>
      <c r="G967" s="25" t="s">
        <v>1781</v>
      </c>
      <c r="H967" s="25">
        <v>2</v>
      </c>
      <c r="I967" s="25">
        <v>2000.01</v>
      </c>
      <c r="J967" s="25">
        <v>2500.12</v>
      </c>
      <c r="K967" s="25" t="s">
        <v>557</v>
      </c>
      <c r="L967" s="25"/>
      <c r="M967" s="25" t="s">
        <v>557</v>
      </c>
      <c r="N967" s="25" t="s">
        <v>412</v>
      </c>
      <c r="O967" s="25" t="s">
        <v>428</v>
      </c>
      <c r="P967" s="25" t="s">
        <v>556</v>
      </c>
      <c r="Q967" s="24">
        <v>2773</v>
      </c>
      <c r="R967" s="17">
        <v>0</v>
      </c>
      <c r="S967" s="17" t="s">
        <v>498</v>
      </c>
      <c r="T967" s="17" t="s">
        <v>426</v>
      </c>
      <c r="U967" s="29">
        <v>1318</v>
      </c>
      <c r="V967" s="17">
        <v>0.44290000000000002</v>
      </c>
      <c r="Y967" s="17">
        <v>0</v>
      </c>
      <c r="Z967" s="17">
        <v>0</v>
      </c>
      <c r="AC967" s="17">
        <v>0</v>
      </c>
      <c r="AD967" s="17">
        <v>0</v>
      </c>
      <c r="AG967" s="17">
        <v>0</v>
      </c>
      <c r="AH967" s="17">
        <v>0</v>
      </c>
      <c r="AK967" s="17">
        <v>0</v>
      </c>
      <c r="AL967" s="17">
        <v>0</v>
      </c>
      <c r="AO967" s="17">
        <v>0</v>
      </c>
      <c r="AP967" s="17">
        <v>0</v>
      </c>
      <c r="AQ967" s="17">
        <v>3.9535133E-2</v>
      </c>
      <c r="AR967" s="17">
        <v>2.874878E-3</v>
      </c>
      <c r="AS967" s="17">
        <v>1.072E-3</v>
      </c>
      <c r="AT967" s="17">
        <v>6.3839999999999999E-3</v>
      </c>
      <c r="AU967" s="17">
        <v>4.4386000000000002E-2</v>
      </c>
      <c r="AV967" s="17">
        <v>226</v>
      </c>
      <c r="AW967" s="17">
        <v>271.2</v>
      </c>
      <c r="AX967" s="17">
        <v>339</v>
      </c>
      <c r="AY967" s="17">
        <v>0</v>
      </c>
      <c r="AZ967" s="17">
        <v>0</v>
      </c>
      <c r="BA967" s="17">
        <v>0</v>
      </c>
      <c r="BB967" s="17">
        <v>0</v>
      </c>
      <c r="BC967" s="17">
        <v>1</v>
      </c>
      <c r="BD967" s="17">
        <v>4.09</v>
      </c>
      <c r="BE967" s="17">
        <v>1</v>
      </c>
      <c r="BF967" s="17">
        <v>1</v>
      </c>
      <c r="BH967" s="17">
        <v>0</v>
      </c>
      <c r="BJ967" s="17">
        <v>0</v>
      </c>
      <c r="BL967" s="17">
        <v>0</v>
      </c>
      <c r="BM967" s="17">
        <v>3.6380000000000002E-3</v>
      </c>
      <c r="BN967" s="17">
        <v>1.3225000000000001E-2</v>
      </c>
      <c r="BO967" s="17">
        <v>0</v>
      </c>
      <c r="BP967" s="17">
        <v>0</v>
      </c>
      <c r="BQ967" s="17">
        <v>0</v>
      </c>
      <c r="BR967" s="17">
        <v>0</v>
      </c>
      <c r="BS967" s="17">
        <v>0</v>
      </c>
      <c r="BT967" s="17" t="s">
        <v>409</v>
      </c>
      <c r="BU967" s="17" t="s">
        <v>409</v>
      </c>
      <c r="BV967" s="17" t="s">
        <v>409</v>
      </c>
      <c r="BW967" s="17" t="s">
        <v>592</v>
      </c>
      <c r="CA967" s="17">
        <v>88106466</v>
      </c>
      <c r="CB967" s="17" t="s">
        <v>1848</v>
      </c>
      <c r="CC967" s="17">
        <v>6102301</v>
      </c>
      <c r="CD967" s="17" t="s">
        <v>775</v>
      </c>
    </row>
    <row r="968" spans="1:82">
      <c r="A968" s="27">
        <v>1000001102</v>
      </c>
      <c r="B968" s="26">
        <v>0</v>
      </c>
      <c r="C968" s="26" t="s">
        <v>2278</v>
      </c>
      <c r="D968" s="25">
        <v>303276</v>
      </c>
      <c r="E968" s="25" t="s">
        <v>1272</v>
      </c>
      <c r="F968" s="25">
        <v>303200</v>
      </c>
      <c r="G968" s="25" t="s">
        <v>449</v>
      </c>
      <c r="H968" s="25">
        <v>3</v>
      </c>
      <c r="I968" s="25">
        <v>2005.01</v>
      </c>
      <c r="J968" s="25">
        <v>2500.12</v>
      </c>
      <c r="K968" s="25" t="s">
        <v>1566</v>
      </c>
      <c r="L968" s="25"/>
      <c r="M968" s="25" t="s">
        <v>1566</v>
      </c>
      <c r="N968" s="25" t="s">
        <v>412</v>
      </c>
      <c r="O968" s="25" t="s">
        <v>411</v>
      </c>
      <c r="P968" s="25" t="s">
        <v>516</v>
      </c>
      <c r="Q968" s="24">
        <v>7094</v>
      </c>
      <c r="R968" s="17">
        <v>1.0261</v>
      </c>
      <c r="U968" s="17">
        <v>0</v>
      </c>
      <c r="V968" s="17">
        <v>0</v>
      </c>
      <c r="Y968" s="17">
        <v>0</v>
      </c>
      <c r="Z968" s="17">
        <v>0</v>
      </c>
      <c r="AC968" s="17">
        <v>0</v>
      </c>
      <c r="AD968" s="17">
        <v>0</v>
      </c>
      <c r="AG968" s="17">
        <v>0</v>
      </c>
      <c r="AH968" s="17">
        <v>0</v>
      </c>
      <c r="AK968" s="17">
        <v>0</v>
      </c>
      <c r="AL968" s="17">
        <v>0</v>
      </c>
      <c r="AO968" s="17">
        <v>0</v>
      </c>
      <c r="AP968" s="17">
        <v>0</v>
      </c>
      <c r="AQ968" s="17">
        <v>1.0261</v>
      </c>
      <c r="AR968" s="17">
        <v>1E-3</v>
      </c>
      <c r="AS968" s="17">
        <v>4.55E-4</v>
      </c>
      <c r="AT968" s="17">
        <v>3.738E-3</v>
      </c>
      <c r="AU968" s="17">
        <v>0.13548399999999999</v>
      </c>
      <c r="AV968" s="17">
        <v>409</v>
      </c>
      <c r="AW968" s="17">
        <v>490.8</v>
      </c>
      <c r="AX968" s="17">
        <v>613.5</v>
      </c>
      <c r="AY968" s="17">
        <v>0</v>
      </c>
      <c r="AZ968" s="17">
        <v>0</v>
      </c>
      <c r="BA968" s="17">
        <v>0</v>
      </c>
      <c r="BB968" s="17">
        <v>0</v>
      </c>
      <c r="BC968" s="17">
        <v>1</v>
      </c>
      <c r="BD968" s="17">
        <v>7.09</v>
      </c>
      <c r="BE968" s="17">
        <v>1</v>
      </c>
      <c r="BF968" s="17">
        <v>1</v>
      </c>
      <c r="BH968" s="17">
        <v>0</v>
      </c>
      <c r="BJ968" s="17">
        <v>0</v>
      </c>
      <c r="BL968" s="17">
        <v>0</v>
      </c>
      <c r="BM968" s="17">
        <v>7.6199999999999998E-4</v>
      </c>
      <c r="BN968" s="17">
        <v>1.8209999999999999E-3</v>
      </c>
      <c r="BO968" s="17">
        <v>0</v>
      </c>
      <c r="BP968" s="17">
        <v>0</v>
      </c>
      <c r="BQ968" s="17">
        <v>0</v>
      </c>
      <c r="BR968" s="17">
        <v>0</v>
      </c>
      <c r="BS968" s="17">
        <v>0</v>
      </c>
      <c r="BT968" s="17" t="s">
        <v>409</v>
      </c>
      <c r="BU968" s="17" t="s">
        <v>409</v>
      </c>
      <c r="BV968" s="17" t="s">
        <v>409</v>
      </c>
      <c r="BW968" s="17" t="s">
        <v>592</v>
      </c>
      <c r="CA968" s="17">
        <v>88106466</v>
      </c>
      <c r="CB968" s="17" t="s">
        <v>1845</v>
      </c>
      <c r="CC968" s="17">
        <v>6102301</v>
      </c>
      <c r="CD968" s="17" t="s">
        <v>775</v>
      </c>
    </row>
    <row r="969" spans="1:82">
      <c r="A969" s="27">
        <v>1000001103</v>
      </c>
      <c r="B969" s="26">
        <v>0</v>
      </c>
      <c r="C969" s="26" t="s">
        <v>2277</v>
      </c>
      <c r="D969" s="25">
        <v>203150</v>
      </c>
      <c r="E969" s="25" t="s">
        <v>1208</v>
      </c>
      <c r="F969" s="25">
        <v>203200</v>
      </c>
      <c r="G969" s="25" t="s">
        <v>2255</v>
      </c>
      <c r="H969" s="25">
        <v>1</v>
      </c>
      <c r="I969" s="25">
        <v>2000.01</v>
      </c>
      <c r="J969" s="25">
        <v>2500.12</v>
      </c>
      <c r="K969" s="25" t="s">
        <v>557</v>
      </c>
      <c r="L969" s="25"/>
      <c r="M969" s="25" t="s">
        <v>557</v>
      </c>
      <c r="N969" s="25" t="s">
        <v>609</v>
      </c>
      <c r="O969" s="25" t="s">
        <v>428</v>
      </c>
      <c r="P969" s="25" t="s">
        <v>608</v>
      </c>
      <c r="Q969" s="24">
        <v>1014</v>
      </c>
      <c r="R969" s="17">
        <v>0</v>
      </c>
      <c r="U969" s="17">
        <v>0</v>
      </c>
      <c r="V969" s="17">
        <v>0</v>
      </c>
      <c r="Y969" s="17">
        <v>0</v>
      </c>
      <c r="Z969" s="17">
        <v>0</v>
      </c>
      <c r="AC969" s="17">
        <v>0</v>
      </c>
      <c r="AD969" s="17">
        <v>0</v>
      </c>
      <c r="AG969" s="17">
        <v>0</v>
      </c>
      <c r="AH969" s="17">
        <v>0</v>
      </c>
      <c r="AK969" s="17">
        <v>0</v>
      </c>
      <c r="AL969" s="17">
        <v>0</v>
      </c>
      <c r="AO969" s="17">
        <v>0</v>
      </c>
      <c r="AP969" s="17">
        <v>0</v>
      </c>
      <c r="AQ969" s="17">
        <v>0</v>
      </c>
      <c r="AR969" s="17">
        <v>0</v>
      </c>
      <c r="AS969" s="17">
        <v>1.5E-5</v>
      </c>
      <c r="AT969" s="17">
        <v>2.4899999999999998E-4</v>
      </c>
      <c r="AU969" s="17">
        <v>6.5579999999999996E-3</v>
      </c>
      <c r="AV969" s="30">
        <v>2194</v>
      </c>
      <c r="AW969" s="30">
        <v>2632.8</v>
      </c>
      <c r="AX969" s="30">
        <v>3291</v>
      </c>
      <c r="AY969" s="17">
        <v>0</v>
      </c>
      <c r="AZ969" s="17">
        <v>0</v>
      </c>
      <c r="BA969" s="17">
        <v>0</v>
      </c>
      <c r="BB969" s="17">
        <v>0</v>
      </c>
      <c r="BC969" s="17">
        <v>1</v>
      </c>
      <c r="BD969" s="17">
        <v>1.01</v>
      </c>
      <c r="BE969" s="17">
        <v>1</v>
      </c>
      <c r="BF969" s="17">
        <v>1</v>
      </c>
      <c r="BH969" s="17">
        <v>0</v>
      </c>
      <c r="BJ969" s="17">
        <v>0</v>
      </c>
      <c r="BL969" s="17">
        <v>0</v>
      </c>
      <c r="BM969" s="17">
        <v>1.2400000000000001E-4</v>
      </c>
      <c r="BN969" s="17">
        <v>7.6599999999999997E-4</v>
      </c>
      <c r="BO969" s="17">
        <v>0</v>
      </c>
      <c r="BP969" s="17">
        <v>0</v>
      </c>
      <c r="BQ969" s="17">
        <v>0</v>
      </c>
      <c r="BR969" s="17">
        <v>0</v>
      </c>
      <c r="BS969" s="17">
        <v>0</v>
      </c>
      <c r="BT969" s="17" t="s">
        <v>409</v>
      </c>
      <c r="BU969" s="17" t="s">
        <v>409</v>
      </c>
      <c r="BV969" s="17" t="s">
        <v>409</v>
      </c>
      <c r="BX969" s="17" t="s">
        <v>607</v>
      </c>
      <c r="CA969" s="17">
        <v>88106466</v>
      </c>
      <c r="CB969" s="17" t="s">
        <v>1848</v>
      </c>
      <c r="CC969" s="17">
        <v>6102301</v>
      </c>
      <c r="CD969" s="17" t="s">
        <v>888</v>
      </c>
    </row>
    <row r="970" spans="1:82">
      <c r="A970" s="27">
        <v>1000001104</v>
      </c>
      <c r="B970" s="26">
        <v>0</v>
      </c>
      <c r="C970" s="26" t="s">
        <v>2276</v>
      </c>
      <c r="D970" s="25">
        <v>304110</v>
      </c>
      <c r="E970" s="25" t="s">
        <v>2270</v>
      </c>
      <c r="F970" s="25">
        <v>304100</v>
      </c>
      <c r="G970" s="25" t="s">
        <v>2274</v>
      </c>
      <c r="H970" s="25">
        <v>1</v>
      </c>
      <c r="I970" s="25">
        <v>2001.01</v>
      </c>
      <c r="J970" s="25">
        <v>2500.12</v>
      </c>
      <c r="K970" s="25" t="s">
        <v>1625</v>
      </c>
      <c r="L970" s="25"/>
      <c r="M970" s="25" t="s">
        <v>1625</v>
      </c>
      <c r="N970" s="25" t="s">
        <v>412</v>
      </c>
      <c r="O970" s="25" t="s">
        <v>428</v>
      </c>
      <c r="P970" s="25" t="s">
        <v>499</v>
      </c>
      <c r="Q970" s="24">
        <v>6000</v>
      </c>
      <c r="R970" s="17">
        <v>0</v>
      </c>
      <c r="S970" s="17" t="s">
        <v>411</v>
      </c>
      <c r="T970" s="17" t="s">
        <v>516</v>
      </c>
      <c r="U970" s="17">
        <v>700</v>
      </c>
      <c r="V970" s="17">
        <v>0.83689999999999998</v>
      </c>
      <c r="Y970" s="17">
        <v>0</v>
      </c>
      <c r="Z970" s="17">
        <v>0</v>
      </c>
      <c r="AC970" s="17">
        <v>0</v>
      </c>
      <c r="AD970" s="17">
        <v>0</v>
      </c>
      <c r="AG970" s="17">
        <v>0</v>
      </c>
      <c r="AH970" s="17">
        <v>0</v>
      </c>
      <c r="AK970" s="17">
        <v>0</v>
      </c>
      <c r="AL970" s="17">
        <v>0</v>
      </c>
      <c r="AO970" s="17">
        <v>0</v>
      </c>
      <c r="AP970" s="17">
        <v>0</v>
      </c>
      <c r="AQ970" s="17">
        <v>3.2858205000000001E-2</v>
      </c>
      <c r="AR970" s="17">
        <v>6.8633599999999996E-4</v>
      </c>
      <c r="AS970" s="17">
        <v>1.1739999999999999E-3</v>
      </c>
      <c r="AT970" s="17">
        <v>9.4710000000000003E-3</v>
      </c>
      <c r="AU970" s="17">
        <v>3.1007E-2</v>
      </c>
      <c r="AV970" s="17">
        <v>350</v>
      </c>
      <c r="AW970" s="17">
        <v>420</v>
      </c>
      <c r="AX970" s="17">
        <v>525</v>
      </c>
      <c r="AY970" s="17">
        <v>0</v>
      </c>
      <c r="AZ970" s="17">
        <v>0</v>
      </c>
      <c r="BA970" s="17">
        <v>0</v>
      </c>
      <c r="BB970" s="17">
        <v>0</v>
      </c>
      <c r="BC970" s="17">
        <v>1</v>
      </c>
      <c r="BD970" s="17">
        <v>6.7</v>
      </c>
      <c r="BE970" s="17">
        <v>1</v>
      </c>
      <c r="BF970" s="17">
        <v>1</v>
      </c>
      <c r="BH970" s="17">
        <v>0</v>
      </c>
      <c r="BJ970" s="17">
        <v>0</v>
      </c>
      <c r="BL970" s="17">
        <v>0</v>
      </c>
      <c r="BM970" s="17">
        <v>8.7419999999999998E-3</v>
      </c>
      <c r="BN970" s="17">
        <v>2.5241E-2</v>
      </c>
      <c r="BO970" s="17">
        <v>0</v>
      </c>
      <c r="BP970" s="17">
        <v>0</v>
      </c>
      <c r="BQ970" s="17">
        <v>0</v>
      </c>
      <c r="BR970" s="17">
        <v>0</v>
      </c>
      <c r="BS970" s="17">
        <v>0</v>
      </c>
      <c r="BT970" s="17" t="s">
        <v>409</v>
      </c>
      <c r="BU970" s="17" t="s">
        <v>409</v>
      </c>
      <c r="BV970" s="17" t="s">
        <v>409</v>
      </c>
      <c r="BW970" s="17" t="s">
        <v>592</v>
      </c>
      <c r="CA970" s="17">
        <v>88106466</v>
      </c>
      <c r="CB970" s="17" t="s">
        <v>1845</v>
      </c>
      <c r="CC970" s="17">
        <v>1101099</v>
      </c>
      <c r="CD970" s="17" t="s">
        <v>2273</v>
      </c>
    </row>
    <row r="971" spans="1:82">
      <c r="A971" s="27">
        <v>1000001105</v>
      </c>
      <c r="B971" s="26">
        <v>0</v>
      </c>
      <c r="C971" s="26" t="s">
        <v>2275</v>
      </c>
      <c r="D971" s="25">
        <v>304110</v>
      </c>
      <c r="E971" s="25" t="s">
        <v>2270</v>
      </c>
      <c r="F971" s="25">
        <v>304101</v>
      </c>
      <c r="G971" s="25" t="s">
        <v>2274</v>
      </c>
      <c r="H971" s="25">
        <v>2</v>
      </c>
      <c r="I971" s="25">
        <v>2001.01</v>
      </c>
      <c r="J971" s="25">
        <v>2500.12</v>
      </c>
      <c r="K971" s="25" t="s">
        <v>1625</v>
      </c>
      <c r="L971" s="25"/>
      <c r="M971" s="25" t="s">
        <v>1625</v>
      </c>
      <c r="N971" s="25" t="s">
        <v>412</v>
      </c>
      <c r="O971" s="25" t="s">
        <v>428</v>
      </c>
      <c r="P971" s="25" t="s">
        <v>499</v>
      </c>
      <c r="Q971" s="24">
        <v>6000</v>
      </c>
      <c r="R971" s="17">
        <v>0</v>
      </c>
      <c r="S971" s="17" t="s">
        <v>411</v>
      </c>
      <c r="T971" s="17" t="s">
        <v>516</v>
      </c>
      <c r="U971" s="17">
        <v>700</v>
      </c>
      <c r="V971" s="17">
        <v>0.83689999999999998</v>
      </c>
      <c r="Y971" s="17">
        <v>0</v>
      </c>
      <c r="Z971" s="17">
        <v>0</v>
      </c>
      <c r="AC971" s="17">
        <v>0</v>
      </c>
      <c r="AD971" s="17">
        <v>0</v>
      </c>
      <c r="AG971" s="17">
        <v>0</v>
      </c>
      <c r="AH971" s="17">
        <v>0</v>
      </c>
      <c r="AK971" s="17">
        <v>0</v>
      </c>
      <c r="AL971" s="17">
        <v>0</v>
      </c>
      <c r="AO971" s="17">
        <v>0</v>
      </c>
      <c r="AP971" s="17">
        <v>0</v>
      </c>
      <c r="AQ971" s="17">
        <v>3.2858205000000001E-2</v>
      </c>
      <c r="AR971" s="17">
        <v>6.8633599999999996E-4</v>
      </c>
      <c r="AS971" s="17">
        <v>1.1739999999999999E-3</v>
      </c>
      <c r="AT971" s="17">
        <v>9.4710000000000003E-3</v>
      </c>
      <c r="AU971" s="17">
        <v>3.1007E-2</v>
      </c>
      <c r="AV971" s="17">
        <v>350</v>
      </c>
      <c r="AW971" s="17">
        <v>420</v>
      </c>
      <c r="AX971" s="17">
        <v>525</v>
      </c>
      <c r="AY971" s="17">
        <v>0</v>
      </c>
      <c r="AZ971" s="17">
        <v>0</v>
      </c>
      <c r="BA971" s="17">
        <v>0</v>
      </c>
      <c r="BB971" s="17">
        <v>0</v>
      </c>
      <c r="BC971" s="17">
        <v>1</v>
      </c>
      <c r="BD971" s="17">
        <v>6.7</v>
      </c>
      <c r="BE971" s="17">
        <v>1</v>
      </c>
      <c r="BF971" s="17">
        <v>1</v>
      </c>
      <c r="BH971" s="17">
        <v>0</v>
      </c>
      <c r="BJ971" s="17">
        <v>0</v>
      </c>
      <c r="BL971" s="17">
        <v>0</v>
      </c>
      <c r="BM971" s="17">
        <v>8.7419999999999998E-3</v>
      </c>
      <c r="BN971" s="17">
        <v>2.5241E-2</v>
      </c>
      <c r="BO971" s="17">
        <v>0</v>
      </c>
      <c r="BP971" s="17">
        <v>0</v>
      </c>
      <c r="BQ971" s="17">
        <v>0</v>
      </c>
      <c r="BR971" s="17">
        <v>0</v>
      </c>
      <c r="BS971" s="17">
        <v>0</v>
      </c>
      <c r="BT971" s="17" t="s">
        <v>409</v>
      </c>
      <c r="BU971" s="17" t="s">
        <v>409</v>
      </c>
      <c r="BV971" s="17" t="s">
        <v>409</v>
      </c>
      <c r="BW971" s="17" t="s">
        <v>592</v>
      </c>
      <c r="CA971" s="17">
        <v>88106466</v>
      </c>
      <c r="CB971" s="17" t="s">
        <v>1845</v>
      </c>
      <c r="CC971" s="17">
        <v>1101099</v>
      </c>
      <c r="CD971" s="17" t="s">
        <v>2273</v>
      </c>
    </row>
    <row r="972" spans="1:82">
      <c r="A972" s="27">
        <v>1000001106</v>
      </c>
      <c r="B972" s="26">
        <v>0</v>
      </c>
      <c r="C972" s="26" t="s">
        <v>2272</v>
      </c>
      <c r="D972" s="25">
        <v>304110</v>
      </c>
      <c r="E972" s="25" t="s">
        <v>2270</v>
      </c>
      <c r="F972" s="25">
        <v>304115</v>
      </c>
      <c r="G972" s="25" t="s">
        <v>2269</v>
      </c>
      <c r="H972" s="25">
        <v>1</v>
      </c>
      <c r="I972" s="25">
        <v>2001.01</v>
      </c>
      <c r="J972" s="25">
        <v>2500.12</v>
      </c>
      <c r="K972" s="25" t="s">
        <v>1625</v>
      </c>
      <c r="L972" s="25"/>
      <c r="M972" s="25" t="s">
        <v>1625</v>
      </c>
      <c r="N972" s="25" t="s">
        <v>412</v>
      </c>
      <c r="O972" s="25" t="s">
        <v>428</v>
      </c>
      <c r="P972" s="25" t="s">
        <v>499</v>
      </c>
      <c r="Q972" s="24">
        <v>6000</v>
      </c>
      <c r="R972" s="17">
        <v>0</v>
      </c>
      <c r="S972" s="17" t="s">
        <v>411</v>
      </c>
      <c r="T972" s="17" t="s">
        <v>516</v>
      </c>
      <c r="U972" s="17">
        <v>700</v>
      </c>
      <c r="V972" s="17">
        <v>0.83689999999999998</v>
      </c>
      <c r="Y972" s="17">
        <v>0</v>
      </c>
      <c r="Z972" s="17">
        <v>0</v>
      </c>
      <c r="AC972" s="17">
        <v>0</v>
      </c>
      <c r="AD972" s="17">
        <v>0</v>
      </c>
      <c r="AG972" s="17">
        <v>0</v>
      </c>
      <c r="AH972" s="17">
        <v>0</v>
      </c>
      <c r="AK972" s="17">
        <v>0</v>
      </c>
      <c r="AL972" s="17">
        <v>0</v>
      </c>
      <c r="AO972" s="17">
        <v>0</v>
      </c>
      <c r="AP972" s="17">
        <v>0</v>
      </c>
      <c r="AQ972" s="17">
        <v>3.2858205000000001E-2</v>
      </c>
      <c r="AR972" s="17">
        <v>6.8633599999999996E-4</v>
      </c>
      <c r="AS972" s="17">
        <v>1.1169999999999999E-3</v>
      </c>
      <c r="AT972" s="17">
        <v>8.9359999999999995E-3</v>
      </c>
      <c r="AU972" s="17">
        <v>3.0685E-2</v>
      </c>
      <c r="AV972" s="17">
        <v>350</v>
      </c>
      <c r="AW972" s="17">
        <v>420</v>
      </c>
      <c r="AX972" s="17">
        <v>525</v>
      </c>
      <c r="AY972" s="17">
        <v>0</v>
      </c>
      <c r="AZ972" s="17">
        <v>0</v>
      </c>
      <c r="BA972" s="17">
        <v>0</v>
      </c>
      <c r="BB972" s="17">
        <v>0</v>
      </c>
      <c r="BC972" s="17">
        <v>1</v>
      </c>
      <c r="BD972" s="17">
        <v>6.7</v>
      </c>
      <c r="BE972" s="17">
        <v>1</v>
      </c>
      <c r="BF972" s="17">
        <v>1</v>
      </c>
      <c r="BH972" s="17">
        <v>0</v>
      </c>
      <c r="BJ972" s="17">
        <v>0</v>
      </c>
      <c r="BL972" s="17">
        <v>0</v>
      </c>
      <c r="BM972" s="17">
        <v>8.3320000000000009E-3</v>
      </c>
      <c r="BN972" s="17">
        <v>2.4454E-2</v>
      </c>
      <c r="BO972" s="17">
        <v>0</v>
      </c>
      <c r="BP972" s="17">
        <v>0</v>
      </c>
      <c r="BQ972" s="17">
        <v>0</v>
      </c>
      <c r="BR972" s="17">
        <v>0</v>
      </c>
      <c r="BS972" s="17">
        <v>0</v>
      </c>
      <c r="BT972" s="17" t="s">
        <v>409</v>
      </c>
      <c r="BU972" s="17" t="s">
        <v>409</v>
      </c>
      <c r="BV972" s="17" t="s">
        <v>409</v>
      </c>
      <c r="BW972" s="17" t="s">
        <v>592</v>
      </c>
      <c r="CA972" s="17">
        <v>88106466</v>
      </c>
      <c r="CB972" s="17" t="s">
        <v>1848</v>
      </c>
      <c r="CC972" s="17">
        <v>4200250</v>
      </c>
      <c r="CD972" s="17" t="s">
        <v>782</v>
      </c>
    </row>
    <row r="973" spans="1:82">
      <c r="A973" s="27">
        <v>1000001107</v>
      </c>
      <c r="B973" s="26">
        <v>0</v>
      </c>
      <c r="C973" s="26" t="s">
        <v>2271</v>
      </c>
      <c r="D973" s="25">
        <v>304110</v>
      </c>
      <c r="E973" s="25" t="s">
        <v>2270</v>
      </c>
      <c r="F973" s="25">
        <v>304115</v>
      </c>
      <c r="G973" s="25" t="s">
        <v>2269</v>
      </c>
      <c r="H973" s="25">
        <v>2</v>
      </c>
      <c r="I973" s="25">
        <v>2001.01</v>
      </c>
      <c r="J973" s="25">
        <v>2500.12</v>
      </c>
      <c r="K973" s="25" t="s">
        <v>1625</v>
      </c>
      <c r="L973" s="25"/>
      <c r="M973" s="25" t="s">
        <v>1625</v>
      </c>
      <c r="N973" s="25" t="s">
        <v>412</v>
      </c>
      <c r="O973" s="25" t="s">
        <v>428</v>
      </c>
      <c r="P973" s="25" t="s">
        <v>499</v>
      </c>
      <c r="Q973" s="24">
        <v>6000</v>
      </c>
      <c r="R973" s="17">
        <v>0</v>
      </c>
      <c r="S973" s="17" t="s">
        <v>411</v>
      </c>
      <c r="T973" s="17" t="s">
        <v>516</v>
      </c>
      <c r="U973" s="17">
        <v>700</v>
      </c>
      <c r="V973" s="17">
        <v>0.83689999999999998</v>
      </c>
      <c r="Y973" s="17">
        <v>0</v>
      </c>
      <c r="Z973" s="17">
        <v>0</v>
      </c>
      <c r="AC973" s="17">
        <v>0</v>
      </c>
      <c r="AD973" s="17">
        <v>0</v>
      </c>
      <c r="AG973" s="17">
        <v>0</v>
      </c>
      <c r="AH973" s="17">
        <v>0</v>
      </c>
      <c r="AK973" s="17">
        <v>0</v>
      </c>
      <c r="AL973" s="17">
        <v>0</v>
      </c>
      <c r="AO973" s="17">
        <v>0</v>
      </c>
      <c r="AP973" s="17">
        <v>0</v>
      </c>
      <c r="AQ973" s="17">
        <v>3.2858205000000001E-2</v>
      </c>
      <c r="AR973" s="17">
        <v>6.8633599999999996E-4</v>
      </c>
      <c r="AS973" s="17">
        <v>1.1169999999999999E-3</v>
      </c>
      <c r="AT973" s="17">
        <v>8.9359999999999995E-3</v>
      </c>
      <c r="AU973" s="17">
        <v>3.0685E-2</v>
      </c>
      <c r="AV973" s="17">
        <v>350</v>
      </c>
      <c r="AW973" s="17">
        <v>420</v>
      </c>
      <c r="AX973" s="17">
        <v>525</v>
      </c>
      <c r="AY973" s="17">
        <v>0</v>
      </c>
      <c r="AZ973" s="17">
        <v>0</v>
      </c>
      <c r="BA973" s="17">
        <v>0</v>
      </c>
      <c r="BB973" s="17">
        <v>0</v>
      </c>
      <c r="BC973" s="17">
        <v>1</v>
      </c>
      <c r="BD973" s="17">
        <v>6.7</v>
      </c>
      <c r="BE973" s="17">
        <v>1</v>
      </c>
      <c r="BF973" s="17">
        <v>1</v>
      </c>
      <c r="BH973" s="17">
        <v>0</v>
      </c>
      <c r="BJ973" s="17">
        <v>0</v>
      </c>
      <c r="BL973" s="17">
        <v>0</v>
      </c>
      <c r="BM973" s="17">
        <v>8.3320000000000009E-3</v>
      </c>
      <c r="BN973" s="17">
        <v>2.4454E-2</v>
      </c>
      <c r="BO973" s="17">
        <v>0</v>
      </c>
      <c r="BP973" s="17">
        <v>0</v>
      </c>
      <c r="BQ973" s="17">
        <v>0</v>
      </c>
      <c r="BR973" s="17">
        <v>0</v>
      </c>
      <c r="BS973" s="17">
        <v>0</v>
      </c>
      <c r="BT973" s="17" t="s">
        <v>409</v>
      </c>
      <c r="BU973" s="17" t="s">
        <v>409</v>
      </c>
      <c r="BV973" s="17" t="s">
        <v>409</v>
      </c>
      <c r="BW973" s="17" t="s">
        <v>592</v>
      </c>
      <c r="CA973" s="17">
        <v>88106466</v>
      </c>
      <c r="CB973" s="17" t="s">
        <v>1848</v>
      </c>
      <c r="CC973" s="17">
        <v>4200250</v>
      </c>
      <c r="CD973" s="17" t="s">
        <v>782</v>
      </c>
    </row>
    <row r="974" spans="1:82">
      <c r="A974" s="27">
        <v>1000001108</v>
      </c>
      <c r="B974" s="26">
        <v>0</v>
      </c>
      <c r="C974" s="26" t="s">
        <v>2268</v>
      </c>
      <c r="D974" s="25">
        <v>304665</v>
      </c>
      <c r="E974" s="25" t="s">
        <v>2263</v>
      </c>
      <c r="F974" s="25">
        <v>304670</v>
      </c>
      <c r="G974" s="25" t="s">
        <v>1176</v>
      </c>
      <c r="H974" s="25">
        <v>1</v>
      </c>
      <c r="I974" s="25">
        <v>2001.01</v>
      </c>
      <c r="J974" s="25">
        <v>2014.04</v>
      </c>
      <c r="K974" s="25" t="s">
        <v>1625</v>
      </c>
      <c r="L974" s="25"/>
      <c r="M974" s="25" t="s">
        <v>1625</v>
      </c>
      <c r="N974" s="25" t="s">
        <v>412</v>
      </c>
      <c r="O974" s="25" t="s">
        <v>428</v>
      </c>
      <c r="P974" s="25" t="s">
        <v>499</v>
      </c>
      <c r="Q974" s="24">
        <v>12653</v>
      </c>
      <c r="R974" s="17">
        <v>0</v>
      </c>
      <c r="U974" s="17">
        <v>0</v>
      </c>
      <c r="V974" s="17">
        <v>0</v>
      </c>
      <c r="Y974" s="17">
        <v>0</v>
      </c>
      <c r="Z974" s="17">
        <v>0</v>
      </c>
      <c r="AC974" s="17">
        <v>0</v>
      </c>
      <c r="AD974" s="17">
        <v>0</v>
      </c>
      <c r="AG974" s="17">
        <v>0</v>
      </c>
      <c r="AH974" s="17">
        <v>0</v>
      </c>
      <c r="AK974" s="17">
        <v>0</v>
      </c>
      <c r="AL974" s="17">
        <v>0</v>
      </c>
      <c r="AO974" s="17">
        <v>0</v>
      </c>
      <c r="AP974" s="17">
        <v>0</v>
      </c>
      <c r="AQ974" s="17">
        <v>0</v>
      </c>
      <c r="AR974" s="17">
        <v>0</v>
      </c>
      <c r="AS974" s="17">
        <v>2.238E-3</v>
      </c>
      <c r="AT974" s="17">
        <v>1.7593999999999999E-2</v>
      </c>
      <c r="AU974" s="17">
        <v>1.4707E-2</v>
      </c>
      <c r="AV974" s="17">
        <v>452</v>
      </c>
      <c r="AW974" s="17">
        <v>542.4</v>
      </c>
      <c r="AX974" s="17">
        <v>678</v>
      </c>
      <c r="AY974" s="17">
        <v>0</v>
      </c>
      <c r="AZ974" s="17">
        <v>0</v>
      </c>
      <c r="BA974" s="17">
        <v>0</v>
      </c>
      <c r="BB974" s="17">
        <v>0</v>
      </c>
      <c r="BC974" s="17">
        <v>1</v>
      </c>
      <c r="BD974" s="17">
        <v>12.65</v>
      </c>
      <c r="BE974" s="17">
        <v>1</v>
      </c>
      <c r="BF974" s="17">
        <v>1</v>
      </c>
      <c r="BH974" s="17">
        <v>0</v>
      </c>
      <c r="BJ974" s="17">
        <v>0</v>
      </c>
      <c r="BL974" s="17">
        <v>0</v>
      </c>
      <c r="BM974" s="17">
        <v>1.2525E-2</v>
      </c>
      <c r="BN974" s="17">
        <v>5.2585E-2</v>
      </c>
      <c r="BO974" s="17">
        <v>0</v>
      </c>
      <c r="BP974" s="17">
        <v>0</v>
      </c>
      <c r="BQ974" s="17">
        <v>0</v>
      </c>
      <c r="BR974" s="17">
        <v>0</v>
      </c>
      <c r="BS974" s="17">
        <v>0</v>
      </c>
      <c r="BT974" s="17" t="s">
        <v>409</v>
      </c>
      <c r="BU974" s="17" t="s">
        <v>409</v>
      </c>
      <c r="BV974" s="17" t="s">
        <v>409</v>
      </c>
      <c r="BW974" s="17" t="s">
        <v>592</v>
      </c>
      <c r="CA974" s="17">
        <v>88106466</v>
      </c>
      <c r="CB974" s="17" t="s">
        <v>1848</v>
      </c>
      <c r="CC974" s="17">
        <v>4200250</v>
      </c>
      <c r="CD974" s="17" t="s">
        <v>782</v>
      </c>
    </row>
    <row r="975" spans="1:82">
      <c r="A975" s="27">
        <v>1000001109</v>
      </c>
      <c r="B975" s="26">
        <v>0</v>
      </c>
      <c r="C975" s="26" t="s">
        <v>2267</v>
      </c>
      <c r="D975" s="25">
        <v>304665</v>
      </c>
      <c r="E975" s="25" t="s">
        <v>2263</v>
      </c>
      <c r="F975" s="25">
        <v>304225</v>
      </c>
      <c r="G975" s="25" t="s">
        <v>2266</v>
      </c>
      <c r="H975" s="25">
        <v>1</v>
      </c>
      <c r="I975" s="25">
        <v>2001.01</v>
      </c>
      <c r="J975" s="25">
        <v>2500.12</v>
      </c>
      <c r="K975" s="25" t="s">
        <v>1625</v>
      </c>
      <c r="L975" s="25"/>
      <c r="M975" s="25" t="s">
        <v>1625</v>
      </c>
      <c r="N975" s="25" t="s">
        <v>412</v>
      </c>
      <c r="O975" s="25" t="s">
        <v>428</v>
      </c>
      <c r="P975" s="25" t="s">
        <v>427</v>
      </c>
      <c r="Q975" s="24">
        <v>18050</v>
      </c>
      <c r="R975" s="17">
        <v>0</v>
      </c>
      <c r="U975" s="17">
        <v>0</v>
      </c>
      <c r="V975" s="17">
        <v>0</v>
      </c>
      <c r="Y975" s="17">
        <v>0</v>
      </c>
      <c r="Z975" s="17">
        <v>0</v>
      </c>
      <c r="AC975" s="17">
        <v>0</v>
      </c>
      <c r="AD975" s="17">
        <v>0</v>
      </c>
      <c r="AG975" s="17">
        <v>0</v>
      </c>
      <c r="AH975" s="17">
        <v>0</v>
      </c>
      <c r="AK975" s="17">
        <v>0</v>
      </c>
      <c r="AL975" s="17">
        <v>0</v>
      </c>
      <c r="AO975" s="17">
        <v>0</v>
      </c>
      <c r="AP975" s="17">
        <v>0</v>
      </c>
      <c r="AQ975" s="17">
        <v>0</v>
      </c>
      <c r="AR975" s="17">
        <v>0</v>
      </c>
      <c r="AS975" s="17">
        <v>7.6610000000000003E-3</v>
      </c>
      <c r="AT975" s="17">
        <v>3.5890999999999999E-2</v>
      </c>
      <c r="AU975" s="17">
        <v>1.4815E-2</v>
      </c>
      <c r="AV975" s="17">
        <v>195</v>
      </c>
      <c r="AW975" s="17">
        <v>234</v>
      </c>
      <c r="AX975" s="17">
        <v>292.5</v>
      </c>
      <c r="AY975" s="17">
        <v>0</v>
      </c>
      <c r="AZ975" s="17">
        <v>0</v>
      </c>
      <c r="BA975" s="17">
        <v>0</v>
      </c>
      <c r="BB975" s="17">
        <v>0</v>
      </c>
      <c r="BC975" s="17">
        <v>1</v>
      </c>
      <c r="BD975" s="17">
        <v>18.05</v>
      </c>
      <c r="BE975" s="17">
        <v>1</v>
      </c>
      <c r="BF975" s="17">
        <v>1</v>
      </c>
      <c r="BH975" s="17">
        <v>0</v>
      </c>
      <c r="BJ975" s="17">
        <v>0</v>
      </c>
      <c r="BL975" s="17">
        <v>0</v>
      </c>
      <c r="BM975" s="17">
        <v>2.2926999999999999E-2</v>
      </c>
      <c r="BN975" s="17">
        <v>9.3737000000000001E-2</v>
      </c>
      <c r="BO975" s="17">
        <v>0</v>
      </c>
      <c r="BP975" s="17">
        <v>0</v>
      </c>
      <c r="BQ975" s="17">
        <v>0</v>
      </c>
      <c r="BR975" s="17">
        <v>0</v>
      </c>
      <c r="BS975" s="17">
        <v>0</v>
      </c>
      <c r="BT975" s="17" t="s">
        <v>409</v>
      </c>
      <c r="BU975" s="17" t="s">
        <v>409</v>
      </c>
      <c r="BV975" s="17" t="s">
        <v>409</v>
      </c>
      <c r="BW975" s="17" t="s">
        <v>592</v>
      </c>
      <c r="CA975" s="17">
        <v>88106466</v>
      </c>
      <c r="CB975" s="17" t="s">
        <v>1848</v>
      </c>
      <c r="CC975" s="17">
        <v>4200250</v>
      </c>
      <c r="CD975" s="17" t="s">
        <v>782</v>
      </c>
    </row>
    <row r="976" spans="1:82">
      <c r="A976" s="27">
        <v>1000001110</v>
      </c>
      <c r="B976" s="26">
        <v>0</v>
      </c>
      <c r="C976" s="26" t="s">
        <v>2265</v>
      </c>
      <c r="D976" s="25">
        <v>304650</v>
      </c>
      <c r="E976" s="25" t="s">
        <v>1290</v>
      </c>
      <c r="F976" s="25">
        <v>304665</v>
      </c>
      <c r="G976" s="25" t="s">
        <v>2263</v>
      </c>
      <c r="H976" s="25">
        <v>1</v>
      </c>
      <c r="I976" s="25">
        <v>2001.01</v>
      </c>
      <c r="J976" s="25">
        <v>2500.12</v>
      </c>
      <c r="K976" s="25" t="s">
        <v>1625</v>
      </c>
      <c r="L976" s="25"/>
      <c r="M976" s="25" t="s">
        <v>1625</v>
      </c>
      <c r="N976" s="25" t="s">
        <v>412</v>
      </c>
      <c r="O976" s="25" t="s">
        <v>428</v>
      </c>
      <c r="P976" s="25" t="s">
        <v>499</v>
      </c>
      <c r="Q976" s="24">
        <v>7460</v>
      </c>
      <c r="R976" s="17">
        <v>0</v>
      </c>
      <c r="S976" s="17" t="s">
        <v>411</v>
      </c>
      <c r="T976" s="17" t="s">
        <v>792</v>
      </c>
      <c r="U976" s="17">
        <v>103</v>
      </c>
      <c r="V976" s="17">
        <v>0.1923</v>
      </c>
      <c r="Y976" s="17">
        <v>0</v>
      </c>
      <c r="Z976" s="17">
        <v>0</v>
      </c>
      <c r="AC976" s="17">
        <v>0</v>
      </c>
      <c r="AD976" s="17">
        <v>0</v>
      </c>
      <c r="AG976" s="17">
        <v>0</v>
      </c>
      <c r="AH976" s="17">
        <v>0</v>
      </c>
      <c r="AK976" s="17">
        <v>0</v>
      </c>
      <c r="AL976" s="17">
        <v>0</v>
      </c>
      <c r="AO976" s="17">
        <v>0</v>
      </c>
      <c r="AP976" s="17">
        <v>0</v>
      </c>
      <c r="AQ976" s="17">
        <v>4.6389199999999998E-4</v>
      </c>
      <c r="AR976" s="17">
        <v>3.4119899999999998E-4</v>
      </c>
      <c r="AS976" s="17">
        <v>1.325E-3</v>
      </c>
      <c r="AT976" s="17">
        <v>1.0362E-2</v>
      </c>
      <c r="AU976" s="17">
        <v>1.0746E-2</v>
      </c>
      <c r="AV976" s="17">
        <v>452</v>
      </c>
      <c r="AW976" s="17">
        <v>542.4</v>
      </c>
      <c r="AX976" s="17">
        <v>678</v>
      </c>
      <c r="AY976" s="17">
        <v>0</v>
      </c>
      <c r="AZ976" s="17">
        <v>0</v>
      </c>
      <c r="BA976" s="17">
        <v>0</v>
      </c>
      <c r="BB976" s="17">
        <v>0</v>
      </c>
      <c r="BC976" s="17">
        <v>1</v>
      </c>
      <c r="BD976" s="17">
        <v>7.56</v>
      </c>
      <c r="BE976" s="17">
        <v>1</v>
      </c>
      <c r="BF976" s="17">
        <v>1</v>
      </c>
      <c r="BH976" s="17">
        <v>0</v>
      </c>
      <c r="BJ976" s="17">
        <v>0</v>
      </c>
      <c r="BL976" s="17">
        <v>0</v>
      </c>
      <c r="BM976" s="17">
        <v>7.326E-3</v>
      </c>
      <c r="BN976" s="17">
        <v>3.0998000000000001E-2</v>
      </c>
      <c r="BO976" s="17">
        <v>0</v>
      </c>
      <c r="BP976" s="17">
        <v>0</v>
      </c>
      <c r="BQ976" s="17">
        <v>0</v>
      </c>
      <c r="BR976" s="17">
        <v>0</v>
      </c>
      <c r="BS976" s="17">
        <v>0</v>
      </c>
      <c r="BT976" s="17" t="s">
        <v>409</v>
      </c>
      <c r="BU976" s="17" t="s">
        <v>409</v>
      </c>
      <c r="BV976" s="17" t="s">
        <v>409</v>
      </c>
      <c r="BW976" s="17" t="s">
        <v>592</v>
      </c>
      <c r="CA976" s="17">
        <v>88106466</v>
      </c>
      <c r="CB976" s="17" t="s">
        <v>1848</v>
      </c>
      <c r="CC976" s="17">
        <v>4200250</v>
      </c>
      <c r="CD976" s="17" t="s">
        <v>782</v>
      </c>
    </row>
    <row r="977" spans="1:82">
      <c r="A977" s="27">
        <v>1000001111</v>
      </c>
      <c r="B977" s="26">
        <v>0</v>
      </c>
      <c r="C977" s="26" t="s">
        <v>2264</v>
      </c>
      <c r="D977" s="25">
        <v>304650</v>
      </c>
      <c r="E977" s="25" t="s">
        <v>1290</v>
      </c>
      <c r="F977" s="25">
        <v>304665</v>
      </c>
      <c r="G977" s="25" t="s">
        <v>2263</v>
      </c>
      <c r="H977" s="25">
        <v>2</v>
      </c>
      <c r="I977" s="25">
        <v>2001.01</v>
      </c>
      <c r="J977" s="25">
        <v>2500.12</v>
      </c>
      <c r="K977" s="25" t="s">
        <v>1625</v>
      </c>
      <c r="L977" s="25"/>
      <c r="M977" s="25" t="s">
        <v>1625</v>
      </c>
      <c r="N977" s="25" t="s">
        <v>412</v>
      </c>
      <c r="O977" s="25" t="s">
        <v>428</v>
      </c>
      <c r="P977" s="25" t="s">
        <v>499</v>
      </c>
      <c r="Q977" s="24">
        <v>7460</v>
      </c>
      <c r="R977" s="17">
        <v>0</v>
      </c>
      <c r="S977" s="17" t="s">
        <v>411</v>
      </c>
      <c r="T977" s="17" t="s">
        <v>792</v>
      </c>
      <c r="U977" s="17">
        <v>103</v>
      </c>
      <c r="V977" s="17">
        <v>0.1923</v>
      </c>
      <c r="Y977" s="17">
        <v>0</v>
      </c>
      <c r="Z977" s="17">
        <v>0</v>
      </c>
      <c r="AC977" s="17">
        <v>0</v>
      </c>
      <c r="AD977" s="17">
        <v>0</v>
      </c>
      <c r="AG977" s="17">
        <v>0</v>
      </c>
      <c r="AH977" s="17">
        <v>0</v>
      </c>
      <c r="AK977" s="17">
        <v>0</v>
      </c>
      <c r="AL977" s="17">
        <v>0</v>
      </c>
      <c r="AO977" s="17">
        <v>0</v>
      </c>
      <c r="AP977" s="17">
        <v>0</v>
      </c>
      <c r="AQ977" s="17">
        <v>4.6389199999999998E-4</v>
      </c>
      <c r="AR977" s="17">
        <v>3.4119899999999998E-4</v>
      </c>
      <c r="AS977" s="17">
        <v>1.325E-3</v>
      </c>
      <c r="AT977" s="17">
        <v>1.0362E-2</v>
      </c>
      <c r="AU977" s="17">
        <v>1.0746E-2</v>
      </c>
      <c r="AV977" s="17">
        <v>452</v>
      </c>
      <c r="AW977" s="17">
        <v>542.4</v>
      </c>
      <c r="AX977" s="17">
        <v>678</v>
      </c>
      <c r="AY977" s="17">
        <v>0</v>
      </c>
      <c r="AZ977" s="17">
        <v>0</v>
      </c>
      <c r="BA977" s="17">
        <v>0</v>
      </c>
      <c r="BB977" s="17">
        <v>0</v>
      </c>
      <c r="BC977" s="17">
        <v>1</v>
      </c>
      <c r="BD977" s="17">
        <v>7.56</v>
      </c>
      <c r="BE977" s="17">
        <v>1</v>
      </c>
      <c r="BF977" s="17">
        <v>1</v>
      </c>
      <c r="BH977" s="17">
        <v>0</v>
      </c>
      <c r="BJ977" s="17">
        <v>0</v>
      </c>
      <c r="BL977" s="17">
        <v>0</v>
      </c>
      <c r="BM977" s="17">
        <v>7.326E-3</v>
      </c>
      <c r="BN977" s="17">
        <v>3.0998000000000001E-2</v>
      </c>
      <c r="BO977" s="17">
        <v>0</v>
      </c>
      <c r="BP977" s="17">
        <v>0</v>
      </c>
      <c r="BQ977" s="17">
        <v>0</v>
      </c>
      <c r="BR977" s="17">
        <v>0</v>
      </c>
      <c r="BS977" s="17">
        <v>0</v>
      </c>
      <c r="BT977" s="17" t="s">
        <v>409</v>
      </c>
      <c r="BU977" s="17" t="s">
        <v>409</v>
      </c>
      <c r="BV977" s="17" t="s">
        <v>409</v>
      </c>
      <c r="BW977" s="17" t="s">
        <v>592</v>
      </c>
      <c r="CA977" s="17">
        <v>88106466</v>
      </c>
      <c r="CB977" s="17" t="s">
        <v>1848</v>
      </c>
      <c r="CC977" s="17">
        <v>4200250</v>
      </c>
      <c r="CD977" s="17" t="s">
        <v>782</v>
      </c>
    </row>
    <row r="978" spans="1:82">
      <c r="A978" s="27">
        <v>1000001112</v>
      </c>
      <c r="B978" s="26">
        <v>0</v>
      </c>
      <c r="C978" s="26" t="s">
        <v>2262</v>
      </c>
      <c r="D978" s="25">
        <v>204650</v>
      </c>
      <c r="E978" s="25" t="s">
        <v>2261</v>
      </c>
      <c r="F978" s="25">
        <v>204150</v>
      </c>
      <c r="G978" s="25" t="s">
        <v>2260</v>
      </c>
      <c r="H978" s="25">
        <v>2</v>
      </c>
      <c r="I978" s="25">
        <v>2001.01</v>
      </c>
      <c r="J978" s="25">
        <v>2500.12</v>
      </c>
      <c r="K978" s="25" t="s">
        <v>1625</v>
      </c>
      <c r="L978" s="25"/>
      <c r="M978" s="25" t="s">
        <v>1625</v>
      </c>
      <c r="N978" s="25" t="s">
        <v>609</v>
      </c>
      <c r="O978" s="25" t="s">
        <v>428</v>
      </c>
      <c r="P978" s="25" t="s">
        <v>608</v>
      </c>
      <c r="Q978" s="24">
        <v>24989</v>
      </c>
      <c r="R978" s="17">
        <v>0</v>
      </c>
      <c r="U978" s="17">
        <v>0</v>
      </c>
      <c r="V978" s="17">
        <v>0</v>
      </c>
      <c r="Y978" s="17">
        <v>0</v>
      </c>
      <c r="Z978" s="17">
        <v>0</v>
      </c>
      <c r="AC978" s="17">
        <v>0</v>
      </c>
      <c r="AD978" s="17">
        <v>0</v>
      </c>
      <c r="AG978" s="17">
        <v>0</v>
      </c>
      <c r="AH978" s="17">
        <v>0</v>
      </c>
      <c r="AK978" s="17">
        <v>0</v>
      </c>
      <c r="AL978" s="17">
        <v>0</v>
      </c>
      <c r="AO978" s="17">
        <v>0</v>
      </c>
      <c r="AP978" s="17">
        <v>0</v>
      </c>
      <c r="AQ978" s="17">
        <v>0</v>
      </c>
      <c r="AR978" s="17">
        <v>0</v>
      </c>
      <c r="AS978" s="17">
        <v>3.68E-4</v>
      </c>
      <c r="AT978" s="17">
        <v>6.3099999999999996E-3</v>
      </c>
      <c r="AU978" s="17">
        <v>0.15735299999999999</v>
      </c>
      <c r="AV978" s="30">
        <v>2173</v>
      </c>
      <c r="AW978" s="30">
        <v>2607.6</v>
      </c>
      <c r="AX978" s="30">
        <v>3259.5</v>
      </c>
      <c r="AY978" s="17">
        <v>0</v>
      </c>
      <c r="AZ978" s="17">
        <v>0</v>
      </c>
      <c r="BA978" s="17">
        <v>0</v>
      </c>
      <c r="BB978" s="17">
        <v>0</v>
      </c>
      <c r="BC978" s="17">
        <v>1</v>
      </c>
      <c r="BD978" s="17">
        <v>24.99</v>
      </c>
      <c r="BE978" s="17">
        <v>1</v>
      </c>
      <c r="BF978" s="17">
        <v>1</v>
      </c>
      <c r="BH978" s="17">
        <v>0</v>
      </c>
      <c r="BJ978" s="17">
        <v>0</v>
      </c>
      <c r="BL978" s="17">
        <v>0</v>
      </c>
      <c r="BM978" s="17">
        <v>3.0379999999999999E-3</v>
      </c>
      <c r="BN978" s="17">
        <v>1.8943999999999999E-2</v>
      </c>
      <c r="BO978" s="17">
        <v>0</v>
      </c>
      <c r="BP978" s="17">
        <v>0</v>
      </c>
      <c r="BQ978" s="17">
        <v>0</v>
      </c>
      <c r="BR978" s="17">
        <v>0</v>
      </c>
      <c r="BS978" s="17">
        <v>0</v>
      </c>
      <c r="BT978" s="17" t="s">
        <v>409</v>
      </c>
      <c r="BU978" s="17" t="s">
        <v>409</v>
      </c>
      <c r="BV978" s="17" t="s">
        <v>409</v>
      </c>
      <c r="BX978" s="17" t="s">
        <v>607</v>
      </c>
      <c r="CA978" s="17">
        <v>88106466</v>
      </c>
      <c r="CB978" s="17" t="s">
        <v>1848</v>
      </c>
      <c r="CC978" s="17">
        <v>4200250</v>
      </c>
      <c r="CD978" s="17" t="s">
        <v>1213</v>
      </c>
    </row>
    <row r="979" spans="1:82">
      <c r="A979" s="27">
        <v>1000001114</v>
      </c>
      <c r="B979" s="26">
        <v>0</v>
      </c>
      <c r="C979" s="26" t="s">
        <v>2259</v>
      </c>
      <c r="D979" s="25">
        <v>203100</v>
      </c>
      <c r="E979" s="25" t="s">
        <v>2258</v>
      </c>
      <c r="F979" s="25">
        <v>203350</v>
      </c>
      <c r="G979" s="25" t="s">
        <v>1513</v>
      </c>
      <c r="H979" s="25">
        <v>2</v>
      </c>
      <c r="I979" s="25">
        <v>1996.01</v>
      </c>
      <c r="J979" s="25">
        <v>2500.12</v>
      </c>
      <c r="K979" s="25" t="s">
        <v>505</v>
      </c>
      <c r="L979" s="25"/>
      <c r="M979" s="25" t="s">
        <v>505</v>
      </c>
      <c r="N979" s="25" t="s">
        <v>609</v>
      </c>
      <c r="O979" s="25" t="s">
        <v>541</v>
      </c>
      <c r="P979" s="25" t="s">
        <v>712</v>
      </c>
      <c r="Q979" s="24">
        <v>12297</v>
      </c>
      <c r="R979" s="17">
        <v>0</v>
      </c>
      <c r="U979" s="17">
        <v>0</v>
      </c>
      <c r="V979" s="17">
        <v>0</v>
      </c>
      <c r="Y979" s="17">
        <v>0</v>
      </c>
      <c r="Z979" s="17">
        <v>0</v>
      </c>
      <c r="AC979" s="17">
        <v>0</v>
      </c>
      <c r="AD979" s="17">
        <v>0</v>
      </c>
      <c r="AG979" s="17">
        <v>0</v>
      </c>
      <c r="AH979" s="17">
        <v>0</v>
      </c>
      <c r="AK979" s="17">
        <v>0</v>
      </c>
      <c r="AL979" s="17">
        <v>0</v>
      </c>
      <c r="AO979" s="17">
        <v>0</v>
      </c>
      <c r="AP979" s="17">
        <v>0</v>
      </c>
      <c r="AQ979" s="17">
        <v>0</v>
      </c>
      <c r="AR979" s="17">
        <v>0</v>
      </c>
      <c r="AS979" s="17">
        <v>3.3399999999999999E-4</v>
      </c>
      <c r="AT979" s="17">
        <v>3.846E-3</v>
      </c>
      <c r="AU979" s="17">
        <v>3.7269999999999998E-2</v>
      </c>
      <c r="AV979" s="30">
        <v>1986</v>
      </c>
      <c r="AW979" s="30">
        <v>2383.1999999999998</v>
      </c>
      <c r="AX979" s="30">
        <v>2979</v>
      </c>
      <c r="AY979" s="17">
        <v>0</v>
      </c>
      <c r="AZ979" s="17">
        <v>0</v>
      </c>
      <c r="BA979" s="17">
        <v>0</v>
      </c>
      <c r="BB979" s="17">
        <v>0</v>
      </c>
      <c r="BC979" s="17">
        <v>1</v>
      </c>
      <c r="BD979" s="17">
        <v>12.3</v>
      </c>
      <c r="BE979" s="17">
        <v>1</v>
      </c>
      <c r="BF979" s="17">
        <v>1</v>
      </c>
      <c r="BH979" s="17">
        <v>0</v>
      </c>
      <c r="BJ979" s="17">
        <v>0</v>
      </c>
      <c r="BL979" s="17">
        <v>0</v>
      </c>
      <c r="BM979" s="17">
        <v>2.0830000000000002E-3</v>
      </c>
      <c r="BN979" s="17">
        <v>1.022E-2</v>
      </c>
      <c r="BO979" s="17">
        <v>0</v>
      </c>
      <c r="BP979" s="17">
        <v>0</v>
      </c>
      <c r="BQ979" s="17">
        <v>0</v>
      </c>
      <c r="BR979" s="17">
        <v>0</v>
      </c>
      <c r="BS979" s="17">
        <v>0</v>
      </c>
      <c r="BT979" s="17" t="s">
        <v>409</v>
      </c>
      <c r="BU979" s="17" t="s">
        <v>409</v>
      </c>
      <c r="BV979" s="17" t="s">
        <v>409</v>
      </c>
      <c r="BX979" s="17" t="s">
        <v>607</v>
      </c>
      <c r="CA979" s="17">
        <v>88106466</v>
      </c>
      <c r="CB979" s="17" t="s">
        <v>1848</v>
      </c>
      <c r="CC979" s="17">
        <v>6102301</v>
      </c>
      <c r="CD979" s="17" t="s">
        <v>888</v>
      </c>
    </row>
    <row r="980" spans="1:82">
      <c r="A980" s="27">
        <v>1000001115</v>
      </c>
      <c r="B980" s="26">
        <v>0</v>
      </c>
      <c r="C980" s="26" t="s">
        <v>2257</v>
      </c>
      <c r="D980" s="25">
        <v>303270</v>
      </c>
      <c r="E980" s="25" t="s">
        <v>1853</v>
      </c>
      <c r="F980" s="25">
        <v>303950</v>
      </c>
      <c r="G980" s="25" t="s">
        <v>502</v>
      </c>
      <c r="H980" s="25">
        <v>2</v>
      </c>
      <c r="I980" s="25">
        <v>1996.01</v>
      </c>
      <c r="J980" s="25">
        <v>2500.12</v>
      </c>
      <c r="K980" s="25" t="s">
        <v>505</v>
      </c>
      <c r="L980" s="25"/>
      <c r="M980" s="25" t="s">
        <v>505</v>
      </c>
      <c r="N980" s="25" t="s">
        <v>412</v>
      </c>
      <c r="O980" s="25" t="s">
        <v>428</v>
      </c>
      <c r="P980" s="25" t="s">
        <v>499</v>
      </c>
      <c r="Q980" s="24">
        <v>6857</v>
      </c>
      <c r="R980" s="17">
        <v>0</v>
      </c>
      <c r="S980" s="17" t="s">
        <v>411</v>
      </c>
      <c r="T980" s="17" t="s">
        <v>792</v>
      </c>
      <c r="U980" s="17">
        <v>70</v>
      </c>
      <c r="V980" s="17">
        <v>0.2029</v>
      </c>
      <c r="Y980" s="17">
        <v>0</v>
      </c>
      <c r="Z980" s="17">
        <v>0</v>
      </c>
      <c r="AC980" s="17">
        <v>0</v>
      </c>
      <c r="AD980" s="17">
        <v>0</v>
      </c>
      <c r="AG980" s="17">
        <v>0</v>
      </c>
      <c r="AH980" s="17">
        <v>0</v>
      </c>
      <c r="AK980" s="17">
        <v>0</v>
      </c>
      <c r="AL980" s="17">
        <v>0</v>
      </c>
      <c r="AO980" s="17">
        <v>0</v>
      </c>
      <c r="AP980" s="17">
        <v>0</v>
      </c>
      <c r="AQ980" s="17">
        <v>3.6212499999999998E-4</v>
      </c>
      <c r="AR980" s="17">
        <v>2.7689700000000002E-4</v>
      </c>
      <c r="AS980" s="17">
        <v>1.1789999999999999E-3</v>
      </c>
      <c r="AT980" s="17">
        <v>9.1559999999999992E-3</v>
      </c>
      <c r="AU980" s="17">
        <v>8.09E-3</v>
      </c>
      <c r="AV980" s="17">
        <v>452</v>
      </c>
      <c r="AW980" s="17">
        <v>542.4</v>
      </c>
      <c r="AX980" s="17">
        <v>678</v>
      </c>
      <c r="AY980" s="17">
        <v>0</v>
      </c>
      <c r="AZ980" s="17">
        <v>0</v>
      </c>
      <c r="BA980" s="17">
        <v>0</v>
      </c>
      <c r="BB980" s="17">
        <v>0</v>
      </c>
      <c r="BC980" s="17">
        <v>1</v>
      </c>
      <c r="BD980" s="17">
        <v>6.93</v>
      </c>
      <c r="BE980" s="17">
        <v>1</v>
      </c>
      <c r="BF980" s="17">
        <v>1</v>
      </c>
      <c r="BH980" s="17">
        <v>0</v>
      </c>
      <c r="BJ980" s="17">
        <v>0</v>
      </c>
      <c r="BL980" s="17">
        <v>0</v>
      </c>
      <c r="BM980" s="17">
        <v>5.0509999999999999E-3</v>
      </c>
      <c r="BN980" s="17">
        <v>2.6180999999999999E-2</v>
      </c>
      <c r="BO980" s="17">
        <v>0</v>
      </c>
      <c r="BP980" s="17">
        <v>0</v>
      </c>
      <c r="BQ980" s="17">
        <v>0</v>
      </c>
      <c r="BR980" s="17">
        <v>0</v>
      </c>
      <c r="BS980" s="17">
        <v>0</v>
      </c>
      <c r="BT980" s="17" t="s">
        <v>409</v>
      </c>
      <c r="BU980" s="17" t="s">
        <v>409</v>
      </c>
      <c r="BV980" s="17" t="s">
        <v>409</v>
      </c>
      <c r="BX980" s="17" t="s">
        <v>607</v>
      </c>
      <c r="CA980" s="17">
        <v>88106466</v>
      </c>
      <c r="CB980" s="17" t="s">
        <v>1848</v>
      </c>
      <c r="CC980" s="17">
        <v>6102301</v>
      </c>
      <c r="CD980" s="17" t="s">
        <v>775</v>
      </c>
    </row>
    <row r="981" spans="1:82">
      <c r="A981" s="27">
        <v>1000001116</v>
      </c>
      <c r="B981" s="26">
        <v>0</v>
      </c>
      <c r="C981" s="26" t="s">
        <v>2256</v>
      </c>
      <c r="D981" s="25">
        <v>203350</v>
      </c>
      <c r="E981" s="25" t="s">
        <v>1513</v>
      </c>
      <c r="F981" s="25">
        <v>203200</v>
      </c>
      <c r="G981" s="25" t="s">
        <v>2255</v>
      </c>
      <c r="H981" s="25">
        <v>1</v>
      </c>
      <c r="I981" s="25">
        <v>2000.01</v>
      </c>
      <c r="J981" s="25">
        <v>2012.06</v>
      </c>
      <c r="K981" s="25" t="s">
        <v>557</v>
      </c>
      <c r="L981" s="25"/>
      <c r="M981" s="25" t="s">
        <v>557</v>
      </c>
      <c r="N981" s="25" t="s">
        <v>609</v>
      </c>
      <c r="O981" s="25" t="s">
        <v>428</v>
      </c>
      <c r="P981" s="25" t="s">
        <v>608</v>
      </c>
      <c r="Q981" s="24">
        <v>3226</v>
      </c>
      <c r="R981" s="17">
        <v>0</v>
      </c>
      <c r="U981" s="17">
        <v>0</v>
      </c>
      <c r="V981" s="17">
        <v>0</v>
      </c>
      <c r="Y981" s="17">
        <v>0</v>
      </c>
      <c r="Z981" s="17">
        <v>0</v>
      </c>
      <c r="AC981" s="17">
        <v>0</v>
      </c>
      <c r="AD981" s="17">
        <v>0</v>
      </c>
      <c r="AG981" s="17">
        <v>0</v>
      </c>
      <c r="AH981" s="17">
        <v>0</v>
      </c>
      <c r="AK981" s="17">
        <v>0</v>
      </c>
      <c r="AL981" s="17">
        <v>0</v>
      </c>
      <c r="AO981" s="17">
        <v>0</v>
      </c>
      <c r="AP981" s="17">
        <v>0</v>
      </c>
      <c r="AQ981" s="17">
        <v>0</v>
      </c>
      <c r="AR981" s="17">
        <v>0</v>
      </c>
      <c r="AS981" s="17">
        <v>4.6999999999999997E-5</v>
      </c>
      <c r="AT981" s="17">
        <v>7.85E-4</v>
      </c>
      <c r="AU981" s="17">
        <v>2.0877E-2</v>
      </c>
      <c r="AV981" s="30">
        <v>2194</v>
      </c>
      <c r="AW981" s="30">
        <v>2632.8</v>
      </c>
      <c r="AX981" s="30">
        <v>3291</v>
      </c>
      <c r="AY981" s="17">
        <v>0</v>
      </c>
      <c r="AZ981" s="17">
        <v>0</v>
      </c>
      <c r="BA981" s="17">
        <v>0</v>
      </c>
      <c r="BB981" s="17">
        <v>0</v>
      </c>
      <c r="BC981" s="17">
        <v>1</v>
      </c>
      <c r="BD981" s="17">
        <v>3.23</v>
      </c>
      <c r="BE981" s="17">
        <v>1</v>
      </c>
      <c r="BF981" s="17">
        <v>1</v>
      </c>
      <c r="BH981" s="17">
        <v>0</v>
      </c>
      <c r="BJ981" s="17">
        <v>0</v>
      </c>
      <c r="BL981" s="17">
        <v>0</v>
      </c>
      <c r="BM981" s="17">
        <v>3.88E-4</v>
      </c>
      <c r="BN981" s="17">
        <v>2.4870000000000001E-3</v>
      </c>
      <c r="BO981" s="17">
        <v>0</v>
      </c>
      <c r="BP981" s="17">
        <v>0</v>
      </c>
      <c r="BQ981" s="17">
        <v>0</v>
      </c>
      <c r="BR981" s="17">
        <v>0</v>
      </c>
      <c r="BS981" s="17">
        <v>0</v>
      </c>
      <c r="BT981" s="17" t="s">
        <v>409</v>
      </c>
      <c r="BU981" s="17" t="s">
        <v>409</v>
      </c>
      <c r="BV981" s="17" t="s">
        <v>409</v>
      </c>
      <c r="BX981" s="17" t="s">
        <v>607</v>
      </c>
      <c r="CA981" s="17">
        <v>88106466</v>
      </c>
      <c r="CB981" s="17" t="s">
        <v>1848</v>
      </c>
      <c r="CC981" s="17">
        <v>6102301</v>
      </c>
      <c r="CD981" s="17" t="s">
        <v>775</v>
      </c>
    </row>
    <row r="982" spans="1:82">
      <c r="A982" s="27">
        <v>1000001118</v>
      </c>
      <c r="B982" s="26">
        <v>0</v>
      </c>
      <c r="C982" s="26" t="s">
        <v>2254</v>
      </c>
      <c r="D982" s="25">
        <v>203250</v>
      </c>
      <c r="E982" s="25" t="s">
        <v>1367</v>
      </c>
      <c r="F982" s="25">
        <v>203300</v>
      </c>
      <c r="G982" s="25" t="s">
        <v>1366</v>
      </c>
      <c r="H982" s="25">
        <v>1</v>
      </c>
      <c r="I982" s="25">
        <v>2002.06</v>
      </c>
      <c r="J982" s="25">
        <v>2500.12</v>
      </c>
      <c r="K982" s="25" t="s">
        <v>2252</v>
      </c>
      <c r="L982" s="25"/>
      <c r="M982" s="25" t="s">
        <v>2252</v>
      </c>
      <c r="N982" s="25" t="s">
        <v>609</v>
      </c>
      <c r="O982" s="25" t="s">
        <v>498</v>
      </c>
      <c r="P982" s="25" t="s">
        <v>516</v>
      </c>
      <c r="Q982" s="24">
        <v>17000</v>
      </c>
      <c r="R982" s="17">
        <v>0.84909999999999997</v>
      </c>
      <c r="U982" s="17">
        <v>0</v>
      </c>
      <c r="V982" s="17">
        <v>0</v>
      </c>
      <c r="Y982" s="17">
        <v>0</v>
      </c>
      <c r="Z982" s="17">
        <v>0</v>
      </c>
      <c r="AC982" s="17">
        <v>0</v>
      </c>
      <c r="AD982" s="17">
        <v>0</v>
      </c>
      <c r="AG982" s="17">
        <v>0</v>
      </c>
      <c r="AH982" s="17">
        <v>0</v>
      </c>
      <c r="AK982" s="17">
        <v>0</v>
      </c>
      <c r="AL982" s="17">
        <v>0</v>
      </c>
      <c r="AO982" s="17">
        <v>0</v>
      </c>
      <c r="AP982" s="17">
        <v>0</v>
      </c>
      <c r="AQ982" s="17">
        <v>0.84909999999999997</v>
      </c>
      <c r="AR982" s="17">
        <v>3.0000000000000001E-3</v>
      </c>
      <c r="AS982" s="17">
        <v>2.0100000000000001E-4</v>
      </c>
      <c r="AT982" s="17">
        <v>1.4890000000000001E-3</v>
      </c>
      <c r="AU982" s="17">
        <v>2.4071189999999998</v>
      </c>
      <c r="AV982" s="17">
        <v>575</v>
      </c>
      <c r="AW982" s="17">
        <v>690</v>
      </c>
      <c r="AX982" s="17">
        <v>862.5</v>
      </c>
      <c r="AY982" s="17">
        <v>0</v>
      </c>
      <c r="AZ982" s="17">
        <v>0</v>
      </c>
      <c r="BA982" s="17">
        <v>0</v>
      </c>
      <c r="BB982" s="17">
        <v>0</v>
      </c>
      <c r="BC982" s="17">
        <v>1</v>
      </c>
      <c r="BD982" s="17">
        <v>17</v>
      </c>
      <c r="BE982" s="17">
        <v>1</v>
      </c>
      <c r="BF982" s="17">
        <v>1</v>
      </c>
      <c r="BH982" s="17">
        <v>0</v>
      </c>
      <c r="BJ982" s="17">
        <v>0</v>
      </c>
      <c r="BL982" s="17">
        <v>0</v>
      </c>
      <c r="BM982" s="17">
        <v>3.3799999999999998E-4</v>
      </c>
      <c r="BN982" s="17">
        <v>8.6300000000000005E-4</v>
      </c>
      <c r="BO982" s="17">
        <v>0</v>
      </c>
      <c r="BP982" s="17">
        <v>0</v>
      </c>
      <c r="BQ982" s="17">
        <v>0</v>
      </c>
      <c r="BR982" s="17">
        <v>0</v>
      </c>
      <c r="BS982" s="17">
        <v>0</v>
      </c>
      <c r="BT982" s="17" t="s">
        <v>409</v>
      </c>
      <c r="BU982" s="17" t="s">
        <v>409</v>
      </c>
      <c r="BV982" s="17" t="s">
        <v>409</v>
      </c>
      <c r="BX982" s="17" t="s">
        <v>607</v>
      </c>
      <c r="CA982" s="17">
        <v>88106466</v>
      </c>
      <c r="CB982" s="17" t="s">
        <v>1848</v>
      </c>
      <c r="CC982" s="17">
        <v>6102301</v>
      </c>
      <c r="CD982" s="17" t="s">
        <v>2251</v>
      </c>
    </row>
    <row r="983" spans="1:82">
      <c r="A983" s="27">
        <v>1000001119</v>
      </c>
      <c r="B983" s="26">
        <v>0</v>
      </c>
      <c r="C983" s="26" t="s">
        <v>2253</v>
      </c>
      <c r="D983" s="25">
        <v>203250</v>
      </c>
      <c r="E983" s="25" t="s">
        <v>1367</v>
      </c>
      <c r="F983" s="25">
        <v>203300</v>
      </c>
      <c r="G983" s="25" t="s">
        <v>1366</v>
      </c>
      <c r="H983" s="25">
        <v>2</v>
      </c>
      <c r="I983" s="25">
        <v>2002.06</v>
      </c>
      <c r="J983" s="25">
        <v>2500.12</v>
      </c>
      <c r="K983" s="25" t="s">
        <v>2252</v>
      </c>
      <c r="L983" s="25"/>
      <c r="M983" s="25" t="s">
        <v>2252</v>
      </c>
      <c r="N983" s="25" t="s">
        <v>609</v>
      </c>
      <c r="O983" s="25" t="s">
        <v>498</v>
      </c>
      <c r="P983" s="25" t="s">
        <v>516</v>
      </c>
      <c r="Q983" s="24">
        <v>17000</v>
      </c>
      <c r="R983" s="17">
        <v>0.84909999999999997</v>
      </c>
      <c r="U983" s="17">
        <v>0</v>
      </c>
      <c r="V983" s="17">
        <v>0</v>
      </c>
      <c r="Y983" s="17">
        <v>0</v>
      </c>
      <c r="Z983" s="17">
        <v>0</v>
      </c>
      <c r="AC983" s="17">
        <v>0</v>
      </c>
      <c r="AD983" s="17">
        <v>0</v>
      </c>
      <c r="AG983" s="17">
        <v>0</v>
      </c>
      <c r="AH983" s="17">
        <v>0</v>
      </c>
      <c r="AK983" s="17">
        <v>0</v>
      </c>
      <c r="AL983" s="17">
        <v>0</v>
      </c>
      <c r="AO983" s="17">
        <v>0</v>
      </c>
      <c r="AP983" s="17">
        <v>0</v>
      </c>
      <c r="AQ983" s="17">
        <v>0.84909999999999997</v>
      </c>
      <c r="AR983" s="17">
        <v>3.0000000000000001E-3</v>
      </c>
      <c r="AS983" s="17">
        <v>2.0100000000000001E-4</v>
      </c>
      <c r="AT983" s="17">
        <v>1.4890000000000001E-3</v>
      </c>
      <c r="AU983" s="17">
        <v>2.4071189999999998</v>
      </c>
      <c r="AV983" s="17">
        <v>575</v>
      </c>
      <c r="AW983" s="17">
        <v>690</v>
      </c>
      <c r="AX983" s="17">
        <v>862.5</v>
      </c>
      <c r="AY983" s="17">
        <v>0</v>
      </c>
      <c r="AZ983" s="17">
        <v>0</v>
      </c>
      <c r="BA983" s="17">
        <v>0</v>
      </c>
      <c r="BB983" s="17">
        <v>0</v>
      </c>
      <c r="BC983" s="17">
        <v>1</v>
      </c>
      <c r="BD983" s="17">
        <v>17</v>
      </c>
      <c r="BE983" s="17">
        <v>1</v>
      </c>
      <c r="BF983" s="17">
        <v>1</v>
      </c>
      <c r="BH983" s="17">
        <v>0</v>
      </c>
      <c r="BJ983" s="17">
        <v>0</v>
      </c>
      <c r="BL983" s="17">
        <v>0</v>
      </c>
      <c r="BM983" s="17">
        <v>3.3799999999999998E-4</v>
      </c>
      <c r="BN983" s="17">
        <v>8.6300000000000005E-4</v>
      </c>
      <c r="BO983" s="17">
        <v>0</v>
      </c>
      <c r="BP983" s="17">
        <v>0</v>
      </c>
      <c r="BQ983" s="17">
        <v>0</v>
      </c>
      <c r="BR983" s="17">
        <v>0</v>
      </c>
      <c r="BS983" s="17">
        <v>0</v>
      </c>
      <c r="BT983" s="17" t="s">
        <v>409</v>
      </c>
      <c r="BU983" s="17" t="s">
        <v>409</v>
      </c>
      <c r="BV983" s="17" t="s">
        <v>409</v>
      </c>
      <c r="BX983" s="17" t="s">
        <v>607</v>
      </c>
      <c r="CA983" s="17">
        <v>88106466</v>
      </c>
      <c r="CB983" s="17" t="s">
        <v>1848</v>
      </c>
      <c r="CC983" s="17">
        <v>6102301</v>
      </c>
      <c r="CD983" s="17" t="s">
        <v>2251</v>
      </c>
    </row>
    <row r="984" spans="1:82">
      <c r="A984" s="27">
        <v>1000001120</v>
      </c>
      <c r="B984" s="26">
        <v>0</v>
      </c>
      <c r="C984" s="26" t="s">
        <v>2250</v>
      </c>
      <c r="D984" s="25">
        <v>203250</v>
      </c>
      <c r="E984" s="25" t="s">
        <v>1367</v>
      </c>
      <c r="F984" s="25">
        <v>203300</v>
      </c>
      <c r="G984" s="25" t="s">
        <v>1366</v>
      </c>
      <c r="H984" s="25">
        <v>3</v>
      </c>
      <c r="I984" s="25">
        <v>2003.01</v>
      </c>
      <c r="J984" s="25">
        <v>2500.12</v>
      </c>
      <c r="K984" s="25" t="s">
        <v>1715</v>
      </c>
      <c r="L984" s="25"/>
      <c r="M984" s="25" t="s">
        <v>1715</v>
      </c>
      <c r="N984" s="25" t="s">
        <v>609</v>
      </c>
      <c r="O984" s="25" t="s">
        <v>498</v>
      </c>
      <c r="P984" s="25" t="s">
        <v>516</v>
      </c>
      <c r="Q984" s="24">
        <v>16871</v>
      </c>
      <c r="R984" s="17">
        <v>0.84909999999999997</v>
      </c>
      <c r="U984" s="17">
        <v>0</v>
      </c>
      <c r="V984" s="17">
        <v>0</v>
      </c>
      <c r="Y984" s="17">
        <v>0</v>
      </c>
      <c r="Z984" s="17">
        <v>0</v>
      </c>
      <c r="AC984" s="17">
        <v>0</v>
      </c>
      <c r="AD984" s="17">
        <v>0</v>
      </c>
      <c r="AG984" s="17">
        <v>0</v>
      </c>
      <c r="AH984" s="17">
        <v>0</v>
      </c>
      <c r="AK984" s="17">
        <v>0</v>
      </c>
      <c r="AL984" s="17">
        <v>0</v>
      </c>
      <c r="AO984" s="17">
        <v>0</v>
      </c>
      <c r="AP984" s="17">
        <v>0</v>
      </c>
      <c r="AQ984" s="17">
        <v>0.84909999999999997</v>
      </c>
      <c r="AR984" s="17">
        <v>3.0000000000000001E-3</v>
      </c>
      <c r="AS984" s="17">
        <v>2.02E-4</v>
      </c>
      <c r="AT984" s="17">
        <v>1.495E-3</v>
      </c>
      <c r="AU984" s="17">
        <v>2.4172470000000001</v>
      </c>
      <c r="AV984" s="17">
        <v>443.97</v>
      </c>
      <c r="AW984" s="17">
        <v>532.76</v>
      </c>
      <c r="AX984" s="17">
        <v>665.96</v>
      </c>
      <c r="AY984" s="17">
        <v>0</v>
      </c>
      <c r="AZ984" s="17">
        <v>0</v>
      </c>
      <c r="BA984" s="17">
        <v>0</v>
      </c>
      <c r="BB984" s="17">
        <v>0</v>
      </c>
      <c r="BC984" s="17">
        <v>1</v>
      </c>
      <c r="BD984" s="17">
        <v>16.87</v>
      </c>
      <c r="BE984" s="17">
        <v>1</v>
      </c>
      <c r="BF984" s="17">
        <v>1</v>
      </c>
      <c r="BH984" s="17">
        <v>0</v>
      </c>
      <c r="BJ984" s="17">
        <v>0</v>
      </c>
      <c r="BL984" s="17">
        <v>0</v>
      </c>
      <c r="BM984" s="17">
        <v>3.39E-4</v>
      </c>
      <c r="BN984" s="17">
        <v>8.6600000000000002E-4</v>
      </c>
      <c r="BO984" s="17">
        <v>0</v>
      </c>
      <c r="BP984" s="17">
        <v>0</v>
      </c>
      <c r="BQ984" s="17">
        <v>0</v>
      </c>
      <c r="BR984" s="17">
        <v>0</v>
      </c>
      <c r="BS984" s="17">
        <v>0</v>
      </c>
      <c r="BT984" s="17" t="s">
        <v>409</v>
      </c>
      <c r="BU984" s="17" t="s">
        <v>409</v>
      </c>
      <c r="BV984" s="17" t="s">
        <v>409</v>
      </c>
      <c r="BX984" s="17" t="s">
        <v>607</v>
      </c>
      <c r="CA984" s="17">
        <v>88106466</v>
      </c>
      <c r="CB984" s="17" t="s">
        <v>1848</v>
      </c>
      <c r="CC984" s="17">
        <v>2101165</v>
      </c>
      <c r="CD984" s="17" t="s">
        <v>1066</v>
      </c>
    </row>
    <row r="985" spans="1:82">
      <c r="A985" s="27">
        <v>1000001121</v>
      </c>
      <c r="B985" s="26">
        <v>0</v>
      </c>
      <c r="C985" s="26" t="s">
        <v>396</v>
      </c>
      <c r="D985" s="25">
        <v>204010</v>
      </c>
      <c r="E985" s="25" t="s">
        <v>1225</v>
      </c>
      <c r="F985" s="25">
        <v>204300</v>
      </c>
      <c r="G985" s="25" t="s">
        <v>2249</v>
      </c>
      <c r="H985" s="25">
        <v>1</v>
      </c>
      <c r="I985" s="25">
        <v>2003.01</v>
      </c>
      <c r="J985" s="25">
        <v>2012.04</v>
      </c>
      <c r="K985" s="25" t="s">
        <v>1715</v>
      </c>
      <c r="L985" s="25"/>
      <c r="M985" s="25" t="s">
        <v>1715</v>
      </c>
      <c r="N985" s="25" t="s">
        <v>609</v>
      </c>
      <c r="O985" s="25" t="s">
        <v>428</v>
      </c>
      <c r="P985" s="25" t="s">
        <v>608</v>
      </c>
      <c r="Q985" s="24">
        <v>45558</v>
      </c>
      <c r="R985" s="17">
        <v>0</v>
      </c>
      <c r="U985" s="17">
        <v>0</v>
      </c>
      <c r="V985" s="17">
        <v>0</v>
      </c>
      <c r="Y985" s="17">
        <v>0</v>
      </c>
      <c r="Z985" s="17">
        <v>0</v>
      </c>
      <c r="AC985" s="17">
        <v>0</v>
      </c>
      <c r="AD985" s="17">
        <v>0</v>
      </c>
      <c r="AG985" s="17">
        <v>0</v>
      </c>
      <c r="AH985" s="17">
        <v>0</v>
      </c>
      <c r="AK985" s="17">
        <v>0</v>
      </c>
      <c r="AL985" s="17">
        <v>0</v>
      </c>
      <c r="AO985" s="17">
        <v>0</v>
      </c>
      <c r="AP985" s="17">
        <v>0</v>
      </c>
      <c r="AQ985" s="17">
        <v>0</v>
      </c>
      <c r="AR985" s="17">
        <v>0</v>
      </c>
      <c r="AS985" s="17">
        <v>6.7299999999999999E-4</v>
      </c>
      <c r="AT985" s="17">
        <v>1.0474000000000001E-2</v>
      </c>
      <c r="AU985" s="17">
        <v>0.31885799999999997</v>
      </c>
      <c r="AV985" s="30">
        <v>2173</v>
      </c>
      <c r="AW985" s="30">
        <v>2607.6</v>
      </c>
      <c r="AX985" s="30">
        <v>3259.5</v>
      </c>
      <c r="AY985" s="17">
        <v>0</v>
      </c>
      <c r="AZ985" s="17">
        <v>0</v>
      </c>
      <c r="BA985" s="17">
        <v>0</v>
      </c>
      <c r="BB985" s="17">
        <v>0</v>
      </c>
      <c r="BC985" s="17">
        <v>1</v>
      </c>
      <c r="BD985" s="17">
        <v>45.56</v>
      </c>
      <c r="BE985" s="17">
        <v>1</v>
      </c>
      <c r="BF985" s="17">
        <v>1</v>
      </c>
      <c r="BH985" s="17">
        <v>0</v>
      </c>
      <c r="BJ985" s="17">
        <v>0</v>
      </c>
      <c r="BL985" s="17">
        <v>0</v>
      </c>
      <c r="BM985" s="17">
        <v>5.7109999999999999E-3</v>
      </c>
      <c r="BN985" s="17">
        <v>3.9372999999999998E-2</v>
      </c>
      <c r="BO985" s="17">
        <v>0</v>
      </c>
      <c r="BP985" s="17">
        <v>0</v>
      </c>
      <c r="BQ985" s="17">
        <v>0</v>
      </c>
      <c r="BR985" s="17">
        <v>0</v>
      </c>
      <c r="BS985" s="17">
        <v>0</v>
      </c>
      <c r="BT985" s="17" t="s">
        <v>409</v>
      </c>
      <c r="BU985" s="17" t="s">
        <v>409</v>
      </c>
      <c r="BV985" s="17" t="s">
        <v>409</v>
      </c>
      <c r="BW985" s="17" t="s">
        <v>592</v>
      </c>
      <c r="CA985" s="17">
        <v>88106466</v>
      </c>
      <c r="CB985" s="17" t="s">
        <v>1848</v>
      </c>
      <c r="CC985" s="17">
        <v>4104765</v>
      </c>
      <c r="CD985" s="17" t="s">
        <v>2248</v>
      </c>
    </row>
    <row r="986" spans="1:82">
      <c r="A986" s="27">
        <v>1000001122</v>
      </c>
      <c r="B986" s="26">
        <v>0</v>
      </c>
      <c r="C986" s="26" t="s">
        <v>2247</v>
      </c>
      <c r="D986" s="25">
        <v>304785</v>
      </c>
      <c r="E986" s="25" t="s">
        <v>2131</v>
      </c>
      <c r="F986" s="25">
        <v>304781</v>
      </c>
      <c r="G986" s="25" t="s">
        <v>1219</v>
      </c>
      <c r="H986" s="25">
        <v>2</v>
      </c>
      <c r="I986" s="25">
        <v>2001.01</v>
      </c>
      <c r="J986" s="25">
        <v>2500.12</v>
      </c>
      <c r="K986" s="25" t="s">
        <v>1625</v>
      </c>
      <c r="L986" s="25"/>
      <c r="M986" s="25" t="s">
        <v>1625</v>
      </c>
      <c r="N986" s="25" t="s">
        <v>412</v>
      </c>
      <c r="O986" s="25" t="s">
        <v>428</v>
      </c>
      <c r="P986" s="25" t="s">
        <v>427</v>
      </c>
      <c r="Q986" s="24">
        <v>11919</v>
      </c>
      <c r="R986" s="17">
        <v>0</v>
      </c>
      <c r="U986" s="17">
        <v>0</v>
      </c>
      <c r="V986" s="17">
        <v>0</v>
      </c>
      <c r="Y986" s="17">
        <v>0</v>
      </c>
      <c r="Z986" s="17">
        <v>0</v>
      </c>
      <c r="AC986" s="17">
        <v>0</v>
      </c>
      <c r="AD986" s="17">
        <v>0</v>
      </c>
      <c r="AG986" s="17">
        <v>0</v>
      </c>
      <c r="AH986" s="17">
        <v>0</v>
      </c>
      <c r="AK986" s="17">
        <v>0</v>
      </c>
      <c r="AL986" s="17">
        <v>0</v>
      </c>
      <c r="AO986" s="17">
        <v>0</v>
      </c>
      <c r="AP986" s="17">
        <v>0</v>
      </c>
      <c r="AQ986" s="17">
        <v>0</v>
      </c>
      <c r="AR986" s="17">
        <v>0</v>
      </c>
      <c r="AS986" s="17">
        <v>5.0590000000000001E-3</v>
      </c>
      <c r="AT986" s="17">
        <v>2.3682999999999999E-2</v>
      </c>
      <c r="AU986" s="17">
        <v>9.8160000000000001E-3</v>
      </c>
      <c r="AV986" s="17">
        <v>195</v>
      </c>
      <c r="AW986" s="17">
        <v>234</v>
      </c>
      <c r="AX986" s="17">
        <v>292.5</v>
      </c>
      <c r="AY986" s="17">
        <v>0</v>
      </c>
      <c r="AZ986" s="17">
        <v>0</v>
      </c>
      <c r="BA986" s="17">
        <v>0</v>
      </c>
      <c r="BB986" s="17">
        <v>0</v>
      </c>
      <c r="BC986" s="17">
        <v>1</v>
      </c>
      <c r="BD986" s="17">
        <v>11.92</v>
      </c>
      <c r="BE986" s="17">
        <v>1</v>
      </c>
      <c r="BF986" s="17">
        <v>1</v>
      </c>
      <c r="BH986" s="17">
        <v>0</v>
      </c>
      <c r="BJ986" s="17">
        <v>0</v>
      </c>
      <c r="BL986" s="17">
        <v>0</v>
      </c>
      <c r="BM986" s="17">
        <v>1.6796999999999999E-2</v>
      </c>
      <c r="BN986" s="17">
        <v>6.2880000000000005E-2</v>
      </c>
      <c r="BO986" s="17">
        <v>0</v>
      </c>
      <c r="BP986" s="17">
        <v>0</v>
      </c>
      <c r="BQ986" s="17">
        <v>0</v>
      </c>
      <c r="BR986" s="17">
        <v>0</v>
      </c>
      <c r="BS986" s="17">
        <v>0</v>
      </c>
      <c r="BT986" s="17" t="s">
        <v>409</v>
      </c>
      <c r="BU986" s="17" t="s">
        <v>409</v>
      </c>
      <c r="BV986" s="17" t="s">
        <v>409</v>
      </c>
      <c r="BW986" s="17" t="s">
        <v>592</v>
      </c>
      <c r="CA986" s="17">
        <v>88106466</v>
      </c>
      <c r="CB986" s="17" t="s">
        <v>1848</v>
      </c>
      <c r="CC986" s="17">
        <v>4200250</v>
      </c>
      <c r="CD986" s="17" t="s">
        <v>782</v>
      </c>
    </row>
    <row r="987" spans="1:82">
      <c r="A987" s="27">
        <v>1000001123</v>
      </c>
      <c r="B987" s="26">
        <v>0</v>
      </c>
      <c r="C987" s="26" t="s">
        <v>2246</v>
      </c>
      <c r="D987" s="25">
        <v>304785</v>
      </c>
      <c r="E987" s="25" t="s">
        <v>2131</v>
      </c>
      <c r="F987" s="25">
        <v>306120</v>
      </c>
      <c r="G987" s="25" t="s">
        <v>1118</v>
      </c>
      <c r="H987" s="25">
        <v>2</v>
      </c>
      <c r="I987" s="25">
        <v>2001.01</v>
      </c>
      <c r="J987" s="25">
        <v>2500.12</v>
      </c>
      <c r="K987" s="25" t="s">
        <v>1625</v>
      </c>
      <c r="L987" s="25"/>
      <c r="M987" s="25" t="s">
        <v>1625</v>
      </c>
      <c r="N987" s="25" t="s">
        <v>412</v>
      </c>
      <c r="O987" s="25" t="s">
        <v>428</v>
      </c>
      <c r="P987" s="25" t="s">
        <v>427</v>
      </c>
      <c r="Q987" s="24">
        <v>5076</v>
      </c>
      <c r="R987" s="17">
        <v>0</v>
      </c>
      <c r="U987" s="17">
        <v>0</v>
      </c>
      <c r="V987" s="17">
        <v>0</v>
      </c>
      <c r="Y987" s="17">
        <v>0</v>
      </c>
      <c r="Z987" s="17">
        <v>0</v>
      </c>
      <c r="AC987" s="17">
        <v>0</v>
      </c>
      <c r="AD987" s="17">
        <v>0</v>
      </c>
      <c r="AG987" s="17">
        <v>0</v>
      </c>
      <c r="AH987" s="17">
        <v>0</v>
      </c>
      <c r="AK987" s="17">
        <v>0</v>
      </c>
      <c r="AL987" s="17">
        <v>0</v>
      </c>
      <c r="AO987" s="17">
        <v>0</v>
      </c>
      <c r="AP987" s="17">
        <v>0</v>
      </c>
      <c r="AQ987" s="17">
        <v>0</v>
      </c>
      <c r="AR987" s="17">
        <v>0</v>
      </c>
      <c r="AS987" s="17">
        <v>2.1549999999999998E-3</v>
      </c>
      <c r="AT987" s="17">
        <v>1.0068000000000001E-2</v>
      </c>
      <c r="AU987" s="17">
        <v>4.1879999999999999E-3</v>
      </c>
      <c r="AV987" s="17">
        <v>195</v>
      </c>
      <c r="AW987" s="17">
        <v>234</v>
      </c>
      <c r="AX987" s="17">
        <v>292.5</v>
      </c>
      <c r="AY987" s="17">
        <v>0</v>
      </c>
      <c r="AZ987" s="17">
        <v>0</v>
      </c>
      <c r="BA987" s="17">
        <v>0</v>
      </c>
      <c r="BB987" s="17">
        <v>0</v>
      </c>
      <c r="BC987" s="17">
        <v>1</v>
      </c>
      <c r="BD987" s="17">
        <v>5.08</v>
      </c>
      <c r="BE987" s="17">
        <v>1</v>
      </c>
      <c r="BF987" s="17">
        <v>1</v>
      </c>
      <c r="BH987" s="17">
        <v>0</v>
      </c>
      <c r="BJ987" s="17">
        <v>0</v>
      </c>
      <c r="BL987" s="17">
        <v>0</v>
      </c>
      <c r="BM987" s="17">
        <v>7.2890000000000003E-3</v>
      </c>
      <c r="BN987" s="17">
        <v>2.6721999999999999E-2</v>
      </c>
      <c r="BO987" s="17">
        <v>0</v>
      </c>
      <c r="BP987" s="17">
        <v>0</v>
      </c>
      <c r="BQ987" s="17">
        <v>0</v>
      </c>
      <c r="BR987" s="17">
        <v>0</v>
      </c>
      <c r="BS987" s="17">
        <v>0</v>
      </c>
      <c r="BT987" s="17" t="s">
        <v>409</v>
      </c>
      <c r="BU987" s="17" t="s">
        <v>409</v>
      </c>
      <c r="BV987" s="17" t="s">
        <v>409</v>
      </c>
      <c r="BW987" s="17" t="s">
        <v>592</v>
      </c>
      <c r="CA987" s="17">
        <v>88106466</v>
      </c>
      <c r="CB987" s="17" t="s">
        <v>1848</v>
      </c>
      <c r="CC987" s="17">
        <v>4200250</v>
      </c>
      <c r="CD987" s="17" t="s">
        <v>782</v>
      </c>
    </row>
    <row r="988" spans="1:82">
      <c r="A988" s="27">
        <v>1000001124</v>
      </c>
      <c r="B988" s="26">
        <v>0</v>
      </c>
      <c r="C988" s="26" t="s">
        <v>2245</v>
      </c>
      <c r="D988" s="25">
        <v>303320</v>
      </c>
      <c r="E988" s="25" t="s">
        <v>484</v>
      </c>
      <c r="F988" s="25">
        <v>303330</v>
      </c>
      <c r="G988" s="25" t="s">
        <v>1803</v>
      </c>
      <c r="H988" s="25">
        <v>1</v>
      </c>
      <c r="I988" s="25">
        <v>2003.01</v>
      </c>
      <c r="J988" s="25">
        <v>2019.04</v>
      </c>
      <c r="K988" s="25" t="s">
        <v>1715</v>
      </c>
      <c r="L988" s="25"/>
      <c r="M988" s="25" t="s">
        <v>1715</v>
      </c>
      <c r="N988" s="25" t="s">
        <v>412</v>
      </c>
      <c r="O988" s="25" t="s">
        <v>411</v>
      </c>
      <c r="P988" s="25" t="s">
        <v>516</v>
      </c>
      <c r="Q988" s="24">
        <v>5000</v>
      </c>
      <c r="R988" s="17">
        <v>0.98480000000000001</v>
      </c>
      <c r="U988" s="17">
        <v>0</v>
      </c>
      <c r="V988" s="17">
        <v>0</v>
      </c>
      <c r="Y988" s="17">
        <v>0</v>
      </c>
      <c r="Z988" s="17">
        <v>0</v>
      </c>
      <c r="AC988" s="17">
        <v>0</v>
      </c>
      <c r="AD988" s="17">
        <v>0</v>
      </c>
      <c r="AG988" s="17">
        <v>0</v>
      </c>
      <c r="AH988" s="17">
        <v>0</v>
      </c>
      <c r="AK988" s="17">
        <v>0</v>
      </c>
      <c r="AL988" s="17">
        <v>0</v>
      </c>
      <c r="AO988" s="17">
        <v>0</v>
      </c>
      <c r="AP988" s="17">
        <v>0</v>
      </c>
      <c r="AQ988" s="17">
        <v>0.98480000000000001</v>
      </c>
      <c r="AR988" s="17">
        <v>1E-3</v>
      </c>
      <c r="AS988" s="17">
        <v>7.5100000000000004E-4</v>
      </c>
      <c r="AT988" s="17">
        <v>2.6180000000000001E-3</v>
      </c>
      <c r="AU988" s="17">
        <v>0.127332</v>
      </c>
      <c r="AV988" s="17">
        <v>411</v>
      </c>
      <c r="AW988" s="17">
        <v>493.2</v>
      </c>
      <c r="AX988" s="17">
        <v>616.5</v>
      </c>
      <c r="AY988" s="17">
        <v>0</v>
      </c>
      <c r="AZ988" s="17">
        <v>0</v>
      </c>
      <c r="BA988" s="17">
        <v>0</v>
      </c>
      <c r="BB988" s="17">
        <v>0</v>
      </c>
      <c r="BC988" s="17">
        <v>1</v>
      </c>
      <c r="BD988" s="17">
        <v>5</v>
      </c>
      <c r="BE988" s="17">
        <v>1</v>
      </c>
      <c r="BF988" s="17">
        <v>1</v>
      </c>
      <c r="BH988" s="17">
        <v>0</v>
      </c>
      <c r="BJ988" s="17">
        <v>0</v>
      </c>
      <c r="BL988" s="17">
        <v>0</v>
      </c>
      <c r="BM988" s="17">
        <v>2.0370000000000002E-3</v>
      </c>
      <c r="BN988" s="17">
        <v>3.7580000000000001E-3</v>
      </c>
      <c r="BO988" s="17">
        <v>0</v>
      </c>
      <c r="BP988" s="17">
        <v>0</v>
      </c>
      <c r="BQ988" s="17">
        <v>0</v>
      </c>
      <c r="BR988" s="17">
        <v>0</v>
      </c>
      <c r="BS988" s="17">
        <v>0</v>
      </c>
      <c r="BT988" s="17" t="s">
        <v>409</v>
      </c>
      <c r="BU988" s="17" t="s">
        <v>409</v>
      </c>
      <c r="BV988" s="17" t="s">
        <v>409</v>
      </c>
      <c r="BW988" s="17" t="s">
        <v>592</v>
      </c>
      <c r="CA988" s="17">
        <v>88106466</v>
      </c>
      <c r="CB988" s="17" t="s">
        <v>1848</v>
      </c>
      <c r="CC988" s="17">
        <v>98100911</v>
      </c>
      <c r="CD988" s="17" t="s">
        <v>1235</v>
      </c>
    </row>
    <row r="989" spans="1:82">
      <c r="A989" s="27">
        <v>1000001125</v>
      </c>
      <c r="B989" s="26">
        <v>0</v>
      </c>
      <c r="C989" s="26" t="s">
        <v>2244</v>
      </c>
      <c r="D989" s="25">
        <v>303320</v>
      </c>
      <c r="E989" s="25" t="s">
        <v>484</v>
      </c>
      <c r="F989" s="25">
        <v>303330</v>
      </c>
      <c r="G989" s="25" t="s">
        <v>1803</v>
      </c>
      <c r="H989" s="25">
        <v>2</v>
      </c>
      <c r="I989" s="25">
        <v>2003.01</v>
      </c>
      <c r="J989" s="25">
        <v>2019.04</v>
      </c>
      <c r="K989" s="25" t="s">
        <v>1715</v>
      </c>
      <c r="L989" s="25"/>
      <c r="M989" s="25" t="s">
        <v>1715</v>
      </c>
      <c r="N989" s="25" t="s">
        <v>412</v>
      </c>
      <c r="O989" s="25" t="s">
        <v>411</v>
      </c>
      <c r="P989" s="25" t="s">
        <v>516</v>
      </c>
      <c r="Q989" s="24">
        <v>5000</v>
      </c>
      <c r="R989" s="17">
        <v>0.98480000000000001</v>
      </c>
      <c r="U989" s="17">
        <v>0</v>
      </c>
      <c r="V989" s="17">
        <v>0</v>
      </c>
      <c r="Y989" s="17">
        <v>0</v>
      </c>
      <c r="Z989" s="17">
        <v>0</v>
      </c>
      <c r="AC989" s="17">
        <v>0</v>
      </c>
      <c r="AD989" s="17">
        <v>0</v>
      </c>
      <c r="AG989" s="17">
        <v>0</v>
      </c>
      <c r="AH989" s="17">
        <v>0</v>
      </c>
      <c r="AK989" s="17">
        <v>0</v>
      </c>
      <c r="AL989" s="17">
        <v>0</v>
      </c>
      <c r="AO989" s="17">
        <v>0</v>
      </c>
      <c r="AP989" s="17">
        <v>0</v>
      </c>
      <c r="AQ989" s="17">
        <v>0.98480000000000001</v>
      </c>
      <c r="AR989" s="17">
        <v>1E-3</v>
      </c>
      <c r="AS989" s="17">
        <v>7.3800000000000005E-4</v>
      </c>
      <c r="AT989" s="17">
        <v>2.614E-3</v>
      </c>
      <c r="AU989" s="17">
        <v>0.12759200000000001</v>
      </c>
      <c r="AV989" s="17">
        <v>411</v>
      </c>
      <c r="AW989" s="17">
        <v>493.2</v>
      </c>
      <c r="AX989" s="17">
        <v>616.5</v>
      </c>
      <c r="AY989" s="17">
        <v>0</v>
      </c>
      <c r="AZ989" s="17">
        <v>0</v>
      </c>
      <c r="BA989" s="17">
        <v>0</v>
      </c>
      <c r="BB989" s="17">
        <v>0</v>
      </c>
      <c r="BC989" s="17">
        <v>1</v>
      </c>
      <c r="BD989" s="17">
        <v>5</v>
      </c>
      <c r="BE989" s="17">
        <v>1</v>
      </c>
      <c r="BF989" s="17">
        <v>1</v>
      </c>
      <c r="BH989" s="17">
        <v>0</v>
      </c>
      <c r="BJ989" s="17">
        <v>0</v>
      </c>
      <c r="BL989" s="17">
        <v>0</v>
      </c>
      <c r="BM989" s="17">
        <v>2.0209999999999998E-3</v>
      </c>
      <c r="BN989" s="17">
        <v>3.8379999999999998E-3</v>
      </c>
      <c r="BO989" s="17">
        <v>0</v>
      </c>
      <c r="BP989" s="17">
        <v>0</v>
      </c>
      <c r="BQ989" s="17">
        <v>0</v>
      </c>
      <c r="BR989" s="17">
        <v>0</v>
      </c>
      <c r="BS989" s="17">
        <v>0</v>
      </c>
      <c r="BT989" s="17" t="s">
        <v>409</v>
      </c>
      <c r="BU989" s="17" t="s">
        <v>409</v>
      </c>
      <c r="BV989" s="17" t="s">
        <v>409</v>
      </c>
      <c r="BW989" s="17" t="s">
        <v>592</v>
      </c>
      <c r="CA989" s="17">
        <v>88106466</v>
      </c>
      <c r="CB989" s="17" t="s">
        <v>1848</v>
      </c>
      <c r="CC989" s="17">
        <v>98100911</v>
      </c>
      <c r="CD989" s="17" t="s">
        <v>1235</v>
      </c>
    </row>
    <row r="990" spans="1:82">
      <c r="A990" s="27">
        <v>1000001126</v>
      </c>
      <c r="B990" s="26">
        <v>0</v>
      </c>
      <c r="C990" s="26" t="s">
        <v>2243</v>
      </c>
      <c r="D990" s="25">
        <v>303300</v>
      </c>
      <c r="E990" s="25" t="s">
        <v>1281</v>
      </c>
      <c r="F990" s="25">
        <v>303320</v>
      </c>
      <c r="G990" s="25" t="s">
        <v>484</v>
      </c>
      <c r="H990" s="25">
        <v>1</v>
      </c>
      <c r="I990" s="25">
        <v>2003.01</v>
      </c>
      <c r="J990" s="25">
        <v>2018.04</v>
      </c>
      <c r="K990" s="25" t="s">
        <v>1715</v>
      </c>
      <c r="L990" s="25"/>
      <c r="M990" s="25" t="s">
        <v>1715</v>
      </c>
      <c r="N990" s="25" t="s">
        <v>412</v>
      </c>
      <c r="O990" s="25" t="s">
        <v>411</v>
      </c>
      <c r="P990" s="25" t="s">
        <v>516</v>
      </c>
      <c r="Q990" s="24">
        <v>6680</v>
      </c>
      <c r="R990" s="17">
        <v>0.83689999999999998</v>
      </c>
      <c r="U990" s="17">
        <v>0</v>
      </c>
      <c r="V990" s="17">
        <v>0</v>
      </c>
      <c r="Y990" s="17">
        <v>0</v>
      </c>
      <c r="Z990" s="17">
        <v>0</v>
      </c>
      <c r="AC990" s="17">
        <v>0</v>
      </c>
      <c r="AD990" s="17">
        <v>0</v>
      </c>
      <c r="AG990" s="17">
        <v>0</v>
      </c>
      <c r="AH990" s="17">
        <v>0</v>
      </c>
      <c r="AK990" s="17">
        <v>0</v>
      </c>
      <c r="AL990" s="17">
        <v>0</v>
      </c>
      <c r="AO990" s="17">
        <v>0</v>
      </c>
      <c r="AP990" s="17">
        <v>0</v>
      </c>
      <c r="AQ990" s="17">
        <v>0.83689999999999998</v>
      </c>
      <c r="AR990" s="17">
        <v>1E-3</v>
      </c>
      <c r="AS990" s="17">
        <v>4.2499999999999998E-4</v>
      </c>
      <c r="AT990" s="17">
        <v>2.9659999999999999E-3</v>
      </c>
      <c r="AU990" s="17">
        <v>0.10258100000000001</v>
      </c>
      <c r="AV990" s="17">
        <v>416</v>
      </c>
      <c r="AW990" s="17">
        <v>499.2</v>
      </c>
      <c r="AX990" s="17">
        <v>624</v>
      </c>
      <c r="AY990" s="17">
        <v>0</v>
      </c>
      <c r="AZ990" s="17">
        <v>0</v>
      </c>
      <c r="BA990" s="17">
        <v>0</v>
      </c>
      <c r="BB990" s="17">
        <v>0</v>
      </c>
      <c r="BC990" s="17">
        <v>1</v>
      </c>
      <c r="BD990" s="17">
        <v>6.68</v>
      </c>
      <c r="BE990" s="17">
        <v>1</v>
      </c>
      <c r="BF990" s="17">
        <v>1</v>
      </c>
      <c r="BH990" s="17">
        <v>0</v>
      </c>
      <c r="BJ990" s="17">
        <v>0</v>
      </c>
      <c r="BL990" s="17">
        <v>0</v>
      </c>
      <c r="BM990" s="17">
        <v>9.3800000000000003E-4</v>
      </c>
      <c r="BN990" s="17">
        <v>1.8890000000000001E-3</v>
      </c>
      <c r="BO990" s="17">
        <v>0</v>
      </c>
      <c r="BP990" s="17">
        <v>0</v>
      </c>
      <c r="BQ990" s="17">
        <v>0</v>
      </c>
      <c r="BR990" s="17">
        <v>0</v>
      </c>
      <c r="BS990" s="17">
        <v>0</v>
      </c>
      <c r="BT990" s="17" t="s">
        <v>409</v>
      </c>
      <c r="BU990" s="17" t="s">
        <v>409</v>
      </c>
      <c r="BV990" s="17" t="s">
        <v>409</v>
      </c>
      <c r="BW990" s="17" t="s">
        <v>592</v>
      </c>
      <c r="CA990" s="17">
        <v>88106466</v>
      </c>
      <c r="CB990" s="17" t="s">
        <v>1848</v>
      </c>
      <c r="CC990" s="17">
        <v>6102301</v>
      </c>
      <c r="CD990" s="17" t="s">
        <v>775</v>
      </c>
    </row>
    <row r="991" spans="1:82">
      <c r="A991" s="27">
        <v>1000001127</v>
      </c>
      <c r="B991" s="26">
        <v>0</v>
      </c>
      <c r="C991" s="26" t="s">
        <v>2242</v>
      </c>
      <c r="D991" s="25">
        <v>303300</v>
      </c>
      <c r="E991" s="25" t="s">
        <v>1281</v>
      </c>
      <c r="F991" s="25">
        <v>303320</v>
      </c>
      <c r="G991" s="25" t="s">
        <v>484</v>
      </c>
      <c r="H991" s="25">
        <v>2</v>
      </c>
      <c r="I991" s="25">
        <v>2003.01</v>
      </c>
      <c r="J991" s="25">
        <v>2018.04</v>
      </c>
      <c r="K991" s="25" t="s">
        <v>1715</v>
      </c>
      <c r="L991" s="25"/>
      <c r="M991" s="25" t="s">
        <v>1715</v>
      </c>
      <c r="N991" s="25" t="s">
        <v>412</v>
      </c>
      <c r="O991" s="25" t="s">
        <v>411</v>
      </c>
      <c r="P991" s="25" t="s">
        <v>516</v>
      </c>
      <c r="Q991" s="24">
        <v>6680</v>
      </c>
      <c r="R991" s="17">
        <v>0.83689999999999998</v>
      </c>
      <c r="U991" s="17">
        <v>0</v>
      </c>
      <c r="V991" s="17">
        <v>0</v>
      </c>
      <c r="Y991" s="17">
        <v>0</v>
      </c>
      <c r="Z991" s="17">
        <v>0</v>
      </c>
      <c r="AC991" s="17">
        <v>0</v>
      </c>
      <c r="AD991" s="17">
        <v>0</v>
      </c>
      <c r="AG991" s="17">
        <v>0</v>
      </c>
      <c r="AH991" s="17">
        <v>0</v>
      </c>
      <c r="AK991" s="17">
        <v>0</v>
      </c>
      <c r="AL991" s="17">
        <v>0</v>
      </c>
      <c r="AO991" s="17">
        <v>0</v>
      </c>
      <c r="AP991" s="17">
        <v>0</v>
      </c>
      <c r="AQ991" s="17">
        <v>0.83689999999999998</v>
      </c>
      <c r="AR991" s="17">
        <v>1E-3</v>
      </c>
      <c r="AS991" s="17">
        <v>4.2499999999999998E-4</v>
      </c>
      <c r="AT991" s="17">
        <v>2.9659999999999999E-3</v>
      </c>
      <c r="AU991" s="17">
        <v>0.10258100000000001</v>
      </c>
      <c r="AV991" s="17">
        <v>416</v>
      </c>
      <c r="AW991" s="17">
        <v>499.2</v>
      </c>
      <c r="AX991" s="17">
        <v>624</v>
      </c>
      <c r="AY991" s="17">
        <v>0</v>
      </c>
      <c r="AZ991" s="17">
        <v>0</v>
      </c>
      <c r="BA991" s="17">
        <v>0</v>
      </c>
      <c r="BB991" s="17">
        <v>0</v>
      </c>
      <c r="BC991" s="17">
        <v>1</v>
      </c>
      <c r="BD991" s="17">
        <v>6.68</v>
      </c>
      <c r="BE991" s="17">
        <v>1</v>
      </c>
      <c r="BF991" s="17">
        <v>1</v>
      </c>
      <c r="BH991" s="17">
        <v>0</v>
      </c>
      <c r="BJ991" s="17">
        <v>0</v>
      </c>
      <c r="BL991" s="17">
        <v>0</v>
      </c>
      <c r="BM991" s="17">
        <v>9.3800000000000003E-4</v>
      </c>
      <c r="BN991" s="17">
        <v>1.8890000000000001E-3</v>
      </c>
      <c r="BO991" s="17">
        <v>0</v>
      </c>
      <c r="BP991" s="17">
        <v>0</v>
      </c>
      <c r="BQ991" s="17">
        <v>0</v>
      </c>
      <c r="BR991" s="17">
        <v>0</v>
      </c>
      <c r="BS991" s="17">
        <v>0</v>
      </c>
      <c r="BT991" s="17" t="s">
        <v>409</v>
      </c>
      <c r="BU991" s="17" t="s">
        <v>409</v>
      </c>
      <c r="BV991" s="17" t="s">
        <v>409</v>
      </c>
      <c r="BW991" s="17" t="s">
        <v>592</v>
      </c>
      <c r="CA991" s="17">
        <v>88106466</v>
      </c>
      <c r="CB991" s="17" t="s">
        <v>1845</v>
      </c>
      <c r="CC991" s="17">
        <v>6102301</v>
      </c>
      <c r="CD991" s="17" t="s">
        <v>775</v>
      </c>
    </row>
    <row r="992" spans="1:82">
      <c r="A992" s="27">
        <v>1000001128</v>
      </c>
      <c r="B992" s="26">
        <v>0</v>
      </c>
      <c r="C992" s="26" t="s">
        <v>2241</v>
      </c>
      <c r="D992" s="25">
        <v>303300</v>
      </c>
      <c r="E992" s="25" t="s">
        <v>1281</v>
      </c>
      <c r="F992" s="25">
        <v>303360</v>
      </c>
      <c r="G992" s="25" t="s">
        <v>480</v>
      </c>
      <c r="H992" s="25">
        <v>1</v>
      </c>
      <c r="I992" s="25">
        <v>2002.01</v>
      </c>
      <c r="J992" s="25">
        <v>2500.12</v>
      </c>
      <c r="K992" s="25" t="s">
        <v>1698</v>
      </c>
      <c r="L992" s="25"/>
      <c r="M992" s="25" t="s">
        <v>1698</v>
      </c>
      <c r="N992" s="25" t="s">
        <v>412</v>
      </c>
      <c r="O992" s="25" t="s">
        <v>411</v>
      </c>
      <c r="P992" s="25" t="s">
        <v>516</v>
      </c>
      <c r="Q992" s="24">
        <v>4500</v>
      </c>
      <c r="R992" s="17">
        <v>0.83689999999999998</v>
      </c>
      <c r="U992" s="17">
        <v>0</v>
      </c>
      <c r="V992" s="17">
        <v>0</v>
      </c>
      <c r="Y992" s="17">
        <v>0</v>
      </c>
      <c r="Z992" s="17">
        <v>0</v>
      </c>
      <c r="AC992" s="17">
        <v>0</v>
      </c>
      <c r="AD992" s="17">
        <v>0</v>
      </c>
      <c r="AG992" s="17">
        <v>0</v>
      </c>
      <c r="AH992" s="17">
        <v>0</v>
      </c>
      <c r="AK992" s="17">
        <v>0</v>
      </c>
      <c r="AL992" s="17">
        <v>0</v>
      </c>
      <c r="AO992" s="17">
        <v>0</v>
      </c>
      <c r="AP992" s="17">
        <v>0</v>
      </c>
      <c r="AQ992" s="17">
        <v>0.83689999999999998</v>
      </c>
      <c r="AR992" s="17">
        <v>1E-3</v>
      </c>
      <c r="AS992" s="17">
        <v>6.7199999999999996E-4</v>
      </c>
      <c r="AT992" s="17">
        <v>2.3149999999999998E-3</v>
      </c>
      <c r="AU992" s="17">
        <v>0.11293300000000001</v>
      </c>
      <c r="AV992" s="17">
        <v>412</v>
      </c>
      <c r="AW992" s="17">
        <v>494.4</v>
      </c>
      <c r="AX992" s="17">
        <v>618</v>
      </c>
      <c r="AY992" s="17">
        <v>0</v>
      </c>
      <c r="AZ992" s="17">
        <v>0</v>
      </c>
      <c r="BA992" s="17">
        <v>0</v>
      </c>
      <c r="BB992" s="17">
        <v>0</v>
      </c>
      <c r="BC992" s="17">
        <v>1</v>
      </c>
      <c r="BD992" s="17">
        <v>4.5</v>
      </c>
      <c r="BE992" s="17">
        <v>1</v>
      </c>
      <c r="BF992" s="17">
        <v>1</v>
      </c>
      <c r="BH992" s="17">
        <v>0</v>
      </c>
      <c r="BJ992" s="17">
        <v>0</v>
      </c>
      <c r="BL992" s="17">
        <v>0</v>
      </c>
      <c r="BM992" s="17">
        <v>2.212E-3</v>
      </c>
      <c r="BN992" s="17">
        <v>4.3070000000000001E-3</v>
      </c>
      <c r="BO992" s="17">
        <v>0</v>
      </c>
      <c r="BP992" s="17">
        <v>0</v>
      </c>
      <c r="BQ992" s="17">
        <v>0</v>
      </c>
      <c r="BR992" s="17">
        <v>0</v>
      </c>
      <c r="BS992" s="17">
        <v>0</v>
      </c>
      <c r="BT992" s="17" t="s">
        <v>409</v>
      </c>
      <c r="BU992" s="17" t="s">
        <v>409</v>
      </c>
      <c r="BV992" s="17" t="s">
        <v>409</v>
      </c>
      <c r="BX992" s="17" t="s">
        <v>607</v>
      </c>
      <c r="CA992" s="17">
        <v>88106466</v>
      </c>
      <c r="CB992" s="17" t="s">
        <v>1848</v>
      </c>
      <c r="CC992" s="17">
        <v>7200757</v>
      </c>
      <c r="CD992" s="17" t="s">
        <v>1137</v>
      </c>
    </row>
    <row r="993" spans="1:82">
      <c r="A993" s="27">
        <v>1000001129</v>
      </c>
      <c r="B993" s="26">
        <v>0</v>
      </c>
      <c r="C993" s="26" t="s">
        <v>2240</v>
      </c>
      <c r="D993" s="25">
        <v>303300</v>
      </c>
      <c r="E993" s="25" t="s">
        <v>1281</v>
      </c>
      <c r="F993" s="25">
        <v>303360</v>
      </c>
      <c r="G993" s="25" t="s">
        <v>480</v>
      </c>
      <c r="H993" s="25">
        <v>2</v>
      </c>
      <c r="I993" s="25">
        <v>2003.01</v>
      </c>
      <c r="J993" s="25">
        <v>2500.12</v>
      </c>
      <c r="K993" s="25" t="s">
        <v>1715</v>
      </c>
      <c r="L993" s="25"/>
      <c r="M993" s="25" t="s">
        <v>1715</v>
      </c>
      <c r="N993" s="25" t="s">
        <v>412</v>
      </c>
      <c r="O993" s="25" t="s">
        <v>411</v>
      </c>
      <c r="P993" s="25" t="s">
        <v>516</v>
      </c>
      <c r="Q993" s="24">
        <v>4478</v>
      </c>
      <c r="R993" s="17">
        <v>0.83689999999999998</v>
      </c>
      <c r="U993" s="17">
        <v>0</v>
      </c>
      <c r="V993" s="17">
        <v>0</v>
      </c>
      <c r="Y993" s="17">
        <v>0</v>
      </c>
      <c r="Z993" s="17">
        <v>0</v>
      </c>
      <c r="AC993" s="17">
        <v>0</v>
      </c>
      <c r="AD993" s="17">
        <v>0</v>
      </c>
      <c r="AG993" s="17">
        <v>0</v>
      </c>
      <c r="AH993" s="17">
        <v>0</v>
      </c>
      <c r="AK993" s="17">
        <v>0</v>
      </c>
      <c r="AL993" s="17">
        <v>0</v>
      </c>
      <c r="AO993" s="17">
        <v>0</v>
      </c>
      <c r="AP993" s="17">
        <v>0</v>
      </c>
      <c r="AQ993" s="17">
        <v>0.83689999999999998</v>
      </c>
      <c r="AR993" s="17">
        <v>1E-3</v>
      </c>
      <c r="AS993" s="17">
        <v>2.7700000000000001E-4</v>
      </c>
      <c r="AT993" s="17">
        <v>2.6410000000000001E-3</v>
      </c>
      <c r="AU993" s="17">
        <v>6.4654000000000003E-2</v>
      </c>
      <c r="AV993" s="17">
        <v>412</v>
      </c>
      <c r="AW993" s="17">
        <v>494.4</v>
      </c>
      <c r="AX993" s="17">
        <v>618</v>
      </c>
      <c r="AY993" s="17">
        <v>0</v>
      </c>
      <c r="AZ993" s="17">
        <v>0</v>
      </c>
      <c r="BA993" s="17">
        <v>0</v>
      </c>
      <c r="BB993" s="17">
        <v>0</v>
      </c>
      <c r="BC993" s="17">
        <v>1</v>
      </c>
      <c r="BD993" s="17">
        <v>4.4800000000000004</v>
      </c>
      <c r="BE993" s="17">
        <v>1</v>
      </c>
      <c r="BF993" s="17">
        <v>1</v>
      </c>
      <c r="BH993" s="17">
        <v>0</v>
      </c>
      <c r="BJ993" s="17">
        <v>0</v>
      </c>
      <c r="BL993" s="17">
        <v>0</v>
      </c>
      <c r="BM993" s="17">
        <v>8.2200000000000003E-4</v>
      </c>
      <c r="BN993" s="17">
        <v>1.3879999999999999E-3</v>
      </c>
      <c r="BO993" s="17">
        <v>0</v>
      </c>
      <c r="BP993" s="17">
        <v>0</v>
      </c>
      <c r="BQ993" s="17">
        <v>0</v>
      </c>
      <c r="BR993" s="17">
        <v>0</v>
      </c>
      <c r="BS993" s="17">
        <v>0</v>
      </c>
      <c r="BT993" s="17" t="s">
        <v>409</v>
      </c>
      <c r="BU993" s="17" t="s">
        <v>409</v>
      </c>
      <c r="BV993" s="17" t="s">
        <v>409</v>
      </c>
      <c r="BX993" s="17" t="s">
        <v>607</v>
      </c>
      <c r="CA993" s="17">
        <v>88106466</v>
      </c>
      <c r="CB993" s="17" t="s">
        <v>1848</v>
      </c>
      <c r="CC993" s="17">
        <v>6102301</v>
      </c>
      <c r="CD993" s="17" t="s">
        <v>775</v>
      </c>
    </row>
    <row r="994" spans="1:82">
      <c r="A994" s="27">
        <v>1000001130</v>
      </c>
      <c r="B994" s="26">
        <v>0</v>
      </c>
      <c r="C994" s="26" t="s">
        <v>2239</v>
      </c>
      <c r="D994" s="25">
        <v>303300</v>
      </c>
      <c r="E994" s="25" t="s">
        <v>1281</v>
      </c>
      <c r="F994" s="25">
        <v>303360</v>
      </c>
      <c r="G994" s="25" t="s">
        <v>480</v>
      </c>
      <c r="H994" s="25">
        <v>3</v>
      </c>
      <c r="I994" s="25">
        <v>2003.01</v>
      </c>
      <c r="J994" s="25">
        <v>2500.12</v>
      </c>
      <c r="K994" s="25" t="s">
        <v>1715</v>
      </c>
      <c r="L994" s="25"/>
      <c r="M994" s="25" t="s">
        <v>1715</v>
      </c>
      <c r="N994" s="25" t="s">
        <v>412</v>
      </c>
      <c r="O994" s="25" t="s">
        <v>411</v>
      </c>
      <c r="P994" s="25" t="s">
        <v>516</v>
      </c>
      <c r="Q994" s="24">
        <v>4478</v>
      </c>
      <c r="R994" s="17">
        <v>0.92610000000000003</v>
      </c>
      <c r="U994" s="17">
        <v>0</v>
      </c>
      <c r="V994" s="17">
        <v>0</v>
      </c>
      <c r="Y994" s="17">
        <v>0</v>
      </c>
      <c r="Z994" s="17">
        <v>0</v>
      </c>
      <c r="AC994" s="17">
        <v>0</v>
      </c>
      <c r="AD994" s="17">
        <v>0</v>
      </c>
      <c r="AG994" s="17">
        <v>0</v>
      </c>
      <c r="AH994" s="17">
        <v>0</v>
      </c>
      <c r="AK994" s="17">
        <v>0</v>
      </c>
      <c r="AL994" s="17">
        <v>0</v>
      </c>
      <c r="AO994" s="17">
        <v>0</v>
      </c>
      <c r="AP994" s="17">
        <v>0</v>
      </c>
      <c r="AQ994" s="17">
        <v>0.92610000000000003</v>
      </c>
      <c r="AR994" s="17">
        <v>1E-3</v>
      </c>
      <c r="AS994" s="17">
        <v>2.7700000000000001E-4</v>
      </c>
      <c r="AT994" s="17">
        <v>2.6410000000000001E-3</v>
      </c>
      <c r="AU994" s="17">
        <v>6.4654000000000003E-2</v>
      </c>
      <c r="AV994" s="17">
        <v>412</v>
      </c>
      <c r="AW994" s="17">
        <v>494.4</v>
      </c>
      <c r="AX994" s="17">
        <v>618</v>
      </c>
      <c r="AY994" s="17">
        <v>0</v>
      </c>
      <c r="AZ994" s="17">
        <v>0</v>
      </c>
      <c r="BA994" s="17">
        <v>0</v>
      </c>
      <c r="BB994" s="17">
        <v>0</v>
      </c>
      <c r="BC994" s="17">
        <v>1</v>
      </c>
      <c r="BD994" s="17">
        <v>4.4800000000000004</v>
      </c>
      <c r="BE994" s="17">
        <v>1</v>
      </c>
      <c r="BF994" s="17">
        <v>1</v>
      </c>
      <c r="BH994" s="17">
        <v>0</v>
      </c>
      <c r="BJ994" s="17">
        <v>0</v>
      </c>
      <c r="BL994" s="17">
        <v>0</v>
      </c>
      <c r="BM994" s="17">
        <v>8.2200000000000003E-4</v>
      </c>
      <c r="BN994" s="17">
        <v>1.3879999999999999E-3</v>
      </c>
      <c r="BO994" s="17">
        <v>0</v>
      </c>
      <c r="BP994" s="17">
        <v>0</v>
      </c>
      <c r="BQ994" s="17">
        <v>0</v>
      </c>
      <c r="BR994" s="17">
        <v>0</v>
      </c>
      <c r="BS994" s="17">
        <v>0</v>
      </c>
      <c r="BT994" s="17" t="s">
        <v>409</v>
      </c>
      <c r="BU994" s="17" t="s">
        <v>409</v>
      </c>
      <c r="BV994" s="17" t="s">
        <v>409</v>
      </c>
      <c r="BX994" s="17" t="s">
        <v>607</v>
      </c>
      <c r="CA994" s="17">
        <v>88106466</v>
      </c>
      <c r="CB994" s="17" t="s">
        <v>1848</v>
      </c>
      <c r="CC994" s="17">
        <v>6102301</v>
      </c>
      <c r="CD994" s="17" t="s">
        <v>775</v>
      </c>
    </row>
    <row r="995" spans="1:82">
      <c r="A995" s="27">
        <v>1000001131</v>
      </c>
      <c r="B995" s="26">
        <v>0</v>
      </c>
      <c r="C995" s="26" t="s">
        <v>2238</v>
      </c>
      <c r="D995" s="25">
        <v>303300</v>
      </c>
      <c r="E995" s="25" t="s">
        <v>1281</v>
      </c>
      <c r="F995" s="25">
        <v>303310</v>
      </c>
      <c r="G995" s="25" t="s">
        <v>2236</v>
      </c>
      <c r="H995" s="25">
        <v>1</v>
      </c>
      <c r="I995" s="25">
        <v>2002.01</v>
      </c>
      <c r="J995" s="25">
        <v>2020.04</v>
      </c>
      <c r="K995" s="25" t="s">
        <v>1698</v>
      </c>
      <c r="L995" s="25"/>
      <c r="M995" s="25" t="s">
        <v>1698</v>
      </c>
      <c r="N995" s="25" t="s">
        <v>412</v>
      </c>
      <c r="O995" s="25" t="s">
        <v>411</v>
      </c>
      <c r="P995" s="25" t="s">
        <v>516</v>
      </c>
      <c r="Q995" s="28">
        <v>410</v>
      </c>
      <c r="R995" s="17">
        <v>1.8389</v>
      </c>
      <c r="U995" s="17">
        <v>0</v>
      </c>
      <c r="V995" s="17">
        <v>0</v>
      </c>
      <c r="Y995" s="17">
        <v>0</v>
      </c>
      <c r="Z995" s="17">
        <v>0</v>
      </c>
      <c r="AC995" s="17">
        <v>0</v>
      </c>
      <c r="AD995" s="17">
        <v>0</v>
      </c>
      <c r="AG995" s="17">
        <v>0</v>
      </c>
      <c r="AH995" s="17">
        <v>0</v>
      </c>
      <c r="AK995" s="17">
        <v>0</v>
      </c>
      <c r="AL995" s="17">
        <v>0</v>
      </c>
      <c r="AO995" s="17">
        <v>0</v>
      </c>
      <c r="AP995" s="17">
        <v>0</v>
      </c>
      <c r="AQ995" s="17">
        <v>1.8389</v>
      </c>
      <c r="AR995" s="17">
        <v>1E-3</v>
      </c>
      <c r="AS995" s="17">
        <v>2.4000000000000001E-5</v>
      </c>
      <c r="AT995" s="17">
        <v>2.23E-4</v>
      </c>
      <c r="AU995" s="17">
        <v>7.1069999999999996E-3</v>
      </c>
      <c r="AV995" s="17">
        <v>251</v>
      </c>
      <c r="AW995" s="17">
        <v>301.2</v>
      </c>
      <c r="AX995" s="17">
        <v>376.5</v>
      </c>
      <c r="AY995" s="17">
        <v>0</v>
      </c>
      <c r="AZ995" s="17">
        <v>0</v>
      </c>
      <c r="BA995" s="17">
        <v>0</v>
      </c>
      <c r="BB995" s="17">
        <v>0</v>
      </c>
      <c r="BC995" s="17">
        <v>1</v>
      </c>
      <c r="BD995" s="17">
        <v>0.41</v>
      </c>
      <c r="BE995" s="17">
        <v>1</v>
      </c>
      <c r="BF995" s="17">
        <v>1</v>
      </c>
      <c r="BH995" s="17">
        <v>0</v>
      </c>
      <c r="BJ995" s="17">
        <v>0</v>
      </c>
      <c r="BL995" s="17">
        <v>0</v>
      </c>
      <c r="BM995" s="17">
        <v>7.1000000000000005E-5</v>
      </c>
      <c r="BN995" s="17">
        <v>1.2300000000000001E-4</v>
      </c>
      <c r="BO995" s="17">
        <v>0</v>
      </c>
      <c r="BP995" s="17">
        <v>0</v>
      </c>
      <c r="BQ995" s="17">
        <v>0</v>
      </c>
      <c r="BR995" s="17">
        <v>0</v>
      </c>
      <c r="BS995" s="17">
        <v>0</v>
      </c>
      <c r="BT995" s="17" t="s">
        <v>409</v>
      </c>
      <c r="BU995" s="17" t="s">
        <v>409</v>
      </c>
      <c r="BV995" s="17" t="s">
        <v>409</v>
      </c>
      <c r="BW995" s="17" t="s">
        <v>592</v>
      </c>
      <c r="CA995" s="17">
        <v>88106466</v>
      </c>
      <c r="CB995" s="17" t="s">
        <v>1848</v>
      </c>
      <c r="CC995" s="17">
        <v>6102301</v>
      </c>
      <c r="CD995" s="17" t="s">
        <v>775</v>
      </c>
    </row>
    <row r="996" spans="1:82">
      <c r="A996" s="27">
        <v>1000001132</v>
      </c>
      <c r="B996" s="26">
        <v>0</v>
      </c>
      <c r="C996" s="26" t="s">
        <v>2237</v>
      </c>
      <c r="D996" s="25">
        <v>303300</v>
      </c>
      <c r="E996" s="25" t="s">
        <v>1281</v>
      </c>
      <c r="F996" s="25">
        <v>303310</v>
      </c>
      <c r="G996" s="25" t="s">
        <v>2236</v>
      </c>
      <c r="H996" s="25">
        <v>2</v>
      </c>
      <c r="I996" s="25">
        <v>2002.01</v>
      </c>
      <c r="J996" s="25">
        <v>2020.04</v>
      </c>
      <c r="K996" s="25" t="s">
        <v>1698</v>
      </c>
      <c r="L996" s="25"/>
      <c r="M996" s="25" t="s">
        <v>1698</v>
      </c>
      <c r="N996" s="25" t="s">
        <v>412</v>
      </c>
      <c r="O996" s="25" t="s">
        <v>411</v>
      </c>
      <c r="P996" s="25" t="s">
        <v>516</v>
      </c>
      <c r="Q996" s="28">
        <v>410</v>
      </c>
      <c r="R996" s="17">
        <v>1.8389</v>
      </c>
      <c r="U996" s="17">
        <v>0</v>
      </c>
      <c r="V996" s="17">
        <v>0</v>
      </c>
      <c r="Y996" s="17">
        <v>0</v>
      </c>
      <c r="Z996" s="17">
        <v>0</v>
      </c>
      <c r="AC996" s="17">
        <v>0</v>
      </c>
      <c r="AD996" s="17">
        <v>0</v>
      </c>
      <c r="AG996" s="17">
        <v>0</v>
      </c>
      <c r="AH996" s="17">
        <v>0</v>
      </c>
      <c r="AK996" s="17">
        <v>0</v>
      </c>
      <c r="AL996" s="17">
        <v>0</v>
      </c>
      <c r="AO996" s="17">
        <v>0</v>
      </c>
      <c r="AP996" s="17">
        <v>0</v>
      </c>
      <c r="AQ996" s="17">
        <v>1.8389</v>
      </c>
      <c r="AR996" s="17">
        <v>1E-3</v>
      </c>
      <c r="AS996" s="17">
        <v>2.4000000000000001E-5</v>
      </c>
      <c r="AT996" s="17">
        <v>2.23E-4</v>
      </c>
      <c r="AU996" s="17">
        <v>7.1069999999999996E-3</v>
      </c>
      <c r="AV996" s="17">
        <v>251</v>
      </c>
      <c r="AW996" s="17">
        <v>301.2</v>
      </c>
      <c r="AX996" s="17">
        <v>376.5</v>
      </c>
      <c r="AY996" s="17">
        <v>0</v>
      </c>
      <c r="AZ996" s="17">
        <v>0</v>
      </c>
      <c r="BA996" s="17">
        <v>0</v>
      </c>
      <c r="BB996" s="17">
        <v>0</v>
      </c>
      <c r="BC996" s="17">
        <v>1</v>
      </c>
      <c r="BD996" s="17">
        <v>0.41</v>
      </c>
      <c r="BE996" s="17">
        <v>1</v>
      </c>
      <c r="BF996" s="17">
        <v>1</v>
      </c>
      <c r="BH996" s="17">
        <v>0</v>
      </c>
      <c r="BJ996" s="17">
        <v>0</v>
      </c>
      <c r="BL996" s="17">
        <v>0</v>
      </c>
      <c r="BM996" s="17">
        <v>7.1000000000000005E-5</v>
      </c>
      <c r="BN996" s="17">
        <v>1.2300000000000001E-4</v>
      </c>
      <c r="BO996" s="17">
        <v>0</v>
      </c>
      <c r="BP996" s="17">
        <v>0</v>
      </c>
      <c r="BQ996" s="17">
        <v>0</v>
      </c>
      <c r="BR996" s="17">
        <v>0</v>
      </c>
      <c r="BS996" s="17">
        <v>0</v>
      </c>
      <c r="BT996" s="17" t="s">
        <v>409</v>
      </c>
      <c r="BU996" s="17" t="s">
        <v>409</v>
      </c>
      <c r="BV996" s="17" t="s">
        <v>409</v>
      </c>
      <c r="BW996" s="17" t="s">
        <v>592</v>
      </c>
      <c r="CA996" s="17">
        <v>88106466</v>
      </c>
      <c r="CB996" s="17" t="s">
        <v>1848</v>
      </c>
      <c r="CC996" s="17">
        <v>6102301</v>
      </c>
      <c r="CD996" s="17" t="s">
        <v>775</v>
      </c>
    </row>
    <row r="997" spans="1:82">
      <c r="A997" s="27">
        <v>1000001133</v>
      </c>
      <c r="B997" s="26">
        <v>0</v>
      </c>
      <c r="C997" s="26" t="s">
        <v>2235</v>
      </c>
      <c r="D997" s="25">
        <v>303355</v>
      </c>
      <c r="E997" s="25" t="s">
        <v>420</v>
      </c>
      <c r="F997" s="25">
        <v>303300</v>
      </c>
      <c r="G997" s="25" t="s">
        <v>1281</v>
      </c>
      <c r="H997" s="25">
        <v>1</v>
      </c>
      <c r="I997" s="25">
        <v>2002.01</v>
      </c>
      <c r="J997" s="25">
        <v>2500.12</v>
      </c>
      <c r="K997" s="25" t="s">
        <v>1698</v>
      </c>
      <c r="L997" s="25"/>
      <c r="M997" s="25" t="s">
        <v>1698</v>
      </c>
      <c r="N997" s="25" t="s">
        <v>412</v>
      </c>
      <c r="O997" s="25" t="s">
        <v>411</v>
      </c>
      <c r="P997" s="25" t="s">
        <v>516</v>
      </c>
      <c r="Q997" s="24">
        <v>6357</v>
      </c>
      <c r="R997" s="17">
        <v>0.93289999999999995</v>
      </c>
      <c r="U997" s="17">
        <v>0</v>
      </c>
      <c r="V997" s="17">
        <v>0</v>
      </c>
      <c r="Y997" s="17">
        <v>0</v>
      </c>
      <c r="Z997" s="17">
        <v>0</v>
      </c>
      <c r="AC997" s="17">
        <v>0</v>
      </c>
      <c r="AD997" s="17">
        <v>0</v>
      </c>
      <c r="AG997" s="17">
        <v>0</v>
      </c>
      <c r="AH997" s="17">
        <v>0</v>
      </c>
      <c r="AK997" s="17">
        <v>0</v>
      </c>
      <c r="AL997" s="17">
        <v>0</v>
      </c>
      <c r="AO997" s="17">
        <v>0</v>
      </c>
      <c r="AP997" s="17">
        <v>0</v>
      </c>
      <c r="AQ997" s="17">
        <v>0.93289999999999995</v>
      </c>
      <c r="AR997" s="17">
        <v>1E-3</v>
      </c>
      <c r="AS997" s="17">
        <v>4.2470000000000002E-4</v>
      </c>
      <c r="AT997" s="17">
        <v>3.1120000000000002E-3</v>
      </c>
      <c r="AU997" s="17">
        <v>0.12158099999999999</v>
      </c>
      <c r="AV997" s="17">
        <v>324</v>
      </c>
      <c r="AW997" s="17">
        <v>388.8</v>
      </c>
      <c r="AX997" s="17">
        <v>486</v>
      </c>
      <c r="AY997" s="17">
        <v>0</v>
      </c>
      <c r="AZ997" s="17">
        <v>0</v>
      </c>
      <c r="BA997" s="17">
        <v>0</v>
      </c>
      <c r="BB997" s="17">
        <v>0</v>
      </c>
      <c r="BC997" s="17">
        <v>1</v>
      </c>
      <c r="BD997" s="17">
        <v>6.36</v>
      </c>
      <c r="BE997" s="17">
        <v>1</v>
      </c>
      <c r="BF997" s="17">
        <v>1</v>
      </c>
      <c r="BH997" s="17">
        <v>0</v>
      </c>
      <c r="BJ997" s="17">
        <v>0</v>
      </c>
      <c r="BL997" s="17">
        <v>0</v>
      </c>
      <c r="BM997" s="17">
        <v>2.1713000000000001E-3</v>
      </c>
      <c r="BN997" s="17">
        <v>2.04475E-2</v>
      </c>
      <c r="BO997" s="17">
        <v>0</v>
      </c>
      <c r="BP997" s="17">
        <v>0</v>
      </c>
      <c r="BQ997" s="17">
        <v>0</v>
      </c>
      <c r="BR997" s="17">
        <v>0</v>
      </c>
      <c r="BS997" s="17">
        <v>0</v>
      </c>
      <c r="BT997" s="17" t="s">
        <v>409</v>
      </c>
      <c r="BU997" s="17" t="s">
        <v>409</v>
      </c>
      <c r="BV997" s="17" t="s">
        <v>409</v>
      </c>
      <c r="BW997" s="17" t="s">
        <v>592</v>
      </c>
      <c r="CA997" s="17">
        <v>88106466</v>
      </c>
      <c r="CB997" s="17" t="s">
        <v>1848</v>
      </c>
      <c r="CC997" s="17">
        <v>7200757</v>
      </c>
      <c r="CD997" s="17" t="s">
        <v>1137</v>
      </c>
    </row>
    <row r="998" spans="1:82">
      <c r="A998" s="27">
        <v>1000001134</v>
      </c>
      <c r="B998" s="26">
        <v>0</v>
      </c>
      <c r="C998" s="26" t="s">
        <v>2234</v>
      </c>
      <c r="D998" s="25">
        <v>303355</v>
      </c>
      <c r="E998" s="25" t="s">
        <v>420</v>
      </c>
      <c r="F998" s="25">
        <v>303300</v>
      </c>
      <c r="G998" s="25" t="s">
        <v>1281</v>
      </c>
      <c r="H998" s="25">
        <v>2</v>
      </c>
      <c r="I998" s="25">
        <v>2002.01</v>
      </c>
      <c r="J998" s="25">
        <v>2500.12</v>
      </c>
      <c r="K998" s="25" t="s">
        <v>1698</v>
      </c>
      <c r="L998" s="25"/>
      <c r="M998" s="25" t="s">
        <v>1698</v>
      </c>
      <c r="N998" s="25" t="s">
        <v>412</v>
      </c>
      <c r="O998" s="25" t="s">
        <v>411</v>
      </c>
      <c r="P998" s="25" t="s">
        <v>516</v>
      </c>
      <c r="Q998" s="24">
        <v>6357</v>
      </c>
      <c r="R998" s="17">
        <v>0.93289999999999995</v>
      </c>
      <c r="U998" s="17">
        <v>0</v>
      </c>
      <c r="V998" s="17">
        <v>0</v>
      </c>
      <c r="Y998" s="17">
        <v>0</v>
      </c>
      <c r="Z998" s="17">
        <v>0</v>
      </c>
      <c r="AC998" s="17">
        <v>0</v>
      </c>
      <c r="AD998" s="17">
        <v>0</v>
      </c>
      <c r="AG998" s="17">
        <v>0</v>
      </c>
      <c r="AH998" s="17">
        <v>0</v>
      </c>
      <c r="AK998" s="17">
        <v>0</v>
      </c>
      <c r="AL998" s="17">
        <v>0</v>
      </c>
      <c r="AO998" s="17">
        <v>0</v>
      </c>
      <c r="AP998" s="17">
        <v>0</v>
      </c>
      <c r="AQ998" s="17">
        <v>0.93289999999999995</v>
      </c>
      <c r="AR998" s="17">
        <v>1E-3</v>
      </c>
      <c r="AS998" s="17">
        <v>3.8400000000000001E-4</v>
      </c>
      <c r="AT998" s="17">
        <v>3.7130000000000002E-3</v>
      </c>
      <c r="AU998" s="17">
        <v>0.101183</v>
      </c>
      <c r="AV998" s="17">
        <v>324</v>
      </c>
      <c r="AW998" s="17">
        <v>388.8</v>
      </c>
      <c r="AX998" s="17">
        <v>486</v>
      </c>
      <c r="AY998" s="17">
        <v>0</v>
      </c>
      <c r="AZ998" s="17">
        <v>0</v>
      </c>
      <c r="BA998" s="17">
        <v>0</v>
      </c>
      <c r="BB998" s="17">
        <v>0</v>
      </c>
      <c r="BC998" s="17">
        <v>1</v>
      </c>
      <c r="BD998" s="17">
        <v>6.36</v>
      </c>
      <c r="BE998" s="17">
        <v>1</v>
      </c>
      <c r="BF998" s="17">
        <v>1</v>
      </c>
      <c r="BH998" s="17">
        <v>0</v>
      </c>
      <c r="BJ998" s="17">
        <v>0</v>
      </c>
      <c r="BL998" s="17">
        <v>0</v>
      </c>
      <c r="BM998" s="17">
        <v>1.1150000000000001E-3</v>
      </c>
      <c r="BN998" s="17">
        <v>1.9350000000000001E-3</v>
      </c>
      <c r="BO998" s="17">
        <v>0</v>
      </c>
      <c r="BP998" s="17">
        <v>0</v>
      </c>
      <c r="BQ998" s="17">
        <v>0</v>
      </c>
      <c r="BR998" s="17">
        <v>0</v>
      </c>
      <c r="BS998" s="17">
        <v>0</v>
      </c>
      <c r="BT998" s="17" t="s">
        <v>409</v>
      </c>
      <c r="BU998" s="17" t="s">
        <v>409</v>
      </c>
      <c r="BV998" s="17" t="s">
        <v>409</v>
      </c>
      <c r="BW998" s="17" t="s">
        <v>592</v>
      </c>
      <c r="CA998" s="17">
        <v>88106466</v>
      </c>
      <c r="CB998" s="17" t="s">
        <v>1848</v>
      </c>
      <c r="CC998" s="17">
        <v>6102301</v>
      </c>
      <c r="CD998" s="17" t="s">
        <v>775</v>
      </c>
    </row>
    <row r="999" spans="1:82">
      <c r="A999" s="27">
        <v>1000001135</v>
      </c>
      <c r="B999" s="26">
        <v>0</v>
      </c>
      <c r="C999" s="26" t="s">
        <v>2233</v>
      </c>
      <c r="D999" s="25">
        <v>303300</v>
      </c>
      <c r="E999" s="25" t="s">
        <v>1281</v>
      </c>
      <c r="F999" s="25">
        <v>303340</v>
      </c>
      <c r="G999" s="25" t="s">
        <v>1800</v>
      </c>
      <c r="H999" s="25">
        <v>1</v>
      </c>
      <c r="I999" s="25">
        <v>2002.01</v>
      </c>
      <c r="J999" s="25">
        <v>2500.12</v>
      </c>
      <c r="K999" s="25" t="s">
        <v>1698</v>
      </c>
      <c r="L999" s="25"/>
      <c r="M999" s="25" t="s">
        <v>1698</v>
      </c>
      <c r="N999" s="25" t="s">
        <v>412</v>
      </c>
      <c r="O999" s="25" t="s">
        <v>411</v>
      </c>
      <c r="P999" s="25" t="s">
        <v>516</v>
      </c>
      <c r="Q999" s="24">
        <v>3800</v>
      </c>
      <c r="R999" s="17">
        <v>0.25030000000000002</v>
      </c>
      <c r="U999" s="17">
        <v>0</v>
      </c>
      <c r="V999" s="17">
        <v>0</v>
      </c>
      <c r="Y999" s="17">
        <v>0</v>
      </c>
      <c r="Z999" s="17">
        <v>0</v>
      </c>
      <c r="AC999" s="17">
        <v>0</v>
      </c>
      <c r="AD999" s="17">
        <v>0</v>
      </c>
      <c r="AG999" s="17">
        <v>0</v>
      </c>
      <c r="AH999" s="17">
        <v>0</v>
      </c>
      <c r="AK999" s="17">
        <v>0</v>
      </c>
      <c r="AL999" s="17">
        <v>0</v>
      </c>
      <c r="AO999" s="17">
        <v>0</v>
      </c>
      <c r="AP999" s="17">
        <v>0</v>
      </c>
      <c r="AQ999" s="17">
        <v>0.25030000000000002</v>
      </c>
      <c r="AR999" s="17">
        <v>1E-3</v>
      </c>
      <c r="AS999" s="17">
        <v>3.0200000000000002E-4</v>
      </c>
      <c r="AT999" s="17">
        <v>2.6229999999999999E-3</v>
      </c>
      <c r="AU999" s="17">
        <v>5.7640999999999998E-2</v>
      </c>
      <c r="AV999" s="17">
        <v>307</v>
      </c>
      <c r="AW999" s="17">
        <v>368.4</v>
      </c>
      <c r="AX999" s="17">
        <v>460.5</v>
      </c>
      <c r="AY999" s="17">
        <v>0</v>
      </c>
      <c r="AZ999" s="17">
        <v>0</v>
      </c>
      <c r="BA999" s="17">
        <v>0</v>
      </c>
      <c r="BB999" s="17">
        <v>0</v>
      </c>
      <c r="BC999" s="17">
        <v>1</v>
      </c>
      <c r="BD999" s="17">
        <v>3.8</v>
      </c>
      <c r="BE999" s="17">
        <v>1</v>
      </c>
      <c r="BF999" s="17">
        <v>1</v>
      </c>
      <c r="BH999" s="17">
        <v>0</v>
      </c>
      <c r="BJ999" s="17">
        <v>0</v>
      </c>
      <c r="BL999" s="17">
        <v>0</v>
      </c>
      <c r="BM999" s="17">
        <v>7.5199999999999996E-4</v>
      </c>
      <c r="BN999" s="17">
        <v>1.1720000000000001E-3</v>
      </c>
      <c r="BO999" s="17">
        <v>0</v>
      </c>
      <c r="BP999" s="17">
        <v>0</v>
      </c>
      <c r="BQ999" s="17">
        <v>0</v>
      </c>
      <c r="BR999" s="17">
        <v>0</v>
      </c>
      <c r="BS999" s="17">
        <v>0</v>
      </c>
      <c r="BT999" s="17" t="s">
        <v>409</v>
      </c>
      <c r="BU999" s="17" t="s">
        <v>409</v>
      </c>
      <c r="BV999" s="17" t="s">
        <v>409</v>
      </c>
      <c r="BW999" s="17" t="s">
        <v>592</v>
      </c>
      <c r="CA999" s="17">
        <v>88106466</v>
      </c>
      <c r="CB999" s="17" t="s">
        <v>1848</v>
      </c>
      <c r="CC999" s="17">
        <v>6102301</v>
      </c>
      <c r="CD999" s="17" t="s">
        <v>775</v>
      </c>
    </row>
    <row r="1000" spans="1:82">
      <c r="A1000" s="27">
        <v>1000001136</v>
      </c>
      <c r="B1000" s="26">
        <v>0</v>
      </c>
      <c r="C1000" s="26" t="s">
        <v>2232</v>
      </c>
      <c r="D1000" s="25">
        <v>303300</v>
      </c>
      <c r="E1000" s="25" t="s">
        <v>1281</v>
      </c>
      <c r="F1000" s="25">
        <v>303340</v>
      </c>
      <c r="G1000" s="25" t="s">
        <v>1800</v>
      </c>
      <c r="H1000" s="25">
        <v>2</v>
      </c>
      <c r="I1000" s="25">
        <v>2002.01</v>
      </c>
      <c r="J1000" s="25">
        <v>2500.12</v>
      </c>
      <c r="K1000" s="25" t="s">
        <v>1698</v>
      </c>
      <c r="L1000" s="25"/>
      <c r="M1000" s="25" t="s">
        <v>1698</v>
      </c>
      <c r="N1000" s="25" t="s">
        <v>412</v>
      </c>
      <c r="O1000" s="25" t="s">
        <v>411</v>
      </c>
      <c r="P1000" s="25" t="s">
        <v>516</v>
      </c>
      <c r="Q1000" s="24">
        <v>3800</v>
      </c>
      <c r="R1000" s="17">
        <v>0.25030000000000002</v>
      </c>
      <c r="U1000" s="17">
        <v>0</v>
      </c>
      <c r="V1000" s="17">
        <v>0</v>
      </c>
      <c r="Y1000" s="17">
        <v>0</v>
      </c>
      <c r="Z1000" s="17">
        <v>0</v>
      </c>
      <c r="AC1000" s="17">
        <v>0</v>
      </c>
      <c r="AD1000" s="17">
        <v>0</v>
      </c>
      <c r="AG1000" s="17">
        <v>0</v>
      </c>
      <c r="AH1000" s="17">
        <v>0</v>
      </c>
      <c r="AK1000" s="17">
        <v>0</v>
      </c>
      <c r="AL1000" s="17">
        <v>0</v>
      </c>
      <c r="AO1000" s="17">
        <v>0</v>
      </c>
      <c r="AP1000" s="17">
        <v>0</v>
      </c>
      <c r="AQ1000" s="17">
        <v>0.25030000000000002</v>
      </c>
      <c r="AR1000" s="17">
        <v>1E-3</v>
      </c>
      <c r="AS1000" s="17">
        <v>3.0200000000000002E-4</v>
      </c>
      <c r="AT1000" s="17">
        <v>2.6229999999999999E-3</v>
      </c>
      <c r="AU1000" s="17">
        <v>5.7640999999999998E-2</v>
      </c>
      <c r="AV1000" s="17">
        <v>307</v>
      </c>
      <c r="AW1000" s="17">
        <v>368.4</v>
      </c>
      <c r="AX1000" s="17">
        <v>460.5</v>
      </c>
      <c r="AY1000" s="17">
        <v>0</v>
      </c>
      <c r="AZ1000" s="17">
        <v>0</v>
      </c>
      <c r="BA1000" s="17">
        <v>0</v>
      </c>
      <c r="BB1000" s="17">
        <v>0</v>
      </c>
      <c r="BC1000" s="17">
        <v>1</v>
      </c>
      <c r="BD1000" s="17">
        <v>3.8</v>
      </c>
      <c r="BE1000" s="17">
        <v>1</v>
      </c>
      <c r="BF1000" s="17">
        <v>1</v>
      </c>
      <c r="BH1000" s="17">
        <v>0</v>
      </c>
      <c r="BJ1000" s="17">
        <v>0</v>
      </c>
      <c r="BL1000" s="17">
        <v>0</v>
      </c>
      <c r="BM1000" s="17">
        <v>7.5199999999999996E-4</v>
      </c>
      <c r="BN1000" s="17">
        <v>1.1720000000000001E-3</v>
      </c>
      <c r="BO1000" s="17">
        <v>0</v>
      </c>
      <c r="BP1000" s="17">
        <v>0</v>
      </c>
      <c r="BQ1000" s="17">
        <v>0</v>
      </c>
      <c r="BR1000" s="17">
        <v>0</v>
      </c>
      <c r="BS1000" s="17">
        <v>0</v>
      </c>
      <c r="BT1000" s="17" t="s">
        <v>409</v>
      </c>
      <c r="BU1000" s="17" t="s">
        <v>409</v>
      </c>
      <c r="BV1000" s="17" t="s">
        <v>409</v>
      </c>
      <c r="BW1000" s="17" t="s">
        <v>592</v>
      </c>
      <c r="CA1000" s="17">
        <v>88106466</v>
      </c>
      <c r="CB1000" s="17" t="s">
        <v>1848</v>
      </c>
      <c r="CC1000" s="17">
        <v>6102301</v>
      </c>
      <c r="CD1000" s="17" t="s">
        <v>775</v>
      </c>
    </row>
    <row r="1001" spans="1:82">
      <c r="A1001" s="27">
        <v>1000001137</v>
      </c>
      <c r="B1001" s="26">
        <v>10</v>
      </c>
      <c r="C1001" s="26" t="s">
        <v>2231</v>
      </c>
      <c r="D1001" s="25">
        <v>204400</v>
      </c>
      <c r="E1001" s="25" t="s">
        <v>1224</v>
      </c>
      <c r="F1001" s="25">
        <v>204501</v>
      </c>
      <c r="G1001" s="25" t="s">
        <v>2230</v>
      </c>
      <c r="H1001" s="25">
        <v>2</v>
      </c>
      <c r="I1001" s="25">
        <v>2008.01</v>
      </c>
      <c r="J1001" s="25">
        <v>2500.12</v>
      </c>
      <c r="K1001" s="25" t="s">
        <v>2229</v>
      </c>
      <c r="L1001" s="25"/>
      <c r="M1001" s="25" t="s">
        <v>2228</v>
      </c>
      <c r="N1001" s="25" t="s">
        <v>609</v>
      </c>
      <c r="O1001" s="25" t="s">
        <v>428</v>
      </c>
      <c r="P1001" s="25" t="s">
        <v>608</v>
      </c>
      <c r="Q1001" s="24">
        <v>4326</v>
      </c>
      <c r="R1001" s="17">
        <v>0</v>
      </c>
      <c r="S1001" s="17" t="s">
        <v>428</v>
      </c>
      <c r="T1001" s="17" t="s">
        <v>712</v>
      </c>
      <c r="U1001" s="29">
        <v>5987</v>
      </c>
      <c r="V1001" s="17">
        <v>0</v>
      </c>
      <c r="Y1001" s="17">
        <v>0</v>
      </c>
      <c r="Z1001" s="17">
        <v>0</v>
      </c>
      <c r="AC1001" s="17">
        <v>0</v>
      </c>
      <c r="AD1001" s="17">
        <v>0</v>
      </c>
      <c r="AG1001" s="17">
        <v>0</v>
      </c>
      <c r="AH1001" s="17">
        <v>0</v>
      </c>
      <c r="AK1001" s="17">
        <v>0</v>
      </c>
      <c r="AL1001" s="17">
        <v>0</v>
      </c>
      <c r="AO1001" s="17">
        <v>0</v>
      </c>
      <c r="AP1001" s="17">
        <v>0</v>
      </c>
      <c r="AQ1001" s="17">
        <v>0</v>
      </c>
      <c r="AR1001" s="17">
        <v>0</v>
      </c>
      <c r="AS1001" s="17">
        <v>2.31E-4</v>
      </c>
      <c r="AT1001" s="17">
        <v>2.9320000000000001E-3</v>
      </c>
      <c r="AU1001" s="17">
        <v>5.9577999999999999E-2</v>
      </c>
      <c r="AV1001" s="30">
        <v>1086</v>
      </c>
      <c r="AW1001" s="30">
        <v>1303.2</v>
      </c>
      <c r="AX1001" s="30">
        <v>1629</v>
      </c>
      <c r="AY1001" s="17">
        <v>0</v>
      </c>
      <c r="AZ1001" s="17">
        <v>0</v>
      </c>
      <c r="BA1001" s="17">
        <v>0</v>
      </c>
      <c r="BB1001" s="17">
        <v>0</v>
      </c>
      <c r="BC1001" s="17">
        <v>1</v>
      </c>
      <c r="BD1001" s="17">
        <v>10.31</v>
      </c>
      <c r="BE1001" s="17">
        <v>1</v>
      </c>
      <c r="BF1001" s="17">
        <v>1</v>
      </c>
      <c r="BH1001" s="17">
        <v>0</v>
      </c>
      <c r="BJ1001" s="17">
        <v>0</v>
      </c>
      <c r="BL1001" s="17">
        <v>0</v>
      </c>
      <c r="BM1001" s="17">
        <v>1.4710000000000001E-3</v>
      </c>
      <c r="BN1001" s="17">
        <v>7.9030000000000003E-3</v>
      </c>
      <c r="BO1001" s="17">
        <v>0</v>
      </c>
      <c r="BP1001" s="17">
        <v>0</v>
      </c>
      <c r="BQ1001" s="17">
        <v>0</v>
      </c>
      <c r="BR1001" s="17">
        <v>0</v>
      </c>
      <c r="BS1001" s="17">
        <v>0</v>
      </c>
      <c r="BT1001" s="17" t="s">
        <v>409</v>
      </c>
      <c r="BU1001" s="17" t="s">
        <v>409</v>
      </c>
      <c r="BV1001" s="17" t="s">
        <v>409</v>
      </c>
      <c r="BW1001" s="17" t="s">
        <v>592</v>
      </c>
      <c r="CA1001" s="17">
        <v>1101099</v>
      </c>
      <c r="CB1001" s="17" t="s">
        <v>1383</v>
      </c>
      <c r="CC1001" s="17">
        <v>83102403</v>
      </c>
      <c r="CD1001" s="17" t="s">
        <v>1222</v>
      </c>
    </row>
    <row r="1002" spans="1:82">
      <c r="A1002" s="27">
        <v>1000001138</v>
      </c>
      <c r="B1002" s="26">
        <v>0</v>
      </c>
      <c r="C1002" s="26" t="s">
        <v>170</v>
      </c>
      <c r="D1002" s="25">
        <v>304400</v>
      </c>
      <c r="E1002" s="25" t="s">
        <v>1286</v>
      </c>
      <c r="F1002" s="25">
        <v>304420</v>
      </c>
      <c r="G1002" s="25" t="s">
        <v>1376</v>
      </c>
      <c r="H1002" s="25">
        <v>1</v>
      </c>
      <c r="I1002" s="25">
        <v>2005.01</v>
      </c>
      <c r="J1002" s="25">
        <v>2500.12</v>
      </c>
      <c r="K1002" s="25" t="s">
        <v>1566</v>
      </c>
      <c r="L1002" s="25"/>
      <c r="M1002" s="25" t="s">
        <v>1566</v>
      </c>
      <c r="N1002" s="25" t="s">
        <v>412</v>
      </c>
      <c r="O1002" s="25" t="s">
        <v>428</v>
      </c>
      <c r="P1002" s="25" t="s">
        <v>499</v>
      </c>
      <c r="Q1002" s="28">
        <v>785</v>
      </c>
      <c r="R1002" s="17">
        <v>0</v>
      </c>
      <c r="S1002" s="17" t="s">
        <v>411</v>
      </c>
      <c r="T1002" s="17" t="s">
        <v>792</v>
      </c>
      <c r="U1002" s="29">
        <v>1400</v>
      </c>
      <c r="V1002" s="17">
        <v>0.47439999999999999</v>
      </c>
      <c r="Y1002" s="17">
        <v>0</v>
      </c>
      <c r="Z1002" s="17">
        <v>0</v>
      </c>
      <c r="AC1002" s="17">
        <v>0</v>
      </c>
      <c r="AD1002" s="17">
        <v>0</v>
      </c>
      <c r="AG1002" s="17">
        <v>0</v>
      </c>
      <c r="AH1002" s="17">
        <v>0</v>
      </c>
      <c r="AK1002" s="17">
        <v>0</v>
      </c>
      <c r="AL1002" s="17">
        <v>0</v>
      </c>
      <c r="AO1002" s="17">
        <v>0</v>
      </c>
      <c r="AP1002" s="17">
        <v>0</v>
      </c>
      <c r="AQ1002" s="17">
        <v>0.11291211700000001</v>
      </c>
      <c r="AR1002" s="17">
        <v>9.8527199999999993E-4</v>
      </c>
      <c r="AS1002" s="17">
        <v>1.8100000000000001E-4</v>
      </c>
      <c r="AT1002" s="17">
        <v>1.6360000000000001E-3</v>
      </c>
      <c r="AU1002" s="17">
        <v>4.1340000000000002E-2</v>
      </c>
      <c r="AV1002" s="17">
        <v>285</v>
      </c>
      <c r="AW1002" s="17">
        <v>342</v>
      </c>
      <c r="AX1002" s="17">
        <v>427.5</v>
      </c>
      <c r="AY1002" s="17">
        <v>0</v>
      </c>
      <c r="AZ1002" s="17">
        <v>0</v>
      </c>
      <c r="BA1002" s="17">
        <v>0</v>
      </c>
      <c r="BB1002" s="17">
        <v>0</v>
      </c>
      <c r="BC1002" s="17">
        <v>1</v>
      </c>
      <c r="BD1002" s="17">
        <v>2.19</v>
      </c>
      <c r="BE1002" s="17">
        <v>1</v>
      </c>
      <c r="BF1002" s="17">
        <v>1</v>
      </c>
      <c r="BH1002" s="17">
        <v>0</v>
      </c>
      <c r="BJ1002" s="17">
        <v>0</v>
      </c>
      <c r="BL1002" s="17">
        <v>0</v>
      </c>
      <c r="BM1002" s="17">
        <v>7.6999999999999996E-4</v>
      </c>
      <c r="BN1002" s="17">
        <v>3.5850000000000001E-3</v>
      </c>
      <c r="BO1002" s="17">
        <v>0</v>
      </c>
      <c r="BP1002" s="17">
        <v>0</v>
      </c>
      <c r="BQ1002" s="17">
        <v>0</v>
      </c>
      <c r="BR1002" s="17">
        <v>0</v>
      </c>
      <c r="BS1002" s="17">
        <v>0</v>
      </c>
      <c r="BT1002" s="17" t="s">
        <v>409</v>
      </c>
      <c r="BU1002" s="17" t="s">
        <v>409</v>
      </c>
      <c r="BV1002" s="17" t="s">
        <v>409</v>
      </c>
      <c r="BW1002" s="17" t="s">
        <v>592</v>
      </c>
      <c r="CA1002" s="17">
        <v>88106466</v>
      </c>
      <c r="CB1002" s="17" t="s">
        <v>1848</v>
      </c>
      <c r="CC1002" s="17">
        <v>4104765</v>
      </c>
      <c r="CD1002" s="17" t="s">
        <v>2227</v>
      </c>
    </row>
    <row r="1003" spans="1:82">
      <c r="A1003" s="27">
        <v>1000001139</v>
      </c>
      <c r="B1003" s="26">
        <v>0</v>
      </c>
      <c r="C1003" s="26" t="s">
        <v>169</v>
      </c>
      <c r="D1003" s="25">
        <v>304400</v>
      </c>
      <c r="E1003" s="25" t="s">
        <v>1286</v>
      </c>
      <c r="F1003" s="25">
        <v>304420</v>
      </c>
      <c r="G1003" s="25" t="s">
        <v>1376</v>
      </c>
      <c r="H1003" s="25">
        <v>2</v>
      </c>
      <c r="I1003" s="25">
        <v>2005.01</v>
      </c>
      <c r="J1003" s="25">
        <v>2500.12</v>
      </c>
      <c r="K1003" s="25" t="s">
        <v>1566</v>
      </c>
      <c r="L1003" s="25"/>
      <c r="M1003" s="25" t="s">
        <v>1566</v>
      </c>
      <c r="N1003" s="25" t="s">
        <v>412</v>
      </c>
      <c r="O1003" s="25" t="s">
        <v>428</v>
      </c>
      <c r="P1003" s="25" t="s">
        <v>499</v>
      </c>
      <c r="Q1003" s="28">
        <v>785</v>
      </c>
      <c r="R1003" s="17">
        <v>0</v>
      </c>
      <c r="S1003" s="17" t="s">
        <v>411</v>
      </c>
      <c r="T1003" s="17" t="s">
        <v>792</v>
      </c>
      <c r="U1003" s="29">
        <v>1400</v>
      </c>
      <c r="V1003" s="17">
        <v>0.47439999999999999</v>
      </c>
      <c r="Y1003" s="17">
        <v>0</v>
      </c>
      <c r="Z1003" s="17">
        <v>0</v>
      </c>
      <c r="AC1003" s="17">
        <v>0</v>
      </c>
      <c r="AD1003" s="17">
        <v>0</v>
      </c>
      <c r="AG1003" s="17">
        <v>0</v>
      </c>
      <c r="AH1003" s="17">
        <v>0</v>
      </c>
      <c r="AK1003" s="17">
        <v>0</v>
      </c>
      <c r="AL1003" s="17">
        <v>0</v>
      </c>
      <c r="AO1003" s="17">
        <v>0</v>
      </c>
      <c r="AP1003" s="17">
        <v>0</v>
      </c>
      <c r="AQ1003" s="17">
        <v>0.11291211700000001</v>
      </c>
      <c r="AR1003" s="17">
        <v>9.8527199999999993E-4</v>
      </c>
      <c r="AS1003" s="17">
        <v>1.8100000000000001E-4</v>
      </c>
      <c r="AT1003" s="17">
        <v>1.6360000000000001E-3</v>
      </c>
      <c r="AU1003" s="17">
        <v>4.1340000000000002E-2</v>
      </c>
      <c r="AV1003" s="17">
        <v>285</v>
      </c>
      <c r="AW1003" s="17">
        <v>342</v>
      </c>
      <c r="AX1003" s="17">
        <v>427.5</v>
      </c>
      <c r="AY1003" s="17">
        <v>0</v>
      </c>
      <c r="AZ1003" s="17">
        <v>0</v>
      </c>
      <c r="BA1003" s="17">
        <v>0</v>
      </c>
      <c r="BB1003" s="17">
        <v>0</v>
      </c>
      <c r="BC1003" s="17">
        <v>1</v>
      </c>
      <c r="BD1003" s="17">
        <v>2.19</v>
      </c>
      <c r="BE1003" s="17">
        <v>1</v>
      </c>
      <c r="BF1003" s="17">
        <v>1</v>
      </c>
      <c r="BH1003" s="17">
        <v>0</v>
      </c>
      <c r="BJ1003" s="17">
        <v>0</v>
      </c>
      <c r="BL1003" s="17">
        <v>0</v>
      </c>
      <c r="BM1003" s="17">
        <v>7.6999999999999996E-4</v>
      </c>
      <c r="BN1003" s="17">
        <v>3.5850000000000001E-3</v>
      </c>
      <c r="BO1003" s="17">
        <v>0</v>
      </c>
      <c r="BP1003" s="17">
        <v>0</v>
      </c>
      <c r="BQ1003" s="17">
        <v>0</v>
      </c>
      <c r="BR1003" s="17">
        <v>0</v>
      </c>
      <c r="BS1003" s="17">
        <v>0</v>
      </c>
      <c r="BT1003" s="17" t="s">
        <v>409</v>
      </c>
      <c r="BU1003" s="17" t="s">
        <v>409</v>
      </c>
      <c r="BV1003" s="17" t="s">
        <v>409</v>
      </c>
      <c r="BW1003" s="17" t="s">
        <v>592</v>
      </c>
      <c r="CA1003" s="17">
        <v>88106466</v>
      </c>
      <c r="CB1003" s="17" t="s">
        <v>1848</v>
      </c>
      <c r="CC1003" s="17">
        <v>4104765</v>
      </c>
      <c r="CD1003" s="17" t="s">
        <v>2227</v>
      </c>
    </row>
    <row r="1004" spans="1:82">
      <c r="A1004" s="27">
        <v>1000001140</v>
      </c>
      <c r="B1004" s="26">
        <v>0</v>
      </c>
      <c r="C1004" s="26" t="s">
        <v>2226</v>
      </c>
      <c r="D1004" s="25">
        <v>304655</v>
      </c>
      <c r="E1004" s="25" t="s">
        <v>1156</v>
      </c>
      <c r="F1004" s="25">
        <v>304645</v>
      </c>
      <c r="G1004" s="25" t="s">
        <v>1147</v>
      </c>
      <c r="H1004" s="25">
        <v>1</v>
      </c>
      <c r="I1004" s="25">
        <v>2004.01</v>
      </c>
      <c r="J1004" s="25">
        <v>2013.04</v>
      </c>
      <c r="K1004" s="25" t="s">
        <v>1642</v>
      </c>
      <c r="L1004" s="25"/>
      <c r="M1004" s="25" t="s">
        <v>1642</v>
      </c>
      <c r="N1004" s="25" t="s">
        <v>412</v>
      </c>
      <c r="O1004" s="25" t="s">
        <v>428</v>
      </c>
      <c r="P1004" s="25" t="s">
        <v>499</v>
      </c>
      <c r="Q1004" s="24">
        <v>15394</v>
      </c>
      <c r="R1004" s="17">
        <v>0</v>
      </c>
      <c r="U1004" s="17">
        <v>0</v>
      </c>
      <c r="V1004" s="17">
        <v>0</v>
      </c>
      <c r="Y1004" s="17">
        <v>0</v>
      </c>
      <c r="Z1004" s="17">
        <v>0</v>
      </c>
      <c r="AC1004" s="17">
        <v>0</v>
      </c>
      <c r="AD1004" s="17">
        <v>0</v>
      </c>
      <c r="AG1004" s="17">
        <v>0</v>
      </c>
      <c r="AH1004" s="17">
        <v>0</v>
      </c>
      <c r="AK1004" s="17">
        <v>0</v>
      </c>
      <c r="AL1004" s="17">
        <v>0</v>
      </c>
      <c r="AO1004" s="17">
        <v>0</v>
      </c>
      <c r="AP1004" s="17">
        <v>0</v>
      </c>
      <c r="AQ1004" s="17">
        <v>0</v>
      </c>
      <c r="AR1004" s="17">
        <v>0</v>
      </c>
      <c r="AS1004" s="17">
        <v>2.7230000000000002E-3</v>
      </c>
      <c r="AT1004" s="17">
        <v>2.146E-2</v>
      </c>
      <c r="AU1004" s="17">
        <v>1.7856E-2</v>
      </c>
      <c r="AV1004" s="17">
        <v>452</v>
      </c>
      <c r="AW1004" s="17">
        <v>542.4</v>
      </c>
      <c r="AX1004" s="17">
        <v>678</v>
      </c>
      <c r="AY1004" s="17">
        <v>0</v>
      </c>
      <c r="AZ1004" s="17">
        <v>0</v>
      </c>
      <c r="BA1004" s="17">
        <v>0</v>
      </c>
      <c r="BB1004" s="17">
        <v>0</v>
      </c>
      <c r="BC1004" s="17">
        <v>1</v>
      </c>
      <c r="BD1004" s="17">
        <v>15.39</v>
      </c>
      <c r="BE1004" s="17">
        <v>1</v>
      </c>
      <c r="BF1004" s="17">
        <v>1</v>
      </c>
      <c r="BH1004" s="17">
        <v>0</v>
      </c>
      <c r="BJ1004" s="17">
        <v>0</v>
      </c>
      <c r="BL1004" s="17">
        <v>0</v>
      </c>
      <c r="BM1004" s="17">
        <v>1.4598E-2</v>
      </c>
      <c r="BN1004" s="17">
        <v>6.5962000000000007E-2</v>
      </c>
      <c r="BO1004" s="17">
        <v>0</v>
      </c>
      <c r="BP1004" s="17">
        <v>0</v>
      </c>
      <c r="BQ1004" s="17">
        <v>0</v>
      </c>
      <c r="BR1004" s="17">
        <v>0</v>
      </c>
      <c r="BS1004" s="17">
        <v>0</v>
      </c>
      <c r="BT1004" s="17" t="s">
        <v>409</v>
      </c>
      <c r="BU1004" s="17" t="s">
        <v>409</v>
      </c>
      <c r="BV1004" s="17" t="s">
        <v>409</v>
      </c>
      <c r="BW1004" s="17" t="s">
        <v>592</v>
      </c>
      <c r="CA1004" s="17">
        <v>88106466</v>
      </c>
      <c r="CB1004" s="17" t="s">
        <v>1848</v>
      </c>
      <c r="CC1004" s="17">
        <v>4200250</v>
      </c>
      <c r="CD1004" s="17" t="s">
        <v>782</v>
      </c>
    </row>
    <row r="1005" spans="1:82">
      <c r="A1005" s="27">
        <v>1000001141</v>
      </c>
      <c r="B1005" s="26">
        <v>0</v>
      </c>
      <c r="C1005" s="26" t="s">
        <v>2225</v>
      </c>
      <c r="D1005" s="25">
        <v>304655</v>
      </c>
      <c r="E1005" s="25" t="s">
        <v>1156</v>
      </c>
      <c r="F1005" s="25">
        <v>304645</v>
      </c>
      <c r="G1005" s="25" t="s">
        <v>1147</v>
      </c>
      <c r="H1005" s="25">
        <v>2</v>
      </c>
      <c r="I1005" s="25">
        <v>2004.01</v>
      </c>
      <c r="J1005" s="25">
        <v>2013.04</v>
      </c>
      <c r="K1005" s="25" t="s">
        <v>1642</v>
      </c>
      <c r="L1005" s="25"/>
      <c r="M1005" s="25" t="s">
        <v>1642</v>
      </c>
      <c r="N1005" s="25" t="s">
        <v>412</v>
      </c>
      <c r="O1005" s="25" t="s">
        <v>428</v>
      </c>
      <c r="P1005" s="25" t="s">
        <v>499</v>
      </c>
      <c r="Q1005" s="24">
        <v>15394</v>
      </c>
      <c r="R1005" s="17">
        <v>0</v>
      </c>
      <c r="U1005" s="17">
        <v>0</v>
      </c>
      <c r="V1005" s="17">
        <v>0</v>
      </c>
      <c r="Y1005" s="17">
        <v>0</v>
      </c>
      <c r="Z1005" s="17">
        <v>0</v>
      </c>
      <c r="AC1005" s="17">
        <v>0</v>
      </c>
      <c r="AD1005" s="17">
        <v>0</v>
      </c>
      <c r="AG1005" s="17">
        <v>0</v>
      </c>
      <c r="AH1005" s="17">
        <v>0</v>
      </c>
      <c r="AK1005" s="17">
        <v>0</v>
      </c>
      <c r="AL1005" s="17">
        <v>0</v>
      </c>
      <c r="AO1005" s="17">
        <v>0</v>
      </c>
      <c r="AP1005" s="17">
        <v>0</v>
      </c>
      <c r="AQ1005" s="17">
        <v>0</v>
      </c>
      <c r="AR1005" s="17">
        <v>0</v>
      </c>
      <c r="AS1005" s="17">
        <v>2.7230000000000002E-3</v>
      </c>
      <c r="AT1005" s="17">
        <v>2.146E-2</v>
      </c>
      <c r="AU1005" s="17">
        <v>1.7856E-2</v>
      </c>
      <c r="AV1005" s="17">
        <v>452</v>
      </c>
      <c r="AW1005" s="17">
        <v>542.4</v>
      </c>
      <c r="AX1005" s="17">
        <v>678</v>
      </c>
      <c r="AY1005" s="17">
        <v>0</v>
      </c>
      <c r="AZ1005" s="17">
        <v>0</v>
      </c>
      <c r="BA1005" s="17">
        <v>0</v>
      </c>
      <c r="BB1005" s="17">
        <v>0</v>
      </c>
      <c r="BC1005" s="17">
        <v>1</v>
      </c>
      <c r="BD1005" s="17">
        <v>15.39</v>
      </c>
      <c r="BE1005" s="17">
        <v>1</v>
      </c>
      <c r="BF1005" s="17">
        <v>1</v>
      </c>
      <c r="BH1005" s="17">
        <v>0</v>
      </c>
      <c r="BJ1005" s="17">
        <v>0</v>
      </c>
      <c r="BL1005" s="17">
        <v>0</v>
      </c>
      <c r="BM1005" s="17">
        <v>1.4598E-2</v>
      </c>
      <c r="BN1005" s="17">
        <v>6.5962000000000007E-2</v>
      </c>
      <c r="BO1005" s="17">
        <v>0</v>
      </c>
      <c r="BP1005" s="17">
        <v>0</v>
      </c>
      <c r="BQ1005" s="17">
        <v>0</v>
      </c>
      <c r="BR1005" s="17">
        <v>0</v>
      </c>
      <c r="BS1005" s="17">
        <v>0</v>
      </c>
      <c r="BT1005" s="17" t="s">
        <v>409</v>
      </c>
      <c r="BU1005" s="17" t="s">
        <v>409</v>
      </c>
      <c r="BV1005" s="17" t="s">
        <v>409</v>
      </c>
      <c r="BW1005" s="17" t="s">
        <v>592</v>
      </c>
      <c r="CA1005" s="17">
        <v>88106466</v>
      </c>
      <c r="CB1005" s="17" t="s">
        <v>1848</v>
      </c>
      <c r="CC1005" s="17">
        <v>4200250</v>
      </c>
      <c r="CD1005" s="17" t="s">
        <v>782</v>
      </c>
    </row>
    <row r="1006" spans="1:82">
      <c r="A1006" s="27">
        <v>1000001142</v>
      </c>
      <c r="B1006" s="26">
        <v>0</v>
      </c>
      <c r="C1006" s="26" t="s">
        <v>2224</v>
      </c>
      <c r="D1006" s="25">
        <v>204900</v>
      </c>
      <c r="E1006" s="25" t="s">
        <v>2223</v>
      </c>
      <c r="F1006" s="25">
        <v>204800</v>
      </c>
      <c r="G1006" s="25" t="s">
        <v>779</v>
      </c>
      <c r="H1006" s="25">
        <v>1</v>
      </c>
      <c r="I1006" s="25">
        <v>2005.01</v>
      </c>
      <c r="J1006" s="25">
        <v>2500.12</v>
      </c>
      <c r="K1006" s="25" t="s">
        <v>1566</v>
      </c>
      <c r="L1006" s="25"/>
      <c r="M1006" s="25" t="s">
        <v>1566</v>
      </c>
      <c r="N1006" s="25" t="s">
        <v>609</v>
      </c>
      <c r="O1006" s="25" t="s">
        <v>428</v>
      </c>
      <c r="P1006" s="25" t="s">
        <v>608</v>
      </c>
      <c r="Q1006" s="24">
        <v>16492</v>
      </c>
      <c r="R1006" s="17">
        <v>0</v>
      </c>
      <c r="U1006" s="17">
        <v>0</v>
      </c>
      <c r="V1006" s="17">
        <v>0</v>
      </c>
      <c r="Y1006" s="17">
        <v>0</v>
      </c>
      <c r="Z1006" s="17">
        <v>0</v>
      </c>
      <c r="AC1006" s="17">
        <v>0</v>
      </c>
      <c r="AD1006" s="17">
        <v>0</v>
      </c>
      <c r="AG1006" s="17">
        <v>0</v>
      </c>
      <c r="AH1006" s="17">
        <v>0</v>
      </c>
      <c r="AK1006" s="17">
        <v>0</v>
      </c>
      <c r="AL1006" s="17">
        <v>0</v>
      </c>
      <c r="AO1006" s="17">
        <v>0</v>
      </c>
      <c r="AP1006" s="17">
        <v>0</v>
      </c>
      <c r="AQ1006" s="17">
        <v>0</v>
      </c>
      <c r="AR1006" s="17">
        <v>0</v>
      </c>
      <c r="AS1006" s="17">
        <v>2.42E-4</v>
      </c>
      <c r="AT1006" s="17">
        <v>3.774E-3</v>
      </c>
      <c r="AU1006" s="17">
        <v>0.115812</v>
      </c>
      <c r="AV1006" s="30">
        <v>2173</v>
      </c>
      <c r="AW1006" s="30">
        <v>2607.6</v>
      </c>
      <c r="AX1006" s="30">
        <v>3259.5</v>
      </c>
      <c r="AY1006" s="17">
        <v>0</v>
      </c>
      <c r="AZ1006" s="17">
        <v>0</v>
      </c>
      <c r="BA1006" s="17">
        <v>0</v>
      </c>
      <c r="BB1006" s="17">
        <v>0</v>
      </c>
      <c r="BC1006" s="17">
        <v>1</v>
      </c>
      <c r="BD1006" s="17">
        <v>16.489999999999998</v>
      </c>
      <c r="BE1006" s="17">
        <v>1</v>
      </c>
      <c r="BF1006" s="17">
        <v>1</v>
      </c>
      <c r="BH1006" s="17">
        <v>0</v>
      </c>
      <c r="BJ1006" s="17">
        <v>0</v>
      </c>
      <c r="BL1006" s="17">
        <v>0</v>
      </c>
      <c r="BM1006" s="17">
        <v>2.4020000000000001E-3</v>
      </c>
      <c r="BN1006" s="17">
        <v>1.2048E-2</v>
      </c>
      <c r="BO1006" s="17">
        <v>0</v>
      </c>
      <c r="BP1006" s="17">
        <v>0</v>
      </c>
      <c r="BQ1006" s="17">
        <v>0</v>
      </c>
      <c r="BR1006" s="17">
        <v>0</v>
      </c>
      <c r="BS1006" s="17">
        <v>0</v>
      </c>
      <c r="BT1006" s="17" t="s">
        <v>409</v>
      </c>
      <c r="BU1006" s="17" t="s">
        <v>409</v>
      </c>
      <c r="BV1006" s="17" t="s">
        <v>409</v>
      </c>
      <c r="BW1006" s="17" t="s">
        <v>592</v>
      </c>
      <c r="CA1006" s="17">
        <v>88106466</v>
      </c>
      <c r="CB1006" s="17" t="s">
        <v>1848</v>
      </c>
      <c r="CC1006" s="17">
        <v>4200250</v>
      </c>
      <c r="CD1006" s="17" t="s">
        <v>782</v>
      </c>
    </row>
    <row r="1007" spans="1:82">
      <c r="A1007" s="27">
        <v>1000001143</v>
      </c>
      <c r="B1007" s="26">
        <v>0</v>
      </c>
      <c r="C1007" s="26" t="s">
        <v>2222</v>
      </c>
      <c r="D1007" s="25">
        <v>304900</v>
      </c>
      <c r="E1007" s="25" t="s">
        <v>1284</v>
      </c>
      <c r="F1007" s="25">
        <v>304935</v>
      </c>
      <c r="G1007" s="25" t="s">
        <v>2219</v>
      </c>
      <c r="H1007" s="25">
        <v>1</v>
      </c>
      <c r="I1007" s="25">
        <v>2005.01</v>
      </c>
      <c r="J1007" s="25">
        <v>2500.12</v>
      </c>
      <c r="K1007" s="25" t="s">
        <v>1566</v>
      </c>
      <c r="L1007" s="25"/>
      <c r="M1007" s="25" t="s">
        <v>1566</v>
      </c>
      <c r="N1007" s="25" t="s">
        <v>412</v>
      </c>
      <c r="O1007" s="25" t="s">
        <v>411</v>
      </c>
      <c r="P1007" s="25" t="s">
        <v>516</v>
      </c>
      <c r="Q1007" s="24">
        <v>4291</v>
      </c>
      <c r="R1007" s="17">
        <v>0.25209999999999999</v>
      </c>
      <c r="U1007" s="17">
        <v>0</v>
      </c>
      <c r="V1007" s="17">
        <v>0</v>
      </c>
      <c r="Y1007" s="17">
        <v>0</v>
      </c>
      <c r="Z1007" s="17">
        <v>0</v>
      </c>
      <c r="AC1007" s="17">
        <v>0</v>
      </c>
      <c r="AD1007" s="17">
        <v>0</v>
      </c>
      <c r="AG1007" s="17">
        <v>0</v>
      </c>
      <c r="AH1007" s="17">
        <v>0</v>
      </c>
      <c r="AK1007" s="17">
        <v>0</v>
      </c>
      <c r="AL1007" s="17">
        <v>0</v>
      </c>
      <c r="AO1007" s="17">
        <v>0</v>
      </c>
      <c r="AP1007" s="17">
        <v>0</v>
      </c>
      <c r="AQ1007" s="17">
        <v>0.25209999999999999</v>
      </c>
      <c r="AR1007" s="17">
        <v>1E-3</v>
      </c>
      <c r="AS1007" s="17">
        <v>2.5900000000000001E-4</v>
      </c>
      <c r="AT1007" s="17">
        <v>2.8509999999999998E-3</v>
      </c>
      <c r="AU1007" s="17">
        <v>6.5088999999999994E-2</v>
      </c>
      <c r="AV1007" s="17">
        <v>285</v>
      </c>
      <c r="AW1007" s="17">
        <v>342</v>
      </c>
      <c r="AX1007" s="17">
        <v>427.5</v>
      </c>
      <c r="AY1007" s="17">
        <v>0</v>
      </c>
      <c r="AZ1007" s="17">
        <v>0</v>
      </c>
      <c r="BA1007" s="17">
        <v>0</v>
      </c>
      <c r="BB1007" s="17">
        <v>0</v>
      </c>
      <c r="BC1007" s="17">
        <v>1</v>
      </c>
      <c r="BD1007" s="17">
        <v>4.29</v>
      </c>
      <c r="BE1007" s="17">
        <v>1</v>
      </c>
      <c r="BF1007" s="17">
        <v>1</v>
      </c>
      <c r="BH1007" s="17">
        <v>0</v>
      </c>
      <c r="BJ1007" s="17">
        <v>0</v>
      </c>
      <c r="BL1007" s="17">
        <v>0</v>
      </c>
      <c r="BM1007" s="17">
        <v>7.67E-4</v>
      </c>
      <c r="BN1007" s="17">
        <v>1.274E-3</v>
      </c>
      <c r="BO1007" s="17">
        <v>0</v>
      </c>
      <c r="BP1007" s="17">
        <v>0</v>
      </c>
      <c r="BQ1007" s="17">
        <v>0</v>
      </c>
      <c r="BR1007" s="17">
        <v>0</v>
      </c>
      <c r="BS1007" s="17">
        <v>0</v>
      </c>
      <c r="BT1007" s="17" t="s">
        <v>409</v>
      </c>
      <c r="BU1007" s="17" t="s">
        <v>409</v>
      </c>
      <c r="BV1007" s="17" t="s">
        <v>409</v>
      </c>
      <c r="BW1007" s="17" t="s">
        <v>592</v>
      </c>
      <c r="CA1007" s="17">
        <v>88106466</v>
      </c>
      <c r="CB1007" s="17" t="s">
        <v>1848</v>
      </c>
      <c r="CC1007" s="17">
        <v>4200250</v>
      </c>
      <c r="CD1007" s="17" t="s">
        <v>782</v>
      </c>
    </row>
    <row r="1008" spans="1:82">
      <c r="A1008" s="27">
        <v>1000001144</v>
      </c>
      <c r="B1008" s="26">
        <v>0</v>
      </c>
      <c r="C1008" s="26" t="s">
        <v>2221</v>
      </c>
      <c r="D1008" s="25">
        <v>304900</v>
      </c>
      <c r="E1008" s="25" t="s">
        <v>1284</v>
      </c>
      <c r="F1008" s="25">
        <v>304935</v>
      </c>
      <c r="G1008" s="25" t="s">
        <v>2219</v>
      </c>
      <c r="H1008" s="25">
        <v>2</v>
      </c>
      <c r="I1008" s="25">
        <v>2005.01</v>
      </c>
      <c r="J1008" s="25">
        <v>2500.12</v>
      </c>
      <c r="K1008" s="25" t="s">
        <v>1566</v>
      </c>
      <c r="L1008" s="25"/>
      <c r="M1008" s="25" t="s">
        <v>1566</v>
      </c>
      <c r="N1008" s="25" t="s">
        <v>412</v>
      </c>
      <c r="O1008" s="25" t="s">
        <v>411</v>
      </c>
      <c r="P1008" s="25" t="s">
        <v>516</v>
      </c>
      <c r="Q1008" s="24">
        <v>4291</v>
      </c>
      <c r="R1008" s="17">
        <v>0.25209999999999999</v>
      </c>
      <c r="U1008" s="17">
        <v>0</v>
      </c>
      <c r="V1008" s="17">
        <v>0</v>
      </c>
      <c r="Y1008" s="17">
        <v>0</v>
      </c>
      <c r="Z1008" s="17">
        <v>0</v>
      </c>
      <c r="AC1008" s="17">
        <v>0</v>
      </c>
      <c r="AD1008" s="17">
        <v>0</v>
      </c>
      <c r="AG1008" s="17">
        <v>0</v>
      </c>
      <c r="AH1008" s="17">
        <v>0</v>
      </c>
      <c r="AK1008" s="17">
        <v>0</v>
      </c>
      <c r="AL1008" s="17">
        <v>0</v>
      </c>
      <c r="AO1008" s="17">
        <v>0</v>
      </c>
      <c r="AP1008" s="17">
        <v>0</v>
      </c>
      <c r="AQ1008" s="17">
        <v>0.25209999999999999</v>
      </c>
      <c r="AR1008" s="17">
        <v>1E-3</v>
      </c>
      <c r="AS1008" s="17">
        <v>2.5900000000000001E-4</v>
      </c>
      <c r="AT1008" s="17">
        <v>2.8509999999999998E-3</v>
      </c>
      <c r="AU1008" s="17">
        <v>6.5088999999999994E-2</v>
      </c>
      <c r="AV1008" s="17">
        <v>285</v>
      </c>
      <c r="AW1008" s="17">
        <v>342</v>
      </c>
      <c r="AX1008" s="17">
        <v>427.5</v>
      </c>
      <c r="AY1008" s="17">
        <v>0</v>
      </c>
      <c r="AZ1008" s="17">
        <v>0</v>
      </c>
      <c r="BA1008" s="17">
        <v>0</v>
      </c>
      <c r="BB1008" s="17">
        <v>0</v>
      </c>
      <c r="BC1008" s="17">
        <v>1</v>
      </c>
      <c r="BD1008" s="17">
        <v>4.29</v>
      </c>
      <c r="BE1008" s="17">
        <v>1</v>
      </c>
      <c r="BF1008" s="17">
        <v>1</v>
      </c>
      <c r="BH1008" s="17">
        <v>0</v>
      </c>
      <c r="BJ1008" s="17">
        <v>0</v>
      </c>
      <c r="BL1008" s="17">
        <v>0</v>
      </c>
      <c r="BM1008" s="17">
        <v>7.67E-4</v>
      </c>
      <c r="BN1008" s="17">
        <v>1.274E-3</v>
      </c>
      <c r="BO1008" s="17">
        <v>0</v>
      </c>
      <c r="BP1008" s="17">
        <v>0</v>
      </c>
      <c r="BQ1008" s="17">
        <v>0</v>
      </c>
      <c r="BR1008" s="17">
        <v>0</v>
      </c>
      <c r="BS1008" s="17">
        <v>0</v>
      </c>
      <c r="BT1008" s="17" t="s">
        <v>409</v>
      </c>
      <c r="BU1008" s="17" t="s">
        <v>409</v>
      </c>
      <c r="BV1008" s="17" t="s">
        <v>409</v>
      </c>
      <c r="BW1008" s="17" t="s">
        <v>592</v>
      </c>
      <c r="CA1008" s="17">
        <v>88106466</v>
      </c>
      <c r="CB1008" s="17" t="s">
        <v>1848</v>
      </c>
      <c r="CC1008" s="17">
        <v>4200250</v>
      </c>
      <c r="CD1008" s="17" t="s">
        <v>782</v>
      </c>
    </row>
    <row r="1009" spans="1:82">
      <c r="A1009" s="27">
        <v>1000001145</v>
      </c>
      <c r="B1009" s="26">
        <v>0</v>
      </c>
      <c r="C1009" s="26" t="s">
        <v>2220</v>
      </c>
      <c r="D1009" s="25">
        <v>304900</v>
      </c>
      <c r="E1009" s="25" t="s">
        <v>1284</v>
      </c>
      <c r="F1009" s="25">
        <v>304935</v>
      </c>
      <c r="G1009" s="25" t="s">
        <v>2219</v>
      </c>
      <c r="H1009" s="25">
        <v>3</v>
      </c>
      <c r="I1009" s="25">
        <v>2005.01</v>
      </c>
      <c r="J1009" s="25">
        <v>2500.12</v>
      </c>
      <c r="K1009" s="25" t="s">
        <v>1566</v>
      </c>
      <c r="L1009" s="25"/>
      <c r="M1009" s="25" t="s">
        <v>1566</v>
      </c>
      <c r="N1009" s="25" t="s">
        <v>412</v>
      </c>
      <c r="O1009" s="25" t="s">
        <v>411</v>
      </c>
      <c r="P1009" s="25" t="s">
        <v>516</v>
      </c>
      <c r="Q1009" s="24">
        <v>4291</v>
      </c>
      <c r="R1009" s="17">
        <v>0.25209999999999999</v>
      </c>
      <c r="U1009" s="17">
        <v>0</v>
      </c>
      <c r="V1009" s="17">
        <v>0</v>
      </c>
      <c r="Y1009" s="17">
        <v>0</v>
      </c>
      <c r="Z1009" s="17">
        <v>0</v>
      </c>
      <c r="AC1009" s="17">
        <v>0</v>
      </c>
      <c r="AD1009" s="17">
        <v>0</v>
      </c>
      <c r="AG1009" s="17">
        <v>0</v>
      </c>
      <c r="AH1009" s="17">
        <v>0</v>
      </c>
      <c r="AK1009" s="17">
        <v>0</v>
      </c>
      <c r="AL1009" s="17">
        <v>0</v>
      </c>
      <c r="AO1009" s="17">
        <v>0</v>
      </c>
      <c r="AP1009" s="17">
        <v>0</v>
      </c>
      <c r="AQ1009" s="17">
        <v>0.25209999999999999</v>
      </c>
      <c r="AR1009" s="17">
        <v>1E-3</v>
      </c>
      <c r="AS1009" s="17">
        <v>2.5900000000000001E-4</v>
      </c>
      <c r="AT1009" s="17">
        <v>2.8509999999999998E-3</v>
      </c>
      <c r="AU1009" s="17">
        <v>6.5088999999999994E-2</v>
      </c>
      <c r="AV1009" s="17">
        <v>285</v>
      </c>
      <c r="AW1009" s="17">
        <v>342</v>
      </c>
      <c r="AX1009" s="17">
        <v>427.5</v>
      </c>
      <c r="AY1009" s="17">
        <v>0</v>
      </c>
      <c r="AZ1009" s="17">
        <v>0</v>
      </c>
      <c r="BA1009" s="17">
        <v>0</v>
      </c>
      <c r="BB1009" s="17">
        <v>0</v>
      </c>
      <c r="BC1009" s="17">
        <v>1</v>
      </c>
      <c r="BD1009" s="17">
        <v>4.29</v>
      </c>
      <c r="BE1009" s="17">
        <v>1</v>
      </c>
      <c r="BF1009" s="17">
        <v>1</v>
      </c>
      <c r="BH1009" s="17">
        <v>0</v>
      </c>
      <c r="BJ1009" s="17">
        <v>0</v>
      </c>
      <c r="BL1009" s="17">
        <v>0</v>
      </c>
      <c r="BM1009" s="17">
        <v>7.67E-4</v>
      </c>
      <c r="BN1009" s="17">
        <v>1.274E-3</v>
      </c>
      <c r="BO1009" s="17">
        <v>0</v>
      </c>
      <c r="BP1009" s="17">
        <v>0</v>
      </c>
      <c r="BQ1009" s="17">
        <v>0</v>
      </c>
      <c r="BR1009" s="17">
        <v>0</v>
      </c>
      <c r="BS1009" s="17">
        <v>0</v>
      </c>
      <c r="BT1009" s="17" t="s">
        <v>409</v>
      </c>
      <c r="BU1009" s="17" t="s">
        <v>409</v>
      </c>
      <c r="BV1009" s="17" t="s">
        <v>409</v>
      </c>
      <c r="BW1009" s="17" t="s">
        <v>592</v>
      </c>
      <c r="CA1009" s="17">
        <v>88106466</v>
      </c>
      <c r="CB1009" s="17" t="s">
        <v>1848</v>
      </c>
      <c r="CC1009" s="17">
        <v>4200250</v>
      </c>
      <c r="CD1009" s="17" t="s">
        <v>782</v>
      </c>
    </row>
    <row r="1010" spans="1:82">
      <c r="A1010" s="27">
        <v>1000001146</v>
      </c>
      <c r="B1010" s="26">
        <v>0</v>
      </c>
      <c r="C1010" s="26" t="s">
        <v>2218</v>
      </c>
      <c r="D1010" s="25">
        <v>304900</v>
      </c>
      <c r="E1010" s="25" t="s">
        <v>1284</v>
      </c>
      <c r="F1010" s="25">
        <v>304940</v>
      </c>
      <c r="G1010" s="25" t="s">
        <v>2216</v>
      </c>
      <c r="H1010" s="25">
        <v>1</v>
      </c>
      <c r="I1010" s="25">
        <v>2005.01</v>
      </c>
      <c r="J1010" s="25">
        <v>2500.12</v>
      </c>
      <c r="K1010" s="25" t="s">
        <v>1566</v>
      </c>
      <c r="L1010" s="25"/>
      <c r="M1010" s="25" t="s">
        <v>1566</v>
      </c>
      <c r="N1010" s="25" t="s">
        <v>412</v>
      </c>
      <c r="O1010" s="25" t="s">
        <v>411</v>
      </c>
      <c r="P1010" s="25" t="s">
        <v>516</v>
      </c>
      <c r="Q1010" s="24">
        <v>8175</v>
      </c>
      <c r="R1010" s="17">
        <v>0.2505</v>
      </c>
      <c r="U1010" s="17">
        <v>0</v>
      </c>
      <c r="V1010" s="17">
        <v>0</v>
      </c>
      <c r="Y1010" s="17">
        <v>0</v>
      </c>
      <c r="Z1010" s="17">
        <v>0</v>
      </c>
      <c r="AC1010" s="17">
        <v>0</v>
      </c>
      <c r="AD1010" s="17">
        <v>0</v>
      </c>
      <c r="AG1010" s="17">
        <v>0</v>
      </c>
      <c r="AH1010" s="17">
        <v>0</v>
      </c>
      <c r="AK1010" s="17">
        <v>0</v>
      </c>
      <c r="AL1010" s="17">
        <v>0</v>
      </c>
      <c r="AO1010" s="17">
        <v>0</v>
      </c>
      <c r="AP1010" s="17">
        <v>0</v>
      </c>
      <c r="AQ1010" s="17">
        <v>0.2505</v>
      </c>
      <c r="AR1010" s="17">
        <v>1E-3</v>
      </c>
      <c r="AS1010" s="17">
        <v>4.9299999999999995E-4</v>
      </c>
      <c r="AT1010" s="17">
        <v>5.8339999999999998E-3</v>
      </c>
      <c r="AU1010" s="17">
        <v>0.124005</v>
      </c>
      <c r="AV1010" s="17">
        <v>285</v>
      </c>
      <c r="AW1010" s="17">
        <v>342</v>
      </c>
      <c r="AX1010" s="17">
        <v>427.5</v>
      </c>
      <c r="AY1010" s="17">
        <v>0</v>
      </c>
      <c r="AZ1010" s="17">
        <v>0</v>
      </c>
      <c r="BA1010" s="17">
        <v>0</v>
      </c>
      <c r="BB1010" s="17">
        <v>0</v>
      </c>
      <c r="BC1010" s="17">
        <v>1</v>
      </c>
      <c r="BD1010" s="17">
        <v>8.18</v>
      </c>
      <c r="BE1010" s="17">
        <v>1</v>
      </c>
      <c r="BF1010" s="17">
        <v>1</v>
      </c>
      <c r="BH1010" s="17">
        <v>0</v>
      </c>
      <c r="BJ1010" s="17">
        <v>0</v>
      </c>
      <c r="BL1010" s="17">
        <v>0</v>
      </c>
      <c r="BM1010" s="17">
        <v>1.4610000000000001E-3</v>
      </c>
      <c r="BN1010" s="17">
        <v>2.4269999999999999E-3</v>
      </c>
      <c r="BO1010" s="17">
        <v>0</v>
      </c>
      <c r="BP1010" s="17">
        <v>0</v>
      </c>
      <c r="BQ1010" s="17">
        <v>0</v>
      </c>
      <c r="BR1010" s="17">
        <v>0</v>
      </c>
      <c r="BS1010" s="17">
        <v>0</v>
      </c>
      <c r="BT1010" s="17" t="s">
        <v>409</v>
      </c>
      <c r="BU1010" s="17" t="s">
        <v>409</v>
      </c>
      <c r="BV1010" s="17" t="s">
        <v>409</v>
      </c>
      <c r="BW1010" s="17" t="s">
        <v>592</v>
      </c>
      <c r="CA1010" s="17">
        <v>88106466</v>
      </c>
      <c r="CB1010" s="17" t="s">
        <v>1848</v>
      </c>
      <c r="CC1010" s="17">
        <v>4200250</v>
      </c>
      <c r="CD1010" s="17" t="s">
        <v>782</v>
      </c>
    </row>
    <row r="1011" spans="1:82">
      <c r="A1011" s="27">
        <v>1000001147</v>
      </c>
      <c r="B1011" s="26">
        <v>0</v>
      </c>
      <c r="C1011" s="26" t="s">
        <v>2217</v>
      </c>
      <c r="D1011" s="25">
        <v>304900</v>
      </c>
      <c r="E1011" s="25" t="s">
        <v>1284</v>
      </c>
      <c r="F1011" s="25">
        <v>304940</v>
      </c>
      <c r="G1011" s="25" t="s">
        <v>2216</v>
      </c>
      <c r="H1011" s="25">
        <v>2</v>
      </c>
      <c r="I1011" s="25">
        <v>2005.01</v>
      </c>
      <c r="J1011" s="25">
        <v>2500.12</v>
      </c>
      <c r="K1011" s="25" t="s">
        <v>1566</v>
      </c>
      <c r="L1011" s="25"/>
      <c r="M1011" s="25" t="s">
        <v>1566</v>
      </c>
      <c r="N1011" s="25" t="s">
        <v>412</v>
      </c>
      <c r="O1011" s="25" t="s">
        <v>411</v>
      </c>
      <c r="P1011" s="25" t="s">
        <v>516</v>
      </c>
      <c r="Q1011" s="24">
        <v>8175</v>
      </c>
      <c r="R1011" s="17">
        <v>0.2505</v>
      </c>
      <c r="U1011" s="17">
        <v>0</v>
      </c>
      <c r="V1011" s="17">
        <v>0</v>
      </c>
      <c r="Y1011" s="17">
        <v>0</v>
      </c>
      <c r="Z1011" s="17">
        <v>0</v>
      </c>
      <c r="AC1011" s="17">
        <v>0</v>
      </c>
      <c r="AD1011" s="17">
        <v>0</v>
      </c>
      <c r="AG1011" s="17">
        <v>0</v>
      </c>
      <c r="AH1011" s="17">
        <v>0</v>
      </c>
      <c r="AK1011" s="17">
        <v>0</v>
      </c>
      <c r="AL1011" s="17">
        <v>0</v>
      </c>
      <c r="AO1011" s="17">
        <v>0</v>
      </c>
      <c r="AP1011" s="17">
        <v>0</v>
      </c>
      <c r="AQ1011" s="17">
        <v>0.2505</v>
      </c>
      <c r="AR1011" s="17">
        <v>1E-3</v>
      </c>
      <c r="AS1011" s="17">
        <v>4.9299999999999995E-4</v>
      </c>
      <c r="AT1011" s="17">
        <v>5.8339999999999998E-3</v>
      </c>
      <c r="AU1011" s="17">
        <v>0.124005</v>
      </c>
      <c r="AV1011" s="17">
        <v>285</v>
      </c>
      <c r="AW1011" s="17">
        <v>342</v>
      </c>
      <c r="AX1011" s="17">
        <v>427.5</v>
      </c>
      <c r="AY1011" s="17">
        <v>0</v>
      </c>
      <c r="AZ1011" s="17">
        <v>0</v>
      </c>
      <c r="BA1011" s="17">
        <v>0</v>
      </c>
      <c r="BB1011" s="17">
        <v>0</v>
      </c>
      <c r="BC1011" s="17">
        <v>1</v>
      </c>
      <c r="BD1011" s="17">
        <v>8.18</v>
      </c>
      <c r="BE1011" s="17">
        <v>1</v>
      </c>
      <c r="BF1011" s="17">
        <v>1</v>
      </c>
      <c r="BH1011" s="17">
        <v>0</v>
      </c>
      <c r="BJ1011" s="17">
        <v>0</v>
      </c>
      <c r="BL1011" s="17">
        <v>0</v>
      </c>
      <c r="BM1011" s="17">
        <v>1.4610000000000001E-3</v>
      </c>
      <c r="BN1011" s="17">
        <v>2.4269999999999999E-3</v>
      </c>
      <c r="BO1011" s="17">
        <v>0</v>
      </c>
      <c r="BP1011" s="17">
        <v>0</v>
      </c>
      <c r="BQ1011" s="17">
        <v>0</v>
      </c>
      <c r="BR1011" s="17">
        <v>0</v>
      </c>
      <c r="BS1011" s="17">
        <v>0</v>
      </c>
      <c r="BT1011" s="17" t="s">
        <v>409</v>
      </c>
      <c r="BU1011" s="17" t="s">
        <v>409</v>
      </c>
      <c r="BV1011" s="17" t="s">
        <v>409</v>
      </c>
      <c r="BW1011" s="17" t="s">
        <v>592</v>
      </c>
      <c r="CA1011" s="17">
        <v>88106466</v>
      </c>
      <c r="CB1011" s="17" t="s">
        <v>1848</v>
      </c>
      <c r="CC1011" s="17">
        <v>4200250</v>
      </c>
      <c r="CD1011" s="17" t="s">
        <v>782</v>
      </c>
    </row>
    <row r="1012" spans="1:82">
      <c r="A1012" s="27">
        <v>1000001148</v>
      </c>
      <c r="B1012" s="26">
        <v>0</v>
      </c>
      <c r="C1012" s="26" t="s">
        <v>2215</v>
      </c>
      <c r="D1012" s="25">
        <v>304145</v>
      </c>
      <c r="E1012" s="25" t="s">
        <v>2214</v>
      </c>
      <c r="F1012" s="25">
        <v>304160</v>
      </c>
      <c r="G1012" s="25" t="s">
        <v>1716</v>
      </c>
      <c r="H1012" s="25">
        <v>1</v>
      </c>
      <c r="I1012" s="25">
        <v>2005.04</v>
      </c>
      <c r="J1012" s="25">
        <v>2500.12</v>
      </c>
      <c r="K1012" s="25" t="s">
        <v>1649</v>
      </c>
      <c r="L1012" s="25"/>
      <c r="M1012" s="25" t="s">
        <v>1649</v>
      </c>
      <c r="N1012" s="25" t="s">
        <v>412</v>
      </c>
      <c r="O1012" s="25" t="s">
        <v>411</v>
      </c>
      <c r="P1012" s="25" t="s">
        <v>426</v>
      </c>
      <c r="Q1012" s="24">
        <v>5600</v>
      </c>
      <c r="R1012" s="17">
        <v>0.1057</v>
      </c>
      <c r="S1012" s="17" t="s">
        <v>428</v>
      </c>
      <c r="T1012" s="17" t="s">
        <v>427</v>
      </c>
      <c r="U1012" s="29">
        <v>10563</v>
      </c>
      <c r="V1012" s="17">
        <v>0</v>
      </c>
      <c r="Y1012" s="17">
        <v>0</v>
      </c>
      <c r="Z1012" s="17">
        <v>0</v>
      </c>
      <c r="AC1012" s="17">
        <v>0</v>
      </c>
      <c r="AD1012" s="17">
        <v>0</v>
      </c>
      <c r="AG1012" s="17">
        <v>0</v>
      </c>
      <c r="AH1012" s="17">
        <v>0</v>
      </c>
      <c r="AK1012" s="17">
        <v>0</v>
      </c>
      <c r="AL1012" s="17">
        <v>0</v>
      </c>
      <c r="AO1012" s="17">
        <v>0</v>
      </c>
      <c r="AP1012" s="17">
        <v>0</v>
      </c>
      <c r="AQ1012" s="17">
        <v>1.0078963999999999E-2</v>
      </c>
      <c r="AR1012" s="17">
        <v>9.22918E-4</v>
      </c>
      <c r="AS1012" s="17">
        <v>4.9410000000000001E-3</v>
      </c>
      <c r="AT1012" s="17">
        <v>2.6624999999999999E-2</v>
      </c>
      <c r="AU1012" s="17">
        <v>9.2425999999999994E-2</v>
      </c>
      <c r="AV1012" s="17">
        <v>195</v>
      </c>
      <c r="AW1012" s="17">
        <v>234</v>
      </c>
      <c r="AX1012" s="17">
        <v>292.5</v>
      </c>
      <c r="AY1012" s="17">
        <v>0</v>
      </c>
      <c r="AZ1012" s="17">
        <v>0</v>
      </c>
      <c r="BA1012" s="17">
        <v>0</v>
      </c>
      <c r="BB1012" s="17">
        <v>0</v>
      </c>
      <c r="BC1012" s="17">
        <v>1</v>
      </c>
      <c r="BD1012" s="17">
        <v>16.16</v>
      </c>
      <c r="BE1012" s="17">
        <v>1</v>
      </c>
      <c r="BF1012" s="17">
        <v>1</v>
      </c>
      <c r="BH1012" s="17">
        <v>0</v>
      </c>
      <c r="BJ1012" s="17">
        <v>0</v>
      </c>
      <c r="BL1012" s="17">
        <v>0</v>
      </c>
      <c r="BM1012" s="17">
        <v>1.6028000000000001E-2</v>
      </c>
      <c r="BN1012" s="17">
        <v>5.6932000000000003E-2</v>
      </c>
      <c r="BO1012" s="17">
        <v>0</v>
      </c>
      <c r="BP1012" s="17">
        <v>0</v>
      </c>
      <c r="BQ1012" s="17">
        <v>0</v>
      </c>
      <c r="BR1012" s="17">
        <v>0</v>
      </c>
      <c r="BS1012" s="17">
        <v>0</v>
      </c>
      <c r="BT1012" s="17" t="s">
        <v>409</v>
      </c>
      <c r="BU1012" s="17" t="s">
        <v>409</v>
      </c>
      <c r="BV1012" s="17" t="s">
        <v>409</v>
      </c>
      <c r="BW1012" s="17" t="s">
        <v>592</v>
      </c>
      <c r="CA1012" s="17">
        <v>88106466</v>
      </c>
      <c r="CB1012" s="17" t="s">
        <v>1845</v>
      </c>
      <c r="CC1012" s="17">
        <v>6102301</v>
      </c>
      <c r="CD1012" s="17" t="s">
        <v>775</v>
      </c>
    </row>
    <row r="1013" spans="1:82">
      <c r="A1013" s="27">
        <v>1000001149</v>
      </c>
      <c r="B1013" s="26">
        <v>0</v>
      </c>
      <c r="C1013" s="26" t="s">
        <v>91</v>
      </c>
      <c r="D1013" s="25">
        <v>304685</v>
      </c>
      <c r="E1013" s="25" t="s">
        <v>2213</v>
      </c>
      <c r="F1013" s="25">
        <v>304680</v>
      </c>
      <c r="G1013" s="25" t="s">
        <v>2212</v>
      </c>
      <c r="H1013" s="25">
        <v>1</v>
      </c>
      <c r="I1013" s="25">
        <v>2005.12</v>
      </c>
      <c r="J1013" s="25">
        <v>2500.12</v>
      </c>
      <c r="K1013" s="25" t="s">
        <v>1567</v>
      </c>
      <c r="L1013" s="25"/>
      <c r="M1013" s="25" t="s">
        <v>1287</v>
      </c>
      <c r="N1013" s="25" t="s">
        <v>412</v>
      </c>
      <c r="O1013" s="25" t="s">
        <v>428</v>
      </c>
      <c r="P1013" s="25" t="s">
        <v>499</v>
      </c>
      <c r="Q1013" s="24">
        <v>15997</v>
      </c>
      <c r="R1013" s="17">
        <v>0</v>
      </c>
      <c r="U1013" s="17">
        <v>0</v>
      </c>
      <c r="V1013" s="17">
        <v>0</v>
      </c>
      <c r="Y1013" s="17">
        <v>0</v>
      </c>
      <c r="Z1013" s="17">
        <v>0</v>
      </c>
      <c r="AC1013" s="17">
        <v>0</v>
      </c>
      <c r="AD1013" s="17">
        <v>0</v>
      </c>
      <c r="AG1013" s="17">
        <v>0</v>
      </c>
      <c r="AH1013" s="17">
        <v>0</v>
      </c>
      <c r="AK1013" s="17">
        <v>0</v>
      </c>
      <c r="AL1013" s="17">
        <v>0</v>
      </c>
      <c r="AO1013" s="17">
        <v>0</v>
      </c>
      <c r="AP1013" s="17">
        <v>0</v>
      </c>
      <c r="AQ1013" s="17">
        <v>0</v>
      </c>
      <c r="AR1013" s="17">
        <v>0</v>
      </c>
      <c r="AS1013" s="17">
        <v>2.8300000000000001E-3</v>
      </c>
      <c r="AT1013" s="17">
        <v>2.2388999999999999E-2</v>
      </c>
      <c r="AU1013" s="17">
        <v>1.8487E-2</v>
      </c>
      <c r="AV1013" s="17">
        <v>452</v>
      </c>
      <c r="AW1013" s="17">
        <v>542.4</v>
      </c>
      <c r="AX1013" s="17">
        <v>678</v>
      </c>
      <c r="AY1013" s="17">
        <v>0</v>
      </c>
      <c r="AZ1013" s="17">
        <v>0</v>
      </c>
      <c r="BA1013" s="17">
        <v>0</v>
      </c>
      <c r="BB1013" s="17">
        <v>0</v>
      </c>
      <c r="BC1013" s="17">
        <v>1</v>
      </c>
      <c r="BD1013" s="17">
        <v>16</v>
      </c>
      <c r="BE1013" s="17">
        <v>1</v>
      </c>
      <c r="BF1013" s="17">
        <v>1</v>
      </c>
      <c r="BH1013" s="17">
        <v>0</v>
      </c>
      <c r="BJ1013" s="17">
        <v>0</v>
      </c>
      <c r="BL1013" s="17">
        <v>0</v>
      </c>
      <c r="BM1013" s="17">
        <v>1.5617000000000001E-2</v>
      </c>
      <c r="BN1013" s="17">
        <v>6.5317E-2</v>
      </c>
      <c r="BO1013" s="17">
        <v>0</v>
      </c>
      <c r="BP1013" s="17">
        <v>0</v>
      </c>
      <c r="BQ1013" s="17">
        <v>0</v>
      </c>
      <c r="BR1013" s="17">
        <v>0</v>
      </c>
      <c r="BS1013" s="17">
        <v>0</v>
      </c>
      <c r="BT1013" s="17" t="s">
        <v>409</v>
      </c>
      <c r="BU1013" s="17" t="s">
        <v>409</v>
      </c>
      <c r="BV1013" s="17" t="s">
        <v>409</v>
      </c>
      <c r="BW1013" s="17" t="s">
        <v>592</v>
      </c>
      <c r="CA1013" s="17">
        <v>88106466</v>
      </c>
      <c r="CB1013" s="17" t="s">
        <v>1848</v>
      </c>
      <c r="CC1013" s="17">
        <v>4104765</v>
      </c>
      <c r="CD1013" s="17" t="s">
        <v>2211</v>
      </c>
    </row>
    <row r="1014" spans="1:82">
      <c r="A1014" s="27">
        <v>1000001150</v>
      </c>
      <c r="B1014" s="26">
        <v>0</v>
      </c>
      <c r="C1014" s="26" t="s">
        <v>222</v>
      </c>
      <c r="D1014" s="25">
        <v>304615</v>
      </c>
      <c r="E1014" s="25" t="s">
        <v>1167</v>
      </c>
      <c r="F1014" s="25">
        <v>305215</v>
      </c>
      <c r="G1014" s="25" t="s">
        <v>1164</v>
      </c>
      <c r="H1014" s="25">
        <v>1</v>
      </c>
      <c r="I1014" s="25">
        <v>2005.01</v>
      </c>
      <c r="J1014" s="25">
        <v>2500.12</v>
      </c>
      <c r="K1014" s="25" t="s">
        <v>1566</v>
      </c>
      <c r="L1014" s="25"/>
      <c r="M1014" s="25" t="s">
        <v>1566</v>
      </c>
      <c r="N1014" s="25" t="s">
        <v>412</v>
      </c>
      <c r="O1014" s="25" t="s">
        <v>428</v>
      </c>
      <c r="P1014" s="25" t="s">
        <v>499</v>
      </c>
      <c r="Q1014" s="24">
        <v>31000</v>
      </c>
      <c r="R1014" s="17">
        <v>0</v>
      </c>
      <c r="U1014" s="17">
        <v>0</v>
      </c>
      <c r="V1014" s="17">
        <v>0</v>
      </c>
      <c r="Y1014" s="17">
        <v>0</v>
      </c>
      <c r="Z1014" s="17">
        <v>0</v>
      </c>
      <c r="AC1014" s="17">
        <v>0</v>
      </c>
      <c r="AD1014" s="17">
        <v>0</v>
      </c>
      <c r="AG1014" s="17">
        <v>0</v>
      </c>
      <c r="AH1014" s="17">
        <v>0</v>
      </c>
      <c r="AK1014" s="17">
        <v>0</v>
      </c>
      <c r="AL1014" s="17">
        <v>0</v>
      </c>
      <c r="AO1014" s="17">
        <v>0</v>
      </c>
      <c r="AP1014" s="17">
        <v>0</v>
      </c>
      <c r="AQ1014" s="17">
        <v>0</v>
      </c>
      <c r="AR1014" s="17">
        <v>0</v>
      </c>
      <c r="AS1014" s="17">
        <v>5.7200000000000003E-3</v>
      </c>
      <c r="AT1014" s="17">
        <v>4.5347999999999999E-2</v>
      </c>
      <c r="AU1014" s="17">
        <v>3.7272E-2</v>
      </c>
      <c r="AV1014" s="17">
        <v>452</v>
      </c>
      <c r="AW1014" s="17">
        <v>542.4</v>
      </c>
      <c r="AX1014" s="17">
        <v>678</v>
      </c>
      <c r="AY1014" s="17">
        <v>0</v>
      </c>
      <c r="AZ1014" s="17">
        <v>0</v>
      </c>
      <c r="BA1014" s="17">
        <v>0</v>
      </c>
      <c r="BB1014" s="17">
        <v>0</v>
      </c>
      <c r="BC1014" s="17">
        <v>1</v>
      </c>
      <c r="BD1014" s="17">
        <v>31</v>
      </c>
      <c r="BE1014" s="17">
        <v>1</v>
      </c>
      <c r="BF1014" s="17">
        <v>1</v>
      </c>
      <c r="BH1014" s="17">
        <v>0</v>
      </c>
      <c r="BJ1014" s="17">
        <v>0</v>
      </c>
      <c r="BL1014" s="17">
        <v>0</v>
      </c>
      <c r="BM1014" s="17">
        <v>2.7796999999999999E-2</v>
      </c>
      <c r="BN1014" s="17">
        <v>0.12771099999999999</v>
      </c>
      <c r="BO1014" s="17">
        <v>0</v>
      </c>
      <c r="BP1014" s="17">
        <v>0</v>
      </c>
      <c r="BQ1014" s="17">
        <v>0</v>
      </c>
      <c r="BR1014" s="17">
        <v>0</v>
      </c>
      <c r="BS1014" s="17">
        <v>0</v>
      </c>
      <c r="BT1014" s="17" t="s">
        <v>409</v>
      </c>
      <c r="BU1014" s="17" t="s">
        <v>409</v>
      </c>
      <c r="BV1014" s="17" t="s">
        <v>409</v>
      </c>
      <c r="BW1014" s="17" t="s">
        <v>592</v>
      </c>
      <c r="CA1014" s="17">
        <v>88106466</v>
      </c>
      <c r="CB1014" s="17" t="s">
        <v>1848</v>
      </c>
      <c r="CC1014" s="17">
        <v>4104765</v>
      </c>
      <c r="CD1014" s="17" t="s">
        <v>469</v>
      </c>
    </row>
    <row r="1015" spans="1:82">
      <c r="A1015" s="27">
        <v>1000001151</v>
      </c>
      <c r="B1015" s="26">
        <v>0</v>
      </c>
      <c r="C1015" s="26" t="s">
        <v>2210</v>
      </c>
      <c r="D1015" s="25">
        <v>304615</v>
      </c>
      <c r="E1015" s="25" t="s">
        <v>1167</v>
      </c>
      <c r="F1015" s="25">
        <v>305215</v>
      </c>
      <c r="G1015" s="25" t="s">
        <v>1164</v>
      </c>
      <c r="H1015" s="25">
        <v>2</v>
      </c>
      <c r="I1015" s="25">
        <v>2005.01</v>
      </c>
      <c r="J1015" s="25">
        <v>2009.1</v>
      </c>
      <c r="K1015" s="25" t="s">
        <v>1566</v>
      </c>
      <c r="L1015" s="25"/>
      <c r="M1015" s="25" t="s">
        <v>1566</v>
      </c>
      <c r="N1015" s="25" t="s">
        <v>412</v>
      </c>
      <c r="O1015" s="25" t="s">
        <v>428</v>
      </c>
      <c r="P1015" s="25" t="s">
        <v>499</v>
      </c>
      <c r="Q1015" s="24">
        <v>31725</v>
      </c>
      <c r="R1015" s="17">
        <v>0</v>
      </c>
      <c r="U1015" s="17">
        <v>0</v>
      </c>
      <c r="V1015" s="17">
        <v>0</v>
      </c>
      <c r="Y1015" s="17">
        <v>0</v>
      </c>
      <c r="Z1015" s="17">
        <v>0</v>
      </c>
      <c r="AC1015" s="17">
        <v>0</v>
      </c>
      <c r="AD1015" s="17">
        <v>0</v>
      </c>
      <c r="AG1015" s="17">
        <v>0</v>
      </c>
      <c r="AH1015" s="17">
        <v>0</v>
      </c>
      <c r="AK1015" s="17">
        <v>0</v>
      </c>
      <c r="AL1015" s="17">
        <v>0</v>
      </c>
      <c r="AO1015" s="17">
        <v>0</v>
      </c>
      <c r="AP1015" s="17">
        <v>0</v>
      </c>
      <c r="AQ1015" s="17">
        <v>0</v>
      </c>
      <c r="AR1015" s="17">
        <v>0</v>
      </c>
      <c r="AS1015" s="17">
        <v>5.7200000000000003E-3</v>
      </c>
      <c r="AT1015" s="17">
        <v>4.5347999999999999E-2</v>
      </c>
      <c r="AU1015" s="17">
        <v>3.6247000000000001E-2</v>
      </c>
      <c r="AV1015" s="17">
        <v>452</v>
      </c>
      <c r="AW1015" s="17">
        <v>542.4</v>
      </c>
      <c r="AX1015" s="17">
        <v>678</v>
      </c>
      <c r="AY1015" s="17">
        <v>0</v>
      </c>
      <c r="AZ1015" s="17">
        <v>0</v>
      </c>
      <c r="BA1015" s="17">
        <v>0</v>
      </c>
      <c r="BB1015" s="17">
        <v>0</v>
      </c>
      <c r="BC1015" s="17">
        <v>1</v>
      </c>
      <c r="BD1015" s="17">
        <v>31.73</v>
      </c>
      <c r="BE1015" s="17">
        <v>1</v>
      </c>
      <c r="BF1015" s="17">
        <v>1</v>
      </c>
      <c r="BH1015" s="17">
        <v>0</v>
      </c>
      <c r="BJ1015" s="17">
        <v>0</v>
      </c>
      <c r="BL1015" s="17">
        <v>0</v>
      </c>
      <c r="BM1015" s="17">
        <v>2.7796999999999999E-2</v>
      </c>
      <c r="BN1015" s="17">
        <v>0.12771099999999999</v>
      </c>
      <c r="BO1015" s="17">
        <v>0</v>
      </c>
      <c r="BP1015" s="17">
        <v>0</v>
      </c>
      <c r="BQ1015" s="17">
        <v>0</v>
      </c>
      <c r="BR1015" s="17">
        <v>0</v>
      </c>
      <c r="BS1015" s="17">
        <v>0</v>
      </c>
      <c r="BT1015" s="17" t="s">
        <v>409</v>
      </c>
      <c r="BU1015" s="17" t="s">
        <v>409</v>
      </c>
      <c r="BV1015" s="17" t="s">
        <v>409</v>
      </c>
      <c r="BW1015" s="17" t="s">
        <v>592</v>
      </c>
      <c r="CA1015" s="17">
        <v>88106466</v>
      </c>
      <c r="CB1015" s="17" t="s">
        <v>1845</v>
      </c>
      <c r="CC1015" s="17">
        <v>4200250</v>
      </c>
      <c r="CD1015" s="17" t="s">
        <v>1213</v>
      </c>
    </row>
    <row r="1016" spans="1:82">
      <c r="A1016" s="27">
        <v>1000001152</v>
      </c>
      <c r="B1016" s="26">
        <v>0</v>
      </c>
      <c r="C1016" s="26" t="s">
        <v>2209</v>
      </c>
      <c r="D1016" s="25">
        <v>305415</v>
      </c>
      <c r="E1016" s="25" t="s">
        <v>923</v>
      </c>
      <c r="F1016" s="25">
        <v>305410</v>
      </c>
      <c r="G1016" s="25" t="s">
        <v>653</v>
      </c>
      <c r="H1016" s="25">
        <v>2</v>
      </c>
      <c r="I1016" s="25">
        <v>2005.01</v>
      </c>
      <c r="J1016" s="25">
        <v>2500.12</v>
      </c>
      <c r="K1016" s="25" t="s">
        <v>1566</v>
      </c>
      <c r="L1016" s="25"/>
      <c r="M1016" s="25" t="s">
        <v>1566</v>
      </c>
      <c r="N1016" s="25" t="s">
        <v>412</v>
      </c>
      <c r="O1016" s="25" t="s">
        <v>600</v>
      </c>
      <c r="P1016" s="25" t="s">
        <v>427</v>
      </c>
      <c r="Q1016" s="24">
        <v>24939</v>
      </c>
      <c r="R1016" s="17">
        <v>0</v>
      </c>
      <c r="U1016" s="17">
        <v>0</v>
      </c>
      <c r="V1016" s="17">
        <v>0</v>
      </c>
      <c r="Y1016" s="17">
        <v>0</v>
      </c>
      <c r="Z1016" s="17">
        <v>0</v>
      </c>
      <c r="AC1016" s="17">
        <v>0</v>
      </c>
      <c r="AD1016" s="17">
        <v>0</v>
      </c>
      <c r="AG1016" s="17">
        <v>0</v>
      </c>
      <c r="AH1016" s="17">
        <v>0</v>
      </c>
      <c r="AK1016" s="17">
        <v>0</v>
      </c>
      <c r="AL1016" s="17">
        <v>0</v>
      </c>
      <c r="AO1016" s="17">
        <v>0</v>
      </c>
      <c r="AP1016" s="17">
        <v>0</v>
      </c>
      <c r="AQ1016" s="17">
        <v>0</v>
      </c>
      <c r="AR1016" s="17">
        <v>0</v>
      </c>
      <c r="AS1016" s="17">
        <v>9.1380000000000003E-3</v>
      </c>
      <c r="AT1016" s="17">
        <v>5.1111999999999998E-2</v>
      </c>
      <c r="AU1016" s="17">
        <v>1.9904999999999999E-2</v>
      </c>
      <c r="AV1016" s="17">
        <v>354</v>
      </c>
      <c r="AW1016" s="17">
        <v>424.8</v>
      </c>
      <c r="AX1016" s="17">
        <v>531</v>
      </c>
      <c r="AY1016" s="17">
        <v>0</v>
      </c>
      <c r="AZ1016" s="17">
        <v>0</v>
      </c>
      <c r="BA1016" s="17">
        <v>0</v>
      </c>
      <c r="BB1016" s="17">
        <v>0</v>
      </c>
      <c r="BC1016" s="17">
        <v>1</v>
      </c>
      <c r="BD1016" s="17">
        <v>24.94</v>
      </c>
      <c r="BE1016" s="17">
        <v>1</v>
      </c>
      <c r="BF1016" s="17">
        <v>1</v>
      </c>
      <c r="BH1016" s="17">
        <v>0</v>
      </c>
      <c r="BJ1016" s="17">
        <v>0</v>
      </c>
      <c r="BL1016" s="17">
        <v>0</v>
      </c>
      <c r="BM1016" s="17">
        <v>3.0737E-2</v>
      </c>
      <c r="BN1016" s="17">
        <v>0.12843399999999999</v>
      </c>
      <c r="BO1016" s="17">
        <v>0</v>
      </c>
      <c r="BP1016" s="17">
        <v>0</v>
      </c>
      <c r="BQ1016" s="17">
        <v>0</v>
      </c>
      <c r="BR1016" s="17">
        <v>0</v>
      </c>
      <c r="BS1016" s="17">
        <v>0</v>
      </c>
      <c r="BT1016" s="17" t="s">
        <v>409</v>
      </c>
      <c r="BU1016" s="17" t="s">
        <v>409</v>
      </c>
      <c r="BV1016" s="17" t="s">
        <v>409</v>
      </c>
      <c r="BW1016" s="17" t="s">
        <v>592</v>
      </c>
      <c r="CA1016" s="17">
        <v>88106466</v>
      </c>
      <c r="CB1016" s="17" t="s">
        <v>1848</v>
      </c>
      <c r="CC1016" s="17">
        <v>97104204</v>
      </c>
      <c r="CD1016" s="17" t="s">
        <v>599</v>
      </c>
    </row>
    <row r="1017" spans="1:82">
      <c r="A1017" s="27">
        <v>1000001153</v>
      </c>
      <c r="B1017" s="26">
        <v>0</v>
      </c>
      <c r="C1017" s="26" t="s">
        <v>2208</v>
      </c>
      <c r="D1017" s="25">
        <v>305210</v>
      </c>
      <c r="E1017" s="25" t="s">
        <v>2166</v>
      </c>
      <c r="F1017" s="25">
        <v>305225</v>
      </c>
      <c r="G1017" s="25" t="s">
        <v>2205</v>
      </c>
      <c r="H1017" s="25">
        <v>1</v>
      </c>
      <c r="I1017" s="25">
        <v>2000.01</v>
      </c>
      <c r="J1017" s="25">
        <v>2012.06</v>
      </c>
      <c r="K1017" s="25" t="s">
        <v>557</v>
      </c>
      <c r="L1017" s="25"/>
      <c r="M1017" s="25" t="s">
        <v>557</v>
      </c>
      <c r="N1017" s="25" t="s">
        <v>412</v>
      </c>
      <c r="O1017" s="25" t="s">
        <v>428</v>
      </c>
      <c r="P1017" s="25" t="s">
        <v>499</v>
      </c>
      <c r="Q1017" s="24">
        <v>23962</v>
      </c>
      <c r="R1017" s="17">
        <v>0</v>
      </c>
      <c r="U1017" s="17">
        <v>0</v>
      </c>
      <c r="V1017" s="17">
        <v>0</v>
      </c>
      <c r="Y1017" s="17">
        <v>0</v>
      </c>
      <c r="Z1017" s="17">
        <v>0</v>
      </c>
      <c r="AC1017" s="17">
        <v>0</v>
      </c>
      <c r="AD1017" s="17">
        <v>0</v>
      </c>
      <c r="AG1017" s="17">
        <v>0</v>
      </c>
      <c r="AH1017" s="17">
        <v>0</v>
      </c>
      <c r="AK1017" s="17">
        <v>0</v>
      </c>
      <c r="AL1017" s="17">
        <v>0</v>
      </c>
      <c r="AO1017" s="17">
        <v>0</v>
      </c>
      <c r="AP1017" s="17">
        <v>0</v>
      </c>
      <c r="AQ1017" s="17">
        <v>0</v>
      </c>
      <c r="AR1017" s="17">
        <v>0</v>
      </c>
      <c r="AS1017" s="17">
        <v>4.2379999999999996E-3</v>
      </c>
      <c r="AT1017" s="17">
        <v>3.3390999999999997E-2</v>
      </c>
      <c r="AU1017" s="17">
        <v>2.7803000000000001E-2</v>
      </c>
      <c r="AV1017" s="17">
        <v>452</v>
      </c>
      <c r="AW1017" s="17">
        <v>542.4</v>
      </c>
      <c r="AX1017" s="17">
        <v>678</v>
      </c>
      <c r="AY1017" s="17">
        <v>0</v>
      </c>
      <c r="AZ1017" s="17">
        <v>0</v>
      </c>
      <c r="BA1017" s="17">
        <v>0</v>
      </c>
      <c r="BB1017" s="17">
        <v>0</v>
      </c>
      <c r="BC1017" s="17">
        <v>1</v>
      </c>
      <c r="BD1017" s="17">
        <v>23.96</v>
      </c>
      <c r="BE1017" s="17">
        <v>1</v>
      </c>
      <c r="BF1017" s="17">
        <v>1</v>
      </c>
      <c r="BH1017" s="17">
        <v>0</v>
      </c>
      <c r="BJ1017" s="17">
        <v>0</v>
      </c>
      <c r="BL1017" s="17">
        <v>0</v>
      </c>
      <c r="BM1017" s="17">
        <v>2.3633999999999999E-2</v>
      </c>
      <c r="BN1017" s="17">
        <v>9.7620999999999999E-2</v>
      </c>
      <c r="BO1017" s="17">
        <v>0</v>
      </c>
      <c r="BP1017" s="17">
        <v>0</v>
      </c>
      <c r="BQ1017" s="17">
        <v>0</v>
      </c>
      <c r="BR1017" s="17">
        <v>0</v>
      </c>
      <c r="BS1017" s="17">
        <v>0</v>
      </c>
      <c r="BT1017" s="17" t="s">
        <v>409</v>
      </c>
      <c r="BU1017" s="17" t="s">
        <v>409</v>
      </c>
      <c r="BV1017" s="17" t="s">
        <v>409</v>
      </c>
      <c r="BW1017" s="17" t="s">
        <v>592</v>
      </c>
      <c r="CA1017" s="17">
        <v>88106466</v>
      </c>
      <c r="CB1017" s="17" t="s">
        <v>1845</v>
      </c>
      <c r="CC1017" s="17">
        <v>4106342</v>
      </c>
      <c r="CD1017" s="17" t="s">
        <v>1586</v>
      </c>
    </row>
    <row r="1018" spans="1:82">
      <c r="A1018" s="27">
        <v>1000001154</v>
      </c>
      <c r="B1018" s="26">
        <v>0</v>
      </c>
      <c r="C1018" s="26" t="s">
        <v>2207</v>
      </c>
      <c r="D1018" s="25">
        <v>305211</v>
      </c>
      <c r="E1018" s="25" t="s">
        <v>2166</v>
      </c>
      <c r="F1018" s="25">
        <v>305225</v>
      </c>
      <c r="G1018" s="25" t="s">
        <v>2205</v>
      </c>
      <c r="H1018" s="25">
        <v>2</v>
      </c>
      <c r="I1018" s="25">
        <v>2000.01</v>
      </c>
      <c r="J1018" s="25">
        <v>2012.06</v>
      </c>
      <c r="K1018" s="25" t="s">
        <v>557</v>
      </c>
      <c r="L1018" s="25"/>
      <c r="M1018" s="25" t="s">
        <v>557</v>
      </c>
      <c r="N1018" s="25" t="s">
        <v>412</v>
      </c>
      <c r="O1018" s="25" t="s">
        <v>428</v>
      </c>
      <c r="P1018" s="25" t="s">
        <v>499</v>
      </c>
      <c r="Q1018" s="24">
        <v>23962</v>
      </c>
      <c r="R1018" s="17">
        <v>0</v>
      </c>
      <c r="U1018" s="17">
        <v>0</v>
      </c>
      <c r="V1018" s="17">
        <v>0</v>
      </c>
      <c r="Y1018" s="17">
        <v>0</v>
      </c>
      <c r="Z1018" s="17">
        <v>0</v>
      </c>
      <c r="AC1018" s="17">
        <v>0</v>
      </c>
      <c r="AD1018" s="17">
        <v>0</v>
      </c>
      <c r="AG1018" s="17">
        <v>0</v>
      </c>
      <c r="AH1018" s="17">
        <v>0</v>
      </c>
      <c r="AK1018" s="17">
        <v>0</v>
      </c>
      <c r="AL1018" s="17">
        <v>0</v>
      </c>
      <c r="AO1018" s="17">
        <v>0</v>
      </c>
      <c r="AP1018" s="17">
        <v>0</v>
      </c>
      <c r="AQ1018" s="17">
        <v>0</v>
      </c>
      <c r="AR1018" s="17">
        <v>0</v>
      </c>
      <c r="AS1018" s="17">
        <v>4.2379999999999996E-3</v>
      </c>
      <c r="AT1018" s="17">
        <v>3.3390999999999997E-2</v>
      </c>
      <c r="AU1018" s="17">
        <v>2.7803000000000001E-2</v>
      </c>
      <c r="AV1018" s="17">
        <v>452</v>
      </c>
      <c r="AW1018" s="17">
        <v>542.4</v>
      </c>
      <c r="AX1018" s="17">
        <v>678</v>
      </c>
      <c r="AY1018" s="17">
        <v>0</v>
      </c>
      <c r="AZ1018" s="17">
        <v>0</v>
      </c>
      <c r="BA1018" s="17">
        <v>0</v>
      </c>
      <c r="BB1018" s="17">
        <v>0</v>
      </c>
      <c r="BC1018" s="17">
        <v>1</v>
      </c>
      <c r="BD1018" s="17">
        <v>23.96</v>
      </c>
      <c r="BE1018" s="17">
        <v>1</v>
      </c>
      <c r="BF1018" s="17">
        <v>1</v>
      </c>
      <c r="BH1018" s="17">
        <v>0</v>
      </c>
      <c r="BJ1018" s="17">
        <v>0</v>
      </c>
      <c r="BL1018" s="17">
        <v>0</v>
      </c>
      <c r="BM1018" s="17">
        <v>2.3633999999999999E-2</v>
      </c>
      <c r="BN1018" s="17">
        <v>9.7620999999999999E-2</v>
      </c>
      <c r="BO1018" s="17">
        <v>0</v>
      </c>
      <c r="BP1018" s="17">
        <v>0</v>
      </c>
      <c r="BQ1018" s="17">
        <v>0</v>
      </c>
      <c r="BR1018" s="17">
        <v>0</v>
      </c>
      <c r="BS1018" s="17">
        <v>0</v>
      </c>
      <c r="BT1018" s="17" t="s">
        <v>409</v>
      </c>
      <c r="BU1018" s="17" t="s">
        <v>409</v>
      </c>
      <c r="BV1018" s="17" t="s">
        <v>409</v>
      </c>
      <c r="BW1018" s="17" t="s">
        <v>592</v>
      </c>
      <c r="CA1018" s="17">
        <v>88106466</v>
      </c>
      <c r="CB1018" s="17" t="s">
        <v>1845</v>
      </c>
      <c r="CC1018" s="17">
        <v>4106342</v>
      </c>
      <c r="CD1018" s="17" t="s">
        <v>1586</v>
      </c>
    </row>
    <row r="1019" spans="1:82">
      <c r="A1019" s="27">
        <v>1000001155</v>
      </c>
      <c r="B1019" s="26">
        <v>0</v>
      </c>
      <c r="C1019" s="26" t="s">
        <v>2206</v>
      </c>
      <c r="D1019" s="25">
        <v>305625</v>
      </c>
      <c r="E1019" s="25" t="s">
        <v>2197</v>
      </c>
      <c r="F1019" s="25">
        <v>305225</v>
      </c>
      <c r="G1019" s="25" t="s">
        <v>2205</v>
      </c>
      <c r="H1019" s="25">
        <v>2</v>
      </c>
      <c r="I1019" s="25">
        <v>2000.01</v>
      </c>
      <c r="J1019" s="25">
        <v>2500.12</v>
      </c>
      <c r="K1019" s="25" t="s">
        <v>557</v>
      </c>
      <c r="L1019" s="25"/>
      <c r="M1019" s="25" t="s">
        <v>557</v>
      </c>
      <c r="N1019" s="25" t="s">
        <v>412</v>
      </c>
      <c r="O1019" s="25" t="s">
        <v>428</v>
      </c>
      <c r="P1019" s="25" t="s">
        <v>499</v>
      </c>
      <c r="Q1019" s="24">
        <v>19370</v>
      </c>
      <c r="R1019" s="17">
        <v>0</v>
      </c>
      <c r="U1019" s="17">
        <v>0</v>
      </c>
      <c r="V1019" s="17">
        <v>0</v>
      </c>
      <c r="Y1019" s="17">
        <v>0</v>
      </c>
      <c r="Z1019" s="17">
        <v>0</v>
      </c>
      <c r="AC1019" s="17">
        <v>0</v>
      </c>
      <c r="AD1019" s="17">
        <v>0</v>
      </c>
      <c r="AG1019" s="17">
        <v>0</v>
      </c>
      <c r="AH1019" s="17">
        <v>0</v>
      </c>
      <c r="AK1019" s="17">
        <v>0</v>
      </c>
      <c r="AL1019" s="17">
        <v>0</v>
      </c>
      <c r="AO1019" s="17">
        <v>0</v>
      </c>
      <c r="AP1019" s="17">
        <v>0</v>
      </c>
      <c r="AQ1019" s="17">
        <v>0</v>
      </c>
      <c r="AR1019" s="17">
        <v>0</v>
      </c>
      <c r="AS1019" s="17">
        <v>3.4259999999999998E-3</v>
      </c>
      <c r="AT1019" s="17">
        <v>2.7022999999999998E-2</v>
      </c>
      <c r="AU1019" s="17">
        <v>2.4645E-2</v>
      </c>
      <c r="AV1019" s="17">
        <v>452</v>
      </c>
      <c r="AW1019" s="17">
        <v>542.4</v>
      </c>
      <c r="AX1019" s="17">
        <v>678</v>
      </c>
      <c r="AY1019" s="17">
        <v>0</v>
      </c>
      <c r="AZ1019" s="17">
        <v>0</v>
      </c>
      <c r="BA1019" s="17">
        <v>0</v>
      </c>
      <c r="BB1019" s="17">
        <v>0</v>
      </c>
      <c r="BC1019" s="17">
        <v>1</v>
      </c>
      <c r="BD1019" s="17">
        <v>19.37</v>
      </c>
      <c r="BE1019" s="17">
        <v>1</v>
      </c>
      <c r="BF1019" s="17">
        <v>1</v>
      </c>
      <c r="BH1019" s="17">
        <v>0</v>
      </c>
      <c r="BJ1019" s="17">
        <v>0</v>
      </c>
      <c r="BL1019" s="17">
        <v>0</v>
      </c>
      <c r="BM1019" s="17">
        <v>1.8280999999999999E-2</v>
      </c>
      <c r="BN1019" s="17">
        <v>8.3308999999999994E-2</v>
      </c>
      <c r="BO1019" s="17">
        <v>0</v>
      </c>
      <c r="BP1019" s="17">
        <v>0</v>
      </c>
      <c r="BQ1019" s="17">
        <v>0</v>
      </c>
      <c r="BR1019" s="17">
        <v>0</v>
      </c>
      <c r="BS1019" s="17">
        <v>0</v>
      </c>
      <c r="BT1019" s="17" t="s">
        <v>409</v>
      </c>
      <c r="BU1019" s="17" t="s">
        <v>409</v>
      </c>
      <c r="BV1019" s="17" t="s">
        <v>409</v>
      </c>
      <c r="BW1019" s="17" t="s">
        <v>592</v>
      </c>
      <c r="CA1019" s="17">
        <v>88106466</v>
      </c>
      <c r="CB1019" s="17" t="s">
        <v>1848</v>
      </c>
      <c r="CC1019" s="17">
        <v>4106342</v>
      </c>
      <c r="CD1019" s="17" t="s">
        <v>1586</v>
      </c>
    </row>
    <row r="1020" spans="1:82">
      <c r="A1020" s="27">
        <v>1000001156</v>
      </c>
      <c r="B1020" s="26">
        <v>0</v>
      </c>
      <c r="C1020" s="26" t="s">
        <v>2204</v>
      </c>
      <c r="D1020" s="25">
        <v>305300</v>
      </c>
      <c r="E1020" s="25" t="s">
        <v>971</v>
      </c>
      <c r="F1020" s="25">
        <v>305345</v>
      </c>
      <c r="G1020" s="25" t="s">
        <v>2201</v>
      </c>
      <c r="H1020" s="25">
        <v>1</v>
      </c>
      <c r="I1020" s="25">
        <v>2000.01</v>
      </c>
      <c r="J1020" s="25">
        <v>2500.12</v>
      </c>
      <c r="K1020" s="25" t="s">
        <v>557</v>
      </c>
      <c r="L1020" s="25"/>
      <c r="M1020" s="25" t="s">
        <v>557</v>
      </c>
      <c r="N1020" s="25" t="s">
        <v>412</v>
      </c>
      <c r="O1020" s="25" t="s">
        <v>428</v>
      </c>
      <c r="P1020" s="25" t="s">
        <v>499</v>
      </c>
      <c r="Q1020" s="24">
        <v>6484</v>
      </c>
      <c r="R1020" s="17">
        <v>0</v>
      </c>
      <c r="U1020" s="17">
        <v>0</v>
      </c>
      <c r="V1020" s="17">
        <v>0</v>
      </c>
      <c r="Y1020" s="17">
        <v>0</v>
      </c>
      <c r="Z1020" s="17">
        <v>0</v>
      </c>
      <c r="AC1020" s="17">
        <v>0</v>
      </c>
      <c r="AD1020" s="17">
        <v>0</v>
      </c>
      <c r="AG1020" s="17">
        <v>0</v>
      </c>
      <c r="AH1020" s="17">
        <v>0</v>
      </c>
      <c r="AK1020" s="17">
        <v>0</v>
      </c>
      <c r="AL1020" s="17">
        <v>0</v>
      </c>
      <c r="AO1020" s="17">
        <v>0</v>
      </c>
      <c r="AP1020" s="17">
        <v>0</v>
      </c>
      <c r="AQ1020" s="17">
        <v>0</v>
      </c>
      <c r="AR1020" s="17">
        <v>0</v>
      </c>
      <c r="AS1020" s="17">
        <v>1.1460000000000001E-3</v>
      </c>
      <c r="AT1020" s="17">
        <v>9.0519999999999993E-3</v>
      </c>
      <c r="AU1020" s="17">
        <v>7.509E-3</v>
      </c>
      <c r="AV1020" s="17">
        <v>452</v>
      </c>
      <c r="AW1020" s="17">
        <v>542.4</v>
      </c>
      <c r="AX1020" s="17">
        <v>678</v>
      </c>
      <c r="AY1020" s="17">
        <v>0</v>
      </c>
      <c r="AZ1020" s="17">
        <v>0</v>
      </c>
      <c r="BA1020" s="17">
        <v>0</v>
      </c>
      <c r="BB1020" s="17">
        <v>0</v>
      </c>
      <c r="BC1020" s="17">
        <v>1</v>
      </c>
      <c r="BD1020" s="17">
        <v>6.48</v>
      </c>
      <c r="BE1020" s="17">
        <v>1</v>
      </c>
      <c r="BF1020" s="17">
        <v>1</v>
      </c>
      <c r="BH1020" s="17">
        <v>0</v>
      </c>
      <c r="BJ1020" s="17">
        <v>0</v>
      </c>
      <c r="BL1020" s="17">
        <v>0</v>
      </c>
      <c r="BM1020" s="17">
        <v>6.5269999999999998E-3</v>
      </c>
      <c r="BN1020" s="17">
        <v>2.5777999999999999E-2</v>
      </c>
      <c r="BO1020" s="17">
        <v>0</v>
      </c>
      <c r="BP1020" s="17">
        <v>0</v>
      </c>
      <c r="BQ1020" s="17">
        <v>0</v>
      </c>
      <c r="BR1020" s="17">
        <v>0</v>
      </c>
      <c r="BS1020" s="17">
        <v>0</v>
      </c>
      <c r="BT1020" s="17" t="s">
        <v>409</v>
      </c>
      <c r="BU1020" s="17" t="s">
        <v>409</v>
      </c>
      <c r="BV1020" s="17" t="s">
        <v>409</v>
      </c>
      <c r="BW1020" s="17" t="s">
        <v>592</v>
      </c>
      <c r="CA1020" s="17">
        <v>88106466</v>
      </c>
      <c r="CB1020" s="17" t="s">
        <v>1848</v>
      </c>
      <c r="CC1020" s="17">
        <v>4106342</v>
      </c>
      <c r="CD1020" s="17" t="s">
        <v>1586</v>
      </c>
    </row>
    <row r="1021" spans="1:82">
      <c r="A1021" s="27">
        <v>1000001157</v>
      </c>
      <c r="B1021" s="26">
        <v>0</v>
      </c>
      <c r="C1021" s="26" t="s">
        <v>2203</v>
      </c>
      <c r="D1021" s="25">
        <v>305340</v>
      </c>
      <c r="E1021" s="25" t="s">
        <v>2193</v>
      </c>
      <c r="F1021" s="25">
        <v>305345</v>
      </c>
      <c r="G1021" s="25" t="s">
        <v>2201</v>
      </c>
      <c r="H1021" s="25">
        <v>1</v>
      </c>
      <c r="I1021" s="25">
        <v>2000.01</v>
      </c>
      <c r="J1021" s="25">
        <v>2010.12</v>
      </c>
      <c r="K1021" s="25" t="s">
        <v>557</v>
      </c>
      <c r="L1021" s="25"/>
      <c r="M1021" s="25" t="s">
        <v>557</v>
      </c>
      <c r="N1021" s="25" t="s">
        <v>412</v>
      </c>
      <c r="O1021" s="25" t="s">
        <v>428</v>
      </c>
      <c r="P1021" s="25" t="s">
        <v>499</v>
      </c>
      <c r="Q1021" s="24">
        <v>3774</v>
      </c>
      <c r="R1021" s="17">
        <v>0</v>
      </c>
      <c r="U1021" s="17">
        <v>0</v>
      </c>
      <c r="V1021" s="17">
        <v>0</v>
      </c>
      <c r="Y1021" s="17">
        <v>0</v>
      </c>
      <c r="Z1021" s="17">
        <v>0</v>
      </c>
      <c r="AC1021" s="17">
        <v>0</v>
      </c>
      <c r="AD1021" s="17">
        <v>0</v>
      </c>
      <c r="AG1021" s="17">
        <v>0</v>
      </c>
      <c r="AH1021" s="17">
        <v>0</v>
      </c>
      <c r="AK1021" s="17">
        <v>0</v>
      </c>
      <c r="AL1021" s="17">
        <v>0</v>
      </c>
      <c r="AO1021" s="17">
        <v>0</v>
      </c>
      <c r="AP1021" s="17">
        <v>0</v>
      </c>
      <c r="AQ1021" s="17">
        <v>0</v>
      </c>
      <c r="AR1021" s="17">
        <v>0</v>
      </c>
      <c r="AS1021" s="17">
        <v>6.6799999999999997E-4</v>
      </c>
      <c r="AT1021" s="17">
        <v>5.1900000000000002E-3</v>
      </c>
      <c r="AU1021" s="17">
        <v>4.4390000000000002E-3</v>
      </c>
      <c r="AV1021" s="17">
        <v>452</v>
      </c>
      <c r="AW1021" s="17">
        <v>542.4</v>
      </c>
      <c r="AX1021" s="17">
        <v>678</v>
      </c>
      <c r="AY1021" s="17">
        <v>0</v>
      </c>
      <c r="AZ1021" s="17">
        <v>0</v>
      </c>
      <c r="BA1021" s="17">
        <v>0</v>
      </c>
      <c r="BB1021" s="17">
        <v>0</v>
      </c>
      <c r="BC1021" s="17">
        <v>1</v>
      </c>
      <c r="BD1021" s="17">
        <v>3.77</v>
      </c>
      <c r="BE1021" s="17">
        <v>1</v>
      </c>
      <c r="BF1021" s="17">
        <v>1</v>
      </c>
      <c r="BH1021" s="17">
        <v>0</v>
      </c>
      <c r="BJ1021" s="17">
        <v>0</v>
      </c>
      <c r="BL1021" s="17">
        <v>0</v>
      </c>
      <c r="BM1021" s="17">
        <v>3.774E-3</v>
      </c>
      <c r="BN1021" s="17">
        <v>1.5254E-2</v>
      </c>
      <c r="BO1021" s="17">
        <v>0</v>
      </c>
      <c r="BP1021" s="17">
        <v>0</v>
      </c>
      <c r="BQ1021" s="17">
        <v>0</v>
      </c>
      <c r="BR1021" s="17">
        <v>0</v>
      </c>
      <c r="BS1021" s="17">
        <v>0</v>
      </c>
      <c r="BT1021" s="17" t="s">
        <v>409</v>
      </c>
      <c r="BU1021" s="17" t="s">
        <v>409</v>
      </c>
      <c r="BV1021" s="17" t="s">
        <v>409</v>
      </c>
      <c r="BW1021" s="17" t="s">
        <v>592</v>
      </c>
      <c r="CA1021" s="17">
        <v>88106466</v>
      </c>
      <c r="CB1021" s="17" t="s">
        <v>1845</v>
      </c>
      <c r="CC1021" s="17">
        <v>4106342</v>
      </c>
      <c r="CD1021" s="17" t="s">
        <v>1586</v>
      </c>
    </row>
    <row r="1022" spans="1:82">
      <c r="A1022" s="27">
        <v>1000001158</v>
      </c>
      <c r="B1022" s="26">
        <v>0</v>
      </c>
      <c r="C1022" s="26" t="s">
        <v>2202</v>
      </c>
      <c r="D1022" s="25">
        <v>305340</v>
      </c>
      <c r="E1022" s="25" t="s">
        <v>2193</v>
      </c>
      <c r="F1022" s="25">
        <v>305345</v>
      </c>
      <c r="G1022" s="25" t="s">
        <v>2201</v>
      </c>
      <c r="H1022" s="25">
        <v>2</v>
      </c>
      <c r="I1022" s="25">
        <v>2000.01</v>
      </c>
      <c r="J1022" s="25">
        <v>2010.12</v>
      </c>
      <c r="K1022" s="25" t="s">
        <v>557</v>
      </c>
      <c r="L1022" s="25"/>
      <c r="M1022" s="25" t="s">
        <v>557</v>
      </c>
      <c r="N1022" s="25" t="s">
        <v>412</v>
      </c>
      <c r="O1022" s="25" t="s">
        <v>428</v>
      </c>
      <c r="P1022" s="25" t="s">
        <v>499</v>
      </c>
      <c r="Q1022" s="24">
        <v>3774</v>
      </c>
      <c r="R1022" s="17">
        <v>0</v>
      </c>
      <c r="U1022" s="17">
        <v>0</v>
      </c>
      <c r="V1022" s="17">
        <v>0</v>
      </c>
      <c r="Y1022" s="17">
        <v>0</v>
      </c>
      <c r="Z1022" s="17">
        <v>0</v>
      </c>
      <c r="AC1022" s="17">
        <v>0</v>
      </c>
      <c r="AD1022" s="17">
        <v>0</v>
      </c>
      <c r="AG1022" s="17">
        <v>0</v>
      </c>
      <c r="AH1022" s="17">
        <v>0</v>
      </c>
      <c r="AK1022" s="17">
        <v>0</v>
      </c>
      <c r="AL1022" s="17">
        <v>0</v>
      </c>
      <c r="AO1022" s="17">
        <v>0</v>
      </c>
      <c r="AP1022" s="17">
        <v>0</v>
      </c>
      <c r="AQ1022" s="17">
        <v>0</v>
      </c>
      <c r="AR1022" s="17">
        <v>0</v>
      </c>
      <c r="AS1022" s="17">
        <v>6.6799999999999997E-4</v>
      </c>
      <c r="AT1022" s="17">
        <v>5.1900000000000002E-3</v>
      </c>
      <c r="AU1022" s="17">
        <v>4.4390000000000002E-3</v>
      </c>
      <c r="AV1022" s="17">
        <v>452</v>
      </c>
      <c r="AW1022" s="17">
        <v>542.4</v>
      </c>
      <c r="AX1022" s="17">
        <v>678</v>
      </c>
      <c r="AY1022" s="17">
        <v>0</v>
      </c>
      <c r="AZ1022" s="17">
        <v>0</v>
      </c>
      <c r="BA1022" s="17">
        <v>0</v>
      </c>
      <c r="BB1022" s="17">
        <v>0</v>
      </c>
      <c r="BC1022" s="17">
        <v>1</v>
      </c>
      <c r="BD1022" s="17">
        <v>3.77</v>
      </c>
      <c r="BE1022" s="17">
        <v>1</v>
      </c>
      <c r="BF1022" s="17">
        <v>1</v>
      </c>
      <c r="BH1022" s="17">
        <v>0</v>
      </c>
      <c r="BJ1022" s="17">
        <v>0</v>
      </c>
      <c r="BL1022" s="17">
        <v>0</v>
      </c>
      <c r="BM1022" s="17">
        <v>3.774E-3</v>
      </c>
      <c r="BN1022" s="17">
        <v>1.5254E-2</v>
      </c>
      <c r="BO1022" s="17">
        <v>0</v>
      </c>
      <c r="BP1022" s="17">
        <v>0</v>
      </c>
      <c r="BQ1022" s="17">
        <v>0</v>
      </c>
      <c r="BR1022" s="17">
        <v>0</v>
      </c>
      <c r="BS1022" s="17">
        <v>0</v>
      </c>
      <c r="BT1022" s="17" t="s">
        <v>409</v>
      </c>
      <c r="BU1022" s="17" t="s">
        <v>409</v>
      </c>
      <c r="BV1022" s="17" t="s">
        <v>409</v>
      </c>
      <c r="BW1022" s="17" t="s">
        <v>592</v>
      </c>
      <c r="CA1022" s="17">
        <v>88106466</v>
      </c>
      <c r="CB1022" s="17" t="s">
        <v>1845</v>
      </c>
      <c r="CC1022" s="17">
        <v>4106342</v>
      </c>
      <c r="CD1022" s="17" t="s">
        <v>1586</v>
      </c>
    </row>
    <row r="1023" spans="1:82">
      <c r="A1023" s="27">
        <v>1000001159</v>
      </c>
      <c r="B1023" s="26">
        <v>0</v>
      </c>
      <c r="C1023" s="26" t="s">
        <v>2200</v>
      </c>
      <c r="D1023" s="25">
        <v>305620</v>
      </c>
      <c r="E1023" s="25" t="s">
        <v>1751</v>
      </c>
      <c r="F1023" s="25">
        <v>305610</v>
      </c>
      <c r="G1023" s="25" t="s">
        <v>1748</v>
      </c>
      <c r="H1023" s="25">
        <v>1</v>
      </c>
      <c r="I1023" s="25">
        <v>2000.01</v>
      </c>
      <c r="J1023" s="25">
        <v>2500.12</v>
      </c>
      <c r="K1023" s="25" t="s">
        <v>557</v>
      </c>
      <c r="L1023" s="25"/>
      <c r="M1023" s="25" t="s">
        <v>557</v>
      </c>
      <c r="N1023" s="25" t="s">
        <v>412</v>
      </c>
      <c r="O1023" s="25" t="s">
        <v>428</v>
      </c>
      <c r="P1023" s="25" t="s">
        <v>499</v>
      </c>
      <c r="Q1023" s="24">
        <v>21154</v>
      </c>
      <c r="R1023" s="17">
        <v>0</v>
      </c>
      <c r="U1023" s="17">
        <v>0</v>
      </c>
      <c r="V1023" s="17">
        <v>0</v>
      </c>
      <c r="Y1023" s="17">
        <v>0</v>
      </c>
      <c r="Z1023" s="17">
        <v>0</v>
      </c>
      <c r="AC1023" s="17">
        <v>0</v>
      </c>
      <c r="AD1023" s="17">
        <v>0</v>
      </c>
      <c r="AG1023" s="17">
        <v>0</v>
      </c>
      <c r="AH1023" s="17">
        <v>0</v>
      </c>
      <c r="AK1023" s="17">
        <v>0</v>
      </c>
      <c r="AL1023" s="17">
        <v>0</v>
      </c>
      <c r="AO1023" s="17">
        <v>0</v>
      </c>
      <c r="AP1023" s="17">
        <v>0</v>
      </c>
      <c r="AQ1023" s="17">
        <v>0</v>
      </c>
      <c r="AR1023" s="17">
        <v>0</v>
      </c>
      <c r="AS1023" s="17">
        <v>3.741E-3</v>
      </c>
      <c r="AT1023" s="17">
        <v>2.9565999999999999E-2</v>
      </c>
      <c r="AU1023" s="17">
        <v>2.6983E-2</v>
      </c>
      <c r="AV1023" s="17">
        <v>452</v>
      </c>
      <c r="AW1023" s="17">
        <v>542.4</v>
      </c>
      <c r="AX1023" s="17">
        <v>678</v>
      </c>
      <c r="AY1023" s="17">
        <v>0</v>
      </c>
      <c r="AZ1023" s="17">
        <v>0</v>
      </c>
      <c r="BA1023" s="17">
        <v>0</v>
      </c>
      <c r="BB1023" s="17">
        <v>0</v>
      </c>
      <c r="BC1023" s="17">
        <v>1</v>
      </c>
      <c r="BD1023" s="17">
        <v>21.15</v>
      </c>
      <c r="BE1023" s="17">
        <v>1</v>
      </c>
      <c r="BF1023" s="17">
        <v>1</v>
      </c>
      <c r="BH1023" s="17">
        <v>0</v>
      </c>
      <c r="BJ1023" s="17">
        <v>0</v>
      </c>
      <c r="BL1023" s="17">
        <v>0</v>
      </c>
      <c r="BM1023" s="17">
        <v>2.0566999999999998E-2</v>
      </c>
      <c r="BN1023" s="17">
        <v>8.7721999999999994E-2</v>
      </c>
      <c r="BO1023" s="17">
        <v>0</v>
      </c>
      <c r="BP1023" s="17">
        <v>0</v>
      </c>
      <c r="BQ1023" s="17">
        <v>0</v>
      </c>
      <c r="BR1023" s="17">
        <v>0</v>
      </c>
      <c r="BS1023" s="17">
        <v>0</v>
      </c>
      <c r="BT1023" s="17" t="s">
        <v>409</v>
      </c>
      <c r="BU1023" s="17" t="s">
        <v>409</v>
      </c>
      <c r="BV1023" s="17" t="s">
        <v>409</v>
      </c>
      <c r="BW1023" s="17" t="s">
        <v>592</v>
      </c>
      <c r="CA1023" s="17">
        <v>88106466</v>
      </c>
      <c r="CB1023" s="17" t="s">
        <v>1848</v>
      </c>
      <c r="CC1023" s="17">
        <v>4106342</v>
      </c>
      <c r="CD1023" s="17" t="s">
        <v>1586</v>
      </c>
    </row>
    <row r="1024" spans="1:82">
      <c r="A1024" s="27">
        <v>1000001160</v>
      </c>
      <c r="B1024" s="26">
        <v>0</v>
      </c>
      <c r="C1024" s="26" t="s">
        <v>2199</v>
      </c>
      <c r="D1024" s="25">
        <v>305625</v>
      </c>
      <c r="E1024" s="25" t="s">
        <v>2197</v>
      </c>
      <c r="F1024" s="25">
        <v>305610</v>
      </c>
      <c r="G1024" s="25" t="s">
        <v>1748</v>
      </c>
      <c r="H1024" s="25">
        <v>1</v>
      </c>
      <c r="I1024" s="25">
        <v>2000.01</v>
      </c>
      <c r="J1024" s="25">
        <v>2500.12</v>
      </c>
      <c r="K1024" s="25" t="s">
        <v>557</v>
      </c>
      <c r="L1024" s="25"/>
      <c r="M1024" s="25" t="s">
        <v>557</v>
      </c>
      <c r="N1024" s="25" t="s">
        <v>412</v>
      </c>
      <c r="O1024" s="25" t="s">
        <v>428</v>
      </c>
      <c r="P1024" s="25" t="s">
        <v>499</v>
      </c>
      <c r="Q1024" s="24">
        <v>26220</v>
      </c>
      <c r="R1024" s="17">
        <v>0</v>
      </c>
      <c r="U1024" s="17">
        <v>0</v>
      </c>
      <c r="V1024" s="17">
        <v>0</v>
      </c>
      <c r="Y1024" s="17">
        <v>0</v>
      </c>
      <c r="Z1024" s="17">
        <v>0</v>
      </c>
      <c r="AC1024" s="17">
        <v>0</v>
      </c>
      <c r="AD1024" s="17">
        <v>0</v>
      </c>
      <c r="AG1024" s="17">
        <v>0</v>
      </c>
      <c r="AH1024" s="17">
        <v>0</v>
      </c>
      <c r="AK1024" s="17">
        <v>0</v>
      </c>
      <c r="AL1024" s="17">
        <v>0</v>
      </c>
      <c r="AO1024" s="17">
        <v>0</v>
      </c>
      <c r="AP1024" s="17">
        <v>0</v>
      </c>
      <c r="AQ1024" s="17">
        <v>0</v>
      </c>
      <c r="AR1024" s="17">
        <v>0</v>
      </c>
      <c r="AS1024" s="17">
        <v>4.6369999999999996E-3</v>
      </c>
      <c r="AT1024" s="17">
        <v>3.6491999999999997E-2</v>
      </c>
      <c r="AU1024" s="17">
        <v>3.0460999999999998E-2</v>
      </c>
      <c r="AV1024" s="17">
        <v>452</v>
      </c>
      <c r="AW1024" s="17">
        <v>542.4</v>
      </c>
      <c r="AX1024" s="17">
        <v>678</v>
      </c>
      <c r="AY1024" s="17">
        <v>0</v>
      </c>
      <c r="AZ1024" s="17">
        <v>0</v>
      </c>
      <c r="BA1024" s="17">
        <v>0</v>
      </c>
      <c r="BB1024" s="17">
        <v>0</v>
      </c>
      <c r="BC1024" s="17">
        <v>1</v>
      </c>
      <c r="BD1024" s="17">
        <v>26.22</v>
      </c>
      <c r="BE1024" s="17">
        <v>1</v>
      </c>
      <c r="BF1024" s="17">
        <v>1</v>
      </c>
      <c r="BH1024" s="17">
        <v>0</v>
      </c>
      <c r="BJ1024" s="17">
        <v>0</v>
      </c>
      <c r="BL1024" s="17">
        <v>0</v>
      </c>
      <c r="BM1024" s="17">
        <v>2.4442999999999999E-2</v>
      </c>
      <c r="BN1024" s="17">
        <v>0.114449</v>
      </c>
      <c r="BO1024" s="17">
        <v>0</v>
      </c>
      <c r="BP1024" s="17">
        <v>0</v>
      </c>
      <c r="BQ1024" s="17">
        <v>0</v>
      </c>
      <c r="BR1024" s="17">
        <v>0</v>
      </c>
      <c r="BS1024" s="17">
        <v>0</v>
      </c>
      <c r="BT1024" s="17" t="s">
        <v>409</v>
      </c>
      <c r="BU1024" s="17" t="s">
        <v>409</v>
      </c>
      <c r="BV1024" s="17" t="s">
        <v>409</v>
      </c>
      <c r="BW1024" s="17" t="s">
        <v>592</v>
      </c>
      <c r="CA1024" s="17">
        <v>88106466</v>
      </c>
      <c r="CB1024" s="17" t="s">
        <v>1845</v>
      </c>
      <c r="CC1024" s="17">
        <v>4106342</v>
      </c>
      <c r="CD1024" s="17" t="s">
        <v>1586</v>
      </c>
    </row>
    <row r="1025" spans="1:82">
      <c r="A1025" s="27">
        <v>1000001161</v>
      </c>
      <c r="B1025" s="26">
        <v>0</v>
      </c>
      <c r="C1025" s="26" t="s">
        <v>2198</v>
      </c>
      <c r="D1025" s="25">
        <v>305625</v>
      </c>
      <c r="E1025" s="25" t="s">
        <v>2197</v>
      </c>
      <c r="F1025" s="25">
        <v>305610</v>
      </c>
      <c r="G1025" s="25" t="s">
        <v>1748</v>
      </c>
      <c r="H1025" s="25">
        <v>2</v>
      </c>
      <c r="I1025" s="25">
        <v>2000.01</v>
      </c>
      <c r="J1025" s="25">
        <v>2500.12</v>
      </c>
      <c r="K1025" s="25" t="s">
        <v>557</v>
      </c>
      <c r="L1025" s="25"/>
      <c r="M1025" s="25" t="s">
        <v>557</v>
      </c>
      <c r="N1025" s="25" t="s">
        <v>412</v>
      </c>
      <c r="O1025" s="25" t="s">
        <v>428</v>
      </c>
      <c r="P1025" s="25" t="s">
        <v>499</v>
      </c>
      <c r="Q1025" s="24">
        <v>26220</v>
      </c>
      <c r="R1025" s="17">
        <v>0</v>
      </c>
      <c r="U1025" s="17">
        <v>0</v>
      </c>
      <c r="V1025" s="17">
        <v>0</v>
      </c>
      <c r="Y1025" s="17">
        <v>0</v>
      </c>
      <c r="Z1025" s="17">
        <v>0</v>
      </c>
      <c r="AC1025" s="17">
        <v>0</v>
      </c>
      <c r="AD1025" s="17">
        <v>0</v>
      </c>
      <c r="AG1025" s="17">
        <v>0</v>
      </c>
      <c r="AH1025" s="17">
        <v>0</v>
      </c>
      <c r="AK1025" s="17">
        <v>0</v>
      </c>
      <c r="AL1025" s="17">
        <v>0</v>
      </c>
      <c r="AO1025" s="17">
        <v>0</v>
      </c>
      <c r="AP1025" s="17">
        <v>0</v>
      </c>
      <c r="AQ1025" s="17">
        <v>0</v>
      </c>
      <c r="AR1025" s="17">
        <v>0</v>
      </c>
      <c r="AS1025" s="17">
        <v>4.6369999999999996E-3</v>
      </c>
      <c r="AT1025" s="17">
        <v>3.6491999999999997E-2</v>
      </c>
      <c r="AU1025" s="17">
        <v>3.0460999999999998E-2</v>
      </c>
      <c r="AV1025" s="17">
        <v>452</v>
      </c>
      <c r="AW1025" s="17">
        <v>542.4</v>
      </c>
      <c r="AX1025" s="17">
        <v>678</v>
      </c>
      <c r="AY1025" s="17">
        <v>0</v>
      </c>
      <c r="AZ1025" s="17">
        <v>0</v>
      </c>
      <c r="BA1025" s="17">
        <v>0</v>
      </c>
      <c r="BB1025" s="17">
        <v>0</v>
      </c>
      <c r="BC1025" s="17">
        <v>1</v>
      </c>
      <c r="BD1025" s="17">
        <v>26.22</v>
      </c>
      <c r="BE1025" s="17">
        <v>1</v>
      </c>
      <c r="BF1025" s="17">
        <v>1</v>
      </c>
      <c r="BH1025" s="17">
        <v>0</v>
      </c>
      <c r="BJ1025" s="17">
        <v>0</v>
      </c>
      <c r="BL1025" s="17">
        <v>0</v>
      </c>
      <c r="BM1025" s="17">
        <v>2.4442999999999999E-2</v>
      </c>
      <c r="BN1025" s="17">
        <v>0.114449</v>
      </c>
      <c r="BO1025" s="17">
        <v>0</v>
      </c>
      <c r="BP1025" s="17">
        <v>0</v>
      </c>
      <c r="BQ1025" s="17">
        <v>0</v>
      </c>
      <c r="BR1025" s="17">
        <v>0</v>
      </c>
      <c r="BS1025" s="17">
        <v>0</v>
      </c>
      <c r="BT1025" s="17" t="s">
        <v>409</v>
      </c>
      <c r="BU1025" s="17" t="s">
        <v>409</v>
      </c>
      <c r="BV1025" s="17" t="s">
        <v>409</v>
      </c>
      <c r="BW1025" s="17" t="s">
        <v>592</v>
      </c>
      <c r="CA1025" s="17">
        <v>88106466</v>
      </c>
      <c r="CB1025" s="17" t="s">
        <v>1845</v>
      </c>
      <c r="CC1025" s="17">
        <v>4106342</v>
      </c>
      <c r="CD1025" s="17" t="s">
        <v>1586</v>
      </c>
    </row>
    <row r="1026" spans="1:82">
      <c r="A1026" s="27">
        <v>1000001164</v>
      </c>
      <c r="B1026" s="26">
        <v>0</v>
      </c>
      <c r="C1026" s="26" t="s">
        <v>2196</v>
      </c>
      <c r="D1026" s="25">
        <v>305340</v>
      </c>
      <c r="E1026" s="25" t="s">
        <v>2193</v>
      </c>
      <c r="F1026" s="25">
        <v>305335</v>
      </c>
      <c r="G1026" s="25" t="s">
        <v>937</v>
      </c>
      <c r="H1026" s="25">
        <v>1</v>
      </c>
      <c r="I1026" s="25">
        <v>2001.06</v>
      </c>
      <c r="J1026" s="25">
        <v>2500.12</v>
      </c>
      <c r="K1026" s="25" t="s">
        <v>2195</v>
      </c>
      <c r="L1026" s="25"/>
      <c r="M1026" s="25" t="s">
        <v>2195</v>
      </c>
      <c r="N1026" s="25" t="s">
        <v>412</v>
      </c>
      <c r="O1026" s="25" t="s">
        <v>411</v>
      </c>
      <c r="P1026" s="25" t="s">
        <v>516</v>
      </c>
      <c r="Q1026" s="24">
        <v>5715</v>
      </c>
      <c r="R1026" s="17">
        <v>0.90549999999999997</v>
      </c>
      <c r="U1026" s="17">
        <v>0</v>
      </c>
      <c r="V1026" s="17">
        <v>0</v>
      </c>
      <c r="Y1026" s="17">
        <v>0</v>
      </c>
      <c r="Z1026" s="17">
        <v>0</v>
      </c>
      <c r="AC1026" s="17">
        <v>0</v>
      </c>
      <c r="AD1026" s="17">
        <v>0</v>
      </c>
      <c r="AG1026" s="17">
        <v>0</v>
      </c>
      <c r="AH1026" s="17">
        <v>0</v>
      </c>
      <c r="AK1026" s="17">
        <v>0</v>
      </c>
      <c r="AL1026" s="17">
        <v>0</v>
      </c>
      <c r="AO1026" s="17">
        <v>0</v>
      </c>
      <c r="AP1026" s="17">
        <v>0</v>
      </c>
      <c r="AQ1026" s="17">
        <v>0.90549999999999997</v>
      </c>
      <c r="AR1026" s="17">
        <v>1E-3</v>
      </c>
      <c r="AS1026" s="17">
        <v>3.4499999999999998E-4</v>
      </c>
      <c r="AT1026" s="17">
        <v>4.3E-3</v>
      </c>
      <c r="AU1026" s="17">
        <v>0.12468899999999999</v>
      </c>
      <c r="AV1026" s="17">
        <v>242</v>
      </c>
      <c r="AW1026" s="17">
        <v>290.39999999999998</v>
      </c>
      <c r="AX1026" s="17">
        <v>363</v>
      </c>
      <c r="AY1026" s="17">
        <v>0</v>
      </c>
      <c r="AZ1026" s="17">
        <v>0</v>
      </c>
      <c r="BA1026" s="17">
        <v>0</v>
      </c>
      <c r="BB1026" s="17">
        <v>0</v>
      </c>
      <c r="BC1026" s="17">
        <v>1</v>
      </c>
      <c r="BD1026" s="17">
        <v>5.72</v>
      </c>
      <c r="BE1026" s="17">
        <v>1</v>
      </c>
      <c r="BF1026" s="17">
        <v>1</v>
      </c>
      <c r="BH1026" s="17">
        <v>0</v>
      </c>
      <c r="BJ1026" s="17">
        <v>0</v>
      </c>
      <c r="BL1026" s="17">
        <v>0</v>
      </c>
      <c r="BM1026" s="17">
        <v>1.2459999999999999E-3</v>
      </c>
      <c r="BN1026" s="17">
        <v>1.3699999999999999E-3</v>
      </c>
      <c r="BO1026" s="17">
        <v>0</v>
      </c>
      <c r="BP1026" s="17">
        <v>0</v>
      </c>
      <c r="BQ1026" s="17">
        <v>0</v>
      </c>
      <c r="BR1026" s="17">
        <v>0</v>
      </c>
      <c r="BS1026" s="17">
        <v>0</v>
      </c>
      <c r="BT1026" s="17" t="s">
        <v>409</v>
      </c>
      <c r="BU1026" s="17" t="s">
        <v>409</v>
      </c>
      <c r="BV1026" s="17" t="s">
        <v>409</v>
      </c>
      <c r="BW1026" s="17" t="s">
        <v>592</v>
      </c>
      <c r="CA1026" s="17">
        <v>88106466</v>
      </c>
      <c r="CB1026" s="17" t="s">
        <v>1848</v>
      </c>
      <c r="CC1026" s="17">
        <v>4106342</v>
      </c>
      <c r="CD1026" s="17" t="s">
        <v>1586</v>
      </c>
    </row>
    <row r="1027" spans="1:82">
      <c r="A1027" s="27">
        <v>1000001165</v>
      </c>
      <c r="B1027" s="26">
        <v>0</v>
      </c>
      <c r="C1027" s="26" t="s">
        <v>2194</v>
      </c>
      <c r="D1027" s="25">
        <v>305340</v>
      </c>
      <c r="E1027" s="25" t="s">
        <v>2193</v>
      </c>
      <c r="F1027" s="25">
        <v>305335</v>
      </c>
      <c r="G1027" s="25" t="s">
        <v>937</v>
      </c>
      <c r="H1027" s="25">
        <v>2</v>
      </c>
      <c r="I1027" s="25">
        <v>2002.01</v>
      </c>
      <c r="J1027" s="25">
        <v>2500.12</v>
      </c>
      <c r="K1027" s="25" t="s">
        <v>1698</v>
      </c>
      <c r="L1027" s="25"/>
      <c r="M1027" s="25" t="s">
        <v>1698</v>
      </c>
      <c r="N1027" s="25" t="s">
        <v>412</v>
      </c>
      <c r="O1027" s="25" t="s">
        <v>411</v>
      </c>
      <c r="P1027" s="25" t="s">
        <v>516</v>
      </c>
      <c r="Q1027" s="24">
        <v>5715</v>
      </c>
      <c r="R1027" s="17">
        <v>0.90549999999999997</v>
      </c>
      <c r="U1027" s="17">
        <v>0</v>
      </c>
      <c r="V1027" s="17">
        <v>0</v>
      </c>
      <c r="Y1027" s="17">
        <v>0</v>
      </c>
      <c r="Z1027" s="17">
        <v>0</v>
      </c>
      <c r="AC1027" s="17">
        <v>0</v>
      </c>
      <c r="AD1027" s="17">
        <v>0</v>
      </c>
      <c r="AG1027" s="17">
        <v>0</v>
      </c>
      <c r="AH1027" s="17">
        <v>0</v>
      </c>
      <c r="AK1027" s="17">
        <v>0</v>
      </c>
      <c r="AL1027" s="17">
        <v>0</v>
      </c>
      <c r="AO1027" s="17">
        <v>0</v>
      </c>
      <c r="AP1027" s="17">
        <v>0</v>
      </c>
      <c r="AQ1027" s="17">
        <v>0.90549999999999997</v>
      </c>
      <c r="AR1027" s="17">
        <v>1E-3</v>
      </c>
      <c r="AS1027" s="17">
        <v>3.4499999999999998E-4</v>
      </c>
      <c r="AT1027" s="17">
        <v>4.3E-3</v>
      </c>
      <c r="AU1027" s="17">
        <v>0.12468899999999999</v>
      </c>
      <c r="AV1027" s="17">
        <v>242</v>
      </c>
      <c r="AW1027" s="17">
        <v>290.39999999999998</v>
      </c>
      <c r="AX1027" s="17">
        <v>363</v>
      </c>
      <c r="AY1027" s="17">
        <v>0</v>
      </c>
      <c r="AZ1027" s="17">
        <v>0</v>
      </c>
      <c r="BA1027" s="17">
        <v>0</v>
      </c>
      <c r="BB1027" s="17">
        <v>0</v>
      </c>
      <c r="BC1027" s="17">
        <v>1</v>
      </c>
      <c r="BD1027" s="17">
        <v>5.72</v>
      </c>
      <c r="BE1027" s="17">
        <v>1</v>
      </c>
      <c r="BF1027" s="17">
        <v>1</v>
      </c>
      <c r="BH1027" s="17">
        <v>0</v>
      </c>
      <c r="BJ1027" s="17">
        <v>0</v>
      </c>
      <c r="BL1027" s="17">
        <v>0</v>
      </c>
      <c r="BM1027" s="17">
        <v>1.2459999999999999E-3</v>
      </c>
      <c r="BN1027" s="17">
        <v>1.3699999999999999E-3</v>
      </c>
      <c r="BO1027" s="17">
        <v>0</v>
      </c>
      <c r="BP1027" s="17">
        <v>0</v>
      </c>
      <c r="BQ1027" s="17">
        <v>0</v>
      </c>
      <c r="BR1027" s="17">
        <v>0</v>
      </c>
      <c r="BS1027" s="17">
        <v>0</v>
      </c>
      <c r="BT1027" s="17" t="s">
        <v>409</v>
      </c>
      <c r="BU1027" s="17" t="s">
        <v>409</v>
      </c>
      <c r="BV1027" s="17" t="s">
        <v>409</v>
      </c>
      <c r="BW1027" s="17" t="s">
        <v>592</v>
      </c>
      <c r="CA1027" s="17">
        <v>88106466</v>
      </c>
      <c r="CB1027" s="17" t="s">
        <v>1848</v>
      </c>
      <c r="CC1027" s="17">
        <v>4106342</v>
      </c>
      <c r="CD1027" s="17" t="s">
        <v>1586</v>
      </c>
    </row>
    <row r="1028" spans="1:82">
      <c r="A1028" s="27">
        <v>1000001166</v>
      </c>
      <c r="B1028" s="26">
        <v>0</v>
      </c>
      <c r="C1028" s="26" t="s">
        <v>2192</v>
      </c>
      <c r="D1028" s="25">
        <v>305500</v>
      </c>
      <c r="E1028" s="25" t="s">
        <v>914</v>
      </c>
      <c r="F1028" s="25">
        <v>305750</v>
      </c>
      <c r="G1028" s="25" t="s">
        <v>1756</v>
      </c>
      <c r="H1028" s="25">
        <v>1</v>
      </c>
      <c r="I1028" s="25">
        <v>1996.01</v>
      </c>
      <c r="J1028" s="25">
        <v>2500.12</v>
      </c>
      <c r="K1028" s="25" t="s">
        <v>505</v>
      </c>
      <c r="L1028" s="25"/>
      <c r="M1028" s="25" t="s">
        <v>505</v>
      </c>
      <c r="N1028" s="25" t="s">
        <v>412</v>
      </c>
      <c r="O1028" s="25" t="s">
        <v>428</v>
      </c>
      <c r="P1028" s="25" t="s">
        <v>515</v>
      </c>
      <c r="Q1028" s="24">
        <v>27940</v>
      </c>
      <c r="R1028" s="17">
        <v>0</v>
      </c>
      <c r="U1028" s="17">
        <v>0</v>
      </c>
      <c r="V1028" s="17">
        <v>0</v>
      </c>
      <c r="Y1028" s="17">
        <v>0</v>
      </c>
      <c r="Z1028" s="17">
        <v>0</v>
      </c>
      <c r="AC1028" s="17">
        <v>0</v>
      </c>
      <c r="AD1028" s="17">
        <v>0</v>
      </c>
      <c r="AG1028" s="17">
        <v>0</v>
      </c>
      <c r="AH1028" s="17">
        <v>0</v>
      </c>
      <c r="AK1028" s="17">
        <v>0</v>
      </c>
      <c r="AL1028" s="17">
        <v>0</v>
      </c>
      <c r="AO1028" s="17">
        <v>0</v>
      </c>
      <c r="AP1028" s="17">
        <v>0</v>
      </c>
      <c r="AQ1028" s="17">
        <v>0</v>
      </c>
      <c r="AR1028" s="17">
        <v>0</v>
      </c>
      <c r="AS1028" s="17">
        <v>5.9300000000000004E-3</v>
      </c>
      <c r="AT1028" s="17">
        <v>3.9944E-2</v>
      </c>
      <c r="AU1028" s="17">
        <v>3.1300000000000001E-2</v>
      </c>
      <c r="AV1028" s="17">
        <v>390</v>
      </c>
      <c r="AW1028" s="17">
        <v>468</v>
      </c>
      <c r="AX1028" s="17">
        <v>585</v>
      </c>
      <c r="AY1028" s="17">
        <v>0</v>
      </c>
      <c r="AZ1028" s="17">
        <v>0</v>
      </c>
      <c r="BA1028" s="17">
        <v>0</v>
      </c>
      <c r="BB1028" s="17">
        <v>0</v>
      </c>
      <c r="BC1028" s="17">
        <v>1</v>
      </c>
      <c r="BD1028" s="17">
        <v>27.94</v>
      </c>
      <c r="BE1028" s="17">
        <v>1</v>
      </c>
      <c r="BF1028" s="17">
        <v>1</v>
      </c>
      <c r="BH1028" s="17">
        <v>0</v>
      </c>
      <c r="BJ1028" s="17">
        <v>0</v>
      </c>
      <c r="BL1028" s="17">
        <v>0</v>
      </c>
      <c r="BM1028" s="17">
        <v>2.9759000000000001E-2</v>
      </c>
      <c r="BN1028" s="17">
        <v>0.13894799999999999</v>
      </c>
      <c r="BO1028" s="17">
        <v>0</v>
      </c>
      <c r="BP1028" s="17">
        <v>0</v>
      </c>
      <c r="BQ1028" s="17">
        <v>0</v>
      </c>
      <c r="BR1028" s="17">
        <v>0</v>
      </c>
      <c r="BS1028" s="17">
        <v>0</v>
      </c>
      <c r="BT1028" s="17" t="s">
        <v>409</v>
      </c>
      <c r="BU1028" s="17" t="s">
        <v>409</v>
      </c>
      <c r="BV1028" s="17" t="s">
        <v>409</v>
      </c>
      <c r="BX1028" s="17" t="s">
        <v>607</v>
      </c>
      <c r="CA1028" s="17">
        <v>88106466</v>
      </c>
      <c r="CB1028" s="17" t="s">
        <v>1848</v>
      </c>
      <c r="CC1028" s="17">
        <v>97104204</v>
      </c>
      <c r="CD1028" s="17" t="s">
        <v>1743</v>
      </c>
    </row>
    <row r="1029" spans="1:82">
      <c r="A1029" s="27">
        <v>1000001167</v>
      </c>
      <c r="B1029" s="26">
        <v>0</v>
      </c>
      <c r="C1029" s="26" t="s">
        <v>2191</v>
      </c>
      <c r="D1029" s="25">
        <v>305750</v>
      </c>
      <c r="E1029" s="25" t="s">
        <v>1756</v>
      </c>
      <c r="F1029" s="25">
        <v>305555</v>
      </c>
      <c r="G1029" s="25" t="s">
        <v>2190</v>
      </c>
      <c r="H1029" s="25">
        <v>2</v>
      </c>
      <c r="I1029" s="25">
        <v>2000.01</v>
      </c>
      <c r="J1029" s="25">
        <v>2500.12</v>
      </c>
      <c r="K1029" s="25" t="s">
        <v>557</v>
      </c>
      <c r="L1029" s="25"/>
      <c r="M1029" s="25" t="s">
        <v>557</v>
      </c>
      <c r="N1029" s="25" t="s">
        <v>412</v>
      </c>
      <c r="O1029" s="25" t="s">
        <v>428</v>
      </c>
      <c r="P1029" s="25" t="s">
        <v>456</v>
      </c>
      <c r="Q1029" s="24">
        <v>32476</v>
      </c>
      <c r="R1029" s="17">
        <v>0</v>
      </c>
      <c r="U1029" s="17">
        <v>0</v>
      </c>
      <c r="V1029" s="17">
        <v>0</v>
      </c>
      <c r="Y1029" s="17">
        <v>0</v>
      </c>
      <c r="Z1029" s="17">
        <v>0</v>
      </c>
      <c r="AC1029" s="17">
        <v>0</v>
      </c>
      <c r="AD1029" s="17">
        <v>0</v>
      </c>
      <c r="AG1029" s="17">
        <v>0</v>
      </c>
      <c r="AH1029" s="17">
        <v>0</v>
      </c>
      <c r="AK1029" s="17">
        <v>0</v>
      </c>
      <c r="AL1029" s="17">
        <v>0</v>
      </c>
      <c r="AO1029" s="17">
        <v>0</v>
      </c>
      <c r="AP1029" s="17">
        <v>0</v>
      </c>
      <c r="AQ1029" s="17">
        <v>0</v>
      </c>
      <c r="AR1029" s="17">
        <v>0</v>
      </c>
      <c r="AS1029" s="17">
        <v>1.8112E-2</v>
      </c>
      <c r="AT1029" s="17">
        <v>6.4517000000000005E-2</v>
      </c>
      <c r="AU1029" s="17">
        <v>2.2700000000000001E-2</v>
      </c>
      <c r="AV1029" s="17">
        <v>163</v>
      </c>
      <c r="AW1029" s="17">
        <v>195.6</v>
      </c>
      <c r="AX1029" s="17">
        <v>244.5</v>
      </c>
      <c r="AY1029" s="17">
        <v>0</v>
      </c>
      <c r="AZ1029" s="17">
        <v>0</v>
      </c>
      <c r="BA1029" s="17">
        <v>0</v>
      </c>
      <c r="BB1029" s="17">
        <v>0</v>
      </c>
      <c r="BC1029" s="17">
        <v>1</v>
      </c>
      <c r="BD1029" s="17">
        <v>32.479999999999997</v>
      </c>
      <c r="BE1029" s="17">
        <v>1</v>
      </c>
      <c r="BF1029" s="17">
        <v>1</v>
      </c>
      <c r="BH1029" s="17">
        <v>0</v>
      </c>
      <c r="BJ1029" s="17">
        <v>0</v>
      </c>
      <c r="BL1029" s="17">
        <v>0</v>
      </c>
      <c r="BM1029" s="17">
        <v>4.5849000000000001E-2</v>
      </c>
      <c r="BN1029" s="17">
        <v>0.17899200000000001</v>
      </c>
      <c r="BO1029" s="17">
        <v>0</v>
      </c>
      <c r="BP1029" s="17">
        <v>0</v>
      </c>
      <c r="BQ1029" s="17">
        <v>0</v>
      </c>
      <c r="BR1029" s="17">
        <v>0</v>
      </c>
      <c r="BS1029" s="17">
        <v>0</v>
      </c>
      <c r="BT1029" s="17" t="s">
        <v>409</v>
      </c>
      <c r="BU1029" s="17" t="s">
        <v>409</v>
      </c>
      <c r="BV1029" s="17" t="s">
        <v>409</v>
      </c>
      <c r="BX1029" s="17" t="s">
        <v>607</v>
      </c>
      <c r="CA1029" s="17">
        <v>88106466</v>
      </c>
      <c r="CB1029" s="17" t="s">
        <v>1845</v>
      </c>
      <c r="CC1029" s="17">
        <v>1101099</v>
      </c>
      <c r="CD1029" s="17" t="s">
        <v>1066</v>
      </c>
    </row>
    <row r="1030" spans="1:82">
      <c r="A1030" s="27">
        <v>1000001168</v>
      </c>
      <c r="B1030" s="26">
        <v>0</v>
      </c>
      <c r="C1030" s="26" t="s">
        <v>2189</v>
      </c>
      <c r="D1030" s="25">
        <v>305650</v>
      </c>
      <c r="E1030" s="25" t="s">
        <v>1745</v>
      </c>
      <c r="F1030" s="25">
        <v>305545</v>
      </c>
      <c r="G1030" s="25" t="s">
        <v>943</v>
      </c>
      <c r="H1030" s="25">
        <v>1</v>
      </c>
      <c r="I1030" s="25">
        <v>2003.01</v>
      </c>
      <c r="J1030" s="25">
        <v>2500.12</v>
      </c>
      <c r="K1030" s="25" t="s">
        <v>1715</v>
      </c>
      <c r="L1030" s="25"/>
      <c r="M1030" s="25" t="s">
        <v>1715</v>
      </c>
      <c r="N1030" s="25" t="s">
        <v>412</v>
      </c>
      <c r="O1030" s="25" t="s">
        <v>428</v>
      </c>
      <c r="P1030" s="25" t="s">
        <v>499</v>
      </c>
      <c r="Q1030" s="24">
        <v>8488</v>
      </c>
      <c r="R1030" s="17">
        <v>0</v>
      </c>
      <c r="S1030" s="17" t="s">
        <v>411</v>
      </c>
      <c r="T1030" s="17" t="s">
        <v>426</v>
      </c>
      <c r="U1030" s="17">
        <v>774</v>
      </c>
      <c r="V1030" s="17">
        <v>1</v>
      </c>
      <c r="Y1030" s="17">
        <v>0</v>
      </c>
      <c r="Z1030" s="17">
        <v>0</v>
      </c>
      <c r="AC1030" s="17">
        <v>0</v>
      </c>
      <c r="AD1030" s="17">
        <v>0</v>
      </c>
      <c r="AG1030" s="17">
        <v>0</v>
      </c>
      <c r="AH1030" s="17">
        <v>0</v>
      </c>
      <c r="AK1030" s="17">
        <v>0</v>
      </c>
      <c r="AL1030" s="17">
        <v>0</v>
      </c>
      <c r="AO1030" s="17">
        <v>0</v>
      </c>
      <c r="AP1030" s="17">
        <v>0</v>
      </c>
      <c r="AQ1030" s="17">
        <v>4.1622348000000003E-2</v>
      </c>
      <c r="AR1030" s="17">
        <v>5.9245499999999998E-4</v>
      </c>
      <c r="AS1030" s="17">
        <v>1.5330000000000001E-3</v>
      </c>
      <c r="AT1030" s="17">
        <v>1.2462000000000001E-2</v>
      </c>
      <c r="AU1030" s="17">
        <v>9.6419999999999995E-3</v>
      </c>
      <c r="AV1030" s="17">
        <v>373</v>
      </c>
      <c r="AW1030" s="17">
        <v>447.6</v>
      </c>
      <c r="AX1030" s="17">
        <v>559.5</v>
      </c>
      <c r="AY1030" s="17">
        <v>0</v>
      </c>
      <c r="AZ1030" s="17">
        <v>0</v>
      </c>
      <c r="BA1030" s="17">
        <v>0</v>
      </c>
      <c r="BB1030" s="17">
        <v>0</v>
      </c>
      <c r="BC1030" s="17">
        <v>1</v>
      </c>
      <c r="BD1030" s="17">
        <v>9.26</v>
      </c>
      <c r="BE1030" s="17">
        <v>1</v>
      </c>
      <c r="BF1030" s="17">
        <v>1</v>
      </c>
      <c r="BH1030" s="17">
        <v>0</v>
      </c>
      <c r="BJ1030" s="17">
        <v>0</v>
      </c>
      <c r="BL1030" s="17">
        <v>0</v>
      </c>
      <c r="BM1030" s="17">
        <v>8.3770000000000008E-3</v>
      </c>
      <c r="BN1030" s="17">
        <v>3.4644000000000001E-2</v>
      </c>
      <c r="BO1030" s="17">
        <v>0</v>
      </c>
      <c r="BP1030" s="17">
        <v>0</v>
      </c>
      <c r="BQ1030" s="17">
        <v>0</v>
      </c>
      <c r="BR1030" s="17">
        <v>0</v>
      </c>
      <c r="BS1030" s="17">
        <v>0</v>
      </c>
      <c r="BT1030" s="17" t="s">
        <v>409</v>
      </c>
      <c r="BU1030" s="17" t="s">
        <v>409</v>
      </c>
      <c r="BV1030" s="17" t="s">
        <v>409</v>
      </c>
      <c r="BX1030" s="17" t="s">
        <v>607</v>
      </c>
      <c r="CA1030" s="17">
        <v>88106466</v>
      </c>
      <c r="CB1030" s="17" t="s">
        <v>1848</v>
      </c>
      <c r="CC1030" s="17">
        <v>97104204</v>
      </c>
      <c r="CD1030" s="17" t="s">
        <v>1743</v>
      </c>
    </row>
    <row r="1031" spans="1:82">
      <c r="A1031" s="27">
        <v>1000001171</v>
      </c>
      <c r="B1031" s="26">
        <v>0</v>
      </c>
      <c r="C1031" s="26" t="s">
        <v>2188</v>
      </c>
      <c r="D1031" s="25">
        <v>301666</v>
      </c>
      <c r="E1031" s="25" t="s">
        <v>2187</v>
      </c>
      <c r="F1031" s="25">
        <v>301350</v>
      </c>
      <c r="G1031" s="25" t="s">
        <v>1736</v>
      </c>
      <c r="H1031" s="25">
        <v>3</v>
      </c>
      <c r="I1031" s="25">
        <v>1996.01</v>
      </c>
      <c r="J1031" s="25">
        <v>2500.12</v>
      </c>
      <c r="K1031" s="25" t="s">
        <v>505</v>
      </c>
      <c r="L1031" s="25"/>
      <c r="M1031" s="25" t="s">
        <v>505</v>
      </c>
      <c r="N1031" s="25" t="s">
        <v>412</v>
      </c>
      <c r="O1031" s="25" t="s">
        <v>428</v>
      </c>
      <c r="P1031" s="25" t="s">
        <v>427</v>
      </c>
      <c r="Q1031" s="24">
        <v>23754</v>
      </c>
      <c r="R1031" s="17">
        <v>0</v>
      </c>
      <c r="S1031" s="17" t="s">
        <v>411</v>
      </c>
      <c r="T1031" s="17" t="s">
        <v>426</v>
      </c>
      <c r="U1031" s="17">
        <v>614</v>
      </c>
      <c r="V1031" s="17">
        <v>9.6699999999999994E-2</v>
      </c>
      <c r="Y1031" s="17">
        <v>0</v>
      </c>
      <c r="Z1031" s="17">
        <v>0</v>
      </c>
      <c r="AC1031" s="17">
        <v>0</v>
      </c>
      <c r="AD1031" s="17">
        <v>0</v>
      </c>
      <c r="AG1031" s="17">
        <v>0</v>
      </c>
      <c r="AH1031" s="17">
        <v>0</v>
      </c>
      <c r="AK1031" s="17">
        <v>0</v>
      </c>
      <c r="AL1031" s="17">
        <v>0</v>
      </c>
      <c r="AO1031" s="17">
        <v>0</v>
      </c>
      <c r="AP1031" s="17">
        <v>0</v>
      </c>
      <c r="AQ1031" s="17">
        <v>4.9441700000000003E-4</v>
      </c>
      <c r="AR1031" s="17">
        <v>3.6859600000000001E-4</v>
      </c>
      <c r="AS1031" s="17">
        <v>1.0133E-2</v>
      </c>
      <c r="AT1031" s="17">
        <v>4.7957E-2</v>
      </c>
      <c r="AU1031" s="17">
        <v>2.9335E-2</v>
      </c>
      <c r="AV1031" s="17">
        <v>195</v>
      </c>
      <c r="AW1031" s="17">
        <v>234</v>
      </c>
      <c r="AX1031" s="17">
        <v>292.5</v>
      </c>
      <c r="AY1031" s="17">
        <v>0</v>
      </c>
      <c r="AZ1031" s="17">
        <v>0</v>
      </c>
      <c r="BA1031" s="17">
        <v>0</v>
      </c>
      <c r="BB1031" s="17">
        <v>0</v>
      </c>
      <c r="BC1031" s="17">
        <v>1</v>
      </c>
      <c r="BD1031" s="17">
        <v>24.37</v>
      </c>
      <c r="BE1031" s="17">
        <v>1</v>
      </c>
      <c r="BF1031" s="17">
        <v>1</v>
      </c>
      <c r="BH1031" s="17">
        <v>0</v>
      </c>
      <c r="BJ1031" s="17">
        <v>0</v>
      </c>
      <c r="BL1031" s="17">
        <v>0</v>
      </c>
      <c r="BM1031" s="17">
        <v>3.1581999999999999E-2</v>
      </c>
      <c r="BN1031" s="17">
        <v>0.12651200000000001</v>
      </c>
      <c r="BO1031" s="17">
        <v>0</v>
      </c>
      <c r="BP1031" s="17">
        <v>0</v>
      </c>
      <c r="BQ1031" s="17">
        <v>0</v>
      </c>
      <c r="BR1031" s="17">
        <v>0</v>
      </c>
      <c r="BS1031" s="17">
        <v>0</v>
      </c>
      <c r="BT1031" s="17" t="s">
        <v>409</v>
      </c>
      <c r="BU1031" s="17" t="s">
        <v>409</v>
      </c>
      <c r="BV1031" s="17" t="s">
        <v>409</v>
      </c>
      <c r="BX1031" s="17" t="s">
        <v>607</v>
      </c>
      <c r="CA1031" s="17">
        <v>88106466</v>
      </c>
      <c r="CB1031" s="17" t="s">
        <v>1848</v>
      </c>
      <c r="CC1031" s="17">
        <v>98102434</v>
      </c>
      <c r="CD1031" s="17" t="s">
        <v>620</v>
      </c>
    </row>
    <row r="1032" spans="1:82">
      <c r="A1032" s="27">
        <v>1000001172</v>
      </c>
      <c r="B1032" s="26">
        <v>0</v>
      </c>
      <c r="C1032" s="26" t="s">
        <v>2186</v>
      </c>
      <c r="D1032" s="25">
        <v>301350</v>
      </c>
      <c r="E1032" s="25" t="s">
        <v>1736</v>
      </c>
      <c r="F1032" s="25">
        <v>301680</v>
      </c>
      <c r="G1032" s="25" t="s">
        <v>2182</v>
      </c>
      <c r="H1032" s="25">
        <v>2</v>
      </c>
      <c r="I1032" s="25">
        <v>1996.01</v>
      </c>
      <c r="J1032" s="25">
        <v>2500.12</v>
      </c>
      <c r="K1032" s="25" t="s">
        <v>505</v>
      </c>
      <c r="L1032" s="25"/>
      <c r="M1032" s="25" t="s">
        <v>505</v>
      </c>
      <c r="N1032" s="25" t="s">
        <v>412</v>
      </c>
      <c r="O1032" s="25" t="s">
        <v>428</v>
      </c>
      <c r="P1032" s="25" t="s">
        <v>427</v>
      </c>
      <c r="Q1032" s="24">
        <v>13400</v>
      </c>
      <c r="R1032" s="17">
        <v>0</v>
      </c>
      <c r="U1032" s="17">
        <v>0</v>
      </c>
      <c r="V1032" s="17">
        <v>0</v>
      </c>
      <c r="Y1032" s="17">
        <v>0</v>
      </c>
      <c r="Z1032" s="17">
        <v>0</v>
      </c>
      <c r="AC1032" s="17">
        <v>0</v>
      </c>
      <c r="AD1032" s="17">
        <v>0</v>
      </c>
      <c r="AG1032" s="17">
        <v>0</v>
      </c>
      <c r="AH1032" s="17">
        <v>0</v>
      </c>
      <c r="AK1032" s="17">
        <v>0</v>
      </c>
      <c r="AL1032" s="17">
        <v>0</v>
      </c>
      <c r="AO1032" s="17">
        <v>0</v>
      </c>
      <c r="AP1032" s="17">
        <v>0</v>
      </c>
      <c r="AQ1032" s="17">
        <v>0</v>
      </c>
      <c r="AR1032" s="17">
        <v>0</v>
      </c>
      <c r="AS1032" s="17">
        <v>5.8139999999999997E-3</v>
      </c>
      <c r="AT1032" s="17">
        <v>2.7663E-2</v>
      </c>
      <c r="AU1032" s="17">
        <v>1.1560000000000001E-2</v>
      </c>
      <c r="AV1032" s="17">
        <v>195</v>
      </c>
      <c r="AW1032" s="17">
        <v>234</v>
      </c>
      <c r="AX1032" s="17">
        <v>292.5</v>
      </c>
      <c r="AY1032" s="17">
        <v>0</v>
      </c>
      <c r="AZ1032" s="17">
        <v>0</v>
      </c>
      <c r="BA1032" s="17">
        <v>0</v>
      </c>
      <c r="BB1032" s="17">
        <v>0</v>
      </c>
      <c r="BC1032" s="17">
        <v>1</v>
      </c>
      <c r="BD1032" s="17">
        <v>13.4</v>
      </c>
      <c r="BE1032" s="17">
        <v>1</v>
      </c>
      <c r="BF1032" s="17">
        <v>1</v>
      </c>
      <c r="BH1032" s="17">
        <v>0</v>
      </c>
      <c r="BJ1032" s="17">
        <v>0</v>
      </c>
      <c r="BL1032" s="17">
        <v>0</v>
      </c>
      <c r="BM1032" s="17">
        <v>1.9366000000000001E-2</v>
      </c>
      <c r="BN1032" s="17">
        <v>7.5412999999999994E-2</v>
      </c>
      <c r="BO1032" s="17">
        <v>0</v>
      </c>
      <c r="BP1032" s="17">
        <v>0</v>
      </c>
      <c r="BQ1032" s="17">
        <v>0</v>
      </c>
      <c r="BR1032" s="17">
        <v>0</v>
      </c>
      <c r="BS1032" s="17">
        <v>0</v>
      </c>
      <c r="BT1032" s="17" t="s">
        <v>409</v>
      </c>
      <c r="BU1032" s="17" t="s">
        <v>409</v>
      </c>
      <c r="BV1032" s="17" t="s">
        <v>409</v>
      </c>
      <c r="BX1032" s="17" t="s">
        <v>607</v>
      </c>
      <c r="CA1032" s="17">
        <v>88106466</v>
      </c>
      <c r="CB1032" s="17" t="s">
        <v>1848</v>
      </c>
      <c r="CC1032" s="17">
        <v>98102434</v>
      </c>
      <c r="CD1032" s="17" t="s">
        <v>620</v>
      </c>
    </row>
    <row r="1033" spans="1:82">
      <c r="A1033" s="27">
        <v>1000001173</v>
      </c>
      <c r="B1033" s="26">
        <v>0</v>
      </c>
      <c r="C1033" s="26" t="s">
        <v>2185</v>
      </c>
      <c r="D1033" s="25">
        <v>301670</v>
      </c>
      <c r="E1033" s="25" t="s">
        <v>2184</v>
      </c>
      <c r="F1033" s="25">
        <v>301350</v>
      </c>
      <c r="G1033" s="25" t="s">
        <v>1736</v>
      </c>
      <c r="H1033" s="25">
        <v>1</v>
      </c>
      <c r="I1033" s="25">
        <v>2003.01</v>
      </c>
      <c r="J1033" s="25">
        <v>2500.12</v>
      </c>
      <c r="K1033" s="25" t="s">
        <v>1715</v>
      </c>
      <c r="L1033" s="25"/>
      <c r="M1033" s="25" t="s">
        <v>1715</v>
      </c>
      <c r="N1033" s="25" t="s">
        <v>412</v>
      </c>
      <c r="O1033" s="25" t="s">
        <v>428</v>
      </c>
      <c r="P1033" s="25" t="s">
        <v>427</v>
      </c>
      <c r="Q1033" s="24">
        <v>11240</v>
      </c>
      <c r="R1033" s="17">
        <v>0</v>
      </c>
      <c r="U1033" s="17">
        <v>0</v>
      </c>
      <c r="V1033" s="17">
        <v>0</v>
      </c>
      <c r="Y1033" s="17">
        <v>0</v>
      </c>
      <c r="Z1033" s="17">
        <v>0</v>
      </c>
      <c r="AC1033" s="17">
        <v>0</v>
      </c>
      <c r="AD1033" s="17">
        <v>0</v>
      </c>
      <c r="AG1033" s="17">
        <v>0</v>
      </c>
      <c r="AH1033" s="17">
        <v>0</v>
      </c>
      <c r="AK1033" s="17">
        <v>0</v>
      </c>
      <c r="AL1033" s="17">
        <v>0</v>
      </c>
      <c r="AO1033" s="17">
        <v>0</v>
      </c>
      <c r="AP1033" s="17">
        <v>0</v>
      </c>
      <c r="AQ1033" s="17">
        <v>0</v>
      </c>
      <c r="AR1033" s="17">
        <v>0</v>
      </c>
      <c r="AS1033" s="17">
        <v>4.7710000000000001E-3</v>
      </c>
      <c r="AT1033" s="17">
        <v>2.2474000000000001E-2</v>
      </c>
      <c r="AU1033" s="17">
        <v>9.2029999999999994E-3</v>
      </c>
      <c r="AV1033" s="17">
        <v>195</v>
      </c>
      <c r="AW1033" s="17">
        <v>234</v>
      </c>
      <c r="AX1033" s="17">
        <v>292.5</v>
      </c>
      <c r="AY1033" s="17">
        <v>0</v>
      </c>
      <c r="AZ1033" s="17">
        <v>0</v>
      </c>
      <c r="BA1033" s="17">
        <v>0</v>
      </c>
      <c r="BB1033" s="17">
        <v>0</v>
      </c>
      <c r="BC1033" s="17">
        <v>1</v>
      </c>
      <c r="BD1033" s="17">
        <v>11.24</v>
      </c>
      <c r="BE1033" s="17">
        <v>1</v>
      </c>
      <c r="BF1033" s="17">
        <v>1</v>
      </c>
      <c r="BH1033" s="17">
        <v>0</v>
      </c>
      <c r="BJ1033" s="17">
        <v>0</v>
      </c>
      <c r="BL1033" s="17">
        <v>0</v>
      </c>
      <c r="BM1033" s="17">
        <v>1.8894000000000001E-2</v>
      </c>
      <c r="BN1033" s="17">
        <v>6.3800999999999997E-2</v>
      </c>
      <c r="BO1033" s="17">
        <v>0</v>
      </c>
      <c r="BP1033" s="17">
        <v>0</v>
      </c>
      <c r="BQ1033" s="17">
        <v>0</v>
      </c>
      <c r="BR1033" s="17">
        <v>0</v>
      </c>
      <c r="BS1033" s="17">
        <v>0</v>
      </c>
      <c r="BT1033" s="17" t="s">
        <v>409</v>
      </c>
      <c r="BU1033" s="17" t="s">
        <v>409</v>
      </c>
      <c r="BV1033" s="17" t="s">
        <v>409</v>
      </c>
      <c r="BX1033" s="17" t="s">
        <v>607</v>
      </c>
      <c r="CA1033" s="17">
        <v>88106466</v>
      </c>
      <c r="CB1033" s="17" t="s">
        <v>1845</v>
      </c>
      <c r="CC1033" s="17">
        <v>98102434</v>
      </c>
      <c r="CD1033" s="17" t="s">
        <v>620</v>
      </c>
    </row>
    <row r="1034" spans="1:82">
      <c r="A1034" s="27">
        <v>1000001175</v>
      </c>
      <c r="B1034" s="26">
        <v>0</v>
      </c>
      <c r="C1034" s="26" t="s">
        <v>2183</v>
      </c>
      <c r="D1034" s="25">
        <v>301680</v>
      </c>
      <c r="E1034" s="25" t="s">
        <v>2182</v>
      </c>
      <c r="F1034" s="25">
        <v>305350</v>
      </c>
      <c r="G1034" s="25" t="s">
        <v>958</v>
      </c>
      <c r="H1034" s="25">
        <v>1</v>
      </c>
      <c r="I1034" s="25">
        <v>1996.01</v>
      </c>
      <c r="J1034" s="25">
        <v>2500.12</v>
      </c>
      <c r="K1034" s="25" t="s">
        <v>505</v>
      </c>
      <c r="L1034" s="25"/>
      <c r="M1034" s="25" t="s">
        <v>505</v>
      </c>
      <c r="N1034" s="25" t="s">
        <v>412</v>
      </c>
      <c r="O1034" s="25" t="s">
        <v>428</v>
      </c>
      <c r="P1034" s="25" t="s">
        <v>427</v>
      </c>
      <c r="Q1034" s="24">
        <v>43145</v>
      </c>
      <c r="R1034" s="17">
        <v>0</v>
      </c>
      <c r="U1034" s="17">
        <v>0</v>
      </c>
      <c r="V1034" s="17">
        <v>0</v>
      </c>
      <c r="Y1034" s="17">
        <v>0</v>
      </c>
      <c r="Z1034" s="17">
        <v>0</v>
      </c>
      <c r="AC1034" s="17">
        <v>0</v>
      </c>
      <c r="AD1034" s="17">
        <v>0</v>
      </c>
      <c r="AG1034" s="17">
        <v>0</v>
      </c>
      <c r="AH1034" s="17">
        <v>0</v>
      </c>
      <c r="AK1034" s="17">
        <v>0</v>
      </c>
      <c r="AL1034" s="17">
        <v>0</v>
      </c>
      <c r="AO1034" s="17">
        <v>0</v>
      </c>
      <c r="AP1034" s="17">
        <v>0</v>
      </c>
      <c r="AQ1034" s="17">
        <v>0</v>
      </c>
      <c r="AR1034" s="17">
        <v>0</v>
      </c>
      <c r="AS1034" s="17">
        <v>1.8314E-2</v>
      </c>
      <c r="AT1034" s="17">
        <v>8.7284E-2</v>
      </c>
      <c r="AU1034" s="17">
        <v>3.5720000000000002E-2</v>
      </c>
      <c r="AV1034" s="17">
        <v>195</v>
      </c>
      <c r="AW1034" s="17">
        <v>234</v>
      </c>
      <c r="AX1034" s="17">
        <v>292.5</v>
      </c>
      <c r="AY1034" s="17">
        <v>0</v>
      </c>
      <c r="AZ1034" s="17">
        <v>0</v>
      </c>
      <c r="BA1034" s="17">
        <v>0</v>
      </c>
      <c r="BB1034" s="17">
        <v>0</v>
      </c>
      <c r="BC1034" s="17">
        <v>1</v>
      </c>
      <c r="BD1034" s="17">
        <v>43.15</v>
      </c>
      <c r="BE1034" s="17">
        <v>1</v>
      </c>
      <c r="BF1034" s="17">
        <v>1</v>
      </c>
      <c r="BH1034" s="17">
        <v>0</v>
      </c>
      <c r="BJ1034" s="17">
        <v>0</v>
      </c>
      <c r="BL1034" s="17">
        <v>0</v>
      </c>
      <c r="BM1034" s="17">
        <v>5.6619000000000003E-2</v>
      </c>
      <c r="BN1034" s="17">
        <v>0.23171900000000001</v>
      </c>
      <c r="BO1034" s="17">
        <v>0</v>
      </c>
      <c r="BP1034" s="17">
        <v>0</v>
      </c>
      <c r="BQ1034" s="17">
        <v>0</v>
      </c>
      <c r="BR1034" s="17">
        <v>0</v>
      </c>
      <c r="BS1034" s="17">
        <v>0</v>
      </c>
      <c r="BT1034" s="17" t="s">
        <v>409</v>
      </c>
      <c r="BU1034" s="17" t="s">
        <v>409</v>
      </c>
      <c r="BV1034" s="17" t="s">
        <v>409</v>
      </c>
      <c r="BX1034" s="17" t="s">
        <v>607</v>
      </c>
      <c r="CA1034" s="17">
        <v>88106466</v>
      </c>
      <c r="CB1034" s="17" t="s">
        <v>1848</v>
      </c>
      <c r="CC1034" s="17">
        <v>97104204</v>
      </c>
      <c r="CD1034" s="17" t="s">
        <v>1593</v>
      </c>
    </row>
    <row r="1035" spans="1:82">
      <c r="A1035" s="27">
        <v>1000001176</v>
      </c>
      <c r="B1035" s="26">
        <v>0</v>
      </c>
      <c r="C1035" s="26" t="s">
        <v>2181</v>
      </c>
      <c r="D1035" s="25">
        <v>305445</v>
      </c>
      <c r="E1035" s="25" t="s">
        <v>896</v>
      </c>
      <c r="F1035" s="25">
        <v>305350</v>
      </c>
      <c r="G1035" s="25" t="s">
        <v>958</v>
      </c>
      <c r="H1035" s="25">
        <v>1</v>
      </c>
      <c r="I1035" s="25">
        <v>2005.11</v>
      </c>
      <c r="J1035" s="25">
        <v>2500.12</v>
      </c>
      <c r="K1035" s="25" t="s">
        <v>422</v>
      </c>
      <c r="L1035" s="25"/>
      <c r="M1035" s="25" t="s">
        <v>422</v>
      </c>
      <c r="N1035" s="25" t="s">
        <v>412</v>
      </c>
      <c r="O1035" s="25" t="s">
        <v>428</v>
      </c>
      <c r="P1035" s="25" t="s">
        <v>427</v>
      </c>
      <c r="Q1035" s="24">
        <v>16670</v>
      </c>
      <c r="R1035" s="17">
        <v>0</v>
      </c>
      <c r="U1035" s="17">
        <v>0</v>
      </c>
      <c r="V1035" s="17">
        <v>0</v>
      </c>
      <c r="Y1035" s="17">
        <v>0</v>
      </c>
      <c r="Z1035" s="17">
        <v>0</v>
      </c>
      <c r="AC1035" s="17">
        <v>0</v>
      </c>
      <c r="AD1035" s="17">
        <v>0</v>
      </c>
      <c r="AG1035" s="17">
        <v>0</v>
      </c>
      <c r="AH1035" s="17">
        <v>0</v>
      </c>
      <c r="AK1035" s="17">
        <v>0</v>
      </c>
      <c r="AL1035" s="17">
        <v>0</v>
      </c>
      <c r="AO1035" s="17">
        <v>0</v>
      </c>
      <c r="AP1035" s="17">
        <v>0</v>
      </c>
      <c r="AQ1035" s="17">
        <v>0</v>
      </c>
      <c r="AR1035" s="17">
        <v>0</v>
      </c>
      <c r="AS1035" s="17">
        <v>7.077E-3</v>
      </c>
      <c r="AT1035" s="17">
        <v>3.3327000000000002E-2</v>
      </c>
      <c r="AU1035" s="17">
        <v>1.3641E-2</v>
      </c>
      <c r="AV1035" s="17">
        <v>195</v>
      </c>
      <c r="AW1035" s="17">
        <v>234</v>
      </c>
      <c r="AX1035" s="17">
        <v>292.5</v>
      </c>
      <c r="AY1035" s="17">
        <v>0</v>
      </c>
      <c r="AZ1035" s="17">
        <v>0</v>
      </c>
      <c r="BA1035" s="17">
        <v>0</v>
      </c>
      <c r="BB1035" s="17">
        <v>0</v>
      </c>
      <c r="BC1035" s="17">
        <v>1</v>
      </c>
      <c r="BD1035" s="17">
        <v>16.670000000000002</v>
      </c>
      <c r="BE1035" s="17">
        <v>1</v>
      </c>
      <c r="BF1035" s="17">
        <v>1</v>
      </c>
      <c r="BH1035" s="17">
        <v>0</v>
      </c>
      <c r="BJ1035" s="17">
        <v>0</v>
      </c>
      <c r="BL1035" s="17">
        <v>0</v>
      </c>
      <c r="BM1035" s="17">
        <v>2.0573000000000001E-2</v>
      </c>
      <c r="BN1035" s="17">
        <v>7.7840000000000006E-2</v>
      </c>
      <c r="BO1035" s="17">
        <v>0</v>
      </c>
      <c r="BP1035" s="17">
        <v>0</v>
      </c>
      <c r="BQ1035" s="17">
        <v>0</v>
      </c>
      <c r="BR1035" s="17">
        <v>0</v>
      </c>
      <c r="BS1035" s="17">
        <v>0</v>
      </c>
      <c r="BT1035" s="17" t="s">
        <v>409</v>
      </c>
      <c r="BU1035" s="17" t="s">
        <v>409</v>
      </c>
      <c r="BV1035" s="17" t="s">
        <v>409</v>
      </c>
      <c r="BX1035" s="17" t="s">
        <v>607</v>
      </c>
      <c r="CA1035" s="17">
        <v>88106466</v>
      </c>
      <c r="CB1035" s="17" t="s">
        <v>1848</v>
      </c>
      <c r="CC1035" s="17">
        <v>97104204</v>
      </c>
      <c r="CD1035" s="17" t="s">
        <v>1593</v>
      </c>
    </row>
    <row r="1036" spans="1:82">
      <c r="A1036" s="27">
        <v>1000001177</v>
      </c>
      <c r="B1036" s="26">
        <v>0</v>
      </c>
      <c r="C1036" s="26" t="s">
        <v>2180</v>
      </c>
      <c r="D1036" s="25">
        <v>305445</v>
      </c>
      <c r="E1036" s="25" t="s">
        <v>896</v>
      </c>
      <c r="F1036" s="25">
        <v>305350</v>
      </c>
      <c r="G1036" s="25" t="s">
        <v>958</v>
      </c>
      <c r="H1036" s="25">
        <v>2</v>
      </c>
      <c r="I1036" s="25">
        <v>2005.11</v>
      </c>
      <c r="J1036" s="25">
        <v>2500.12</v>
      </c>
      <c r="K1036" s="25" t="s">
        <v>422</v>
      </c>
      <c r="L1036" s="25"/>
      <c r="M1036" s="25" t="s">
        <v>422</v>
      </c>
      <c r="N1036" s="25" t="s">
        <v>412</v>
      </c>
      <c r="O1036" s="25" t="s">
        <v>428</v>
      </c>
      <c r="P1036" s="25" t="s">
        <v>427</v>
      </c>
      <c r="Q1036" s="24">
        <v>16670</v>
      </c>
      <c r="R1036" s="17">
        <v>0</v>
      </c>
      <c r="U1036" s="17">
        <v>0</v>
      </c>
      <c r="V1036" s="17">
        <v>0</v>
      </c>
      <c r="Y1036" s="17">
        <v>0</v>
      </c>
      <c r="Z1036" s="17">
        <v>0</v>
      </c>
      <c r="AC1036" s="17">
        <v>0</v>
      </c>
      <c r="AD1036" s="17">
        <v>0</v>
      </c>
      <c r="AG1036" s="17">
        <v>0</v>
      </c>
      <c r="AH1036" s="17">
        <v>0</v>
      </c>
      <c r="AK1036" s="17">
        <v>0</v>
      </c>
      <c r="AL1036" s="17">
        <v>0</v>
      </c>
      <c r="AO1036" s="17">
        <v>0</v>
      </c>
      <c r="AP1036" s="17">
        <v>0</v>
      </c>
      <c r="AQ1036" s="17">
        <v>0</v>
      </c>
      <c r="AR1036" s="17">
        <v>0</v>
      </c>
      <c r="AS1036" s="17">
        <v>7.077E-3</v>
      </c>
      <c r="AT1036" s="17">
        <v>3.3327000000000002E-2</v>
      </c>
      <c r="AU1036" s="17">
        <v>1.3641E-2</v>
      </c>
      <c r="AV1036" s="17">
        <v>195</v>
      </c>
      <c r="AW1036" s="17">
        <v>234</v>
      </c>
      <c r="AX1036" s="17">
        <v>292.5</v>
      </c>
      <c r="AY1036" s="17">
        <v>0</v>
      </c>
      <c r="AZ1036" s="17">
        <v>0</v>
      </c>
      <c r="BA1036" s="17">
        <v>0</v>
      </c>
      <c r="BB1036" s="17">
        <v>0</v>
      </c>
      <c r="BC1036" s="17">
        <v>1</v>
      </c>
      <c r="BD1036" s="17">
        <v>16.670000000000002</v>
      </c>
      <c r="BE1036" s="17">
        <v>1</v>
      </c>
      <c r="BF1036" s="17">
        <v>1</v>
      </c>
      <c r="BH1036" s="17">
        <v>0</v>
      </c>
      <c r="BJ1036" s="17">
        <v>0</v>
      </c>
      <c r="BL1036" s="17">
        <v>0</v>
      </c>
      <c r="BM1036" s="17">
        <v>2.0573000000000001E-2</v>
      </c>
      <c r="BN1036" s="17">
        <v>7.7840000000000006E-2</v>
      </c>
      <c r="BO1036" s="17">
        <v>0</v>
      </c>
      <c r="BP1036" s="17">
        <v>0</v>
      </c>
      <c r="BQ1036" s="17">
        <v>0</v>
      </c>
      <c r="BR1036" s="17">
        <v>0</v>
      </c>
      <c r="BS1036" s="17">
        <v>0</v>
      </c>
      <c r="BT1036" s="17" t="s">
        <v>409</v>
      </c>
      <c r="BU1036" s="17" t="s">
        <v>409</v>
      </c>
      <c r="BV1036" s="17" t="s">
        <v>409</v>
      </c>
      <c r="BX1036" s="17" t="s">
        <v>607</v>
      </c>
      <c r="CA1036" s="17">
        <v>88106466</v>
      </c>
      <c r="CB1036" s="17" t="s">
        <v>1848</v>
      </c>
      <c r="CC1036" s="17">
        <v>97104204</v>
      </c>
      <c r="CD1036" s="17" t="s">
        <v>1593</v>
      </c>
    </row>
    <row r="1037" spans="1:82">
      <c r="A1037" s="27">
        <v>1000001178</v>
      </c>
      <c r="B1037" s="26">
        <v>0</v>
      </c>
      <c r="C1037" s="26" t="s">
        <v>2179</v>
      </c>
      <c r="D1037" s="25">
        <v>305300</v>
      </c>
      <c r="E1037" s="25" t="s">
        <v>971</v>
      </c>
      <c r="F1037" s="25">
        <v>305355</v>
      </c>
      <c r="G1037" s="25" t="s">
        <v>2177</v>
      </c>
      <c r="H1037" s="25">
        <v>1</v>
      </c>
      <c r="I1037" s="25">
        <v>2002.04</v>
      </c>
      <c r="J1037" s="25">
        <v>2015.04</v>
      </c>
      <c r="K1037" s="25" t="s">
        <v>573</v>
      </c>
      <c r="L1037" s="25"/>
      <c r="M1037" s="25" t="s">
        <v>573</v>
      </c>
      <c r="N1037" s="25" t="s">
        <v>412</v>
      </c>
      <c r="O1037" s="25" t="s">
        <v>428</v>
      </c>
      <c r="P1037" s="25" t="s">
        <v>499</v>
      </c>
      <c r="Q1037" s="24">
        <v>10335</v>
      </c>
      <c r="R1037" s="17">
        <v>0</v>
      </c>
      <c r="U1037" s="17">
        <v>0</v>
      </c>
      <c r="V1037" s="17">
        <v>0</v>
      </c>
      <c r="Y1037" s="17">
        <v>0</v>
      </c>
      <c r="Z1037" s="17">
        <v>0</v>
      </c>
      <c r="AC1037" s="17">
        <v>0</v>
      </c>
      <c r="AD1037" s="17">
        <v>0</v>
      </c>
      <c r="AG1037" s="17">
        <v>0</v>
      </c>
      <c r="AH1037" s="17">
        <v>0</v>
      </c>
      <c r="AK1037" s="17">
        <v>0</v>
      </c>
      <c r="AL1037" s="17">
        <v>0</v>
      </c>
      <c r="AO1037" s="17">
        <v>0</v>
      </c>
      <c r="AP1037" s="17">
        <v>0</v>
      </c>
      <c r="AQ1037" s="17">
        <v>0</v>
      </c>
      <c r="AR1037" s="17">
        <v>0</v>
      </c>
      <c r="AS1037" s="17">
        <v>1.8289999999999999E-3</v>
      </c>
      <c r="AT1037" s="17">
        <v>1.4404999999999999E-2</v>
      </c>
      <c r="AU1037" s="17">
        <v>1.1985000000000001E-2</v>
      </c>
      <c r="AV1037" s="17">
        <v>452</v>
      </c>
      <c r="AW1037" s="17">
        <v>542.4</v>
      </c>
      <c r="AX1037" s="17">
        <v>678</v>
      </c>
      <c r="AY1037" s="17">
        <v>0</v>
      </c>
      <c r="AZ1037" s="17">
        <v>0</v>
      </c>
      <c r="BA1037" s="17">
        <v>0</v>
      </c>
      <c r="BB1037" s="17">
        <v>0</v>
      </c>
      <c r="BC1037" s="17">
        <v>1</v>
      </c>
      <c r="BD1037" s="17">
        <v>10.34</v>
      </c>
      <c r="BE1037" s="17">
        <v>1</v>
      </c>
      <c r="BF1037" s="17">
        <v>1</v>
      </c>
      <c r="BH1037" s="17">
        <v>0</v>
      </c>
      <c r="BJ1037" s="17">
        <v>0</v>
      </c>
      <c r="BL1037" s="17">
        <v>0</v>
      </c>
      <c r="BM1037" s="17">
        <v>1.0045E-2</v>
      </c>
      <c r="BN1037" s="17">
        <v>4.2910999999999998E-2</v>
      </c>
      <c r="BO1037" s="17">
        <v>0</v>
      </c>
      <c r="BP1037" s="17">
        <v>0</v>
      </c>
      <c r="BQ1037" s="17">
        <v>0</v>
      </c>
      <c r="BR1037" s="17">
        <v>0</v>
      </c>
      <c r="BS1037" s="17">
        <v>0</v>
      </c>
      <c r="BT1037" s="17" t="s">
        <v>409</v>
      </c>
      <c r="BU1037" s="17" t="s">
        <v>409</v>
      </c>
      <c r="BV1037" s="17" t="s">
        <v>409</v>
      </c>
      <c r="BW1037" s="17" t="s">
        <v>592</v>
      </c>
      <c r="CA1037" s="17">
        <v>88106466</v>
      </c>
      <c r="CB1037" s="17" t="s">
        <v>1848</v>
      </c>
      <c r="CC1037" s="17">
        <v>4106342</v>
      </c>
      <c r="CD1037" s="17" t="s">
        <v>1586</v>
      </c>
    </row>
    <row r="1038" spans="1:82">
      <c r="A1038" s="27">
        <v>1000001179</v>
      </c>
      <c r="B1038" s="26">
        <v>0</v>
      </c>
      <c r="C1038" s="26" t="s">
        <v>2178</v>
      </c>
      <c r="D1038" s="25">
        <v>305300</v>
      </c>
      <c r="E1038" s="25" t="s">
        <v>971</v>
      </c>
      <c r="F1038" s="25">
        <v>305355</v>
      </c>
      <c r="G1038" s="25" t="s">
        <v>2177</v>
      </c>
      <c r="H1038" s="25">
        <v>2</v>
      </c>
      <c r="I1038" s="25">
        <v>2002.04</v>
      </c>
      <c r="J1038" s="25">
        <v>2015.04</v>
      </c>
      <c r="K1038" s="25" t="s">
        <v>573</v>
      </c>
      <c r="L1038" s="25"/>
      <c r="M1038" s="25" t="s">
        <v>573</v>
      </c>
      <c r="N1038" s="25" t="s">
        <v>412</v>
      </c>
      <c r="O1038" s="25" t="s">
        <v>428</v>
      </c>
      <c r="P1038" s="25" t="s">
        <v>499</v>
      </c>
      <c r="Q1038" s="24">
        <v>10335</v>
      </c>
      <c r="R1038" s="17">
        <v>0</v>
      </c>
      <c r="U1038" s="17">
        <v>0</v>
      </c>
      <c r="V1038" s="17">
        <v>0</v>
      </c>
      <c r="Y1038" s="17">
        <v>0</v>
      </c>
      <c r="Z1038" s="17">
        <v>0</v>
      </c>
      <c r="AC1038" s="17">
        <v>0</v>
      </c>
      <c r="AD1038" s="17">
        <v>0</v>
      </c>
      <c r="AG1038" s="17">
        <v>0</v>
      </c>
      <c r="AH1038" s="17">
        <v>0</v>
      </c>
      <c r="AK1038" s="17">
        <v>0</v>
      </c>
      <c r="AL1038" s="17">
        <v>0</v>
      </c>
      <c r="AO1038" s="17">
        <v>0</v>
      </c>
      <c r="AP1038" s="17">
        <v>0</v>
      </c>
      <c r="AQ1038" s="17">
        <v>0</v>
      </c>
      <c r="AR1038" s="17">
        <v>0</v>
      </c>
      <c r="AS1038" s="17">
        <v>1.8289999999999999E-3</v>
      </c>
      <c r="AT1038" s="17">
        <v>1.4404999999999999E-2</v>
      </c>
      <c r="AU1038" s="17">
        <v>1.1985000000000001E-2</v>
      </c>
      <c r="AV1038" s="17">
        <v>452</v>
      </c>
      <c r="AW1038" s="17">
        <v>542.4</v>
      </c>
      <c r="AX1038" s="17">
        <v>678</v>
      </c>
      <c r="AY1038" s="17">
        <v>0</v>
      </c>
      <c r="AZ1038" s="17">
        <v>0</v>
      </c>
      <c r="BA1038" s="17">
        <v>0</v>
      </c>
      <c r="BB1038" s="17">
        <v>0</v>
      </c>
      <c r="BC1038" s="17">
        <v>1</v>
      </c>
      <c r="BD1038" s="17">
        <v>10.34</v>
      </c>
      <c r="BE1038" s="17">
        <v>1</v>
      </c>
      <c r="BF1038" s="17">
        <v>1</v>
      </c>
      <c r="BH1038" s="17">
        <v>0</v>
      </c>
      <c r="BJ1038" s="17">
        <v>0</v>
      </c>
      <c r="BL1038" s="17">
        <v>0</v>
      </c>
      <c r="BM1038" s="17">
        <v>1.0045E-2</v>
      </c>
      <c r="BN1038" s="17">
        <v>4.2910999999999998E-2</v>
      </c>
      <c r="BO1038" s="17">
        <v>0</v>
      </c>
      <c r="BP1038" s="17">
        <v>0</v>
      </c>
      <c r="BQ1038" s="17">
        <v>0</v>
      </c>
      <c r="BR1038" s="17">
        <v>0</v>
      </c>
      <c r="BS1038" s="17">
        <v>0</v>
      </c>
      <c r="BT1038" s="17" t="s">
        <v>409</v>
      </c>
      <c r="BU1038" s="17" t="s">
        <v>409</v>
      </c>
      <c r="BV1038" s="17" t="s">
        <v>409</v>
      </c>
      <c r="BW1038" s="17" t="s">
        <v>592</v>
      </c>
      <c r="CA1038" s="17">
        <v>88106466</v>
      </c>
      <c r="CB1038" s="17" t="s">
        <v>1848</v>
      </c>
      <c r="CC1038" s="17">
        <v>4106342</v>
      </c>
      <c r="CD1038" s="17" t="s">
        <v>1586</v>
      </c>
    </row>
    <row r="1039" spans="1:82">
      <c r="A1039" s="27">
        <v>1000001180</v>
      </c>
      <c r="B1039" s="26">
        <v>0</v>
      </c>
      <c r="C1039" s="26" t="s">
        <v>260</v>
      </c>
      <c r="D1039" s="25">
        <v>305355</v>
      </c>
      <c r="E1039" s="25" t="s">
        <v>2177</v>
      </c>
      <c r="F1039" s="25">
        <v>305360</v>
      </c>
      <c r="G1039" s="25" t="s">
        <v>2176</v>
      </c>
      <c r="H1039" s="25">
        <v>1</v>
      </c>
      <c r="I1039" s="25">
        <v>2004.01</v>
      </c>
      <c r="J1039" s="25">
        <v>2015.04</v>
      </c>
      <c r="K1039" s="25" t="s">
        <v>1642</v>
      </c>
      <c r="L1039" s="25"/>
      <c r="M1039" s="25" t="s">
        <v>1642</v>
      </c>
      <c r="N1039" s="25" t="s">
        <v>412</v>
      </c>
      <c r="O1039" s="25" t="s">
        <v>428</v>
      </c>
      <c r="P1039" s="25" t="s">
        <v>499</v>
      </c>
      <c r="Q1039" s="24">
        <v>14044</v>
      </c>
      <c r="R1039" s="17">
        <v>0</v>
      </c>
      <c r="U1039" s="17">
        <v>0</v>
      </c>
      <c r="V1039" s="17">
        <v>0</v>
      </c>
      <c r="Y1039" s="17">
        <v>0</v>
      </c>
      <c r="Z1039" s="17">
        <v>0</v>
      </c>
      <c r="AC1039" s="17">
        <v>0</v>
      </c>
      <c r="AD1039" s="17">
        <v>0</v>
      </c>
      <c r="AG1039" s="17">
        <v>0</v>
      </c>
      <c r="AH1039" s="17">
        <v>0</v>
      </c>
      <c r="AK1039" s="17">
        <v>0</v>
      </c>
      <c r="AL1039" s="17">
        <v>0</v>
      </c>
      <c r="AO1039" s="17">
        <v>0</v>
      </c>
      <c r="AP1039" s="17">
        <v>0</v>
      </c>
      <c r="AQ1039" s="17">
        <v>0</v>
      </c>
      <c r="AR1039" s="17">
        <v>0</v>
      </c>
      <c r="AS1039" s="17">
        <v>2.4840000000000001E-3</v>
      </c>
      <c r="AT1039" s="17">
        <v>1.9576E-2</v>
      </c>
      <c r="AU1039" s="17">
        <v>2.0087000000000001E-2</v>
      </c>
      <c r="AV1039" s="17">
        <v>452</v>
      </c>
      <c r="AW1039" s="17">
        <v>542.4</v>
      </c>
      <c r="AX1039" s="17">
        <v>678</v>
      </c>
      <c r="AY1039" s="17">
        <v>0</v>
      </c>
      <c r="AZ1039" s="17">
        <v>0</v>
      </c>
      <c r="BA1039" s="17">
        <v>0</v>
      </c>
      <c r="BB1039" s="17">
        <v>0</v>
      </c>
      <c r="BC1039" s="17">
        <v>1</v>
      </c>
      <c r="BD1039" s="17">
        <v>14.04</v>
      </c>
      <c r="BE1039" s="17">
        <v>1</v>
      </c>
      <c r="BF1039" s="17">
        <v>1</v>
      </c>
      <c r="BH1039" s="17">
        <v>0</v>
      </c>
      <c r="BJ1039" s="17">
        <v>0</v>
      </c>
      <c r="BL1039" s="17">
        <v>0</v>
      </c>
      <c r="BM1039" s="17">
        <v>1.3734E-2</v>
      </c>
      <c r="BN1039" s="17">
        <v>5.8581000000000001E-2</v>
      </c>
      <c r="BO1039" s="17">
        <v>0</v>
      </c>
      <c r="BP1039" s="17">
        <v>0</v>
      </c>
      <c r="BQ1039" s="17">
        <v>0</v>
      </c>
      <c r="BR1039" s="17">
        <v>0</v>
      </c>
      <c r="BS1039" s="17">
        <v>0</v>
      </c>
      <c r="BT1039" s="17" t="s">
        <v>409</v>
      </c>
      <c r="BU1039" s="17" t="s">
        <v>409</v>
      </c>
      <c r="BV1039" s="17" t="s">
        <v>409</v>
      </c>
      <c r="BW1039" s="17" t="s">
        <v>592</v>
      </c>
      <c r="CA1039" s="17">
        <v>88106466</v>
      </c>
      <c r="CB1039" s="17" t="s">
        <v>1845</v>
      </c>
      <c r="CC1039" s="17">
        <v>3106179</v>
      </c>
      <c r="CD1039" s="17" t="s">
        <v>2175</v>
      </c>
    </row>
    <row r="1040" spans="1:82">
      <c r="A1040" s="27">
        <v>1000001181</v>
      </c>
      <c r="B1040" s="26">
        <v>0</v>
      </c>
      <c r="C1040" s="26" t="s">
        <v>259</v>
      </c>
      <c r="D1040" s="25">
        <v>305355</v>
      </c>
      <c r="E1040" s="25" t="s">
        <v>2177</v>
      </c>
      <c r="F1040" s="25">
        <v>305360</v>
      </c>
      <c r="G1040" s="25" t="s">
        <v>2176</v>
      </c>
      <c r="H1040" s="25">
        <v>2</v>
      </c>
      <c r="I1040" s="25">
        <v>2004.01</v>
      </c>
      <c r="J1040" s="25">
        <v>2015.04</v>
      </c>
      <c r="K1040" s="25" t="s">
        <v>1642</v>
      </c>
      <c r="L1040" s="25"/>
      <c r="M1040" s="25" t="s">
        <v>1642</v>
      </c>
      <c r="N1040" s="25" t="s">
        <v>412</v>
      </c>
      <c r="O1040" s="25" t="s">
        <v>428</v>
      </c>
      <c r="P1040" s="25" t="s">
        <v>499</v>
      </c>
      <c r="Q1040" s="24">
        <v>14044</v>
      </c>
      <c r="R1040" s="17">
        <v>0</v>
      </c>
      <c r="U1040" s="17">
        <v>0</v>
      </c>
      <c r="V1040" s="17">
        <v>0</v>
      </c>
      <c r="Y1040" s="17">
        <v>0</v>
      </c>
      <c r="Z1040" s="17">
        <v>0</v>
      </c>
      <c r="AC1040" s="17">
        <v>0</v>
      </c>
      <c r="AD1040" s="17">
        <v>0</v>
      </c>
      <c r="AG1040" s="17">
        <v>0</v>
      </c>
      <c r="AH1040" s="17">
        <v>0</v>
      </c>
      <c r="AK1040" s="17">
        <v>0</v>
      </c>
      <c r="AL1040" s="17">
        <v>0</v>
      </c>
      <c r="AO1040" s="17">
        <v>0</v>
      </c>
      <c r="AP1040" s="17">
        <v>0</v>
      </c>
      <c r="AQ1040" s="17">
        <v>0</v>
      </c>
      <c r="AR1040" s="17">
        <v>0</v>
      </c>
      <c r="AS1040" s="17">
        <v>2.4840000000000001E-3</v>
      </c>
      <c r="AT1040" s="17">
        <v>1.9576E-2</v>
      </c>
      <c r="AU1040" s="17">
        <v>2.0087000000000001E-2</v>
      </c>
      <c r="AV1040" s="17">
        <v>452</v>
      </c>
      <c r="AW1040" s="17">
        <v>542.4</v>
      </c>
      <c r="AX1040" s="17">
        <v>678</v>
      </c>
      <c r="AY1040" s="17">
        <v>0</v>
      </c>
      <c r="AZ1040" s="17">
        <v>0</v>
      </c>
      <c r="BA1040" s="17">
        <v>0</v>
      </c>
      <c r="BB1040" s="17">
        <v>0</v>
      </c>
      <c r="BC1040" s="17">
        <v>1</v>
      </c>
      <c r="BD1040" s="17">
        <v>14.04</v>
      </c>
      <c r="BE1040" s="17">
        <v>1</v>
      </c>
      <c r="BF1040" s="17">
        <v>1</v>
      </c>
      <c r="BH1040" s="17">
        <v>0</v>
      </c>
      <c r="BJ1040" s="17">
        <v>0</v>
      </c>
      <c r="BL1040" s="17">
        <v>0</v>
      </c>
      <c r="BM1040" s="17">
        <v>1.3734E-2</v>
      </c>
      <c r="BN1040" s="17">
        <v>5.8581000000000001E-2</v>
      </c>
      <c r="BO1040" s="17">
        <v>0</v>
      </c>
      <c r="BP1040" s="17">
        <v>0</v>
      </c>
      <c r="BQ1040" s="17">
        <v>0</v>
      </c>
      <c r="BR1040" s="17">
        <v>0</v>
      </c>
      <c r="BS1040" s="17">
        <v>0</v>
      </c>
      <c r="BT1040" s="17" t="s">
        <v>409</v>
      </c>
      <c r="BU1040" s="17" t="s">
        <v>409</v>
      </c>
      <c r="BV1040" s="17" t="s">
        <v>409</v>
      </c>
      <c r="BW1040" s="17" t="s">
        <v>592</v>
      </c>
      <c r="CA1040" s="17">
        <v>88106466</v>
      </c>
      <c r="CB1040" s="17" t="s">
        <v>1845</v>
      </c>
      <c r="CC1040" s="17">
        <v>3106179</v>
      </c>
      <c r="CD1040" s="17" t="s">
        <v>2175</v>
      </c>
    </row>
    <row r="1041" spans="1:82">
      <c r="A1041" s="27">
        <v>1000001182</v>
      </c>
      <c r="B1041" s="26">
        <v>0</v>
      </c>
      <c r="C1041" s="26" t="s">
        <v>2174</v>
      </c>
      <c r="D1041" s="25">
        <v>305235</v>
      </c>
      <c r="E1041" s="25" t="s">
        <v>2161</v>
      </c>
      <c r="F1041" s="25">
        <v>305325</v>
      </c>
      <c r="G1041" s="25" t="s">
        <v>1370</v>
      </c>
      <c r="H1041" s="25">
        <v>1</v>
      </c>
      <c r="I1041" s="25">
        <v>2002.04</v>
      </c>
      <c r="J1041" s="25">
        <v>2012.04</v>
      </c>
      <c r="K1041" s="25" t="s">
        <v>573</v>
      </c>
      <c r="L1041" s="25"/>
      <c r="M1041" s="25" t="s">
        <v>573</v>
      </c>
      <c r="N1041" s="25" t="s">
        <v>412</v>
      </c>
      <c r="O1041" s="25" t="s">
        <v>428</v>
      </c>
      <c r="P1041" s="25" t="s">
        <v>499</v>
      </c>
      <c r="Q1041" s="24">
        <v>11762</v>
      </c>
      <c r="R1041" s="17">
        <v>0</v>
      </c>
      <c r="U1041" s="17">
        <v>0</v>
      </c>
      <c r="V1041" s="17">
        <v>0</v>
      </c>
      <c r="Y1041" s="17">
        <v>0</v>
      </c>
      <c r="Z1041" s="17">
        <v>0</v>
      </c>
      <c r="AC1041" s="17">
        <v>0</v>
      </c>
      <c r="AD1041" s="17">
        <v>0</v>
      </c>
      <c r="AG1041" s="17">
        <v>0</v>
      </c>
      <c r="AH1041" s="17">
        <v>0</v>
      </c>
      <c r="AK1041" s="17">
        <v>0</v>
      </c>
      <c r="AL1041" s="17">
        <v>0</v>
      </c>
      <c r="AO1041" s="17">
        <v>0</v>
      </c>
      <c r="AP1041" s="17">
        <v>0</v>
      </c>
      <c r="AQ1041" s="17">
        <v>0</v>
      </c>
      <c r="AR1041" s="17">
        <v>0</v>
      </c>
      <c r="AS1041" s="17">
        <v>2.0799999999999998E-3</v>
      </c>
      <c r="AT1041" s="17">
        <v>1.6452000000000001E-2</v>
      </c>
      <c r="AU1041" s="17">
        <v>1.3594E-2</v>
      </c>
      <c r="AV1041" s="17">
        <v>452</v>
      </c>
      <c r="AW1041" s="17">
        <v>542.4</v>
      </c>
      <c r="AX1041" s="17">
        <v>678</v>
      </c>
      <c r="AY1041" s="17">
        <v>0</v>
      </c>
      <c r="AZ1041" s="17">
        <v>0</v>
      </c>
      <c r="BA1041" s="17">
        <v>0</v>
      </c>
      <c r="BB1041" s="17">
        <v>0</v>
      </c>
      <c r="BC1041" s="17">
        <v>1</v>
      </c>
      <c r="BD1041" s="17">
        <v>11.76</v>
      </c>
      <c r="BE1041" s="17">
        <v>1</v>
      </c>
      <c r="BF1041" s="17">
        <v>1</v>
      </c>
      <c r="BH1041" s="17">
        <v>0</v>
      </c>
      <c r="BJ1041" s="17">
        <v>0</v>
      </c>
      <c r="BL1041" s="17">
        <v>0</v>
      </c>
      <c r="BM1041" s="17">
        <v>1.1635E-2</v>
      </c>
      <c r="BN1041" s="17">
        <v>4.7659E-2</v>
      </c>
      <c r="BO1041" s="17">
        <v>0</v>
      </c>
      <c r="BP1041" s="17">
        <v>0</v>
      </c>
      <c r="BQ1041" s="17">
        <v>0</v>
      </c>
      <c r="BR1041" s="17">
        <v>0</v>
      </c>
      <c r="BS1041" s="17">
        <v>0</v>
      </c>
      <c r="BT1041" s="17" t="s">
        <v>409</v>
      </c>
      <c r="BU1041" s="17" t="s">
        <v>409</v>
      </c>
      <c r="BV1041" s="17" t="s">
        <v>409</v>
      </c>
      <c r="BW1041" s="17" t="s">
        <v>592</v>
      </c>
      <c r="CA1041" s="17">
        <v>88106466</v>
      </c>
      <c r="CB1041" s="17" t="s">
        <v>1845</v>
      </c>
      <c r="CC1041" s="17">
        <v>4106342</v>
      </c>
      <c r="CD1041" s="17" t="s">
        <v>1586</v>
      </c>
    </row>
    <row r="1042" spans="1:82">
      <c r="A1042" s="27">
        <v>1000001183</v>
      </c>
      <c r="B1042" s="26">
        <v>0</v>
      </c>
      <c r="C1042" s="26" t="s">
        <v>2173</v>
      </c>
      <c r="D1042" s="25">
        <v>305200</v>
      </c>
      <c r="E1042" s="25" t="s">
        <v>2158</v>
      </c>
      <c r="F1042" s="25">
        <v>305235</v>
      </c>
      <c r="G1042" s="25" t="s">
        <v>2161</v>
      </c>
      <c r="H1042" s="25">
        <v>2</v>
      </c>
      <c r="I1042" s="25">
        <v>2003.01</v>
      </c>
      <c r="J1042" s="25">
        <v>2023.04</v>
      </c>
      <c r="K1042" s="25" t="s">
        <v>1715</v>
      </c>
      <c r="L1042" s="25"/>
      <c r="M1042" s="25" t="s">
        <v>1715</v>
      </c>
      <c r="N1042" s="25" t="s">
        <v>412</v>
      </c>
      <c r="O1042" s="25" t="s">
        <v>428</v>
      </c>
      <c r="P1042" s="25" t="s">
        <v>499</v>
      </c>
      <c r="Q1042" s="24">
        <v>14356</v>
      </c>
      <c r="R1042" s="17">
        <v>0</v>
      </c>
      <c r="U1042" s="17">
        <v>0</v>
      </c>
      <c r="V1042" s="17">
        <v>0</v>
      </c>
      <c r="Y1042" s="17">
        <v>0</v>
      </c>
      <c r="Z1042" s="17">
        <v>0</v>
      </c>
      <c r="AC1042" s="17">
        <v>0</v>
      </c>
      <c r="AD1042" s="17">
        <v>0</v>
      </c>
      <c r="AG1042" s="17">
        <v>0</v>
      </c>
      <c r="AH1042" s="17">
        <v>0</v>
      </c>
      <c r="AK1042" s="17">
        <v>0</v>
      </c>
      <c r="AL1042" s="17">
        <v>0</v>
      </c>
      <c r="AO1042" s="17">
        <v>0</v>
      </c>
      <c r="AP1042" s="17">
        <v>0</v>
      </c>
      <c r="AQ1042" s="17">
        <v>0</v>
      </c>
      <c r="AR1042" s="17">
        <v>0</v>
      </c>
      <c r="AS1042" s="17">
        <v>2.539E-3</v>
      </c>
      <c r="AT1042" s="17">
        <v>2.0045E-2</v>
      </c>
      <c r="AU1042" s="17">
        <v>1.6624E-2</v>
      </c>
      <c r="AV1042" s="17">
        <v>452</v>
      </c>
      <c r="AW1042" s="17">
        <v>542.4</v>
      </c>
      <c r="AX1042" s="17">
        <v>678</v>
      </c>
      <c r="AY1042" s="17">
        <v>0</v>
      </c>
      <c r="AZ1042" s="17">
        <v>0</v>
      </c>
      <c r="BA1042" s="17">
        <v>0</v>
      </c>
      <c r="BB1042" s="17">
        <v>0</v>
      </c>
      <c r="BC1042" s="17">
        <v>1</v>
      </c>
      <c r="BD1042" s="17">
        <v>14.36</v>
      </c>
      <c r="BE1042" s="17">
        <v>1</v>
      </c>
      <c r="BF1042" s="17">
        <v>1</v>
      </c>
      <c r="BH1042" s="17">
        <v>0</v>
      </c>
      <c r="BJ1042" s="17">
        <v>0</v>
      </c>
      <c r="BL1042" s="17">
        <v>0</v>
      </c>
      <c r="BM1042" s="17">
        <v>1.4232E-2</v>
      </c>
      <c r="BN1042" s="17">
        <v>5.8115E-2</v>
      </c>
      <c r="BO1042" s="17">
        <v>0</v>
      </c>
      <c r="BP1042" s="17">
        <v>0</v>
      </c>
      <c r="BQ1042" s="17">
        <v>0</v>
      </c>
      <c r="BR1042" s="17">
        <v>0</v>
      </c>
      <c r="BS1042" s="17">
        <v>0</v>
      </c>
      <c r="BT1042" s="17" t="s">
        <v>409</v>
      </c>
      <c r="BU1042" s="17" t="s">
        <v>409</v>
      </c>
      <c r="BV1042" s="17" t="s">
        <v>409</v>
      </c>
      <c r="BW1042" s="17" t="s">
        <v>592</v>
      </c>
      <c r="CA1042" s="17">
        <v>88106466</v>
      </c>
      <c r="CB1042" s="17" t="s">
        <v>1845</v>
      </c>
      <c r="CC1042" s="17">
        <v>4106342</v>
      </c>
      <c r="CD1042" s="17" t="s">
        <v>1586</v>
      </c>
    </row>
    <row r="1043" spans="1:82">
      <c r="A1043" s="27">
        <v>1000001184</v>
      </c>
      <c r="B1043" s="26">
        <v>0</v>
      </c>
      <c r="C1043" s="26" t="s">
        <v>2172</v>
      </c>
      <c r="D1043" s="25">
        <v>305480</v>
      </c>
      <c r="E1043" s="25" t="s">
        <v>2170</v>
      </c>
      <c r="F1043" s="25">
        <v>305435</v>
      </c>
      <c r="G1043" s="25" t="s">
        <v>1733</v>
      </c>
      <c r="H1043" s="25">
        <v>1</v>
      </c>
      <c r="I1043" s="25">
        <v>2002.01</v>
      </c>
      <c r="J1043" s="25">
        <v>2500.12</v>
      </c>
      <c r="K1043" s="25" t="s">
        <v>1698</v>
      </c>
      <c r="L1043" s="25"/>
      <c r="M1043" s="25" t="s">
        <v>1698</v>
      </c>
      <c r="N1043" s="25" t="s">
        <v>412</v>
      </c>
      <c r="O1043" s="25" t="s">
        <v>428</v>
      </c>
      <c r="P1043" s="25" t="s">
        <v>427</v>
      </c>
      <c r="Q1043" s="24">
        <v>37331</v>
      </c>
      <c r="R1043" s="17">
        <v>0</v>
      </c>
      <c r="U1043" s="17">
        <v>0</v>
      </c>
      <c r="V1043" s="17">
        <v>0</v>
      </c>
      <c r="Y1043" s="17">
        <v>0</v>
      </c>
      <c r="Z1043" s="17">
        <v>0</v>
      </c>
      <c r="AC1043" s="17">
        <v>0</v>
      </c>
      <c r="AD1043" s="17">
        <v>0</v>
      </c>
      <c r="AG1043" s="17">
        <v>0</v>
      </c>
      <c r="AH1043" s="17">
        <v>0</v>
      </c>
      <c r="AK1043" s="17">
        <v>0</v>
      </c>
      <c r="AL1043" s="17">
        <v>0</v>
      </c>
      <c r="AO1043" s="17">
        <v>0</v>
      </c>
      <c r="AP1043" s="17">
        <v>0</v>
      </c>
      <c r="AQ1043" s="17">
        <v>0</v>
      </c>
      <c r="AR1043" s="17">
        <v>0</v>
      </c>
      <c r="AS1043" s="17">
        <v>1.5845999999999999E-2</v>
      </c>
      <c r="AT1043" s="17">
        <v>7.5894000000000003E-2</v>
      </c>
      <c r="AU1043" s="17">
        <v>3.0022E-2</v>
      </c>
      <c r="AV1043" s="17">
        <v>195</v>
      </c>
      <c r="AW1043" s="17">
        <v>234</v>
      </c>
      <c r="AX1043" s="17">
        <v>292.5</v>
      </c>
      <c r="AY1043" s="17">
        <v>0</v>
      </c>
      <c r="AZ1043" s="17">
        <v>0</v>
      </c>
      <c r="BA1043" s="17">
        <v>0</v>
      </c>
      <c r="BB1043" s="17">
        <v>0</v>
      </c>
      <c r="BC1043" s="17">
        <v>1</v>
      </c>
      <c r="BD1043" s="17">
        <v>37.33</v>
      </c>
      <c r="BE1043" s="17">
        <v>1</v>
      </c>
      <c r="BF1043" s="17">
        <v>1</v>
      </c>
      <c r="BH1043" s="17">
        <v>0</v>
      </c>
      <c r="BJ1043" s="17">
        <v>0</v>
      </c>
      <c r="BL1043" s="17">
        <v>0</v>
      </c>
      <c r="BM1043" s="17">
        <v>4.5981000000000001E-2</v>
      </c>
      <c r="BN1043" s="17">
        <v>0.17229900000000001</v>
      </c>
      <c r="BO1043" s="17">
        <v>0</v>
      </c>
      <c r="BP1043" s="17">
        <v>0</v>
      </c>
      <c r="BQ1043" s="17">
        <v>0</v>
      </c>
      <c r="BR1043" s="17">
        <v>0</v>
      </c>
      <c r="BS1043" s="17">
        <v>0</v>
      </c>
      <c r="BT1043" s="17" t="s">
        <v>409</v>
      </c>
      <c r="BU1043" s="17" t="s">
        <v>409</v>
      </c>
      <c r="BV1043" s="17" t="s">
        <v>409</v>
      </c>
      <c r="BW1043" s="17" t="s">
        <v>592</v>
      </c>
      <c r="CA1043" s="17">
        <v>88106466</v>
      </c>
      <c r="CB1043" s="17" t="s">
        <v>1848</v>
      </c>
      <c r="CC1043" s="17">
        <v>97104204</v>
      </c>
      <c r="CD1043" s="17" t="s">
        <v>1593</v>
      </c>
    </row>
    <row r="1044" spans="1:82">
      <c r="A1044" s="27">
        <v>1000001185</v>
      </c>
      <c r="B1044" s="26">
        <v>0</v>
      </c>
      <c r="C1044" s="26" t="s">
        <v>2171</v>
      </c>
      <c r="D1044" s="25">
        <v>305480</v>
      </c>
      <c r="E1044" s="25" t="s">
        <v>2170</v>
      </c>
      <c r="F1044" s="25">
        <v>305435</v>
      </c>
      <c r="G1044" s="25" t="s">
        <v>1733</v>
      </c>
      <c r="H1044" s="25">
        <v>2</v>
      </c>
      <c r="I1044" s="25">
        <v>2002.01</v>
      </c>
      <c r="J1044" s="25">
        <v>2500.12</v>
      </c>
      <c r="K1044" s="25" t="s">
        <v>1698</v>
      </c>
      <c r="L1044" s="25"/>
      <c r="M1044" s="25" t="s">
        <v>1698</v>
      </c>
      <c r="N1044" s="25" t="s">
        <v>412</v>
      </c>
      <c r="O1044" s="25" t="s">
        <v>428</v>
      </c>
      <c r="P1044" s="25" t="s">
        <v>427</v>
      </c>
      <c r="Q1044" s="24">
        <v>37331</v>
      </c>
      <c r="R1044" s="17">
        <v>0</v>
      </c>
      <c r="U1044" s="17">
        <v>0</v>
      </c>
      <c r="V1044" s="17">
        <v>0</v>
      </c>
      <c r="Y1044" s="17">
        <v>0</v>
      </c>
      <c r="Z1044" s="17">
        <v>0</v>
      </c>
      <c r="AC1044" s="17">
        <v>0</v>
      </c>
      <c r="AD1044" s="17">
        <v>0</v>
      </c>
      <c r="AG1044" s="17">
        <v>0</v>
      </c>
      <c r="AH1044" s="17">
        <v>0</v>
      </c>
      <c r="AK1044" s="17">
        <v>0</v>
      </c>
      <c r="AL1044" s="17">
        <v>0</v>
      </c>
      <c r="AO1044" s="17">
        <v>0</v>
      </c>
      <c r="AP1044" s="17">
        <v>0</v>
      </c>
      <c r="AQ1044" s="17">
        <v>0</v>
      </c>
      <c r="AR1044" s="17">
        <v>0</v>
      </c>
      <c r="AS1044" s="17">
        <v>1.5845999999999999E-2</v>
      </c>
      <c r="AT1044" s="17">
        <v>7.5894000000000003E-2</v>
      </c>
      <c r="AU1044" s="17">
        <v>3.0022E-2</v>
      </c>
      <c r="AV1044" s="17">
        <v>195</v>
      </c>
      <c r="AW1044" s="17">
        <v>234</v>
      </c>
      <c r="AX1044" s="17">
        <v>292.5</v>
      </c>
      <c r="AY1044" s="17">
        <v>0</v>
      </c>
      <c r="AZ1044" s="17">
        <v>0</v>
      </c>
      <c r="BA1044" s="17">
        <v>0</v>
      </c>
      <c r="BB1044" s="17">
        <v>0</v>
      </c>
      <c r="BC1044" s="17">
        <v>1</v>
      </c>
      <c r="BD1044" s="17">
        <v>37.33</v>
      </c>
      <c r="BE1044" s="17">
        <v>1</v>
      </c>
      <c r="BF1044" s="17">
        <v>1</v>
      </c>
      <c r="BH1044" s="17">
        <v>0</v>
      </c>
      <c r="BJ1044" s="17">
        <v>0</v>
      </c>
      <c r="BL1044" s="17">
        <v>0</v>
      </c>
      <c r="BM1044" s="17">
        <v>4.5981000000000001E-2</v>
      </c>
      <c r="BN1044" s="17">
        <v>0.17229900000000001</v>
      </c>
      <c r="BO1044" s="17">
        <v>0</v>
      </c>
      <c r="BP1044" s="17">
        <v>0</v>
      </c>
      <c r="BQ1044" s="17">
        <v>0</v>
      </c>
      <c r="BR1044" s="17">
        <v>0</v>
      </c>
      <c r="BS1044" s="17">
        <v>0</v>
      </c>
      <c r="BT1044" s="17" t="s">
        <v>409</v>
      </c>
      <c r="BU1044" s="17" t="s">
        <v>409</v>
      </c>
      <c r="BV1044" s="17" t="s">
        <v>409</v>
      </c>
      <c r="BW1044" s="17" t="s">
        <v>592</v>
      </c>
      <c r="CA1044" s="17">
        <v>88106466</v>
      </c>
      <c r="CB1044" s="17" t="s">
        <v>1848</v>
      </c>
      <c r="CC1044" s="17">
        <v>97104204</v>
      </c>
      <c r="CD1044" s="17" t="s">
        <v>1593</v>
      </c>
    </row>
    <row r="1045" spans="1:82">
      <c r="A1045" s="27">
        <v>1000001186</v>
      </c>
      <c r="B1045" s="26">
        <v>0</v>
      </c>
      <c r="C1045" s="26" t="s">
        <v>2169</v>
      </c>
      <c r="D1045" s="25">
        <v>205200</v>
      </c>
      <c r="E1045" s="25" t="s">
        <v>1361</v>
      </c>
      <c r="F1045" s="25">
        <v>205300</v>
      </c>
      <c r="G1045" s="25" t="s">
        <v>2168</v>
      </c>
      <c r="H1045" s="25">
        <v>2</v>
      </c>
      <c r="I1045" s="25">
        <v>2003.01</v>
      </c>
      <c r="J1045" s="25">
        <v>2500.12</v>
      </c>
      <c r="K1045" s="25" t="s">
        <v>1715</v>
      </c>
      <c r="L1045" s="25"/>
      <c r="M1045" s="25" t="s">
        <v>1715</v>
      </c>
      <c r="N1045" s="25" t="s">
        <v>609</v>
      </c>
      <c r="O1045" s="25" t="s">
        <v>428</v>
      </c>
      <c r="P1045" s="25" t="s">
        <v>712</v>
      </c>
      <c r="Q1045" s="24">
        <v>32054</v>
      </c>
      <c r="R1045" s="17">
        <v>0</v>
      </c>
      <c r="U1045" s="17">
        <v>0</v>
      </c>
      <c r="V1045" s="17">
        <v>0</v>
      </c>
      <c r="Y1045" s="17">
        <v>0</v>
      </c>
      <c r="Z1045" s="17">
        <v>0</v>
      </c>
      <c r="AC1045" s="17">
        <v>0</v>
      </c>
      <c r="AD1045" s="17">
        <v>0</v>
      </c>
      <c r="AG1045" s="17">
        <v>0</v>
      </c>
      <c r="AH1045" s="17">
        <v>0</v>
      </c>
      <c r="AK1045" s="17">
        <v>0</v>
      </c>
      <c r="AL1045" s="17">
        <v>0</v>
      </c>
      <c r="AO1045" s="17">
        <v>0</v>
      </c>
      <c r="AP1045" s="17">
        <v>0</v>
      </c>
      <c r="AQ1045" s="17">
        <v>0</v>
      </c>
      <c r="AR1045" s="17">
        <v>0</v>
      </c>
      <c r="AS1045" s="17">
        <v>9.4499999999999998E-4</v>
      </c>
      <c r="AT1045" s="17">
        <v>9.9620000000000004E-3</v>
      </c>
      <c r="AU1045" s="17">
        <v>0.16677600000000001</v>
      </c>
      <c r="AV1045" s="30">
        <v>1086</v>
      </c>
      <c r="AW1045" s="30">
        <v>1303.2</v>
      </c>
      <c r="AX1045" s="30">
        <v>1629</v>
      </c>
      <c r="AY1045" s="17">
        <v>0</v>
      </c>
      <c r="AZ1045" s="17">
        <v>0</v>
      </c>
      <c r="BA1045" s="17">
        <v>0</v>
      </c>
      <c r="BB1045" s="17">
        <v>0</v>
      </c>
      <c r="BC1045" s="17">
        <v>1</v>
      </c>
      <c r="BD1045" s="17">
        <v>32.049999999999997</v>
      </c>
      <c r="BE1045" s="17">
        <v>1</v>
      </c>
      <c r="BF1045" s="17">
        <v>1</v>
      </c>
      <c r="BH1045" s="17">
        <v>0</v>
      </c>
      <c r="BJ1045" s="17">
        <v>0</v>
      </c>
      <c r="BL1045" s="17">
        <v>0</v>
      </c>
      <c r="BM1045" s="17">
        <v>6.2760000000000003E-3</v>
      </c>
      <c r="BN1045" s="17">
        <v>2.5193E-2</v>
      </c>
      <c r="BO1045" s="17">
        <v>0</v>
      </c>
      <c r="BP1045" s="17">
        <v>0</v>
      </c>
      <c r="BQ1045" s="17">
        <v>0</v>
      </c>
      <c r="BR1045" s="17">
        <v>0</v>
      </c>
      <c r="BS1045" s="17">
        <v>0</v>
      </c>
      <c r="BT1045" s="17" t="s">
        <v>409</v>
      </c>
      <c r="BU1045" s="17" t="s">
        <v>409</v>
      </c>
      <c r="BV1045" s="17" t="s">
        <v>409</v>
      </c>
      <c r="BW1045" s="17" t="s">
        <v>592</v>
      </c>
      <c r="CA1045" s="17">
        <v>88106466</v>
      </c>
      <c r="CB1045" s="17" t="s">
        <v>1848</v>
      </c>
      <c r="CC1045" s="17">
        <v>4106342</v>
      </c>
      <c r="CD1045" s="17" t="s">
        <v>1586</v>
      </c>
    </row>
    <row r="1046" spans="1:82">
      <c r="A1046" s="27">
        <v>1000001187</v>
      </c>
      <c r="B1046" s="26">
        <v>0</v>
      </c>
      <c r="C1046" s="26" t="s">
        <v>2167</v>
      </c>
      <c r="D1046" s="25">
        <v>305200</v>
      </c>
      <c r="E1046" s="25" t="s">
        <v>2158</v>
      </c>
      <c r="F1046" s="25">
        <v>305211</v>
      </c>
      <c r="G1046" s="25" t="s">
        <v>2166</v>
      </c>
      <c r="H1046" s="25">
        <v>2</v>
      </c>
      <c r="I1046" s="25">
        <v>2003.01</v>
      </c>
      <c r="J1046" s="25">
        <v>2500.12</v>
      </c>
      <c r="K1046" s="25" t="s">
        <v>1715</v>
      </c>
      <c r="L1046" s="25"/>
      <c r="M1046" s="25" t="s">
        <v>1715</v>
      </c>
      <c r="N1046" s="25" t="s">
        <v>412</v>
      </c>
      <c r="O1046" s="25" t="s">
        <v>428</v>
      </c>
      <c r="P1046" s="25" t="s">
        <v>499</v>
      </c>
      <c r="Q1046" s="24">
        <v>9684</v>
      </c>
      <c r="R1046" s="17">
        <v>0</v>
      </c>
      <c r="U1046" s="17">
        <v>0</v>
      </c>
      <c r="V1046" s="17">
        <v>0</v>
      </c>
      <c r="Y1046" s="17">
        <v>0</v>
      </c>
      <c r="Z1046" s="17">
        <v>0</v>
      </c>
      <c r="AC1046" s="17">
        <v>0</v>
      </c>
      <c r="AD1046" s="17">
        <v>0</v>
      </c>
      <c r="AG1046" s="17">
        <v>0</v>
      </c>
      <c r="AH1046" s="17">
        <v>0</v>
      </c>
      <c r="AK1046" s="17">
        <v>0</v>
      </c>
      <c r="AL1046" s="17">
        <v>0</v>
      </c>
      <c r="AO1046" s="17">
        <v>0</v>
      </c>
      <c r="AP1046" s="17">
        <v>0</v>
      </c>
      <c r="AQ1046" s="17">
        <v>0</v>
      </c>
      <c r="AR1046" s="17">
        <v>0</v>
      </c>
      <c r="AS1046" s="17">
        <v>1.712E-3</v>
      </c>
      <c r="AT1046" s="17">
        <v>1.3549E-2</v>
      </c>
      <c r="AU1046" s="17">
        <v>1.1191E-2</v>
      </c>
      <c r="AV1046" s="17">
        <v>452</v>
      </c>
      <c r="AW1046" s="17">
        <v>542.4</v>
      </c>
      <c r="AX1046" s="17">
        <v>678</v>
      </c>
      <c r="AY1046" s="17">
        <v>0</v>
      </c>
      <c r="AZ1046" s="17">
        <v>0</v>
      </c>
      <c r="BA1046" s="17">
        <v>0</v>
      </c>
      <c r="BB1046" s="17">
        <v>0</v>
      </c>
      <c r="BC1046" s="17">
        <v>1</v>
      </c>
      <c r="BD1046" s="17">
        <v>9.68</v>
      </c>
      <c r="BE1046" s="17">
        <v>1</v>
      </c>
      <c r="BF1046" s="17">
        <v>1</v>
      </c>
      <c r="BH1046" s="17">
        <v>0</v>
      </c>
      <c r="BJ1046" s="17">
        <v>0</v>
      </c>
      <c r="BL1046" s="17">
        <v>0</v>
      </c>
      <c r="BM1046" s="17">
        <v>9.5960000000000004E-3</v>
      </c>
      <c r="BN1046" s="17">
        <v>3.9218000000000003E-2</v>
      </c>
      <c r="BO1046" s="17">
        <v>0</v>
      </c>
      <c r="BP1046" s="17">
        <v>0</v>
      </c>
      <c r="BQ1046" s="17">
        <v>0</v>
      </c>
      <c r="BR1046" s="17">
        <v>0</v>
      </c>
      <c r="BS1046" s="17">
        <v>0</v>
      </c>
      <c r="BT1046" s="17" t="s">
        <v>409</v>
      </c>
      <c r="BU1046" s="17" t="s">
        <v>409</v>
      </c>
      <c r="BV1046" s="17" t="s">
        <v>409</v>
      </c>
      <c r="BW1046" s="17" t="s">
        <v>592</v>
      </c>
      <c r="CA1046" s="17">
        <v>88106466</v>
      </c>
      <c r="CB1046" s="17" t="s">
        <v>1848</v>
      </c>
      <c r="CC1046" s="17">
        <v>4106342</v>
      </c>
      <c r="CD1046" s="17" t="s">
        <v>1586</v>
      </c>
    </row>
    <row r="1047" spans="1:82">
      <c r="A1047" s="27">
        <v>1000001188</v>
      </c>
      <c r="B1047" s="26">
        <v>0</v>
      </c>
      <c r="C1047" s="26" t="s">
        <v>2165</v>
      </c>
      <c r="D1047" s="25">
        <v>305200</v>
      </c>
      <c r="E1047" s="25" t="s">
        <v>2158</v>
      </c>
      <c r="F1047" s="25">
        <v>305260</v>
      </c>
      <c r="G1047" s="25" t="s">
        <v>2163</v>
      </c>
      <c r="H1047" s="25">
        <v>1</v>
      </c>
      <c r="I1047" s="25">
        <v>2004.01</v>
      </c>
      <c r="J1047" s="25">
        <v>2500.12</v>
      </c>
      <c r="K1047" s="25" t="s">
        <v>1642</v>
      </c>
      <c r="L1047" s="25"/>
      <c r="M1047" s="25" t="s">
        <v>1642</v>
      </c>
      <c r="N1047" s="25" t="s">
        <v>412</v>
      </c>
      <c r="O1047" s="25" t="s">
        <v>428</v>
      </c>
      <c r="P1047" s="25" t="s">
        <v>499</v>
      </c>
      <c r="Q1047" s="24">
        <v>20666</v>
      </c>
      <c r="R1047" s="17">
        <v>0</v>
      </c>
      <c r="U1047" s="17">
        <v>0</v>
      </c>
      <c r="V1047" s="17">
        <v>0</v>
      </c>
      <c r="Y1047" s="17">
        <v>0</v>
      </c>
      <c r="Z1047" s="17">
        <v>0</v>
      </c>
      <c r="AC1047" s="17">
        <v>0</v>
      </c>
      <c r="AD1047" s="17">
        <v>0</v>
      </c>
      <c r="AG1047" s="17">
        <v>0</v>
      </c>
      <c r="AH1047" s="17">
        <v>0</v>
      </c>
      <c r="AK1047" s="17">
        <v>0</v>
      </c>
      <c r="AL1047" s="17">
        <v>0</v>
      </c>
      <c r="AO1047" s="17">
        <v>0</v>
      </c>
      <c r="AP1047" s="17">
        <v>0</v>
      </c>
      <c r="AQ1047" s="17">
        <v>0</v>
      </c>
      <c r="AR1047" s="17">
        <v>0</v>
      </c>
      <c r="AS1047" s="17">
        <v>3.6549999999999998E-3</v>
      </c>
      <c r="AT1047" s="17">
        <v>2.8676E-2</v>
      </c>
      <c r="AU1047" s="17">
        <v>2.4081999999999999E-2</v>
      </c>
      <c r="AV1047" s="17">
        <v>452</v>
      </c>
      <c r="AW1047" s="17">
        <v>542.4</v>
      </c>
      <c r="AX1047" s="17">
        <v>678</v>
      </c>
      <c r="AY1047" s="17">
        <v>0</v>
      </c>
      <c r="AZ1047" s="17">
        <v>0</v>
      </c>
      <c r="BA1047" s="17">
        <v>0</v>
      </c>
      <c r="BB1047" s="17">
        <v>0</v>
      </c>
      <c r="BC1047" s="17">
        <v>1</v>
      </c>
      <c r="BD1047" s="17">
        <v>20.67</v>
      </c>
      <c r="BE1047" s="17">
        <v>1</v>
      </c>
      <c r="BF1047" s="17">
        <v>1</v>
      </c>
      <c r="BH1047" s="17">
        <v>0</v>
      </c>
      <c r="BJ1047" s="17">
        <v>0</v>
      </c>
      <c r="BL1047" s="17">
        <v>0</v>
      </c>
      <c r="BM1047" s="17">
        <v>2.0460999999999999E-3</v>
      </c>
      <c r="BN1047" s="17">
        <v>8.5093000000000002E-2</v>
      </c>
      <c r="BO1047" s="17">
        <v>0</v>
      </c>
      <c r="BP1047" s="17">
        <v>0</v>
      </c>
      <c r="BQ1047" s="17">
        <v>0</v>
      </c>
      <c r="BR1047" s="17">
        <v>0</v>
      </c>
      <c r="BS1047" s="17">
        <v>0</v>
      </c>
      <c r="BT1047" s="17" t="s">
        <v>409</v>
      </c>
      <c r="BU1047" s="17" t="s">
        <v>409</v>
      </c>
      <c r="BV1047" s="17" t="s">
        <v>409</v>
      </c>
      <c r="BW1047" s="17" t="s">
        <v>592</v>
      </c>
      <c r="CA1047" s="17">
        <v>88106466</v>
      </c>
      <c r="CB1047" s="17" t="s">
        <v>1848</v>
      </c>
      <c r="CC1047" s="17">
        <v>4106342</v>
      </c>
      <c r="CD1047" s="17" t="s">
        <v>1586</v>
      </c>
    </row>
    <row r="1048" spans="1:82">
      <c r="A1048" s="27">
        <v>1000001189</v>
      </c>
      <c r="B1048" s="26">
        <v>0</v>
      </c>
      <c r="C1048" s="26" t="s">
        <v>2164</v>
      </c>
      <c r="D1048" s="25">
        <v>305200</v>
      </c>
      <c r="E1048" s="25" t="s">
        <v>2158</v>
      </c>
      <c r="F1048" s="25">
        <v>305260</v>
      </c>
      <c r="G1048" s="25" t="s">
        <v>2163</v>
      </c>
      <c r="H1048" s="25">
        <v>2</v>
      </c>
      <c r="I1048" s="25">
        <v>2004.01</v>
      </c>
      <c r="J1048" s="25">
        <v>2500.12</v>
      </c>
      <c r="K1048" s="25" t="s">
        <v>1642</v>
      </c>
      <c r="L1048" s="25"/>
      <c r="M1048" s="25" t="s">
        <v>1642</v>
      </c>
      <c r="N1048" s="25" t="s">
        <v>412</v>
      </c>
      <c r="O1048" s="25" t="s">
        <v>428</v>
      </c>
      <c r="P1048" s="25" t="s">
        <v>499</v>
      </c>
      <c r="Q1048" s="24">
        <v>20666</v>
      </c>
      <c r="R1048" s="17">
        <v>0</v>
      </c>
      <c r="U1048" s="17">
        <v>0</v>
      </c>
      <c r="V1048" s="17">
        <v>0</v>
      </c>
      <c r="Y1048" s="17">
        <v>0</v>
      </c>
      <c r="Z1048" s="17">
        <v>0</v>
      </c>
      <c r="AC1048" s="17">
        <v>0</v>
      </c>
      <c r="AD1048" s="17">
        <v>0</v>
      </c>
      <c r="AG1048" s="17">
        <v>0</v>
      </c>
      <c r="AH1048" s="17">
        <v>0</v>
      </c>
      <c r="AK1048" s="17">
        <v>0</v>
      </c>
      <c r="AL1048" s="17">
        <v>0</v>
      </c>
      <c r="AO1048" s="17">
        <v>0</v>
      </c>
      <c r="AP1048" s="17">
        <v>0</v>
      </c>
      <c r="AQ1048" s="17">
        <v>0</v>
      </c>
      <c r="AR1048" s="17">
        <v>0</v>
      </c>
      <c r="AS1048" s="17">
        <v>3.6549999999999998E-3</v>
      </c>
      <c r="AT1048" s="17">
        <v>2.8676E-2</v>
      </c>
      <c r="AU1048" s="17">
        <v>2.4081999999999999E-2</v>
      </c>
      <c r="AV1048" s="17">
        <v>452</v>
      </c>
      <c r="AW1048" s="17">
        <v>542.4</v>
      </c>
      <c r="AX1048" s="17">
        <v>678</v>
      </c>
      <c r="AY1048" s="17">
        <v>0</v>
      </c>
      <c r="AZ1048" s="17">
        <v>0</v>
      </c>
      <c r="BA1048" s="17">
        <v>0</v>
      </c>
      <c r="BB1048" s="17">
        <v>0</v>
      </c>
      <c r="BC1048" s="17">
        <v>1</v>
      </c>
      <c r="BD1048" s="17">
        <v>20.67</v>
      </c>
      <c r="BE1048" s="17">
        <v>1</v>
      </c>
      <c r="BF1048" s="17">
        <v>1</v>
      </c>
      <c r="BH1048" s="17">
        <v>0</v>
      </c>
      <c r="BJ1048" s="17">
        <v>0</v>
      </c>
      <c r="BL1048" s="17">
        <v>0</v>
      </c>
      <c r="BM1048" s="17">
        <v>1.6641E-2</v>
      </c>
      <c r="BN1048" s="17">
        <v>4.4665000000000003E-2</v>
      </c>
      <c r="BO1048" s="17">
        <v>0</v>
      </c>
      <c r="BP1048" s="17">
        <v>0</v>
      </c>
      <c r="BQ1048" s="17">
        <v>0</v>
      </c>
      <c r="BR1048" s="17">
        <v>0</v>
      </c>
      <c r="BS1048" s="17">
        <v>0</v>
      </c>
      <c r="BT1048" s="17" t="s">
        <v>409</v>
      </c>
      <c r="BU1048" s="17" t="s">
        <v>409</v>
      </c>
      <c r="BV1048" s="17" t="s">
        <v>409</v>
      </c>
      <c r="BW1048" s="17" t="s">
        <v>592</v>
      </c>
      <c r="CA1048" s="17">
        <v>88106466</v>
      </c>
      <c r="CB1048" s="17" t="s">
        <v>1848</v>
      </c>
      <c r="CC1048" s="17">
        <v>4106342</v>
      </c>
      <c r="CD1048" s="17" t="s">
        <v>1586</v>
      </c>
    </row>
    <row r="1049" spans="1:82">
      <c r="A1049" s="27">
        <v>1000001192</v>
      </c>
      <c r="B1049" s="26">
        <v>0</v>
      </c>
      <c r="C1049" s="26" t="s">
        <v>2162</v>
      </c>
      <c r="D1049" s="25">
        <v>305200</v>
      </c>
      <c r="E1049" s="25" t="s">
        <v>2158</v>
      </c>
      <c r="F1049" s="25">
        <v>305235</v>
      </c>
      <c r="G1049" s="25" t="s">
        <v>2161</v>
      </c>
      <c r="H1049" s="25">
        <v>1</v>
      </c>
      <c r="I1049" s="25">
        <v>2003.01</v>
      </c>
      <c r="J1049" s="25">
        <v>2023.04</v>
      </c>
      <c r="K1049" s="25" t="s">
        <v>1715</v>
      </c>
      <c r="L1049" s="25"/>
      <c r="M1049" s="25" t="s">
        <v>1715</v>
      </c>
      <c r="N1049" s="25" t="s">
        <v>412</v>
      </c>
      <c r="O1049" s="25" t="s">
        <v>428</v>
      </c>
      <c r="P1049" s="25" t="s">
        <v>499</v>
      </c>
      <c r="Q1049" s="24">
        <v>14356</v>
      </c>
      <c r="R1049" s="17">
        <v>0</v>
      </c>
      <c r="U1049" s="17">
        <v>0</v>
      </c>
      <c r="V1049" s="17">
        <v>0</v>
      </c>
      <c r="Y1049" s="17">
        <v>0</v>
      </c>
      <c r="Z1049" s="17">
        <v>0</v>
      </c>
      <c r="AC1049" s="17">
        <v>0</v>
      </c>
      <c r="AD1049" s="17">
        <v>0</v>
      </c>
      <c r="AG1049" s="17">
        <v>0</v>
      </c>
      <c r="AH1049" s="17">
        <v>0</v>
      </c>
      <c r="AK1049" s="17">
        <v>0</v>
      </c>
      <c r="AL1049" s="17">
        <v>0</v>
      </c>
      <c r="AO1049" s="17">
        <v>0</v>
      </c>
      <c r="AP1049" s="17">
        <v>0</v>
      </c>
      <c r="AQ1049" s="17">
        <v>0</v>
      </c>
      <c r="AR1049" s="17">
        <v>0</v>
      </c>
      <c r="AS1049" s="17">
        <v>2.539E-3</v>
      </c>
      <c r="AT1049" s="17">
        <v>2.0045E-2</v>
      </c>
      <c r="AU1049" s="17">
        <v>1.6624E-2</v>
      </c>
      <c r="AV1049" s="17">
        <v>452</v>
      </c>
      <c r="AW1049" s="17">
        <v>542.4</v>
      </c>
      <c r="AX1049" s="17">
        <v>678</v>
      </c>
      <c r="AY1049" s="17">
        <v>0</v>
      </c>
      <c r="AZ1049" s="17">
        <v>0</v>
      </c>
      <c r="BA1049" s="17">
        <v>0</v>
      </c>
      <c r="BB1049" s="17">
        <v>0</v>
      </c>
      <c r="BC1049" s="17">
        <v>1</v>
      </c>
      <c r="BD1049" s="17">
        <v>14.36</v>
      </c>
      <c r="BE1049" s="17">
        <v>1</v>
      </c>
      <c r="BF1049" s="17">
        <v>1</v>
      </c>
      <c r="BH1049" s="17">
        <v>0</v>
      </c>
      <c r="BJ1049" s="17">
        <v>0</v>
      </c>
      <c r="BL1049" s="17">
        <v>0</v>
      </c>
      <c r="BM1049" s="17">
        <v>1.4232E-2</v>
      </c>
      <c r="BN1049" s="17">
        <v>5.8115E-2</v>
      </c>
      <c r="BO1049" s="17">
        <v>0</v>
      </c>
      <c r="BP1049" s="17">
        <v>0</v>
      </c>
      <c r="BQ1049" s="17">
        <v>0</v>
      </c>
      <c r="BR1049" s="17">
        <v>0</v>
      </c>
      <c r="BS1049" s="17">
        <v>0</v>
      </c>
      <c r="BT1049" s="17" t="s">
        <v>409</v>
      </c>
      <c r="BU1049" s="17" t="s">
        <v>409</v>
      </c>
      <c r="BV1049" s="17" t="s">
        <v>409</v>
      </c>
      <c r="BW1049" s="17" t="s">
        <v>592</v>
      </c>
      <c r="CA1049" s="17">
        <v>88106466</v>
      </c>
      <c r="CB1049" s="17" t="s">
        <v>1845</v>
      </c>
      <c r="CC1049" s="17">
        <v>4106342</v>
      </c>
      <c r="CD1049" s="17" t="s">
        <v>1586</v>
      </c>
    </row>
    <row r="1050" spans="1:82">
      <c r="A1050" s="27">
        <v>1000001193</v>
      </c>
      <c r="B1050" s="26">
        <v>0</v>
      </c>
      <c r="C1050" s="26" t="s">
        <v>2160</v>
      </c>
      <c r="D1050" s="25">
        <v>305200</v>
      </c>
      <c r="E1050" s="25" t="s">
        <v>2158</v>
      </c>
      <c r="F1050" s="25">
        <v>305240</v>
      </c>
      <c r="G1050" s="25" t="s">
        <v>2137</v>
      </c>
      <c r="H1050" s="25">
        <v>1</v>
      </c>
      <c r="I1050" s="25">
        <v>2005.01</v>
      </c>
      <c r="J1050" s="25">
        <v>2500.12</v>
      </c>
      <c r="K1050" s="25" t="s">
        <v>1566</v>
      </c>
      <c r="L1050" s="25"/>
      <c r="M1050" s="25" t="s">
        <v>1566</v>
      </c>
      <c r="N1050" s="25" t="s">
        <v>412</v>
      </c>
      <c r="O1050" s="25" t="s">
        <v>428</v>
      </c>
      <c r="P1050" s="25" t="s">
        <v>499</v>
      </c>
      <c r="Q1050" s="24">
        <v>10955</v>
      </c>
      <c r="R1050" s="17">
        <v>0</v>
      </c>
      <c r="U1050" s="17">
        <v>0</v>
      </c>
      <c r="V1050" s="17">
        <v>0</v>
      </c>
      <c r="Y1050" s="17">
        <v>0</v>
      </c>
      <c r="Z1050" s="17">
        <v>0</v>
      </c>
      <c r="AC1050" s="17">
        <v>0</v>
      </c>
      <c r="AD1050" s="17">
        <v>0</v>
      </c>
      <c r="AG1050" s="17">
        <v>0</v>
      </c>
      <c r="AH1050" s="17">
        <v>0</v>
      </c>
      <c r="AK1050" s="17">
        <v>0</v>
      </c>
      <c r="AL1050" s="17">
        <v>0</v>
      </c>
      <c r="AO1050" s="17">
        <v>0</v>
      </c>
      <c r="AP1050" s="17">
        <v>0</v>
      </c>
      <c r="AQ1050" s="17">
        <v>0</v>
      </c>
      <c r="AR1050" s="17">
        <v>0</v>
      </c>
      <c r="AS1050" s="17">
        <v>1.9380000000000001E-3</v>
      </c>
      <c r="AT1050" s="17">
        <v>1.5238E-2</v>
      </c>
      <c r="AU1050" s="17">
        <v>1.2733E-2</v>
      </c>
      <c r="AV1050" s="17">
        <v>452</v>
      </c>
      <c r="AW1050" s="17">
        <v>542.4</v>
      </c>
      <c r="AX1050" s="17">
        <v>678</v>
      </c>
      <c r="AY1050" s="17">
        <v>0</v>
      </c>
      <c r="AZ1050" s="17">
        <v>0</v>
      </c>
      <c r="BA1050" s="17">
        <v>0</v>
      </c>
      <c r="BB1050" s="17">
        <v>0</v>
      </c>
      <c r="BC1050" s="17">
        <v>1</v>
      </c>
      <c r="BD1050" s="17">
        <v>10.96</v>
      </c>
      <c r="BE1050" s="17">
        <v>1</v>
      </c>
      <c r="BF1050" s="17">
        <v>1</v>
      </c>
      <c r="BH1050" s="17">
        <v>0</v>
      </c>
      <c r="BJ1050" s="17">
        <v>0</v>
      </c>
      <c r="BL1050" s="17">
        <v>0</v>
      </c>
      <c r="BM1050" s="17">
        <v>1.0395E-2</v>
      </c>
      <c r="BN1050" s="17">
        <v>4.7343999999999997E-2</v>
      </c>
      <c r="BO1050" s="17">
        <v>0</v>
      </c>
      <c r="BP1050" s="17">
        <v>0</v>
      </c>
      <c r="BQ1050" s="17">
        <v>0</v>
      </c>
      <c r="BR1050" s="17">
        <v>0</v>
      </c>
      <c r="BS1050" s="17">
        <v>0</v>
      </c>
      <c r="BT1050" s="17" t="s">
        <v>409</v>
      </c>
      <c r="BU1050" s="17" t="s">
        <v>409</v>
      </c>
      <c r="BV1050" s="17" t="s">
        <v>409</v>
      </c>
      <c r="BW1050" s="17" t="s">
        <v>592</v>
      </c>
      <c r="CA1050" s="17">
        <v>88106466</v>
      </c>
      <c r="CB1050" s="17" t="s">
        <v>1848</v>
      </c>
      <c r="CC1050" s="17">
        <v>4106342</v>
      </c>
      <c r="CD1050" s="17" t="s">
        <v>1586</v>
      </c>
    </row>
    <row r="1051" spans="1:82">
      <c r="A1051" s="27">
        <v>1000001194</v>
      </c>
      <c r="B1051" s="26">
        <v>0</v>
      </c>
      <c r="C1051" s="26" t="s">
        <v>2159</v>
      </c>
      <c r="D1051" s="25">
        <v>305200</v>
      </c>
      <c r="E1051" s="25" t="s">
        <v>2158</v>
      </c>
      <c r="F1051" s="25">
        <v>305240</v>
      </c>
      <c r="G1051" s="25" t="s">
        <v>2137</v>
      </c>
      <c r="H1051" s="25">
        <v>2</v>
      </c>
      <c r="I1051" s="25">
        <v>2005.01</v>
      </c>
      <c r="J1051" s="25">
        <v>2500.12</v>
      </c>
      <c r="K1051" s="25" t="s">
        <v>1566</v>
      </c>
      <c r="L1051" s="25"/>
      <c r="M1051" s="25" t="s">
        <v>1566</v>
      </c>
      <c r="N1051" s="25" t="s">
        <v>412</v>
      </c>
      <c r="O1051" s="25" t="s">
        <v>428</v>
      </c>
      <c r="P1051" s="25" t="s">
        <v>499</v>
      </c>
      <c r="Q1051" s="24">
        <v>10955</v>
      </c>
      <c r="R1051" s="17">
        <v>0</v>
      </c>
      <c r="U1051" s="17">
        <v>0</v>
      </c>
      <c r="V1051" s="17">
        <v>0</v>
      </c>
      <c r="Y1051" s="17">
        <v>0</v>
      </c>
      <c r="Z1051" s="17">
        <v>0</v>
      </c>
      <c r="AC1051" s="17">
        <v>0</v>
      </c>
      <c r="AD1051" s="17">
        <v>0</v>
      </c>
      <c r="AG1051" s="17">
        <v>0</v>
      </c>
      <c r="AH1051" s="17">
        <v>0</v>
      </c>
      <c r="AK1051" s="17">
        <v>0</v>
      </c>
      <c r="AL1051" s="17">
        <v>0</v>
      </c>
      <c r="AO1051" s="17">
        <v>0</v>
      </c>
      <c r="AP1051" s="17">
        <v>0</v>
      </c>
      <c r="AQ1051" s="17">
        <v>0</v>
      </c>
      <c r="AR1051" s="17">
        <v>0</v>
      </c>
      <c r="AS1051" s="17">
        <v>1.9380000000000001E-3</v>
      </c>
      <c r="AT1051" s="17">
        <v>1.5238E-2</v>
      </c>
      <c r="AU1051" s="17">
        <v>1.2733E-2</v>
      </c>
      <c r="AV1051" s="17">
        <v>452</v>
      </c>
      <c r="AW1051" s="17">
        <v>542.4</v>
      </c>
      <c r="AX1051" s="17">
        <v>678</v>
      </c>
      <c r="AY1051" s="17">
        <v>0</v>
      </c>
      <c r="AZ1051" s="17">
        <v>0</v>
      </c>
      <c r="BA1051" s="17">
        <v>0</v>
      </c>
      <c r="BB1051" s="17">
        <v>0</v>
      </c>
      <c r="BC1051" s="17">
        <v>1</v>
      </c>
      <c r="BD1051" s="17">
        <v>10.96</v>
      </c>
      <c r="BE1051" s="17">
        <v>1</v>
      </c>
      <c r="BF1051" s="17">
        <v>1</v>
      </c>
      <c r="BH1051" s="17">
        <v>0</v>
      </c>
      <c r="BJ1051" s="17">
        <v>0</v>
      </c>
      <c r="BL1051" s="17">
        <v>0</v>
      </c>
      <c r="BM1051" s="17">
        <v>1.0395000000000001E-3</v>
      </c>
      <c r="BN1051" s="17">
        <v>4.7343999999999997E-2</v>
      </c>
      <c r="BO1051" s="17">
        <v>0</v>
      </c>
      <c r="BP1051" s="17">
        <v>0</v>
      </c>
      <c r="BQ1051" s="17">
        <v>0</v>
      </c>
      <c r="BR1051" s="17">
        <v>0</v>
      </c>
      <c r="BS1051" s="17">
        <v>0</v>
      </c>
      <c r="BT1051" s="17" t="s">
        <v>409</v>
      </c>
      <c r="BU1051" s="17" t="s">
        <v>409</v>
      </c>
      <c r="BV1051" s="17" t="s">
        <v>409</v>
      </c>
      <c r="BW1051" s="17" t="s">
        <v>592</v>
      </c>
      <c r="CA1051" s="17">
        <v>88106466</v>
      </c>
      <c r="CB1051" s="17" t="s">
        <v>1848</v>
      </c>
      <c r="CC1051" s="17">
        <v>4106342</v>
      </c>
      <c r="CD1051" s="17" t="s">
        <v>1586</v>
      </c>
    </row>
    <row r="1052" spans="1:82">
      <c r="A1052" s="27">
        <v>1000001196</v>
      </c>
      <c r="B1052" s="26">
        <v>0</v>
      </c>
      <c r="C1052" s="26" t="s">
        <v>2157</v>
      </c>
      <c r="D1052" s="25">
        <v>305415</v>
      </c>
      <c r="E1052" s="25" t="s">
        <v>923</v>
      </c>
      <c r="F1052" s="25">
        <v>305410</v>
      </c>
      <c r="G1052" s="25" t="s">
        <v>653</v>
      </c>
      <c r="H1052" s="25">
        <v>1</v>
      </c>
      <c r="I1052" s="25">
        <v>2005.01</v>
      </c>
      <c r="J1052" s="25">
        <v>2500.12</v>
      </c>
      <c r="K1052" s="25" t="s">
        <v>1566</v>
      </c>
      <c r="L1052" s="25"/>
      <c r="M1052" s="25" t="s">
        <v>1566</v>
      </c>
      <c r="N1052" s="25" t="s">
        <v>412</v>
      </c>
      <c r="O1052" s="25" t="s">
        <v>600</v>
      </c>
      <c r="P1052" s="25" t="s">
        <v>427</v>
      </c>
      <c r="Q1052" s="24">
        <v>24939</v>
      </c>
      <c r="R1052" s="17">
        <v>0</v>
      </c>
      <c r="U1052" s="17">
        <v>0</v>
      </c>
      <c r="V1052" s="17">
        <v>0</v>
      </c>
      <c r="Y1052" s="17">
        <v>0</v>
      </c>
      <c r="Z1052" s="17">
        <v>0</v>
      </c>
      <c r="AC1052" s="17">
        <v>0</v>
      </c>
      <c r="AD1052" s="17">
        <v>0</v>
      </c>
      <c r="AG1052" s="17">
        <v>0</v>
      </c>
      <c r="AH1052" s="17">
        <v>0</v>
      </c>
      <c r="AK1052" s="17">
        <v>0</v>
      </c>
      <c r="AL1052" s="17">
        <v>0</v>
      </c>
      <c r="AO1052" s="17">
        <v>0</v>
      </c>
      <c r="AP1052" s="17">
        <v>0</v>
      </c>
      <c r="AQ1052" s="17">
        <v>0</v>
      </c>
      <c r="AR1052" s="17">
        <v>0</v>
      </c>
      <c r="AS1052" s="17">
        <v>9.1380000000000003E-3</v>
      </c>
      <c r="AT1052" s="17">
        <v>5.1111999999999998E-2</v>
      </c>
      <c r="AU1052" s="17">
        <v>1.9904999999999999E-2</v>
      </c>
      <c r="AV1052" s="17">
        <v>354</v>
      </c>
      <c r="AW1052" s="17">
        <v>424.8</v>
      </c>
      <c r="AX1052" s="17">
        <v>531</v>
      </c>
      <c r="AY1052" s="17">
        <v>0</v>
      </c>
      <c r="AZ1052" s="17">
        <v>0</v>
      </c>
      <c r="BA1052" s="17">
        <v>0</v>
      </c>
      <c r="BB1052" s="17">
        <v>0</v>
      </c>
      <c r="BC1052" s="17">
        <v>1</v>
      </c>
      <c r="BD1052" s="17">
        <v>24.94</v>
      </c>
      <c r="BE1052" s="17">
        <v>1</v>
      </c>
      <c r="BF1052" s="17">
        <v>1</v>
      </c>
      <c r="BH1052" s="17">
        <v>0</v>
      </c>
      <c r="BJ1052" s="17">
        <v>0</v>
      </c>
      <c r="BL1052" s="17">
        <v>0</v>
      </c>
      <c r="BM1052" s="17">
        <v>3.0737E-2</v>
      </c>
      <c r="BN1052" s="17">
        <v>0.12843399999999999</v>
      </c>
      <c r="BO1052" s="17">
        <v>0</v>
      </c>
      <c r="BP1052" s="17">
        <v>0</v>
      </c>
      <c r="BQ1052" s="17">
        <v>0</v>
      </c>
      <c r="BR1052" s="17">
        <v>0</v>
      </c>
      <c r="BS1052" s="17">
        <v>0</v>
      </c>
      <c r="BT1052" s="17" t="s">
        <v>409</v>
      </c>
      <c r="BU1052" s="17" t="s">
        <v>409</v>
      </c>
      <c r="BV1052" s="17" t="s">
        <v>409</v>
      </c>
      <c r="BW1052" s="17" t="s">
        <v>592</v>
      </c>
      <c r="CA1052" s="17">
        <v>88106466</v>
      </c>
      <c r="CB1052" s="17" t="s">
        <v>1848</v>
      </c>
      <c r="CC1052" s="17">
        <v>97104204</v>
      </c>
      <c r="CD1052" s="17" t="s">
        <v>599</v>
      </c>
    </row>
    <row r="1053" spans="1:82">
      <c r="A1053" s="27">
        <v>1000001197</v>
      </c>
      <c r="B1053" s="26">
        <v>0</v>
      </c>
      <c r="C1053" s="26" t="s">
        <v>288</v>
      </c>
      <c r="D1053" s="25">
        <v>305500</v>
      </c>
      <c r="E1053" s="25" t="s">
        <v>914</v>
      </c>
      <c r="F1053" s="25">
        <v>305510</v>
      </c>
      <c r="G1053" s="25" t="s">
        <v>694</v>
      </c>
      <c r="H1053" s="25">
        <v>1</v>
      </c>
      <c r="I1053" s="25">
        <v>2003.01</v>
      </c>
      <c r="J1053" s="25">
        <v>2500.12</v>
      </c>
      <c r="K1053" s="25" t="s">
        <v>1715</v>
      </c>
      <c r="L1053" s="25"/>
      <c r="M1053" s="25" t="s">
        <v>1715</v>
      </c>
      <c r="N1053" s="25" t="s">
        <v>412</v>
      </c>
      <c r="O1053" s="25" t="s">
        <v>428</v>
      </c>
      <c r="P1053" s="25" t="s">
        <v>515</v>
      </c>
      <c r="Q1053" s="24">
        <v>56477</v>
      </c>
      <c r="R1053" s="17">
        <v>0</v>
      </c>
      <c r="U1053" s="17">
        <v>0</v>
      </c>
      <c r="V1053" s="17">
        <v>0</v>
      </c>
      <c r="Y1053" s="17">
        <v>0</v>
      </c>
      <c r="Z1053" s="17">
        <v>0</v>
      </c>
      <c r="AC1053" s="17">
        <v>0</v>
      </c>
      <c r="AD1053" s="17">
        <v>0</v>
      </c>
      <c r="AG1053" s="17">
        <v>0</v>
      </c>
      <c r="AH1053" s="17">
        <v>0</v>
      </c>
      <c r="AK1053" s="17">
        <v>0</v>
      </c>
      <c r="AL1053" s="17">
        <v>0</v>
      </c>
      <c r="AO1053" s="17">
        <v>0</v>
      </c>
      <c r="AP1053" s="17">
        <v>0</v>
      </c>
      <c r="AQ1053" s="17">
        <v>0</v>
      </c>
      <c r="AR1053" s="17">
        <v>0</v>
      </c>
      <c r="AS1053" s="17">
        <v>1.1986E-2</v>
      </c>
      <c r="AT1053" s="17">
        <v>8.2145999999999997E-2</v>
      </c>
      <c r="AU1053" s="17">
        <v>6.2869999999999995E-2</v>
      </c>
      <c r="AV1053" s="17">
        <v>390</v>
      </c>
      <c r="AW1053" s="17">
        <v>468</v>
      </c>
      <c r="AX1053" s="17">
        <v>585</v>
      </c>
      <c r="AY1053" s="17">
        <v>0</v>
      </c>
      <c r="AZ1053" s="17">
        <v>0</v>
      </c>
      <c r="BA1053" s="17">
        <v>0</v>
      </c>
      <c r="BB1053" s="17">
        <v>0</v>
      </c>
      <c r="BC1053" s="17">
        <v>1</v>
      </c>
      <c r="BD1053" s="17">
        <v>56.48</v>
      </c>
      <c r="BE1053" s="17">
        <v>1</v>
      </c>
      <c r="BF1053" s="17">
        <v>1</v>
      </c>
      <c r="BH1053" s="17">
        <v>0</v>
      </c>
      <c r="BJ1053" s="17">
        <v>0</v>
      </c>
      <c r="BL1053" s="17">
        <v>0</v>
      </c>
      <c r="BM1053" s="17">
        <v>6.0551000000000001E-2</v>
      </c>
      <c r="BN1053" s="17">
        <v>0.26403199999999999</v>
      </c>
      <c r="BO1053" s="17">
        <v>0</v>
      </c>
      <c r="BP1053" s="17">
        <v>0</v>
      </c>
      <c r="BQ1053" s="17">
        <v>0</v>
      </c>
      <c r="BR1053" s="17">
        <v>0</v>
      </c>
      <c r="BS1053" s="17">
        <v>0</v>
      </c>
      <c r="BT1053" s="17" t="s">
        <v>409</v>
      </c>
      <c r="BU1053" s="17" t="s">
        <v>409</v>
      </c>
      <c r="BV1053" s="17" t="s">
        <v>409</v>
      </c>
      <c r="BW1053" s="17" t="s">
        <v>592</v>
      </c>
      <c r="CA1053" s="17">
        <v>88106466</v>
      </c>
      <c r="CB1053" s="17" t="s">
        <v>1848</v>
      </c>
      <c r="CC1053" s="17">
        <v>4106491</v>
      </c>
      <c r="CD1053" s="17" t="s">
        <v>786</v>
      </c>
    </row>
    <row r="1054" spans="1:82">
      <c r="A1054" s="27">
        <v>1000001198</v>
      </c>
      <c r="B1054" s="26">
        <v>0</v>
      </c>
      <c r="C1054" s="26" t="s">
        <v>2156</v>
      </c>
      <c r="D1054" s="25">
        <v>305500</v>
      </c>
      <c r="E1054" s="25" t="s">
        <v>914</v>
      </c>
      <c r="F1054" s="25">
        <v>305545</v>
      </c>
      <c r="G1054" s="25" t="s">
        <v>943</v>
      </c>
      <c r="H1054" s="25">
        <v>2</v>
      </c>
      <c r="I1054" s="25">
        <v>2003.01</v>
      </c>
      <c r="J1054" s="25">
        <v>2500.12</v>
      </c>
      <c r="K1054" s="25" t="s">
        <v>1715</v>
      </c>
      <c r="L1054" s="25"/>
      <c r="M1054" s="25" t="s">
        <v>1715</v>
      </c>
      <c r="N1054" s="25" t="s">
        <v>412</v>
      </c>
      <c r="O1054" s="25" t="s">
        <v>428</v>
      </c>
      <c r="P1054" s="25" t="s">
        <v>499</v>
      </c>
      <c r="Q1054" s="24">
        <v>7632</v>
      </c>
      <c r="R1054" s="17">
        <v>0</v>
      </c>
      <c r="U1054" s="17">
        <v>0</v>
      </c>
      <c r="V1054" s="17">
        <v>0</v>
      </c>
      <c r="Y1054" s="17">
        <v>0</v>
      </c>
      <c r="Z1054" s="17">
        <v>0</v>
      </c>
      <c r="AC1054" s="17">
        <v>0</v>
      </c>
      <c r="AD1054" s="17">
        <v>0</v>
      </c>
      <c r="AG1054" s="17">
        <v>0</v>
      </c>
      <c r="AH1054" s="17">
        <v>0</v>
      </c>
      <c r="AK1054" s="17">
        <v>0</v>
      </c>
      <c r="AL1054" s="17">
        <v>0</v>
      </c>
      <c r="AO1054" s="17">
        <v>0</v>
      </c>
      <c r="AP1054" s="17">
        <v>0</v>
      </c>
      <c r="AQ1054" s="17">
        <v>0</v>
      </c>
      <c r="AR1054" s="17">
        <v>0</v>
      </c>
      <c r="AS1054" s="17">
        <v>1.3500000000000001E-3</v>
      </c>
      <c r="AT1054" s="17">
        <v>1.0852000000000001E-2</v>
      </c>
      <c r="AU1054" s="17">
        <v>8.6739999999999994E-3</v>
      </c>
      <c r="AV1054" s="17">
        <v>452</v>
      </c>
      <c r="AW1054" s="17">
        <v>542.4</v>
      </c>
      <c r="AX1054" s="17">
        <v>678</v>
      </c>
      <c r="AY1054" s="17">
        <v>0</v>
      </c>
      <c r="AZ1054" s="17">
        <v>0</v>
      </c>
      <c r="BA1054" s="17">
        <v>0</v>
      </c>
      <c r="BB1054" s="17">
        <v>0</v>
      </c>
      <c r="BC1054" s="17">
        <v>1</v>
      </c>
      <c r="BD1054" s="17">
        <v>7.63</v>
      </c>
      <c r="BE1054" s="17">
        <v>1</v>
      </c>
      <c r="BF1054" s="17">
        <v>1</v>
      </c>
      <c r="BH1054" s="17">
        <v>0</v>
      </c>
      <c r="BJ1054" s="17">
        <v>0</v>
      </c>
      <c r="BL1054" s="17">
        <v>0</v>
      </c>
      <c r="BM1054" s="17">
        <v>7.4409999999999997E-3</v>
      </c>
      <c r="BN1054" s="17">
        <v>3.1081999999999999E-2</v>
      </c>
      <c r="BO1054" s="17">
        <v>0</v>
      </c>
      <c r="BP1054" s="17">
        <v>0</v>
      </c>
      <c r="BQ1054" s="17">
        <v>0</v>
      </c>
      <c r="BR1054" s="17">
        <v>0</v>
      </c>
      <c r="BS1054" s="17">
        <v>0</v>
      </c>
      <c r="BT1054" s="17" t="s">
        <v>409</v>
      </c>
      <c r="BU1054" s="17" t="s">
        <v>409</v>
      </c>
      <c r="BV1054" s="17" t="s">
        <v>409</v>
      </c>
      <c r="BW1054" s="17" t="s">
        <v>592</v>
      </c>
      <c r="CA1054" s="17">
        <v>88106466</v>
      </c>
      <c r="CB1054" s="17" t="s">
        <v>1848</v>
      </c>
      <c r="CC1054" s="17">
        <v>97104204</v>
      </c>
      <c r="CD1054" s="17" t="s">
        <v>1743</v>
      </c>
    </row>
    <row r="1055" spans="1:82">
      <c r="A1055" s="27">
        <v>1000001200</v>
      </c>
      <c r="B1055" s="26">
        <v>0</v>
      </c>
      <c r="C1055" s="26" t="s">
        <v>96</v>
      </c>
      <c r="D1055" s="25">
        <v>305525</v>
      </c>
      <c r="E1055" s="25" t="s">
        <v>945</v>
      </c>
      <c r="F1055" s="25">
        <v>305545</v>
      </c>
      <c r="G1055" s="25" t="s">
        <v>943</v>
      </c>
      <c r="H1055" s="25">
        <v>2</v>
      </c>
      <c r="I1055" s="25">
        <v>2003.01</v>
      </c>
      <c r="J1055" s="25">
        <v>2500.12</v>
      </c>
      <c r="K1055" s="25" t="s">
        <v>1715</v>
      </c>
      <c r="L1055" s="25"/>
      <c r="M1055" s="25" t="s">
        <v>1715</v>
      </c>
      <c r="N1055" s="25" t="s">
        <v>412</v>
      </c>
      <c r="O1055" s="25" t="s">
        <v>541</v>
      </c>
      <c r="P1055" s="25" t="s">
        <v>456</v>
      </c>
      <c r="Q1055" s="24">
        <v>38574</v>
      </c>
      <c r="R1055" s="17">
        <v>0</v>
      </c>
      <c r="S1055" s="17" t="s">
        <v>428</v>
      </c>
      <c r="T1055" s="17" t="s">
        <v>515</v>
      </c>
      <c r="U1055" s="29">
        <v>2568</v>
      </c>
      <c r="V1055" s="17">
        <v>0</v>
      </c>
      <c r="Y1055" s="17">
        <v>0</v>
      </c>
      <c r="Z1055" s="17">
        <v>0</v>
      </c>
      <c r="AC1055" s="17">
        <v>0</v>
      </c>
      <c r="AD1055" s="17">
        <v>0</v>
      </c>
      <c r="AG1055" s="17">
        <v>0</v>
      </c>
      <c r="AH1055" s="17">
        <v>0</v>
      </c>
      <c r="AK1055" s="17">
        <v>0</v>
      </c>
      <c r="AL1055" s="17">
        <v>0</v>
      </c>
      <c r="AO1055" s="17">
        <v>0</v>
      </c>
      <c r="AP1055" s="17">
        <v>0</v>
      </c>
      <c r="AQ1055" s="17">
        <v>0</v>
      </c>
      <c r="AR1055" s="17">
        <v>0</v>
      </c>
      <c r="AS1055" s="17">
        <v>1.933E-2</v>
      </c>
      <c r="AT1055" s="17">
        <v>8.2377000000000006E-2</v>
      </c>
      <c r="AU1055" s="17">
        <v>3.3675999999999998E-2</v>
      </c>
      <c r="AV1055" s="17">
        <v>301</v>
      </c>
      <c r="AW1055" s="17">
        <v>361.2</v>
      </c>
      <c r="AX1055" s="17">
        <v>451.5</v>
      </c>
      <c r="AY1055" s="17">
        <v>0</v>
      </c>
      <c r="AZ1055" s="17">
        <v>0</v>
      </c>
      <c r="BA1055" s="17">
        <v>0</v>
      </c>
      <c r="BB1055" s="17">
        <v>0</v>
      </c>
      <c r="BC1055" s="17">
        <v>1</v>
      </c>
      <c r="BD1055" s="17">
        <v>41.14</v>
      </c>
      <c r="BE1055" s="17">
        <v>1</v>
      </c>
      <c r="BF1055" s="17">
        <v>1</v>
      </c>
      <c r="BH1055" s="17">
        <v>0</v>
      </c>
      <c r="BJ1055" s="17">
        <v>0</v>
      </c>
      <c r="BL1055" s="17">
        <v>0</v>
      </c>
      <c r="BM1055" s="17">
        <v>5.5402E-2</v>
      </c>
      <c r="BN1055" s="17">
        <v>0.21785199999999999</v>
      </c>
      <c r="BO1055" s="17">
        <v>0</v>
      </c>
      <c r="BP1055" s="17">
        <v>0</v>
      </c>
      <c r="BQ1055" s="17">
        <v>0</v>
      </c>
      <c r="BR1055" s="17">
        <v>0</v>
      </c>
      <c r="BS1055" s="17">
        <v>0</v>
      </c>
      <c r="BT1055" s="17" t="s">
        <v>409</v>
      </c>
      <c r="BU1055" s="17" t="s">
        <v>409</v>
      </c>
      <c r="BV1055" s="17" t="s">
        <v>409</v>
      </c>
      <c r="BW1055" s="17" t="s">
        <v>592</v>
      </c>
      <c r="CA1055" s="17">
        <v>88106466</v>
      </c>
      <c r="CB1055" s="17" t="s">
        <v>1845</v>
      </c>
      <c r="CC1055" s="17">
        <v>4106326</v>
      </c>
      <c r="CD1055" s="17" t="s">
        <v>1017</v>
      </c>
    </row>
    <row r="1056" spans="1:82">
      <c r="A1056" s="27">
        <v>1000001201</v>
      </c>
      <c r="B1056" s="26">
        <v>0</v>
      </c>
      <c r="C1056" s="26" t="s">
        <v>2155</v>
      </c>
      <c r="D1056" s="25">
        <v>305540</v>
      </c>
      <c r="E1056" s="25" t="s">
        <v>553</v>
      </c>
      <c r="F1056" s="25">
        <v>305545</v>
      </c>
      <c r="G1056" s="25" t="s">
        <v>943</v>
      </c>
      <c r="H1056" s="25">
        <v>1</v>
      </c>
      <c r="I1056" s="25">
        <v>2003.01</v>
      </c>
      <c r="J1056" s="25">
        <v>2500.12</v>
      </c>
      <c r="K1056" s="25" t="s">
        <v>1715</v>
      </c>
      <c r="L1056" s="25"/>
      <c r="M1056" s="25" t="s">
        <v>1715</v>
      </c>
      <c r="N1056" s="25" t="s">
        <v>412</v>
      </c>
      <c r="O1056" s="25" t="s">
        <v>428</v>
      </c>
      <c r="P1056" s="25" t="s">
        <v>499</v>
      </c>
      <c r="Q1056" s="24">
        <v>13281</v>
      </c>
      <c r="R1056" s="17">
        <v>0</v>
      </c>
      <c r="U1056" s="17">
        <v>0</v>
      </c>
      <c r="V1056" s="17">
        <v>0</v>
      </c>
      <c r="Y1056" s="17">
        <v>0</v>
      </c>
      <c r="Z1056" s="17">
        <v>0</v>
      </c>
      <c r="AC1056" s="17">
        <v>0</v>
      </c>
      <c r="AD1056" s="17">
        <v>0</v>
      </c>
      <c r="AG1056" s="17">
        <v>0</v>
      </c>
      <c r="AH1056" s="17">
        <v>0</v>
      </c>
      <c r="AK1056" s="17">
        <v>0</v>
      </c>
      <c r="AL1056" s="17">
        <v>0</v>
      </c>
      <c r="AO1056" s="17">
        <v>0</v>
      </c>
      <c r="AP1056" s="17">
        <v>0</v>
      </c>
      <c r="AQ1056" s="17">
        <v>0</v>
      </c>
      <c r="AR1056" s="17">
        <v>0</v>
      </c>
      <c r="AS1056" s="17">
        <v>2.349E-3</v>
      </c>
      <c r="AT1056" s="17">
        <v>1.8478000000000001E-2</v>
      </c>
      <c r="AU1056" s="17">
        <v>1.5433000000000001E-2</v>
      </c>
      <c r="AV1056" s="17">
        <v>452</v>
      </c>
      <c r="AW1056" s="17">
        <v>542.4</v>
      </c>
      <c r="AX1056" s="17">
        <v>678</v>
      </c>
      <c r="AY1056" s="17">
        <v>0</v>
      </c>
      <c r="AZ1056" s="17">
        <v>0</v>
      </c>
      <c r="BA1056" s="17">
        <v>0</v>
      </c>
      <c r="BB1056" s="17">
        <v>0</v>
      </c>
      <c r="BC1056" s="17">
        <v>1</v>
      </c>
      <c r="BD1056" s="17">
        <v>13.28</v>
      </c>
      <c r="BE1056" s="17">
        <v>1</v>
      </c>
      <c r="BF1056" s="17">
        <v>1</v>
      </c>
      <c r="BH1056" s="17">
        <v>0</v>
      </c>
      <c r="BJ1056" s="17">
        <v>0</v>
      </c>
      <c r="BL1056" s="17">
        <v>0</v>
      </c>
      <c r="BM1056" s="17">
        <v>1.2999E-2</v>
      </c>
      <c r="BN1056" s="17">
        <v>5.4586000000000003E-2</v>
      </c>
      <c r="BO1056" s="17">
        <v>0</v>
      </c>
      <c r="BP1056" s="17">
        <v>0</v>
      </c>
      <c r="BQ1056" s="17">
        <v>0</v>
      </c>
      <c r="BR1056" s="17">
        <v>0</v>
      </c>
      <c r="BS1056" s="17">
        <v>0</v>
      </c>
      <c r="BT1056" s="17" t="s">
        <v>409</v>
      </c>
      <c r="BU1056" s="17" t="s">
        <v>409</v>
      </c>
      <c r="BV1056" s="17" t="s">
        <v>409</v>
      </c>
      <c r="BW1056" s="17" t="s">
        <v>592</v>
      </c>
      <c r="CA1056" s="17">
        <v>88106466</v>
      </c>
      <c r="CB1056" s="17" t="s">
        <v>1848</v>
      </c>
      <c r="CC1056" s="17">
        <v>97104204</v>
      </c>
      <c r="CD1056" s="17" t="s">
        <v>1743</v>
      </c>
    </row>
    <row r="1057" spans="1:82">
      <c r="A1057" s="27">
        <v>1000001202</v>
      </c>
      <c r="B1057" s="26">
        <v>0</v>
      </c>
      <c r="C1057" s="26" t="s">
        <v>2154</v>
      </c>
      <c r="D1057" s="25">
        <v>101010</v>
      </c>
      <c r="E1057" s="25" t="s">
        <v>2152</v>
      </c>
      <c r="F1057" s="25">
        <v>105010</v>
      </c>
      <c r="G1057" s="25" t="s">
        <v>2151</v>
      </c>
      <c r="H1057" s="25">
        <v>1</v>
      </c>
      <c r="I1057" s="25">
        <v>2004.01</v>
      </c>
      <c r="J1057" s="25">
        <v>2016.06</v>
      </c>
      <c r="K1057" s="25" t="s">
        <v>1642</v>
      </c>
      <c r="L1057" s="25"/>
      <c r="M1057" s="25" t="s">
        <v>1642</v>
      </c>
      <c r="N1057" s="25" t="s">
        <v>2094</v>
      </c>
      <c r="O1057" s="25" t="s">
        <v>428</v>
      </c>
      <c r="P1057" s="25" t="s">
        <v>1498</v>
      </c>
      <c r="Q1057" s="24">
        <v>154722</v>
      </c>
      <c r="R1057" s="17">
        <v>0</v>
      </c>
      <c r="U1057" s="17">
        <v>0</v>
      </c>
      <c r="V1057" s="17">
        <v>0</v>
      </c>
      <c r="Y1057" s="17">
        <v>0</v>
      </c>
      <c r="Z1057" s="17">
        <v>0</v>
      </c>
      <c r="AC1057" s="17">
        <v>0</v>
      </c>
      <c r="AD1057" s="17">
        <v>0</v>
      </c>
      <c r="AG1057" s="17">
        <v>0</v>
      </c>
      <c r="AH1057" s="17">
        <v>0</v>
      </c>
      <c r="AK1057" s="17">
        <v>0</v>
      </c>
      <c r="AL1057" s="17">
        <v>0</v>
      </c>
      <c r="AO1057" s="17">
        <v>0</v>
      </c>
      <c r="AP1057" s="17">
        <v>0</v>
      </c>
      <c r="AQ1057" s="17">
        <v>0</v>
      </c>
      <c r="AR1057" s="17">
        <v>0</v>
      </c>
      <c r="AS1057" s="17">
        <v>3.1E-4</v>
      </c>
      <c r="AT1057" s="17">
        <v>8.6370000000000006E-3</v>
      </c>
      <c r="AU1057" s="17">
        <v>4.4262699999999997</v>
      </c>
      <c r="AV1057" s="30">
        <v>7290</v>
      </c>
      <c r="AW1057" s="30">
        <v>8748</v>
      </c>
      <c r="AX1057" s="30">
        <v>10935</v>
      </c>
      <c r="AY1057" s="17">
        <v>0</v>
      </c>
      <c r="AZ1057" s="17">
        <v>0</v>
      </c>
      <c r="BA1057" s="17">
        <v>0</v>
      </c>
      <c r="BB1057" s="17">
        <v>0</v>
      </c>
      <c r="BC1057" s="17">
        <v>1</v>
      </c>
      <c r="BD1057" s="17">
        <v>154.72</v>
      </c>
      <c r="BE1057" s="17">
        <v>1</v>
      </c>
      <c r="BF1057" s="17">
        <v>1</v>
      </c>
      <c r="BH1057" s="17">
        <v>0</v>
      </c>
      <c r="BJ1057" s="17">
        <v>0</v>
      </c>
      <c r="BL1057" s="17">
        <v>0</v>
      </c>
      <c r="BM1057" s="17">
        <v>3.3400000000000001E-3</v>
      </c>
      <c r="BN1057" s="17">
        <v>2.2356999999999998E-2</v>
      </c>
      <c r="BO1057" s="17">
        <v>0</v>
      </c>
      <c r="BP1057" s="17">
        <v>0</v>
      </c>
      <c r="BQ1057" s="17">
        <v>0</v>
      </c>
      <c r="BR1057" s="17">
        <v>0</v>
      </c>
      <c r="BS1057" s="17">
        <v>0</v>
      </c>
      <c r="BT1057" s="17" t="s">
        <v>409</v>
      </c>
      <c r="BU1057" s="17" t="s">
        <v>409</v>
      </c>
      <c r="BV1057" s="17" t="s">
        <v>409</v>
      </c>
      <c r="BW1057" s="17" t="s">
        <v>592</v>
      </c>
      <c r="CA1057" s="17">
        <v>88106466</v>
      </c>
      <c r="CB1057" s="17" t="s">
        <v>1848</v>
      </c>
      <c r="CC1057" s="17">
        <v>1101099</v>
      </c>
      <c r="CD1057" s="17" t="s">
        <v>2150</v>
      </c>
    </row>
    <row r="1058" spans="1:82">
      <c r="A1058" s="27">
        <v>1000001203</v>
      </c>
      <c r="B1058" s="26">
        <v>0</v>
      </c>
      <c r="C1058" s="26" t="s">
        <v>2153</v>
      </c>
      <c r="D1058" s="25">
        <v>101010</v>
      </c>
      <c r="E1058" s="25" t="s">
        <v>2152</v>
      </c>
      <c r="F1058" s="25">
        <v>105010</v>
      </c>
      <c r="G1058" s="25" t="s">
        <v>2151</v>
      </c>
      <c r="H1058" s="25">
        <v>2</v>
      </c>
      <c r="I1058" s="25">
        <v>2004.01</v>
      </c>
      <c r="J1058" s="25">
        <v>2016.06</v>
      </c>
      <c r="K1058" s="25" t="s">
        <v>1642</v>
      </c>
      <c r="L1058" s="25"/>
      <c r="M1058" s="25" t="s">
        <v>1642</v>
      </c>
      <c r="N1058" s="25" t="s">
        <v>2094</v>
      </c>
      <c r="O1058" s="25" t="s">
        <v>428</v>
      </c>
      <c r="P1058" s="25" t="s">
        <v>1498</v>
      </c>
      <c r="Q1058" s="24">
        <v>154722</v>
      </c>
      <c r="R1058" s="17">
        <v>0</v>
      </c>
      <c r="U1058" s="17">
        <v>0</v>
      </c>
      <c r="V1058" s="17">
        <v>0</v>
      </c>
      <c r="Y1058" s="17">
        <v>0</v>
      </c>
      <c r="Z1058" s="17">
        <v>0</v>
      </c>
      <c r="AC1058" s="17">
        <v>0</v>
      </c>
      <c r="AD1058" s="17">
        <v>0</v>
      </c>
      <c r="AG1058" s="17">
        <v>0</v>
      </c>
      <c r="AH1058" s="17">
        <v>0</v>
      </c>
      <c r="AK1058" s="17">
        <v>0</v>
      </c>
      <c r="AL1058" s="17">
        <v>0</v>
      </c>
      <c r="AO1058" s="17">
        <v>0</v>
      </c>
      <c r="AP1058" s="17">
        <v>0</v>
      </c>
      <c r="AQ1058" s="17">
        <v>0</v>
      </c>
      <c r="AR1058" s="17">
        <v>0</v>
      </c>
      <c r="AS1058" s="17">
        <v>3.1E-4</v>
      </c>
      <c r="AT1058" s="17">
        <v>8.6370000000000006E-3</v>
      </c>
      <c r="AU1058" s="17">
        <v>4.4262699999999997</v>
      </c>
      <c r="AV1058" s="30">
        <v>7290</v>
      </c>
      <c r="AW1058" s="30">
        <v>8748</v>
      </c>
      <c r="AX1058" s="30">
        <v>10935</v>
      </c>
      <c r="AY1058" s="17">
        <v>0</v>
      </c>
      <c r="AZ1058" s="17">
        <v>0</v>
      </c>
      <c r="BA1058" s="17">
        <v>0</v>
      </c>
      <c r="BB1058" s="17">
        <v>0</v>
      </c>
      <c r="BC1058" s="17">
        <v>1</v>
      </c>
      <c r="BD1058" s="17">
        <v>154.72</v>
      </c>
      <c r="BE1058" s="17">
        <v>1</v>
      </c>
      <c r="BF1058" s="17">
        <v>1</v>
      </c>
      <c r="BH1058" s="17">
        <v>0</v>
      </c>
      <c r="BJ1058" s="17">
        <v>0</v>
      </c>
      <c r="BL1058" s="17">
        <v>0</v>
      </c>
      <c r="BM1058" s="17">
        <v>3.3400000000000001E-3</v>
      </c>
      <c r="BN1058" s="17">
        <v>2.2356999999999998E-2</v>
      </c>
      <c r="BO1058" s="17">
        <v>0</v>
      </c>
      <c r="BP1058" s="17">
        <v>0</v>
      </c>
      <c r="BQ1058" s="17">
        <v>0</v>
      </c>
      <c r="BR1058" s="17">
        <v>0</v>
      </c>
      <c r="BS1058" s="17">
        <v>0</v>
      </c>
      <c r="BT1058" s="17" t="s">
        <v>409</v>
      </c>
      <c r="BU1058" s="17" t="s">
        <v>409</v>
      </c>
      <c r="BV1058" s="17" t="s">
        <v>409</v>
      </c>
      <c r="BW1058" s="17" t="s">
        <v>592</v>
      </c>
      <c r="CA1058" s="17">
        <v>88106466</v>
      </c>
      <c r="CB1058" s="17" t="s">
        <v>1848</v>
      </c>
      <c r="CC1058" s="17">
        <v>1101099</v>
      </c>
      <c r="CD1058" s="17" t="s">
        <v>2150</v>
      </c>
    </row>
    <row r="1059" spans="1:82">
      <c r="A1059" s="27">
        <v>1000001204</v>
      </c>
      <c r="B1059" s="26">
        <v>0</v>
      </c>
      <c r="C1059" s="26" t="s">
        <v>2149</v>
      </c>
      <c r="D1059" s="25">
        <v>205010</v>
      </c>
      <c r="E1059" s="25" t="s">
        <v>1501</v>
      </c>
      <c r="F1059" s="25">
        <v>209350</v>
      </c>
      <c r="G1059" s="25" t="s">
        <v>1503</v>
      </c>
      <c r="H1059" s="25">
        <v>1</v>
      </c>
      <c r="I1059" s="25">
        <v>2004.01</v>
      </c>
      <c r="J1059" s="25">
        <v>2500.12</v>
      </c>
      <c r="K1059" s="25" t="s">
        <v>1642</v>
      </c>
      <c r="L1059" s="25"/>
      <c r="M1059" s="25" t="s">
        <v>1642</v>
      </c>
      <c r="N1059" s="25" t="s">
        <v>609</v>
      </c>
      <c r="O1059" s="25" t="s">
        <v>428</v>
      </c>
      <c r="P1059" s="25" t="s">
        <v>608</v>
      </c>
      <c r="Q1059" s="24">
        <v>50578</v>
      </c>
      <c r="R1059" s="17">
        <v>0</v>
      </c>
      <c r="U1059" s="17">
        <v>0</v>
      </c>
      <c r="V1059" s="17">
        <v>0</v>
      </c>
      <c r="Y1059" s="17">
        <v>0</v>
      </c>
      <c r="Z1059" s="17">
        <v>0</v>
      </c>
      <c r="AC1059" s="17">
        <v>0</v>
      </c>
      <c r="AD1059" s="17">
        <v>0</v>
      </c>
      <c r="AG1059" s="17">
        <v>0</v>
      </c>
      <c r="AH1059" s="17">
        <v>0</v>
      </c>
      <c r="AK1059" s="17">
        <v>0</v>
      </c>
      <c r="AL1059" s="17">
        <v>0</v>
      </c>
      <c r="AO1059" s="17">
        <v>0</v>
      </c>
      <c r="AP1059" s="17">
        <v>0</v>
      </c>
      <c r="AQ1059" s="17">
        <v>0</v>
      </c>
      <c r="AR1059" s="17">
        <v>0</v>
      </c>
      <c r="AS1059" s="17">
        <v>7.4600000000000003E-4</v>
      </c>
      <c r="AT1059" s="17">
        <v>1.289E-2</v>
      </c>
      <c r="AU1059" s="17">
        <v>0.31802200000000003</v>
      </c>
      <c r="AV1059" s="30">
        <v>2173</v>
      </c>
      <c r="AW1059" s="30">
        <v>2607.6</v>
      </c>
      <c r="AX1059" s="30">
        <v>3259.5</v>
      </c>
      <c r="AY1059" s="17">
        <v>0</v>
      </c>
      <c r="AZ1059" s="17">
        <v>0</v>
      </c>
      <c r="BA1059" s="17">
        <v>0</v>
      </c>
      <c r="BB1059" s="17">
        <v>0</v>
      </c>
      <c r="BC1059" s="17">
        <v>1</v>
      </c>
      <c r="BD1059" s="17">
        <v>50.58</v>
      </c>
      <c r="BE1059" s="17">
        <v>1</v>
      </c>
      <c r="BF1059" s="17">
        <v>1</v>
      </c>
      <c r="BH1059" s="17">
        <v>0</v>
      </c>
      <c r="BJ1059" s="17">
        <v>0</v>
      </c>
      <c r="BL1059" s="17">
        <v>0</v>
      </c>
      <c r="BM1059" s="17">
        <v>6.9810000000000002E-3</v>
      </c>
      <c r="BN1059" s="17">
        <v>3.6283999999999997E-2</v>
      </c>
      <c r="BO1059" s="17">
        <v>0.108307</v>
      </c>
      <c r="BP1059" s="17">
        <v>0</v>
      </c>
      <c r="BQ1059" s="17">
        <v>0</v>
      </c>
      <c r="BR1059" s="17">
        <v>0</v>
      </c>
      <c r="BS1059" s="17">
        <v>0</v>
      </c>
      <c r="BT1059" s="17" t="s">
        <v>409</v>
      </c>
      <c r="BU1059" s="17" t="s">
        <v>409</v>
      </c>
      <c r="BV1059" s="17" t="s">
        <v>409</v>
      </c>
      <c r="BW1059" s="17" t="s">
        <v>592</v>
      </c>
      <c r="CA1059" s="17">
        <v>88106466</v>
      </c>
      <c r="CB1059" s="17" t="s">
        <v>1848</v>
      </c>
      <c r="CC1059" s="17">
        <v>97104204</v>
      </c>
      <c r="CD1059" s="17" t="s">
        <v>759</v>
      </c>
    </row>
    <row r="1060" spans="1:82">
      <c r="A1060" s="27">
        <v>1000001205</v>
      </c>
      <c r="B1060" s="26">
        <v>0</v>
      </c>
      <c r="C1060" s="26" t="s">
        <v>2148</v>
      </c>
      <c r="D1060" s="25">
        <v>205010</v>
      </c>
      <c r="E1060" s="25" t="s">
        <v>1501</v>
      </c>
      <c r="F1060" s="25">
        <v>209350</v>
      </c>
      <c r="G1060" s="25" t="s">
        <v>1503</v>
      </c>
      <c r="H1060" s="25">
        <v>2</v>
      </c>
      <c r="I1060" s="25">
        <v>2004.01</v>
      </c>
      <c r="J1060" s="25">
        <v>2500.12</v>
      </c>
      <c r="K1060" s="25" t="s">
        <v>1642</v>
      </c>
      <c r="L1060" s="25"/>
      <c r="M1060" s="25" t="s">
        <v>1642</v>
      </c>
      <c r="N1060" s="25" t="s">
        <v>609</v>
      </c>
      <c r="O1060" s="25" t="s">
        <v>428</v>
      </c>
      <c r="P1060" s="25" t="s">
        <v>608</v>
      </c>
      <c r="Q1060" s="24">
        <v>50578</v>
      </c>
      <c r="R1060" s="17">
        <v>0</v>
      </c>
      <c r="U1060" s="17">
        <v>0</v>
      </c>
      <c r="V1060" s="17">
        <v>0</v>
      </c>
      <c r="Y1060" s="17">
        <v>0</v>
      </c>
      <c r="Z1060" s="17">
        <v>0</v>
      </c>
      <c r="AC1060" s="17">
        <v>0</v>
      </c>
      <c r="AD1060" s="17">
        <v>0</v>
      </c>
      <c r="AG1060" s="17">
        <v>0</v>
      </c>
      <c r="AH1060" s="17">
        <v>0</v>
      </c>
      <c r="AK1060" s="17">
        <v>0</v>
      </c>
      <c r="AL1060" s="17">
        <v>0</v>
      </c>
      <c r="AO1060" s="17">
        <v>0</v>
      </c>
      <c r="AP1060" s="17">
        <v>0</v>
      </c>
      <c r="AQ1060" s="17">
        <v>0</v>
      </c>
      <c r="AR1060" s="17">
        <v>0</v>
      </c>
      <c r="AS1060" s="17">
        <v>7.4600000000000003E-4</v>
      </c>
      <c r="AT1060" s="17">
        <v>1.289E-2</v>
      </c>
      <c r="AU1060" s="17">
        <v>0.31802200000000003</v>
      </c>
      <c r="AV1060" s="30">
        <v>2173</v>
      </c>
      <c r="AW1060" s="30">
        <v>2607.6</v>
      </c>
      <c r="AX1060" s="30">
        <v>3259.5</v>
      </c>
      <c r="AY1060" s="17">
        <v>0</v>
      </c>
      <c r="AZ1060" s="17">
        <v>0</v>
      </c>
      <c r="BA1060" s="17">
        <v>0</v>
      </c>
      <c r="BB1060" s="17">
        <v>0</v>
      </c>
      <c r="BC1060" s="17">
        <v>1</v>
      </c>
      <c r="BD1060" s="17">
        <v>50.58</v>
      </c>
      <c r="BE1060" s="17">
        <v>1</v>
      </c>
      <c r="BF1060" s="17">
        <v>1</v>
      </c>
      <c r="BH1060" s="17">
        <v>0</v>
      </c>
      <c r="BJ1060" s="17">
        <v>0</v>
      </c>
      <c r="BL1060" s="17">
        <v>0</v>
      </c>
      <c r="BM1060" s="17">
        <v>6.9810000000000002E-3</v>
      </c>
      <c r="BN1060" s="17">
        <v>3.6283999999999997E-2</v>
      </c>
      <c r="BO1060" s="17">
        <v>0.108307</v>
      </c>
      <c r="BP1060" s="17">
        <v>0</v>
      </c>
      <c r="BQ1060" s="17">
        <v>0</v>
      </c>
      <c r="BR1060" s="17">
        <v>0</v>
      </c>
      <c r="BS1060" s="17">
        <v>0</v>
      </c>
      <c r="BT1060" s="17" t="s">
        <v>409</v>
      </c>
      <c r="BU1060" s="17" t="s">
        <v>409</v>
      </c>
      <c r="BV1060" s="17" t="s">
        <v>409</v>
      </c>
      <c r="BW1060" s="17" t="s">
        <v>592</v>
      </c>
      <c r="CA1060" s="17">
        <v>88106466</v>
      </c>
      <c r="CB1060" s="17" t="s">
        <v>1848</v>
      </c>
      <c r="CC1060" s="17">
        <v>97104204</v>
      </c>
      <c r="CD1060" s="17" t="s">
        <v>759</v>
      </c>
    </row>
    <row r="1061" spans="1:82">
      <c r="A1061" s="27">
        <v>1000001207</v>
      </c>
      <c r="B1061" s="26">
        <v>0</v>
      </c>
      <c r="C1061" s="26" t="s">
        <v>2147</v>
      </c>
      <c r="D1061" s="25">
        <v>305165</v>
      </c>
      <c r="E1061" s="25" t="s">
        <v>1318</v>
      </c>
      <c r="F1061" s="25">
        <v>305620</v>
      </c>
      <c r="G1061" s="25" t="s">
        <v>1751</v>
      </c>
      <c r="H1061" s="25">
        <v>1</v>
      </c>
      <c r="I1061" s="25">
        <v>2004.01</v>
      </c>
      <c r="J1061" s="25">
        <v>2012.1</v>
      </c>
      <c r="K1061" s="25" t="s">
        <v>1642</v>
      </c>
      <c r="L1061" s="25"/>
      <c r="M1061" s="25" t="s">
        <v>2146</v>
      </c>
      <c r="N1061" s="25" t="s">
        <v>412</v>
      </c>
      <c r="O1061" s="25" t="s">
        <v>428</v>
      </c>
      <c r="P1061" s="25" t="s">
        <v>499</v>
      </c>
      <c r="Q1061" s="24">
        <v>33957</v>
      </c>
      <c r="R1061" s="17">
        <v>0</v>
      </c>
      <c r="U1061" s="17">
        <v>0</v>
      </c>
      <c r="V1061" s="17">
        <v>0</v>
      </c>
      <c r="Y1061" s="17">
        <v>0</v>
      </c>
      <c r="Z1061" s="17">
        <v>0</v>
      </c>
      <c r="AC1061" s="17">
        <v>0</v>
      </c>
      <c r="AD1061" s="17">
        <v>0</v>
      </c>
      <c r="AG1061" s="17">
        <v>0</v>
      </c>
      <c r="AH1061" s="17">
        <v>0</v>
      </c>
      <c r="AK1061" s="17">
        <v>0</v>
      </c>
      <c r="AL1061" s="17">
        <v>0</v>
      </c>
      <c r="AO1061" s="17">
        <v>0</v>
      </c>
      <c r="AP1061" s="17">
        <v>0</v>
      </c>
      <c r="AQ1061" s="17">
        <v>0</v>
      </c>
      <c r="AR1061" s="17">
        <v>0</v>
      </c>
      <c r="AS1061" s="17">
        <v>5.025E-3</v>
      </c>
      <c r="AT1061" s="17">
        <v>4.7946000000000003E-2</v>
      </c>
      <c r="AU1061" s="17">
        <v>3.8974000000000002E-2</v>
      </c>
      <c r="AV1061" s="17">
        <v>452</v>
      </c>
      <c r="AW1061" s="17">
        <v>542.4</v>
      </c>
      <c r="AX1061" s="17">
        <v>678</v>
      </c>
      <c r="AY1061" s="17">
        <v>0</v>
      </c>
      <c r="AZ1061" s="17">
        <v>0</v>
      </c>
      <c r="BA1061" s="17">
        <v>0</v>
      </c>
      <c r="BB1061" s="17">
        <v>0</v>
      </c>
      <c r="BC1061" s="17">
        <v>1</v>
      </c>
      <c r="BD1061" s="17">
        <v>33.96</v>
      </c>
      <c r="BE1061" s="17">
        <v>1</v>
      </c>
      <c r="BF1061" s="17">
        <v>1</v>
      </c>
      <c r="BH1061" s="17">
        <v>0</v>
      </c>
      <c r="BJ1061" s="17">
        <v>0</v>
      </c>
      <c r="BL1061" s="17">
        <v>0</v>
      </c>
      <c r="BM1061" s="17">
        <v>3.2041E-2</v>
      </c>
      <c r="BN1061" s="17">
        <v>0.14047899999999999</v>
      </c>
      <c r="BO1061" s="17">
        <v>0</v>
      </c>
      <c r="BP1061" s="17">
        <v>0</v>
      </c>
      <c r="BQ1061" s="17">
        <v>0</v>
      </c>
      <c r="BR1061" s="17">
        <v>0</v>
      </c>
      <c r="BS1061" s="17">
        <v>0</v>
      </c>
      <c r="BT1061" s="17" t="s">
        <v>409</v>
      </c>
      <c r="BU1061" s="17" t="s">
        <v>409</v>
      </c>
      <c r="BV1061" s="17" t="s">
        <v>409</v>
      </c>
      <c r="BW1061" s="17" t="s">
        <v>592</v>
      </c>
      <c r="CA1061" s="17">
        <v>88106466</v>
      </c>
      <c r="CB1061" s="17" t="s">
        <v>1848</v>
      </c>
      <c r="CC1061" s="17">
        <v>4106326</v>
      </c>
      <c r="CD1061" s="17" t="s">
        <v>739</v>
      </c>
    </row>
    <row r="1062" spans="1:82">
      <c r="A1062" s="27">
        <v>1000001208</v>
      </c>
      <c r="B1062" s="26">
        <v>0</v>
      </c>
      <c r="C1062" s="26" t="s">
        <v>2145</v>
      </c>
      <c r="D1062" s="25">
        <v>305635</v>
      </c>
      <c r="E1062" s="25" t="s">
        <v>2143</v>
      </c>
      <c r="F1062" s="25">
        <v>305640</v>
      </c>
      <c r="G1062" s="25" t="s">
        <v>2142</v>
      </c>
      <c r="H1062" s="25">
        <v>1</v>
      </c>
      <c r="I1062" s="25">
        <v>2005.01</v>
      </c>
      <c r="J1062" s="25">
        <v>2500.12</v>
      </c>
      <c r="K1062" s="25" t="s">
        <v>1566</v>
      </c>
      <c r="L1062" s="25"/>
      <c r="M1062" s="25" t="s">
        <v>1566</v>
      </c>
      <c r="N1062" s="25" t="s">
        <v>412</v>
      </c>
      <c r="O1062" s="25" t="s">
        <v>428</v>
      </c>
      <c r="P1062" s="25" t="s">
        <v>499</v>
      </c>
      <c r="Q1062" s="24">
        <v>13357</v>
      </c>
      <c r="R1062" s="17">
        <v>0</v>
      </c>
      <c r="U1062" s="17">
        <v>0</v>
      </c>
      <c r="V1062" s="17">
        <v>0</v>
      </c>
      <c r="Y1062" s="17">
        <v>0</v>
      </c>
      <c r="Z1062" s="17">
        <v>0</v>
      </c>
      <c r="AC1062" s="17">
        <v>0</v>
      </c>
      <c r="AD1062" s="17">
        <v>0</v>
      </c>
      <c r="AG1062" s="17">
        <v>0</v>
      </c>
      <c r="AH1062" s="17">
        <v>0</v>
      </c>
      <c r="AK1062" s="17">
        <v>0</v>
      </c>
      <c r="AL1062" s="17">
        <v>0</v>
      </c>
      <c r="AO1062" s="17">
        <v>0</v>
      </c>
      <c r="AP1062" s="17">
        <v>0</v>
      </c>
      <c r="AQ1062" s="17">
        <v>0</v>
      </c>
      <c r="AR1062" s="17">
        <v>0</v>
      </c>
      <c r="AS1062" s="17">
        <v>2.362E-3</v>
      </c>
      <c r="AT1062" s="17">
        <v>1.7814E-2</v>
      </c>
      <c r="AU1062" s="17">
        <v>1.6213999999999999E-2</v>
      </c>
      <c r="AV1062" s="17">
        <v>452</v>
      </c>
      <c r="AW1062" s="17">
        <v>542.4</v>
      </c>
      <c r="AX1062" s="17">
        <v>678</v>
      </c>
      <c r="AY1062" s="17">
        <v>0</v>
      </c>
      <c r="AZ1062" s="17">
        <v>0</v>
      </c>
      <c r="BA1062" s="17">
        <v>0</v>
      </c>
      <c r="BB1062" s="17">
        <v>0</v>
      </c>
      <c r="BC1062" s="17">
        <v>1</v>
      </c>
      <c r="BD1062" s="17">
        <v>13.36</v>
      </c>
      <c r="BE1062" s="17">
        <v>1</v>
      </c>
      <c r="BF1062" s="17">
        <v>1</v>
      </c>
      <c r="BH1062" s="17">
        <v>0</v>
      </c>
      <c r="BJ1062" s="17">
        <v>0</v>
      </c>
      <c r="BL1062" s="17">
        <v>0</v>
      </c>
      <c r="BM1062" s="17">
        <v>1.3339E-2</v>
      </c>
      <c r="BN1062" s="17">
        <v>5.5411000000000002E-2</v>
      </c>
      <c r="BO1062" s="17">
        <v>0</v>
      </c>
      <c r="BP1062" s="17">
        <v>0</v>
      </c>
      <c r="BQ1062" s="17">
        <v>0</v>
      </c>
      <c r="BR1062" s="17">
        <v>0</v>
      </c>
      <c r="BS1062" s="17">
        <v>0</v>
      </c>
      <c r="BT1062" s="17" t="s">
        <v>409</v>
      </c>
      <c r="BU1062" s="17" t="s">
        <v>409</v>
      </c>
      <c r="BV1062" s="17" t="s">
        <v>409</v>
      </c>
      <c r="BW1062" s="17" t="s">
        <v>592</v>
      </c>
      <c r="CA1062" s="17">
        <v>88106466</v>
      </c>
      <c r="CB1062" s="17" t="s">
        <v>1845</v>
      </c>
      <c r="CC1062" s="17">
        <v>4106342</v>
      </c>
      <c r="CD1062" s="17" t="s">
        <v>1586</v>
      </c>
    </row>
    <row r="1063" spans="1:82">
      <c r="A1063" s="27">
        <v>1000001209</v>
      </c>
      <c r="B1063" s="26">
        <v>0</v>
      </c>
      <c r="C1063" s="26" t="s">
        <v>2144</v>
      </c>
      <c r="D1063" s="25">
        <v>305635</v>
      </c>
      <c r="E1063" s="25" t="s">
        <v>2143</v>
      </c>
      <c r="F1063" s="25">
        <v>305640</v>
      </c>
      <c r="G1063" s="25" t="s">
        <v>2142</v>
      </c>
      <c r="H1063" s="25">
        <v>2</v>
      </c>
      <c r="I1063" s="25">
        <v>2005.01</v>
      </c>
      <c r="J1063" s="25">
        <v>2500.12</v>
      </c>
      <c r="K1063" s="25" t="s">
        <v>1566</v>
      </c>
      <c r="L1063" s="25"/>
      <c r="M1063" s="25" t="s">
        <v>1566</v>
      </c>
      <c r="N1063" s="25" t="s">
        <v>412</v>
      </c>
      <c r="O1063" s="25" t="s">
        <v>428</v>
      </c>
      <c r="P1063" s="25" t="s">
        <v>499</v>
      </c>
      <c r="Q1063" s="24">
        <v>13357</v>
      </c>
      <c r="R1063" s="17">
        <v>0</v>
      </c>
      <c r="U1063" s="17">
        <v>0</v>
      </c>
      <c r="V1063" s="17">
        <v>0</v>
      </c>
      <c r="Y1063" s="17">
        <v>0</v>
      </c>
      <c r="Z1063" s="17">
        <v>0</v>
      </c>
      <c r="AC1063" s="17">
        <v>0</v>
      </c>
      <c r="AD1063" s="17">
        <v>0</v>
      </c>
      <c r="AG1063" s="17">
        <v>0</v>
      </c>
      <c r="AH1063" s="17">
        <v>0</v>
      </c>
      <c r="AK1063" s="17">
        <v>0</v>
      </c>
      <c r="AL1063" s="17">
        <v>0</v>
      </c>
      <c r="AO1063" s="17">
        <v>0</v>
      </c>
      <c r="AP1063" s="17">
        <v>0</v>
      </c>
      <c r="AQ1063" s="17">
        <v>0</v>
      </c>
      <c r="AR1063" s="17">
        <v>0</v>
      </c>
      <c r="AS1063" s="17">
        <v>2.362E-3</v>
      </c>
      <c r="AT1063" s="17">
        <v>1.7814E-2</v>
      </c>
      <c r="AU1063" s="17">
        <v>1.6213999999999999E-2</v>
      </c>
      <c r="AV1063" s="17">
        <v>452</v>
      </c>
      <c r="AW1063" s="17">
        <v>542.4</v>
      </c>
      <c r="AX1063" s="17">
        <v>678</v>
      </c>
      <c r="AY1063" s="17">
        <v>0</v>
      </c>
      <c r="AZ1063" s="17">
        <v>0</v>
      </c>
      <c r="BA1063" s="17">
        <v>0</v>
      </c>
      <c r="BB1063" s="17">
        <v>0</v>
      </c>
      <c r="BC1063" s="17">
        <v>1</v>
      </c>
      <c r="BD1063" s="17">
        <v>13.36</v>
      </c>
      <c r="BE1063" s="17">
        <v>1</v>
      </c>
      <c r="BF1063" s="17">
        <v>1</v>
      </c>
      <c r="BH1063" s="17">
        <v>0</v>
      </c>
      <c r="BJ1063" s="17">
        <v>0</v>
      </c>
      <c r="BL1063" s="17">
        <v>0</v>
      </c>
      <c r="BM1063" s="17">
        <v>1.3339E-2</v>
      </c>
      <c r="BN1063" s="17">
        <v>5.5411000000000002E-2</v>
      </c>
      <c r="BO1063" s="17">
        <v>0</v>
      </c>
      <c r="BP1063" s="17">
        <v>0</v>
      </c>
      <c r="BQ1063" s="17">
        <v>0</v>
      </c>
      <c r="BR1063" s="17">
        <v>0</v>
      </c>
      <c r="BS1063" s="17">
        <v>0</v>
      </c>
      <c r="BT1063" s="17" t="s">
        <v>409</v>
      </c>
      <c r="BU1063" s="17" t="s">
        <v>409</v>
      </c>
      <c r="BV1063" s="17" t="s">
        <v>409</v>
      </c>
      <c r="BW1063" s="17" t="s">
        <v>592</v>
      </c>
      <c r="CA1063" s="17">
        <v>88106466</v>
      </c>
      <c r="CB1063" s="17" t="s">
        <v>1845</v>
      </c>
      <c r="CC1063" s="17">
        <v>4106342</v>
      </c>
      <c r="CD1063" s="17" t="s">
        <v>1586</v>
      </c>
    </row>
    <row r="1064" spans="1:82">
      <c r="A1064" s="27">
        <v>1000001210</v>
      </c>
      <c r="B1064" s="26">
        <v>0</v>
      </c>
      <c r="C1064" s="26" t="s">
        <v>2141</v>
      </c>
      <c r="D1064" s="25">
        <v>305365</v>
      </c>
      <c r="E1064" s="25" t="s">
        <v>2140</v>
      </c>
      <c r="F1064" s="25">
        <v>305245</v>
      </c>
      <c r="G1064" s="25" t="s">
        <v>2136</v>
      </c>
      <c r="H1064" s="25">
        <v>1</v>
      </c>
      <c r="I1064" s="25">
        <v>1999.01</v>
      </c>
      <c r="J1064" s="25">
        <v>2500.12</v>
      </c>
      <c r="K1064" s="25" t="s">
        <v>1774</v>
      </c>
      <c r="L1064" s="25"/>
      <c r="M1064" s="25" t="s">
        <v>1774</v>
      </c>
      <c r="N1064" s="25" t="s">
        <v>412</v>
      </c>
      <c r="O1064" s="25" t="s">
        <v>428</v>
      </c>
      <c r="P1064" s="25" t="s">
        <v>427</v>
      </c>
      <c r="Q1064" s="24">
        <v>11879</v>
      </c>
      <c r="R1064" s="17">
        <v>0</v>
      </c>
      <c r="S1064" s="17" t="s">
        <v>428</v>
      </c>
      <c r="T1064" s="17" t="s">
        <v>556</v>
      </c>
      <c r="U1064" s="29">
        <v>4396</v>
      </c>
      <c r="V1064" s="17">
        <v>0</v>
      </c>
      <c r="Y1064" s="17">
        <v>0</v>
      </c>
      <c r="Z1064" s="17">
        <v>0</v>
      </c>
      <c r="AC1064" s="17">
        <v>0</v>
      </c>
      <c r="AD1064" s="17">
        <v>0</v>
      </c>
      <c r="AG1064" s="17">
        <v>0</v>
      </c>
      <c r="AH1064" s="17">
        <v>0</v>
      </c>
      <c r="AK1064" s="17">
        <v>0</v>
      </c>
      <c r="AL1064" s="17">
        <v>0</v>
      </c>
      <c r="AO1064" s="17">
        <v>0</v>
      </c>
      <c r="AP1064" s="17">
        <v>0</v>
      </c>
      <c r="AQ1064" s="17">
        <v>0</v>
      </c>
      <c r="AR1064" s="17">
        <v>0</v>
      </c>
      <c r="AS1064" s="17">
        <v>6.5970000000000004E-3</v>
      </c>
      <c r="AT1064" s="17">
        <v>3.2087999999999998E-2</v>
      </c>
      <c r="AU1064" s="17">
        <v>1.3514E-2</v>
      </c>
      <c r="AV1064" s="17">
        <v>195</v>
      </c>
      <c r="AW1064" s="17">
        <v>234</v>
      </c>
      <c r="AX1064" s="17">
        <v>292.5</v>
      </c>
      <c r="AY1064" s="17">
        <v>0</v>
      </c>
      <c r="AZ1064" s="17">
        <v>0</v>
      </c>
      <c r="BA1064" s="17">
        <v>0</v>
      </c>
      <c r="BB1064" s="17">
        <v>0</v>
      </c>
      <c r="BC1064" s="17">
        <v>1</v>
      </c>
      <c r="BD1064" s="17">
        <v>16.28</v>
      </c>
      <c r="BE1064" s="17">
        <v>1</v>
      </c>
      <c r="BF1064" s="17">
        <v>1</v>
      </c>
      <c r="BH1064" s="17">
        <v>0</v>
      </c>
      <c r="BJ1064" s="17">
        <v>0</v>
      </c>
      <c r="BL1064" s="17">
        <v>0</v>
      </c>
      <c r="BM1064" s="17">
        <v>2.1315000000000001E-2</v>
      </c>
      <c r="BN1064" s="17">
        <v>8.4249000000000004E-2</v>
      </c>
      <c r="BO1064" s="17">
        <v>0</v>
      </c>
      <c r="BP1064" s="17">
        <v>0</v>
      </c>
      <c r="BQ1064" s="17">
        <v>0</v>
      </c>
      <c r="BR1064" s="17">
        <v>0</v>
      </c>
      <c r="BS1064" s="17">
        <v>0</v>
      </c>
      <c r="BT1064" s="17" t="s">
        <v>409</v>
      </c>
      <c r="BU1064" s="17" t="s">
        <v>409</v>
      </c>
      <c r="BV1064" s="17" t="s">
        <v>409</v>
      </c>
      <c r="BW1064" s="17" t="s">
        <v>592</v>
      </c>
      <c r="CA1064" s="17">
        <v>88106466</v>
      </c>
      <c r="CB1064" s="17" t="s">
        <v>1848</v>
      </c>
      <c r="CC1064" s="17">
        <v>5103347</v>
      </c>
      <c r="CD1064" s="17" t="s">
        <v>1106</v>
      </c>
    </row>
    <row r="1065" spans="1:82">
      <c r="A1065" s="27">
        <v>1000001213</v>
      </c>
      <c r="B1065" s="26">
        <v>0</v>
      </c>
      <c r="C1065" s="26" t="s">
        <v>2139</v>
      </c>
      <c r="D1065" s="25">
        <v>305240</v>
      </c>
      <c r="E1065" s="25" t="s">
        <v>2137</v>
      </c>
      <c r="F1065" s="25">
        <v>305245</v>
      </c>
      <c r="G1065" s="25" t="s">
        <v>2136</v>
      </c>
      <c r="H1065" s="25">
        <v>1</v>
      </c>
      <c r="I1065" s="25">
        <v>2002.01</v>
      </c>
      <c r="J1065" s="25">
        <v>2500.12</v>
      </c>
      <c r="K1065" s="25" t="s">
        <v>1698</v>
      </c>
      <c r="L1065" s="25"/>
      <c r="M1065" s="25" t="s">
        <v>1698</v>
      </c>
      <c r="N1065" s="25" t="s">
        <v>412</v>
      </c>
      <c r="O1065" s="25" t="s">
        <v>428</v>
      </c>
      <c r="P1065" s="25" t="s">
        <v>499</v>
      </c>
      <c r="Q1065" s="24">
        <v>17585</v>
      </c>
      <c r="R1065" s="17">
        <v>0</v>
      </c>
      <c r="S1065" s="17" t="s">
        <v>411</v>
      </c>
      <c r="T1065" s="17" t="s">
        <v>792</v>
      </c>
      <c r="U1065" s="17">
        <v>100</v>
      </c>
      <c r="V1065" s="17">
        <v>0.20050000000000001</v>
      </c>
      <c r="Y1065" s="17">
        <v>0</v>
      </c>
      <c r="Z1065" s="17">
        <v>0</v>
      </c>
      <c r="AC1065" s="17">
        <v>0</v>
      </c>
      <c r="AD1065" s="17">
        <v>0</v>
      </c>
      <c r="AG1065" s="17">
        <v>0</v>
      </c>
      <c r="AH1065" s="17">
        <v>0</v>
      </c>
      <c r="AK1065" s="17">
        <v>0</v>
      </c>
      <c r="AL1065" s="17">
        <v>0</v>
      </c>
      <c r="AO1065" s="17">
        <v>0</v>
      </c>
      <c r="AP1065" s="17">
        <v>0</v>
      </c>
      <c r="AQ1065" s="17">
        <v>1.99493E-4</v>
      </c>
      <c r="AR1065" s="17">
        <v>1.75809E-4</v>
      </c>
      <c r="AS1065" s="17">
        <v>3.1159999999999998E-3</v>
      </c>
      <c r="AT1065" s="17">
        <v>2.4636000000000002E-2</v>
      </c>
      <c r="AU1065" s="17">
        <v>2.036E-2</v>
      </c>
      <c r="AV1065" s="17">
        <v>443</v>
      </c>
      <c r="AW1065" s="17">
        <v>531.6</v>
      </c>
      <c r="AX1065" s="17">
        <v>664.5</v>
      </c>
      <c r="AY1065" s="17">
        <v>0</v>
      </c>
      <c r="AZ1065" s="17">
        <v>0</v>
      </c>
      <c r="BA1065" s="17">
        <v>0</v>
      </c>
      <c r="BB1065" s="17">
        <v>0</v>
      </c>
      <c r="BC1065" s="17">
        <v>1</v>
      </c>
      <c r="BD1065" s="17">
        <v>17.690000000000001</v>
      </c>
      <c r="BE1065" s="17">
        <v>1</v>
      </c>
      <c r="BF1065" s="17">
        <v>1</v>
      </c>
      <c r="BH1065" s="17">
        <v>0</v>
      </c>
      <c r="BJ1065" s="17">
        <v>0</v>
      </c>
      <c r="BL1065" s="17">
        <v>0</v>
      </c>
      <c r="BM1065" s="17">
        <v>1.7395000000000001E-2</v>
      </c>
      <c r="BN1065" s="17">
        <v>7.1431999999999995E-2</v>
      </c>
      <c r="BO1065" s="17">
        <v>0</v>
      </c>
      <c r="BP1065" s="17">
        <v>0</v>
      </c>
      <c r="BQ1065" s="17">
        <v>0</v>
      </c>
      <c r="BR1065" s="17">
        <v>0</v>
      </c>
      <c r="BS1065" s="17">
        <v>0</v>
      </c>
      <c r="BT1065" s="17" t="s">
        <v>409</v>
      </c>
      <c r="BU1065" s="17" t="s">
        <v>409</v>
      </c>
      <c r="BV1065" s="17" t="s">
        <v>409</v>
      </c>
      <c r="BW1065" s="17" t="s">
        <v>592</v>
      </c>
      <c r="CA1065" s="17">
        <v>88106466</v>
      </c>
      <c r="CB1065" s="17" t="s">
        <v>1848</v>
      </c>
      <c r="CC1065" s="17">
        <v>5103347</v>
      </c>
      <c r="CD1065" s="17" t="s">
        <v>1106</v>
      </c>
    </row>
    <row r="1066" spans="1:82">
      <c r="A1066" s="27">
        <v>1000001214</v>
      </c>
      <c r="B1066" s="26">
        <v>0</v>
      </c>
      <c r="C1066" s="26" t="s">
        <v>2138</v>
      </c>
      <c r="D1066" s="25">
        <v>305240</v>
      </c>
      <c r="E1066" s="25" t="s">
        <v>2137</v>
      </c>
      <c r="F1066" s="25">
        <v>305245</v>
      </c>
      <c r="G1066" s="25" t="s">
        <v>2136</v>
      </c>
      <c r="H1066" s="25">
        <v>2</v>
      </c>
      <c r="I1066" s="25">
        <v>2002.01</v>
      </c>
      <c r="J1066" s="25">
        <v>2500.12</v>
      </c>
      <c r="K1066" s="25" t="s">
        <v>1698</v>
      </c>
      <c r="L1066" s="25"/>
      <c r="M1066" s="25" t="s">
        <v>1698</v>
      </c>
      <c r="N1066" s="25" t="s">
        <v>412</v>
      </c>
      <c r="O1066" s="25" t="s">
        <v>428</v>
      </c>
      <c r="P1066" s="25" t="s">
        <v>499</v>
      </c>
      <c r="Q1066" s="24">
        <v>17585</v>
      </c>
      <c r="R1066" s="17">
        <v>0</v>
      </c>
      <c r="S1066" s="17" t="s">
        <v>411</v>
      </c>
      <c r="T1066" s="17" t="s">
        <v>792</v>
      </c>
      <c r="U1066" s="17">
        <v>100</v>
      </c>
      <c r="V1066" s="17">
        <v>0.20050000000000001</v>
      </c>
      <c r="Y1066" s="17">
        <v>0</v>
      </c>
      <c r="Z1066" s="17">
        <v>0</v>
      </c>
      <c r="AC1066" s="17">
        <v>0</v>
      </c>
      <c r="AD1066" s="17">
        <v>0</v>
      </c>
      <c r="AG1066" s="17">
        <v>0</v>
      </c>
      <c r="AH1066" s="17">
        <v>0</v>
      </c>
      <c r="AK1066" s="17">
        <v>0</v>
      </c>
      <c r="AL1066" s="17">
        <v>0</v>
      </c>
      <c r="AO1066" s="17">
        <v>0</v>
      </c>
      <c r="AP1066" s="17">
        <v>0</v>
      </c>
      <c r="AQ1066" s="17">
        <v>1.99493E-4</v>
      </c>
      <c r="AR1066" s="17">
        <v>1.75809E-4</v>
      </c>
      <c r="AS1066" s="17">
        <v>3.1159999999999998E-3</v>
      </c>
      <c r="AT1066" s="17">
        <v>2.4636000000000002E-2</v>
      </c>
      <c r="AU1066" s="17">
        <v>2.036E-2</v>
      </c>
      <c r="AV1066" s="17">
        <v>443</v>
      </c>
      <c r="AW1066" s="17">
        <v>531.6</v>
      </c>
      <c r="AX1066" s="17">
        <v>664.5</v>
      </c>
      <c r="AY1066" s="17">
        <v>0</v>
      </c>
      <c r="AZ1066" s="17">
        <v>0</v>
      </c>
      <c r="BA1066" s="17">
        <v>0</v>
      </c>
      <c r="BB1066" s="17">
        <v>0</v>
      </c>
      <c r="BC1066" s="17">
        <v>1</v>
      </c>
      <c r="BD1066" s="17">
        <v>17.690000000000001</v>
      </c>
      <c r="BE1066" s="17">
        <v>1</v>
      </c>
      <c r="BF1066" s="17">
        <v>1</v>
      </c>
      <c r="BH1066" s="17">
        <v>0</v>
      </c>
      <c r="BJ1066" s="17">
        <v>0</v>
      </c>
      <c r="BL1066" s="17">
        <v>0</v>
      </c>
      <c r="BM1066" s="17">
        <v>1.7395000000000001E-2</v>
      </c>
      <c r="BN1066" s="17">
        <v>7.1431999999999995E-2</v>
      </c>
      <c r="BO1066" s="17">
        <v>0</v>
      </c>
      <c r="BP1066" s="17">
        <v>0</v>
      </c>
      <c r="BQ1066" s="17">
        <v>0</v>
      </c>
      <c r="BR1066" s="17">
        <v>0</v>
      </c>
      <c r="BS1066" s="17">
        <v>0</v>
      </c>
      <c r="BT1066" s="17" t="s">
        <v>409</v>
      </c>
      <c r="BU1066" s="17" t="s">
        <v>409</v>
      </c>
      <c r="BV1066" s="17" t="s">
        <v>409</v>
      </c>
      <c r="BW1066" s="17" t="s">
        <v>592</v>
      </c>
      <c r="CA1066" s="17">
        <v>88106466</v>
      </c>
      <c r="CB1066" s="17" t="s">
        <v>1848</v>
      </c>
      <c r="CC1066" s="17">
        <v>5103347</v>
      </c>
      <c r="CD1066" s="17" t="s">
        <v>1106</v>
      </c>
    </row>
    <row r="1067" spans="1:82">
      <c r="A1067" s="27">
        <v>1000001215</v>
      </c>
      <c r="B1067" s="26">
        <v>0</v>
      </c>
      <c r="C1067" s="26" t="s">
        <v>2135</v>
      </c>
      <c r="D1067" s="25">
        <v>306400</v>
      </c>
      <c r="E1067" s="25" t="s">
        <v>1080</v>
      </c>
      <c r="F1067" s="25">
        <v>306455</v>
      </c>
      <c r="G1067" s="25" t="s">
        <v>2133</v>
      </c>
      <c r="H1067" s="25">
        <v>1</v>
      </c>
      <c r="I1067" s="25">
        <v>2002.01</v>
      </c>
      <c r="J1067" s="25">
        <v>2500.12</v>
      </c>
      <c r="K1067" s="25" t="s">
        <v>1698</v>
      </c>
      <c r="L1067" s="25"/>
      <c r="M1067" s="25" t="s">
        <v>1698</v>
      </c>
      <c r="N1067" s="25" t="s">
        <v>412</v>
      </c>
      <c r="O1067" s="25" t="s">
        <v>428</v>
      </c>
      <c r="P1067" s="25" t="s">
        <v>499</v>
      </c>
      <c r="Q1067" s="24">
        <v>7620</v>
      </c>
      <c r="R1067" s="17">
        <v>0</v>
      </c>
      <c r="S1067" s="17" t="s">
        <v>411</v>
      </c>
      <c r="T1067" s="17" t="s">
        <v>792</v>
      </c>
      <c r="U1067" s="17">
        <v>852</v>
      </c>
      <c r="V1067" s="17">
        <v>0.90549999999999997</v>
      </c>
      <c r="W1067" s="17" t="s">
        <v>411</v>
      </c>
      <c r="X1067" s="17" t="s">
        <v>792</v>
      </c>
      <c r="Y1067" s="17">
        <v>45</v>
      </c>
      <c r="Z1067" s="17">
        <v>0.2505</v>
      </c>
      <c r="AC1067" s="17">
        <v>0</v>
      </c>
      <c r="AD1067" s="17">
        <v>0</v>
      </c>
      <c r="AG1067" s="17">
        <v>0</v>
      </c>
      <c r="AH1067" s="17">
        <v>0</v>
      </c>
      <c r="AK1067" s="17">
        <v>0</v>
      </c>
      <c r="AL1067" s="17">
        <v>0</v>
      </c>
      <c r="AO1067" s="17">
        <v>0</v>
      </c>
      <c r="AP1067" s="17">
        <v>0</v>
      </c>
      <c r="AQ1067" s="17">
        <v>1.7627812999999999E-2</v>
      </c>
      <c r="AR1067" s="17">
        <v>8.1534900000000004E-4</v>
      </c>
      <c r="AS1067" s="17">
        <v>1.366E-3</v>
      </c>
      <c r="AT1067" s="17">
        <v>1.0881999999999999E-2</v>
      </c>
      <c r="AU1067" s="17">
        <v>4.2764999999999997E-2</v>
      </c>
      <c r="AV1067" s="17">
        <v>286</v>
      </c>
      <c r="AW1067" s="17">
        <v>343.2</v>
      </c>
      <c r="AX1067" s="17">
        <v>429</v>
      </c>
      <c r="AY1067" s="17">
        <v>0</v>
      </c>
      <c r="AZ1067" s="17">
        <v>0</v>
      </c>
      <c r="BA1067" s="17">
        <v>0</v>
      </c>
      <c r="BB1067" s="17">
        <v>0</v>
      </c>
      <c r="BC1067" s="17">
        <v>1</v>
      </c>
      <c r="BD1067" s="17">
        <v>8.52</v>
      </c>
      <c r="BE1067" s="17">
        <v>1</v>
      </c>
      <c r="BF1067" s="17">
        <v>1</v>
      </c>
      <c r="BH1067" s="17">
        <v>0</v>
      </c>
      <c r="BJ1067" s="17">
        <v>0</v>
      </c>
      <c r="BL1067" s="17">
        <v>0</v>
      </c>
      <c r="BM1067" s="17">
        <v>7.5640000000000004E-3</v>
      </c>
      <c r="BN1067" s="17">
        <v>3.1005000000000001E-2</v>
      </c>
      <c r="BO1067" s="17">
        <v>0</v>
      </c>
      <c r="BP1067" s="17">
        <v>0</v>
      </c>
      <c r="BQ1067" s="17">
        <v>0</v>
      </c>
      <c r="BR1067" s="17">
        <v>0</v>
      </c>
      <c r="BS1067" s="17">
        <v>0</v>
      </c>
      <c r="BT1067" s="17" t="s">
        <v>409</v>
      </c>
      <c r="BU1067" s="17" t="s">
        <v>409</v>
      </c>
      <c r="BV1067" s="17" t="s">
        <v>409</v>
      </c>
      <c r="BW1067" s="17" t="s">
        <v>592</v>
      </c>
      <c r="CA1067" s="17">
        <v>88106466</v>
      </c>
      <c r="CB1067" s="17" t="s">
        <v>1848</v>
      </c>
      <c r="CC1067" s="17">
        <v>5103347</v>
      </c>
      <c r="CD1067" s="17" t="s">
        <v>1106</v>
      </c>
    </row>
    <row r="1068" spans="1:82">
      <c r="A1068" s="27">
        <v>1000001216</v>
      </c>
      <c r="B1068" s="26">
        <v>0</v>
      </c>
      <c r="C1068" s="26" t="s">
        <v>2134</v>
      </c>
      <c r="D1068" s="25">
        <v>306400</v>
      </c>
      <c r="E1068" s="25" t="s">
        <v>1080</v>
      </c>
      <c r="F1068" s="25">
        <v>306455</v>
      </c>
      <c r="G1068" s="25" t="s">
        <v>2133</v>
      </c>
      <c r="H1068" s="25">
        <v>2</v>
      </c>
      <c r="I1068" s="25">
        <v>2002.01</v>
      </c>
      <c r="J1068" s="25">
        <v>2500.12</v>
      </c>
      <c r="K1068" s="25" t="s">
        <v>1698</v>
      </c>
      <c r="L1068" s="25"/>
      <c r="M1068" s="25" t="s">
        <v>1698</v>
      </c>
      <c r="N1068" s="25" t="s">
        <v>412</v>
      </c>
      <c r="O1068" s="25" t="s">
        <v>428</v>
      </c>
      <c r="P1068" s="25" t="s">
        <v>499</v>
      </c>
      <c r="Q1068" s="24">
        <v>7620</v>
      </c>
      <c r="R1068" s="17">
        <v>0</v>
      </c>
      <c r="S1068" s="17" t="s">
        <v>411</v>
      </c>
      <c r="T1068" s="17" t="s">
        <v>792</v>
      </c>
      <c r="U1068" s="17">
        <v>850</v>
      </c>
      <c r="V1068" s="17">
        <v>0.90549999999999997</v>
      </c>
      <c r="W1068" s="17" t="s">
        <v>411</v>
      </c>
      <c r="X1068" s="17" t="s">
        <v>792</v>
      </c>
      <c r="Y1068" s="17">
        <v>45</v>
      </c>
      <c r="Z1068" s="17">
        <v>0.2505</v>
      </c>
      <c r="AC1068" s="17">
        <v>0</v>
      </c>
      <c r="AD1068" s="17">
        <v>0</v>
      </c>
      <c r="AG1068" s="17">
        <v>0</v>
      </c>
      <c r="AH1068" s="17">
        <v>0</v>
      </c>
      <c r="AK1068" s="17">
        <v>0</v>
      </c>
      <c r="AL1068" s="17">
        <v>0</v>
      </c>
      <c r="AO1068" s="17">
        <v>0</v>
      </c>
      <c r="AP1068" s="17">
        <v>0</v>
      </c>
      <c r="AQ1068" s="17">
        <v>1.7587821999999999E-2</v>
      </c>
      <c r="AR1068" s="17">
        <v>8.1501299999999996E-4</v>
      </c>
      <c r="AS1068" s="17">
        <v>1.366E-3</v>
      </c>
      <c r="AT1068" s="17">
        <v>1.0881999999999999E-2</v>
      </c>
      <c r="AU1068" s="17">
        <v>4.2764999999999997E-2</v>
      </c>
      <c r="AV1068" s="17">
        <v>286</v>
      </c>
      <c r="AW1068" s="17">
        <v>343.2</v>
      </c>
      <c r="AX1068" s="17">
        <v>429</v>
      </c>
      <c r="AY1068" s="17">
        <v>0</v>
      </c>
      <c r="AZ1068" s="17">
        <v>0</v>
      </c>
      <c r="BA1068" s="17">
        <v>0</v>
      </c>
      <c r="BB1068" s="17">
        <v>0</v>
      </c>
      <c r="BC1068" s="17">
        <v>1</v>
      </c>
      <c r="BD1068" s="17">
        <v>8.52</v>
      </c>
      <c r="BE1068" s="17">
        <v>1</v>
      </c>
      <c r="BF1068" s="17">
        <v>1</v>
      </c>
      <c r="BH1068" s="17">
        <v>0</v>
      </c>
      <c r="BJ1068" s="17">
        <v>0</v>
      </c>
      <c r="BL1068" s="17">
        <v>0</v>
      </c>
      <c r="BM1068" s="17">
        <v>7.5640000000000004E-3</v>
      </c>
      <c r="BN1068" s="17">
        <v>3.1005000000000001E-2</v>
      </c>
      <c r="BO1068" s="17">
        <v>0</v>
      </c>
      <c r="BP1068" s="17">
        <v>0</v>
      </c>
      <c r="BQ1068" s="17">
        <v>0</v>
      </c>
      <c r="BR1068" s="17">
        <v>0</v>
      </c>
      <c r="BS1068" s="17">
        <v>0</v>
      </c>
      <c r="BT1068" s="17" t="s">
        <v>409</v>
      </c>
      <c r="BU1068" s="17" t="s">
        <v>409</v>
      </c>
      <c r="BV1068" s="17" t="s">
        <v>409</v>
      </c>
      <c r="BW1068" s="17" t="s">
        <v>592</v>
      </c>
      <c r="CA1068" s="17">
        <v>88106466</v>
      </c>
      <c r="CB1068" s="17" t="s">
        <v>1848</v>
      </c>
      <c r="CC1068" s="17">
        <v>5103347</v>
      </c>
      <c r="CD1068" s="17" t="s">
        <v>1106</v>
      </c>
    </row>
    <row r="1069" spans="1:82">
      <c r="A1069" s="27">
        <v>1000001218</v>
      </c>
      <c r="B1069" s="26">
        <v>0</v>
      </c>
      <c r="C1069" s="26" t="s">
        <v>2132</v>
      </c>
      <c r="D1069" s="25">
        <v>304785</v>
      </c>
      <c r="E1069" s="25" t="s">
        <v>2131</v>
      </c>
      <c r="F1069" s="25">
        <v>306120</v>
      </c>
      <c r="G1069" s="25" t="s">
        <v>1118</v>
      </c>
      <c r="H1069" s="25">
        <v>1</v>
      </c>
      <c r="I1069" s="25">
        <v>2001.01</v>
      </c>
      <c r="J1069" s="25">
        <v>2500.12</v>
      </c>
      <c r="K1069" s="25" t="s">
        <v>1625</v>
      </c>
      <c r="L1069" s="25"/>
      <c r="M1069" s="25" t="s">
        <v>1625</v>
      </c>
      <c r="N1069" s="25" t="s">
        <v>412</v>
      </c>
      <c r="O1069" s="25" t="s">
        <v>428</v>
      </c>
      <c r="P1069" s="25" t="s">
        <v>427</v>
      </c>
      <c r="Q1069" s="24">
        <v>5076</v>
      </c>
      <c r="R1069" s="17">
        <v>0</v>
      </c>
      <c r="U1069" s="17">
        <v>0</v>
      </c>
      <c r="V1069" s="17">
        <v>0</v>
      </c>
      <c r="Y1069" s="17">
        <v>0</v>
      </c>
      <c r="Z1069" s="17">
        <v>0</v>
      </c>
      <c r="AC1069" s="17">
        <v>0</v>
      </c>
      <c r="AD1069" s="17">
        <v>0</v>
      </c>
      <c r="AG1069" s="17">
        <v>0</v>
      </c>
      <c r="AH1069" s="17">
        <v>0</v>
      </c>
      <c r="AK1069" s="17">
        <v>0</v>
      </c>
      <c r="AL1069" s="17">
        <v>0</v>
      </c>
      <c r="AO1069" s="17">
        <v>0</v>
      </c>
      <c r="AP1069" s="17">
        <v>0</v>
      </c>
      <c r="AQ1069" s="17">
        <v>0</v>
      </c>
      <c r="AR1069" s="17">
        <v>0</v>
      </c>
      <c r="AS1069" s="17">
        <v>2.1549999999999998E-3</v>
      </c>
      <c r="AT1069" s="17">
        <v>1.0068000000000001E-2</v>
      </c>
      <c r="AU1069" s="17">
        <v>4.1879999999999999E-3</v>
      </c>
      <c r="AV1069" s="17">
        <v>195</v>
      </c>
      <c r="AW1069" s="17">
        <v>234</v>
      </c>
      <c r="AX1069" s="17">
        <v>292.5</v>
      </c>
      <c r="AY1069" s="17">
        <v>0</v>
      </c>
      <c r="AZ1069" s="17">
        <v>0</v>
      </c>
      <c r="BA1069" s="17">
        <v>0</v>
      </c>
      <c r="BB1069" s="17">
        <v>0</v>
      </c>
      <c r="BC1069" s="17">
        <v>1</v>
      </c>
      <c r="BD1069" s="17">
        <v>5.08</v>
      </c>
      <c r="BE1069" s="17">
        <v>1</v>
      </c>
      <c r="BF1069" s="17">
        <v>1</v>
      </c>
      <c r="BH1069" s="17">
        <v>0</v>
      </c>
      <c r="BJ1069" s="17">
        <v>0</v>
      </c>
      <c r="BL1069" s="17">
        <v>0</v>
      </c>
      <c r="BM1069" s="17">
        <v>7.2890000000000003E-3</v>
      </c>
      <c r="BN1069" s="17">
        <v>2.6721999999999999E-2</v>
      </c>
      <c r="BO1069" s="17">
        <v>0</v>
      </c>
      <c r="BP1069" s="17">
        <v>0</v>
      </c>
      <c r="BQ1069" s="17">
        <v>0</v>
      </c>
      <c r="BR1069" s="17">
        <v>0</v>
      </c>
      <c r="BS1069" s="17">
        <v>0</v>
      </c>
      <c r="BT1069" s="17" t="s">
        <v>409</v>
      </c>
      <c r="BU1069" s="17" t="s">
        <v>409</v>
      </c>
      <c r="BV1069" s="17" t="s">
        <v>409</v>
      </c>
      <c r="BW1069" s="17" t="s">
        <v>592</v>
      </c>
      <c r="CA1069" s="17">
        <v>88106466</v>
      </c>
      <c r="CB1069" s="17" t="s">
        <v>1848</v>
      </c>
      <c r="CC1069" s="17">
        <v>4200250</v>
      </c>
      <c r="CD1069" s="17" t="s">
        <v>782</v>
      </c>
    </row>
    <row r="1070" spans="1:82">
      <c r="A1070" s="27">
        <v>1000001219</v>
      </c>
      <c r="B1070" s="26">
        <v>0</v>
      </c>
      <c r="C1070" s="26" t="s">
        <v>2130</v>
      </c>
      <c r="D1070" s="25">
        <v>306150</v>
      </c>
      <c r="E1070" s="25" t="s">
        <v>2128</v>
      </c>
      <c r="F1070" s="25">
        <v>306215</v>
      </c>
      <c r="G1070" s="25" t="s">
        <v>2127</v>
      </c>
      <c r="H1070" s="25">
        <v>1</v>
      </c>
      <c r="I1070" s="25">
        <v>1997.06</v>
      </c>
      <c r="J1070" s="25">
        <v>2014.1</v>
      </c>
      <c r="K1070" s="25" t="s">
        <v>2118</v>
      </c>
      <c r="L1070" s="25"/>
      <c r="M1070" s="25" t="s">
        <v>562</v>
      </c>
      <c r="N1070" s="25" t="s">
        <v>412</v>
      </c>
      <c r="O1070" s="25" t="s">
        <v>411</v>
      </c>
      <c r="P1070" s="25" t="s">
        <v>792</v>
      </c>
      <c r="Q1070" s="28">
        <v>774</v>
      </c>
      <c r="R1070" s="17">
        <v>0.23499999999999999</v>
      </c>
      <c r="S1070" s="17" t="s">
        <v>428</v>
      </c>
      <c r="T1070" s="17" t="s">
        <v>499</v>
      </c>
      <c r="U1070" s="29">
        <v>23656</v>
      </c>
      <c r="V1070" s="17">
        <v>0</v>
      </c>
      <c r="Y1070" s="17">
        <v>0</v>
      </c>
      <c r="Z1070" s="17">
        <v>0</v>
      </c>
      <c r="AC1070" s="17">
        <v>0</v>
      </c>
      <c r="AD1070" s="17">
        <v>0</v>
      </c>
      <c r="AG1070" s="17">
        <v>0</v>
      </c>
      <c r="AH1070" s="17">
        <v>0</v>
      </c>
      <c r="AK1070" s="17">
        <v>0</v>
      </c>
      <c r="AL1070" s="17">
        <v>0</v>
      </c>
      <c r="AO1070" s="17">
        <v>0</v>
      </c>
      <c r="AP1070" s="17">
        <v>0</v>
      </c>
      <c r="AQ1070" s="17">
        <v>1.3389809999999999E-3</v>
      </c>
      <c r="AR1070" s="17">
        <v>5.5102799999999996E-4</v>
      </c>
      <c r="AS1070" s="17">
        <v>4.3150000000000003E-3</v>
      </c>
      <c r="AT1070" s="17">
        <v>3.4225999999999999E-2</v>
      </c>
      <c r="AU1070" s="17">
        <v>3.7290999999999998E-2</v>
      </c>
      <c r="AV1070" s="17">
        <v>445</v>
      </c>
      <c r="AW1070" s="17">
        <v>534</v>
      </c>
      <c r="AX1070" s="17">
        <v>667.5</v>
      </c>
      <c r="AY1070" s="17">
        <v>0</v>
      </c>
      <c r="AZ1070" s="17">
        <v>0</v>
      </c>
      <c r="BA1070" s="17">
        <v>0</v>
      </c>
      <c r="BB1070" s="17">
        <v>0</v>
      </c>
      <c r="BC1070" s="17">
        <v>1</v>
      </c>
      <c r="BD1070" s="17">
        <v>24.43</v>
      </c>
      <c r="BE1070" s="17">
        <v>1</v>
      </c>
      <c r="BF1070" s="17">
        <v>1</v>
      </c>
      <c r="BH1070" s="17">
        <v>0</v>
      </c>
      <c r="BJ1070" s="17">
        <v>0</v>
      </c>
      <c r="BL1070" s="17">
        <v>0</v>
      </c>
      <c r="BM1070" s="17">
        <v>2.3313E-2</v>
      </c>
      <c r="BN1070" s="17">
        <v>0.10208200000000001</v>
      </c>
      <c r="BO1070" s="17">
        <v>0</v>
      </c>
      <c r="BP1070" s="17">
        <v>0</v>
      </c>
      <c r="BQ1070" s="17">
        <v>0</v>
      </c>
      <c r="BR1070" s="17">
        <v>0</v>
      </c>
      <c r="BS1070" s="17">
        <v>0</v>
      </c>
      <c r="BT1070" s="17" t="s">
        <v>409</v>
      </c>
      <c r="BU1070" s="17" t="s">
        <v>409</v>
      </c>
      <c r="BV1070" s="17" t="s">
        <v>409</v>
      </c>
      <c r="BX1070" s="17" t="s">
        <v>607</v>
      </c>
      <c r="CA1070" s="17">
        <v>88106466</v>
      </c>
      <c r="CB1070" s="17" t="s">
        <v>1848</v>
      </c>
      <c r="CC1070" s="17">
        <v>5103347</v>
      </c>
      <c r="CD1070" s="17" t="s">
        <v>1106</v>
      </c>
    </row>
    <row r="1071" spans="1:82">
      <c r="A1071" s="27">
        <v>1000001220</v>
      </c>
      <c r="B1071" s="26">
        <v>0</v>
      </c>
      <c r="C1071" s="26" t="s">
        <v>2129</v>
      </c>
      <c r="D1071" s="25">
        <v>306150</v>
      </c>
      <c r="E1071" s="25" t="s">
        <v>2128</v>
      </c>
      <c r="F1071" s="25">
        <v>306215</v>
      </c>
      <c r="G1071" s="25" t="s">
        <v>2127</v>
      </c>
      <c r="H1071" s="25">
        <v>2</v>
      </c>
      <c r="I1071" s="25">
        <v>1997.06</v>
      </c>
      <c r="J1071" s="25">
        <v>2014.1</v>
      </c>
      <c r="K1071" s="25" t="s">
        <v>2118</v>
      </c>
      <c r="L1071" s="25"/>
      <c r="M1071" s="25" t="s">
        <v>562</v>
      </c>
      <c r="N1071" s="25" t="s">
        <v>412</v>
      </c>
      <c r="O1071" s="25" t="s">
        <v>411</v>
      </c>
      <c r="P1071" s="25" t="s">
        <v>792</v>
      </c>
      <c r="Q1071" s="28">
        <v>766</v>
      </c>
      <c r="R1071" s="17">
        <v>0.23499999999999999</v>
      </c>
      <c r="S1071" s="17" t="s">
        <v>428</v>
      </c>
      <c r="T1071" s="17" t="s">
        <v>499</v>
      </c>
      <c r="U1071" s="29">
        <v>23656</v>
      </c>
      <c r="V1071" s="17">
        <v>0</v>
      </c>
      <c r="Y1071" s="17">
        <v>0</v>
      </c>
      <c r="Z1071" s="17">
        <v>0</v>
      </c>
      <c r="AC1071" s="17">
        <v>0</v>
      </c>
      <c r="AD1071" s="17">
        <v>0</v>
      </c>
      <c r="AG1071" s="17">
        <v>0</v>
      </c>
      <c r="AH1071" s="17">
        <v>0</v>
      </c>
      <c r="AK1071" s="17">
        <v>0</v>
      </c>
      <c r="AL1071" s="17">
        <v>0</v>
      </c>
      <c r="AO1071" s="17">
        <v>0</v>
      </c>
      <c r="AP1071" s="17">
        <v>0</v>
      </c>
      <c r="AQ1071" s="17">
        <v>1.3252190000000001E-3</v>
      </c>
      <c r="AR1071" s="17">
        <v>5.4845600000000001E-4</v>
      </c>
      <c r="AS1071" s="17">
        <v>4.3150000000000003E-3</v>
      </c>
      <c r="AT1071" s="17">
        <v>3.4225999999999999E-2</v>
      </c>
      <c r="AU1071" s="17">
        <v>3.7290999999999998E-2</v>
      </c>
      <c r="AV1071" s="17">
        <v>445</v>
      </c>
      <c r="AW1071" s="17">
        <v>534</v>
      </c>
      <c r="AX1071" s="17">
        <v>667.5</v>
      </c>
      <c r="AY1071" s="17">
        <v>0</v>
      </c>
      <c r="AZ1071" s="17">
        <v>0</v>
      </c>
      <c r="BA1071" s="17">
        <v>0</v>
      </c>
      <c r="BB1071" s="17">
        <v>0</v>
      </c>
      <c r="BC1071" s="17">
        <v>1</v>
      </c>
      <c r="BD1071" s="17">
        <v>24.42</v>
      </c>
      <c r="BE1071" s="17">
        <v>1</v>
      </c>
      <c r="BF1071" s="17">
        <v>1</v>
      </c>
      <c r="BH1071" s="17">
        <v>0</v>
      </c>
      <c r="BJ1071" s="17">
        <v>0</v>
      </c>
      <c r="BL1071" s="17">
        <v>0</v>
      </c>
      <c r="BM1071" s="17">
        <v>2.3313E-2</v>
      </c>
      <c r="BN1071" s="17">
        <v>0.10208200000000001</v>
      </c>
      <c r="BO1071" s="17">
        <v>0</v>
      </c>
      <c r="BP1071" s="17">
        <v>0</v>
      </c>
      <c r="BQ1071" s="17">
        <v>0</v>
      </c>
      <c r="BR1071" s="17">
        <v>0</v>
      </c>
      <c r="BS1071" s="17">
        <v>0</v>
      </c>
      <c r="BT1071" s="17" t="s">
        <v>409</v>
      </c>
      <c r="BU1071" s="17" t="s">
        <v>409</v>
      </c>
      <c r="BV1071" s="17" t="s">
        <v>409</v>
      </c>
      <c r="BX1071" s="17" t="s">
        <v>607</v>
      </c>
      <c r="CA1071" s="17">
        <v>88106466</v>
      </c>
      <c r="CB1071" s="17" t="s">
        <v>1848</v>
      </c>
      <c r="CC1071" s="17">
        <v>5103347</v>
      </c>
      <c r="CD1071" s="17" t="s">
        <v>1106</v>
      </c>
    </row>
    <row r="1072" spans="1:82">
      <c r="A1072" s="27">
        <v>1000001221</v>
      </c>
      <c r="B1072" s="26">
        <v>0</v>
      </c>
      <c r="C1072" s="26" t="s">
        <v>2126</v>
      </c>
      <c r="D1072" s="25">
        <v>306550</v>
      </c>
      <c r="E1072" s="25" t="s">
        <v>2125</v>
      </c>
      <c r="F1072" s="25">
        <v>306645</v>
      </c>
      <c r="G1072" s="25" t="s">
        <v>1110</v>
      </c>
      <c r="H1072" s="25">
        <v>1</v>
      </c>
      <c r="I1072" s="25">
        <v>1996.01</v>
      </c>
      <c r="J1072" s="25">
        <v>2500.12</v>
      </c>
      <c r="K1072" s="25" t="s">
        <v>505</v>
      </c>
      <c r="L1072" s="25"/>
      <c r="M1072" s="25" t="s">
        <v>505</v>
      </c>
      <c r="N1072" s="25" t="s">
        <v>412</v>
      </c>
      <c r="O1072" s="25" t="s">
        <v>428</v>
      </c>
      <c r="P1072" s="25" t="s">
        <v>499</v>
      </c>
      <c r="Q1072" s="24">
        <v>34934</v>
      </c>
      <c r="R1072" s="17">
        <v>0</v>
      </c>
      <c r="U1072" s="17">
        <v>0</v>
      </c>
      <c r="V1072" s="17">
        <v>0</v>
      </c>
      <c r="Y1072" s="17">
        <v>0</v>
      </c>
      <c r="Z1072" s="17">
        <v>0</v>
      </c>
      <c r="AC1072" s="17">
        <v>0</v>
      </c>
      <c r="AD1072" s="17">
        <v>0</v>
      </c>
      <c r="AG1072" s="17">
        <v>0</v>
      </c>
      <c r="AH1072" s="17">
        <v>0</v>
      </c>
      <c r="AK1072" s="17">
        <v>0</v>
      </c>
      <c r="AL1072" s="17">
        <v>0</v>
      </c>
      <c r="AO1072" s="17">
        <v>0</v>
      </c>
      <c r="AP1072" s="17">
        <v>0</v>
      </c>
      <c r="AQ1072" s="17">
        <v>0</v>
      </c>
      <c r="AR1072" s="17">
        <v>0</v>
      </c>
      <c r="AS1072" s="17">
        <v>6.2030000000000002E-3</v>
      </c>
      <c r="AT1072" s="17">
        <v>4.9140999999999997E-2</v>
      </c>
      <c r="AU1072" s="17">
        <v>4.1221000000000001E-2</v>
      </c>
      <c r="AV1072" s="17">
        <v>452</v>
      </c>
      <c r="AW1072" s="17">
        <v>542.4</v>
      </c>
      <c r="AX1072" s="17">
        <v>678</v>
      </c>
      <c r="AY1072" s="17">
        <v>0</v>
      </c>
      <c r="AZ1072" s="17">
        <v>0</v>
      </c>
      <c r="BA1072" s="17">
        <v>0</v>
      </c>
      <c r="BB1072" s="17">
        <v>0</v>
      </c>
      <c r="BC1072" s="17">
        <v>1</v>
      </c>
      <c r="BD1072" s="17">
        <v>34.93</v>
      </c>
      <c r="BE1072" s="17">
        <v>1</v>
      </c>
      <c r="BF1072" s="17">
        <v>1</v>
      </c>
      <c r="BH1072" s="17">
        <v>0</v>
      </c>
      <c r="BJ1072" s="17">
        <v>0</v>
      </c>
      <c r="BL1072" s="17">
        <v>0</v>
      </c>
      <c r="BM1072" s="17">
        <v>3.1744000000000001E-2</v>
      </c>
      <c r="BN1072" s="17">
        <v>0.15246100000000001</v>
      </c>
      <c r="BO1072" s="17">
        <v>0</v>
      </c>
      <c r="BP1072" s="17">
        <v>0</v>
      </c>
      <c r="BQ1072" s="17">
        <v>0</v>
      </c>
      <c r="BR1072" s="17">
        <v>0</v>
      </c>
      <c r="BS1072" s="17">
        <v>0</v>
      </c>
      <c r="BT1072" s="17" t="s">
        <v>409</v>
      </c>
      <c r="BU1072" s="17" t="s">
        <v>409</v>
      </c>
      <c r="BV1072" s="17" t="s">
        <v>409</v>
      </c>
      <c r="BX1072" s="17" t="s">
        <v>607</v>
      </c>
      <c r="CA1072" s="17">
        <v>88106466</v>
      </c>
      <c r="CB1072" s="17" t="s">
        <v>1848</v>
      </c>
      <c r="CC1072" s="17">
        <v>5103347</v>
      </c>
      <c r="CD1072" s="17" t="s">
        <v>1106</v>
      </c>
    </row>
    <row r="1073" spans="1:82">
      <c r="A1073" s="27">
        <v>1000001222</v>
      </c>
      <c r="B1073" s="26">
        <v>0</v>
      </c>
      <c r="C1073" s="26" t="s">
        <v>2124</v>
      </c>
      <c r="D1073" s="25">
        <v>206250</v>
      </c>
      <c r="E1073" s="25" t="s">
        <v>2091</v>
      </c>
      <c r="F1073" s="25">
        <v>206600</v>
      </c>
      <c r="G1073" s="25" t="s">
        <v>2102</v>
      </c>
      <c r="H1073" s="25">
        <v>1</v>
      </c>
      <c r="I1073" s="25">
        <v>1997.01</v>
      </c>
      <c r="J1073" s="25">
        <v>2500.12</v>
      </c>
      <c r="K1073" s="25" t="s">
        <v>562</v>
      </c>
      <c r="L1073" s="25"/>
      <c r="M1073" s="25" t="s">
        <v>562</v>
      </c>
      <c r="N1073" s="25" t="s">
        <v>609</v>
      </c>
      <c r="O1073" s="25" t="s">
        <v>428</v>
      </c>
      <c r="P1073" s="25" t="s">
        <v>608</v>
      </c>
      <c r="Q1073" s="24">
        <v>41634</v>
      </c>
      <c r="R1073" s="17">
        <v>0</v>
      </c>
      <c r="U1073" s="17">
        <v>0</v>
      </c>
      <c r="V1073" s="17">
        <v>0</v>
      </c>
      <c r="Y1073" s="17">
        <v>0</v>
      </c>
      <c r="Z1073" s="17">
        <v>0</v>
      </c>
      <c r="AC1073" s="17">
        <v>0</v>
      </c>
      <c r="AD1073" s="17">
        <v>0</v>
      </c>
      <c r="AG1073" s="17">
        <v>0</v>
      </c>
      <c r="AH1073" s="17">
        <v>0</v>
      </c>
      <c r="AK1073" s="17">
        <v>0</v>
      </c>
      <c r="AL1073" s="17">
        <v>0</v>
      </c>
      <c r="AO1073" s="17">
        <v>0</v>
      </c>
      <c r="AP1073" s="17">
        <v>0</v>
      </c>
      <c r="AQ1073" s="17">
        <v>0</v>
      </c>
      <c r="AR1073" s="17">
        <v>0</v>
      </c>
      <c r="AS1073" s="17">
        <v>6.1399999999999996E-4</v>
      </c>
      <c r="AT1073" s="17">
        <v>1.0557E-2</v>
      </c>
      <c r="AU1073" s="17">
        <v>0.26318200000000003</v>
      </c>
      <c r="AV1073" s="30">
        <v>2173</v>
      </c>
      <c r="AW1073" s="30">
        <v>2607.6</v>
      </c>
      <c r="AX1073" s="30">
        <v>3259.5</v>
      </c>
      <c r="AY1073" s="17">
        <v>0</v>
      </c>
      <c r="AZ1073" s="17">
        <v>0</v>
      </c>
      <c r="BA1073" s="17">
        <v>0</v>
      </c>
      <c r="BB1073" s="17">
        <v>0</v>
      </c>
      <c r="BC1073" s="17">
        <v>1</v>
      </c>
      <c r="BD1073" s="17">
        <v>41.63</v>
      </c>
      <c r="BE1073" s="17">
        <v>1</v>
      </c>
      <c r="BF1073" s="17">
        <v>1</v>
      </c>
      <c r="BH1073" s="17">
        <v>0</v>
      </c>
      <c r="BJ1073" s="17">
        <v>0</v>
      </c>
      <c r="BL1073" s="17">
        <v>0</v>
      </c>
      <c r="BM1073" s="17">
        <v>5.0699999999999999E-3</v>
      </c>
      <c r="BN1073" s="17">
        <v>3.1328000000000002E-2</v>
      </c>
      <c r="BO1073" s="17">
        <v>0</v>
      </c>
      <c r="BP1073" s="17">
        <v>0</v>
      </c>
      <c r="BQ1073" s="17">
        <v>0</v>
      </c>
      <c r="BR1073" s="17">
        <v>0</v>
      </c>
      <c r="BS1073" s="17">
        <v>0</v>
      </c>
      <c r="BT1073" s="17" t="s">
        <v>409</v>
      </c>
      <c r="BU1073" s="17" t="s">
        <v>409</v>
      </c>
      <c r="BV1073" s="17" t="s">
        <v>409</v>
      </c>
      <c r="BX1073" s="17" t="s">
        <v>607</v>
      </c>
      <c r="CA1073" s="17">
        <v>88106466</v>
      </c>
      <c r="CB1073" s="17" t="s">
        <v>1848</v>
      </c>
      <c r="CC1073" s="17">
        <v>5103347</v>
      </c>
      <c r="CD1073" s="17" t="s">
        <v>1106</v>
      </c>
    </row>
    <row r="1074" spans="1:82">
      <c r="A1074" s="27">
        <v>1000001223</v>
      </c>
      <c r="B1074" s="26">
        <v>0</v>
      </c>
      <c r="C1074" s="26" t="s">
        <v>2123</v>
      </c>
      <c r="D1074" s="25">
        <v>306850</v>
      </c>
      <c r="E1074" s="25" t="s">
        <v>1584</v>
      </c>
      <c r="F1074" s="25">
        <v>306540</v>
      </c>
      <c r="G1074" s="25" t="s">
        <v>2122</v>
      </c>
      <c r="H1074" s="25">
        <v>1</v>
      </c>
      <c r="I1074" s="25">
        <v>1998.01</v>
      </c>
      <c r="J1074" s="25">
        <v>2500.12</v>
      </c>
      <c r="K1074" s="25" t="s">
        <v>1687</v>
      </c>
      <c r="L1074" s="25"/>
      <c r="M1074" s="25" t="s">
        <v>1687</v>
      </c>
      <c r="N1074" s="25" t="s">
        <v>412</v>
      </c>
      <c r="O1074" s="25" t="s">
        <v>428</v>
      </c>
      <c r="P1074" s="25" t="s">
        <v>499</v>
      </c>
      <c r="Q1074" s="24">
        <v>28535</v>
      </c>
      <c r="R1074" s="17">
        <v>0</v>
      </c>
      <c r="U1074" s="17">
        <v>0</v>
      </c>
      <c r="V1074" s="17">
        <v>0</v>
      </c>
      <c r="Y1074" s="17">
        <v>0</v>
      </c>
      <c r="Z1074" s="17">
        <v>0</v>
      </c>
      <c r="AC1074" s="17">
        <v>0</v>
      </c>
      <c r="AD1074" s="17">
        <v>0</v>
      </c>
      <c r="AG1074" s="17">
        <v>0</v>
      </c>
      <c r="AH1074" s="17">
        <v>0</v>
      </c>
      <c r="AK1074" s="17">
        <v>0</v>
      </c>
      <c r="AL1074" s="17">
        <v>0</v>
      </c>
      <c r="AO1074" s="17">
        <v>0</v>
      </c>
      <c r="AP1074" s="17">
        <v>0</v>
      </c>
      <c r="AQ1074" s="17">
        <v>0</v>
      </c>
      <c r="AR1074" s="17">
        <v>0</v>
      </c>
      <c r="AS1074" s="17">
        <v>5.0460000000000001E-3</v>
      </c>
      <c r="AT1074" s="17">
        <v>3.9884999999999997E-2</v>
      </c>
      <c r="AU1074" s="17">
        <v>3.2988999999999997E-2</v>
      </c>
      <c r="AV1074" s="17">
        <v>452</v>
      </c>
      <c r="AW1074" s="17">
        <v>542.4</v>
      </c>
      <c r="AX1074" s="17">
        <v>678</v>
      </c>
      <c r="AY1074" s="17">
        <v>0</v>
      </c>
      <c r="AZ1074" s="17">
        <v>0</v>
      </c>
      <c r="BA1074" s="17">
        <v>0</v>
      </c>
      <c r="BB1074" s="17">
        <v>0</v>
      </c>
      <c r="BC1074" s="17">
        <v>1</v>
      </c>
      <c r="BD1074" s="17">
        <v>28.54</v>
      </c>
      <c r="BE1074" s="17">
        <v>1</v>
      </c>
      <c r="BF1074" s="17">
        <v>1</v>
      </c>
      <c r="BH1074" s="17">
        <v>0</v>
      </c>
      <c r="BJ1074" s="17">
        <v>0</v>
      </c>
      <c r="BL1074" s="17">
        <v>0</v>
      </c>
      <c r="BM1074" s="17">
        <v>2.9534999999999999E-2</v>
      </c>
      <c r="BN1074" s="17">
        <v>0.14135700000000001</v>
      </c>
      <c r="BO1074" s="17">
        <v>0</v>
      </c>
      <c r="BP1074" s="17">
        <v>0</v>
      </c>
      <c r="BQ1074" s="17">
        <v>0</v>
      </c>
      <c r="BR1074" s="17">
        <v>0</v>
      </c>
      <c r="BS1074" s="17">
        <v>0</v>
      </c>
      <c r="BT1074" s="17" t="s">
        <v>409</v>
      </c>
      <c r="BU1074" s="17" t="s">
        <v>409</v>
      </c>
      <c r="BV1074" s="17" t="s">
        <v>409</v>
      </c>
      <c r="BX1074" s="17" t="s">
        <v>607</v>
      </c>
      <c r="CA1074" s="17">
        <v>88106466</v>
      </c>
      <c r="CB1074" s="17" t="s">
        <v>1848</v>
      </c>
      <c r="CC1074" s="17">
        <v>5103347</v>
      </c>
      <c r="CD1074" s="17" t="s">
        <v>1106</v>
      </c>
    </row>
    <row r="1075" spans="1:82">
      <c r="A1075" s="27">
        <v>1000001224</v>
      </c>
      <c r="B1075" s="26">
        <v>0</v>
      </c>
      <c r="C1075" s="26" t="s">
        <v>2121</v>
      </c>
      <c r="D1075" s="25">
        <v>206351</v>
      </c>
      <c r="E1075" s="25" t="s">
        <v>2119</v>
      </c>
      <c r="F1075" s="25">
        <v>206500</v>
      </c>
      <c r="G1075" s="25" t="s">
        <v>1397</v>
      </c>
      <c r="H1075" s="25">
        <v>1</v>
      </c>
      <c r="I1075" s="25">
        <v>2002.01</v>
      </c>
      <c r="J1075" s="25">
        <v>2500.12</v>
      </c>
      <c r="K1075" s="25" t="s">
        <v>1698</v>
      </c>
      <c r="L1075" s="25"/>
      <c r="M1075" s="25" t="s">
        <v>1698</v>
      </c>
      <c r="N1075" s="25" t="s">
        <v>609</v>
      </c>
      <c r="O1075" s="25" t="s">
        <v>428</v>
      </c>
      <c r="P1075" s="25" t="s">
        <v>608</v>
      </c>
      <c r="Q1075" s="24">
        <v>30215</v>
      </c>
      <c r="R1075" s="17">
        <v>0</v>
      </c>
      <c r="U1075" s="17">
        <v>0</v>
      </c>
      <c r="V1075" s="17">
        <v>0</v>
      </c>
      <c r="Y1075" s="17">
        <v>0</v>
      </c>
      <c r="Z1075" s="17">
        <v>0</v>
      </c>
      <c r="AC1075" s="17">
        <v>0</v>
      </c>
      <c r="AD1075" s="17">
        <v>0</v>
      </c>
      <c r="AG1075" s="17">
        <v>0</v>
      </c>
      <c r="AH1075" s="17">
        <v>0</v>
      </c>
      <c r="AK1075" s="17">
        <v>0</v>
      </c>
      <c r="AL1075" s="17">
        <v>0</v>
      </c>
      <c r="AO1075" s="17">
        <v>0</v>
      </c>
      <c r="AP1075" s="17">
        <v>0</v>
      </c>
      <c r="AQ1075" s="17">
        <v>0</v>
      </c>
      <c r="AR1075" s="17">
        <v>0</v>
      </c>
      <c r="AS1075" s="17">
        <v>4.46E-4</v>
      </c>
      <c r="AT1075" s="17">
        <v>7.6860000000000001E-3</v>
      </c>
      <c r="AU1075" s="17">
        <v>0.190385</v>
      </c>
      <c r="AV1075" s="30">
        <v>2173</v>
      </c>
      <c r="AW1075" s="30">
        <v>2607.6</v>
      </c>
      <c r="AX1075" s="30">
        <v>3259.5</v>
      </c>
      <c r="AY1075" s="17">
        <v>0</v>
      </c>
      <c r="AZ1075" s="17">
        <v>0</v>
      </c>
      <c r="BA1075" s="17">
        <v>0</v>
      </c>
      <c r="BB1075" s="17">
        <v>0</v>
      </c>
      <c r="BC1075" s="17">
        <v>1</v>
      </c>
      <c r="BD1075" s="17">
        <v>30.22</v>
      </c>
      <c r="BE1075" s="17">
        <v>1</v>
      </c>
      <c r="BF1075" s="17">
        <v>1</v>
      </c>
      <c r="BH1075" s="17">
        <v>0</v>
      </c>
      <c r="BJ1075" s="17">
        <v>0</v>
      </c>
      <c r="BL1075" s="17">
        <v>0</v>
      </c>
      <c r="BM1075" s="17">
        <v>4.2079999999999999E-3</v>
      </c>
      <c r="BN1075" s="17">
        <v>2.1454999999999998E-2</v>
      </c>
      <c r="BO1075" s="17">
        <v>0</v>
      </c>
      <c r="BP1075" s="17">
        <v>0</v>
      </c>
      <c r="BQ1075" s="17">
        <v>0</v>
      </c>
      <c r="BR1075" s="17">
        <v>0</v>
      </c>
      <c r="BS1075" s="17">
        <v>0</v>
      </c>
      <c r="BT1075" s="17" t="s">
        <v>409</v>
      </c>
      <c r="BU1075" s="17" t="s">
        <v>409</v>
      </c>
      <c r="BV1075" s="17" t="s">
        <v>409</v>
      </c>
      <c r="BX1075" s="17" t="s">
        <v>607</v>
      </c>
      <c r="CA1075" s="17">
        <v>88106466</v>
      </c>
      <c r="CB1075" s="17" t="s">
        <v>1848</v>
      </c>
      <c r="CC1075" s="17">
        <v>5103347</v>
      </c>
      <c r="CD1075" s="17" t="s">
        <v>1106</v>
      </c>
    </row>
    <row r="1076" spans="1:82">
      <c r="A1076" s="27">
        <v>1000001225</v>
      </c>
      <c r="B1076" s="26">
        <v>0</v>
      </c>
      <c r="C1076" s="26" t="s">
        <v>2120</v>
      </c>
      <c r="D1076" s="25">
        <v>206350</v>
      </c>
      <c r="E1076" s="25" t="s">
        <v>2119</v>
      </c>
      <c r="F1076" s="25">
        <v>206700</v>
      </c>
      <c r="G1076" s="25" t="s">
        <v>2104</v>
      </c>
      <c r="H1076" s="25">
        <v>1</v>
      </c>
      <c r="I1076" s="25">
        <v>2002.01</v>
      </c>
      <c r="J1076" s="25">
        <v>2500.12</v>
      </c>
      <c r="K1076" s="25" t="s">
        <v>1698</v>
      </c>
      <c r="L1076" s="25"/>
      <c r="M1076" s="25" t="s">
        <v>1698</v>
      </c>
      <c r="N1076" s="25" t="s">
        <v>609</v>
      </c>
      <c r="O1076" s="25" t="s">
        <v>428</v>
      </c>
      <c r="P1076" s="25" t="s">
        <v>608</v>
      </c>
      <c r="Q1076" s="24">
        <v>68336</v>
      </c>
      <c r="R1076" s="17">
        <v>0</v>
      </c>
      <c r="U1076" s="17">
        <v>0</v>
      </c>
      <c r="V1076" s="17">
        <v>0</v>
      </c>
      <c r="Y1076" s="17">
        <v>0</v>
      </c>
      <c r="Z1076" s="17">
        <v>0</v>
      </c>
      <c r="AC1076" s="17">
        <v>0</v>
      </c>
      <c r="AD1076" s="17">
        <v>0</v>
      </c>
      <c r="AG1076" s="17">
        <v>0</v>
      </c>
      <c r="AH1076" s="17">
        <v>0</v>
      </c>
      <c r="AK1076" s="17">
        <v>0</v>
      </c>
      <c r="AL1076" s="17">
        <v>0</v>
      </c>
      <c r="AO1076" s="17">
        <v>0</v>
      </c>
      <c r="AP1076" s="17">
        <v>0</v>
      </c>
      <c r="AQ1076" s="17">
        <v>0</v>
      </c>
      <c r="AR1076" s="17">
        <v>0</v>
      </c>
      <c r="AS1076" s="17">
        <v>1.008E-3</v>
      </c>
      <c r="AT1076" s="17">
        <v>1.7396999999999999E-2</v>
      </c>
      <c r="AU1076" s="17">
        <v>0.43018800000000001</v>
      </c>
      <c r="AV1076" s="30">
        <v>2173</v>
      </c>
      <c r="AW1076" s="30">
        <v>2607.6</v>
      </c>
      <c r="AX1076" s="30">
        <v>3259.5</v>
      </c>
      <c r="AY1076" s="17">
        <v>0</v>
      </c>
      <c r="AZ1076" s="17">
        <v>0</v>
      </c>
      <c r="BA1076" s="17">
        <v>0</v>
      </c>
      <c r="BB1076" s="17">
        <v>0</v>
      </c>
      <c r="BC1076" s="17">
        <v>1</v>
      </c>
      <c r="BD1076" s="17">
        <v>68.34</v>
      </c>
      <c r="BE1076" s="17">
        <v>1</v>
      </c>
      <c r="BF1076" s="17">
        <v>1</v>
      </c>
      <c r="BH1076" s="17">
        <v>0</v>
      </c>
      <c r="BJ1076" s="17">
        <v>0</v>
      </c>
      <c r="BL1076" s="17">
        <v>0</v>
      </c>
      <c r="BM1076" s="17">
        <v>9.4640000000000002E-3</v>
      </c>
      <c r="BN1076" s="17">
        <v>4.8598000000000002E-2</v>
      </c>
      <c r="BO1076" s="17">
        <v>0</v>
      </c>
      <c r="BP1076" s="17">
        <v>0</v>
      </c>
      <c r="BQ1076" s="17">
        <v>0</v>
      </c>
      <c r="BR1076" s="17">
        <v>0</v>
      </c>
      <c r="BS1076" s="17">
        <v>0</v>
      </c>
      <c r="BT1076" s="17" t="s">
        <v>409</v>
      </c>
      <c r="BU1076" s="17" t="s">
        <v>409</v>
      </c>
      <c r="BV1076" s="17" t="s">
        <v>409</v>
      </c>
      <c r="BX1076" s="17" t="s">
        <v>607</v>
      </c>
      <c r="CA1076" s="17">
        <v>88106466</v>
      </c>
      <c r="CB1076" s="17" t="s">
        <v>1848</v>
      </c>
      <c r="CC1076" s="17">
        <v>5103347</v>
      </c>
      <c r="CD1076" s="17" t="s">
        <v>1106</v>
      </c>
    </row>
    <row r="1077" spans="1:82">
      <c r="A1077" s="27">
        <v>1000001226</v>
      </c>
      <c r="B1077" s="26">
        <v>0</v>
      </c>
      <c r="C1077" s="26" t="s">
        <v>401</v>
      </c>
      <c r="D1077" s="25">
        <v>206350</v>
      </c>
      <c r="E1077" s="25" t="s">
        <v>2119</v>
      </c>
      <c r="F1077" s="25">
        <v>206650</v>
      </c>
      <c r="G1077" s="25" t="s">
        <v>1685</v>
      </c>
      <c r="H1077" s="25">
        <v>1</v>
      </c>
      <c r="I1077" s="25">
        <v>1997.06</v>
      </c>
      <c r="J1077" s="25">
        <v>2500.12</v>
      </c>
      <c r="K1077" s="25" t="s">
        <v>2118</v>
      </c>
      <c r="L1077" s="25"/>
      <c r="M1077" s="25" t="s">
        <v>2118</v>
      </c>
      <c r="N1077" s="25" t="s">
        <v>609</v>
      </c>
      <c r="O1077" s="25" t="s">
        <v>428</v>
      </c>
      <c r="P1077" s="25" t="s">
        <v>608</v>
      </c>
      <c r="Q1077" s="28">
        <v>991</v>
      </c>
      <c r="R1077" s="17">
        <v>0</v>
      </c>
      <c r="U1077" s="17">
        <v>0</v>
      </c>
      <c r="V1077" s="17">
        <v>0</v>
      </c>
      <c r="Y1077" s="17">
        <v>0</v>
      </c>
      <c r="Z1077" s="17">
        <v>0</v>
      </c>
      <c r="AC1077" s="17">
        <v>0</v>
      </c>
      <c r="AD1077" s="17">
        <v>0</v>
      </c>
      <c r="AG1077" s="17">
        <v>0</v>
      </c>
      <c r="AH1077" s="17">
        <v>0</v>
      </c>
      <c r="AK1077" s="17">
        <v>0</v>
      </c>
      <c r="AL1077" s="17">
        <v>0</v>
      </c>
      <c r="AO1077" s="17">
        <v>0</v>
      </c>
      <c r="AP1077" s="17">
        <v>0</v>
      </c>
      <c r="AQ1077" s="17">
        <v>0</v>
      </c>
      <c r="AR1077" s="17">
        <v>0</v>
      </c>
      <c r="AS1077" s="17">
        <v>1.4E-5</v>
      </c>
      <c r="AT1077" s="17">
        <v>2.5300000000000002E-4</v>
      </c>
      <c r="AU1077" s="17">
        <v>6.2090000000000001E-3</v>
      </c>
      <c r="AV1077" s="30">
        <v>2173</v>
      </c>
      <c r="AW1077" s="30">
        <v>2607.6</v>
      </c>
      <c r="AX1077" s="30">
        <v>3259.5</v>
      </c>
      <c r="AY1077" s="17">
        <v>0</v>
      </c>
      <c r="AZ1077" s="17">
        <v>0</v>
      </c>
      <c r="BA1077" s="17">
        <v>0</v>
      </c>
      <c r="BB1077" s="17">
        <v>0</v>
      </c>
      <c r="BC1077" s="17">
        <v>1</v>
      </c>
      <c r="BD1077" s="17">
        <v>0.99</v>
      </c>
      <c r="BE1077" s="17">
        <v>1</v>
      </c>
      <c r="BF1077" s="17">
        <v>1</v>
      </c>
      <c r="BH1077" s="17">
        <v>0</v>
      </c>
      <c r="BJ1077" s="17">
        <v>0</v>
      </c>
      <c r="BL1077" s="17">
        <v>0</v>
      </c>
      <c r="BM1077" s="17">
        <v>1.1900000000000001E-4</v>
      </c>
      <c r="BN1077" s="17">
        <v>7.6099999999999996E-4</v>
      </c>
      <c r="BO1077" s="17">
        <v>0</v>
      </c>
      <c r="BP1077" s="17">
        <v>0</v>
      </c>
      <c r="BQ1077" s="17">
        <v>0</v>
      </c>
      <c r="BR1077" s="17">
        <v>0</v>
      </c>
      <c r="BS1077" s="17">
        <v>0</v>
      </c>
      <c r="BT1077" s="17" t="s">
        <v>409</v>
      </c>
      <c r="BU1077" s="17" t="s">
        <v>409</v>
      </c>
      <c r="BV1077" s="17" t="s">
        <v>409</v>
      </c>
      <c r="BX1077" s="17" t="s">
        <v>607</v>
      </c>
      <c r="CA1077" s="17">
        <v>88106466</v>
      </c>
      <c r="CB1077" s="17" t="s">
        <v>1848</v>
      </c>
      <c r="CC1077" s="17">
        <v>4200322</v>
      </c>
      <c r="CD1077" s="17" t="s">
        <v>1405</v>
      </c>
    </row>
    <row r="1078" spans="1:82">
      <c r="A1078" s="27">
        <v>1000001227</v>
      </c>
      <c r="B1078" s="26">
        <v>0</v>
      </c>
      <c r="C1078" s="26" t="s">
        <v>2117</v>
      </c>
      <c r="D1078" s="25">
        <v>306520</v>
      </c>
      <c r="E1078" s="25" t="s">
        <v>1689</v>
      </c>
      <c r="F1078" s="25">
        <v>306750</v>
      </c>
      <c r="G1078" s="25" t="s">
        <v>1691</v>
      </c>
      <c r="H1078" s="25">
        <v>1</v>
      </c>
      <c r="I1078" s="25">
        <v>1998.01</v>
      </c>
      <c r="J1078" s="25">
        <v>2500.12</v>
      </c>
      <c r="K1078" s="25" t="s">
        <v>1687</v>
      </c>
      <c r="L1078" s="25"/>
      <c r="M1078" s="25" t="s">
        <v>1687</v>
      </c>
      <c r="N1078" s="25" t="s">
        <v>412</v>
      </c>
      <c r="O1078" s="25" t="s">
        <v>428</v>
      </c>
      <c r="P1078" s="25" t="s">
        <v>499</v>
      </c>
      <c r="Q1078" s="24">
        <v>9880</v>
      </c>
      <c r="R1078" s="17">
        <v>0</v>
      </c>
      <c r="S1078" s="17" t="s">
        <v>411</v>
      </c>
      <c r="T1078" s="17" t="s">
        <v>792</v>
      </c>
      <c r="U1078" s="17">
        <v>77</v>
      </c>
      <c r="V1078" s="17">
        <v>0.23499999999999999</v>
      </c>
      <c r="Y1078" s="17">
        <v>0</v>
      </c>
      <c r="Z1078" s="17">
        <v>0</v>
      </c>
      <c r="AC1078" s="17">
        <v>0</v>
      </c>
      <c r="AD1078" s="17">
        <v>0</v>
      </c>
      <c r="AG1078" s="17">
        <v>0</v>
      </c>
      <c r="AH1078" s="17">
        <v>0</v>
      </c>
      <c r="AK1078" s="17">
        <v>0</v>
      </c>
      <c r="AL1078" s="17">
        <v>0</v>
      </c>
      <c r="AO1078" s="17">
        <v>0</v>
      </c>
      <c r="AP1078" s="17">
        <v>0</v>
      </c>
      <c r="AQ1078" s="17">
        <v>3.2033000000000002E-4</v>
      </c>
      <c r="AR1078" s="17">
        <v>2.2620999999999999E-4</v>
      </c>
      <c r="AS1078" s="17">
        <v>1.753E-3</v>
      </c>
      <c r="AT1078" s="17">
        <v>1.3797E-2</v>
      </c>
      <c r="AU1078" s="17">
        <v>1.1442000000000001E-2</v>
      </c>
      <c r="AV1078" s="17">
        <v>445</v>
      </c>
      <c r="AW1078" s="17">
        <v>534</v>
      </c>
      <c r="AX1078" s="17">
        <v>667.5</v>
      </c>
      <c r="AY1078" s="17">
        <v>0</v>
      </c>
      <c r="AZ1078" s="17">
        <v>0</v>
      </c>
      <c r="BA1078" s="17">
        <v>0</v>
      </c>
      <c r="BB1078" s="17">
        <v>0</v>
      </c>
      <c r="BC1078" s="17">
        <v>1</v>
      </c>
      <c r="BD1078" s="17">
        <v>9.9600000000000009</v>
      </c>
      <c r="BE1078" s="17">
        <v>1</v>
      </c>
      <c r="BF1078" s="17">
        <v>1</v>
      </c>
      <c r="BH1078" s="17">
        <v>0</v>
      </c>
      <c r="BJ1078" s="17">
        <v>0</v>
      </c>
      <c r="BL1078" s="17">
        <v>0</v>
      </c>
      <c r="BM1078" s="17">
        <v>9.9780000000000008E-3</v>
      </c>
      <c r="BN1078" s="17">
        <v>4.8010999999999998E-2</v>
      </c>
      <c r="BO1078" s="17">
        <v>0</v>
      </c>
      <c r="BP1078" s="17">
        <v>0</v>
      </c>
      <c r="BQ1078" s="17">
        <v>0</v>
      </c>
      <c r="BR1078" s="17">
        <v>0</v>
      </c>
      <c r="BS1078" s="17">
        <v>0</v>
      </c>
      <c r="BT1078" s="17" t="s">
        <v>409</v>
      </c>
      <c r="BU1078" s="17" t="s">
        <v>409</v>
      </c>
      <c r="BV1078" s="17" t="s">
        <v>409</v>
      </c>
      <c r="BX1078" s="17" t="s">
        <v>607</v>
      </c>
      <c r="CA1078" s="17">
        <v>88106466</v>
      </c>
      <c r="CB1078" s="17" t="s">
        <v>1848</v>
      </c>
      <c r="CC1078" s="17">
        <v>5103347</v>
      </c>
      <c r="CD1078" s="17" t="s">
        <v>1106</v>
      </c>
    </row>
    <row r="1079" spans="1:82">
      <c r="A1079" s="27">
        <v>1000001228</v>
      </c>
      <c r="B1079" s="26">
        <v>0</v>
      </c>
      <c r="C1079" s="26" t="s">
        <v>2116</v>
      </c>
      <c r="D1079" s="25">
        <v>307150</v>
      </c>
      <c r="E1079" s="25" t="s">
        <v>2113</v>
      </c>
      <c r="F1079" s="25">
        <v>307325</v>
      </c>
      <c r="G1079" s="25" t="s">
        <v>2115</v>
      </c>
      <c r="H1079" s="25">
        <v>1</v>
      </c>
      <c r="I1079" s="25">
        <v>2000.04</v>
      </c>
      <c r="J1079" s="25">
        <v>2010.12</v>
      </c>
      <c r="K1079" s="25" t="s">
        <v>429</v>
      </c>
      <c r="L1079" s="25"/>
      <c r="M1079" s="25" t="s">
        <v>429</v>
      </c>
      <c r="N1079" s="25" t="s">
        <v>412</v>
      </c>
      <c r="O1079" s="25" t="s">
        <v>428</v>
      </c>
      <c r="P1079" s="25" t="s">
        <v>427</v>
      </c>
      <c r="Q1079" s="24">
        <v>1291</v>
      </c>
      <c r="R1079" s="17">
        <v>0</v>
      </c>
      <c r="S1079" s="17" t="s">
        <v>428</v>
      </c>
      <c r="T1079" s="17" t="s">
        <v>456</v>
      </c>
      <c r="U1079" s="29">
        <v>38811</v>
      </c>
      <c r="V1079" s="17">
        <v>0</v>
      </c>
      <c r="Y1079" s="17">
        <v>0</v>
      </c>
      <c r="Z1079" s="17">
        <v>0</v>
      </c>
      <c r="AC1079" s="17">
        <v>0</v>
      </c>
      <c r="AD1079" s="17">
        <v>0</v>
      </c>
      <c r="AG1079" s="17">
        <v>0</v>
      </c>
      <c r="AH1079" s="17">
        <v>0</v>
      </c>
      <c r="AK1079" s="17">
        <v>0</v>
      </c>
      <c r="AL1079" s="17">
        <v>0</v>
      </c>
      <c r="AO1079" s="17">
        <v>0</v>
      </c>
      <c r="AP1079" s="17">
        <v>0</v>
      </c>
      <c r="AQ1079" s="17">
        <v>0</v>
      </c>
      <c r="AR1079" s="17">
        <v>0</v>
      </c>
      <c r="AS1079" s="17">
        <v>2.2578999999999998E-2</v>
      </c>
      <c r="AT1079" s="17">
        <v>8.0260999999999999E-2</v>
      </c>
      <c r="AU1079" s="17">
        <v>1.4139000000000001E-2</v>
      </c>
      <c r="AV1079" s="17">
        <v>163</v>
      </c>
      <c r="AW1079" s="17">
        <v>195.6</v>
      </c>
      <c r="AX1079" s="17">
        <v>244.5</v>
      </c>
      <c r="AY1079" s="17">
        <v>0</v>
      </c>
      <c r="AZ1079" s="17">
        <v>0</v>
      </c>
      <c r="BA1079" s="17">
        <v>0</v>
      </c>
      <c r="BB1079" s="17">
        <v>0</v>
      </c>
      <c r="BC1079" s="17">
        <v>1</v>
      </c>
      <c r="BD1079" s="17">
        <v>40.1</v>
      </c>
      <c r="BE1079" s="17">
        <v>1</v>
      </c>
      <c r="BF1079" s="17">
        <v>1</v>
      </c>
      <c r="BH1079" s="17">
        <v>0</v>
      </c>
      <c r="BJ1079" s="17">
        <v>0</v>
      </c>
      <c r="BL1079" s="17">
        <v>0</v>
      </c>
      <c r="BM1079" s="17">
        <v>6.1994E-2</v>
      </c>
      <c r="BN1079" s="17">
        <v>0.27008700000000002</v>
      </c>
      <c r="BO1079" s="17">
        <v>0</v>
      </c>
      <c r="BP1079" s="17">
        <v>0</v>
      </c>
      <c r="BQ1079" s="17">
        <v>0</v>
      </c>
      <c r="BR1079" s="17">
        <v>0</v>
      </c>
      <c r="BS1079" s="17">
        <v>0</v>
      </c>
      <c r="BT1079" s="17" t="s">
        <v>409</v>
      </c>
      <c r="BU1079" s="17" t="s">
        <v>409</v>
      </c>
      <c r="BV1079" s="17" t="s">
        <v>409</v>
      </c>
      <c r="BX1079" s="17" t="s">
        <v>607</v>
      </c>
      <c r="CA1079" s="17">
        <v>88106466</v>
      </c>
      <c r="CB1079" s="17" t="s">
        <v>1845</v>
      </c>
      <c r="CC1079" s="17">
        <v>2101106</v>
      </c>
      <c r="CD1079" s="17" t="s">
        <v>2111</v>
      </c>
    </row>
    <row r="1080" spans="1:82">
      <c r="A1080" s="27">
        <v>1000001229</v>
      </c>
      <c r="B1080" s="26">
        <v>0</v>
      </c>
      <c r="C1080" s="26" t="s">
        <v>2114</v>
      </c>
      <c r="D1080" s="25">
        <v>307150</v>
      </c>
      <c r="E1080" s="25" t="s">
        <v>2113</v>
      </c>
      <c r="F1080" s="25">
        <v>307210</v>
      </c>
      <c r="G1080" s="25" t="s">
        <v>2112</v>
      </c>
      <c r="H1080" s="25">
        <v>1</v>
      </c>
      <c r="I1080" s="25">
        <v>2000.04</v>
      </c>
      <c r="J1080" s="25">
        <v>2500.12</v>
      </c>
      <c r="K1080" s="25" t="s">
        <v>429</v>
      </c>
      <c r="L1080" s="25"/>
      <c r="M1080" s="25" t="s">
        <v>429</v>
      </c>
      <c r="N1080" s="25" t="s">
        <v>412</v>
      </c>
      <c r="O1080" s="25" t="s">
        <v>428</v>
      </c>
      <c r="P1080" s="25" t="s">
        <v>427</v>
      </c>
      <c r="Q1080" s="24">
        <v>3238</v>
      </c>
      <c r="R1080" s="17">
        <v>0</v>
      </c>
      <c r="S1080" s="17" t="s">
        <v>428</v>
      </c>
      <c r="T1080" s="17" t="s">
        <v>456</v>
      </c>
      <c r="U1080" s="29">
        <v>14070</v>
      </c>
      <c r="V1080" s="17">
        <v>0</v>
      </c>
      <c r="Y1080" s="17">
        <v>0</v>
      </c>
      <c r="Z1080" s="17">
        <v>0</v>
      </c>
      <c r="AC1080" s="17">
        <v>0</v>
      </c>
      <c r="AD1080" s="17">
        <v>0</v>
      </c>
      <c r="AG1080" s="17">
        <v>0</v>
      </c>
      <c r="AH1080" s="17">
        <v>0</v>
      </c>
      <c r="AK1080" s="17">
        <v>0</v>
      </c>
      <c r="AL1080" s="17">
        <v>0</v>
      </c>
      <c r="AO1080" s="17">
        <v>0</v>
      </c>
      <c r="AP1080" s="17">
        <v>0</v>
      </c>
      <c r="AQ1080" s="17">
        <v>0</v>
      </c>
      <c r="AR1080" s="17">
        <v>0</v>
      </c>
      <c r="AS1080" s="17">
        <v>7.8100000000000001E-3</v>
      </c>
      <c r="AT1080" s="17">
        <v>3.4708000000000003E-2</v>
      </c>
      <c r="AU1080" s="17">
        <v>1.06E-3</v>
      </c>
      <c r="AV1080" s="17">
        <v>195</v>
      </c>
      <c r="AW1080" s="17">
        <v>234</v>
      </c>
      <c r="AX1080" s="17">
        <v>292.5</v>
      </c>
      <c r="AY1080" s="17">
        <v>0</v>
      </c>
      <c r="AZ1080" s="17">
        <v>0</v>
      </c>
      <c r="BA1080" s="17">
        <v>0</v>
      </c>
      <c r="BB1080" s="17">
        <v>0</v>
      </c>
      <c r="BC1080" s="17">
        <v>1</v>
      </c>
      <c r="BD1080" s="17">
        <v>17.309999999999999</v>
      </c>
      <c r="BE1080" s="17">
        <v>1</v>
      </c>
      <c r="BF1080" s="17">
        <v>1</v>
      </c>
      <c r="BH1080" s="17">
        <v>0</v>
      </c>
      <c r="BJ1080" s="17">
        <v>0</v>
      </c>
      <c r="BL1080" s="17">
        <v>0</v>
      </c>
      <c r="BM1080" s="17">
        <v>2.2823E-2</v>
      </c>
      <c r="BN1080" s="17">
        <v>9.6572000000000005E-2</v>
      </c>
      <c r="BO1080" s="17">
        <v>0</v>
      </c>
      <c r="BP1080" s="17">
        <v>0</v>
      </c>
      <c r="BQ1080" s="17">
        <v>0</v>
      </c>
      <c r="BR1080" s="17">
        <v>0</v>
      </c>
      <c r="BS1080" s="17">
        <v>0</v>
      </c>
      <c r="BT1080" s="17" t="s">
        <v>409</v>
      </c>
      <c r="BU1080" s="17" t="s">
        <v>409</v>
      </c>
      <c r="BV1080" s="17" t="s">
        <v>409</v>
      </c>
      <c r="BX1080" s="17" t="s">
        <v>607</v>
      </c>
      <c r="CA1080" s="17">
        <v>88106466</v>
      </c>
      <c r="CB1080" s="17" t="s">
        <v>1848</v>
      </c>
      <c r="CC1080" s="17">
        <v>2101106</v>
      </c>
      <c r="CD1080" s="17" t="s">
        <v>2111</v>
      </c>
    </row>
    <row r="1081" spans="1:82">
      <c r="A1081" s="27">
        <v>1000001230</v>
      </c>
      <c r="B1081" s="26">
        <v>0</v>
      </c>
      <c r="C1081" s="26" t="s">
        <v>2110</v>
      </c>
      <c r="D1081" s="25">
        <v>306210</v>
      </c>
      <c r="E1081" s="25" t="s">
        <v>852</v>
      </c>
      <c r="F1081" s="25">
        <v>306115</v>
      </c>
      <c r="G1081" s="25" t="s">
        <v>1116</v>
      </c>
      <c r="H1081" s="25">
        <v>1</v>
      </c>
      <c r="I1081" s="25">
        <v>2001.01</v>
      </c>
      <c r="J1081" s="25">
        <v>2500.12</v>
      </c>
      <c r="K1081" s="25" t="s">
        <v>1625</v>
      </c>
      <c r="L1081" s="25"/>
      <c r="M1081" s="25" t="s">
        <v>1625</v>
      </c>
      <c r="N1081" s="25" t="s">
        <v>412</v>
      </c>
      <c r="O1081" s="25" t="s">
        <v>428</v>
      </c>
      <c r="P1081" s="25" t="s">
        <v>499</v>
      </c>
      <c r="Q1081" s="24">
        <v>8028</v>
      </c>
      <c r="R1081" s="17">
        <v>0</v>
      </c>
      <c r="S1081" s="17" t="s">
        <v>411</v>
      </c>
      <c r="T1081" s="17" t="s">
        <v>704</v>
      </c>
      <c r="U1081" s="17">
        <v>969</v>
      </c>
      <c r="V1081" s="17">
        <v>1.0109999999999999</v>
      </c>
      <c r="Y1081" s="17">
        <v>0</v>
      </c>
      <c r="Z1081" s="17">
        <v>0</v>
      </c>
      <c r="AC1081" s="17">
        <v>0</v>
      </c>
      <c r="AD1081" s="17">
        <v>0</v>
      </c>
      <c r="AG1081" s="17">
        <v>0</v>
      </c>
      <c r="AH1081" s="17">
        <v>0</v>
      </c>
      <c r="AK1081" s="17">
        <v>0</v>
      </c>
      <c r="AL1081" s="17">
        <v>0</v>
      </c>
      <c r="AO1081" s="17">
        <v>0</v>
      </c>
      <c r="AP1081" s="17">
        <v>0</v>
      </c>
      <c r="AQ1081" s="17">
        <v>4.4804049999999998E-2</v>
      </c>
      <c r="AR1081" s="17">
        <v>7.4438200000000003E-4</v>
      </c>
      <c r="AS1081" s="17">
        <v>1.472E-3</v>
      </c>
      <c r="AT1081" s="17">
        <v>1.1599999999999999E-2</v>
      </c>
      <c r="AU1081" s="17">
        <v>2.8767999999999998E-2</v>
      </c>
      <c r="AV1081" s="17">
        <v>452</v>
      </c>
      <c r="AW1081" s="17">
        <v>542.4</v>
      </c>
      <c r="AX1081" s="17">
        <v>678</v>
      </c>
      <c r="AY1081" s="17">
        <v>0</v>
      </c>
      <c r="AZ1081" s="17">
        <v>0</v>
      </c>
      <c r="BA1081" s="17">
        <v>0</v>
      </c>
      <c r="BB1081" s="17">
        <v>0</v>
      </c>
      <c r="BC1081" s="17">
        <v>1</v>
      </c>
      <c r="BD1081" s="17">
        <v>9</v>
      </c>
      <c r="BE1081" s="17">
        <v>1</v>
      </c>
      <c r="BF1081" s="17">
        <v>1</v>
      </c>
      <c r="BH1081" s="17">
        <v>0</v>
      </c>
      <c r="BJ1081" s="17">
        <v>0</v>
      </c>
      <c r="BL1081" s="17">
        <v>0</v>
      </c>
      <c r="BM1081" s="17">
        <v>8.0169999999999998E-3</v>
      </c>
      <c r="BN1081" s="17">
        <v>3.3349999999999998E-2</v>
      </c>
      <c r="BO1081" s="17">
        <v>0</v>
      </c>
      <c r="BP1081" s="17">
        <v>0</v>
      </c>
      <c r="BQ1081" s="17">
        <v>0</v>
      </c>
      <c r="BR1081" s="17">
        <v>0</v>
      </c>
      <c r="BS1081" s="17">
        <v>0</v>
      </c>
      <c r="BT1081" s="17" t="s">
        <v>409</v>
      </c>
      <c r="BU1081" s="17" t="s">
        <v>409</v>
      </c>
      <c r="BV1081" s="17" t="s">
        <v>409</v>
      </c>
      <c r="BW1081" s="17" t="s">
        <v>592</v>
      </c>
      <c r="CA1081" s="17">
        <v>88106466</v>
      </c>
      <c r="CB1081" s="17" t="s">
        <v>1848</v>
      </c>
      <c r="CC1081" s="17">
        <v>5103347</v>
      </c>
      <c r="CD1081" s="17" t="s">
        <v>1106</v>
      </c>
    </row>
    <row r="1082" spans="1:82">
      <c r="A1082" s="27">
        <v>1000001231</v>
      </c>
      <c r="B1082" s="26">
        <v>0</v>
      </c>
      <c r="C1082" s="26" t="s">
        <v>2109</v>
      </c>
      <c r="D1082" s="25">
        <v>306210</v>
      </c>
      <c r="E1082" s="25" t="s">
        <v>852</v>
      </c>
      <c r="F1082" s="25">
        <v>306115</v>
      </c>
      <c r="G1082" s="25" t="s">
        <v>1116</v>
      </c>
      <c r="H1082" s="25">
        <v>2</v>
      </c>
      <c r="I1082" s="25">
        <v>2001.01</v>
      </c>
      <c r="J1082" s="25">
        <v>2500.12</v>
      </c>
      <c r="K1082" s="25" t="s">
        <v>1625</v>
      </c>
      <c r="L1082" s="25"/>
      <c r="M1082" s="25" t="s">
        <v>1625</v>
      </c>
      <c r="N1082" s="25" t="s">
        <v>412</v>
      </c>
      <c r="O1082" s="25" t="s">
        <v>428</v>
      </c>
      <c r="P1082" s="25" t="s">
        <v>499</v>
      </c>
      <c r="Q1082" s="24">
        <v>8028</v>
      </c>
      <c r="R1082" s="17">
        <v>0</v>
      </c>
      <c r="S1082" s="17" t="s">
        <v>411</v>
      </c>
      <c r="T1082" s="17" t="s">
        <v>704</v>
      </c>
      <c r="U1082" s="17">
        <v>982</v>
      </c>
      <c r="V1082" s="17">
        <v>1.0109999999999999</v>
      </c>
      <c r="Y1082" s="17">
        <v>0</v>
      </c>
      <c r="Z1082" s="17">
        <v>0</v>
      </c>
      <c r="AC1082" s="17">
        <v>0</v>
      </c>
      <c r="AD1082" s="17">
        <v>0</v>
      </c>
      <c r="AG1082" s="17">
        <v>0</v>
      </c>
      <c r="AH1082" s="17">
        <v>0</v>
      </c>
      <c r="AK1082" s="17">
        <v>0</v>
      </c>
      <c r="AL1082" s="17">
        <v>0</v>
      </c>
      <c r="AO1082" s="17">
        <v>0</v>
      </c>
      <c r="AP1082" s="17">
        <v>0</v>
      </c>
      <c r="AQ1082" s="17">
        <v>4.5378157000000002E-2</v>
      </c>
      <c r="AR1082" s="17">
        <v>7.4691000000000004E-4</v>
      </c>
      <c r="AS1082" s="17">
        <v>1.472E-3</v>
      </c>
      <c r="AT1082" s="17">
        <v>1.1599999999999999E-2</v>
      </c>
      <c r="AU1082" s="17">
        <v>2.8767999999999998E-2</v>
      </c>
      <c r="AV1082" s="17">
        <v>452</v>
      </c>
      <c r="AW1082" s="17">
        <v>542.4</v>
      </c>
      <c r="AX1082" s="17">
        <v>678</v>
      </c>
      <c r="AY1082" s="17">
        <v>0</v>
      </c>
      <c r="AZ1082" s="17">
        <v>0</v>
      </c>
      <c r="BA1082" s="17">
        <v>0</v>
      </c>
      <c r="BB1082" s="17">
        <v>0</v>
      </c>
      <c r="BC1082" s="17">
        <v>1</v>
      </c>
      <c r="BD1082" s="17">
        <v>9.01</v>
      </c>
      <c r="BE1082" s="17">
        <v>1</v>
      </c>
      <c r="BF1082" s="17">
        <v>1</v>
      </c>
      <c r="BH1082" s="17">
        <v>0</v>
      </c>
      <c r="BJ1082" s="17">
        <v>0</v>
      </c>
      <c r="BL1082" s="17">
        <v>0</v>
      </c>
      <c r="BM1082" s="17">
        <v>8.0169999999999998E-3</v>
      </c>
      <c r="BN1082" s="17">
        <v>3.3349999999999998E-2</v>
      </c>
      <c r="BO1082" s="17">
        <v>0</v>
      </c>
      <c r="BP1082" s="17">
        <v>0</v>
      </c>
      <c r="BQ1082" s="17">
        <v>0</v>
      </c>
      <c r="BR1082" s="17">
        <v>0</v>
      </c>
      <c r="BS1082" s="17">
        <v>0</v>
      </c>
      <c r="BT1082" s="17" t="s">
        <v>409</v>
      </c>
      <c r="BU1082" s="17" t="s">
        <v>409</v>
      </c>
      <c r="BV1082" s="17" t="s">
        <v>409</v>
      </c>
      <c r="BW1082" s="17" t="s">
        <v>592</v>
      </c>
      <c r="CA1082" s="17">
        <v>88106466</v>
      </c>
      <c r="CB1082" s="17" t="s">
        <v>1848</v>
      </c>
      <c r="CC1082" s="17">
        <v>5103347</v>
      </c>
      <c r="CD1082" s="17" t="s">
        <v>1106</v>
      </c>
    </row>
    <row r="1083" spans="1:82">
      <c r="A1083" s="27">
        <v>1000001232</v>
      </c>
      <c r="B1083" s="26">
        <v>0</v>
      </c>
      <c r="C1083" s="26" t="s">
        <v>2108</v>
      </c>
      <c r="D1083" s="25">
        <v>306210</v>
      </c>
      <c r="E1083" s="25" t="s">
        <v>852</v>
      </c>
      <c r="F1083" s="25">
        <v>306725</v>
      </c>
      <c r="G1083" s="25" t="s">
        <v>2106</v>
      </c>
      <c r="H1083" s="25">
        <v>1</v>
      </c>
      <c r="I1083" s="25">
        <v>2001.01</v>
      </c>
      <c r="J1083" s="25">
        <v>2500.12</v>
      </c>
      <c r="K1083" s="25" t="s">
        <v>1625</v>
      </c>
      <c r="L1083" s="25"/>
      <c r="M1083" s="25" t="s">
        <v>1625</v>
      </c>
      <c r="N1083" s="25" t="s">
        <v>412</v>
      </c>
      <c r="O1083" s="25" t="s">
        <v>428</v>
      </c>
      <c r="P1083" s="25" t="s">
        <v>499</v>
      </c>
      <c r="Q1083" s="24">
        <v>20422</v>
      </c>
      <c r="R1083" s="17">
        <v>0</v>
      </c>
      <c r="U1083" s="17">
        <v>0</v>
      </c>
      <c r="V1083" s="17">
        <v>0</v>
      </c>
      <c r="Y1083" s="17">
        <v>0</v>
      </c>
      <c r="Z1083" s="17">
        <v>0</v>
      </c>
      <c r="AC1083" s="17">
        <v>0</v>
      </c>
      <c r="AD1083" s="17">
        <v>0</v>
      </c>
      <c r="AG1083" s="17">
        <v>0</v>
      </c>
      <c r="AH1083" s="17">
        <v>0</v>
      </c>
      <c r="AK1083" s="17">
        <v>0</v>
      </c>
      <c r="AL1083" s="17">
        <v>0</v>
      </c>
      <c r="AO1083" s="17">
        <v>0</v>
      </c>
      <c r="AP1083" s="17">
        <v>0</v>
      </c>
      <c r="AQ1083" s="17">
        <v>0</v>
      </c>
      <c r="AR1083" s="17">
        <v>0</v>
      </c>
      <c r="AS1083" s="17">
        <v>3.6110000000000001E-3</v>
      </c>
      <c r="AT1083" s="17">
        <v>2.8447E-2</v>
      </c>
      <c r="AU1083" s="17">
        <v>2.3706000000000001E-2</v>
      </c>
      <c r="AV1083" s="17">
        <v>452</v>
      </c>
      <c r="AW1083" s="17">
        <v>542.4</v>
      </c>
      <c r="AX1083" s="17">
        <v>678</v>
      </c>
      <c r="AY1083" s="17">
        <v>0</v>
      </c>
      <c r="AZ1083" s="17">
        <v>0</v>
      </c>
      <c r="BA1083" s="17">
        <v>0</v>
      </c>
      <c r="BB1083" s="17">
        <v>0</v>
      </c>
      <c r="BC1083" s="17">
        <v>1</v>
      </c>
      <c r="BD1083" s="17">
        <v>20.420000000000002</v>
      </c>
      <c r="BE1083" s="17">
        <v>1</v>
      </c>
      <c r="BF1083" s="17">
        <v>1</v>
      </c>
      <c r="BH1083" s="17">
        <v>0</v>
      </c>
      <c r="BJ1083" s="17">
        <v>0</v>
      </c>
      <c r="BL1083" s="17">
        <v>0</v>
      </c>
      <c r="BM1083" s="17">
        <v>1.9977999999999999E-2</v>
      </c>
      <c r="BN1083" s="17">
        <v>8.4086999999999995E-2</v>
      </c>
      <c r="BO1083" s="17">
        <v>0</v>
      </c>
      <c r="BP1083" s="17">
        <v>0</v>
      </c>
      <c r="BQ1083" s="17">
        <v>0</v>
      </c>
      <c r="BR1083" s="17">
        <v>0</v>
      </c>
      <c r="BS1083" s="17">
        <v>0</v>
      </c>
      <c r="BT1083" s="17" t="s">
        <v>409</v>
      </c>
      <c r="BU1083" s="17" t="s">
        <v>409</v>
      </c>
      <c r="BV1083" s="17" t="s">
        <v>409</v>
      </c>
      <c r="BW1083" s="17" t="s">
        <v>592</v>
      </c>
      <c r="CA1083" s="17">
        <v>88106466</v>
      </c>
      <c r="CB1083" s="17" t="s">
        <v>1848</v>
      </c>
      <c r="CC1083" s="17">
        <v>5103347</v>
      </c>
      <c r="CD1083" s="17" t="s">
        <v>1106</v>
      </c>
    </row>
    <row r="1084" spans="1:82">
      <c r="A1084" s="27">
        <v>1000001233</v>
      </c>
      <c r="B1084" s="26">
        <v>0</v>
      </c>
      <c r="C1084" s="26" t="s">
        <v>2107</v>
      </c>
      <c r="D1084" s="25">
        <v>306210</v>
      </c>
      <c r="E1084" s="25" t="s">
        <v>852</v>
      </c>
      <c r="F1084" s="25">
        <v>306726</v>
      </c>
      <c r="G1084" s="25" t="s">
        <v>2106</v>
      </c>
      <c r="H1084" s="25">
        <v>2</v>
      </c>
      <c r="I1084" s="25">
        <v>2001.01</v>
      </c>
      <c r="J1084" s="25">
        <v>2500.12</v>
      </c>
      <c r="K1084" s="25" t="s">
        <v>1625</v>
      </c>
      <c r="L1084" s="25"/>
      <c r="M1084" s="25" t="s">
        <v>1625</v>
      </c>
      <c r="N1084" s="25" t="s">
        <v>412</v>
      </c>
      <c r="O1084" s="25" t="s">
        <v>428</v>
      </c>
      <c r="P1084" s="25" t="s">
        <v>499</v>
      </c>
      <c r="Q1084" s="24">
        <v>20422</v>
      </c>
      <c r="R1084" s="17">
        <v>0</v>
      </c>
      <c r="U1084" s="17">
        <v>0</v>
      </c>
      <c r="V1084" s="17">
        <v>0</v>
      </c>
      <c r="Y1084" s="17">
        <v>0</v>
      </c>
      <c r="Z1084" s="17">
        <v>0</v>
      </c>
      <c r="AC1084" s="17">
        <v>0</v>
      </c>
      <c r="AD1084" s="17">
        <v>0</v>
      </c>
      <c r="AG1084" s="17">
        <v>0</v>
      </c>
      <c r="AH1084" s="17">
        <v>0</v>
      </c>
      <c r="AK1084" s="17">
        <v>0</v>
      </c>
      <c r="AL1084" s="17">
        <v>0</v>
      </c>
      <c r="AO1084" s="17">
        <v>0</v>
      </c>
      <c r="AP1084" s="17">
        <v>0</v>
      </c>
      <c r="AQ1084" s="17">
        <v>0</v>
      </c>
      <c r="AR1084" s="17">
        <v>0</v>
      </c>
      <c r="AS1084" s="17">
        <v>3.6110000000000001E-3</v>
      </c>
      <c r="AT1084" s="17">
        <v>2.8447E-2</v>
      </c>
      <c r="AU1084" s="17">
        <v>2.3706000000000001E-2</v>
      </c>
      <c r="AV1084" s="17">
        <v>452</v>
      </c>
      <c r="AW1084" s="17">
        <v>542.4</v>
      </c>
      <c r="AX1084" s="17">
        <v>678</v>
      </c>
      <c r="AY1084" s="17">
        <v>0</v>
      </c>
      <c r="AZ1084" s="17">
        <v>0</v>
      </c>
      <c r="BA1084" s="17">
        <v>0</v>
      </c>
      <c r="BB1084" s="17">
        <v>0</v>
      </c>
      <c r="BC1084" s="17">
        <v>1</v>
      </c>
      <c r="BD1084" s="17">
        <v>20.420000000000002</v>
      </c>
      <c r="BE1084" s="17">
        <v>1</v>
      </c>
      <c r="BF1084" s="17">
        <v>1</v>
      </c>
      <c r="BH1084" s="17">
        <v>0</v>
      </c>
      <c r="BJ1084" s="17">
        <v>0</v>
      </c>
      <c r="BL1084" s="17">
        <v>0</v>
      </c>
      <c r="BM1084" s="17">
        <v>1.9977999999999999E-2</v>
      </c>
      <c r="BN1084" s="17">
        <v>8.4086999999999995E-2</v>
      </c>
      <c r="BO1084" s="17">
        <v>0</v>
      </c>
      <c r="BP1084" s="17">
        <v>0</v>
      </c>
      <c r="BQ1084" s="17">
        <v>0</v>
      </c>
      <c r="BR1084" s="17">
        <v>0</v>
      </c>
      <c r="BS1084" s="17">
        <v>0</v>
      </c>
      <c r="BT1084" s="17" t="s">
        <v>409</v>
      </c>
      <c r="BU1084" s="17" t="s">
        <v>409</v>
      </c>
      <c r="BV1084" s="17" t="s">
        <v>409</v>
      </c>
      <c r="BW1084" s="17" t="s">
        <v>592</v>
      </c>
      <c r="CA1084" s="17">
        <v>88106466</v>
      </c>
      <c r="CB1084" s="17" t="s">
        <v>1848</v>
      </c>
      <c r="CC1084" s="17">
        <v>5103347</v>
      </c>
      <c r="CD1084" s="17" t="s">
        <v>1106</v>
      </c>
    </row>
    <row r="1085" spans="1:82">
      <c r="A1085" s="27">
        <v>1000001234</v>
      </c>
      <c r="B1085" s="26">
        <v>0</v>
      </c>
      <c r="C1085" s="26" t="s">
        <v>2105</v>
      </c>
      <c r="D1085" s="25">
        <v>206010</v>
      </c>
      <c r="E1085" s="25" t="s">
        <v>2090</v>
      </c>
      <c r="F1085" s="25">
        <v>206700</v>
      </c>
      <c r="G1085" s="25" t="s">
        <v>2104</v>
      </c>
      <c r="H1085" s="25">
        <v>1</v>
      </c>
      <c r="I1085" s="25">
        <v>2001.01</v>
      </c>
      <c r="J1085" s="25">
        <v>2500.12</v>
      </c>
      <c r="K1085" s="25" t="s">
        <v>1625</v>
      </c>
      <c r="L1085" s="25"/>
      <c r="M1085" s="25" t="s">
        <v>1625</v>
      </c>
      <c r="N1085" s="25" t="s">
        <v>609</v>
      </c>
      <c r="O1085" s="25" t="s">
        <v>428</v>
      </c>
      <c r="P1085" s="25" t="s">
        <v>608</v>
      </c>
      <c r="Q1085" s="24">
        <v>40218</v>
      </c>
      <c r="R1085" s="17">
        <v>0</v>
      </c>
      <c r="U1085" s="17">
        <v>0</v>
      </c>
      <c r="V1085" s="17">
        <v>0</v>
      </c>
      <c r="Y1085" s="17">
        <v>0</v>
      </c>
      <c r="Z1085" s="17">
        <v>0</v>
      </c>
      <c r="AC1085" s="17">
        <v>0</v>
      </c>
      <c r="AD1085" s="17">
        <v>0</v>
      </c>
      <c r="AG1085" s="17">
        <v>0</v>
      </c>
      <c r="AH1085" s="17">
        <v>0</v>
      </c>
      <c r="AK1085" s="17">
        <v>0</v>
      </c>
      <c r="AL1085" s="17">
        <v>0</v>
      </c>
      <c r="AO1085" s="17">
        <v>0</v>
      </c>
      <c r="AP1085" s="17">
        <v>0</v>
      </c>
      <c r="AQ1085" s="17">
        <v>0</v>
      </c>
      <c r="AR1085" s="17">
        <v>0</v>
      </c>
      <c r="AS1085" s="17">
        <v>5.9299999999999999E-4</v>
      </c>
      <c r="AT1085" s="17">
        <v>1.0155000000000001E-2</v>
      </c>
      <c r="AU1085" s="17">
        <v>0.25514100000000001</v>
      </c>
      <c r="AV1085" s="30">
        <v>2173</v>
      </c>
      <c r="AW1085" s="30">
        <v>2607.6</v>
      </c>
      <c r="AX1085" s="30">
        <v>3259.5</v>
      </c>
      <c r="AY1085" s="17">
        <v>0</v>
      </c>
      <c r="AZ1085" s="17">
        <v>0</v>
      </c>
      <c r="BA1085" s="17">
        <v>0</v>
      </c>
      <c r="BB1085" s="17">
        <v>0</v>
      </c>
      <c r="BC1085" s="17">
        <v>1</v>
      </c>
      <c r="BD1085" s="17">
        <v>40.22</v>
      </c>
      <c r="BE1085" s="17">
        <v>1</v>
      </c>
      <c r="BF1085" s="17">
        <v>1</v>
      </c>
      <c r="BH1085" s="17">
        <v>0</v>
      </c>
      <c r="BJ1085" s="17">
        <v>0</v>
      </c>
      <c r="BL1085" s="17">
        <v>0</v>
      </c>
      <c r="BM1085" s="17">
        <v>5.4479999999999997E-3</v>
      </c>
      <c r="BN1085" s="17">
        <v>2.9009E-2</v>
      </c>
      <c r="BO1085" s="17">
        <v>0</v>
      </c>
      <c r="BP1085" s="17">
        <v>0</v>
      </c>
      <c r="BQ1085" s="17">
        <v>0</v>
      </c>
      <c r="BR1085" s="17">
        <v>0</v>
      </c>
      <c r="BS1085" s="17">
        <v>0</v>
      </c>
      <c r="BT1085" s="17" t="s">
        <v>409</v>
      </c>
      <c r="BU1085" s="17" t="s">
        <v>409</v>
      </c>
      <c r="BV1085" s="17" t="s">
        <v>409</v>
      </c>
      <c r="BW1085" s="17" t="s">
        <v>592</v>
      </c>
      <c r="CA1085" s="17">
        <v>88106466</v>
      </c>
      <c r="CB1085" s="17" t="s">
        <v>1848</v>
      </c>
      <c r="CC1085" s="17">
        <v>5103347</v>
      </c>
      <c r="CD1085" s="17" t="s">
        <v>1106</v>
      </c>
    </row>
    <row r="1086" spans="1:82">
      <c r="A1086" s="27">
        <v>1000001235</v>
      </c>
      <c r="B1086" s="26">
        <v>0</v>
      </c>
      <c r="C1086" s="26" t="s">
        <v>2103</v>
      </c>
      <c r="D1086" s="25">
        <v>206010</v>
      </c>
      <c r="E1086" s="25" t="s">
        <v>2090</v>
      </c>
      <c r="F1086" s="25">
        <v>206600</v>
      </c>
      <c r="G1086" s="25" t="s">
        <v>2102</v>
      </c>
      <c r="H1086" s="25">
        <v>1</v>
      </c>
      <c r="I1086" s="25">
        <v>2001.01</v>
      </c>
      <c r="J1086" s="25">
        <v>2500.12</v>
      </c>
      <c r="K1086" s="25" t="s">
        <v>1625</v>
      </c>
      <c r="L1086" s="25"/>
      <c r="M1086" s="25" t="s">
        <v>1625</v>
      </c>
      <c r="N1086" s="25" t="s">
        <v>609</v>
      </c>
      <c r="O1086" s="25" t="s">
        <v>428</v>
      </c>
      <c r="P1086" s="25" t="s">
        <v>608</v>
      </c>
      <c r="Q1086" s="24">
        <v>13247</v>
      </c>
      <c r="R1086" s="17">
        <v>0</v>
      </c>
      <c r="U1086" s="17">
        <v>0</v>
      </c>
      <c r="V1086" s="17">
        <v>0</v>
      </c>
      <c r="Y1086" s="17">
        <v>0</v>
      </c>
      <c r="Z1086" s="17">
        <v>0</v>
      </c>
      <c r="AC1086" s="17">
        <v>0</v>
      </c>
      <c r="AD1086" s="17">
        <v>0</v>
      </c>
      <c r="AG1086" s="17">
        <v>0</v>
      </c>
      <c r="AH1086" s="17">
        <v>0</v>
      </c>
      <c r="AK1086" s="17">
        <v>0</v>
      </c>
      <c r="AL1086" s="17">
        <v>0</v>
      </c>
      <c r="AO1086" s="17">
        <v>0</v>
      </c>
      <c r="AP1086" s="17">
        <v>0</v>
      </c>
      <c r="AQ1086" s="17">
        <v>0</v>
      </c>
      <c r="AR1086" s="17">
        <v>0</v>
      </c>
      <c r="AS1086" s="17">
        <v>1.9599999999999999E-4</v>
      </c>
      <c r="AT1086" s="17">
        <v>3.3509999999999998E-3</v>
      </c>
      <c r="AU1086" s="17">
        <v>8.3936999999999998E-2</v>
      </c>
      <c r="AV1086" s="30">
        <v>2173</v>
      </c>
      <c r="AW1086" s="30">
        <v>2607.6</v>
      </c>
      <c r="AX1086" s="30">
        <v>3259.5</v>
      </c>
      <c r="AY1086" s="17">
        <v>0</v>
      </c>
      <c r="AZ1086" s="17">
        <v>0</v>
      </c>
      <c r="BA1086" s="17">
        <v>0</v>
      </c>
      <c r="BB1086" s="17">
        <v>0</v>
      </c>
      <c r="BC1086" s="17">
        <v>1</v>
      </c>
      <c r="BD1086" s="17">
        <v>13.25</v>
      </c>
      <c r="BE1086" s="17">
        <v>1</v>
      </c>
      <c r="BF1086" s="17">
        <v>1</v>
      </c>
      <c r="BH1086" s="17">
        <v>0</v>
      </c>
      <c r="BJ1086" s="17">
        <v>0</v>
      </c>
      <c r="BL1086" s="17">
        <v>0</v>
      </c>
      <c r="BM1086" s="17">
        <v>1.684E-3</v>
      </c>
      <c r="BN1086" s="17">
        <v>1.081E-2</v>
      </c>
      <c r="BO1086" s="17">
        <v>0</v>
      </c>
      <c r="BP1086" s="17">
        <v>0</v>
      </c>
      <c r="BQ1086" s="17">
        <v>0</v>
      </c>
      <c r="BR1086" s="17">
        <v>0</v>
      </c>
      <c r="BS1086" s="17">
        <v>0</v>
      </c>
      <c r="BT1086" s="17" t="s">
        <v>409</v>
      </c>
      <c r="BU1086" s="17" t="s">
        <v>409</v>
      </c>
      <c r="BV1086" s="17" t="s">
        <v>409</v>
      </c>
      <c r="BW1086" s="17" t="s">
        <v>592</v>
      </c>
      <c r="CA1086" s="17">
        <v>88106466</v>
      </c>
      <c r="CB1086" s="17" t="s">
        <v>1848</v>
      </c>
      <c r="CC1086" s="17">
        <v>5103347</v>
      </c>
      <c r="CD1086" s="17" t="s">
        <v>1106</v>
      </c>
    </row>
    <row r="1087" spans="1:82">
      <c r="A1087" s="27">
        <v>1000001236</v>
      </c>
      <c r="B1087" s="26">
        <v>0</v>
      </c>
      <c r="C1087" s="26" t="s">
        <v>2101</v>
      </c>
      <c r="D1087" s="25">
        <v>104010</v>
      </c>
      <c r="E1087" s="25" t="s">
        <v>2099</v>
      </c>
      <c r="F1087" s="25">
        <v>106010</v>
      </c>
      <c r="G1087" s="25" t="s">
        <v>2095</v>
      </c>
      <c r="H1087" s="25">
        <v>1</v>
      </c>
      <c r="I1087" s="25">
        <v>2002.01</v>
      </c>
      <c r="J1087" s="25">
        <v>2500.12</v>
      </c>
      <c r="K1087" s="25" t="s">
        <v>1698</v>
      </c>
      <c r="L1087" s="25"/>
      <c r="M1087" s="25" t="s">
        <v>1698</v>
      </c>
      <c r="N1087" s="25" t="s">
        <v>2094</v>
      </c>
      <c r="O1087" s="25" t="s">
        <v>428</v>
      </c>
      <c r="P1087" s="25" t="s">
        <v>1498</v>
      </c>
      <c r="Q1087" s="24">
        <v>137374</v>
      </c>
      <c r="R1087" s="17">
        <v>0</v>
      </c>
      <c r="U1087" s="17">
        <v>0</v>
      </c>
      <c r="V1087" s="17">
        <v>0</v>
      </c>
      <c r="Y1087" s="17">
        <v>0</v>
      </c>
      <c r="Z1087" s="17">
        <v>0</v>
      </c>
      <c r="AC1087" s="17">
        <v>0</v>
      </c>
      <c r="AD1087" s="17">
        <v>0</v>
      </c>
      <c r="AG1087" s="17">
        <v>0</v>
      </c>
      <c r="AH1087" s="17">
        <v>0</v>
      </c>
      <c r="AK1087" s="17">
        <v>0</v>
      </c>
      <c r="AL1087" s="17">
        <v>0</v>
      </c>
      <c r="AO1087" s="17">
        <v>0</v>
      </c>
      <c r="AP1087" s="17">
        <v>0</v>
      </c>
      <c r="AQ1087" s="17">
        <v>0</v>
      </c>
      <c r="AR1087" s="17">
        <v>0</v>
      </c>
      <c r="AS1087" s="17">
        <v>2.7500000000000002E-4</v>
      </c>
      <c r="AT1087" s="17">
        <v>7.6360000000000004E-3</v>
      </c>
      <c r="AU1087" s="17">
        <v>3.9449999999999998</v>
      </c>
      <c r="AV1087" s="30">
        <v>7290</v>
      </c>
      <c r="AW1087" s="30">
        <v>8748</v>
      </c>
      <c r="AX1087" s="30">
        <v>10935</v>
      </c>
      <c r="AY1087" s="17">
        <v>0</v>
      </c>
      <c r="AZ1087" s="17">
        <v>0</v>
      </c>
      <c r="BA1087" s="17">
        <v>0</v>
      </c>
      <c r="BB1087" s="17">
        <v>0</v>
      </c>
      <c r="BC1087" s="17">
        <v>1</v>
      </c>
      <c r="BD1087" s="17">
        <v>137.37</v>
      </c>
      <c r="BE1087" s="17">
        <v>1</v>
      </c>
      <c r="BF1087" s="17">
        <v>1</v>
      </c>
      <c r="BH1087" s="17">
        <v>0</v>
      </c>
      <c r="BJ1087" s="17">
        <v>0</v>
      </c>
      <c r="BL1087" s="17">
        <v>0</v>
      </c>
      <c r="BM1087" s="17">
        <v>3.0370000000000002E-3</v>
      </c>
      <c r="BN1087" s="17">
        <v>1.8870000000000001E-2</v>
      </c>
      <c r="BO1087" s="17">
        <v>0</v>
      </c>
      <c r="BP1087" s="17">
        <v>0</v>
      </c>
      <c r="BQ1087" s="17">
        <v>0</v>
      </c>
      <c r="BR1087" s="17">
        <v>0</v>
      </c>
      <c r="BS1087" s="17">
        <v>0</v>
      </c>
      <c r="BT1087" s="17" t="s">
        <v>409</v>
      </c>
      <c r="BU1087" s="17" t="s">
        <v>409</v>
      </c>
      <c r="BV1087" s="17" t="s">
        <v>409</v>
      </c>
      <c r="BW1087" s="17" t="s">
        <v>592</v>
      </c>
      <c r="CA1087" s="17">
        <v>88106466</v>
      </c>
      <c r="CB1087" s="17" t="s">
        <v>1848</v>
      </c>
      <c r="CC1087" s="17">
        <v>4200250</v>
      </c>
      <c r="CD1087" s="17" t="s">
        <v>782</v>
      </c>
    </row>
    <row r="1088" spans="1:82">
      <c r="A1088" s="27">
        <v>1000001237</v>
      </c>
      <c r="B1088" s="26">
        <v>0</v>
      </c>
      <c r="C1088" s="26" t="s">
        <v>2100</v>
      </c>
      <c r="D1088" s="25">
        <v>104010</v>
      </c>
      <c r="E1088" s="25" t="s">
        <v>2099</v>
      </c>
      <c r="F1088" s="25">
        <v>106010</v>
      </c>
      <c r="G1088" s="25" t="s">
        <v>2095</v>
      </c>
      <c r="H1088" s="25">
        <v>2</v>
      </c>
      <c r="I1088" s="25">
        <v>2002.01</v>
      </c>
      <c r="J1088" s="25">
        <v>2500.12</v>
      </c>
      <c r="K1088" s="25" t="s">
        <v>1698</v>
      </c>
      <c r="L1088" s="25"/>
      <c r="M1088" s="25" t="s">
        <v>1698</v>
      </c>
      <c r="N1088" s="25" t="s">
        <v>2094</v>
      </c>
      <c r="O1088" s="25" t="s">
        <v>428</v>
      </c>
      <c r="P1088" s="25" t="s">
        <v>1498</v>
      </c>
      <c r="Q1088" s="24">
        <v>137374</v>
      </c>
      <c r="R1088" s="17">
        <v>0</v>
      </c>
      <c r="U1088" s="17">
        <v>0</v>
      </c>
      <c r="V1088" s="17">
        <v>0</v>
      </c>
      <c r="Y1088" s="17">
        <v>0</v>
      </c>
      <c r="Z1088" s="17">
        <v>0</v>
      </c>
      <c r="AC1088" s="17">
        <v>0</v>
      </c>
      <c r="AD1088" s="17">
        <v>0</v>
      </c>
      <c r="AG1088" s="17">
        <v>0</v>
      </c>
      <c r="AH1088" s="17">
        <v>0</v>
      </c>
      <c r="AK1088" s="17">
        <v>0</v>
      </c>
      <c r="AL1088" s="17">
        <v>0</v>
      </c>
      <c r="AO1088" s="17">
        <v>0</v>
      </c>
      <c r="AP1088" s="17">
        <v>0</v>
      </c>
      <c r="AQ1088" s="17">
        <v>0</v>
      </c>
      <c r="AR1088" s="17">
        <v>0</v>
      </c>
      <c r="AS1088" s="17">
        <v>2.7500000000000002E-4</v>
      </c>
      <c r="AT1088" s="17">
        <v>7.6360000000000004E-3</v>
      </c>
      <c r="AU1088" s="17">
        <v>3.9449999999999998</v>
      </c>
      <c r="AV1088" s="30">
        <v>7290</v>
      </c>
      <c r="AW1088" s="30">
        <v>8748</v>
      </c>
      <c r="AX1088" s="30">
        <v>10935</v>
      </c>
      <c r="AY1088" s="17">
        <v>0</v>
      </c>
      <c r="AZ1088" s="17">
        <v>0</v>
      </c>
      <c r="BA1088" s="17">
        <v>0</v>
      </c>
      <c r="BB1088" s="17">
        <v>0</v>
      </c>
      <c r="BC1088" s="17">
        <v>1</v>
      </c>
      <c r="BD1088" s="17">
        <v>137.37</v>
      </c>
      <c r="BE1088" s="17">
        <v>1</v>
      </c>
      <c r="BF1088" s="17">
        <v>1</v>
      </c>
      <c r="BH1088" s="17">
        <v>0</v>
      </c>
      <c r="BJ1088" s="17">
        <v>0</v>
      </c>
      <c r="BL1088" s="17">
        <v>0</v>
      </c>
      <c r="BM1088" s="17">
        <v>3.0370000000000002E-3</v>
      </c>
      <c r="BN1088" s="17">
        <v>1.8870000000000001E-2</v>
      </c>
      <c r="BO1088" s="17">
        <v>0</v>
      </c>
      <c r="BP1088" s="17">
        <v>0</v>
      </c>
      <c r="BQ1088" s="17">
        <v>0</v>
      </c>
      <c r="BR1088" s="17">
        <v>0</v>
      </c>
      <c r="BS1088" s="17">
        <v>0</v>
      </c>
      <c r="BT1088" s="17" t="s">
        <v>409</v>
      </c>
      <c r="BU1088" s="17" t="s">
        <v>409</v>
      </c>
      <c r="BV1088" s="17" t="s">
        <v>409</v>
      </c>
      <c r="BW1088" s="17" t="s">
        <v>592</v>
      </c>
      <c r="CA1088" s="17">
        <v>88106466</v>
      </c>
      <c r="CB1088" s="17" t="s">
        <v>1848</v>
      </c>
      <c r="CC1088" s="17">
        <v>4200250</v>
      </c>
      <c r="CD1088" s="17" t="s">
        <v>782</v>
      </c>
    </row>
    <row r="1089" spans="1:82">
      <c r="A1089" s="27">
        <v>1000001238</v>
      </c>
      <c r="B1089" s="26">
        <v>0</v>
      </c>
      <c r="C1089" s="26" t="s">
        <v>2098</v>
      </c>
      <c r="D1089" s="25">
        <v>106150</v>
      </c>
      <c r="E1089" s="25" t="s">
        <v>2096</v>
      </c>
      <c r="F1089" s="25">
        <v>106010</v>
      </c>
      <c r="G1089" s="25" t="s">
        <v>2095</v>
      </c>
      <c r="H1089" s="25">
        <v>1</v>
      </c>
      <c r="I1089" s="25">
        <v>2001.01</v>
      </c>
      <c r="J1089" s="25">
        <v>2500.12</v>
      </c>
      <c r="K1089" s="25" t="s">
        <v>1625</v>
      </c>
      <c r="L1089" s="25"/>
      <c r="M1089" s="25"/>
      <c r="N1089" s="25" t="s">
        <v>2094</v>
      </c>
      <c r="O1089" s="25" t="s">
        <v>428</v>
      </c>
      <c r="P1089" s="25" t="s">
        <v>1498</v>
      </c>
      <c r="Q1089" s="24">
        <v>38841</v>
      </c>
      <c r="R1089" s="17">
        <v>0</v>
      </c>
      <c r="U1089" s="17">
        <v>0</v>
      </c>
      <c r="V1089" s="17">
        <v>0</v>
      </c>
      <c r="Y1089" s="17">
        <v>0</v>
      </c>
      <c r="Z1089" s="17">
        <v>0</v>
      </c>
      <c r="AC1089" s="17">
        <v>0</v>
      </c>
      <c r="AD1089" s="17">
        <v>0</v>
      </c>
      <c r="AG1089" s="17">
        <v>0</v>
      </c>
      <c r="AH1089" s="17">
        <v>0</v>
      </c>
      <c r="AK1089" s="17">
        <v>0</v>
      </c>
      <c r="AL1089" s="17">
        <v>0</v>
      </c>
      <c r="AO1089" s="17">
        <v>0</v>
      </c>
      <c r="AP1089" s="17">
        <v>0</v>
      </c>
      <c r="AQ1089" s="17">
        <v>0</v>
      </c>
      <c r="AR1089" s="17">
        <v>0</v>
      </c>
      <c r="AS1089" s="17">
        <v>7.7999999999999999E-5</v>
      </c>
      <c r="AT1089" s="17">
        <v>2.1870000000000001E-3</v>
      </c>
      <c r="AU1089" s="17">
        <v>1.101</v>
      </c>
      <c r="AV1089" s="30">
        <v>7290</v>
      </c>
      <c r="AW1089" s="30">
        <v>8748</v>
      </c>
      <c r="AX1089" s="30">
        <v>10935</v>
      </c>
      <c r="AY1089" s="17">
        <v>0</v>
      </c>
      <c r="AZ1089" s="17">
        <v>0</v>
      </c>
      <c r="BA1089" s="17">
        <v>0</v>
      </c>
      <c r="BB1089" s="17">
        <v>0</v>
      </c>
      <c r="BC1089" s="17">
        <v>1</v>
      </c>
      <c r="BD1089" s="17">
        <v>38.840000000000003</v>
      </c>
      <c r="BE1089" s="17">
        <v>1</v>
      </c>
      <c r="BF1089" s="17">
        <v>1</v>
      </c>
      <c r="BH1089" s="17">
        <v>0</v>
      </c>
      <c r="BJ1089" s="17">
        <v>0</v>
      </c>
      <c r="BL1089" s="17">
        <v>0</v>
      </c>
      <c r="BM1089" s="17">
        <v>0</v>
      </c>
      <c r="BN1089" s="17">
        <v>0</v>
      </c>
      <c r="BO1089" s="17">
        <v>0</v>
      </c>
      <c r="BP1089" s="17">
        <v>0</v>
      </c>
      <c r="BQ1089" s="17">
        <v>0</v>
      </c>
      <c r="BR1089" s="17">
        <v>0</v>
      </c>
      <c r="BS1089" s="17">
        <v>0</v>
      </c>
      <c r="BT1089" s="17" t="s">
        <v>409</v>
      </c>
      <c r="BU1089" s="17" t="s">
        <v>409</v>
      </c>
      <c r="BV1089" s="17" t="s">
        <v>409</v>
      </c>
      <c r="BX1089" s="17" t="s">
        <v>607</v>
      </c>
      <c r="CA1089" s="17">
        <v>88106466</v>
      </c>
      <c r="CB1089" s="17" t="s">
        <v>1848</v>
      </c>
      <c r="CC1089" s="17">
        <v>5103347</v>
      </c>
      <c r="CD1089" s="17" t="s">
        <v>1106</v>
      </c>
    </row>
    <row r="1090" spans="1:82">
      <c r="A1090" s="27">
        <v>1000001239</v>
      </c>
      <c r="B1090" s="26">
        <v>0</v>
      </c>
      <c r="C1090" s="26" t="s">
        <v>2097</v>
      </c>
      <c r="D1090" s="25">
        <v>106150</v>
      </c>
      <c r="E1090" s="25" t="s">
        <v>2096</v>
      </c>
      <c r="F1090" s="25">
        <v>106010</v>
      </c>
      <c r="G1090" s="25" t="s">
        <v>2095</v>
      </c>
      <c r="H1090" s="25">
        <v>2</v>
      </c>
      <c r="I1090" s="25">
        <v>2001.01</v>
      </c>
      <c r="J1090" s="25">
        <v>2500.12</v>
      </c>
      <c r="K1090" s="25" t="s">
        <v>1625</v>
      </c>
      <c r="L1090" s="25"/>
      <c r="M1090" s="25"/>
      <c r="N1090" s="25" t="s">
        <v>2094</v>
      </c>
      <c r="O1090" s="25" t="s">
        <v>428</v>
      </c>
      <c r="P1090" s="25" t="s">
        <v>1498</v>
      </c>
      <c r="Q1090" s="24">
        <v>38841</v>
      </c>
      <c r="R1090" s="17">
        <v>0</v>
      </c>
      <c r="U1090" s="17">
        <v>0</v>
      </c>
      <c r="V1090" s="17">
        <v>0</v>
      </c>
      <c r="Y1090" s="17">
        <v>0</v>
      </c>
      <c r="Z1090" s="17">
        <v>0</v>
      </c>
      <c r="AC1090" s="17">
        <v>0</v>
      </c>
      <c r="AD1090" s="17">
        <v>0</v>
      </c>
      <c r="AG1090" s="17">
        <v>0</v>
      </c>
      <c r="AH1090" s="17">
        <v>0</v>
      </c>
      <c r="AK1090" s="17">
        <v>0</v>
      </c>
      <c r="AL1090" s="17">
        <v>0</v>
      </c>
      <c r="AO1090" s="17">
        <v>0</v>
      </c>
      <c r="AP1090" s="17">
        <v>0</v>
      </c>
      <c r="AQ1090" s="17">
        <v>0</v>
      </c>
      <c r="AR1090" s="17">
        <v>0</v>
      </c>
      <c r="AS1090" s="17">
        <v>7.7999999999999999E-5</v>
      </c>
      <c r="AT1090" s="17">
        <v>2.1870000000000001E-3</v>
      </c>
      <c r="AU1090" s="17">
        <v>1.101</v>
      </c>
      <c r="AV1090" s="30">
        <v>7290</v>
      </c>
      <c r="AW1090" s="30">
        <v>8748</v>
      </c>
      <c r="AX1090" s="30">
        <v>10935</v>
      </c>
      <c r="AY1090" s="17">
        <v>0</v>
      </c>
      <c r="AZ1090" s="17">
        <v>0</v>
      </c>
      <c r="BA1090" s="17">
        <v>0</v>
      </c>
      <c r="BB1090" s="17">
        <v>0</v>
      </c>
      <c r="BC1090" s="17">
        <v>1</v>
      </c>
      <c r="BD1090" s="17">
        <v>38.840000000000003</v>
      </c>
      <c r="BE1090" s="17">
        <v>1</v>
      </c>
      <c r="BF1090" s="17">
        <v>1</v>
      </c>
      <c r="BH1090" s="17">
        <v>0</v>
      </c>
      <c r="BJ1090" s="17">
        <v>0</v>
      </c>
      <c r="BL1090" s="17">
        <v>0</v>
      </c>
      <c r="BM1090" s="17">
        <v>0</v>
      </c>
      <c r="BN1090" s="17">
        <v>0</v>
      </c>
      <c r="BO1090" s="17">
        <v>0</v>
      </c>
      <c r="BP1090" s="17">
        <v>0</v>
      </c>
      <c r="BQ1090" s="17">
        <v>0</v>
      </c>
      <c r="BR1090" s="17">
        <v>0</v>
      </c>
      <c r="BS1090" s="17">
        <v>0</v>
      </c>
      <c r="BT1090" s="17" t="s">
        <v>409</v>
      </c>
      <c r="BU1090" s="17" t="s">
        <v>409</v>
      </c>
      <c r="BV1090" s="17" t="s">
        <v>409</v>
      </c>
      <c r="BX1090" s="17" t="s">
        <v>607</v>
      </c>
      <c r="CA1090" s="17">
        <v>88106466</v>
      </c>
      <c r="CB1090" s="17" t="s">
        <v>1848</v>
      </c>
      <c r="CC1090" s="17">
        <v>5103347</v>
      </c>
      <c r="CD1090" s="17" t="s">
        <v>1106</v>
      </c>
    </row>
    <row r="1091" spans="1:82">
      <c r="A1091" s="27">
        <v>1000001240</v>
      </c>
      <c r="B1091" s="26">
        <v>0</v>
      </c>
      <c r="C1091" s="26" t="s">
        <v>2093</v>
      </c>
      <c r="D1091" s="25">
        <v>206250</v>
      </c>
      <c r="E1091" s="25" t="s">
        <v>2091</v>
      </c>
      <c r="F1091" s="25">
        <v>206010</v>
      </c>
      <c r="G1091" s="25" t="s">
        <v>2090</v>
      </c>
      <c r="H1091" s="25">
        <v>1</v>
      </c>
      <c r="I1091" s="25">
        <v>2002.01</v>
      </c>
      <c r="J1091" s="25">
        <v>2500.12</v>
      </c>
      <c r="K1091" s="25" t="s">
        <v>1698</v>
      </c>
      <c r="L1091" s="25"/>
      <c r="M1091" s="25" t="s">
        <v>1698</v>
      </c>
      <c r="N1091" s="25" t="s">
        <v>609</v>
      </c>
      <c r="O1091" s="25" t="s">
        <v>1394</v>
      </c>
      <c r="P1091" s="25" t="s">
        <v>608</v>
      </c>
      <c r="Q1091" s="24">
        <v>44111</v>
      </c>
      <c r="R1091" s="17">
        <v>0</v>
      </c>
      <c r="S1091" s="17" t="s">
        <v>600</v>
      </c>
      <c r="T1091" s="17" t="s">
        <v>608</v>
      </c>
      <c r="U1091" s="29">
        <v>4591</v>
      </c>
      <c r="V1091" s="17">
        <v>0</v>
      </c>
      <c r="Y1091" s="17">
        <v>0</v>
      </c>
      <c r="Z1091" s="17">
        <v>0</v>
      </c>
      <c r="AC1091" s="17">
        <v>0</v>
      </c>
      <c r="AD1091" s="17">
        <v>0</v>
      </c>
      <c r="AG1091" s="17">
        <v>0</v>
      </c>
      <c r="AH1091" s="17">
        <v>0</v>
      </c>
      <c r="AK1091" s="17">
        <v>0</v>
      </c>
      <c r="AL1091" s="17">
        <v>0</v>
      </c>
      <c r="AO1091" s="17">
        <v>0</v>
      </c>
      <c r="AP1091" s="17">
        <v>0</v>
      </c>
      <c r="AQ1091" s="17">
        <v>0</v>
      </c>
      <c r="AR1091" s="17">
        <v>0</v>
      </c>
      <c r="AS1091" s="17">
        <v>7.1199999999999996E-4</v>
      </c>
      <c r="AT1091" s="17">
        <v>1.2433E-2</v>
      </c>
      <c r="AU1091" s="17">
        <v>0.30554500000000001</v>
      </c>
      <c r="AV1091" s="30">
        <v>3193</v>
      </c>
      <c r="AW1091" s="30">
        <v>3831.6</v>
      </c>
      <c r="AX1091" s="30">
        <v>4789.5</v>
      </c>
      <c r="AY1091" s="17">
        <v>0</v>
      </c>
      <c r="AZ1091" s="17">
        <v>0</v>
      </c>
      <c r="BA1091" s="17">
        <v>0</v>
      </c>
      <c r="BB1091" s="17">
        <v>0</v>
      </c>
      <c r="BC1091" s="17">
        <v>1</v>
      </c>
      <c r="BD1091" s="17">
        <v>48.7</v>
      </c>
      <c r="BE1091" s="17">
        <v>1</v>
      </c>
      <c r="BF1091" s="17">
        <v>1</v>
      </c>
      <c r="BH1091" s="17">
        <v>0</v>
      </c>
      <c r="BJ1091" s="17">
        <v>0</v>
      </c>
      <c r="BL1091" s="17">
        <v>0</v>
      </c>
      <c r="BM1091" s="17">
        <v>6.0850000000000001E-3</v>
      </c>
      <c r="BN1091" s="17">
        <v>3.4950000000000002E-2</v>
      </c>
      <c r="BO1091" s="17">
        <v>0</v>
      </c>
      <c r="BP1091" s="17">
        <v>0</v>
      </c>
      <c r="BQ1091" s="17">
        <v>0</v>
      </c>
      <c r="BR1091" s="17">
        <v>0</v>
      </c>
      <c r="BS1091" s="17">
        <v>0</v>
      </c>
      <c r="BT1091" s="17" t="s">
        <v>409</v>
      </c>
      <c r="BU1091" s="17" t="s">
        <v>409</v>
      </c>
      <c r="BV1091" s="17" t="s">
        <v>409</v>
      </c>
      <c r="BX1091" s="17" t="s">
        <v>607</v>
      </c>
      <c r="CA1091" s="17">
        <v>88106466</v>
      </c>
      <c r="CB1091" s="17" t="s">
        <v>1848</v>
      </c>
      <c r="CC1091" s="17">
        <v>5103347</v>
      </c>
      <c r="CD1091" s="17" t="s">
        <v>1106</v>
      </c>
    </row>
    <row r="1092" spans="1:82">
      <c r="A1092" s="27">
        <v>1000001241</v>
      </c>
      <c r="B1092" s="26">
        <v>10</v>
      </c>
      <c r="C1092" s="26" t="s">
        <v>2092</v>
      </c>
      <c r="D1092" s="25">
        <v>206251</v>
      </c>
      <c r="E1092" s="25" t="s">
        <v>2091</v>
      </c>
      <c r="F1092" s="25">
        <v>206010</v>
      </c>
      <c r="G1092" s="25" t="s">
        <v>2090</v>
      </c>
      <c r="H1092" s="25">
        <v>2</v>
      </c>
      <c r="I1092" s="25">
        <v>2006.11</v>
      </c>
      <c r="J1092" s="25">
        <v>2500.12</v>
      </c>
      <c r="K1092" s="25" t="s">
        <v>2089</v>
      </c>
      <c r="L1092" s="25"/>
      <c r="M1092" s="25" t="s">
        <v>2088</v>
      </c>
      <c r="N1092" s="25" t="s">
        <v>609</v>
      </c>
      <c r="O1092" s="25" t="s">
        <v>428</v>
      </c>
      <c r="P1092" s="25" t="s">
        <v>608</v>
      </c>
      <c r="Q1092" s="24">
        <v>44111</v>
      </c>
      <c r="R1092" s="17">
        <v>0</v>
      </c>
      <c r="U1092" s="17">
        <v>0</v>
      </c>
      <c r="V1092" s="17">
        <v>0</v>
      </c>
      <c r="Y1092" s="17">
        <v>0</v>
      </c>
      <c r="Z1092" s="17">
        <v>0</v>
      </c>
      <c r="AC1092" s="17">
        <v>0</v>
      </c>
      <c r="AD1092" s="17">
        <v>0</v>
      </c>
      <c r="AG1092" s="17">
        <v>0</v>
      </c>
      <c r="AH1092" s="17">
        <v>0</v>
      </c>
      <c r="AK1092" s="17">
        <v>0</v>
      </c>
      <c r="AL1092" s="17">
        <v>0</v>
      </c>
      <c r="AO1092" s="17">
        <v>0</v>
      </c>
      <c r="AP1092" s="17">
        <v>0</v>
      </c>
      <c r="AQ1092" s="17">
        <v>0</v>
      </c>
      <c r="AR1092" s="17">
        <v>0</v>
      </c>
      <c r="AS1092" s="17">
        <v>7.1199999999999996E-4</v>
      </c>
      <c r="AT1092" s="17">
        <v>1.2433E-2</v>
      </c>
      <c r="AU1092" s="17">
        <v>0.30554500000000001</v>
      </c>
      <c r="AV1092" s="30">
        <v>2173</v>
      </c>
      <c r="AW1092" s="30">
        <v>2607.6</v>
      </c>
      <c r="AX1092" s="30">
        <v>3259.5</v>
      </c>
      <c r="AY1092" s="17">
        <v>0</v>
      </c>
      <c r="AZ1092" s="17">
        <v>0</v>
      </c>
      <c r="BA1092" s="17">
        <v>0</v>
      </c>
      <c r="BB1092" s="17">
        <v>0</v>
      </c>
      <c r="BC1092" s="17">
        <v>1</v>
      </c>
      <c r="BD1092" s="17">
        <v>44.11</v>
      </c>
      <c r="BE1092" s="17">
        <v>1</v>
      </c>
      <c r="BF1092" s="17">
        <v>1</v>
      </c>
      <c r="BH1092" s="17">
        <v>0</v>
      </c>
      <c r="BJ1092" s="17">
        <v>0</v>
      </c>
      <c r="BL1092" s="17">
        <v>0</v>
      </c>
      <c r="BM1092" s="17">
        <v>6.0850000000000001E-3</v>
      </c>
      <c r="BN1092" s="17">
        <v>3.4950000000000002E-2</v>
      </c>
      <c r="BO1092" s="17">
        <v>0</v>
      </c>
      <c r="BP1092" s="17">
        <v>0</v>
      </c>
      <c r="BQ1092" s="17">
        <v>0</v>
      </c>
      <c r="BR1092" s="17">
        <v>0</v>
      </c>
      <c r="BS1092" s="17">
        <v>0</v>
      </c>
      <c r="BT1092" s="17" t="s">
        <v>409</v>
      </c>
      <c r="BU1092" s="17" t="s">
        <v>409</v>
      </c>
      <c r="BV1092" s="17" t="s">
        <v>409</v>
      </c>
      <c r="BX1092" s="17" t="s">
        <v>607</v>
      </c>
      <c r="CA1092" s="17">
        <v>88106466</v>
      </c>
      <c r="CB1092" s="17" t="s">
        <v>1684</v>
      </c>
      <c r="CC1092" s="17">
        <v>5103347</v>
      </c>
      <c r="CD1092" s="17" t="s">
        <v>1106</v>
      </c>
    </row>
    <row r="1093" spans="1:82">
      <c r="A1093" s="27">
        <v>1000001242</v>
      </c>
      <c r="B1093" s="26">
        <v>10</v>
      </c>
      <c r="C1093" s="26" t="s">
        <v>2087</v>
      </c>
      <c r="D1093" s="25">
        <v>206400</v>
      </c>
      <c r="E1093" s="25" t="s">
        <v>2086</v>
      </c>
      <c r="F1093" s="25">
        <v>206500</v>
      </c>
      <c r="G1093" s="25" t="s">
        <v>1397</v>
      </c>
      <c r="H1093" s="25">
        <v>1</v>
      </c>
      <c r="I1093" s="25">
        <v>2007.05</v>
      </c>
      <c r="J1093" s="25">
        <v>2500.12</v>
      </c>
      <c r="K1093" s="25" t="s">
        <v>2085</v>
      </c>
      <c r="L1093" s="25"/>
      <c r="M1093" s="25" t="s">
        <v>2085</v>
      </c>
      <c r="N1093" s="25" t="s">
        <v>609</v>
      </c>
      <c r="O1093" s="25" t="s">
        <v>428</v>
      </c>
      <c r="P1093" s="25" t="s">
        <v>608</v>
      </c>
      <c r="Q1093" s="24">
        <v>53781</v>
      </c>
      <c r="R1093" s="17">
        <v>0</v>
      </c>
      <c r="U1093" s="17">
        <v>0</v>
      </c>
      <c r="V1093" s="17">
        <v>0</v>
      </c>
      <c r="Y1093" s="17">
        <v>0</v>
      </c>
      <c r="Z1093" s="17">
        <v>0</v>
      </c>
      <c r="AC1093" s="17">
        <v>0</v>
      </c>
      <c r="AD1093" s="17">
        <v>0</v>
      </c>
      <c r="AG1093" s="17">
        <v>0</v>
      </c>
      <c r="AH1093" s="17">
        <v>0</v>
      </c>
      <c r="AK1093" s="17">
        <v>0</v>
      </c>
      <c r="AL1093" s="17">
        <v>0</v>
      </c>
      <c r="AO1093" s="17">
        <v>0</v>
      </c>
      <c r="AP1093" s="17">
        <v>0</v>
      </c>
      <c r="AQ1093" s="17">
        <v>0</v>
      </c>
      <c r="AR1093" s="17">
        <v>0</v>
      </c>
      <c r="AS1093" s="17">
        <v>7.9299999999999998E-4</v>
      </c>
      <c r="AT1093" s="17">
        <v>1.3729E-2</v>
      </c>
      <c r="AU1093" s="17">
        <v>0.33765400000000001</v>
      </c>
      <c r="AV1093" s="30">
        <v>2173</v>
      </c>
      <c r="AW1093" s="30">
        <v>2607.6</v>
      </c>
      <c r="AX1093" s="30">
        <v>3259.5</v>
      </c>
      <c r="AY1093" s="17">
        <v>0</v>
      </c>
      <c r="AZ1093" s="17">
        <v>0</v>
      </c>
      <c r="BA1093" s="17">
        <v>0</v>
      </c>
      <c r="BB1093" s="17">
        <v>0</v>
      </c>
      <c r="BC1093" s="17">
        <v>1</v>
      </c>
      <c r="BD1093" s="17">
        <v>53.78</v>
      </c>
      <c r="BE1093" s="17">
        <v>1</v>
      </c>
      <c r="BF1093" s="17">
        <v>1</v>
      </c>
      <c r="BH1093" s="17">
        <v>0</v>
      </c>
      <c r="BJ1093" s="17">
        <v>0</v>
      </c>
      <c r="BL1093" s="17">
        <v>0</v>
      </c>
      <c r="BM1093" s="17">
        <v>7.3769999999999999E-3</v>
      </c>
      <c r="BN1093" s="17">
        <v>3.7670000000000002E-2</v>
      </c>
      <c r="BO1093" s="17">
        <v>0</v>
      </c>
      <c r="BP1093" s="17">
        <v>0</v>
      </c>
      <c r="BQ1093" s="17">
        <v>0</v>
      </c>
      <c r="BR1093" s="17">
        <v>0</v>
      </c>
      <c r="BS1093" s="17">
        <v>0</v>
      </c>
      <c r="BT1093" s="17" t="s">
        <v>409</v>
      </c>
      <c r="BU1093" s="17" t="s">
        <v>409</v>
      </c>
      <c r="BV1093" s="17" t="s">
        <v>409</v>
      </c>
      <c r="BW1093" s="17" t="s">
        <v>592</v>
      </c>
      <c r="CA1093" s="17">
        <v>88106466</v>
      </c>
      <c r="CB1093" s="17" t="s">
        <v>1684</v>
      </c>
      <c r="CC1093" s="17">
        <v>5103347</v>
      </c>
      <c r="CD1093" s="17" t="s">
        <v>1106</v>
      </c>
    </row>
    <row r="1094" spans="1:82">
      <c r="A1094" s="27">
        <v>1000001243</v>
      </c>
      <c r="B1094" s="26">
        <v>0</v>
      </c>
      <c r="C1094" s="26" t="s">
        <v>194</v>
      </c>
      <c r="D1094" s="25">
        <v>306400</v>
      </c>
      <c r="E1094" s="25" t="s">
        <v>1080</v>
      </c>
      <c r="F1094" s="25">
        <v>306410</v>
      </c>
      <c r="G1094" s="25" t="s">
        <v>2084</v>
      </c>
      <c r="H1094" s="25">
        <v>1</v>
      </c>
      <c r="I1094" s="25">
        <v>2002.01</v>
      </c>
      <c r="J1094" s="25">
        <v>2017.04</v>
      </c>
      <c r="K1094" s="25" t="s">
        <v>1698</v>
      </c>
      <c r="L1094" s="25"/>
      <c r="M1094" s="25" t="s">
        <v>1625</v>
      </c>
      <c r="N1094" s="25" t="s">
        <v>412</v>
      </c>
      <c r="O1094" s="25" t="s">
        <v>428</v>
      </c>
      <c r="P1094" s="25" t="s">
        <v>499</v>
      </c>
      <c r="Q1094" s="24">
        <v>18111</v>
      </c>
      <c r="R1094" s="17">
        <v>0</v>
      </c>
      <c r="U1094" s="17">
        <v>0</v>
      </c>
      <c r="V1094" s="17">
        <v>0</v>
      </c>
      <c r="Y1094" s="17">
        <v>0</v>
      </c>
      <c r="Z1094" s="17">
        <v>0</v>
      </c>
      <c r="AC1094" s="17">
        <v>0</v>
      </c>
      <c r="AD1094" s="17">
        <v>0</v>
      </c>
      <c r="AG1094" s="17">
        <v>0</v>
      </c>
      <c r="AH1094" s="17">
        <v>0</v>
      </c>
      <c r="AK1094" s="17">
        <v>0</v>
      </c>
      <c r="AL1094" s="17">
        <v>0</v>
      </c>
      <c r="AO1094" s="17">
        <v>0</v>
      </c>
      <c r="AP1094" s="17">
        <v>0</v>
      </c>
      <c r="AQ1094" s="17">
        <v>0</v>
      </c>
      <c r="AR1094" s="17">
        <v>0</v>
      </c>
      <c r="AS1094" s="17">
        <v>3.2030000000000001E-3</v>
      </c>
      <c r="AT1094" s="17">
        <v>2.5415E-2</v>
      </c>
      <c r="AU1094" s="17">
        <v>2.0867E-2</v>
      </c>
      <c r="AV1094" s="17">
        <v>452</v>
      </c>
      <c r="AW1094" s="17">
        <v>542.4</v>
      </c>
      <c r="AX1094" s="17">
        <v>678</v>
      </c>
      <c r="AY1094" s="17">
        <v>0</v>
      </c>
      <c r="AZ1094" s="17">
        <v>0</v>
      </c>
      <c r="BA1094" s="17">
        <v>0</v>
      </c>
      <c r="BB1094" s="17">
        <v>0</v>
      </c>
      <c r="BC1094" s="17">
        <v>1</v>
      </c>
      <c r="BD1094" s="17">
        <v>18.11</v>
      </c>
      <c r="BE1094" s="17">
        <v>1</v>
      </c>
      <c r="BF1094" s="17">
        <v>1</v>
      </c>
      <c r="BH1094" s="17">
        <v>0</v>
      </c>
      <c r="BJ1094" s="17">
        <v>0</v>
      </c>
      <c r="BL1094" s="17">
        <v>0</v>
      </c>
      <c r="BM1094" s="17">
        <v>1.7996000000000002E-2</v>
      </c>
      <c r="BN1094" s="17">
        <v>7.2869000000000003E-2</v>
      </c>
      <c r="BO1094" s="17">
        <v>0</v>
      </c>
      <c r="BP1094" s="17">
        <v>0</v>
      </c>
      <c r="BQ1094" s="17">
        <v>0</v>
      </c>
      <c r="BR1094" s="17">
        <v>0</v>
      </c>
      <c r="BS1094" s="17">
        <v>0</v>
      </c>
      <c r="BT1094" s="17" t="s">
        <v>409</v>
      </c>
      <c r="BU1094" s="17" t="s">
        <v>409</v>
      </c>
      <c r="BV1094" s="17" t="s">
        <v>409</v>
      </c>
      <c r="BW1094" s="17" t="s">
        <v>592</v>
      </c>
      <c r="CA1094" s="17">
        <v>88106466</v>
      </c>
      <c r="CB1094" s="17" t="s">
        <v>1848</v>
      </c>
      <c r="CC1094" s="17">
        <v>4200322</v>
      </c>
      <c r="CD1094" s="17" t="s">
        <v>786</v>
      </c>
    </row>
    <row r="1095" spans="1:82">
      <c r="A1095" s="27">
        <v>1000001244</v>
      </c>
      <c r="B1095" s="26">
        <v>0</v>
      </c>
      <c r="C1095" s="26" t="s">
        <v>193</v>
      </c>
      <c r="D1095" s="25">
        <v>306400</v>
      </c>
      <c r="E1095" s="25" t="s">
        <v>1080</v>
      </c>
      <c r="F1095" s="25">
        <v>306410</v>
      </c>
      <c r="G1095" s="25" t="s">
        <v>2084</v>
      </c>
      <c r="H1095" s="25">
        <v>2</v>
      </c>
      <c r="I1095" s="25">
        <v>2005.01</v>
      </c>
      <c r="J1095" s="25">
        <v>2017.04</v>
      </c>
      <c r="K1095" s="25" t="s">
        <v>1566</v>
      </c>
      <c r="L1095" s="25"/>
      <c r="M1095" s="25" t="s">
        <v>1566</v>
      </c>
      <c r="N1095" s="25" t="s">
        <v>412</v>
      </c>
      <c r="O1095" s="25" t="s">
        <v>428</v>
      </c>
      <c r="P1095" s="25" t="s">
        <v>499</v>
      </c>
      <c r="Q1095" s="24">
        <v>18111</v>
      </c>
      <c r="R1095" s="17">
        <v>0</v>
      </c>
      <c r="U1095" s="17">
        <v>0</v>
      </c>
      <c r="V1095" s="17">
        <v>0</v>
      </c>
      <c r="Y1095" s="17">
        <v>0</v>
      </c>
      <c r="Z1095" s="17">
        <v>0</v>
      </c>
      <c r="AC1095" s="17">
        <v>0</v>
      </c>
      <c r="AD1095" s="17">
        <v>0</v>
      </c>
      <c r="AG1095" s="17">
        <v>0</v>
      </c>
      <c r="AH1095" s="17">
        <v>0</v>
      </c>
      <c r="AK1095" s="17">
        <v>0</v>
      </c>
      <c r="AL1095" s="17">
        <v>0</v>
      </c>
      <c r="AO1095" s="17">
        <v>0</v>
      </c>
      <c r="AP1095" s="17">
        <v>0</v>
      </c>
      <c r="AQ1095" s="17">
        <v>0</v>
      </c>
      <c r="AR1095" s="17">
        <v>0</v>
      </c>
      <c r="AS1095" s="17">
        <v>3.2030000000000001E-3</v>
      </c>
      <c r="AT1095" s="17">
        <v>2.5415E-2</v>
      </c>
      <c r="AU1095" s="17">
        <v>2.0867E-2</v>
      </c>
      <c r="AV1095" s="17">
        <v>452</v>
      </c>
      <c r="AW1095" s="17">
        <v>542.4</v>
      </c>
      <c r="AX1095" s="17">
        <v>678</v>
      </c>
      <c r="AY1095" s="17">
        <v>0</v>
      </c>
      <c r="AZ1095" s="17">
        <v>0</v>
      </c>
      <c r="BA1095" s="17">
        <v>0</v>
      </c>
      <c r="BB1095" s="17">
        <v>0</v>
      </c>
      <c r="BC1095" s="17">
        <v>1</v>
      </c>
      <c r="BD1095" s="17">
        <v>18.11</v>
      </c>
      <c r="BE1095" s="17">
        <v>1</v>
      </c>
      <c r="BF1095" s="17">
        <v>1</v>
      </c>
      <c r="BH1095" s="17">
        <v>0</v>
      </c>
      <c r="BJ1095" s="17">
        <v>0</v>
      </c>
      <c r="BL1095" s="17">
        <v>0</v>
      </c>
      <c r="BM1095" s="17">
        <v>1.7996000000000002E-2</v>
      </c>
      <c r="BN1095" s="17">
        <v>7.2869000000000003E-2</v>
      </c>
      <c r="BO1095" s="17">
        <v>0</v>
      </c>
      <c r="BP1095" s="17">
        <v>0</v>
      </c>
      <c r="BQ1095" s="17">
        <v>0</v>
      </c>
      <c r="BR1095" s="17">
        <v>0</v>
      </c>
      <c r="BS1095" s="17">
        <v>0</v>
      </c>
      <c r="BT1095" s="17" t="s">
        <v>409</v>
      </c>
      <c r="BU1095" s="17" t="s">
        <v>409</v>
      </c>
      <c r="BV1095" s="17" t="s">
        <v>409</v>
      </c>
      <c r="BW1095" s="17" t="s">
        <v>592</v>
      </c>
      <c r="CA1095" s="17">
        <v>88106466</v>
      </c>
      <c r="CB1095" s="17" t="s">
        <v>1848</v>
      </c>
      <c r="CC1095" s="17">
        <v>4200322</v>
      </c>
      <c r="CD1095" s="17" t="s">
        <v>786</v>
      </c>
    </row>
    <row r="1096" spans="1:82">
      <c r="A1096" s="27">
        <v>1000001245</v>
      </c>
      <c r="B1096" s="26">
        <v>0</v>
      </c>
      <c r="C1096" s="26" t="s">
        <v>320</v>
      </c>
      <c r="D1096" s="25">
        <v>306465</v>
      </c>
      <c r="E1096" s="25" t="s">
        <v>1079</v>
      </c>
      <c r="F1096" s="25">
        <v>306555</v>
      </c>
      <c r="G1096" s="25" t="s">
        <v>2083</v>
      </c>
      <c r="H1096" s="25">
        <v>1</v>
      </c>
      <c r="I1096" s="25">
        <v>2002.12</v>
      </c>
      <c r="J1096" s="25">
        <v>2500.12</v>
      </c>
      <c r="K1096" s="25" t="s">
        <v>1984</v>
      </c>
      <c r="L1096" s="25"/>
      <c r="M1096" s="25" t="s">
        <v>1698</v>
      </c>
      <c r="N1096" s="25" t="s">
        <v>412</v>
      </c>
      <c r="O1096" s="25" t="s">
        <v>428</v>
      </c>
      <c r="P1096" s="25" t="s">
        <v>499</v>
      </c>
      <c r="Q1096" s="24">
        <v>10319</v>
      </c>
      <c r="R1096" s="17">
        <v>0</v>
      </c>
      <c r="U1096" s="17">
        <v>0</v>
      </c>
      <c r="V1096" s="17">
        <v>0</v>
      </c>
      <c r="Y1096" s="17">
        <v>0</v>
      </c>
      <c r="Z1096" s="17">
        <v>0</v>
      </c>
      <c r="AC1096" s="17">
        <v>0</v>
      </c>
      <c r="AD1096" s="17">
        <v>0</v>
      </c>
      <c r="AG1096" s="17">
        <v>0</v>
      </c>
      <c r="AH1096" s="17">
        <v>0</v>
      </c>
      <c r="AK1096" s="17">
        <v>0</v>
      </c>
      <c r="AL1096" s="17">
        <v>0</v>
      </c>
      <c r="AO1096" s="17">
        <v>0</v>
      </c>
      <c r="AP1096" s="17">
        <v>0</v>
      </c>
      <c r="AQ1096" s="17">
        <v>0</v>
      </c>
      <c r="AR1096" s="17">
        <v>0</v>
      </c>
      <c r="AS1096" s="17">
        <v>1.825E-3</v>
      </c>
      <c r="AT1096" s="17">
        <v>1.4517E-2</v>
      </c>
      <c r="AU1096" s="17">
        <v>1.4832E-2</v>
      </c>
      <c r="AV1096" s="17">
        <v>452</v>
      </c>
      <c r="AW1096" s="17">
        <v>542.4</v>
      </c>
      <c r="AX1096" s="17">
        <v>678</v>
      </c>
      <c r="AY1096" s="17">
        <v>0</v>
      </c>
      <c r="AZ1096" s="17">
        <v>0</v>
      </c>
      <c r="BA1096" s="17">
        <v>0</v>
      </c>
      <c r="BB1096" s="17">
        <v>0</v>
      </c>
      <c r="BC1096" s="17">
        <v>1</v>
      </c>
      <c r="BD1096" s="17">
        <v>10.32</v>
      </c>
      <c r="BE1096" s="17">
        <v>1</v>
      </c>
      <c r="BF1096" s="17">
        <v>1</v>
      </c>
      <c r="BH1096" s="17">
        <v>0</v>
      </c>
      <c r="BJ1096" s="17">
        <v>0</v>
      </c>
      <c r="BL1096" s="17">
        <v>0</v>
      </c>
      <c r="BM1096" s="17">
        <v>1.0298E-2</v>
      </c>
      <c r="BN1096" s="17">
        <v>4.1284000000000001E-2</v>
      </c>
      <c r="BO1096" s="17">
        <v>0</v>
      </c>
      <c r="BP1096" s="17">
        <v>0</v>
      </c>
      <c r="BQ1096" s="17">
        <v>0</v>
      </c>
      <c r="BR1096" s="17">
        <v>0</v>
      </c>
      <c r="BS1096" s="17">
        <v>0</v>
      </c>
      <c r="BT1096" s="17" t="s">
        <v>409</v>
      </c>
      <c r="BU1096" s="17" t="s">
        <v>409</v>
      </c>
      <c r="BV1096" s="17" t="s">
        <v>409</v>
      </c>
      <c r="BW1096" s="17" t="s">
        <v>592</v>
      </c>
      <c r="CA1096" s="17">
        <v>88106466</v>
      </c>
      <c r="CB1096" s="17" t="s">
        <v>1848</v>
      </c>
      <c r="CC1096" s="17">
        <v>4200322</v>
      </c>
      <c r="CD1096" s="17" t="s">
        <v>2082</v>
      </c>
    </row>
    <row r="1097" spans="1:82">
      <c r="A1097" s="27">
        <v>1000001246</v>
      </c>
      <c r="B1097" s="26">
        <v>0</v>
      </c>
      <c r="C1097" s="26" t="s">
        <v>319</v>
      </c>
      <c r="D1097" s="25">
        <v>306465</v>
      </c>
      <c r="E1097" s="25" t="s">
        <v>1079</v>
      </c>
      <c r="F1097" s="25">
        <v>306555</v>
      </c>
      <c r="G1097" s="25" t="s">
        <v>2083</v>
      </c>
      <c r="H1097" s="25">
        <v>2</v>
      </c>
      <c r="I1097" s="25">
        <v>2005.01</v>
      </c>
      <c r="J1097" s="25">
        <v>2500.12</v>
      </c>
      <c r="K1097" s="25" t="s">
        <v>1566</v>
      </c>
      <c r="L1097" s="25"/>
      <c r="M1097" s="25" t="s">
        <v>1566</v>
      </c>
      <c r="N1097" s="25" t="s">
        <v>412</v>
      </c>
      <c r="O1097" s="25" t="s">
        <v>428</v>
      </c>
      <c r="P1097" s="25" t="s">
        <v>499</v>
      </c>
      <c r="Q1097" s="24">
        <v>10319</v>
      </c>
      <c r="R1097" s="17">
        <v>0</v>
      </c>
      <c r="U1097" s="17">
        <v>0</v>
      </c>
      <c r="V1097" s="17">
        <v>0</v>
      </c>
      <c r="Y1097" s="17">
        <v>0</v>
      </c>
      <c r="Z1097" s="17">
        <v>0</v>
      </c>
      <c r="AC1097" s="17">
        <v>0</v>
      </c>
      <c r="AD1097" s="17">
        <v>0</v>
      </c>
      <c r="AG1097" s="17">
        <v>0</v>
      </c>
      <c r="AH1097" s="17">
        <v>0</v>
      </c>
      <c r="AK1097" s="17">
        <v>0</v>
      </c>
      <c r="AL1097" s="17">
        <v>0</v>
      </c>
      <c r="AO1097" s="17">
        <v>0</v>
      </c>
      <c r="AP1097" s="17">
        <v>0</v>
      </c>
      <c r="AQ1097" s="17">
        <v>0</v>
      </c>
      <c r="AR1097" s="17">
        <v>0</v>
      </c>
      <c r="AS1097" s="17">
        <v>1.825E-3</v>
      </c>
      <c r="AT1097" s="17">
        <v>1.4517E-2</v>
      </c>
      <c r="AU1097" s="17">
        <v>1.4832E-2</v>
      </c>
      <c r="AV1097" s="17">
        <v>452</v>
      </c>
      <c r="AW1097" s="17">
        <v>542.4</v>
      </c>
      <c r="AX1097" s="17">
        <v>678</v>
      </c>
      <c r="AY1097" s="17">
        <v>0</v>
      </c>
      <c r="AZ1097" s="17">
        <v>0</v>
      </c>
      <c r="BA1097" s="17">
        <v>0</v>
      </c>
      <c r="BB1097" s="17">
        <v>0</v>
      </c>
      <c r="BC1097" s="17">
        <v>1</v>
      </c>
      <c r="BD1097" s="17">
        <v>10.32</v>
      </c>
      <c r="BE1097" s="17">
        <v>1</v>
      </c>
      <c r="BF1097" s="17">
        <v>1</v>
      </c>
      <c r="BH1097" s="17">
        <v>0</v>
      </c>
      <c r="BJ1097" s="17">
        <v>0</v>
      </c>
      <c r="BL1097" s="17">
        <v>0</v>
      </c>
      <c r="BM1097" s="17">
        <v>1.0298E-2</v>
      </c>
      <c r="BN1097" s="17">
        <v>4.1284000000000001E-2</v>
      </c>
      <c r="BO1097" s="17">
        <v>0</v>
      </c>
      <c r="BP1097" s="17">
        <v>0</v>
      </c>
      <c r="BQ1097" s="17">
        <v>0</v>
      </c>
      <c r="BR1097" s="17">
        <v>0</v>
      </c>
      <c r="BS1097" s="17">
        <v>0</v>
      </c>
      <c r="BT1097" s="17" t="s">
        <v>409</v>
      </c>
      <c r="BU1097" s="17" t="s">
        <v>409</v>
      </c>
      <c r="BV1097" s="17" t="s">
        <v>409</v>
      </c>
      <c r="BW1097" s="17" t="s">
        <v>592</v>
      </c>
      <c r="CA1097" s="17">
        <v>88106466</v>
      </c>
      <c r="CB1097" s="17" t="s">
        <v>1848</v>
      </c>
      <c r="CC1097" s="17">
        <v>4200322</v>
      </c>
      <c r="CD1097" s="17" t="s">
        <v>2082</v>
      </c>
    </row>
    <row r="1098" spans="1:82">
      <c r="A1098" s="27">
        <v>1000001247</v>
      </c>
      <c r="B1098" s="26">
        <v>0</v>
      </c>
      <c r="C1098" s="26" t="s">
        <v>2081</v>
      </c>
      <c r="D1098" s="25">
        <v>306645</v>
      </c>
      <c r="E1098" s="25" t="s">
        <v>1110</v>
      </c>
      <c r="F1098" s="25">
        <v>306220</v>
      </c>
      <c r="G1098" s="25" t="s">
        <v>2080</v>
      </c>
      <c r="H1098" s="25">
        <v>1</v>
      </c>
      <c r="I1098" s="25">
        <v>2003.03</v>
      </c>
      <c r="J1098" s="25">
        <v>2500.12</v>
      </c>
      <c r="K1098" s="25" t="s">
        <v>2079</v>
      </c>
      <c r="L1098" s="25"/>
      <c r="M1098" s="25" t="s">
        <v>2079</v>
      </c>
      <c r="N1098" s="25" t="s">
        <v>412</v>
      </c>
      <c r="O1098" s="25" t="s">
        <v>428</v>
      </c>
      <c r="P1098" s="25" t="s">
        <v>499</v>
      </c>
      <c r="Q1098" s="24">
        <v>8773</v>
      </c>
      <c r="R1098" s="17">
        <v>0</v>
      </c>
      <c r="U1098" s="17">
        <v>0</v>
      </c>
      <c r="V1098" s="17">
        <v>0</v>
      </c>
      <c r="Y1098" s="17">
        <v>0</v>
      </c>
      <c r="Z1098" s="17">
        <v>0</v>
      </c>
      <c r="AC1098" s="17">
        <v>0</v>
      </c>
      <c r="AD1098" s="17">
        <v>0</v>
      </c>
      <c r="AG1098" s="17">
        <v>0</v>
      </c>
      <c r="AH1098" s="17">
        <v>0</v>
      </c>
      <c r="AK1098" s="17">
        <v>0</v>
      </c>
      <c r="AL1098" s="17">
        <v>0</v>
      </c>
      <c r="AO1098" s="17">
        <v>0</v>
      </c>
      <c r="AP1098" s="17">
        <v>0</v>
      </c>
      <c r="AQ1098" s="17">
        <v>0</v>
      </c>
      <c r="AR1098" s="17">
        <v>0</v>
      </c>
      <c r="AS1098" s="17">
        <v>1.552E-3</v>
      </c>
      <c r="AT1098" s="17">
        <v>1.2156999999999999E-2</v>
      </c>
      <c r="AU1098" s="17">
        <v>1.0237E-2</v>
      </c>
      <c r="AV1098" s="17">
        <v>452</v>
      </c>
      <c r="AW1098" s="17">
        <v>542.4</v>
      </c>
      <c r="AX1098" s="17">
        <v>678</v>
      </c>
      <c r="AY1098" s="17">
        <v>0</v>
      </c>
      <c r="AZ1098" s="17">
        <v>0</v>
      </c>
      <c r="BA1098" s="17">
        <v>0</v>
      </c>
      <c r="BB1098" s="17">
        <v>0</v>
      </c>
      <c r="BC1098" s="17">
        <v>1</v>
      </c>
      <c r="BD1098" s="17">
        <v>8.77</v>
      </c>
      <c r="BE1098" s="17">
        <v>1</v>
      </c>
      <c r="BF1098" s="17">
        <v>1</v>
      </c>
      <c r="BH1098" s="17">
        <v>0</v>
      </c>
      <c r="BJ1098" s="17">
        <v>0</v>
      </c>
      <c r="BL1098" s="17">
        <v>0</v>
      </c>
      <c r="BM1098" s="17">
        <v>8.6029999999999995E-3</v>
      </c>
      <c r="BN1098" s="17">
        <v>3.6115000000000001E-2</v>
      </c>
      <c r="BO1098" s="17">
        <v>0</v>
      </c>
      <c r="BP1098" s="17">
        <v>0</v>
      </c>
      <c r="BQ1098" s="17">
        <v>0</v>
      </c>
      <c r="BR1098" s="17">
        <v>0</v>
      </c>
      <c r="BS1098" s="17">
        <v>0</v>
      </c>
      <c r="BT1098" s="17" t="s">
        <v>409</v>
      </c>
      <c r="BU1098" s="17" t="s">
        <v>409</v>
      </c>
      <c r="BV1098" s="17" t="s">
        <v>409</v>
      </c>
      <c r="BW1098" s="17" t="s">
        <v>592</v>
      </c>
      <c r="CA1098" s="17">
        <v>88106466</v>
      </c>
      <c r="CB1098" s="17" t="s">
        <v>1848</v>
      </c>
      <c r="CC1098" s="17">
        <v>5103347</v>
      </c>
      <c r="CD1098" s="17" t="s">
        <v>1106</v>
      </c>
    </row>
    <row r="1099" spans="1:82">
      <c r="A1099" s="27">
        <v>1000001248</v>
      </c>
      <c r="B1099" s="26">
        <v>0</v>
      </c>
      <c r="C1099" s="26" t="s">
        <v>2078</v>
      </c>
      <c r="D1099" s="25">
        <v>306635</v>
      </c>
      <c r="E1099" s="25" t="s">
        <v>2076</v>
      </c>
      <c r="F1099" s="25">
        <v>306640</v>
      </c>
      <c r="G1099" s="25" t="s">
        <v>2075</v>
      </c>
      <c r="H1099" s="25">
        <v>1</v>
      </c>
      <c r="I1099" s="25">
        <v>2003.12</v>
      </c>
      <c r="J1099" s="25">
        <v>2025.04</v>
      </c>
      <c r="K1099" s="25" t="s">
        <v>1672</v>
      </c>
      <c r="L1099" s="25"/>
      <c r="M1099" s="25" t="s">
        <v>1672</v>
      </c>
      <c r="N1099" s="25" t="s">
        <v>412</v>
      </c>
      <c r="O1099" s="25" t="s">
        <v>428</v>
      </c>
      <c r="P1099" s="25" t="s">
        <v>427</v>
      </c>
      <c r="Q1099" s="24">
        <v>21778</v>
      </c>
      <c r="R1099" s="17">
        <v>0</v>
      </c>
      <c r="U1099" s="17">
        <v>0</v>
      </c>
      <c r="V1099" s="17">
        <v>0</v>
      </c>
      <c r="Y1099" s="17">
        <v>0</v>
      </c>
      <c r="Z1099" s="17">
        <v>0</v>
      </c>
      <c r="AC1099" s="17">
        <v>0</v>
      </c>
      <c r="AD1099" s="17">
        <v>0</v>
      </c>
      <c r="AG1099" s="17">
        <v>0</v>
      </c>
      <c r="AH1099" s="17">
        <v>0</v>
      </c>
      <c r="AK1099" s="17">
        <v>0</v>
      </c>
      <c r="AL1099" s="17">
        <v>0</v>
      </c>
      <c r="AO1099" s="17">
        <v>0</v>
      </c>
      <c r="AP1099" s="17">
        <v>0</v>
      </c>
      <c r="AQ1099" s="17">
        <v>0</v>
      </c>
      <c r="AR1099" s="17">
        <v>0</v>
      </c>
      <c r="AS1099" s="17">
        <v>9.2440000000000005E-3</v>
      </c>
      <c r="AT1099" s="17">
        <v>4.3381000000000003E-2</v>
      </c>
      <c r="AU1099" s="17">
        <v>1.7884000000000001E-2</v>
      </c>
      <c r="AV1099" s="17">
        <v>195</v>
      </c>
      <c r="AW1099" s="17">
        <v>234</v>
      </c>
      <c r="AX1099" s="17">
        <v>292.5</v>
      </c>
      <c r="AY1099" s="17">
        <v>0</v>
      </c>
      <c r="AZ1099" s="17">
        <v>0</v>
      </c>
      <c r="BA1099" s="17">
        <v>0</v>
      </c>
      <c r="BB1099" s="17">
        <v>0</v>
      </c>
      <c r="BC1099" s="17">
        <v>1</v>
      </c>
      <c r="BD1099" s="17">
        <v>21.78</v>
      </c>
      <c r="BE1099" s="17">
        <v>1</v>
      </c>
      <c r="BF1099" s="17">
        <v>1</v>
      </c>
      <c r="BH1099" s="17">
        <v>0</v>
      </c>
      <c r="BJ1099" s="17">
        <v>0</v>
      </c>
      <c r="BL1099" s="17">
        <v>0</v>
      </c>
      <c r="BM1099" s="17">
        <v>2.6883000000000001E-2</v>
      </c>
      <c r="BN1099" s="17">
        <v>0.101853</v>
      </c>
      <c r="BO1099" s="17">
        <v>0</v>
      </c>
      <c r="BP1099" s="17">
        <v>0</v>
      </c>
      <c r="BQ1099" s="17">
        <v>0</v>
      </c>
      <c r="BR1099" s="17">
        <v>0</v>
      </c>
      <c r="BS1099" s="17">
        <v>0</v>
      </c>
      <c r="BT1099" s="17" t="s">
        <v>409</v>
      </c>
      <c r="BU1099" s="17" t="s">
        <v>409</v>
      </c>
      <c r="BV1099" s="17" t="s">
        <v>409</v>
      </c>
      <c r="BW1099" s="17" t="s">
        <v>592</v>
      </c>
      <c r="CA1099" s="17">
        <v>88106466</v>
      </c>
      <c r="CB1099" s="17" t="s">
        <v>1848</v>
      </c>
      <c r="CC1099" s="17">
        <v>5103347</v>
      </c>
      <c r="CD1099" s="17" t="s">
        <v>1106</v>
      </c>
    </row>
    <row r="1100" spans="1:82">
      <c r="A1100" s="27">
        <v>1000001249</v>
      </c>
      <c r="B1100" s="26">
        <v>0</v>
      </c>
      <c r="C1100" s="26" t="s">
        <v>2077</v>
      </c>
      <c r="D1100" s="25">
        <v>306635</v>
      </c>
      <c r="E1100" s="25" t="s">
        <v>2076</v>
      </c>
      <c r="F1100" s="25">
        <v>306640</v>
      </c>
      <c r="G1100" s="25" t="s">
        <v>2075</v>
      </c>
      <c r="H1100" s="25">
        <v>2</v>
      </c>
      <c r="I1100" s="25">
        <v>2003.12</v>
      </c>
      <c r="J1100" s="25">
        <v>2500.12</v>
      </c>
      <c r="K1100" s="25" t="s">
        <v>1672</v>
      </c>
      <c r="L1100" s="25"/>
      <c r="M1100" s="25" t="s">
        <v>1672</v>
      </c>
      <c r="N1100" s="25" t="s">
        <v>412</v>
      </c>
      <c r="O1100" s="25" t="s">
        <v>428</v>
      </c>
      <c r="P1100" s="25" t="s">
        <v>427</v>
      </c>
      <c r="Q1100" s="24">
        <v>21778</v>
      </c>
      <c r="R1100" s="17">
        <v>0</v>
      </c>
      <c r="U1100" s="17">
        <v>0</v>
      </c>
      <c r="V1100" s="17">
        <v>0</v>
      </c>
      <c r="Y1100" s="17">
        <v>0</v>
      </c>
      <c r="Z1100" s="17">
        <v>0</v>
      </c>
      <c r="AC1100" s="17">
        <v>0</v>
      </c>
      <c r="AD1100" s="17">
        <v>0</v>
      </c>
      <c r="AG1100" s="17">
        <v>0</v>
      </c>
      <c r="AH1100" s="17">
        <v>0</v>
      </c>
      <c r="AK1100" s="17">
        <v>0</v>
      </c>
      <c r="AL1100" s="17">
        <v>0</v>
      </c>
      <c r="AO1100" s="17">
        <v>0</v>
      </c>
      <c r="AP1100" s="17">
        <v>0</v>
      </c>
      <c r="AQ1100" s="17">
        <v>0</v>
      </c>
      <c r="AR1100" s="17">
        <v>0</v>
      </c>
      <c r="AS1100" s="17">
        <v>9.2440000000000005E-3</v>
      </c>
      <c r="AT1100" s="17">
        <v>4.3381000000000003E-2</v>
      </c>
      <c r="AU1100" s="17">
        <v>1.7884000000000001E-2</v>
      </c>
      <c r="AV1100" s="17">
        <v>195</v>
      </c>
      <c r="AW1100" s="17">
        <v>234</v>
      </c>
      <c r="AX1100" s="17">
        <v>292.5</v>
      </c>
      <c r="AY1100" s="17">
        <v>0</v>
      </c>
      <c r="AZ1100" s="17">
        <v>0</v>
      </c>
      <c r="BA1100" s="17">
        <v>0</v>
      </c>
      <c r="BB1100" s="17">
        <v>0</v>
      </c>
      <c r="BC1100" s="17">
        <v>1</v>
      </c>
      <c r="BD1100" s="17">
        <v>21.78</v>
      </c>
      <c r="BE1100" s="17">
        <v>1</v>
      </c>
      <c r="BF1100" s="17">
        <v>1</v>
      </c>
      <c r="BH1100" s="17">
        <v>0</v>
      </c>
      <c r="BJ1100" s="17">
        <v>0</v>
      </c>
      <c r="BL1100" s="17">
        <v>0</v>
      </c>
      <c r="BM1100" s="17">
        <v>2.6883000000000001E-2</v>
      </c>
      <c r="BN1100" s="17">
        <v>0.101853</v>
      </c>
      <c r="BO1100" s="17">
        <v>0</v>
      </c>
      <c r="BP1100" s="17">
        <v>0</v>
      </c>
      <c r="BQ1100" s="17">
        <v>0</v>
      </c>
      <c r="BR1100" s="17">
        <v>0</v>
      </c>
      <c r="BS1100" s="17">
        <v>0</v>
      </c>
      <c r="BT1100" s="17" t="s">
        <v>409</v>
      </c>
      <c r="BU1100" s="17" t="s">
        <v>409</v>
      </c>
      <c r="BV1100" s="17" t="s">
        <v>409</v>
      </c>
      <c r="BW1100" s="17" t="s">
        <v>592</v>
      </c>
      <c r="CA1100" s="17">
        <v>88106466</v>
      </c>
      <c r="CB1100" s="17" t="s">
        <v>1845</v>
      </c>
      <c r="CC1100" s="17">
        <v>5103347</v>
      </c>
      <c r="CD1100" s="17" t="s">
        <v>1106</v>
      </c>
    </row>
    <row r="1101" spans="1:82">
      <c r="A1101" s="27">
        <v>1000001250</v>
      </c>
      <c r="B1101" s="26">
        <v>0</v>
      </c>
      <c r="C1101" s="26" t="s">
        <v>210</v>
      </c>
      <c r="D1101" s="25">
        <v>306325</v>
      </c>
      <c r="E1101" s="25" t="s">
        <v>1052</v>
      </c>
      <c r="F1101" s="25">
        <v>306330</v>
      </c>
      <c r="G1101" s="25" t="s">
        <v>1053</v>
      </c>
      <c r="H1101" s="25">
        <v>1</v>
      </c>
      <c r="I1101" s="25">
        <v>2006.06</v>
      </c>
      <c r="J1101" s="25">
        <v>2500.12</v>
      </c>
      <c r="K1101" s="25" t="s">
        <v>1119</v>
      </c>
      <c r="L1101" s="25"/>
      <c r="M1101" s="25" t="s">
        <v>1119</v>
      </c>
      <c r="N1101" s="25" t="s">
        <v>412</v>
      </c>
      <c r="O1101" s="25" t="s">
        <v>411</v>
      </c>
      <c r="P1101" s="25" t="s">
        <v>516</v>
      </c>
      <c r="Q1101" s="28">
        <v>1</v>
      </c>
      <c r="R1101" s="17">
        <v>0.2024</v>
      </c>
      <c r="S1101" s="17" t="s">
        <v>498</v>
      </c>
      <c r="T1101" s="17" t="s">
        <v>516</v>
      </c>
      <c r="U1101" s="29">
        <v>2321</v>
      </c>
      <c r="V1101" s="17">
        <v>0.43</v>
      </c>
      <c r="Y1101" s="17">
        <v>0</v>
      </c>
      <c r="Z1101" s="17">
        <v>0</v>
      </c>
      <c r="AC1101" s="17">
        <v>0</v>
      </c>
      <c r="AD1101" s="17">
        <v>0</v>
      </c>
      <c r="AG1101" s="17">
        <v>0</v>
      </c>
      <c r="AH1101" s="17">
        <v>0</v>
      </c>
      <c r="AK1101" s="17">
        <v>0</v>
      </c>
      <c r="AL1101" s="17">
        <v>0</v>
      </c>
      <c r="AO1101" s="17">
        <v>0</v>
      </c>
      <c r="AP1101" s="17">
        <v>0</v>
      </c>
      <c r="AQ1101" s="17">
        <v>0.42985533500000001</v>
      </c>
      <c r="AR1101" s="17">
        <v>2.999579E-3</v>
      </c>
      <c r="AS1101" s="17">
        <v>1.9799999999999999E-4</v>
      </c>
      <c r="AT1101" s="17">
        <v>2.9650000000000002E-3</v>
      </c>
      <c r="AU1101" s="17">
        <v>0.12099600000000001</v>
      </c>
      <c r="AV1101" s="17">
        <v>285</v>
      </c>
      <c r="AW1101" s="17">
        <v>342</v>
      </c>
      <c r="AX1101" s="17">
        <v>427.5</v>
      </c>
      <c r="AY1101" s="17">
        <v>0</v>
      </c>
      <c r="AZ1101" s="17">
        <v>0</v>
      </c>
      <c r="BA1101" s="17">
        <v>0</v>
      </c>
      <c r="BB1101" s="17">
        <v>0</v>
      </c>
      <c r="BC1101" s="17">
        <v>1</v>
      </c>
      <c r="BD1101" s="17">
        <v>2.3199999999999998</v>
      </c>
      <c r="BE1101" s="17">
        <v>1</v>
      </c>
      <c r="BF1101" s="17">
        <v>1</v>
      </c>
      <c r="BH1101" s="17">
        <v>0</v>
      </c>
      <c r="BJ1101" s="17">
        <v>0</v>
      </c>
      <c r="BL1101" s="17">
        <v>0</v>
      </c>
      <c r="BM1101" s="17">
        <v>7.3800000000000005E-4</v>
      </c>
      <c r="BN1101" s="17">
        <v>8.1499999999999997E-4</v>
      </c>
      <c r="BO1101" s="17">
        <v>0</v>
      </c>
      <c r="BP1101" s="17">
        <v>0</v>
      </c>
      <c r="BQ1101" s="17">
        <v>0</v>
      </c>
      <c r="BR1101" s="17">
        <v>0</v>
      </c>
      <c r="BS1101" s="17">
        <v>0</v>
      </c>
      <c r="BT1101" s="17" t="s">
        <v>409</v>
      </c>
      <c r="BU1101" s="17" t="s">
        <v>409</v>
      </c>
      <c r="BV1101" s="17" t="s">
        <v>409</v>
      </c>
      <c r="BW1101" s="17" t="s">
        <v>592</v>
      </c>
      <c r="CA1101" s="17">
        <v>88106466</v>
      </c>
      <c r="CB1101" s="17" t="s">
        <v>1453</v>
      </c>
      <c r="CC1101" s="17">
        <v>5103347</v>
      </c>
      <c r="CD1101" s="17" t="s">
        <v>1049</v>
      </c>
    </row>
    <row r="1102" spans="1:82">
      <c r="A1102" s="27">
        <v>1000001251</v>
      </c>
      <c r="B1102" s="26">
        <v>0</v>
      </c>
      <c r="C1102" s="26" t="s">
        <v>2074</v>
      </c>
      <c r="D1102" s="25">
        <v>308530</v>
      </c>
      <c r="E1102" s="25" t="s">
        <v>2073</v>
      </c>
      <c r="F1102" s="25">
        <v>308510</v>
      </c>
      <c r="G1102" s="25" t="s">
        <v>2070</v>
      </c>
      <c r="H1102" s="25">
        <v>1</v>
      </c>
      <c r="I1102" s="25">
        <v>2003.01</v>
      </c>
      <c r="J1102" s="25">
        <v>2500.12</v>
      </c>
      <c r="K1102" s="25" t="s">
        <v>1715</v>
      </c>
      <c r="L1102" s="25"/>
      <c r="M1102" s="25" t="s">
        <v>1715</v>
      </c>
      <c r="N1102" s="25" t="s">
        <v>412</v>
      </c>
      <c r="O1102" s="25" t="s">
        <v>541</v>
      </c>
      <c r="P1102" s="25" t="s">
        <v>427</v>
      </c>
      <c r="Q1102" s="24">
        <v>6875</v>
      </c>
      <c r="R1102" s="17">
        <v>0</v>
      </c>
      <c r="S1102" s="17" t="s">
        <v>428</v>
      </c>
      <c r="T1102" s="17" t="s">
        <v>515</v>
      </c>
      <c r="U1102" s="29">
        <v>3687</v>
      </c>
      <c r="V1102" s="17">
        <v>0</v>
      </c>
      <c r="Y1102" s="17">
        <v>0</v>
      </c>
      <c r="Z1102" s="17">
        <v>0</v>
      </c>
      <c r="AC1102" s="17">
        <v>0</v>
      </c>
      <c r="AD1102" s="17">
        <v>0</v>
      </c>
      <c r="AG1102" s="17">
        <v>0</v>
      </c>
      <c r="AH1102" s="17">
        <v>0</v>
      </c>
      <c r="AK1102" s="17">
        <v>0</v>
      </c>
      <c r="AL1102" s="17">
        <v>0</v>
      </c>
      <c r="AO1102" s="17">
        <v>0</v>
      </c>
      <c r="AP1102" s="17">
        <v>0</v>
      </c>
      <c r="AQ1102" s="17">
        <v>0</v>
      </c>
      <c r="AR1102" s="17">
        <v>0</v>
      </c>
      <c r="AS1102" s="17">
        <v>3.176E-3</v>
      </c>
      <c r="AT1102" s="17">
        <v>1.8537000000000001E-2</v>
      </c>
      <c r="AU1102" s="17">
        <v>1.0093E-2</v>
      </c>
      <c r="AV1102" s="17">
        <v>361</v>
      </c>
      <c r="AW1102" s="17">
        <v>433.2</v>
      </c>
      <c r="AX1102" s="17">
        <v>541.5</v>
      </c>
      <c r="AY1102" s="17">
        <v>0</v>
      </c>
      <c r="AZ1102" s="17">
        <v>0</v>
      </c>
      <c r="BA1102" s="17">
        <v>0</v>
      </c>
      <c r="BB1102" s="17">
        <v>0</v>
      </c>
      <c r="BC1102" s="17">
        <v>1</v>
      </c>
      <c r="BD1102" s="17">
        <v>10.56</v>
      </c>
      <c r="BE1102" s="17">
        <v>1</v>
      </c>
      <c r="BF1102" s="17">
        <v>1</v>
      </c>
      <c r="BH1102" s="17">
        <v>0</v>
      </c>
      <c r="BJ1102" s="17">
        <v>0</v>
      </c>
      <c r="BL1102" s="17">
        <v>0</v>
      </c>
      <c r="BM1102" s="17">
        <v>1.0485E-2</v>
      </c>
      <c r="BN1102" s="17">
        <v>5.4169000000000002E-2</v>
      </c>
      <c r="BO1102" s="17">
        <v>0</v>
      </c>
      <c r="BP1102" s="17">
        <v>0</v>
      </c>
      <c r="BQ1102" s="17">
        <v>0</v>
      </c>
      <c r="BR1102" s="17">
        <v>0</v>
      </c>
      <c r="BS1102" s="17">
        <v>0</v>
      </c>
      <c r="BT1102" s="17" t="s">
        <v>409</v>
      </c>
      <c r="BU1102" s="17" t="s">
        <v>409</v>
      </c>
      <c r="BV1102" s="17" t="s">
        <v>409</v>
      </c>
      <c r="BW1102" s="17" t="s">
        <v>592</v>
      </c>
      <c r="CA1102" s="17">
        <v>88106466</v>
      </c>
      <c r="CB1102" s="17" t="s">
        <v>1848</v>
      </c>
      <c r="CC1102" s="17">
        <v>6101046</v>
      </c>
      <c r="CD1102" s="17" t="s">
        <v>1532</v>
      </c>
    </row>
    <row r="1103" spans="1:82">
      <c r="A1103" s="27">
        <v>1000001252</v>
      </c>
      <c r="B1103" s="26">
        <v>0</v>
      </c>
      <c r="C1103" s="26" t="s">
        <v>2072</v>
      </c>
      <c r="D1103" s="25">
        <v>308515</v>
      </c>
      <c r="E1103" s="25" t="s">
        <v>2053</v>
      </c>
      <c r="F1103" s="25">
        <v>308510</v>
      </c>
      <c r="G1103" s="25" t="s">
        <v>2070</v>
      </c>
      <c r="H1103" s="25">
        <v>1</v>
      </c>
      <c r="I1103" s="25">
        <v>1999.12</v>
      </c>
      <c r="J1103" s="25">
        <v>2500.12</v>
      </c>
      <c r="K1103" s="25" t="s">
        <v>1596</v>
      </c>
      <c r="L1103" s="25"/>
      <c r="M1103" s="25" t="s">
        <v>1596</v>
      </c>
      <c r="N1103" s="25" t="s">
        <v>412</v>
      </c>
      <c r="O1103" s="25" t="s">
        <v>428</v>
      </c>
      <c r="P1103" s="25" t="s">
        <v>427</v>
      </c>
      <c r="Q1103" s="24">
        <v>48075</v>
      </c>
      <c r="R1103" s="17">
        <v>0</v>
      </c>
      <c r="S1103" s="17" t="s">
        <v>411</v>
      </c>
      <c r="T1103" s="17" t="s">
        <v>426</v>
      </c>
      <c r="U1103" s="17">
        <v>100</v>
      </c>
      <c r="V1103" s="17">
        <v>0.18640000000000001</v>
      </c>
      <c r="Y1103" s="17">
        <v>0</v>
      </c>
      <c r="Z1103" s="17">
        <v>0</v>
      </c>
      <c r="AC1103" s="17">
        <v>0</v>
      </c>
      <c r="AD1103" s="17">
        <v>0</v>
      </c>
      <c r="AG1103" s="17">
        <v>0</v>
      </c>
      <c r="AH1103" s="17">
        <v>0</v>
      </c>
      <c r="AK1103" s="17">
        <v>0</v>
      </c>
      <c r="AL1103" s="17">
        <v>0</v>
      </c>
      <c r="AO1103" s="17">
        <v>0</v>
      </c>
      <c r="AP1103" s="17">
        <v>0</v>
      </c>
      <c r="AQ1103" s="17">
        <v>7.7056000000000002E-5</v>
      </c>
      <c r="AR1103" s="17">
        <v>4.4870000000000002E-5</v>
      </c>
      <c r="AS1103" s="17">
        <v>2.0413000000000001E-2</v>
      </c>
      <c r="AT1103" s="17">
        <v>9.6955E-2</v>
      </c>
      <c r="AU1103" s="17">
        <v>3.9022000000000001E-2</v>
      </c>
      <c r="AV1103" s="17">
        <v>195</v>
      </c>
      <c r="AW1103" s="17">
        <v>234</v>
      </c>
      <c r="AX1103" s="17">
        <v>292.5</v>
      </c>
      <c r="AY1103" s="17">
        <v>0</v>
      </c>
      <c r="AZ1103" s="17">
        <v>0</v>
      </c>
      <c r="BA1103" s="17">
        <v>0</v>
      </c>
      <c r="BB1103" s="17">
        <v>0</v>
      </c>
      <c r="BC1103" s="17">
        <v>1</v>
      </c>
      <c r="BD1103" s="17">
        <v>48.18</v>
      </c>
      <c r="BE1103" s="17">
        <v>1</v>
      </c>
      <c r="BF1103" s="17">
        <v>1</v>
      </c>
      <c r="BH1103" s="17">
        <v>0</v>
      </c>
      <c r="BJ1103" s="17">
        <v>0</v>
      </c>
      <c r="BL1103" s="17">
        <v>0</v>
      </c>
      <c r="BM1103" s="17">
        <v>6.2922000000000006E-2</v>
      </c>
      <c r="BN1103" s="17">
        <v>0.241314</v>
      </c>
      <c r="BO1103" s="17">
        <v>0</v>
      </c>
      <c r="BP1103" s="17">
        <v>0</v>
      </c>
      <c r="BQ1103" s="17">
        <v>0</v>
      </c>
      <c r="BR1103" s="17">
        <v>0</v>
      </c>
      <c r="BS1103" s="17">
        <v>0</v>
      </c>
      <c r="BT1103" s="17" t="s">
        <v>409</v>
      </c>
      <c r="BU1103" s="17" t="s">
        <v>409</v>
      </c>
      <c r="BV1103" s="17" t="s">
        <v>409</v>
      </c>
      <c r="BW1103" s="17" t="s">
        <v>592</v>
      </c>
      <c r="CA1103" s="17">
        <v>88106466</v>
      </c>
      <c r="CB1103" s="17" t="s">
        <v>1848</v>
      </c>
      <c r="CC1103" s="17">
        <v>6101046</v>
      </c>
      <c r="CD1103" s="17" t="s">
        <v>1532</v>
      </c>
    </row>
    <row r="1104" spans="1:82">
      <c r="A1104" s="27">
        <v>1000001253</v>
      </c>
      <c r="B1104" s="26">
        <v>0</v>
      </c>
      <c r="C1104" s="26" t="s">
        <v>2071</v>
      </c>
      <c r="D1104" s="25">
        <v>308515</v>
      </c>
      <c r="E1104" s="25" t="s">
        <v>2053</v>
      </c>
      <c r="F1104" s="25">
        <v>308510</v>
      </c>
      <c r="G1104" s="25" t="s">
        <v>2070</v>
      </c>
      <c r="H1104" s="25">
        <v>2</v>
      </c>
      <c r="I1104" s="25">
        <v>1999.12</v>
      </c>
      <c r="J1104" s="25">
        <v>2500.12</v>
      </c>
      <c r="K1104" s="25" t="s">
        <v>1596</v>
      </c>
      <c r="L1104" s="25"/>
      <c r="M1104" s="25" t="s">
        <v>1596</v>
      </c>
      <c r="N1104" s="25" t="s">
        <v>412</v>
      </c>
      <c r="O1104" s="25" t="s">
        <v>428</v>
      </c>
      <c r="P1104" s="25" t="s">
        <v>427</v>
      </c>
      <c r="Q1104" s="24">
        <v>48075</v>
      </c>
      <c r="R1104" s="17">
        <v>0</v>
      </c>
      <c r="S1104" s="17" t="s">
        <v>411</v>
      </c>
      <c r="T1104" s="17" t="s">
        <v>426</v>
      </c>
      <c r="U1104" s="17">
        <v>100</v>
      </c>
      <c r="V1104" s="17">
        <v>0.18640000000000001</v>
      </c>
      <c r="Y1104" s="17">
        <v>0</v>
      </c>
      <c r="Z1104" s="17">
        <v>0</v>
      </c>
      <c r="AC1104" s="17">
        <v>0</v>
      </c>
      <c r="AD1104" s="17">
        <v>0</v>
      </c>
      <c r="AG1104" s="17">
        <v>0</v>
      </c>
      <c r="AH1104" s="17">
        <v>0</v>
      </c>
      <c r="AK1104" s="17">
        <v>0</v>
      </c>
      <c r="AL1104" s="17">
        <v>0</v>
      </c>
      <c r="AO1104" s="17">
        <v>0</v>
      </c>
      <c r="AP1104" s="17">
        <v>0</v>
      </c>
      <c r="AQ1104" s="17">
        <v>7.7056000000000002E-5</v>
      </c>
      <c r="AR1104" s="17">
        <v>4.4870000000000002E-5</v>
      </c>
      <c r="AS1104" s="17">
        <v>2.0413000000000001E-2</v>
      </c>
      <c r="AT1104" s="17">
        <v>9.6955E-2</v>
      </c>
      <c r="AU1104" s="17">
        <v>3.9022000000000001E-2</v>
      </c>
      <c r="AV1104" s="17">
        <v>195</v>
      </c>
      <c r="AW1104" s="17">
        <v>234</v>
      </c>
      <c r="AX1104" s="17">
        <v>292.5</v>
      </c>
      <c r="AY1104" s="17">
        <v>0</v>
      </c>
      <c r="AZ1104" s="17">
        <v>0</v>
      </c>
      <c r="BA1104" s="17">
        <v>0</v>
      </c>
      <c r="BB1104" s="17">
        <v>0</v>
      </c>
      <c r="BC1104" s="17">
        <v>1</v>
      </c>
      <c r="BD1104" s="17">
        <v>48.18</v>
      </c>
      <c r="BE1104" s="17">
        <v>1</v>
      </c>
      <c r="BF1104" s="17">
        <v>1</v>
      </c>
      <c r="BH1104" s="17">
        <v>0</v>
      </c>
      <c r="BJ1104" s="17">
        <v>0</v>
      </c>
      <c r="BL1104" s="17">
        <v>0</v>
      </c>
      <c r="BM1104" s="17">
        <v>6.2922000000000006E-2</v>
      </c>
      <c r="BN1104" s="17">
        <v>0.241314</v>
      </c>
      <c r="BO1104" s="17">
        <v>0</v>
      </c>
      <c r="BP1104" s="17">
        <v>0</v>
      </c>
      <c r="BQ1104" s="17">
        <v>0</v>
      </c>
      <c r="BR1104" s="17">
        <v>0</v>
      </c>
      <c r="BS1104" s="17">
        <v>0</v>
      </c>
      <c r="BT1104" s="17" t="s">
        <v>409</v>
      </c>
      <c r="BU1104" s="17" t="s">
        <v>409</v>
      </c>
      <c r="BV1104" s="17" t="s">
        <v>409</v>
      </c>
      <c r="BW1104" s="17" t="s">
        <v>592</v>
      </c>
      <c r="CA1104" s="17">
        <v>88106466</v>
      </c>
      <c r="CB1104" s="17" t="s">
        <v>1848</v>
      </c>
      <c r="CC1104" s="17">
        <v>6101046</v>
      </c>
      <c r="CD1104" s="17" t="s">
        <v>1532</v>
      </c>
    </row>
    <row r="1105" spans="1:82">
      <c r="A1105" s="27">
        <v>1000001255</v>
      </c>
      <c r="B1105" s="26">
        <v>0</v>
      </c>
      <c r="C1105" s="26" t="s">
        <v>2069</v>
      </c>
      <c r="D1105" s="25">
        <v>308620</v>
      </c>
      <c r="E1105" s="25" t="s">
        <v>1643</v>
      </c>
      <c r="F1105" s="25">
        <v>308130</v>
      </c>
      <c r="G1105" s="25" t="s">
        <v>2028</v>
      </c>
      <c r="H1105" s="25">
        <v>1</v>
      </c>
      <c r="I1105" s="25">
        <v>2000.06</v>
      </c>
      <c r="J1105" s="25">
        <v>2500.12</v>
      </c>
      <c r="K1105" s="25" t="s">
        <v>1645</v>
      </c>
      <c r="L1105" s="25"/>
      <c r="M1105" s="25" t="s">
        <v>1645</v>
      </c>
      <c r="N1105" s="25" t="s">
        <v>412</v>
      </c>
      <c r="O1105" s="25" t="s">
        <v>428</v>
      </c>
      <c r="P1105" s="25" t="s">
        <v>499</v>
      </c>
      <c r="Q1105" s="24">
        <v>16673</v>
      </c>
      <c r="R1105" s="17">
        <v>0</v>
      </c>
      <c r="U1105" s="17">
        <v>0</v>
      </c>
      <c r="V1105" s="17">
        <v>0</v>
      </c>
      <c r="Y1105" s="17">
        <v>0</v>
      </c>
      <c r="Z1105" s="17">
        <v>0</v>
      </c>
      <c r="AC1105" s="17">
        <v>0</v>
      </c>
      <c r="AD1105" s="17">
        <v>0</v>
      </c>
      <c r="AG1105" s="17">
        <v>0</v>
      </c>
      <c r="AH1105" s="17">
        <v>0</v>
      </c>
      <c r="AK1105" s="17">
        <v>0</v>
      </c>
      <c r="AL1105" s="17">
        <v>0</v>
      </c>
      <c r="AO1105" s="17">
        <v>0</v>
      </c>
      <c r="AP1105" s="17">
        <v>0</v>
      </c>
      <c r="AQ1105" s="17">
        <v>0</v>
      </c>
      <c r="AR1105" s="17">
        <v>0</v>
      </c>
      <c r="AS1105" s="17">
        <v>2.9489999999999998E-3</v>
      </c>
      <c r="AT1105" s="17">
        <v>2.324E-2</v>
      </c>
      <c r="AU1105" s="17">
        <v>1.9342999999999999E-2</v>
      </c>
      <c r="AV1105" s="17">
        <v>452</v>
      </c>
      <c r="AW1105" s="17">
        <v>542.4</v>
      </c>
      <c r="AX1105" s="17">
        <v>678</v>
      </c>
      <c r="AY1105" s="17">
        <v>0</v>
      </c>
      <c r="AZ1105" s="17">
        <v>0</v>
      </c>
      <c r="BA1105" s="17">
        <v>0</v>
      </c>
      <c r="BB1105" s="17">
        <v>0</v>
      </c>
      <c r="BC1105" s="17">
        <v>1</v>
      </c>
      <c r="BD1105" s="17">
        <v>16.670000000000002</v>
      </c>
      <c r="BE1105" s="17">
        <v>1</v>
      </c>
      <c r="BF1105" s="17">
        <v>1</v>
      </c>
      <c r="BH1105" s="17">
        <v>0</v>
      </c>
      <c r="BJ1105" s="17">
        <v>0</v>
      </c>
      <c r="BL1105" s="17">
        <v>0</v>
      </c>
      <c r="BM1105" s="17">
        <v>1.6721E-2</v>
      </c>
      <c r="BN1105" s="17">
        <v>6.6556000000000004E-2</v>
      </c>
      <c r="BO1105" s="17">
        <v>0</v>
      </c>
      <c r="BP1105" s="17">
        <v>0</v>
      </c>
      <c r="BQ1105" s="17">
        <v>0</v>
      </c>
      <c r="BR1105" s="17">
        <v>0</v>
      </c>
      <c r="BS1105" s="17">
        <v>0</v>
      </c>
      <c r="BT1105" s="17" t="s">
        <v>409</v>
      </c>
      <c r="BU1105" s="17" t="s">
        <v>409</v>
      </c>
      <c r="BV1105" s="17" t="s">
        <v>409</v>
      </c>
      <c r="BW1105" s="17" t="s">
        <v>592</v>
      </c>
      <c r="CA1105" s="17">
        <v>88106466</v>
      </c>
      <c r="CB1105" s="17" t="s">
        <v>1848</v>
      </c>
      <c r="CC1105" s="17">
        <v>6101046</v>
      </c>
      <c r="CD1105" s="17" t="s">
        <v>1532</v>
      </c>
    </row>
    <row r="1106" spans="1:82">
      <c r="A1106" s="27">
        <v>1000001256</v>
      </c>
      <c r="B1106" s="26">
        <v>0</v>
      </c>
      <c r="C1106" s="26" t="s">
        <v>2068</v>
      </c>
      <c r="D1106" s="25">
        <v>308620</v>
      </c>
      <c r="E1106" s="25" t="s">
        <v>1643</v>
      </c>
      <c r="F1106" s="25">
        <v>308130</v>
      </c>
      <c r="G1106" s="25" t="s">
        <v>2028</v>
      </c>
      <c r="H1106" s="25">
        <v>2</v>
      </c>
      <c r="I1106" s="25">
        <v>2000.06</v>
      </c>
      <c r="J1106" s="25">
        <v>2500.12</v>
      </c>
      <c r="K1106" s="25" t="s">
        <v>1645</v>
      </c>
      <c r="L1106" s="25"/>
      <c r="M1106" s="25" t="s">
        <v>1645</v>
      </c>
      <c r="N1106" s="25" t="s">
        <v>412</v>
      </c>
      <c r="O1106" s="25" t="s">
        <v>428</v>
      </c>
      <c r="P1106" s="25" t="s">
        <v>499</v>
      </c>
      <c r="Q1106" s="24">
        <v>16673</v>
      </c>
      <c r="R1106" s="17">
        <v>0</v>
      </c>
      <c r="U1106" s="17">
        <v>0</v>
      </c>
      <c r="V1106" s="17">
        <v>0</v>
      </c>
      <c r="Y1106" s="17">
        <v>0</v>
      </c>
      <c r="Z1106" s="17">
        <v>0</v>
      </c>
      <c r="AC1106" s="17">
        <v>0</v>
      </c>
      <c r="AD1106" s="17">
        <v>0</v>
      </c>
      <c r="AG1106" s="17">
        <v>0</v>
      </c>
      <c r="AH1106" s="17">
        <v>0</v>
      </c>
      <c r="AK1106" s="17">
        <v>0</v>
      </c>
      <c r="AL1106" s="17">
        <v>0</v>
      </c>
      <c r="AO1106" s="17">
        <v>0</v>
      </c>
      <c r="AP1106" s="17">
        <v>0</v>
      </c>
      <c r="AQ1106" s="17">
        <v>0</v>
      </c>
      <c r="AR1106" s="17">
        <v>0</v>
      </c>
      <c r="AS1106" s="17">
        <v>2.9489999999999998E-3</v>
      </c>
      <c r="AT1106" s="17">
        <v>2.324E-2</v>
      </c>
      <c r="AU1106" s="17">
        <v>1.9342999999999999E-2</v>
      </c>
      <c r="AV1106" s="17">
        <v>452</v>
      </c>
      <c r="AW1106" s="17">
        <v>542.4</v>
      </c>
      <c r="AX1106" s="17">
        <v>678</v>
      </c>
      <c r="AY1106" s="17">
        <v>0</v>
      </c>
      <c r="AZ1106" s="17">
        <v>0</v>
      </c>
      <c r="BA1106" s="17">
        <v>0</v>
      </c>
      <c r="BB1106" s="17">
        <v>0</v>
      </c>
      <c r="BC1106" s="17">
        <v>1</v>
      </c>
      <c r="BD1106" s="17">
        <v>16.670000000000002</v>
      </c>
      <c r="BE1106" s="17">
        <v>1</v>
      </c>
      <c r="BF1106" s="17">
        <v>1</v>
      </c>
      <c r="BH1106" s="17">
        <v>0</v>
      </c>
      <c r="BJ1106" s="17">
        <v>0</v>
      </c>
      <c r="BL1106" s="17">
        <v>0</v>
      </c>
      <c r="BM1106" s="17">
        <v>1.6721E-2</v>
      </c>
      <c r="BN1106" s="17">
        <v>6.6556000000000004E-2</v>
      </c>
      <c r="BO1106" s="17">
        <v>0</v>
      </c>
      <c r="BP1106" s="17">
        <v>0</v>
      </c>
      <c r="BQ1106" s="17">
        <v>0</v>
      </c>
      <c r="BR1106" s="17">
        <v>0</v>
      </c>
      <c r="BS1106" s="17">
        <v>0</v>
      </c>
      <c r="BT1106" s="17" t="s">
        <v>409</v>
      </c>
      <c r="BU1106" s="17" t="s">
        <v>409</v>
      </c>
      <c r="BV1106" s="17" t="s">
        <v>409</v>
      </c>
      <c r="BW1106" s="17" t="s">
        <v>592</v>
      </c>
      <c r="CA1106" s="17">
        <v>88106466</v>
      </c>
      <c r="CB1106" s="17" t="s">
        <v>1848</v>
      </c>
      <c r="CC1106" s="17">
        <v>6101046</v>
      </c>
      <c r="CD1106" s="17" t="s">
        <v>1532</v>
      </c>
    </row>
    <row r="1107" spans="1:82">
      <c r="A1107" s="27">
        <v>1000001257</v>
      </c>
      <c r="B1107" s="26">
        <v>0</v>
      </c>
      <c r="C1107" s="26" t="s">
        <v>2067</v>
      </c>
      <c r="D1107" s="25">
        <v>308630</v>
      </c>
      <c r="E1107" s="25" t="s">
        <v>720</v>
      </c>
      <c r="F1107" s="25">
        <v>308610</v>
      </c>
      <c r="G1107" s="25" t="s">
        <v>1634</v>
      </c>
      <c r="H1107" s="25">
        <v>1</v>
      </c>
      <c r="I1107" s="25">
        <v>2001.1</v>
      </c>
      <c r="J1107" s="25">
        <v>2500.12</v>
      </c>
      <c r="K1107" s="25" t="s">
        <v>1744</v>
      </c>
      <c r="L1107" s="25"/>
      <c r="M1107" s="25" t="s">
        <v>1744</v>
      </c>
      <c r="N1107" s="25" t="s">
        <v>412</v>
      </c>
      <c r="O1107" s="25" t="s">
        <v>428</v>
      </c>
      <c r="P1107" s="25" t="s">
        <v>499</v>
      </c>
      <c r="Q1107" s="24">
        <v>3186</v>
      </c>
      <c r="R1107" s="17">
        <v>0</v>
      </c>
      <c r="S1107" s="17" t="s">
        <v>428</v>
      </c>
      <c r="T1107" s="17" t="s">
        <v>499</v>
      </c>
      <c r="U1107" s="29">
        <v>7857</v>
      </c>
      <c r="V1107" s="17">
        <v>0</v>
      </c>
      <c r="Y1107" s="17">
        <v>0</v>
      </c>
      <c r="Z1107" s="17">
        <v>0</v>
      </c>
      <c r="AC1107" s="17">
        <v>0</v>
      </c>
      <c r="AD1107" s="17">
        <v>0</v>
      </c>
      <c r="AG1107" s="17">
        <v>0</v>
      </c>
      <c r="AH1107" s="17">
        <v>0</v>
      </c>
      <c r="AK1107" s="17">
        <v>0</v>
      </c>
      <c r="AL1107" s="17">
        <v>0</v>
      </c>
      <c r="AO1107" s="17">
        <v>0</v>
      </c>
      <c r="AP1107" s="17">
        <v>0</v>
      </c>
      <c r="AQ1107" s="17">
        <v>0</v>
      </c>
      <c r="AR1107" s="17">
        <v>0</v>
      </c>
      <c r="AS1107" s="17">
        <v>2.7039999999999998E-3</v>
      </c>
      <c r="AT1107" s="17">
        <v>1.9408000000000002E-2</v>
      </c>
      <c r="AU1107" s="17">
        <v>1.0456999999999999E-2</v>
      </c>
      <c r="AV1107" s="17">
        <v>256</v>
      </c>
      <c r="AW1107" s="17">
        <v>307.2</v>
      </c>
      <c r="AX1107" s="17">
        <v>384</v>
      </c>
      <c r="AY1107" s="17">
        <v>0</v>
      </c>
      <c r="AZ1107" s="17">
        <v>0</v>
      </c>
      <c r="BA1107" s="17">
        <v>0</v>
      </c>
      <c r="BB1107" s="17">
        <v>0</v>
      </c>
      <c r="BC1107" s="17">
        <v>1</v>
      </c>
      <c r="BD1107" s="17">
        <v>11.04</v>
      </c>
      <c r="BE1107" s="17">
        <v>1</v>
      </c>
      <c r="BF1107" s="17">
        <v>1</v>
      </c>
      <c r="BH1107" s="17">
        <v>0</v>
      </c>
      <c r="BJ1107" s="17">
        <v>0</v>
      </c>
      <c r="BL1107" s="17">
        <v>0</v>
      </c>
      <c r="BM1107" s="17">
        <v>1.1972E-2</v>
      </c>
      <c r="BN1107" s="17">
        <v>5.6640000000000003E-2</v>
      </c>
      <c r="BO1107" s="17">
        <v>0</v>
      </c>
      <c r="BP1107" s="17">
        <v>0</v>
      </c>
      <c r="BQ1107" s="17">
        <v>0</v>
      </c>
      <c r="BR1107" s="17">
        <v>0</v>
      </c>
      <c r="BS1107" s="17">
        <v>0</v>
      </c>
      <c r="BT1107" s="17" t="s">
        <v>409</v>
      </c>
      <c r="BU1107" s="17" t="s">
        <v>409</v>
      </c>
      <c r="BV1107" s="17" t="s">
        <v>409</v>
      </c>
      <c r="BW1107" s="17" t="s">
        <v>592</v>
      </c>
      <c r="CA1107" s="17">
        <v>88106466</v>
      </c>
      <c r="CB1107" s="17" t="s">
        <v>1848</v>
      </c>
      <c r="CC1107" s="17">
        <v>6101046</v>
      </c>
      <c r="CD1107" s="17" t="s">
        <v>1532</v>
      </c>
    </row>
    <row r="1108" spans="1:82">
      <c r="A1108" s="27">
        <v>1000001258</v>
      </c>
      <c r="B1108" s="26">
        <v>0</v>
      </c>
      <c r="C1108" s="26" t="s">
        <v>103</v>
      </c>
      <c r="D1108" s="25">
        <v>308630</v>
      </c>
      <c r="E1108" s="25" t="s">
        <v>720</v>
      </c>
      <c r="F1108" s="25">
        <v>308625</v>
      </c>
      <c r="G1108" s="25" t="s">
        <v>1647</v>
      </c>
      <c r="H1108" s="25">
        <v>1</v>
      </c>
      <c r="I1108" s="25">
        <v>2005.04</v>
      </c>
      <c r="J1108" s="25">
        <v>2500.12</v>
      </c>
      <c r="K1108" s="25" t="s">
        <v>1649</v>
      </c>
      <c r="L1108" s="25"/>
      <c r="M1108" s="25" t="s">
        <v>1649</v>
      </c>
      <c r="N1108" s="25" t="s">
        <v>412</v>
      </c>
      <c r="O1108" s="25" t="s">
        <v>428</v>
      </c>
      <c r="P1108" s="25" t="s">
        <v>499</v>
      </c>
      <c r="Q1108" s="24">
        <v>21703</v>
      </c>
      <c r="R1108" s="17">
        <v>0</v>
      </c>
      <c r="U1108" s="17">
        <v>0</v>
      </c>
      <c r="V1108" s="17">
        <v>0</v>
      </c>
      <c r="Y1108" s="17">
        <v>0</v>
      </c>
      <c r="Z1108" s="17">
        <v>0</v>
      </c>
      <c r="AC1108" s="17">
        <v>0</v>
      </c>
      <c r="AD1108" s="17">
        <v>0</v>
      </c>
      <c r="AG1108" s="17">
        <v>0</v>
      </c>
      <c r="AH1108" s="17">
        <v>0</v>
      </c>
      <c r="AK1108" s="17">
        <v>0</v>
      </c>
      <c r="AL1108" s="17">
        <v>0</v>
      </c>
      <c r="AO1108" s="17">
        <v>0</v>
      </c>
      <c r="AP1108" s="17">
        <v>0</v>
      </c>
      <c r="AQ1108" s="17">
        <v>0</v>
      </c>
      <c r="AR1108" s="17">
        <v>0</v>
      </c>
      <c r="AS1108" s="17">
        <v>5.6109999999999997E-3</v>
      </c>
      <c r="AT1108" s="17">
        <v>4.0139000000000001E-2</v>
      </c>
      <c r="AU1108" s="17">
        <v>1.9436999999999999E-2</v>
      </c>
      <c r="AV1108" s="17">
        <v>255</v>
      </c>
      <c r="AW1108" s="17">
        <v>306</v>
      </c>
      <c r="AX1108" s="17">
        <v>382.5</v>
      </c>
      <c r="AY1108" s="17">
        <v>0</v>
      </c>
      <c r="AZ1108" s="17">
        <v>0</v>
      </c>
      <c r="BA1108" s="17">
        <v>0</v>
      </c>
      <c r="BB1108" s="17">
        <v>0</v>
      </c>
      <c r="BC1108" s="17">
        <v>1</v>
      </c>
      <c r="BD1108" s="17">
        <v>21.7</v>
      </c>
      <c r="BE1108" s="17">
        <v>1</v>
      </c>
      <c r="BF1108" s="17">
        <v>1</v>
      </c>
      <c r="BH1108" s="17">
        <v>0</v>
      </c>
      <c r="BJ1108" s="17">
        <v>0</v>
      </c>
      <c r="BL1108" s="17">
        <v>0</v>
      </c>
      <c r="BM1108" s="17">
        <v>2.4423E-2</v>
      </c>
      <c r="BN1108" s="17">
        <v>0.109259</v>
      </c>
      <c r="BO1108" s="17">
        <v>0</v>
      </c>
      <c r="BP1108" s="17">
        <v>0</v>
      </c>
      <c r="BQ1108" s="17">
        <v>0</v>
      </c>
      <c r="BR1108" s="17">
        <v>0</v>
      </c>
      <c r="BS1108" s="17">
        <v>0</v>
      </c>
      <c r="BT1108" s="17" t="s">
        <v>409</v>
      </c>
      <c r="BU1108" s="17" t="s">
        <v>409</v>
      </c>
      <c r="BV1108" s="17" t="s">
        <v>409</v>
      </c>
      <c r="BW1108" s="17" t="s">
        <v>592</v>
      </c>
      <c r="CA1108" s="17">
        <v>88106466</v>
      </c>
      <c r="CB1108" s="17" t="s">
        <v>1848</v>
      </c>
      <c r="CC1108" s="17">
        <v>2102102</v>
      </c>
      <c r="CD1108" s="17" t="s">
        <v>2059</v>
      </c>
    </row>
    <row r="1109" spans="1:82">
      <c r="A1109" s="27">
        <v>1000001259</v>
      </c>
      <c r="B1109" s="26">
        <v>0</v>
      </c>
      <c r="C1109" s="26" t="s">
        <v>102</v>
      </c>
      <c r="D1109" s="25">
        <v>308630</v>
      </c>
      <c r="E1109" s="25" t="s">
        <v>720</v>
      </c>
      <c r="F1109" s="25">
        <v>308625</v>
      </c>
      <c r="G1109" s="25" t="s">
        <v>1647</v>
      </c>
      <c r="H1109" s="25">
        <v>2</v>
      </c>
      <c r="I1109" s="25">
        <v>2006.01</v>
      </c>
      <c r="J1109" s="25">
        <v>2500.12</v>
      </c>
      <c r="K1109" s="25" t="s">
        <v>787</v>
      </c>
      <c r="L1109" s="25"/>
      <c r="M1109" s="25" t="s">
        <v>787</v>
      </c>
      <c r="N1109" s="25" t="s">
        <v>412</v>
      </c>
      <c r="O1109" s="25" t="s">
        <v>428</v>
      </c>
      <c r="P1109" s="25" t="s">
        <v>499</v>
      </c>
      <c r="Q1109" s="24">
        <v>21703</v>
      </c>
      <c r="R1109" s="17">
        <v>0</v>
      </c>
      <c r="U1109" s="17">
        <v>0</v>
      </c>
      <c r="V1109" s="17">
        <v>0</v>
      </c>
      <c r="Y1109" s="17">
        <v>0</v>
      </c>
      <c r="Z1109" s="17">
        <v>0</v>
      </c>
      <c r="AC1109" s="17">
        <v>0</v>
      </c>
      <c r="AD1109" s="17">
        <v>0</v>
      </c>
      <c r="AG1109" s="17">
        <v>0</v>
      </c>
      <c r="AH1109" s="17">
        <v>0</v>
      </c>
      <c r="AK1109" s="17">
        <v>0</v>
      </c>
      <c r="AL1109" s="17">
        <v>0</v>
      </c>
      <c r="AO1109" s="17">
        <v>0</v>
      </c>
      <c r="AP1109" s="17">
        <v>0</v>
      </c>
      <c r="AQ1109" s="17">
        <v>0</v>
      </c>
      <c r="AR1109" s="17">
        <v>0</v>
      </c>
      <c r="AS1109" s="17">
        <v>5.6109999999999997E-3</v>
      </c>
      <c r="AT1109" s="17">
        <v>4.0139000000000001E-2</v>
      </c>
      <c r="AU1109" s="17">
        <v>1.9436999999999999E-2</v>
      </c>
      <c r="AV1109" s="17">
        <v>255</v>
      </c>
      <c r="AW1109" s="17">
        <v>306</v>
      </c>
      <c r="AX1109" s="17">
        <v>382.5</v>
      </c>
      <c r="AY1109" s="17">
        <v>0</v>
      </c>
      <c r="AZ1109" s="17">
        <v>0</v>
      </c>
      <c r="BA1109" s="17">
        <v>0</v>
      </c>
      <c r="BB1109" s="17">
        <v>0</v>
      </c>
      <c r="BC1109" s="17">
        <v>1</v>
      </c>
      <c r="BD1109" s="17">
        <v>21.7</v>
      </c>
      <c r="BE1109" s="17">
        <v>1</v>
      </c>
      <c r="BF1109" s="17">
        <v>1</v>
      </c>
      <c r="BH1109" s="17">
        <v>0</v>
      </c>
      <c r="BJ1109" s="17">
        <v>0</v>
      </c>
      <c r="BL1109" s="17">
        <v>0</v>
      </c>
      <c r="BM1109" s="17">
        <v>2.4423E-2</v>
      </c>
      <c r="BN1109" s="17">
        <v>0.109259</v>
      </c>
      <c r="BO1109" s="17">
        <v>0</v>
      </c>
      <c r="BP1109" s="17">
        <v>0</v>
      </c>
      <c r="BQ1109" s="17">
        <v>0</v>
      </c>
      <c r="BR1109" s="17">
        <v>0</v>
      </c>
      <c r="BS1109" s="17">
        <v>0</v>
      </c>
      <c r="BT1109" s="17" t="s">
        <v>409</v>
      </c>
      <c r="BU1109" s="17" t="s">
        <v>409</v>
      </c>
      <c r="BV1109" s="17" t="s">
        <v>409</v>
      </c>
      <c r="BW1109" s="17" t="s">
        <v>592</v>
      </c>
      <c r="CA1109" s="17">
        <v>88106466</v>
      </c>
      <c r="CB1109" s="17" t="s">
        <v>1848</v>
      </c>
      <c r="CC1109" s="17">
        <v>2102102</v>
      </c>
      <c r="CD1109" s="17" t="s">
        <v>2059</v>
      </c>
    </row>
    <row r="1110" spans="1:82">
      <c r="A1110" s="27">
        <v>1000001260</v>
      </c>
      <c r="B1110" s="26">
        <v>0</v>
      </c>
      <c r="C1110" s="26" t="s">
        <v>2066</v>
      </c>
      <c r="D1110" s="25">
        <v>308325</v>
      </c>
      <c r="E1110" s="25" t="s">
        <v>2065</v>
      </c>
      <c r="F1110" s="25">
        <v>308320</v>
      </c>
      <c r="G1110" s="25" t="s">
        <v>2064</v>
      </c>
      <c r="H1110" s="25">
        <v>2</v>
      </c>
      <c r="I1110" s="25">
        <v>2001.04</v>
      </c>
      <c r="J1110" s="25">
        <v>2500.12</v>
      </c>
      <c r="K1110" s="25" t="s">
        <v>1901</v>
      </c>
      <c r="L1110" s="25"/>
      <c r="M1110" s="25" t="s">
        <v>1901</v>
      </c>
      <c r="N1110" s="25" t="s">
        <v>412</v>
      </c>
      <c r="O1110" s="25" t="s">
        <v>428</v>
      </c>
      <c r="P1110" s="25" t="s">
        <v>556</v>
      </c>
      <c r="Q1110" s="24">
        <v>16915</v>
      </c>
      <c r="R1110" s="17">
        <v>0</v>
      </c>
      <c r="U1110" s="17">
        <v>0</v>
      </c>
      <c r="V1110" s="17">
        <v>0</v>
      </c>
      <c r="Y1110" s="17">
        <v>0</v>
      </c>
      <c r="Z1110" s="17">
        <v>0</v>
      </c>
      <c r="AC1110" s="17">
        <v>0</v>
      </c>
      <c r="AD1110" s="17">
        <v>0</v>
      </c>
      <c r="AG1110" s="17">
        <v>0</v>
      </c>
      <c r="AH1110" s="17">
        <v>0</v>
      </c>
      <c r="AK1110" s="17">
        <v>0</v>
      </c>
      <c r="AL1110" s="17">
        <v>0</v>
      </c>
      <c r="AO1110" s="17">
        <v>0</v>
      </c>
      <c r="AP1110" s="17">
        <v>0</v>
      </c>
      <c r="AQ1110" s="17">
        <v>0</v>
      </c>
      <c r="AR1110" s="17">
        <v>0</v>
      </c>
      <c r="AS1110" s="17">
        <v>5.9829999999999996E-3</v>
      </c>
      <c r="AT1110" s="17">
        <v>3.3370999999999998E-2</v>
      </c>
      <c r="AU1110" s="17">
        <v>1.3993E-2</v>
      </c>
      <c r="AV1110" s="17">
        <v>226</v>
      </c>
      <c r="AW1110" s="17">
        <v>271.2</v>
      </c>
      <c r="AX1110" s="17">
        <v>339</v>
      </c>
      <c r="AY1110" s="17">
        <v>0</v>
      </c>
      <c r="AZ1110" s="17">
        <v>0</v>
      </c>
      <c r="BA1110" s="17">
        <v>0</v>
      </c>
      <c r="BB1110" s="17">
        <v>0</v>
      </c>
      <c r="BC1110" s="17">
        <v>1</v>
      </c>
      <c r="BD1110" s="17">
        <v>16.920000000000002</v>
      </c>
      <c r="BE1110" s="17">
        <v>1</v>
      </c>
      <c r="BF1110" s="17">
        <v>1</v>
      </c>
      <c r="BH1110" s="17">
        <v>0</v>
      </c>
      <c r="BJ1110" s="17">
        <v>0</v>
      </c>
      <c r="BL1110" s="17">
        <v>0</v>
      </c>
      <c r="BM1110" s="17">
        <v>1.9595999999999999E-2</v>
      </c>
      <c r="BN1110" s="17">
        <v>7.8247999999999998E-2</v>
      </c>
      <c r="BO1110" s="17">
        <v>0</v>
      </c>
      <c r="BP1110" s="17">
        <v>0</v>
      </c>
      <c r="BQ1110" s="17">
        <v>0</v>
      </c>
      <c r="BR1110" s="17">
        <v>0</v>
      </c>
      <c r="BS1110" s="17">
        <v>0</v>
      </c>
      <c r="BT1110" s="17" t="s">
        <v>409</v>
      </c>
      <c r="BU1110" s="17" t="s">
        <v>409</v>
      </c>
      <c r="BV1110" s="17" t="s">
        <v>409</v>
      </c>
      <c r="BW1110" s="17" t="s">
        <v>592</v>
      </c>
      <c r="CA1110" s="17">
        <v>88106466</v>
      </c>
      <c r="CB1110" s="17" t="s">
        <v>1848</v>
      </c>
      <c r="CC1110" s="17">
        <v>6101046</v>
      </c>
      <c r="CD1110" s="17" t="s">
        <v>1532</v>
      </c>
    </row>
    <row r="1111" spans="1:82">
      <c r="A1111" s="27">
        <v>1000001261</v>
      </c>
      <c r="B1111" s="26">
        <v>0</v>
      </c>
      <c r="C1111" s="26" t="s">
        <v>2063</v>
      </c>
      <c r="D1111" s="25">
        <v>208150</v>
      </c>
      <c r="E1111" s="25" t="s">
        <v>2060</v>
      </c>
      <c r="F1111" s="25">
        <v>208500</v>
      </c>
      <c r="G1111" s="25" t="s">
        <v>2051</v>
      </c>
      <c r="H1111" s="25">
        <v>2</v>
      </c>
      <c r="I1111" s="25">
        <v>1996.01</v>
      </c>
      <c r="J1111" s="25">
        <v>2500.12</v>
      </c>
      <c r="K1111" s="25" t="s">
        <v>505</v>
      </c>
      <c r="L1111" s="25"/>
      <c r="M1111" s="25" t="s">
        <v>505</v>
      </c>
      <c r="N1111" s="25" t="s">
        <v>609</v>
      </c>
      <c r="O1111" s="25" t="s">
        <v>428</v>
      </c>
      <c r="P1111" s="25" t="s">
        <v>608</v>
      </c>
      <c r="Q1111" s="24">
        <v>56078</v>
      </c>
      <c r="R1111" s="17">
        <v>0</v>
      </c>
      <c r="U1111" s="17">
        <v>0</v>
      </c>
      <c r="V1111" s="17">
        <v>0</v>
      </c>
      <c r="Y1111" s="17">
        <v>0</v>
      </c>
      <c r="Z1111" s="17">
        <v>0</v>
      </c>
      <c r="AC1111" s="17">
        <v>0</v>
      </c>
      <c r="AD1111" s="17">
        <v>0</v>
      </c>
      <c r="AG1111" s="17">
        <v>0</v>
      </c>
      <c r="AH1111" s="17">
        <v>0</v>
      </c>
      <c r="AK1111" s="17">
        <v>0</v>
      </c>
      <c r="AL1111" s="17">
        <v>0</v>
      </c>
      <c r="AO1111" s="17">
        <v>0</v>
      </c>
      <c r="AP1111" s="17">
        <v>0</v>
      </c>
      <c r="AQ1111" s="17">
        <v>0</v>
      </c>
      <c r="AR1111" s="17">
        <v>0</v>
      </c>
      <c r="AS1111" s="17">
        <v>8.2700000000000004E-4</v>
      </c>
      <c r="AT1111" s="17">
        <v>1.4343E-2</v>
      </c>
      <c r="AU1111" s="17">
        <v>0.34639999999999999</v>
      </c>
      <c r="AV1111" s="30">
        <v>2173</v>
      </c>
      <c r="AW1111" s="30">
        <v>2607.6</v>
      </c>
      <c r="AX1111" s="30">
        <v>3259.5</v>
      </c>
      <c r="AY1111" s="17">
        <v>0</v>
      </c>
      <c r="AZ1111" s="17">
        <v>0</v>
      </c>
      <c r="BA1111" s="17">
        <v>0</v>
      </c>
      <c r="BB1111" s="17">
        <v>0</v>
      </c>
      <c r="BC1111" s="17">
        <v>1</v>
      </c>
      <c r="BD1111" s="17">
        <v>56.08</v>
      </c>
      <c r="BE1111" s="17">
        <v>1</v>
      </c>
      <c r="BF1111" s="17">
        <v>1</v>
      </c>
      <c r="BH1111" s="17">
        <v>0</v>
      </c>
      <c r="BJ1111" s="17">
        <v>0</v>
      </c>
      <c r="BL1111" s="17">
        <v>0</v>
      </c>
      <c r="BM1111" s="17">
        <v>6.8669999999999998E-3</v>
      </c>
      <c r="BN1111" s="17">
        <v>4.1510999999999999E-2</v>
      </c>
      <c r="BO1111" s="17">
        <v>0</v>
      </c>
      <c r="BP1111" s="17">
        <v>0</v>
      </c>
      <c r="BQ1111" s="17">
        <v>0</v>
      </c>
      <c r="BR1111" s="17">
        <v>0</v>
      </c>
      <c r="BS1111" s="17">
        <v>0</v>
      </c>
      <c r="BT1111" s="17" t="s">
        <v>409</v>
      </c>
      <c r="BU1111" s="17" t="s">
        <v>409</v>
      </c>
      <c r="BV1111" s="17" t="s">
        <v>409</v>
      </c>
      <c r="BX1111" s="17" t="s">
        <v>607</v>
      </c>
      <c r="CA1111" s="17">
        <v>88106466</v>
      </c>
      <c r="CB1111" s="17" t="s">
        <v>1848</v>
      </c>
      <c r="CC1111" s="17">
        <v>6101046</v>
      </c>
      <c r="CD1111" s="17" t="s">
        <v>627</v>
      </c>
    </row>
    <row r="1112" spans="1:82">
      <c r="A1112" s="27">
        <v>1000001262</v>
      </c>
      <c r="B1112" s="26">
        <v>0</v>
      </c>
      <c r="C1112" s="26" t="s">
        <v>2062</v>
      </c>
      <c r="D1112" s="25">
        <v>208150</v>
      </c>
      <c r="E1112" s="25" t="s">
        <v>2060</v>
      </c>
      <c r="F1112" s="25">
        <v>208250</v>
      </c>
      <c r="G1112" s="25" t="s">
        <v>772</v>
      </c>
      <c r="H1112" s="25">
        <v>1</v>
      </c>
      <c r="I1112" s="25">
        <v>1999.01</v>
      </c>
      <c r="J1112" s="25">
        <v>2500.12</v>
      </c>
      <c r="K1112" s="25" t="s">
        <v>1774</v>
      </c>
      <c r="L1112" s="25"/>
      <c r="M1112" s="25" t="s">
        <v>1774</v>
      </c>
      <c r="N1112" s="25" t="s">
        <v>609</v>
      </c>
      <c r="O1112" s="25" t="s">
        <v>428</v>
      </c>
      <c r="P1112" s="25" t="s">
        <v>608</v>
      </c>
      <c r="Q1112" s="28">
        <v>854</v>
      </c>
      <c r="R1112" s="17">
        <v>0</v>
      </c>
      <c r="U1112" s="17">
        <v>0</v>
      </c>
      <c r="V1112" s="17">
        <v>0</v>
      </c>
      <c r="Y1112" s="17">
        <v>0</v>
      </c>
      <c r="Z1112" s="17">
        <v>0</v>
      </c>
      <c r="AC1112" s="17">
        <v>0</v>
      </c>
      <c r="AD1112" s="17">
        <v>0</v>
      </c>
      <c r="AG1112" s="17">
        <v>0</v>
      </c>
      <c r="AH1112" s="17">
        <v>0</v>
      </c>
      <c r="AK1112" s="17">
        <v>0</v>
      </c>
      <c r="AL1112" s="17">
        <v>0</v>
      </c>
      <c r="AO1112" s="17">
        <v>0</v>
      </c>
      <c r="AP1112" s="17">
        <v>0</v>
      </c>
      <c r="AQ1112" s="17">
        <v>0</v>
      </c>
      <c r="AR1112" s="17">
        <v>0</v>
      </c>
      <c r="AS1112" s="17">
        <v>1.2999999999999999E-5</v>
      </c>
      <c r="AT1112" s="17">
        <v>2.1499999999999999E-4</v>
      </c>
      <c r="AU1112" s="17">
        <v>5.3499999999999997E-3</v>
      </c>
      <c r="AV1112" s="30">
        <v>2173</v>
      </c>
      <c r="AW1112" s="30">
        <v>2607.6</v>
      </c>
      <c r="AX1112" s="30">
        <v>3259.5</v>
      </c>
      <c r="AY1112" s="17">
        <v>0</v>
      </c>
      <c r="AZ1112" s="17">
        <v>0</v>
      </c>
      <c r="BA1112" s="17">
        <v>0</v>
      </c>
      <c r="BB1112" s="17">
        <v>0</v>
      </c>
      <c r="BC1112" s="17">
        <v>1</v>
      </c>
      <c r="BD1112" s="17">
        <v>0.85</v>
      </c>
      <c r="BE1112" s="17">
        <v>1</v>
      </c>
      <c r="BF1112" s="17">
        <v>1</v>
      </c>
      <c r="BH1112" s="17">
        <v>0</v>
      </c>
      <c r="BJ1112" s="17">
        <v>0</v>
      </c>
      <c r="BL1112" s="17">
        <v>0</v>
      </c>
      <c r="BM1112" s="17">
        <v>1.03E-4</v>
      </c>
      <c r="BN1112" s="17">
        <v>6.5899999999999997E-4</v>
      </c>
      <c r="BO1112" s="17">
        <v>0</v>
      </c>
      <c r="BP1112" s="17">
        <v>0</v>
      </c>
      <c r="BQ1112" s="17">
        <v>0</v>
      </c>
      <c r="BR1112" s="17">
        <v>0</v>
      </c>
      <c r="BS1112" s="17">
        <v>0</v>
      </c>
      <c r="BT1112" s="17" t="s">
        <v>409</v>
      </c>
      <c r="BU1112" s="17" t="s">
        <v>409</v>
      </c>
      <c r="BV1112" s="17" t="s">
        <v>409</v>
      </c>
      <c r="BX1112" s="17" t="s">
        <v>607</v>
      </c>
      <c r="CA1112" s="17">
        <v>88106466</v>
      </c>
      <c r="CB1112" s="17" t="s">
        <v>1848</v>
      </c>
      <c r="CC1112" s="17">
        <v>2102102</v>
      </c>
      <c r="CD1112" s="17" t="s">
        <v>2059</v>
      </c>
    </row>
    <row r="1113" spans="1:82">
      <c r="A1113" s="27">
        <v>1000001263</v>
      </c>
      <c r="B1113" s="26">
        <v>0</v>
      </c>
      <c r="C1113" s="26" t="s">
        <v>2061</v>
      </c>
      <c r="D1113" s="25">
        <v>208150</v>
      </c>
      <c r="E1113" s="25" t="s">
        <v>2060</v>
      </c>
      <c r="F1113" s="25">
        <v>208250</v>
      </c>
      <c r="G1113" s="25" t="s">
        <v>772</v>
      </c>
      <c r="H1113" s="25">
        <v>2</v>
      </c>
      <c r="I1113" s="25">
        <v>1999.01</v>
      </c>
      <c r="J1113" s="25">
        <v>2500.12</v>
      </c>
      <c r="K1113" s="25" t="s">
        <v>1774</v>
      </c>
      <c r="L1113" s="25"/>
      <c r="M1113" s="25" t="s">
        <v>1774</v>
      </c>
      <c r="N1113" s="25" t="s">
        <v>609</v>
      </c>
      <c r="O1113" s="25" t="s">
        <v>428</v>
      </c>
      <c r="P1113" s="25" t="s">
        <v>608</v>
      </c>
      <c r="Q1113" s="28">
        <v>854</v>
      </c>
      <c r="R1113" s="17">
        <v>0</v>
      </c>
      <c r="U1113" s="17">
        <v>0</v>
      </c>
      <c r="V1113" s="17">
        <v>0</v>
      </c>
      <c r="Y1113" s="17">
        <v>0</v>
      </c>
      <c r="Z1113" s="17">
        <v>0</v>
      </c>
      <c r="AC1113" s="17">
        <v>0</v>
      </c>
      <c r="AD1113" s="17">
        <v>0</v>
      </c>
      <c r="AG1113" s="17">
        <v>0</v>
      </c>
      <c r="AH1113" s="17">
        <v>0</v>
      </c>
      <c r="AK1113" s="17">
        <v>0</v>
      </c>
      <c r="AL1113" s="17">
        <v>0</v>
      </c>
      <c r="AO1113" s="17">
        <v>0</v>
      </c>
      <c r="AP1113" s="17">
        <v>0</v>
      </c>
      <c r="AQ1113" s="17">
        <v>0</v>
      </c>
      <c r="AR1113" s="17">
        <v>0</v>
      </c>
      <c r="AS1113" s="17">
        <v>1.2999999999999999E-5</v>
      </c>
      <c r="AT1113" s="17">
        <v>2.1499999999999999E-4</v>
      </c>
      <c r="AU1113" s="17">
        <v>5.3499999999999997E-3</v>
      </c>
      <c r="AV1113" s="30">
        <v>2173</v>
      </c>
      <c r="AW1113" s="30">
        <v>2607.6</v>
      </c>
      <c r="AX1113" s="30">
        <v>3259.5</v>
      </c>
      <c r="AY1113" s="17">
        <v>0</v>
      </c>
      <c r="AZ1113" s="17">
        <v>0</v>
      </c>
      <c r="BA1113" s="17">
        <v>0</v>
      </c>
      <c r="BB1113" s="17">
        <v>0</v>
      </c>
      <c r="BC1113" s="17">
        <v>1</v>
      </c>
      <c r="BD1113" s="17">
        <v>0.85</v>
      </c>
      <c r="BE1113" s="17">
        <v>1</v>
      </c>
      <c r="BF1113" s="17">
        <v>1</v>
      </c>
      <c r="BH1113" s="17">
        <v>0</v>
      </c>
      <c r="BJ1113" s="17">
        <v>0</v>
      </c>
      <c r="BL1113" s="17">
        <v>0</v>
      </c>
      <c r="BM1113" s="17">
        <v>1.03E-4</v>
      </c>
      <c r="BN1113" s="17">
        <v>6.5899999999999997E-4</v>
      </c>
      <c r="BO1113" s="17">
        <v>0</v>
      </c>
      <c r="BP1113" s="17">
        <v>0</v>
      </c>
      <c r="BQ1113" s="17">
        <v>0</v>
      </c>
      <c r="BR1113" s="17">
        <v>0</v>
      </c>
      <c r="BS1113" s="17">
        <v>0</v>
      </c>
      <c r="BT1113" s="17" t="s">
        <v>409</v>
      </c>
      <c r="BU1113" s="17" t="s">
        <v>409</v>
      </c>
      <c r="BV1113" s="17" t="s">
        <v>409</v>
      </c>
      <c r="BX1113" s="17" t="s">
        <v>607</v>
      </c>
      <c r="CA1113" s="17">
        <v>88106466</v>
      </c>
      <c r="CB1113" s="17" t="s">
        <v>1848</v>
      </c>
      <c r="CC1113" s="17">
        <v>2102102</v>
      </c>
      <c r="CD1113" s="17" t="s">
        <v>2059</v>
      </c>
    </row>
    <row r="1114" spans="1:82">
      <c r="A1114" s="27">
        <v>1000001264</v>
      </c>
      <c r="B1114" s="26">
        <v>0</v>
      </c>
      <c r="C1114" s="26" t="s">
        <v>2058</v>
      </c>
      <c r="D1114" s="25">
        <v>207400</v>
      </c>
      <c r="E1114" s="25" t="s">
        <v>1912</v>
      </c>
      <c r="F1114" s="25">
        <v>208250</v>
      </c>
      <c r="G1114" s="25" t="s">
        <v>772</v>
      </c>
      <c r="H1114" s="25">
        <v>1</v>
      </c>
      <c r="I1114" s="25">
        <v>1996.01</v>
      </c>
      <c r="J1114" s="25">
        <v>2500.12</v>
      </c>
      <c r="K1114" s="25" t="s">
        <v>505</v>
      </c>
      <c r="L1114" s="25"/>
      <c r="M1114" s="25" t="s">
        <v>505</v>
      </c>
      <c r="N1114" s="25" t="s">
        <v>609</v>
      </c>
      <c r="O1114" s="25" t="s">
        <v>428</v>
      </c>
      <c r="P1114" s="25" t="s">
        <v>608</v>
      </c>
      <c r="Q1114" s="24">
        <v>108054</v>
      </c>
      <c r="R1114" s="17">
        <v>0</v>
      </c>
      <c r="U1114" s="17">
        <v>0</v>
      </c>
      <c r="V1114" s="17">
        <v>0</v>
      </c>
      <c r="Y1114" s="17">
        <v>0</v>
      </c>
      <c r="Z1114" s="17">
        <v>0</v>
      </c>
      <c r="AC1114" s="17">
        <v>0</v>
      </c>
      <c r="AD1114" s="17">
        <v>0</v>
      </c>
      <c r="AG1114" s="17">
        <v>0</v>
      </c>
      <c r="AH1114" s="17">
        <v>0</v>
      </c>
      <c r="AK1114" s="17">
        <v>0</v>
      </c>
      <c r="AL1114" s="17">
        <v>0</v>
      </c>
      <c r="AO1114" s="17">
        <v>0</v>
      </c>
      <c r="AP1114" s="17">
        <v>0</v>
      </c>
      <c r="AQ1114" s="17">
        <v>0</v>
      </c>
      <c r="AR1114" s="17">
        <v>0</v>
      </c>
      <c r="AS1114" s="17">
        <v>1.593E-3</v>
      </c>
      <c r="AT1114" s="17">
        <v>2.7414000000000001E-2</v>
      </c>
      <c r="AU1114" s="17">
        <v>0.68167999999999995</v>
      </c>
      <c r="AV1114" s="30">
        <v>2173</v>
      </c>
      <c r="AW1114" s="30">
        <v>2607.6</v>
      </c>
      <c r="AX1114" s="30">
        <v>3259.5</v>
      </c>
      <c r="AY1114" s="17">
        <v>0</v>
      </c>
      <c r="AZ1114" s="17">
        <v>0</v>
      </c>
      <c r="BA1114" s="17">
        <v>0</v>
      </c>
      <c r="BB1114" s="17">
        <v>0</v>
      </c>
      <c r="BC1114" s="17">
        <v>1</v>
      </c>
      <c r="BD1114" s="17">
        <v>108.05</v>
      </c>
      <c r="BE1114" s="17">
        <v>1</v>
      </c>
      <c r="BF1114" s="17">
        <v>1</v>
      </c>
      <c r="BH1114" s="17">
        <v>0</v>
      </c>
      <c r="BJ1114" s="17">
        <v>0</v>
      </c>
      <c r="BL1114" s="17">
        <v>0</v>
      </c>
      <c r="BM1114" s="17">
        <v>1.312E-2</v>
      </c>
      <c r="BN1114" s="17">
        <v>8.1920000000000007E-2</v>
      </c>
      <c r="BO1114" s="17">
        <v>0</v>
      </c>
      <c r="BP1114" s="17">
        <v>0</v>
      </c>
      <c r="BQ1114" s="17">
        <v>0</v>
      </c>
      <c r="BR1114" s="17">
        <v>0</v>
      </c>
      <c r="BS1114" s="17">
        <v>0</v>
      </c>
      <c r="BT1114" s="17" t="s">
        <v>409</v>
      </c>
      <c r="BU1114" s="17" t="s">
        <v>409</v>
      </c>
      <c r="BV1114" s="17" t="s">
        <v>409</v>
      </c>
      <c r="BW1114" s="17" t="s">
        <v>592</v>
      </c>
      <c r="CA1114" s="17">
        <v>88106466</v>
      </c>
      <c r="CB1114" s="17" t="s">
        <v>1848</v>
      </c>
      <c r="CC1114" s="17">
        <v>2101106</v>
      </c>
      <c r="CD1114" s="17" t="s">
        <v>1245</v>
      </c>
    </row>
    <row r="1115" spans="1:82">
      <c r="A1115" s="27">
        <v>1000001265</v>
      </c>
      <c r="B1115" s="26">
        <v>0</v>
      </c>
      <c r="C1115" s="26" t="s">
        <v>2057</v>
      </c>
      <c r="D1115" s="25">
        <v>308150</v>
      </c>
      <c r="E1115" s="25" t="s">
        <v>1650</v>
      </c>
      <c r="F1115" s="25">
        <v>308110</v>
      </c>
      <c r="G1115" s="25" t="s">
        <v>2033</v>
      </c>
      <c r="H1115" s="25">
        <v>1</v>
      </c>
      <c r="I1115" s="25">
        <v>1996.01</v>
      </c>
      <c r="J1115" s="25">
        <v>2500.12</v>
      </c>
      <c r="K1115" s="25" t="s">
        <v>505</v>
      </c>
      <c r="L1115" s="25"/>
      <c r="M1115" s="25" t="s">
        <v>505</v>
      </c>
      <c r="N1115" s="25" t="s">
        <v>412</v>
      </c>
      <c r="O1115" s="25" t="s">
        <v>428</v>
      </c>
      <c r="P1115" s="25" t="s">
        <v>499</v>
      </c>
      <c r="Q1115" s="24">
        <v>11400</v>
      </c>
      <c r="R1115" s="17">
        <v>0</v>
      </c>
      <c r="U1115" s="17">
        <v>0</v>
      </c>
      <c r="V1115" s="17">
        <v>0</v>
      </c>
      <c r="Y1115" s="17">
        <v>0</v>
      </c>
      <c r="Z1115" s="17">
        <v>0</v>
      </c>
      <c r="AC1115" s="17">
        <v>0</v>
      </c>
      <c r="AD1115" s="17">
        <v>0</v>
      </c>
      <c r="AG1115" s="17">
        <v>0</v>
      </c>
      <c r="AH1115" s="17">
        <v>0</v>
      </c>
      <c r="AK1115" s="17">
        <v>0</v>
      </c>
      <c r="AL1115" s="17">
        <v>0</v>
      </c>
      <c r="AO1115" s="17">
        <v>0</v>
      </c>
      <c r="AP1115" s="17">
        <v>0</v>
      </c>
      <c r="AQ1115" s="17">
        <v>0</v>
      </c>
      <c r="AR1115" s="17">
        <v>0</v>
      </c>
      <c r="AS1115" s="17">
        <v>2.0600000000000002E-3</v>
      </c>
      <c r="AT1115" s="17">
        <v>1.6034E-2</v>
      </c>
      <c r="AU1115" s="17">
        <v>1.337E-2</v>
      </c>
      <c r="AV1115" s="17">
        <v>452</v>
      </c>
      <c r="AW1115" s="17">
        <v>542.4</v>
      </c>
      <c r="AX1115" s="17">
        <v>678</v>
      </c>
      <c r="AY1115" s="17">
        <v>0</v>
      </c>
      <c r="AZ1115" s="17">
        <v>0</v>
      </c>
      <c r="BA1115" s="17">
        <v>0</v>
      </c>
      <c r="BB1115" s="17">
        <v>0</v>
      </c>
      <c r="BC1115" s="17">
        <v>1</v>
      </c>
      <c r="BD1115" s="17">
        <v>11.4</v>
      </c>
      <c r="BE1115" s="17">
        <v>1</v>
      </c>
      <c r="BF1115" s="17">
        <v>1</v>
      </c>
      <c r="BH1115" s="17">
        <v>0</v>
      </c>
      <c r="BJ1115" s="17">
        <v>0</v>
      </c>
      <c r="BL1115" s="17">
        <v>0</v>
      </c>
      <c r="BM1115" s="17">
        <v>1.0500000000000001E-2</v>
      </c>
      <c r="BN1115" s="17">
        <v>4.4600000000000001E-2</v>
      </c>
      <c r="BO1115" s="17">
        <v>0</v>
      </c>
      <c r="BP1115" s="17">
        <v>0</v>
      </c>
      <c r="BQ1115" s="17">
        <v>0</v>
      </c>
      <c r="BR1115" s="17">
        <v>0</v>
      </c>
      <c r="BS1115" s="17">
        <v>0</v>
      </c>
      <c r="BT1115" s="17" t="s">
        <v>409</v>
      </c>
      <c r="BU1115" s="17" t="s">
        <v>409</v>
      </c>
      <c r="BV1115" s="17" t="s">
        <v>409</v>
      </c>
      <c r="BX1115" s="17" t="s">
        <v>607</v>
      </c>
      <c r="CA1115" s="17">
        <v>88106466</v>
      </c>
      <c r="CB1115" s="17" t="s">
        <v>1848</v>
      </c>
      <c r="CC1115" s="17">
        <v>6101046</v>
      </c>
      <c r="CD1115" s="17" t="s">
        <v>1532</v>
      </c>
    </row>
    <row r="1116" spans="1:82">
      <c r="A1116" s="27">
        <v>1000001266</v>
      </c>
      <c r="B1116" s="26">
        <v>0</v>
      </c>
      <c r="C1116" s="26" t="s">
        <v>2056</v>
      </c>
      <c r="D1116" s="25">
        <v>307220</v>
      </c>
      <c r="E1116" s="25" t="s">
        <v>2055</v>
      </c>
      <c r="F1116" s="25">
        <v>308520</v>
      </c>
      <c r="G1116" s="25" t="s">
        <v>1478</v>
      </c>
      <c r="H1116" s="25">
        <v>1</v>
      </c>
      <c r="I1116" s="25">
        <v>2002.01</v>
      </c>
      <c r="J1116" s="25">
        <v>2500.12</v>
      </c>
      <c r="K1116" s="25" t="s">
        <v>1698</v>
      </c>
      <c r="L1116" s="25"/>
      <c r="M1116" s="25" t="s">
        <v>1698</v>
      </c>
      <c r="N1116" s="25" t="s">
        <v>412</v>
      </c>
      <c r="O1116" s="25" t="s">
        <v>428</v>
      </c>
      <c r="P1116" s="25" t="s">
        <v>427</v>
      </c>
      <c r="Q1116" s="24">
        <v>44562</v>
      </c>
      <c r="R1116" s="17">
        <v>0</v>
      </c>
      <c r="U1116" s="17">
        <v>0</v>
      </c>
      <c r="V1116" s="17">
        <v>0</v>
      </c>
      <c r="Y1116" s="17">
        <v>0</v>
      </c>
      <c r="Z1116" s="17">
        <v>0</v>
      </c>
      <c r="AC1116" s="17">
        <v>0</v>
      </c>
      <c r="AD1116" s="17">
        <v>0</v>
      </c>
      <c r="AG1116" s="17">
        <v>0</v>
      </c>
      <c r="AH1116" s="17">
        <v>0</v>
      </c>
      <c r="AK1116" s="17">
        <v>0</v>
      </c>
      <c r="AL1116" s="17">
        <v>0</v>
      </c>
      <c r="AO1116" s="17">
        <v>0</v>
      </c>
      <c r="AP1116" s="17">
        <v>0</v>
      </c>
      <c r="AQ1116" s="17">
        <v>0</v>
      </c>
      <c r="AR1116" s="17">
        <v>0</v>
      </c>
      <c r="AS1116" s="17">
        <v>1.8915000000000001E-2</v>
      </c>
      <c r="AT1116" s="17">
        <v>8.8095999999999994E-2</v>
      </c>
      <c r="AU1116" s="17">
        <v>3.6128E-2</v>
      </c>
      <c r="AV1116" s="17">
        <v>195</v>
      </c>
      <c r="AW1116" s="17">
        <v>234</v>
      </c>
      <c r="AX1116" s="17">
        <v>292.5</v>
      </c>
      <c r="AY1116" s="17">
        <v>0</v>
      </c>
      <c r="AZ1116" s="17">
        <v>0</v>
      </c>
      <c r="BA1116" s="17">
        <v>0</v>
      </c>
      <c r="BB1116" s="17">
        <v>0</v>
      </c>
      <c r="BC1116" s="17">
        <v>1</v>
      </c>
      <c r="BD1116" s="17">
        <v>44.56</v>
      </c>
      <c r="BE1116" s="17">
        <v>1</v>
      </c>
      <c r="BF1116" s="17">
        <v>1</v>
      </c>
      <c r="BH1116" s="17">
        <v>0</v>
      </c>
      <c r="BJ1116" s="17">
        <v>0</v>
      </c>
      <c r="BL1116" s="17">
        <v>0</v>
      </c>
      <c r="BM1116" s="17">
        <v>5.2141E-2</v>
      </c>
      <c r="BN1116" s="17">
        <v>0.23216000000000001</v>
      </c>
      <c r="BO1116" s="17">
        <v>0</v>
      </c>
      <c r="BP1116" s="17">
        <v>0</v>
      </c>
      <c r="BQ1116" s="17">
        <v>0</v>
      </c>
      <c r="BR1116" s="17">
        <v>0</v>
      </c>
      <c r="BS1116" s="17">
        <v>0</v>
      </c>
      <c r="BT1116" s="17" t="s">
        <v>409</v>
      </c>
      <c r="BU1116" s="17" t="s">
        <v>409</v>
      </c>
      <c r="BV1116" s="17" t="s">
        <v>409</v>
      </c>
      <c r="BW1116" s="17" t="s">
        <v>592</v>
      </c>
      <c r="CA1116" s="17">
        <v>88106466</v>
      </c>
      <c r="CB1116" s="17" t="s">
        <v>1848</v>
      </c>
      <c r="CC1116" s="17">
        <v>2101106</v>
      </c>
      <c r="CD1116" s="17" t="s">
        <v>676</v>
      </c>
    </row>
    <row r="1117" spans="1:82">
      <c r="A1117" s="27">
        <v>1000001267</v>
      </c>
      <c r="B1117" s="26">
        <v>0</v>
      </c>
      <c r="C1117" s="26" t="s">
        <v>2054</v>
      </c>
      <c r="D1117" s="25">
        <v>308520</v>
      </c>
      <c r="E1117" s="25" t="s">
        <v>1478</v>
      </c>
      <c r="F1117" s="25">
        <v>308515</v>
      </c>
      <c r="G1117" s="25" t="s">
        <v>2053</v>
      </c>
      <c r="H1117" s="25">
        <v>1</v>
      </c>
      <c r="I1117" s="25">
        <v>1996.01</v>
      </c>
      <c r="J1117" s="25">
        <v>2500.12</v>
      </c>
      <c r="K1117" s="25" t="s">
        <v>505</v>
      </c>
      <c r="L1117" s="25"/>
      <c r="M1117" s="25" t="s">
        <v>505</v>
      </c>
      <c r="N1117" s="25" t="s">
        <v>412</v>
      </c>
      <c r="O1117" s="25" t="s">
        <v>428</v>
      </c>
      <c r="P1117" s="25" t="s">
        <v>427</v>
      </c>
      <c r="Q1117" s="24">
        <v>20160</v>
      </c>
      <c r="R1117" s="17">
        <v>0</v>
      </c>
      <c r="U1117" s="17">
        <v>0</v>
      </c>
      <c r="V1117" s="17">
        <v>0</v>
      </c>
      <c r="Y1117" s="17">
        <v>0</v>
      </c>
      <c r="Z1117" s="17">
        <v>0</v>
      </c>
      <c r="AC1117" s="17">
        <v>0</v>
      </c>
      <c r="AD1117" s="17">
        <v>0</v>
      </c>
      <c r="AG1117" s="17">
        <v>0</v>
      </c>
      <c r="AH1117" s="17">
        <v>0</v>
      </c>
      <c r="AK1117" s="17">
        <v>0</v>
      </c>
      <c r="AL1117" s="17">
        <v>0</v>
      </c>
      <c r="AO1117" s="17">
        <v>0</v>
      </c>
      <c r="AP1117" s="17">
        <v>0</v>
      </c>
      <c r="AQ1117" s="17">
        <v>0</v>
      </c>
      <c r="AR1117" s="17">
        <v>0</v>
      </c>
      <c r="AS1117" s="17">
        <v>8.5570000000000004E-3</v>
      </c>
      <c r="AT1117" s="17">
        <v>4.0486000000000001E-2</v>
      </c>
      <c r="AU1117" s="17">
        <v>1.6420000000000001E-2</v>
      </c>
      <c r="AV1117" s="17">
        <v>195</v>
      </c>
      <c r="AW1117" s="17">
        <v>234</v>
      </c>
      <c r="AX1117" s="17">
        <v>292.5</v>
      </c>
      <c r="AY1117" s="17">
        <v>0</v>
      </c>
      <c r="AZ1117" s="17">
        <v>0</v>
      </c>
      <c r="BA1117" s="17">
        <v>0</v>
      </c>
      <c r="BB1117" s="17">
        <v>0</v>
      </c>
      <c r="BC1117" s="17">
        <v>1</v>
      </c>
      <c r="BD1117" s="17">
        <v>20.16</v>
      </c>
      <c r="BE1117" s="17">
        <v>1</v>
      </c>
      <c r="BF1117" s="17">
        <v>1</v>
      </c>
      <c r="BH1117" s="17">
        <v>0</v>
      </c>
      <c r="BJ1117" s="17">
        <v>0</v>
      </c>
      <c r="BL1117" s="17">
        <v>0</v>
      </c>
      <c r="BM1117" s="17">
        <v>2.3880999999999999E-2</v>
      </c>
      <c r="BN1117" s="17">
        <v>0.107987</v>
      </c>
      <c r="BO1117" s="17">
        <v>0</v>
      </c>
      <c r="BP1117" s="17">
        <v>0</v>
      </c>
      <c r="BQ1117" s="17">
        <v>0</v>
      </c>
      <c r="BR1117" s="17">
        <v>0</v>
      </c>
      <c r="BS1117" s="17">
        <v>0</v>
      </c>
      <c r="BT1117" s="17" t="s">
        <v>409</v>
      </c>
      <c r="BU1117" s="17" t="s">
        <v>409</v>
      </c>
      <c r="BV1117" s="17" t="s">
        <v>409</v>
      </c>
      <c r="BW1117" s="17" t="s">
        <v>592</v>
      </c>
      <c r="CA1117" s="17">
        <v>88106466</v>
      </c>
      <c r="CB1117" s="17" t="s">
        <v>1848</v>
      </c>
      <c r="CC1117" s="17">
        <v>6101046</v>
      </c>
      <c r="CD1117" s="17" t="s">
        <v>1532</v>
      </c>
    </row>
    <row r="1118" spans="1:82">
      <c r="A1118" s="27">
        <v>1000001268</v>
      </c>
      <c r="B1118" s="26">
        <v>0</v>
      </c>
      <c r="C1118" s="26" t="s">
        <v>2052</v>
      </c>
      <c r="D1118" s="25">
        <v>208400</v>
      </c>
      <c r="E1118" s="25" t="s">
        <v>2047</v>
      </c>
      <c r="F1118" s="25">
        <v>208500</v>
      </c>
      <c r="G1118" s="25" t="s">
        <v>2051</v>
      </c>
      <c r="H1118" s="25">
        <v>2</v>
      </c>
      <c r="I1118" s="25">
        <v>2001.01</v>
      </c>
      <c r="J1118" s="25">
        <v>2500.12</v>
      </c>
      <c r="K1118" s="25" t="s">
        <v>1625</v>
      </c>
      <c r="L1118" s="25"/>
      <c r="M1118" s="25" t="s">
        <v>1625</v>
      </c>
      <c r="N1118" s="25" t="s">
        <v>609</v>
      </c>
      <c r="O1118" s="25" t="s">
        <v>428</v>
      </c>
      <c r="P1118" s="25" t="s">
        <v>608</v>
      </c>
      <c r="Q1118" s="24">
        <v>43471</v>
      </c>
      <c r="R1118" s="17">
        <v>0</v>
      </c>
      <c r="U1118" s="17">
        <v>0</v>
      </c>
      <c r="V1118" s="17">
        <v>0</v>
      </c>
      <c r="Y1118" s="17">
        <v>0</v>
      </c>
      <c r="Z1118" s="17">
        <v>0</v>
      </c>
      <c r="AC1118" s="17">
        <v>0</v>
      </c>
      <c r="AD1118" s="17">
        <v>0</v>
      </c>
      <c r="AG1118" s="17">
        <v>0</v>
      </c>
      <c r="AH1118" s="17">
        <v>0</v>
      </c>
      <c r="AK1118" s="17">
        <v>0</v>
      </c>
      <c r="AL1118" s="17">
        <v>0</v>
      </c>
      <c r="AO1118" s="17">
        <v>0</v>
      </c>
      <c r="AP1118" s="17">
        <v>0</v>
      </c>
      <c r="AQ1118" s="17">
        <v>0</v>
      </c>
      <c r="AR1118" s="17">
        <v>0</v>
      </c>
      <c r="AS1118" s="17">
        <v>6.4099999999999997E-4</v>
      </c>
      <c r="AT1118" s="17">
        <v>1.1054E-2</v>
      </c>
      <c r="AU1118" s="17">
        <v>0.27398800000000001</v>
      </c>
      <c r="AV1118" s="30">
        <v>2173</v>
      </c>
      <c r="AW1118" s="30">
        <v>2607.6</v>
      </c>
      <c r="AX1118" s="30">
        <v>3259.5</v>
      </c>
      <c r="AY1118" s="17">
        <v>0</v>
      </c>
      <c r="AZ1118" s="17">
        <v>0</v>
      </c>
      <c r="BA1118" s="17">
        <v>0</v>
      </c>
      <c r="BB1118" s="17">
        <v>0</v>
      </c>
      <c r="BC1118" s="17">
        <v>1</v>
      </c>
      <c r="BD1118" s="17">
        <v>43.47</v>
      </c>
      <c r="BE1118" s="17">
        <v>1</v>
      </c>
      <c r="BF1118" s="17">
        <v>1</v>
      </c>
      <c r="BH1118" s="17">
        <v>0</v>
      </c>
      <c r="BJ1118" s="17">
        <v>0</v>
      </c>
      <c r="BL1118" s="17">
        <v>0</v>
      </c>
      <c r="BM1118" s="17">
        <v>6.0559999999999998E-3</v>
      </c>
      <c r="BN1118" s="17">
        <v>3.1095999999999999E-2</v>
      </c>
      <c r="BO1118" s="17">
        <v>0</v>
      </c>
      <c r="BP1118" s="17">
        <v>0</v>
      </c>
      <c r="BQ1118" s="17">
        <v>0</v>
      </c>
      <c r="BR1118" s="17">
        <v>0</v>
      </c>
      <c r="BS1118" s="17">
        <v>0</v>
      </c>
      <c r="BT1118" s="17" t="s">
        <v>409</v>
      </c>
      <c r="BU1118" s="17" t="s">
        <v>409</v>
      </c>
      <c r="BV1118" s="17" t="s">
        <v>409</v>
      </c>
      <c r="BW1118" s="17" t="s">
        <v>592</v>
      </c>
      <c r="CA1118" s="17">
        <v>88106466</v>
      </c>
      <c r="CB1118" s="17" t="s">
        <v>1848</v>
      </c>
      <c r="CC1118" s="17">
        <v>6101046</v>
      </c>
      <c r="CD1118" s="17" t="s">
        <v>1532</v>
      </c>
    </row>
    <row r="1119" spans="1:82">
      <c r="A1119" s="27">
        <v>1000001269</v>
      </c>
      <c r="B1119" s="26">
        <v>0</v>
      </c>
      <c r="C1119" s="26" t="s">
        <v>2050</v>
      </c>
      <c r="D1119" s="25">
        <v>308400</v>
      </c>
      <c r="E1119" s="25" t="s">
        <v>2037</v>
      </c>
      <c r="F1119" s="25">
        <v>308410</v>
      </c>
      <c r="G1119" s="25" t="s">
        <v>1639</v>
      </c>
      <c r="H1119" s="25">
        <v>1</v>
      </c>
      <c r="I1119" s="25">
        <v>2001.01</v>
      </c>
      <c r="J1119" s="25">
        <v>2500.12</v>
      </c>
      <c r="K1119" s="25" t="s">
        <v>1625</v>
      </c>
      <c r="L1119" s="25"/>
      <c r="M1119" s="25" t="s">
        <v>1625</v>
      </c>
      <c r="N1119" s="25" t="s">
        <v>412</v>
      </c>
      <c r="O1119" s="25" t="s">
        <v>428</v>
      </c>
      <c r="P1119" s="25" t="s">
        <v>499</v>
      </c>
      <c r="Q1119" s="24">
        <v>17031</v>
      </c>
      <c r="R1119" s="17">
        <v>0</v>
      </c>
      <c r="U1119" s="17">
        <v>0</v>
      </c>
      <c r="V1119" s="17">
        <v>0</v>
      </c>
      <c r="Y1119" s="17">
        <v>0</v>
      </c>
      <c r="Z1119" s="17">
        <v>0</v>
      </c>
      <c r="AC1119" s="17">
        <v>0</v>
      </c>
      <c r="AD1119" s="17">
        <v>0</v>
      </c>
      <c r="AG1119" s="17">
        <v>0</v>
      </c>
      <c r="AH1119" s="17">
        <v>0</v>
      </c>
      <c r="AK1119" s="17">
        <v>0</v>
      </c>
      <c r="AL1119" s="17">
        <v>0</v>
      </c>
      <c r="AO1119" s="17">
        <v>0</v>
      </c>
      <c r="AP1119" s="17">
        <v>0</v>
      </c>
      <c r="AQ1119" s="17">
        <v>0</v>
      </c>
      <c r="AR1119" s="17">
        <v>0</v>
      </c>
      <c r="AS1119" s="17">
        <v>3.0119999999999999E-3</v>
      </c>
      <c r="AT1119" s="17">
        <v>2.3668999999999999E-2</v>
      </c>
      <c r="AU1119" s="17">
        <v>1.9814999999999999E-2</v>
      </c>
      <c r="AV1119" s="17">
        <v>452</v>
      </c>
      <c r="AW1119" s="17">
        <v>542.4</v>
      </c>
      <c r="AX1119" s="17">
        <v>678</v>
      </c>
      <c r="AY1119" s="17">
        <v>0</v>
      </c>
      <c r="AZ1119" s="17">
        <v>0</v>
      </c>
      <c r="BA1119" s="17">
        <v>0</v>
      </c>
      <c r="BB1119" s="17">
        <v>0</v>
      </c>
      <c r="BC1119" s="17">
        <v>1</v>
      </c>
      <c r="BD1119" s="17">
        <v>17.03</v>
      </c>
      <c r="BE1119" s="17">
        <v>1</v>
      </c>
      <c r="BF1119" s="17">
        <v>1</v>
      </c>
      <c r="BH1119" s="17">
        <v>0</v>
      </c>
      <c r="BJ1119" s="17">
        <v>0</v>
      </c>
      <c r="BL1119" s="17">
        <v>0</v>
      </c>
      <c r="BM1119" s="17">
        <v>1.6594999999999999E-2</v>
      </c>
      <c r="BN1119" s="17">
        <v>7.0690000000000003E-2</v>
      </c>
      <c r="BO1119" s="17">
        <v>0</v>
      </c>
      <c r="BP1119" s="17">
        <v>0</v>
      </c>
      <c r="BQ1119" s="17">
        <v>0</v>
      </c>
      <c r="BR1119" s="17">
        <v>0</v>
      </c>
      <c r="BS1119" s="17">
        <v>0</v>
      </c>
      <c r="BT1119" s="17" t="s">
        <v>409</v>
      </c>
      <c r="BU1119" s="17" t="s">
        <v>409</v>
      </c>
      <c r="BV1119" s="17" t="s">
        <v>409</v>
      </c>
      <c r="BW1119" s="17" t="s">
        <v>592</v>
      </c>
      <c r="CA1119" s="17">
        <v>88106466</v>
      </c>
      <c r="CB1119" s="17" t="s">
        <v>1848</v>
      </c>
      <c r="CC1119" s="17">
        <v>6101046</v>
      </c>
      <c r="CD1119" s="17" t="s">
        <v>1532</v>
      </c>
    </row>
    <row r="1120" spans="1:82">
      <c r="A1120" s="27">
        <v>1000001270</v>
      </c>
      <c r="B1120" s="26">
        <v>0</v>
      </c>
      <c r="C1120" s="26" t="s">
        <v>2049</v>
      </c>
      <c r="D1120" s="25">
        <v>308400</v>
      </c>
      <c r="E1120" s="25" t="s">
        <v>2037</v>
      </c>
      <c r="F1120" s="25">
        <v>308410</v>
      </c>
      <c r="G1120" s="25" t="s">
        <v>1639</v>
      </c>
      <c r="H1120" s="25">
        <v>2</v>
      </c>
      <c r="I1120" s="25">
        <v>2001.01</v>
      </c>
      <c r="J1120" s="25">
        <v>2500.12</v>
      </c>
      <c r="K1120" s="25" t="s">
        <v>1625</v>
      </c>
      <c r="L1120" s="25"/>
      <c r="M1120" s="25" t="s">
        <v>1625</v>
      </c>
      <c r="N1120" s="25" t="s">
        <v>412</v>
      </c>
      <c r="O1120" s="25" t="s">
        <v>428</v>
      </c>
      <c r="P1120" s="25" t="s">
        <v>499</v>
      </c>
      <c r="Q1120" s="24">
        <v>17031</v>
      </c>
      <c r="R1120" s="17">
        <v>0</v>
      </c>
      <c r="U1120" s="17">
        <v>0</v>
      </c>
      <c r="V1120" s="17">
        <v>0</v>
      </c>
      <c r="Y1120" s="17">
        <v>0</v>
      </c>
      <c r="Z1120" s="17">
        <v>0</v>
      </c>
      <c r="AC1120" s="17">
        <v>0</v>
      </c>
      <c r="AD1120" s="17">
        <v>0</v>
      </c>
      <c r="AG1120" s="17">
        <v>0</v>
      </c>
      <c r="AH1120" s="17">
        <v>0</v>
      </c>
      <c r="AK1120" s="17">
        <v>0</v>
      </c>
      <c r="AL1120" s="17">
        <v>0</v>
      </c>
      <c r="AO1120" s="17">
        <v>0</v>
      </c>
      <c r="AP1120" s="17">
        <v>0</v>
      </c>
      <c r="AQ1120" s="17">
        <v>0</v>
      </c>
      <c r="AR1120" s="17">
        <v>0</v>
      </c>
      <c r="AS1120" s="17">
        <v>3.0119999999999999E-3</v>
      </c>
      <c r="AT1120" s="17">
        <v>2.3668999999999999E-2</v>
      </c>
      <c r="AU1120" s="17">
        <v>1.9814999999999999E-2</v>
      </c>
      <c r="AV1120" s="17">
        <v>452</v>
      </c>
      <c r="AW1120" s="17">
        <v>542.4</v>
      </c>
      <c r="AX1120" s="17">
        <v>678</v>
      </c>
      <c r="AY1120" s="17">
        <v>0</v>
      </c>
      <c r="AZ1120" s="17">
        <v>0</v>
      </c>
      <c r="BA1120" s="17">
        <v>0</v>
      </c>
      <c r="BB1120" s="17">
        <v>0</v>
      </c>
      <c r="BC1120" s="17">
        <v>1</v>
      </c>
      <c r="BD1120" s="17">
        <v>17.03</v>
      </c>
      <c r="BE1120" s="17">
        <v>1</v>
      </c>
      <c r="BF1120" s="17">
        <v>1</v>
      </c>
      <c r="BH1120" s="17">
        <v>0</v>
      </c>
      <c r="BJ1120" s="17">
        <v>0</v>
      </c>
      <c r="BL1120" s="17">
        <v>0</v>
      </c>
      <c r="BM1120" s="17">
        <v>1.6594999999999999E-2</v>
      </c>
      <c r="BN1120" s="17">
        <v>7.0690000000000003E-2</v>
      </c>
      <c r="BO1120" s="17">
        <v>0</v>
      </c>
      <c r="BP1120" s="17">
        <v>0</v>
      </c>
      <c r="BQ1120" s="17">
        <v>0</v>
      </c>
      <c r="BR1120" s="17">
        <v>0</v>
      </c>
      <c r="BS1120" s="17">
        <v>0</v>
      </c>
      <c r="BT1120" s="17" t="s">
        <v>409</v>
      </c>
      <c r="BU1120" s="17" t="s">
        <v>409</v>
      </c>
      <c r="BV1120" s="17" t="s">
        <v>409</v>
      </c>
      <c r="BW1120" s="17" t="s">
        <v>592</v>
      </c>
      <c r="CA1120" s="17">
        <v>88106466</v>
      </c>
      <c r="CB1120" s="17" t="s">
        <v>1848</v>
      </c>
      <c r="CC1120" s="17">
        <v>6101046</v>
      </c>
      <c r="CD1120" s="17" t="s">
        <v>1532</v>
      </c>
    </row>
    <row r="1121" spans="1:82">
      <c r="A1121" s="27">
        <v>1000001271</v>
      </c>
      <c r="B1121" s="26">
        <v>0</v>
      </c>
      <c r="C1121" s="26" t="s">
        <v>2048</v>
      </c>
      <c r="D1121" s="25">
        <v>208300</v>
      </c>
      <c r="E1121" s="25" t="s">
        <v>1471</v>
      </c>
      <c r="F1121" s="25">
        <v>208400</v>
      </c>
      <c r="G1121" s="25" t="s">
        <v>2047</v>
      </c>
      <c r="H1121" s="25">
        <v>1</v>
      </c>
      <c r="I1121" s="25">
        <v>2001.01</v>
      </c>
      <c r="J1121" s="25">
        <v>2500.12</v>
      </c>
      <c r="K1121" s="25" t="s">
        <v>1625</v>
      </c>
      <c r="L1121" s="25"/>
      <c r="M1121" s="25" t="s">
        <v>1625</v>
      </c>
      <c r="N1121" s="25" t="s">
        <v>609</v>
      </c>
      <c r="O1121" s="25" t="s">
        <v>428</v>
      </c>
      <c r="P1121" s="25" t="s">
        <v>608</v>
      </c>
      <c r="Q1121" s="24">
        <v>37158</v>
      </c>
      <c r="R1121" s="17">
        <v>0</v>
      </c>
      <c r="U1121" s="17">
        <v>0</v>
      </c>
      <c r="V1121" s="17">
        <v>0</v>
      </c>
      <c r="Y1121" s="17">
        <v>0</v>
      </c>
      <c r="Z1121" s="17">
        <v>0</v>
      </c>
      <c r="AC1121" s="17">
        <v>0</v>
      </c>
      <c r="AD1121" s="17">
        <v>0</v>
      </c>
      <c r="AG1121" s="17">
        <v>0</v>
      </c>
      <c r="AH1121" s="17">
        <v>0</v>
      </c>
      <c r="AK1121" s="17">
        <v>0</v>
      </c>
      <c r="AL1121" s="17">
        <v>0</v>
      </c>
      <c r="AO1121" s="17">
        <v>0</v>
      </c>
      <c r="AP1121" s="17">
        <v>0</v>
      </c>
      <c r="AQ1121" s="17">
        <v>0</v>
      </c>
      <c r="AR1121" s="17">
        <v>0</v>
      </c>
      <c r="AS1121" s="17">
        <v>5.4799999999999998E-4</v>
      </c>
      <c r="AT1121" s="17">
        <v>9.4830000000000001E-3</v>
      </c>
      <c r="AU1121" s="17">
        <v>0.23338</v>
      </c>
      <c r="AV1121" s="30">
        <v>2173</v>
      </c>
      <c r="AW1121" s="30">
        <v>2607.6</v>
      </c>
      <c r="AX1121" s="30">
        <v>3259.5</v>
      </c>
      <c r="AY1121" s="17">
        <v>0</v>
      </c>
      <c r="AZ1121" s="17">
        <v>0</v>
      </c>
      <c r="BA1121" s="17">
        <v>0</v>
      </c>
      <c r="BB1121" s="17">
        <v>0</v>
      </c>
      <c r="BC1121" s="17">
        <v>1</v>
      </c>
      <c r="BD1121" s="17">
        <v>37.159999999999997</v>
      </c>
      <c r="BE1121" s="17">
        <v>1</v>
      </c>
      <c r="BF1121" s="17">
        <v>1</v>
      </c>
      <c r="BH1121" s="17">
        <v>0</v>
      </c>
      <c r="BJ1121" s="17">
        <v>0</v>
      </c>
      <c r="BL1121" s="17">
        <v>0</v>
      </c>
      <c r="BM1121" s="17">
        <v>5.1809999999999998E-3</v>
      </c>
      <c r="BN1121" s="17">
        <v>2.6306E-2</v>
      </c>
      <c r="BO1121" s="17">
        <v>0</v>
      </c>
      <c r="BP1121" s="17">
        <v>0</v>
      </c>
      <c r="BQ1121" s="17">
        <v>0</v>
      </c>
      <c r="BR1121" s="17">
        <v>0</v>
      </c>
      <c r="BS1121" s="17">
        <v>0</v>
      </c>
      <c r="BT1121" s="17" t="s">
        <v>409</v>
      </c>
      <c r="BU1121" s="17" t="s">
        <v>409</v>
      </c>
      <c r="BV1121" s="17" t="s">
        <v>409</v>
      </c>
      <c r="BW1121" s="17" t="s">
        <v>592</v>
      </c>
      <c r="CA1121" s="17">
        <v>88106466</v>
      </c>
      <c r="CB1121" s="17" t="s">
        <v>1848</v>
      </c>
      <c r="CC1121" s="17">
        <v>6101046</v>
      </c>
      <c r="CD1121" s="17" t="s">
        <v>1532</v>
      </c>
    </row>
    <row r="1122" spans="1:82">
      <c r="A1122" s="27">
        <v>1000001272</v>
      </c>
      <c r="B1122" s="26">
        <v>0</v>
      </c>
      <c r="C1122" s="26" t="s">
        <v>2046</v>
      </c>
      <c r="D1122" s="25">
        <v>308400</v>
      </c>
      <c r="E1122" s="25" t="s">
        <v>2037</v>
      </c>
      <c r="F1122" s="25">
        <v>308460</v>
      </c>
      <c r="G1122" s="25" t="s">
        <v>1622</v>
      </c>
      <c r="H1122" s="25">
        <v>1</v>
      </c>
      <c r="I1122" s="25">
        <v>2001.01</v>
      </c>
      <c r="J1122" s="25">
        <v>2500.12</v>
      </c>
      <c r="K1122" s="25" t="s">
        <v>1625</v>
      </c>
      <c r="L1122" s="25"/>
      <c r="M1122" s="25" t="s">
        <v>1625</v>
      </c>
      <c r="N1122" s="25" t="s">
        <v>412</v>
      </c>
      <c r="O1122" s="25" t="s">
        <v>428</v>
      </c>
      <c r="P1122" s="25" t="s">
        <v>499</v>
      </c>
      <c r="Q1122" s="24">
        <v>21335</v>
      </c>
      <c r="R1122" s="17">
        <v>0</v>
      </c>
      <c r="U1122" s="17">
        <v>0</v>
      </c>
      <c r="V1122" s="17">
        <v>0</v>
      </c>
      <c r="Y1122" s="17">
        <v>0</v>
      </c>
      <c r="Z1122" s="17">
        <v>0</v>
      </c>
      <c r="AC1122" s="17">
        <v>0</v>
      </c>
      <c r="AD1122" s="17">
        <v>0</v>
      </c>
      <c r="AG1122" s="17">
        <v>0</v>
      </c>
      <c r="AH1122" s="17">
        <v>0</v>
      </c>
      <c r="AK1122" s="17">
        <v>0</v>
      </c>
      <c r="AL1122" s="17">
        <v>0</v>
      </c>
      <c r="AO1122" s="17">
        <v>0</v>
      </c>
      <c r="AP1122" s="17">
        <v>0</v>
      </c>
      <c r="AQ1122" s="17">
        <v>0</v>
      </c>
      <c r="AR1122" s="17">
        <v>0</v>
      </c>
      <c r="AS1122" s="17">
        <v>3.774E-3</v>
      </c>
      <c r="AT1122" s="17">
        <v>2.9755E-2</v>
      </c>
      <c r="AU1122" s="17">
        <v>2.4732000000000001E-2</v>
      </c>
      <c r="AV1122" s="17">
        <v>452</v>
      </c>
      <c r="AW1122" s="17">
        <v>542.4</v>
      </c>
      <c r="AX1122" s="17">
        <v>678</v>
      </c>
      <c r="AY1122" s="17">
        <v>0</v>
      </c>
      <c r="AZ1122" s="17">
        <v>0</v>
      </c>
      <c r="BA1122" s="17">
        <v>0</v>
      </c>
      <c r="BB1122" s="17">
        <v>0</v>
      </c>
      <c r="BC1122" s="17">
        <v>1</v>
      </c>
      <c r="BD1122" s="17">
        <v>21.34</v>
      </c>
      <c r="BE1122" s="17">
        <v>1</v>
      </c>
      <c r="BF1122" s="17">
        <v>1</v>
      </c>
      <c r="BH1122" s="17">
        <v>0</v>
      </c>
      <c r="BJ1122" s="17">
        <v>0</v>
      </c>
      <c r="BL1122" s="17">
        <v>0</v>
      </c>
      <c r="BM1122" s="17">
        <v>1.985E-2</v>
      </c>
      <c r="BN1122" s="17">
        <v>9.3204999999999996E-2</v>
      </c>
      <c r="BO1122" s="17">
        <v>0</v>
      </c>
      <c r="BP1122" s="17">
        <v>0</v>
      </c>
      <c r="BQ1122" s="17">
        <v>0</v>
      </c>
      <c r="BR1122" s="17">
        <v>0</v>
      </c>
      <c r="BS1122" s="17">
        <v>0</v>
      </c>
      <c r="BT1122" s="17" t="s">
        <v>409</v>
      </c>
      <c r="BU1122" s="17" t="s">
        <v>409</v>
      </c>
      <c r="BV1122" s="17" t="s">
        <v>409</v>
      </c>
      <c r="BW1122" s="17" t="s">
        <v>592</v>
      </c>
      <c r="CA1122" s="17">
        <v>88106466</v>
      </c>
      <c r="CB1122" s="17" t="s">
        <v>1848</v>
      </c>
      <c r="CC1122" s="17">
        <v>6101046</v>
      </c>
      <c r="CD1122" s="17" t="s">
        <v>1532</v>
      </c>
    </row>
    <row r="1123" spans="1:82">
      <c r="A1123" s="27">
        <v>1000001273</v>
      </c>
      <c r="B1123" s="26">
        <v>0</v>
      </c>
      <c r="C1123" s="26" t="s">
        <v>2045</v>
      </c>
      <c r="D1123" s="25">
        <v>308575</v>
      </c>
      <c r="E1123" s="25" t="s">
        <v>2042</v>
      </c>
      <c r="F1123" s="25">
        <v>308500</v>
      </c>
      <c r="G1123" s="25" t="s">
        <v>2044</v>
      </c>
      <c r="H1123" s="25">
        <v>1</v>
      </c>
      <c r="I1123" s="25">
        <v>2002.01</v>
      </c>
      <c r="J1123" s="25">
        <v>2500.12</v>
      </c>
      <c r="K1123" s="25" t="s">
        <v>1698</v>
      </c>
      <c r="L1123" s="25"/>
      <c r="M1123" s="25" t="s">
        <v>1698</v>
      </c>
      <c r="N1123" s="25" t="s">
        <v>412</v>
      </c>
      <c r="O1123" s="25" t="s">
        <v>428</v>
      </c>
      <c r="P1123" s="25" t="s">
        <v>499</v>
      </c>
      <c r="Q1123" s="24">
        <v>4797</v>
      </c>
      <c r="R1123" s="17">
        <v>0</v>
      </c>
      <c r="U1123" s="17">
        <v>0</v>
      </c>
      <c r="V1123" s="17">
        <v>0</v>
      </c>
      <c r="Y1123" s="17">
        <v>0</v>
      </c>
      <c r="Z1123" s="17">
        <v>0</v>
      </c>
      <c r="AC1123" s="17">
        <v>0</v>
      </c>
      <c r="AD1123" s="17">
        <v>0</v>
      </c>
      <c r="AG1123" s="17">
        <v>0</v>
      </c>
      <c r="AH1123" s="17">
        <v>0</v>
      </c>
      <c r="AK1123" s="17">
        <v>0</v>
      </c>
      <c r="AL1123" s="17">
        <v>0</v>
      </c>
      <c r="AO1123" s="17">
        <v>0</v>
      </c>
      <c r="AP1123" s="17">
        <v>0</v>
      </c>
      <c r="AQ1123" s="17">
        <v>0</v>
      </c>
      <c r="AR1123" s="17">
        <v>0</v>
      </c>
      <c r="AS1123" s="17">
        <v>8.4800000000000001E-4</v>
      </c>
      <c r="AT1123" s="17">
        <v>6.6189999999999999E-3</v>
      </c>
      <c r="AU1123" s="17">
        <v>5.6259999999999999E-3</v>
      </c>
      <c r="AV1123" s="17">
        <v>452</v>
      </c>
      <c r="AW1123" s="17">
        <v>542.4</v>
      </c>
      <c r="AX1123" s="17">
        <v>678</v>
      </c>
      <c r="AY1123" s="17">
        <v>0</v>
      </c>
      <c r="AZ1123" s="17">
        <v>0</v>
      </c>
      <c r="BA1123" s="17">
        <v>0</v>
      </c>
      <c r="BB1123" s="17">
        <v>0</v>
      </c>
      <c r="BC1123" s="17">
        <v>1</v>
      </c>
      <c r="BD1123" s="17">
        <v>4.8</v>
      </c>
      <c r="BE1123" s="17">
        <v>1</v>
      </c>
      <c r="BF1123" s="17">
        <v>1</v>
      </c>
      <c r="BH1123" s="17">
        <v>0</v>
      </c>
      <c r="BJ1123" s="17">
        <v>0</v>
      </c>
      <c r="BL1123" s="17">
        <v>0</v>
      </c>
      <c r="BM1123" s="17">
        <v>4.7080000000000004E-3</v>
      </c>
      <c r="BN1123" s="17">
        <v>1.9817000000000001E-2</v>
      </c>
      <c r="BO1123" s="17">
        <v>0</v>
      </c>
      <c r="BP1123" s="17">
        <v>0</v>
      </c>
      <c r="BQ1123" s="17">
        <v>0</v>
      </c>
      <c r="BR1123" s="17">
        <v>0</v>
      </c>
      <c r="BS1123" s="17">
        <v>0</v>
      </c>
      <c r="BT1123" s="17" t="s">
        <v>409</v>
      </c>
      <c r="BU1123" s="17" t="s">
        <v>409</v>
      </c>
      <c r="BV1123" s="17" t="s">
        <v>409</v>
      </c>
      <c r="BW1123" s="17" t="s">
        <v>592</v>
      </c>
      <c r="CA1123" s="17">
        <v>88106466</v>
      </c>
      <c r="CB1123" s="17" t="s">
        <v>1848</v>
      </c>
      <c r="CC1123" s="17">
        <v>6101046</v>
      </c>
      <c r="CD1123" s="17" t="s">
        <v>1532</v>
      </c>
    </row>
    <row r="1124" spans="1:82">
      <c r="A1124" s="27">
        <v>1000001274</v>
      </c>
      <c r="B1124" s="26">
        <v>0</v>
      </c>
      <c r="C1124" s="26" t="s">
        <v>2043</v>
      </c>
      <c r="D1124" s="25">
        <v>308575</v>
      </c>
      <c r="E1124" s="25" t="s">
        <v>2042</v>
      </c>
      <c r="F1124" s="25">
        <v>308565</v>
      </c>
      <c r="G1124" s="25" t="s">
        <v>2041</v>
      </c>
      <c r="H1124" s="25">
        <v>1</v>
      </c>
      <c r="I1124" s="25">
        <v>2002.01</v>
      </c>
      <c r="J1124" s="25">
        <v>2500.12</v>
      </c>
      <c r="K1124" s="25" t="s">
        <v>1698</v>
      </c>
      <c r="L1124" s="25"/>
      <c r="M1124" s="25" t="s">
        <v>1698</v>
      </c>
      <c r="N1124" s="25" t="s">
        <v>412</v>
      </c>
      <c r="O1124" s="25" t="s">
        <v>428</v>
      </c>
      <c r="P1124" s="25" t="s">
        <v>499</v>
      </c>
      <c r="Q1124" s="24">
        <v>6189</v>
      </c>
      <c r="R1124" s="17">
        <v>0</v>
      </c>
      <c r="U1124" s="17">
        <v>0</v>
      </c>
      <c r="V1124" s="17">
        <v>0</v>
      </c>
      <c r="Y1124" s="17">
        <v>0</v>
      </c>
      <c r="Z1124" s="17">
        <v>0</v>
      </c>
      <c r="AC1124" s="17">
        <v>0</v>
      </c>
      <c r="AD1124" s="17">
        <v>0</v>
      </c>
      <c r="AG1124" s="17">
        <v>0</v>
      </c>
      <c r="AH1124" s="17">
        <v>0</v>
      </c>
      <c r="AK1124" s="17">
        <v>0</v>
      </c>
      <c r="AL1124" s="17">
        <v>0</v>
      </c>
      <c r="AO1124" s="17">
        <v>0</v>
      </c>
      <c r="AP1124" s="17">
        <v>0</v>
      </c>
      <c r="AQ1124" s="17">
        <v>0</v>
      </c>
      <c r="AR1124" s="17">
        <v>0</v>
      </c>
      <c r="AS1124" s="17">
        <v>1.0950000000000001E-3</v>
      </c>
      <c r="AT1124" s="17">
        <v>8.6449999999999999E-3</v>
      </c>
      <c r="AU1124" s="17">
        <v>7.1630000000000001E-3</v>
      </c>
      <c r="AV1124" s="17">
        <v>452</v>
      </c>
      <c r="AW1124" s="17">
        <v>542.4</v>
      </c>
      <c r="AX1124" s="17">
        <v>678</v>
      </c>
      <c r="AY1124" s="17">
        <v>0</v>
      </c>
      <c r="AZ1124" s="17">
        <v>0</v>
      </c>
      <c r="BA1124" s="17">
        <v>0</v>
      </c>
      <c r="BB1124" s="17">
        <v>0</v>
      </c>
      <c r="BC1124" s="17">
        <v>1</v>
      </c>
      <c r="BD1124" s="17">
        <v>6.19</v>
      </c>
      <c r="BE1124" s="17">
        <v>1</v>
      </c>
      <c r="BF1124" s="17">
        <v>1</v>
      </c>
      <c r="BH1124" s="17">
        <v>0</v>
      </c>
      <c r="BJ1124" s="17">
        <v>0</v>
      </c>
      <c r="BL1124" s="17">
        <v>0</v>
      </c>
      <c r="BM1124" s="17">
        <v>6.5789999999999998E-3</v>
      </c>
      <c r="BN1124" s="17">
        <v>2.8853E-2</v>
      </c>
      <c r="BO1124" s="17">
        <v>0</v>
      </c>
      <c r="BP1124" s="17">
        <v>0</v>
      </c>
      <c r="BQ1124" s="17">
        <v>0</v>
      </c>
      <c r="BR1124" s="17">
        <v>0</v>
      </c>
      <c r="BS1124" s="17">
        <v>0</v>
      </c>
      <c r="BT1124" s="17" t="s">
        <v>409</v>
      </c>
      <c r="BU1124" s="17" t="s">
        <v>409</v>
      </c>
      <c r="BV1124" s="17" t="s">
        <v>409</v>
      </c>
      <c r="BW1124" s="17" t="s">
        <v>592</v>
      </c>
      <c r="CA1124" s="17">
        <v>88106466</v>
      </c>
      <c r="CB1124" s="17" t="s">
        <v>1845</v>
      </c>
      <c r="CC1124" s="17">
        <v>1101099</v>
      </c>
      <c r="CD1124" s="17" t="s">
        <v>2040</v>
      </c>
    </row>
    <row r="1125" spans="1:82">
      <c r="A1125" s="27">
        <v>1000001276</v>
      </c>
      <c r="B1125" s="26">
        <v>0</v>
      </c>
      <c r="C1125" s="26" t="s">
        <v>2039</v>
      </c>
      <c r="D1125" s="25">
        <v>308400</v>
      </c>
      <c r="E1125" s="25" t="s">
        <v>2037</v>
      </c>
      <c r="F1125" s="25">
        <v>308455</v>
      </c>
      <c r="G1125" s="25" t="s">
        <v>1070</v>
      </c>
      <c r="H1125" s="25">
        <v>1</v>
      </c>
      <c r="I1125" s="25">
        <v>2001.04</v>
      </c>
      <c r="J1125" s="25">
        <v>2500.12</v>
      </c>
      <c r="K1125" s="25" t="s">
        <v>1901</v>
      </c>
      <c r="L1125" s="25"/>
      <c r="M1125" s="25" t="s">
        <v>1901</v>
      </c>
      <c r="N1125" s="25" t="s">
        <v>412</v>
      </c>
      <c r="O1125" s="25" t="s">
        <v>428</v>
      </c>
      <c r="P1125" s="25" t="s">
        <v>499</v>
      </c>
      <c r="Q1125" s="24">
        <v>21912</v>
      </c>
      <c r="R1125" s="17">
        <v>0</v>
      </c>
      <c r="U1125" s="17">
        <v>0</v>
      </c>
      <c r="V1125" s="17">
        <v>0</v>
      </c>
      <c r="Y1125" s="17">
        <v>0</v>
      </c>
      <c r="Z1125" s="17">
        <v>0</v>
      </c>
      <c r="AC1125" s="17">
        <v>0</v>
      </c>
      <c r="AD1125" s="17">
        <v>0</v>
      </c>
      <c r="AG1125" s="17">
        <v>0</v>
      </c>
      <c r="AH1125" s="17">
        <v>0</v>
      </c>
      <c r="AK1125" s="17">
        <v>0</v>
      </c>
      <c r="AL1125" s="17">
        <v>0</v>
      </c>
      <c r="AO1125" s="17">
        <v>0</v>
      </c>
      <c r="AP1125" s="17">
        <v>0</v>
      </c>
      <c r="AQ1125" s="17">
        <v>0</v>
      </c>
      <c r="AR1125" s="17">
        <v>0</v>
      </c>
      <c r="AS1125" s="17">
        <v>3.875E-3</v>
      </c>
      <c r="AT1125" s="17">
        <v>3.0457999999999999E-2</v>
      </c>
      <c r="AU1125" s="17">
        <v>2.5489000000000001E-2</v>
      </c>
      <c r="AV1125" s="17">
        <v>452</v>
      </c>
      <c r="AW1125" s="17">
        <v>542.4</v>
      </c>
      <c r="AX1125" s="17">
        <v>678</v>
      </c>
      <c r="AY1125" s="17">
        <v>0</v>
      </c>
      <c r="AZ1125" s="17">
        <v>0</v>
      </c>
      <c r="BA1125" s="17">
        <v>0</v>
      </c>
      <c r="BB1125" s="17">
        <v>0</v>
      </c>
      <c r="BC1125" s="17">
        <v>1</v>
      </c>
      <c r="BD1125" s="17">
        <v>21.91</v>
      </c>
      <c r="BE1125" s="17">
        <v>1</v>
      </c>
      <c r="BF1125" s="17">
        <v>1</v>
      </c>
      <c r="BH1125" s="17">
        <v>0</v>
      </c>
      <c r="BJ1125" s="17">
        <v>0</v>
      </c>
      <c r="BL1125" s="17">
        <v>0</v>
      </c>
      <c r="BM1125" s="17">
        <v>2.1238E-2</v>
      </c>
      <c r="BN1125" s="17">
        <v>9.1395000000000004E-2</v>
      </c>
      <c r="BO1125" s="17">
        <v>0</v>
      </c>
      <c r="BP1125" s="17">
        <v>0</v>
      </c>
      <c r="BQ1125" s="17">
        <v>0</v>
      </c>
      <c r="BR1125" s="17">
        <v>0</v>
      </c>
      <c r="BS1125" s="17">
        <v>0</v>
      </c>
      <c r="BT1125" s="17" t="s">
        <v>409</v>
      </c>
      <c r="BU1125" s="17" t="s">
        <v>409</v>
      </c>
      <c r="BV1125" s="17" t="s">
        <v>409</v>
      </c>
      <c r="BW1125" s="17" t="s">
        <v>592</v>
      </c>
      <c r="CA1125" s="17">
        <v>88106466</v>
      </c>
      <c r="CB1125" s="17" t="s">
        <v>1848</v>
      </c>
      <c r="CC1125" s="17">
        <v>6101046</v>
      </c>
      <c r="CD1125" s="17" t="s">
        <v>1532</v>
      </c>
    </row>
    <row r="1126" spans="1:82">
      <c r="A1126" s="27">
        <v>1000001277</v>
      </c>
      <c r="B1126" s="26">
        <v>0</v>
      </c>
      <c r="C1126" s="26" t="s">
        <v>2038</v>
      </c>
      <c r="D1126" s="25">
        <v>308400</v>
      </c>
      <c r="E1126" s="25" t="s">
        <v>2037</v>
      </c>
      <c r="F1126" s="25">
        <v>308455</v>
      </c>
      <c r="G1126" s="25" t="s">
        <v>1070</v>
      </c>
      <c r="H1126" s="25">
        <v>2</v>
      </c>
      <c r="I1126" s="25">
        <v>2001.04</v>
      </c>
      <c r="J1126" s="25">
        <v>2500.12</v>
      </c>
      <c r="K1126" s="25" t="s">
        <v>1901</v>
      </c>
      <c r="L1126" s="25"/>
      <c r="M1126" s="25" t="s">
        <v>1901</v>
      </c>
      <c r="N1126" s="25" t="s">
        <v>412</v>
      </c>
      <c r="O1126" s="25" t="s">
        <v>428</v>
      </c>
      <c r="P1126" s="25" t="s">
        <v>499</v>
      </c>
      <c r="Q1126" s="24">
        <v>21912</v>
      </c>
      <c r="R1126" s="17">
        <v>0</v>
      </c>
      <c r="U1126" s="17">
        <v>0</v>
      </c>
      <c r="V1126" s="17">
        <v>0</v>
      </c>
      <c r="Y1126" s="17">
        <v>0</v>
      </c>
      <c r="Z1126" s="17">
        <v>0</v>
      </c>
      <c r="AC1126" s="17">
        <v>0</v>
      </c>
      <c r="AD1126" s="17">
        <v>0</v>
      </c>
      <c r="AG1126" s="17">
        <v>0</v>
      </c>
      <c r="AH1126" s="17">
        <v>0</v>
      </c>
      <c r="AK1126" s="17">
        <v>0</v>
      </c>
      <c r="AL1126" s="17">
        <v>0</v>
      </c>
      <c r="AO1126" s="17">
        <v>0</v>
      </c>
      <c r="AP1126" s="17">
        <v>0</v>
      </c>
      <c r="AQ1126" s="17">
        <v>0</v>
      </c>
      <c r="AR1126" s="17">
        <v>0</v>
      </c>
      <c r="AS1126" s="17">
        <v>3.875E-3</v>
      </c>
      <c r="AT1126" s="17">
        <v>3.0457999999999999E-2</v>
      </c>
      <c r="AU1126" s="17">
        <v>2.5489000000000001E-2</v>
      </c>
      <c r="AV1126" s="17">
        <v>452</v>
      </c>
      <c r="AW1126" s="17">
        <v>542.4</v>
      </c>
      <c r="AX1126" s="17">
        <v>678</v>
      </c>
      <c r="AY1126" s="17">
        <v>0</v>
      </c>
      <c r="AZ1126" s="17">
        <v>0</v>
      </c>
      <c r="BA1126" s="17">
        <v>0</v>
      </c>
      <c r="BB1126" s="17">
        <v>0</v>
      </c>
      <c r="BC1126" s="17">
        <v>1</v>
      </c>
      <c r="BD1126" s="17">
        <v>21.91</v>
      </c>
      <c r="BE1126" s="17">
        <v>1</v>
      </c>
      <c r="BF1126" s="17">
        <v>1</v>
      </c>
      <c r="BH1126" s="17">
        <v>0</v>
      </c>
      <c r="BJ1126" s="17">
        <v>0</v>
      </c>
      <c r="BL1126" s="17">
        <v>0</v>
      </c>
      <c r="BM1126" s="17">
        <v>2.1238E-2</v>
      </c>
      <c r="BN1126" s="17">
        <v>9.1395000000000004E-2</v>
      </c>
      <c r="BO1126" s="17">
        <v>0</v>
      </c>
      <c r="BP1126" s="17">
        <v>0</v>
      </c>
      <c r="BQ1126" s="17">
        <v>0</v>
      </c>
      <c r="BR1126" s="17">
        <v>0</v>
      </c>
      <c r="BS1126" s="17">
        <v>0</v>
      </c>
      <c r="BT1126" s="17" t="s">
        <v>409</v>
      </c>
      <c r="BU1126" s="17" t="s">
        <v>409</v>
      </c>
      <c r="BV1126" s="17" t="s">
        <v>409</v>
      </c>
      <c r="BW1126" s="17" t="s">
        <v>592</v>
      </c>
      <c r="CA1126" s="17">
        <v>88106466</v>
      </c>
      <c r="CB1126" s="17" t="s">
        <v>1848</v>
      </c>
      <c r="CC1126" s="17">
        <v>6101046</v>
      </c>
      <c r="CD1126" s="17" t="s">
        <v>1532</v>
      </c>
    </row>
    <row r="1127" spans="1:82">
      <c r="A1127" s="27">
        <v>1000001278</v>
      </c>
      <c r="B1127" s="26">
        <v>0</v>
      </c>
      <c r="C1127" s="26" t="s">
        <v>2036</v>
      </c>
      <c r="D1127" s="25">
        <v>308100</v>
      </c>
      <c r="E1127" s="25" t="s">
        <v>1648</v>
      </c>
      <c r="F1127" s="25">
        <v>308640</v>
      </c>
      <c r="G1127" s="25" t="s">
        <v>1654</v>
      </c>
      <c r="H1127" s="25">
        <v>1</v>
      </c>
      <c r="I1127" s="25">
        <v>2003.05</v>
      </c>
      <c r="J1127" s="25">
        <v>2500.12</v>
      </c>
      <c r="K1127" s="25" t="s">
        <v>1653</v>
      </c>
      <c r="L1127" s="25"/>
      <c r="M1127" s="25" t="s">
        <v>1653</v>
      </c>
      <c r="N1127" s="25" t="s">
        <v>412</v>
      </c>
      <c r="O1127" s="25" t="s">
        <v>428</v>
      </c>
      <c r="P1127" s="25" t="s">
        <v>499</v>
      </c>
      <c r="Q1127" s="28">
        <v>813</v>
      </c>
      <c r="R1127" s="17">
        <v>0</v>
      </c>
      <c r="U1127" s="17">
        <v>0</v>
      </c>
      <c r="V1127" s="17">
        <v>0</v>
      </c>
      <c r="Y1127" s="17">
        <v>0</v>
      </c>
      <c r="Z1127" s="17">
        <v>0</v>
      </c>
      <c r="AC1127" s="17">
        <v>0</v>
      </c>
      <c r="AD1127" s="17">
        <v>0</v>
      </c>
      <c r="AG1127" s="17">
        <v>0</v>
      </c>
      <c r="AH1127" s="17">
        <v>0</v>
      </c>
      <c r="AK1127" s="17">
        <v>0</v>
      </c>
      <c r="AL1127" s="17">
        <v>0</v>
      </c>
      <c r="AO1127" s="17">
        <v>0</v>
      </c>
      <c r="AP1127" s="17">
        <v>0</v>
      </c>
      <c r="AQ1127" s="17">
        <v>0</v>
      </c>
      <c r="AR1127" s="17">
        <v>0</v>
      </c>
      <c r="AS1127" s="17">
        <v>1.44E-4</v>
      </c>
      <c r="AT1127" s="17">
        <v>1.126E-3</v>
      </c>
      <c r="AU1127" s="17">
        <v>9.4899999999999997E-4</v>
      </c>
      <c r="AV1127" s="17">
        <v>452</v>
      </c>
      <c r="AW1127" s="17">
        <v>542.4</v>
      </c>
      <c r="AX1127" s="17">
        <v>678</v>
      </c>
      <c r="AY1127" s="17">
        <v>0</v>
      </c>
      <c r="AZ1127" s="17">
        <v>0</v>
      </c>
      <c r="BA1127" s="17">
        <v>0</v>
      </c>
      <c r="BB1127" s="17">
        <v>0</v>
      </c>
      <c r="BC1127" s="17">
        <v>1</v>
      </c>
      <c r="BD1127" s="17">
        <v>0.81</v>
      </c>
      <c r="BE1127" s="17">
        <v>1</v>
      </c>
      <c r="BF1127" s="17">
        <v>1</v>
      </c>
      <c r="BH1127" s="17">
        <v>0</v>
      </c>
      <c r="BJ1127" s="17">
        <v>0</v>
      </c>
      <c r="BL1127" s="17">
        <v>0</v>
      </c>
      <c r="BM1127" s="17">
        <v>7.9900000000000001E-4</v>
      </c>
      <c r="BN1127" s="17">
        <v>3.3670000000000002E-3</v>
      </c>
      <c r="BO1127" s="17">
        <v>0</v>
      </c>
      <c r="BP1127" s="17">
        <v>0</v>
      </c>
      <c r="BQ1127" s="17">
        <v>0</v>
      </c>
      <c r="BR1127" s="17">
        <v>0</v>
      </c>
      <c r="BS1127" s="17">
        <v>0</v>
      </c>
      <c r="BT1127" s="17" t="s">
        <v>409</v>
      </c>
      <c r="BU1127" s="17" t="s">
        <v>409</v>
      </c>
      <c r="BV1127" s="17" t="s">
        <v>409</v>
      </c>
      <c r="BX1127" s="17" t="s">
        <v>607</v>
      </c>
      <c r="CA1127" s="17">
        <v>88106466</v>
      </c>
      <c r="CB1127" s="17" t="s">
        <v>1848</v>
      </c>
      <c r="CC1127" s="17">
        <v>6101046</v>
      </c>
      <c r="CD1127" s="17" t="s">
        <v>1532</v>
      </c>
    </row>
    <row r="1128" spans="1:82">
      <c r="A1128" s="27">
        <v>1000001279</v>
      </c>
      <c r="B1128" s="26">
        <v>0</v>
      </c>
      <c r="C1128" s="26" t="s">
        <v>2035</v>
      </c>
      <c r="D1128" s="25">
        <v>308100</v>
      </c>
      <c r="E1128" s="25" t="s">
        <v>1648</v>
      </c>
      <c r="F1128" s="25">
        <v>308110</v>
      </c>
      <c r="G1128" s="25" t="s">
        <v>2033</v>
      </c>
      <c r="H1128" s="25">
        <v>1</v>
      </c>
      <c r="I1128" s="25">
        <v>1996.01</v>
      </c>
      <c r="J1128" s="25">
        <v>2500.12</v>
      </c>
      <c r="K1128" s="25" t="s">
        <v>505</v>
      </c>
      <c r="L1128" s="25"/>
      <c r="M1128" s="25" t="s">
        <v>505</v>
      </c>
      <c r="N1128" s="25" t="s">
        <v>412</v>
      </c>
      <c r="O1128" s="25" t="s">
        <v>428</v>
      </c>
      <c r="P1128" s="25" t="s">
        <v>499</v>
      </c>
      <c r="Q1128" s="24">
        <v>4400</v>
      </c>
      <c r="R1128" s="17">
        <v>0</v>
      </c>
      <c r="U1128" s="17">
        <v>0</v>
      </c>
      <c r="V1128" s="17">
        <v>0</v>
      </c>
      <c r="Y1128" s="17">
        <v>0</v>
      </c>
      <c r="Z1128" s="17">
        <v>0</v>
      </c>
      <c r="AC1128" s="17">
        <v>0</v>
      </c>
      <c r="AD1128" s="17">
        <v>0</v>
      </c>
      <c r="AG1128" s="17">
        <v>0</v>
      </c>
      <c r="AH1128" s="17">
        <v>0</v>
      </c>
      <c r="AK1128" s="17">
        <v>0</v>
      </c>
      <c r="AL1128" s="17">
        <v>0</v>
      </c>
      <c r="AO1128" s="17">
        <v>0</v>
      </c>
      <c r="AP1128" s="17">
        <v>0</v>
      </c>
      <c r="AQ1128" s="17">
        <v>0</v>
      </c>
      <c r="AR1128" s="17">
        <v>0</v>
      </c>
      <c r="AS1128" s="17">
        <v>7.5000000000000002E-4</v>
      </c>
      <c r="AT1128" s="17">
        <v>6.0670000000000003E-3</v>
      </c>
      <c r="AU1128" s="17">
        <v>5.1399999999999996E-3</v>
      </c>
      <c r="AV1128" s="17">
        <v>452</v>
      </c>
      <c r="AW1128" s="17">
        <v>542.4</v>
      </c>
      <c r="AX1128" s="17">
        <v>678</v>
      </c>
      <c r="AY1128" s="17">
        <v>0</v>
      </c>
      <c r="AZ1128" s="17">
        <v>0</v>
      </c>
      <c r="BA1128" s="17">
        <v>0</v>
      </c>
      <c r="BB1128" s="17">
        <v>0</v>
      </c>
      <c r="BC1128" s="17">
        <v>1</v>
      </c>
      <c r="BD1128" s="17">
        <v>4.4000000000000004</v>
      </c>
      <c r="BE1128" s="17">
        <v>1</v>
      </c>
      <c r="BF1128" s="17">
        <v>1</v>
      </c>
      <c r="BH1128" s="17">
        <v>0</v>
      </c>
      <c r="BJ1128" s="17">
        <v>0</v>
      </c>
      <c r="BL1128" s="17">
        <v>0</v>
      </c>
      <c r="BM1128" s="17">
        <v>3.8300000000000001E-3</v>
      </c>
      <c r="BN1128" s="17">
        <v>1.8825000000000001E-2</v>
      </c>
      <c r="BO1128" s="17">
        <v>0</v>
      </c>
      <c r="BP1128" s="17">
        <v>0</v>
      </c>
      <c r="BQ1128" s="17">
        <v>0</v>
      </c>
      <c r="BR1128" s="17">
        <v>0</v>
      </c>
      <c r="BS1128" s="17">
        <v>0</v>
      </c>
      <c r="BT1128" s="17" t="s">
        <v>409</v>
      </c>
      <c r="BU1128" s="17" t="s">
        <v>409</v>
      </c>
      <c r="BV1128" s="17" t="s">
        <v>409</v>
      </c>
      <c r="BX1128" s="17" t="s">
        <v>607</v>
      </c>
      <c r="CA1128" s="17">
        <v>88106466</v>
      </c>
      <c r="CB1128" s="17" t="s">
        <v>1848</v>
      </c>
      <c r="CC1128" s="17">
        <v>6101046</v>
      </c>
      <c r="CD1128" s="17" t="s">
        <v>1532</v>
      </c>
    </row>
    <row r="1129" spans="1:82">
      <c r="A1129" s="27">
        <v>1000001280</v>
      </c>
      <c r="B1129" s="26">
        <v>0</v>
      </c>
      <c r="C1129" s="26" t="s">
        <v>2034</v>
      </c>
      <c r="D1129" s="25">
        <v>308100</v>
      </c>
      <c r="E1129" s="25" t="s">
        <v>1648</v>
      </c>
      <c r="F1129" s="25">
        <v>308110</v>
      </c>
      <c r="G1129" s="25" t="s">
        <v>2033</v>
      </c>
      <c r="H1129" s="25">
        <v>2</v>
      </c>
      <c r="I1129" s="25">
        <v>1996.01</v>
      </c>
      <c r="J1129" s="25">
        <v>2500.12</v>
      </c>
      <c r="K1129" s="25" t="s">
        <v>505</v>
      </c>
      <c r="L1129" s="25"/>
      <c r="M1129" s="25" t="s">
        <v>505</v>
      </c>
      <c r="N1129" s="25" t="s">
        <v>412</v>
      </c>
      <c r="O1129" s="25" t="s">
        <v>428</v>
      </c>
      <c r="P1129" s="25" t="s">
        <v>499</v>
      </c>
      <c r="Q1129" s="24">
        <v>4400</v>
      </c>
      <c r="R1129" s="17">
        <v>0</v>
      </c>
      <c r="U1129" s="17">
        <v>0</v>
      </c>
      <c r="V1129" s="17">
        <v>0</v>
      </c>
      <c r="Y1129" s="17">
        <v>0</v>
      </c>
      <c r="Z1129" s="17">
        <v>0</v>
      </c>
      <c r="AC1129" s="17">
        <v>0</v>
      </c>
      <c r="AD1129" s="17">
        <v>0</v>
      </c>
      <c r="AG1129" s="17">
        <v>0</v>
      </c>
      <c r="AH1129" s="17">
        <v>0</v>
      </c>
      <c r="AK1129" s="17">
        <v>0</v>
      </c>
      <c r="AL1129" s="17">
        <v>0</v>
      </c>
      <c r="AO1129" s="17">
        <v>0</v>
      </c>
      <c r="AP1129" s="17">
        <v>0</v>
      </c>
      <c r="AQ1129" s="17">
        <v>0</v>
      </c>
      <c r="AR1129" s="17">
        <v>0</v>
      </c>
      <c r="AS1129" s="17">
        <v>7.5000000000000002E-4</v>
      </c>
      <c r="AT1129" s="17">
        <v>6.0670000000000003E-3</v>
      </c>
      <c r="AU1129" s="17">
        <v>5.1399999999999996E-3</v>
      </c>
      <c r="AV1129" s="17">
        <v>452</v>
      </c>
      <c r="AW1129" s="17">
        <v>542.4</v>
      </c>
      <c r="AX1129" s="17">
        <v>678</v>
      </c>
      <c r="AY1129" s="17">
        <v>0</v>
      </c>
      <c r="AZ1129" s="17">
        <v>0</v>
      </c>
      <c r="BA1129" s="17">
        <v>0</v>
      </c>
      <c r="BB1129" s="17">
        <v>0</v>
      </c>
      <c r="BC1129" s="17">
        <v>1</v>
      </c>
      <c r="BD1129" s="17">
        <v>4.4000000000000004</v>
      </c>
      <c r="BE1129" s="17">
        <v>1</v>
      </c>
      <c r="BF1129" s="17">
        <v>1</v>
      </c>
      <c r="BH1129" s="17">
        <v>0</v>
      </c>
      <c r="BJ1129" s="17">
        <v>0</v>
      </c>
      <c r="BL1129" s="17">
        <v>0</v>
      </c>
      <c r="BM1129" s="17">
        <v>3.8300000000000001E-3</v>
      </c>
      <c r="BN1129" s="17">
        <v>1.8825000000000001E-2</v>
      </c>
      <c r="BO1129" s="17">
        <v>0</v>
      </c>
      <c r="BP1129" s="17">
        <v>0</v>
      </c>
      <c r="BQ1129" s="17">
        <v>0</v>
      </c>
      <c r="BR1129" s="17">
        <v>0</v>
      </c>
      <c r="BS1129" s="17">
        <v>0</v>
      </c>
      <c r="BT1129" s="17" t="s">
        <v>409</v>
      </c>
      <c r="BU1129" s="17" t="s">
        <v>409</v>
      </c>
      <c r="BV1129" s="17" t="s">
        <v>409</v>
      </c>
      <c r="BX1129" s="17" t="s">
        <v>607</v>
      </c>
      <c r="CA1129" s="17">
        <v>88106466</v>
      </c>
      <c r="CB1129" s="17" t="s">
        <v>1848</v>
      </c>
      <c r="CC1129" s="17">
        <v>6101046</v>
      </c>
      <c r="CD1129" s="17" t="s">
        <v>1532</v>
      </c>
    </row>
    <row r="1130" spans="1:82">
      <c r="A1130" s="27">
        <v>1000001281</v>
      </c>
      <c r="B1130" s="26">
        <v>0</v>
      </c>
      <c r="C1130" s="26" t="s">
        <v>2032</v>
      </c>
      <c r="D1130" s="25">
        <v>308120</v>
      </c>
      <c r="E1130" s="25" t="s">
        <v>2030</v>
      </c>
      <c r="F1130" s="25">
        <v>308620</v>
      </c>
      <c r="G1130" s="25" t="s">
        <v>1643</v>
      </c>
      <c r="H1130" s="25">
        <v>1</v>
      </c>
      <c r="I1130" s="25">
        <v>2004.01</v>
      </c>
      <c r="J1130" s="25">
        <v>2500.12</v>
      </c>
      <c r="K1130" s="25" t="s">
        <v>1642</v>
      </c>
      <c r="L1130" s="25"/>
      <c r="M1130" s="25" t="s">
        <v>1642</v>
      </c>
      <c r="N1130" s="25" t="s">
        <v>412</v>
      </c>
      <c r="O1130" s="25" t="s">
        <v>428</v>
      </c>
      <c r="P1130" s="25" t="s">
        <v>556</v>
      </c>
      <c r="Q1130" s="24">
        <v>29759</v>
      </c>
      <c r="R1130" s="17">
        <v>0</v>
      </c>
      <c r="U1130" s="17">
        <v>0</v>
      </c>
      <c r="V1130" s="17">
        <v>0</v>
      </c>
      <c r="Y1130" s="17">
        <v>0</v>
      </c>
      <c r="Z1130" s="17">
        <v>0</v>
      </c>
      <c r="AC1130" s="17">
        <v>0</v>
      </c>
      <c r="AD1130" s="17">
        <v>0</v>
      </c>
      <c r="AG1130" s="17">
        <v>0</v>
      </c>
      <c r="AH1130" s="17">
        <v>0</v>
      </c>
      <c r="AK1130" s="17">
        <v>0</v>
      </c>
      <c r="AL1130" s="17">
        <v>0</v>
      </c>
      <c r="AO1130" s="17">
        <v>0</v>
      </c>
      <c r="AP1130" s="17">
        <v>0</v>
      </c>
      <c r="AQ1130" s="17">
        <v>0</v>
      </c>
      <c r="AR1130" s="17">
        <v>0</v>
      </c>
      <c r="AS1130" s="17">
        <v>1.0526000000000001E-2</v>
      </c>
      <c r="AT1130" s="17">
        <v>5.7713E-2</v>
      </c>
      <c r="AU1130" s="17">
        <v>2.5066999999999999E-2</v>
      </c>
      <c r="AV1130" s="17">
        <v>226</v>
      </c>
      <c r="AW1130" s="17">
        <v>271.2</v>
      </c>
      <c r="AX1130" s="17">
        <v>339</v>
      </c>
      <c r="AY1130" s="17">
        <v>0</v>
      </c>
      <c r="AZ1130" s="17">
        <v>0</v>
      </c>
      <c r="BA1130" s="17">
        <v>0</v>
      </c>
      <c r="BB1130" s="17">
        <v>0</v>
      </c>
      <c r="BC1130" s="17">
        <v>1</v>
      </c>
      <c r="BD1130" s="17">
        <v>29.76</v>
      </c>
      <c r="BE1130" s="17">
        <v>1</v>
      </c>
      <c r="BF1130" s="17">
        <v>1</v>
      </c>
      <c r="BH1130" s="17">
        <v>0</v>
      </c>
      <c r="BJ1130" s="17">
        <v>0</v>
      </c>
      <c r="BL1130" s="17">
        <v>0</v>
      </c>
      <c r="BM1130" s="17">
        <v>3.7357000000000001E-2</v>
      </c>
      <c r="BN1130" s="17">
        <v>0.15495100000000001</v>
      </c>
      <c r="BO1130" s="17">
        <v>0</v>
      </c>
      <c r="BP1130" s="17">
        <v>0</v>
      </c>
      <c r="BQ1130" s="17">
        <v>0</v>
      </c>
      <c r="BR1130" s="17">
        <v>0</v>
      </c>
      <c r="BS1130" s="17">
        <v>0</v>
      </c>
      <c r="BT1130" s="17" t="s">
        <v>409</v>
      </c>
      <c r="BU1130" s="17" t="s">
        <v>409</v>
      </c>
      <c r="BV1130" s="17" t="s">
        <v>409</v>
      </c>
      <c r="BW1130" s="17" t="s">
        <v>592</v>
      </c>
      <c r="CA1130" s="17">
        <v>88106466</v>
      </c>
      <c r="CB1130" s="17" t="s">
        <v>1848</v>
      </c>
      <c r="CC1130" s="17">
        <v>6101046</v>
      </c>
      <c r="CD1130" s="17" t="s">
        <v>1532</v>
      </c>
    </row>
    <row r="1131" spans="1:82">
      <c r="A1131" s="27">
        <v>1000001282</v>
      </c>
      <c r="B1131" s="26">
        <v>0</v>
      </c>
      <c r="C1131" s="26" t="s">
        <v>2031</v>
      </c>
      <c r="D1131" s="25">
        <v>308120</v>
      </c>
      <c r="E1131" s="25" t="s">
        <v>2030</v>
      </c>
      <c r="F1131" s="25">
        <v>308620</v>
      </c>
      <c r="G1131" s="25" t="s">
        <v>1643</v>
      </c>
      <c r="H1131" s="25">
        <v>2</v>
      </c>
      <c r="I1131" s="25">
        <v>2004.01</v>
      </c>
      <c r="J1131" s="25">
        <v>2500.12</v>
      </c>
      <c r="K1131" s="25" t="s">
        <v>1642</v>
      </c>
      <c r="L1131" s="25"/>
      <c r="M1131" s="25" t="s">
        <v>1642</v>
      </c>
      <c r="N1131" s="25" t="s">
        <v>412</v>
      </c>
      <c r="O1131" s="25" t="s">
        <v>428</v>
      </c>
      <c r="P1131" s="25" t="s">
        <v>556</v>
      </c>
      <c r="Q1131" s="24">
        <v>29759</v>
      </c>
      <c r="R1131" s="17">
        <v>0</v>
      </c>
      <c r="U1131" s="17">
        <v>0</v>
      </c>
      <c r="V1131" s="17">
        <v>0</v>
      </c>
      <c r="Y1131" s="17">
        <v>0</v>
      </c>
      <c r="Z1131" s="17">
        <v>0</v>
      </c>
      <c r="AC1131" s="17">
        <v>0</v>
      </c>
      <c r="AD1131" s="17">
        <v>0</v>
      </c>
      <c r="AG1131" s="17">
        <v>0</v>
      </c>
      <c r="AH1131" s="17">
        <v>0</v>
      </c>
      <c r="AK1131" s="17">
        <v>0</v>
      </c>
      <c r="AL1131" s="17">
        <v>0</v>
      </c>
      <c r="AO1131" s="17">
        <v>0</v>
      </c>
      <c r="AP1131" s="17">
        <v>0</v>
      </c>
      <c r="AQ1131" s="17">
        <v>0</v>
      </c>
      <c r="AR1131" s="17">
        <v>0</v>
      </c>
      <c r="AS1131" s="17">
        <v>1.0526000000000001E-2</v>
      </c>
      <c r="AT1131" s="17">
        <v>5.7713E-2</v>
      </c>
      <c r="AU1131" s="17">
        <v>2.5066999999999999E-2</v>
      </c>
      <c r="AV1131" s="17">
        <v>226</v>
      </c>
      <c r="AW1131" s="17">
        <v>271.2</v>
      </c>
      <c r="AX1131" s="17">
        <v>339</v>
      </c>
      <c r="AY1131" s="17">
        <v>0</v>
      </c>
      <c r="AZ1131" s="17">
        <v>0</v>
      </c>
      <c r="BA1131" s="17">
        <v>0</v>
      </c>
      <c r="BB1131" s="17">
        <v>0</v>
      </c>
      <c r="BC1131" s="17">
        <v>1</v>
      </c>
      <c r="BD1131" s="17">
        <v>29.76</v>
      </c>
      <c r="BE1131" s="17">
        <v>1</v>
      </c>
      <c r="BF1131" s="17">
        <v>1</v>
      </c>
      <c r="BH1131" s="17">
        <v>0</v>
      </c>
      <c r="BJ1131" s="17">
        <v>0</v>
      </c>
      <c r="BL1131" s="17">
        <v>0</v>
      </c>
      <c r="BM1131" s="17">
        <v>3.7357000000000001E-2</v>
      </c>
      <c r="BN1131" s="17">
        <v>0.15495100000000001</v>
      </c>
      <c r="BO1131" s="17">
        <v>0</v>
      </c>
      <c r="BP1131" s="17">
        <v>0</v>
      </c>
      <c r="BQ1131" s="17">
        <v>0</v>
      </c>
      <c r="BR1131" s="17">
        <v>0</v>
      </c>
      <c r="BS1131" s="17">
        <v>0</v>
      </c>
      <c r="BT1131" s="17" t="s">
        <v>409</v>
      </c>
      <c r="BU1131" s="17" t="s">
        <v>409</v>
      </c>
      <c r="BV1131" s="17" t="s">
        <v>409</v>
      </c>
      <c r="BW1131" s="17" t="s">
        <v>592</v>
      </c>
      <c r="CA1131" s="17">
        <v>88106466</v>
      </c>
      <c r="CB1131" s="17" t="s">
        <v>1848</v>
      </c>
      <c r="CC1131" s="17">
        <v>6101046</v>
      </c>
      <c r="CD1131" s="17" t="s">
        <v>1532</v>
      </c>
    </row>
    <row r="1132" spans="1:82">
      <c r="A1132" s="27">
        <v>1000001283</v>
      </c>
      <c r="B1132" s="26">
        <v>0</v>
      </c>
      <c r="C1132" s="26" t="s">
        <v>263</v>
      </c>
      <c r="D1132" s="25">
        <v>308135</v>
      </c>
      <c r="E1132" s="25" t="s">
        <v>2029</v>
      </c>
      <c r="F1132" s="25">
        <v>308130</v>
      </c>
      <c r="G1132" s="25" t="s">
        <v>2028</v>
      </c>
      <c r="H1132" s="25">
        <v>1</v>
      </c>
      <c r="I1132" s="25">
        <v>2005.04</v>
      </c>
      <c r="J1132" s="25">
        <v>2500.12</v>
      </c>
      <c r="K1132" s="25" t="s">
        <v>1649</v>
      </c>
      <c r="L1132" s="25"/>
      <c r="M1132" s="25" t="s">
        <v>1649</v>
      </c>
      <c r="N1132" s="25" t="s">
        <v>412</v>
      </c>
      <c r="O1132" s="25" t="s">
        <v>428</v>
      </c>
      <c r="P1132" s="25" t="s">
        <v>499</v>
      </c>
      <c r="Q1132" s="24">
        <v>29003</v>
      </c>
      <c r="R1132" s="17">
        <v>0</v>
      </c>
      <c r="U1132" s="17">
        <v>0</v>
      </c>
      <c r="V1132" s="17">
        <v>0</v>
      </c>
      <c r="Y1132" s="17">
        <v>0</v>
      </c>
      <c r="Z1132" s="17">
        <v>0</v>
      </c>
      <c r="AC1132" s="17">
        <v>0</v>
      </c>
      <c r="AD1132" s="17">
        <v>0</v>
      </c>
      <c r="AG1132" s="17">
        <v>0</v>
      </c>
      <c r="AH1132" s="17">
        <v>0</v>
      </c>
      <c r="AK1132" s="17">
        <v>0</v>
      </c>
      <c r="AL1132" s="17">
        <v>0</v>
      </c>
      <c r="AO1132" s="17">
        <v>0</v>
      </c>
      <c r="AP1132" s="17">
        <v>0</v>
      </c>
      <c r="AQ1132" s="17">
        <v>0</v>
      </c>
      <c r="AR1132" s="17">
        <v>0</v>
      </c>
      <c r="AS1132" s="17">
        <v>5.0379999999999999E-3</v>
      </c>
      <c r="AT1132" s="17">
        <v>4.0632000000000001E-2</v>
      </c>
      <c r="AU1132" s="17">
        <v>3.3515000000000003E-2</v>
      </c>
      <c r="AV1132" s="17">
        <v>452</v>
      </c>
      <c r="AW1132" s="17">
        <v>542.4</v>
      </c>
      <c r="AX1132" s="17">
        <v>678</v>
      </c>
      <c r="AY1132" s="17">
        <v>0</v>
      </c>
      <c r="AZ1132" s="17">
        <v>0</v>
      </c>
      <c r="BA1132" s="17">
        <v>0</v>
      </c>
      <c r="BB1132" s="17">
        <v>0</v>
      </c>
      <c r="BC1132" s="17">
        <v>1</v>
      </c>
      <c r="BD1132" s="17">
        <v>29</v>
      </c>
      <c r="BE1132" s="17">
        <v>1</v>
      </c>
      <c r="BF1132" s="17">
        <v>1</v>
      </c>
      <c r="BH1132" s="17">
        <v>0</v>
      </c>
      <c r="BJ1132" s="17">
        <v>0</v>
      </c>
      <c r="BL1132" s="17">
        <v>0</v>
      </c>
      <c r="BM1132" s="17">
        <v>2.8524000000000001E-2</v>
      </c>
      <c r="BN1132" s="17">
        <v>0.118273</v>
      </c>
      <c r="BO1132" s="17">
        <v>0</v>
      </c>
      <c r="BP1132" s="17">
        <v>0</v>
      </c>
      <c r="BQ1132" s="17">
        <v>0</v>
      </c>
      <c r="BR1132" s="17">
        <v>0</v>
      </c>
      <c r="BS1132" s="17">
        <v>0</v>
      </c>
      <c r="BT1132" s="17" t="s">
        <v>409</v>
      </c>
      <c r="BU1132" s="17" t="s">
        <v>409</v>
      </c>
      <c r="BV1132" s="17" t="s">
        <v>409</v>
      </c>
      <c r="BW1132" s="17" t="s">
        <v>592</v>
      </c>
      <c r="CA1132" s="17">
        <v>88106466</v>
      </c>
      <c r="CB1132" s="17" t="s">
        <v>1848</v>
      </c>
      <c r="CC1132" s="17">
        <v>2102102</v>
      </c>
      <c r="CD1132" s="17" t="s">
        <v>1178</v>
      </c>
    </row>
    <row r="1133" spans="1:82">
      <c r="A1133" s="27">
        <v>1000001284</v>
      </c>
      <c r="B1133" s="26">
        <v>0</v>
      </c>
      <c r="C1133" s="26" t="s">
        <v>2027</v>
      </c>
      <c r="D1133" s="25">
        <v>308440</v>
      </c>
      <c r="E1133" s="25" t="s">
        <v>1067</v>
      </c>
      <c r="F1133" s="25">
        <v>308435</v>
      </c>
      <c r="G1133" s="25" t="s">
        <v>1068</v>
      </c>
      <c r="H1133" s="25">
        <v>1</v>
      </c>
      <c r="I1133" s="25">
        <v>2004.04</v>
      </c>
      <c r="J1133" s="25">
        <v>2500.12</v>
      </c>
      <c r="K1133" s="25" t="s">
        <v>1614</v>
      </c>
      <c r="L1133" s="25"/>
      <c r="M1133" s="25" t="s">
        <v>1065</v>
      </c>
      <c r="N1133" s="25" t="s">
        <v>412</v>
      </c>
      <c r="O1133" s="25" t="s">
        <v>411</v>
      </c>
      <c r="P1133" s="25" t="s">
        <v>516</v>
      </c>
      <c r="Q1133" s="24">
        <v>2632</v>
      </c>
      <c r="R1133" s="17">
        <v>0.2505</v>
      </c>
      <c r="U1133" s="17">
        <v>0</v>
      </c>
      <c r="V1133" s="17">
        <v>0</v>
      </c>
      <c r="Y1133" s="17">
        <v>0</v>
      </c>
      <c r="Z1133" s="17">
        <v>0</v>
      </c>
      <c r="AC1133" s="17">
        <v>0</v>
      </c>
      <c r="AD1133" s="17">
        <v>0</v>
      </c>
      <c r="AG1133" s="17">
        <v>0</v>
      </c>
      <c r="AH1133" s="17">
        <v>0</v>
      </c>
      <c r="AK1133" s="17">
        <v>0</v>
      </c>
      <c r="AL1133" s="17">
        <v>0</v>
      </c>
      <c r="AO1133" s="17">
        <v>0</v>
      </c>
      <c r="AP1133" s="17">
        <v>0</v>
      </c>
      <c r="AQ1133" s="17">
        <v>0.2505</v>
      </c>
      <c r="AR1133" s="17">
        <v>1E-3</v>
      </c>
      <c r="AS1133" s="17">
        <v>2.7651500000000002E-4</v>
      </c>
      <c r="AT1133" s="17">
        <v>1.8265880000000001E-3</v>
      </c>
      <c r="AU1133" s="17">
        <v>4.6111402000000003E-2</v>
      </c>
      <c r="AV1133" s="17">
        <v>213.4</v>
      </c>
      <c r="AW1133" s="17">
        <v>256.08</v>
      </c>
      <c r="AX1133" s="17">
        <v>320.10000000000002</v>
      </c>
      <c r="AY1133" s="17">
        <v>0</v>
      </c>
      <c r="AZ1133" s="17">
        <v>0</v>
      </c>
      <c r="BA1133" s="17">
        <v>0</v>
      </c>
      <c r="BB1133" s="17">
        <v>0</v>
      </c>
      <c r="BC1133" s="17">
        <v>1</v>
      </c>
      <c r="BD1133" s="17">
        <v>2.63</v>
      </c>
      <c r="BE1133" s="17">
        <v>1</v>
      </c>
      <c r="BF1133" s="17">
        <v>1</v>
      </c>
      <c r="BH1133" s="17">
        <v>0</v>
      </c>
      <c r="BJ1133" s="17">
        <v>0</v>
      </c>
      <c r="BL1133" s="17">
        <v>0</v>
      </c>
      <c r="BM1133" s="17">
        <v>8.8709300000000004E-4</v>
      </c>
      <c r="BN1133" s="17">
        <v>5.3842739999999997E-3</v>
      </c>
      <c r="BO1133" s="17">
        <v>0</v>
      </c>
      <c r="BP1133" s="17">
        <v>0</v>
      </c>
      <c r="BQ1133" s="17">
        <v>0</v>
      </c>
      <c r="BR1133" s="17">
        <v>0</v>
      </c>
      <c r="BS1133" s="17">
        <v>0</v>
      </c>
      <c r="BT1133" s="17" t="s">
        <v>409</v>
      </c>
      <c r="BU1133" s="17" t="s">
        <v>409</v>
      </c>
      <c r="BV1133" s="17" t="s">
        <v>409</v>
      </c>
      <c r="BW1133" s="17" t="s">
        <v>592</v>
      </c>
      <c r="CA1133" s="17">
        <v>88106466</v>
      </c>
      <c r="CB1133" s="17" t="s">
        <v>1848</v>
      </c>
      <c r="CC1133" s="17">
        <v>6101046</v>
      </c>
      <c r="CD1133" s="17" t="s">
        <v>627</v>
      </c>
    </row>
    <row r="1134" spans="1:82">
      <c r="A1134" s="27">
        <v>1000001286</v>
      </c>
      <c r="B1134" s="26">
        <v>0</v>
      </c>
      <c r="C1134" s="26" t="s">
        <v>2026</v>
      </c>
      <c r="D1134" s="25">
        <v>309335</v>
      </c>
      <c r="E1134" s="25" t="s">
        <v>994</v>
      </c>
      <c r="F1134" s="25">
        <v>309340</v>
      </c>
      <c r="G1134" s="25" t="s">
        <v>2025</v>
      </c>
      <c r="H1134" s="25">
        <v>2</v>
      </c>
      <c r="I1134" s="25">
        <v>1999.01</v>
      </c>
      <c r="J1134" s="25">
        <v>2500.12</v>
      </c>
      <c r="K1134" s="25" t="s">
        <v>1774</v>
      </c>
      <c r="L1134" s="25"/>
      <c r="M1134" s="25" t="s">
        <v>1774</v>
      </c>
      <c r="N1134" s="25" t="s">
        <v>412</v>
      </c>
      <c r="O1134" s="25" t="s">
        <v>428</v>
      </c>
      <c r="P1134" s="25" t="s">
        <v>427</v>
      </c>
      <c r="Q1134" s="24">
        <v>20947</v>
      </c>
      <c r="R1134" s="17">
        <v>0</v>
      </c>
      <c r="U1134" s="17">
        <v>0</v>
      </c>
      <c r="V1134" s="17">
        <v>0</v>
      </c>
      <c r="Y1134" s="17">
        <v>0</v>
      </c>
      <c r="Z1134" s="17">
        <v>0</v>
      </c>
      <c r="AC1134" s="17">
        <v>0</v>
      </c>
      <c r="AD1134" s="17">
        <v>0</v>
      </c>
      <c r="AG1134" s="17">
        <v>0</v>
      </c>
      <c r="AH1134" s="17">
        <v>0</v>
      </c>
      <c r="AK1134" s="17">
        <v>0</v>
      </c>
      <c r="AL1134" s="17">
        <v>0</v>
      </c>
      <c r="AO1134" s="17">
        <v>0</v>
      </c>
      <c r="AP1134" s="17">
        <v>0</v>
      </c>
      <c r="AQ1134" s="17">
        <v>0</v>
      </c>
      <c r="AR1134" s="17">
        <v>0</v>
      </c>
      <c r="AS1134" s="17">
        <v>8.8839999999999995E-3</v>
      </c>
      <c r="AT1134" s="17">
        <v>4.2275E-2</v>
      </c>
      <c r="AU1134" s="17">
        <v>1.6947E-2</v>
      </c>
      <c r="AV1134" s="17">
        <v>195</v>
      </c>
      <c r="AW1134" s="17">
        <v>234</v>
      </c>
      <c r="AX1134" s="17">
        <v>292.5</v>
      </c>
      <c r="AY1134" s="17">
        <v>0</v>
      </c>
      <c r="AZ1134" s="17">
        <v>0</v>
      </c>
      <c r="BA1134" s="17">
        <v>0</v>
      </c>
      <c r="BB1134" s="17">
        <v>0</v>
      </c>
      <c r="BC1134" s="17">
        <v>1</v>
      </c>
      <c r="BD1134" s="17">
        <v>20.95</v>
      </c>
      <c r="BE1134" s="17">
        <v>1</v>
      </c>
      <c r="BF1134" s="17">
        <v>1</v>
      </c>
      <c r="BH1134" s="17">
        <v>0</v>
      </c>
      <c r="BJ1134" s="17">
        <v>0</v>
      </c>
      <c r="BL1134" s="17">
        <v>0</v>
      </c>
      <c r="BM1134" s="17">
        <v>2.6244E-2</v>
      </c>
      <c r="BN1134" s="17">
        <v>9.4990000000000005E-2</v>
      </c>
      <c r="BO1134" s="17">
        <v>0</v>
      </c>
      <c r="BP1134" s="17">
        <v>0</v>
      </c>
      <c r="BQ1134" s="17">
        <v>0</v>
      </c>
      <c r="BR1134" s="17">
        <v>0</v>
      </c>
      <c r="BS1134" s="17">
        <v>0</v>
      </c>
      <c r="BT1134" s="17" t="s">
        <v>409</v>
      </c>
      <c r="BU1134" s="17" t="s">
        <v>409</v>
      </c>
      <c r="BV1134" s="17" t="s">
        <v>409</v>
      </c>
      <c r="BW1134" s="17" t="s">
        <v>592</v>
      </c>
      <c r="CA1134" s="17">
        <v>88106466</v>
      </c>
      <c r="CB1134" s="17" t="s">
        <v>1848</v>
      </c>
      <c r="CC1134" s="17">
        <v>4102126</v>
      </c>
      <c r="CD1134" s="17" t="s">
        <v>734</v>
      </c>
    </row>
    <row r="1135" spans="1:82">
      <c r="A1135" s="27">
        <v>1000001289</v>
      </c>
      <c r="B1135" s="26">
        <v>0</v>
      </c>
      <c r="C1135" s="26" t="s">
        <v>2024</v>
      </c>
      <c r="D1135" s="25">
        <v>309815</v>
      </c>
      <c r="E1135" s="25" t="s">
        <v>2019</v>
      </c>
      <c r="F1135" s="25">
        <v>309820</v>
      </c>
      <c r="G1135" s="25" t="s">
        <v>2022</v>
      </c>
      <c r="H1135" s="25">
        <v>1</v>
      </c>
      <c r="I1135" s="25">
        <v>2000.04</v>
      </c>
      <c r="J1135" s="25">
        <v>2500.12</v>
      </c>
      <c r="K1135" s="25" t="s">
        <v>429</v>
      </c>
      <c r="L1135" s="25"/>
      <c r="M1135" s="25" t="s">
        <v>429</v>
      </c>
      <c r="N1135" s="25" t="s">
        <v>412</v>
      </c>
      <c r="O1135" s="25" t="s">
        <v>428</v>
      </c>
      <c r="P1135" s="25" t="s">
        <v>556</v>
      </c>
      <c r="Q1135" s="24">
        <v>2957</v>
      </c>
      <c r="R1135" s="17">
        <v>0</v>
      </c>
      <c r="S1135" s="17" t="s">
        <v>411</v>
      </c>
      <c r="T1135" s="17" t="s">
        <v>516</v>
      </c>
      <c r="U1135" s="17">
        <v>111</v>
      </c>
      <c r="V1135" s="17">
        <v>0.24</v>
      </c>
      <c r="Y1135" s="17">
        <v>0</v>
      </c>
      <c r="Z1135" s="17">
        <v>0</v>
      </c>
      <c r="AC1135" s="17">
        <v>0</v>
      </c>
      <c r="AD1135" s="17">
        <v>0</v>
      </c>
      <c r="AG1135" s="17">
        <v>0</v>
      </c>
      <c r="AH1135" s="17">
        <v>0</v>
      </c>
      <c r="AK1135" s="17">
        <v>0</v>
      </c>
      <c r="AL1135" s="17">
        <v>0</v>
      </c>
      <c r="AO1135" s="17">
        <v>0</v>
      </c>
      <c r="AP1135" s="17">
        <v>0</v>
      </c>
      <c r="AQ1135" s="17">
        <v>1.567564E-3</v>
      </c>
      <c r="AR1135" s="17">
        <v>4.9814100000000001E-4</v>
      </c>
      <c r="AS1135" s="17">
        <v>1.0529999999999999E-3</v>
      </c>
      <c r="AT1135" s="17">
        <v>6.2189999999999997E-3</v>
      </c>
      <c r="AU1135" s="17">
        <v>4.3059999999999999E-3</v>
      </c>
      <c r="AV1135" s="17">
        <v>226</v>
      </c>
      <c r="AW1135" s="17">
        <v>271.2</v>
      </c>
      <c r="AX1135" s="17">
        <v>339</v>
      </c>
      <c r="AY1135" s="17">
        <v>0</v>
      </c>
      <c r="AZ1135" s="17">
        <v>0</v>
      </c>
      <c r="BA1135" s="17">
        <v>0</v>
      </c>
      <c r="BB1135" s="17">
        <v>0</v>
      </c>
      <c r="BC1135" s="17">
        <v>1</v>
      </c>
      <c r="BD1135" s="17">
        <v>3.07</v>
      </c>
      <c r="BE1135" s="17">
        <v>1</v>
      </c>
      <c r="BF1135" s="17">
        <v>1</v>
      </c>
      <c r="BH1135" s="17">
        <v>0</v>
      </c>
      <c r="BJ1135" s="17">
        <v>0</v>
      </c>
      <c r="BL1135" s="17">
        <v>0</v>
      </c>
      <c r="BM1135" s="17">
        <v>3.251E-3</v>
      </c>
      <c r="BN1135" s="17">
        <v>1.4191E-2</v>
      </c>
      <c r="BO1135" s="17">
        <v>9.1600000000000004E-4</v>
      </c>
      <c r="BP1135" s="17">
        <v>0</v>
      </c>
      <c r="BQ1135" s="17">
        <v>0</v>
      </c>
      <c r="BR1135" s="17">
        <v>0</v>
      </c>
      <c r="BS1135" s="17">
        <v>0</v>
      </c>
      <c r="BT1135" s="17" t="s">
        <v>409</v>
      </c>
      <c r="BU1135" s="17" t="s">
        <v>409</v>
      </c>
      <c r="BV1135" s="17" t="s">
        <v>409</v>
      </c>
      <c r="BW1135" s="17" t="s">
        <v>592</v>
      </c>
      <c r="CA1135" s="17">
        <v>88106466</v>
      </c>
      <c r="CB1135" s="17" t="s">
        <v>1848</v>
      </c>
      <c r="CC1135" s="17">
        <v>4102126</v>
      </c>
      <c r="CD1135" s="17" t="s">
        <v>734</v>
      </c>
    </row>
    <row r="1136" spans="1:82">
      <c r="A1136" s="27">
        <v>1000001290</v>
      </c>
      <c r="B1136" s="26">
        <v>0</v>
      </c>
      <c r="C1136" s="26" t="s">
        <v>2023</v>
      </c>
      <c r="D1136" s="25">
        <v>309815</v>
      </c>
      <c r="E1136" s="25" t="s">
        <v>2019</v>
      </c>
      <c r="F1136" s="25">
        <v>309820</v>
      </c>
      <c r="G1136" s="25" t="s">
        <v>2022</v>
      </c>
      <c r="H1136" s="25">
        <v>2</v>
      </c>
      <c r="I1136" s="25">
        <v>2000.04</v>
      </c>
      <c r="J1136" s="25">
        <v>2500.12</v>
      </c>
      <c r="K1136" s="25" t="s">
        <v>429</v>
      </c>
      <c r="L1136" s="25"/>
      <c r="M1136" s="25" t="s">
        <v>429</v>
      </c>
      <c r="N1136" s="25" t="s">
        <v>412</v>
      </c>
      <c r="O1136" s="25" t="s">
        <v>428</v>
      </c>
      <c r="P1136" s="25" t="s">
        <v>556</v>
      </c>
      <c r="Q1136" s="24">
        <v>2957</v>
      </c>
      <c r="R1136" s="17">
        <v>0</v>
      </c>
      <c r="S1136" s="17" t="s">
        <v>411</v>
      </c>
      <c r="T1136" s="17" t="s">
        <v>516</v>
      </c>
      <c r="U1136" s="17">
        <v>117</v>
      </c>
      <c r="V1136" s="17">
        <v>0.24</v>
      </c>
      <c r="Y1136" s="17">
        <v>0</v>
      </c>
      <c r="Z1136" s="17">
        <v>0</v>
      </c>
      <c r="AC1136" s="17">
        <v>0</v>
      </c>
      <c r="AD1136" s="17">
        <v>0</v>
      </c>
      <c r="AG1136" s="17">
        <v>0</v>
      </c>
      <c r="AH1136" s="17">
        <v>0</v>
      </c>
      <c r="AK1136" s="17">
        <v>0</v>
      </c>
      <c r="AL1136" s="17">
        <v>0</v>
      </c>
      <c r="AO1136" s="17">
        <v>0</v>
      </c>
      <c r="AP1136" s="17">
        <v>0</v>
      </c>
      <c r="AQ1136" s="17">
        <v>1.651715E-3</v>
      </c>
      <c r="AR1136" s="17">
        <v>5.1130000000000001E-4</v>
      </c>
      <c r="AS1136" s="17">
        <v>1.0529999999999999E-3</v>
      </c>
      <c r="AT1136" s="17">
        <v>6.2189999999999997E-3</v>
      </c>
      <c r="AU1136" s="17">
        <v>4.3059999999999999E-3</v>
      </c>
      <c r="AV1136" s="17">
        <v>226</v>
      </c>
      <c r="AW1136" s="17">
        <v>271.2</v>
      </c>
      <c r="AX1136" s="17">
        <v>339</v>
      </c>
      <c r="AY1136" s="17">
        <v>0</v>
      </c>
      <c r="AZ1136" s="17">
        <v>0</v>
      </c>
      <c r="BA1136" s="17">
        <v>0</v>
      </c>
      <c r="BB1136" s="17">
        <v>0</v>
      </c>
      <c r="BC1136" s="17">
        <v>1</v>
      </c>
      <c r="BD1136" s="17">
        <v>3.07</v>
      </c>
      <c r="BE1136" s="17">
        <v>1</v>
      </c>
      <c r="BF1136" s="17">
        <v>1</v>
      </c>
      <c r="BH1136" s="17">
        <v>0</v>
      </c>
      <c r="BJ1136" s="17">
        <v>0</v>
      </c>
      <c r="BL1136" s="17">
        <v>0</v>
      </c>
      <c r="BM1136" s="17">
        <v>3.251E-3</v>
      </c>
      <c r="BN1136" s="17">
        <v>1.4191E-2</v>
      </c>
      <c r="BO1136" s="17">
        <v>9.1600000000000004E-4</v>
      </c>
      <c r="BP1136" s="17">
        <v>0</v>
      </c>
      <c r="BQ1136" s="17">
        <v>0</v>
      </c>
      <c r="BR1136" s="17">
        <v>0</v>
      </c>
      <c r="BS1136" s="17">
        <v>0</v>
      </c>
      <c r="BT1136" s="17" t="s">
        <v>409</v>
      </c>
      <c r="BU1136" s="17" t="s">
        <v>409</v>
      </c>
      <c r="BV1136" s="17" t="s">
        <v>409</v>
      </c>
      <c r="BW1136" s="17" t="s">
        <v>592</v>
      </c>
      <c r="CA1136" s="17">
        <v>88106466</v>
      </c>
      <c r="CB1136" s="17" t="s">
        <v>1848</v>
      </c>
      <c r="CC1136" s="17">
        <v>4102126</v>
      </c>
      <c r="CD1136" s="17" t="s">
        <v>734</v>
      </c>
    </row>
    <row r="1137" spans="1:82">
      <c r="A1137" s="27">
        <v>1000001291</v>
      </c>
      <c r="B1137" s="26">
        <v>0</v>
      </c>
      <c r="C1137" s="26" t="s">
        <v>2021</v>
      </c>
      <c r="D1137" s="25">
        <v>309810</v>
      </c>
      <c r="E1137" s="25" t="s">
        <v>2002</v>
      </c>
      <c r="F1137" s="25">
        <v>309815</v>
      </c>
      <c r="G1137" s="25" t="s">
        <v>2019</v>
      </c>
      <c r="H1137" s="25">
        <v>1</v>
      </c>
      <c r="I1137" s="25">
        <v>2001.01</v>
      </c>
      <c r="J1137" s="25">
        <v>2500.12</v>
      </c>
      <c r="K1137" s="25" t="s">
        <v>1625</v>
      </c>
      <c r="L1137" s="25"/>
      <c r="M1137" s="25" t="s">
        <v>1625</v>
      </c>
      <c r="N1137" s="25" t="s">
        <v>412</v>
      </c>
      <c r="O1137" s="25" t="s">
        <v>428</v>
      </c>
      <c r="P1137" s="25" t="s">
        <v>499</v>
      </c>
      <c r="Q1137" s="24">
        <v>16758</v>
      </c>
      <c r="R1137" s="17">
        <v>0</v>
      </c>
      <c r="U1137" s="17">
        <v>0</v>
      </c>
      <c r="V1137" s="17">
        <v>0</v>
      </c>
      <c r="Y1137" s="17">
        <v>0</v>
      </c>
      <c r="Z1137" s="17">
        <v>0</v>
      </c>
      <c r="AC1137" s="17">
        <v>0</v>
      </c>
      <c r="AD1137" s="17">
        <v>0</v>
      </c>
      <c r="AG1137" s="17">
        <v>0</v>
      </c>
      <c r="AH1137" s="17">
        <v>0</v>
      </c>
      <c r="AK1137" s="17">
        <v>0</v>
      </c>
      <c r="AL1137" s="17">
        <v>0</v>
      </c>
      <c r="AO1137" s="17">
        <v>0</v>
      </c>
      <c r="AP1137" s="17">
        <v>0</v>
      </c>
      <c r="AQ1137" s="17">
        <v>0</v>
      </c>
      <c r="AR1137" s="17">
        <v>0</v>
      </c>
      <c r="AS1137" s="17">
        <v>2.9629999999999999E-3</v>
      </c>
      <c r="AT1137" s="17">
        <v>2.3369000000000001E-2</v>
      </c>
      <c r="AU1137" s="17">
        <v>1.9424E-2</v>
      </c>
      <c r="AV1137" s="17">
        <v>452</v>
      </c>
      <c r="AW1137" s="17">
        <v>542.4</v>
      </c>
      <c r="AX1137" s="17">
        <v>678</v>
      </c>
      <c r="AY1137" s="17">
        <v>0</v>
      </c>
      <c r="AZ1137" s="17">
        <v>0</v>
      </c>
      <c r="BA1137" s="17">
        <v>0</v>
      </c>
      <c r="BB1137" s="17">
        <v>0</v>
      </c>
      <c r="BC1137" s="17">
        <v>1</v>
      </c>
      <c r="BD1137" s="17">
        <v>16.760000000000002</v>
      </c>
      <c r="BE1137" s="17">
        <v>1</v>
      </c>
      <c r="BF1137" s="17">
        <v>1</v>
      </c>
      <c r="BH1137" s="17">
        <v>0</v>
      </c>
      <c r="BJ1137" s="17">
        <v>0</v>
      </c>
      <c r="BL1137" s="17">
        <v>0</v>
      </c>
      <c r="BM1137" s="17">
        <v>1.6455000000000001E-2</v>
      </c>
      <c r="BN1137" s="17">
        <v>6.8574999999999997E-2</v>
      </c>
      <c r="BO1137" s="17">
        <v>5.9969999999999997E-3</v>
      </c>
      <c r="BP1137" s="17">
        <v>0</v>
      </c>
      <c r="BQ1137" s="17">
        <v>0</v>
      </c>
      <c r="BR1137" s="17">
        <v>0</v>
      </c>
      <c r="BS1137" s="17">
        <v>0</v>
      </c>
      <c r="BT1137" s="17" t="s">
        <v>409</v>
      </c>
      <c r="BU1137" s="17" t="s">
        <v>409</v>
      </c>
      <c r="BV1137" s="17" t="s">
        <v>409</v>
      </c>
      <c r="BW1137" s="17" t="s">
        <v>592</v>
      </c>
      <c r="CA1137" s="17">
        <v>88106466</v>
      </c>
      <c r="CB1137" s="17" t="s">
        <v>1848</v>
      </c>
      <c r="CC1137" s="17">
        <v>4102126</v>
      </c>
      <c r="CD1137" s="17" t="s">
        <v>734</v>
      </c>
    </row>
    <row r="1138" spans="1:82">
      <c r="A1138" s="27">
        <v>1000001292</v>
      </c>
      <c r="B1138" s="26">
        <v>0</v>
      </c>
      <c r="C1138" s="26" t="s">
        <v>2020</v>
      </c>
      <c r="D1138" s="25">
        <v>309810</v>
      </c>
      <c r="E1138" s="25" t="s">
        <v>2002</v>
      </c>
      <c r="F1138" s="25">
        <v>309815</v>
      </c>
      <c r="G1138" s="25" t="s">
        <v>2019</v>
      </c>
      <c r="H1138" s="25">
        <v>2</v>
      </c>
      <c r="I1138" s="25">
        <v>2001.01</v>
      </c>
      <c r="J1138" s="25">
        <v>2500.12</v>
      </c>
      <c r="K1138" s="25" t="s">
        <v>1625</v>
      </c>
      <c r="L1138" s="25"/>
      <c r="M1138" s="25" t="s">
        <v>1625</v>
      </c>
      <c r="N1138" s="25" t="s">
        <v>412</v>
      </c>
      <c r="O1138" s="25" t="s">
        <v>428</v>
      </c>
      <c r="P1138" s="25" t="s">
        <v>499</v>
      </c>
      <c r="Q1138" s="24">
        <v>16758</v>
      </c>
      <c r="R1138" s="17">
        <v>0</v>
      </c>
      <c r="U1138" s="17">
        <v>0</v>
      </c>
      <c r="V1138" s="17">
        <v>0</v>
      </c>
      <c r="Y1138" s="17">
        <v>0</v>
      </c>
      <c r="Z1138" s="17">
        <v>0</v>
      </c>
      <c r="AC1138" s="17">
        <v>0</v>
      </c>
      <c r="AD1138" s="17">
        <v>0</v>
      </c>
      <c r="AG1138" s="17">
        <v>0</v>
      </c>
      <c r="AH1138" s="17">
        <v>0</v>
      </c>
      <c r="AK1138" s="17">
        <v>0</v>
      </c>
      <c r="AL1138" s="17">
        <v>0</v>
      </c>
      <c r="AO1138" s="17">
        <v>0</v>
      </c>
      <c r="AP1138" s="17">
        <v>0</v>
      </c>
      <c r="AQ1138" s="17">
        <v>0</v>
      </c>
      <c r="AR1138" s="17">
        <v>0</v>
      </c>
      <c r="AS1138" s="17">
        <v>2.9629999999999999E-3</v>
      </c>
      <c r="AT1138" s="17">
        <v>2.3369000000000001E-2</v>
      </c>
      <c r="AU1138" s="17">
        <v>1.9424E-2</v>
      </c>
      <c r="AV1138" s="17">
        <v>452</v>
      </c>
      <c r="AW1138" s="17">
        <v>542.4</v>
      </c>
      <c r="AX1138" s="17">
        <v>678</v>
      </c>
      <c r="AY1138" s="17">
        <v>0</v>
      </c>
      <c r="AZ1138" s="17">
        <v>0</v>
      </c>
      <c r="BA1138" s="17">
        <v>0</v>
      </c>
      <c r="BB1138" s="17">
        <v>0</v>
      </c>
      <c r="BC1138" s="17">
        <v>1</v>
      </c>
      <c r="BD1138" s="17">
        <v>16.760000000000002</v>
      </c>
      <c r="BE1138" s="17">
        <v>1</v>
      </c>
      <c r="BF1138" s="17">
        <v>1</v>
      </c>
      <c r="BH1138" s="17">
        <v>0</v>
      </c>
      <c r="BJ1138" s="17">
        <v>0</v>
      </c>
      <c r="BL1138" s="17">
        <v>0</v>
      </c>
      <c r="BM1138" s="17">
        <v>1.6455000000000001E-2</v>
      </c>
      <c r="BN1138" s="17">
        <v>6.8574999999999997E-2</v>
      </c>
      <c r="BO1138" s="17">
        <v>5.9969999999999997E-3</v>
      </c>
      <c r="BP1138" s="17">
        <v>0</v>
      </c>
      <c r="BQ1138" s="17">
        <v>0</v>
      </c>
      <c r="BR1138" s="17">
        <v>0</v>
      </c>
      <c r="BS1138" s="17">
        <v>0</v>
      </c>
      <c r="BT1138" s="17" t="s">
        <v>409</v>
      </c>
      <c r="BU1138" s="17" t="s">
        <v>409</v>
      </c>
      <c r="BV1138" s="17" t="s">
        <v>409</v>
      </c>
      <c r="BW1138" s="17" t="s">
        <v>592</v>
      </c>
      <c r="CA1138" s="17">
        <v>88106466</v>
      </c>
      <c r="CB1138" s="17" t="s">
        <v>1848</v>
      </c>
      <c r="CC1138" s="17">
        <v>4102126</v>
      </c>
      <c r="CD1138" s="17" t="s">
        <v>734</v>
      </c>
    </row>
    <row r="1139" spans="1:82">
      <c r="A1139" s="27">
        <v>1000001293</v>
      </c>
      <c r="B1139" s="26">
        <v>0</v>
      </c>
      <c r="C1139" s="26" t="s">
        <v>2018</v>
      </c>
      <c r="D1139" s="25">
        <v>309300</v>
      </c>
      <c r="E1139" s="25" t="s">
        <v>684</v>
      </c>
      <c r="F1139" s="25">
        <v>309310</v>
      </c>
      <c r="G1139" s="25" t="s">
        <v>2013</v>
      </c>
      <c r="H1139" s="25">
        <v>1</v>
      </c>
      <c r="I1139" s="25">
        <v>2004.01</v>
      </c>
      <c r="J1139" s="25">
        <v>2500.12</v>
      </c>
      <c r="K1139" s="25" t="s">
        <v>1642</v>
      </c>
      <c r="L1139" s="25"/>
      <c r="M1139" s="25" t="s">
        <v>1642</v>
      </c>
      <c r="N1139" s="25" t="s">
        <v>412</v>
      </c>
      <c r="O1139" s="25" t="s">
        <v>600</v>
      </c>
      <c r="P1139" s="25" t="s">
        <v>556</v>
      </c>
      <c r="Q1139" s="24">
        <v>13088</v>
      </c>
      <c r="R1139" s="17">
        <v>0</v>
      </c>
      <c r="S1139" s="17" t="s">
        <v>411</v>
      </c>
      <c r="T1139" s="17" t="s">
        <v>792</v>
      </c>
      <c r="U1139" s="17">
        <v>132</v>
      </c>
      <c r="V1139" s="17">
        <v>1.0029999999999999</v>
      </c>
      <c r="W1139" s="17" t="s">
        <v>411</v>
      </c>
      <c r="X1139" s="17" t="s">
        <v>792</v>
      </c>
      <c r="Y1139" s="17">
        <v>349</v>
      </c>
      <c r="Z1139" s="17">
        <v>0.38</v>
      </c>
      <c r="AC1139" s="17">
        <v>0</v>
      </c>
      <c r="AD1139" s="17">
        <v>0</v>
      </c>
      <c r="AG1139" s="17">
        <v>0</v>
      </c>
      <c r="AH1139" s="17">
        <v>0</v>
      </c>
      <c r="AK1139" s="17">
        <v>0</v>
      </c>
      <c r="AL1139" s="17">
        <v>0</v>
      </c>
      <c r="AO1139" s="17">
        <v>0</v>
      </c>
      <c r="AP1139" s="17">
        <v>0</v>
      </c>
      <c r="AQ1139" s="17">
        <v>1.7675099999999999E-3</v>
      </c>
      <c r="AR1139" s="17">
        <v>6.6027700000000002E-4</v>
      </c>
      <c r="AS1139" s="17">
        <v>3.8019999999999998E-3</v>
      </c>
      <c r="AT1139" s="17">
        <v>2.6214999999999999E-2</v>
      </c>
      <c r="AU1139" s="17">
        <v>0.124802</v>
      </c>
      <c r="AV1139" s="17">
        <v>414</v>
      </c>
      <c r="AW1139" s="17">
        <v>496.8</v>
      </c>
      <c r="AX1139" s="17">
        <v>621</v>
      </c>
      <c r="AY1139" s="17">
        <v>0</v>
      </c>
      <c r="AZ1139" s="17">
        <v>0</v>
      </c>
      <c r="BA1139" s="17">
        <v>0</v>
      </c>
      <c r="BB1139" s="17">
        <v>0</v>
      </c>
      <c r="BC1139" s="17">
        <v>1</v>
      </c>
      <c r="BD1139" s="17">
        <v>13.57</v>
      </c>
      <c r="BE1139" s="17">
        <v>1</v>
      </c>
      <c r="BF1139" s="17">
        <v>1</v>
      </c>
      <c r="BH1139" s="17">
        <v>0</v>
      </c>
      <c r="BJ1139" s="17">
        <v>0</v>
      </c>
      <c r="BL1139" s="17">
        <v>0</v>
      </c>
      <c r="BM1139" s="17">
        <v>1.439E-2</v>
      </c>
      <c r="BN1139" s="17">
        <v>6.0857000000000001E-2</v>
      </c>
      <c r="BO1139" s="17">
        <v>0.118197</v>
      </c>
      <c r="BP1139" s="17">
        <v>0</v>
      </c>
      <c r="BQ1139" s="17">
        <v>0</v>
      </c>
      <c r="BR1139" s="17">
        <v>0</v>
      </c>
      <c r="BS1139" s="17">
        <v>0</v>
      </c>
      <c r="BT1139" s="17" t="s">
        <v>409</v>
      </c>
      <c r="BU1139" s="17" t="s">
        <v>409</v>
      </c>
      <c r="BV1139" s="17" t="s">
        <v>409</v>
      </c>
      <c r="BW1139" s="17" t="s">
        <v>592</v>
      </c>
      <c r="CA1139" s="17">
        <v>88106466</v>
      </c>
      <c r="CB1139" s="17" t="s">
        <v>1848</v>
      </c>
      <c r="CC1139" s="17">
        <v>4102126</v>
      </c>
      <c r="CD1139" s="17" t="s">
        <v>734</v>
      </c>
    </row>
    <row r="1140" spans="1:82">
      <c r="A1140" s="27">
        <v>1000001294</v>
      </c>
      <c r="B1140" s="26">
        <v>0</v>
      </c>
      <c r="C1140" s="26" t="s">
        <v>2017</v>
      </c>
      <c r="D1140" s="25">
        <v>309300</v>
      </c>
      <c r="E1140" s="25" t="s">
        <v>684</v>
      </c>
      <c r="F1140" s="25">
        <v>309310</v>
      </c>
      <c r="G1140" s="25" t="s">
        <v>2013</v>
      </c>
      <c r="H1140" s="25">
        <v>2</v>
      </c>
      <c r="I1140" s="25">
        <v>2004.01</v>
      </c>
      <c r="J1140" s="25">
        <v>2500.12</v>
      </c>
      <c r="K1140" s="25" t="s">
        <v>1642</v>
      </c>
      <c r="L1140" s="25"/>
      <c r="M1140" s="25" t="s">
        <v>1642</v>
      </c>
      <c r="N1140" s="25" t="s">
        <v>412</v>
      </c>
      <c r="O1140" s="25" t="s">
        <v>541</v>
      </c>
      <c r="P1140" s="25" t="s">
        <v>556</v>
      </c>
      <c r="Q1140" s="24">
        <v>13088</v>
      </c>
      <c r="R1140" s="17">
        <v>0</v>
      </c>
      <c r="S1140" s="17" t="s">
        <v>411</v>
      </c>
      <c r="T1140" s="17" t="s">
        <v>792</v>
      </c>
      <c r="U1140" s="17">
        <v>132</v>
      </c>
      <c r="V1140" s="17">
        <v>1.0029999999999999</v>
      </c>
      <c r="W1140" s="17" t="s">
        <v>411</v>
      </c>
      <c r="X1140" s="17" t="s">
        <v>792</v>
      </c>
      <c r="Y1140" s="17">
        <v>351</v>
      </c>
      <c r="Z1140" s="17">
        <v>0.38</v>
      </c>
      <c r="AC1140" s="17">
        <v>0</v>
      </c>
      <c r="AD1140" s="17">
        <v>0</v>
      </c>
      <c r="AG1140" s="17">
        <v>0</v>
      </c>
      <c r="AH1140" s="17">
        <v>0</v>
      </c>
      <c r="AK1140" s="17">
        <v>0</v>
      </c>
      <c r="AL1140" s="17">
        <v>0</v>
      </c>
      <c r="AO1140" s="17">
        <v>0</v>
      </c>
      <c r="AP1140" s="17">
        <v>0</v>
      </c>
      <c r="AQ1140" s="17">
        <v>1.7725550000000001E-3</v>
      </c>
      <c r="AR1140" s="17">
        <v>6.6120700000000003E-4</v>
      </c>
      <c r="AS1140" s="17">
        <v>3.8019999999999998E-3</v>
      </c>
      <c r="AT1140" s="17">
        <v>2.6214999999999999E-2</v>
      </c>
      <c r="AU1140" s="17">
        <v>0.124802</v>
      </c>
      <c r="AV1140" s="17">
        <v>414</v>
      </c>
      <c r="AW1140" s="17">
        <v>496.8</v>
      </c>
      <c r="AX1140" s="17">
        <v>621</v>
      </c>
      <c r="AY1140" s="17">
        <v>0</v>
      </c>
      <c r="AZ1140" s="17">
        <v>0</v>
      </c>
      <c r="BA1140" s="17">
        <v>0</v>
      </c>
      <c r="BB1140" s="17">
        <v>0</v>
      </c>
      <c r="BC1140" s="17">
        <v>1</v>
      </c>
      <c r="BD1140" s="17">
        <v>13.57</v>
      </c>
      <c r="BE1140" s="17">
        <v>1</v>
      </c>
      <c r="BF1140" s="17">
        <v>1</v>
      </c>
      <c r="BH1140" s="17">
        <v>0</v>
      </c>
      <c r="BJ1140" s="17">
        <v>0</v>
      </c>
      <c r="BL1140" s="17">
        <v>0</v>
      </c>
      <c r="BM1140" s="17">
        <v>1.439E-2</v>
      </c>
      <c r="BN1140" s="17">
        <v>6.0857000000000001E-2</v>
      </c>
      <c r="BO1140" s="17">
        <v>0.118197</v>
      </c>
      <c r="BP1140" s="17">
        <v>0</v>
      </c>
      <c r="BQ1140" s="17">
        <v>0</v>
      </c>
      <c r="BR1140" s="17">
        <v>0</v>
      </c>
      <c r="BS1140" s="17">
        <v>0</v>
      </c>
      <c r="BT1140" s="17" t="s">
        <v>409</v>
      </c>
      <c r="BU1140" s="17" t="s">
        <v>409</v>
      </c>
      <c r="BV1140" s="17" t="s">
        <v>409</v>
      </c>
      <c r="BW1140" s="17" t="s">
        <v>592</v>
      </c>
      <c r="CA1140" s="17">
        <v>88106466</v>
      </c>
      <c r="CB1140" s="17" t="s">
        <v>1848</v>
      </c>
      <c r="CC1140" s="17">
        <v>4102126</v>
      </c>
      <c r="CD1140" s="17" t="s">
        <v>734</v>
      </c>
    </row>
    <row r="1141" spans="1:82">
      <c r="A1141" s="27">
        <v>1000001295</v>
      </c>
      <c r="B1141" s="26">
        <v>0</v>
      </c>
      <c r="C1141" s="26" t="s">
        <v>2016</v>
      </c>
      <c r="D1141" s="25">
        <v>309310</v>
      </c>
      <c r="E1141" s="25" t="s">
        <v>2013</v>
      </c>
      <c r="F1141" s="25">
        <v>309520</v>
      </c>
      <c r="G1141" s="25" t="s">
        <v>2015</v>
      </c>
      <c r="H1141" s="25">
        <v>2</v>
      </c>
      <c r="I1141" s="25">
        <v>2000.04</v>
      </c>
      <c r="J1141" s="25">
        <v>2011.06</v>
      </c>
      <c r="K1141" s="25" t="s">
        <v>429</v>
      </c>
      <c r="L1141" s="25"/>
      <c r="M1141" s="25" t="s">
        <v>429</v>
      </c>
      <c r="N1141" s="25" t="s">
        <v>412</v>
      </c>
      <c r="O1141" s="25" t="s">
        <v>428</v>
      </c>
      <c r="P1141" s="25" t="s">
        <v>427</v>
      </c>
      <c r="Q1141" s="24">
        <v>22909</v>
      </c>
      <c r="R1141" s="17">
        <v>0</v>
      </c>
      <c r="U1141" s="17">
        <v>0</v>
      </c>
      <c r="V1141" s="17">
        <v>0</v>
      </c>
      <c r="Y1141" s="17">
        <v>0</v>
      </c>
      <c r="Z1141" s="17">
        <v>0</v>
      </c>
      <c r="AC1141" s="17">
        <v>0</v>
      </c>
      <c r="AD1141" s="17">
        <v>0</v>
      </c>
      <c r="AG1141" s="17">
        <v>0</v>
      </c>
      <c r="AH1141" s="17">
        <v>0</v>
      </c>
      <c r="AK1141" s="17">
        <v>0</v>
      </c>
      <c r="AL1141" s="17">
        <v>0</v>
      </c>
      <c r="AO1141" s="17">
        <v>0</v>
      </c>
      <c r="AP1141" s="17">
        <v>0</v>
      </c>
      <c r="AQ1141" s="17">
        <v>0</v>
      </c>
      <c r="AR1141" s="17">
        <v>0</v>
      </c>
      <c r="AS1141" s="17">
        <v>9.724E-3</v>
      </c>
      <c r="AT1141" s="17">
        <v>4.5400000000000003E-2</v>
      </c>
      <c r="AU1141" s="17">
        <v>1.8919999999999999E-2</v>
      </c>
      <c r="AV1141" s="17">
        <v>195</v>
      </c>
      <c r="AW1141" s="17">
        <v>234</v>
      </c>
      <c r="AX1141" s="17">
        <v>292.5</v>
      </c>
      <c r="AY1141" s="17">
        <v>0</v>
      </c>
      <c r="AZ1141" s="17">
        <v>0</v>
      </c>
      <c r="BA1141" s="17">
        <v>0</v>
      </c>
      <c r="BB1141" s="17">
        <v>0</v>
      </c>
      <c r="BC1141" s="17">
        <v>1</v>
      </c>
      <c r="BD1141" s="17">
        <v>22.91</v>
      </c>
      <c r="BE1141" s="17">
        <v>1</v>
      </c>
      <c r="BF1141" s="17">
        <v>1</v>
      </c>
      <c r="BH1141" s="17">
        <v>0</v>
      </c>
      <c r="BJ1141" s="17">
        <v>0</v>
      </c>
      <c r="BL1141" s="17">
        <v>0</v>
      </c>
      <c r="BM1141" s="17">
        <v>3.0356999999999999E-2</v>
      </c>
      <c r="BN1141" s="17">
        <v>0.12238400000000001</v>
      </c>
      <c r="BO1141" s="17">
        <v>0</v>
      </c>
      <c r="BP1141" s="17">
        <v>0</v>
      </c>
      <c r="BQ1141" s="17">
        <v>0</v>
      </c>
      <c r="BR1141" s="17">
        <v>0</v>
      </c>
      <c r="BS1141" s="17">
        <v>0</v>
      </c>
      <c r="BT1141" s="17" t="s">
        <v>409</v>
      </c>
      <c r="BU1141" s="17" t="s">
        <v>409</v>
      </c>
      <c r="BV1141" s="17" t="s">
        <v>409</v>
      </c>
      <c r="BW1141" s="17" t="s">
        <v>592</v>
      </c>
      <c r="CA1141" s="17">
        <v>88106466</v>
      </c>
      <c r="CB1141" s="17" t="s">
        <v>1848</v>
      </c>
      <c r="CC1141" s="17">
        <v>4102126</v>
      </c>
      <c r="CD1141" s="17" t="s">
        <v>734</v>
      </c>
    </row>
    <row r="1142" spans="1:82">
      <c r="A1142" s="27">
        <v>1000001296</v>
      </c>
      <c r="B1142" s="26">
        <v>0</v>
      </c>
      <c r="C1142" s="26" t="s">
        <v>2014</v>
      </c>
      <c r="D1142" s="25">
        <v>309315</v>
      </c>
      <c r="E1142" s="25" t="s">
        <v>530</v>
      </c>
      <c r="F1142" s="25">
        <v>309310</v>
      </c>
      <c r="G1142" s="25" t="s">
        <v>2013</v>
      </c>
      <c r="H1142" s="25">
        <v>2</v>
      </c>
      <c r="I1142" s="25">
        <v>2002.01</v>
      </c>
      <c r="J1142" s="25">
        <v>2010.12</v>
      </c>
      <c r="K1142" s="25" t="s">
        <v>1698</v>
      </c>
      <c r="L1142" s="25"/>
      <c r="M1142" s="25" t="s">
        <v>1698</v>
      </c>
      <c r="N1142" s="25" t="s">
        <v>412</v>
      </c>
      <c r="O1142" s="25" t="s">
        <v>600</v>
      </c>
      <c r="P1142" s="25" t="s">
        <v>427</v>
      </c>
      <c r="Q1142" s="24">
        <v>7013</v>
      </c>
      <c r="R1142" s="17">
        <v>0</v>
      </c>
      <c r="U1142" s="17">
        <v>0</v>
      </c>
      <c r="V1142" s="17">
        <v>0</v>
      </c>
      <c r="Y1142" s="17">
        <v>0</v>
      </c>
      <c r="Z1142" s="17">
        <v>0</v>
      </c>
      <c r="AC1142" s="17">
        <v>0</v>
      </c>
      <c r="AD1142" s="17">
        <v>0</v>
      </c>
      <c r="AG1142" s="17">
        <v>0</v>
      </c>
      <c r="AH1142" s="17">
        <v>0</v>
      </c>
      <c r="AK1142" s="17">
        <v>0</v>
      </c>
      <c r="AL1142" s="17">
        <v>0</v>
      </c>
      <c r="AO1142" s="17">
        <v>0</v>
      </c>
      <c r="AP1142" s="17">
        <v>0</v>
      </c>
      <c r="AQ1142" s="17">
        <v>0</v>
      </c>
      <c r="AR1142" s="17">
        <v>0</v>
      </c>
      <c r="AS1142" s="17">
        <v>2.9680000000000002E-3</v>
      </c>
      <c r="AT1142" s="17">
        <v>1.3853000000000001E-2</v>
      </c>
      <c r="AU1142" s="17">
        <v>5.7749999999999998E-3</v>
      </c>
      <c r="AV1142" s="17">
        <v>361</v>
      </c>
      <c r="AW1142" s="17">
        <v>433.2</v>
      </c>
      <c r="AX1142" s="17">
        <v>541.5</v>
      </c>
      <c r="AY1142" s="17">
        <v>0</v>
      </c>
      <c r="AZ1142" s="17">
        <v>0</v>
      </c>
      <c r="BA1142" s="17">
        <v>0</v>
      </c>
      <c r="BB1142" s="17">
        <v>0</v>
      </c>
      <c r="BC1142" s="17">
        <v>1</v>
      </c>
      <c r="BD1142" s="17">
        <v>7.01</v>
      </c>
      <c r="BE1142" s="17">
        <v>1</v>
      </c>
      <c r="BF1142" s="17">
        <v>1</v>
      </c>
      <c r="BH1142" s="17">
        <v>0</v>
      </c>
      <c r="BJ1142" s="17">
        <v>0</v>
      </c>
      <c r="BL1142" s="17">
        <v>0</v>
      </c>
      <c r="BM1142" s="17">
        <v>9.2049999999999996E-3</v>
      </c>
      <c r="BN1142" s="17">
        <v>3.7558000000000001E-2</v>
      </c>
      <c r="BO1142" s="17">
        <v>0</v>
      </c>
      <c r="BP1142" s="17">
        <v>0</v>
      </c>
      <c r="BQ1142" s="17">
        <v>0</v>
      </c>
      <c r="BR1142" s="17">
        <v>0</v>
      </c>
      <c r="BS1142" s="17">
        <v>0</v>
      </c>
      <c r="BT1142" s="17" t="s">
        <v>409</v>
      </c>
      <c r="BU1142" s="17" t="s">
        <v>409</v>
      </c>
      <c r="BV1142" s="17" t="s">
        <v>409</v>
      </c>
      <c r="BW1142" s="17" t="s">
        <v>592</v>
      </c>
      <c r="CA1142" s="17">
        <v>88106466</v>
      </c>
      <c r="CB1142" s="17" t="s">
        <v>1848</v>
      </c>
      <c r="CC1142" s="17">
        <v>4102126</v>
      </c>
      <c r="CD1142" s="17" t="s">
        <v>734</v>
      </c>
    </row>
    <row r="1143" spans="1:82">
      <c r="A1143" s="27">
        <v>1000001297</v>
      </c>
      <c r="B1143" s="26">
        <v>0</v>
      </c>
      <c r="C1143" s="26" t="s">
        <v>2012</v>
      </c>
      <c r="D1143" s="25">
        <v>309235</v>
      </c>
      <c r="E1143" s="25" t="s">
        <v>709</v>
      </c>
      <c r="F1143" s="25">
        <v>309240</v>
      </c>
      <c r="G1143" s="25" t="s">
        <v>2008</v>
      </c>
      <c r="H1143" s="25">
        <v>1</v>
      </c>
      <c r="I1143" s="25">
        <v>2000.06</v>
      </c>
      <c r="J1143" s="25">
        <v>2500.12</v>
      </c>
      <c r="K1143" s="25" t="s">
        <v>1645</v>
      </c>
      <c r="L1143" s="25"/>
      <c r="M1143" s="25" t="s">
        <v>1645</v>
      </c>
      <c r="N1143" s="25" t="s">
        <v>412</v>
      </c>
      <c r="O1143" s="25" t="s">
        <v>411</v>
      </c>
      <c r="P1143" s="25" t="s">
        <v>516</v>
      </c>
      <c r="Q1143" s="28">
        <v>786</v>
      </c>
      <c r="R1143" s="17">
        <v>1.17</v>
      </c>
      <c r="S1143" s="17" t="s">
        <v>411</v>
      </c>
      <c r="T1143" s="17" t="s">
        <v>516</v>
      </c>
      <c r="U1143" s="29">
        <v>4987</v>
      </c>
      <c r="V1143" s="17">
        <v>0.20799999999999999</v>
      </c>
      <c r="Y1143" s="17">
        <v>0</v>
      </c>
      <c r="Z1143" s="17">
        <v>0</v>
      </c>
      <c r="AC1143" s="17">
        <v>0</v>
      </c>
      <c r="AD1143" s="17">
        <v>0</v>
      </c>
      <c r="AG1143" s="17">
        <v>0</v>
      </c>
      <c r="AH1143" s="17">
        <v>0</v>
      </c>
      <c r="AK1143" s="17">
        <v>0</v>
      </c>
      <c r="AL1143" s="17">
        <v>0</v>
      </c>
      <c r="AO1143" s="17">
        <v>0</v>
      </c>
      <c r="AP1143" s="17">
        <v>0</v>
      </c>
      <c r="AQ1143" s="17">
        <v>0.33897730799999998</v>
      </c>
      <c r="AR1143" s="17">
        <v>1E-3</v>
      </c>
      <c r="AS1143" s="17">
        <v>3.57E-4</v>
      </c>
      <c r="AT1143" s="17">
        <v>4.9610000000000001E-3</v>
      </c>
      <c r="AU1143" s="17">
        <v>8.3265000000000006E-2</v>
      </c>
      <c r="AV1143" s="17">
        <v>325</v>
      </c>
      <c r="AW1143" s="17">
        <v>390</v>
      </c>
      <c r="AX1143" s="17">
        <v>487.5</v>
      </c>
      <c r="AY1143" s="17">
        <v>0</v>
      </c>
      <c r="AZ1143" s="17">
        <v>0</v>
      </c>
      <c r="BA1143" s="17">
        <v>0</v>
      </c>
      <c r="BB1143" s="17">
        <v>0</v>
      </c>
      <c r="BC1143" s="17">
        <v>1</v>
      </c>
      <c r="BD1143" s="17">
        <v>5.77</v>
      </c>
      <c r="BE1143" s="17">
        <v>1</v>
      </c>
      <c r="BF1143" s="17">
        <v>1</v>
      </c>
      <c r="BH1143" s="17">
        <v>0</v>
      </c>
      <c r="BJ1143" s="17">
        <v>0</v>
      </c>
      <c r="BL1143" s="17">
        <v>0</v>
      </c>
      <c r="BM1143" s="17">
        <v>9.859999999999999E-4</v>
      </c>
      <c r="BN1143" s="17">
        <v>1.913E-3</v>
      </c>
      <c r="BO1143" s="17">
        <v>8.3265000000000006E-2</v>
      </c>
      <c r="BP1143" s="17">
        <v>0</v>
      </c>
      <c r="BQ1143" s="17">
        <v>0</v>
      </c>
      <c r="BR1143" s="17">
        <v>0</v>
      </c>
      <c r="BS1143" s="17">
        <v>0</v>
      </c>
      <c r="BT1143" s="17" t="s">
        <v>409</v>
      </c>
      <c r="BU1143" s="17" t="s">
        <v>409</v>
      </c>
      <c r="BV1143" s="17" t="s">
        <v>409</v>
      </c>
      <c r="BW1143" s="17" t="s">
        <v>592</v>
      </c>
      <c r="CA1143" s="17">
        <v>88106466</v>
      </c>
      <c r="CB1143" s="17" t="s">
        <v>1848</v>
      </c>
      <c r="CC1143" s="17">
        <v>4102126</v>
      </c>
      <c r="CD1143" s="17" t="s">
        <v>734</v>
      </c>
    </row>
    <row r="1144" spans="1:82">
      <c r="A1144" s="27">
        <v>1000001298</v>
      </c>
      <c r="B1144" s="26">
        <v>0</v>
      </c>
      <c r="C1144" s="26" t="s">
        <v>2011</v>
      </c>
      <c r="D1144" s="25">
        <v>309235</v>
      </c>
      <c r="E1144" s="25" t="s">
        <v>709</v>
      </c>
      <c r="F1144" s="25">
        <v>309240</v>
      </c>
      <c r="G1144" s="25" t="s">
        <v>2008</v>
      </c>
      <c r="H1144" s="25">
        <v>2</v>
      </c>
      <c r="I1144" s="25">
        <v>2000.06</v>
      </c>
      <c r="J1144" s="25">
        <v>2500.12</v>
      </c>
      <c r="K1144" s="25" t="s">
        <v>1645</v>
      </c>
      <c r="L1144" s="25"/>
      <c r="M1144" s="25" t="s">
        <v>1645</v>
      </c>
      <c r="N1144" s="25" t="s">
        <v>412</v>
      </c>
      <c r="O1144" s="25" t="s">
        <v>411</v>
      </c>
      <c r="P1144" s="25" t="s">
        <v>516</v>
      </c>
      <c r="Q1144" s="28">
        <v>775</v>
      </c>
      <c r="R1144" s="17">
        <v>1.17</v>
      </c>
      <c r="S1144" s="17" t="s">
        <v>411</v>
      </c>
      <c r="T1144" s="17" t="s">
        <v>516</v>
      </c>
      <c r="U1144" s="29">
        <v>5000</v>
      </c>
      <c r="V1144" s="17">
        <v>0.20799999999999999</v>
      </c>
      <c r="Y1144" s="17">
        <v>0</v>
      </c>
      <c r="Z1144" s="17">
        <v>0</v>
      </c>
      <c r="AC1144" s="17">
        <v>0</v>
      </c>
      <c r="AD1144" s="17">
        <v>0</v>
      </c>
      <c r="AG1144" s="17">
        <v>0</v>
      </c>
      <c r="AH1144" s="17">
        <v>0</v>
      </c>
      <c r="AK1144" s="17">
        <v>0</v>
      </c>
      <c r="AL1144" s="17">
        <v>0</v>
      </c>
      <c r="AO1144" s="17">
        <v>0</v>
      </c>
      <c r="AP1144" s="17">
        <v>0</v>
      </c>
      <c r="AQ1144" s="17">
        <v>0.33709956699999999</v>
      </c>
      <c r="AR1144" s="17">
        <v>1E-3</v>
      </c>
      <c r="AS1144" s="17">
        <v>3.57E-4</v>
      </c>
      <c r="AT1144" s="17">
        <v>4.9610000000000001E-3</v>
      </c>
      <c r="AU1144" s="17">
        <v>8.3265000000000006E-2</v>
      </c>
      <c r="AV1144" s="17">
        <v>325</v>
      </c>
      <c r="AW1144" s="17">
        <v>390</v>
      </c>
      <c r="AX1144" s="17">
        <v>487.5</v>
      </c>
      <c r="AY1144" s="17">
        <v>0</v>
      </c>
      <c r="AZ1144" s="17">
        <v>0</v>
      </c>
      <c r="BA1144" s="17">
        <v>0</v>
      </c>
      <c r="BB1144" s="17">
        <v>0</v>
      </c>
      <c r="BC1144" s="17">
        <v>1</v>
      </c>
      <c r="BD1144" s="17">
        <v>5.78</v>
      </c>
      <c r="BE1144" s="17">
        <v>1</v>
      </c>
      <c r="BF1144" s="17">
        <v>1</v>
      </c>
      <c r="BH1144" s="17">
        <v>0</v>
      </c>
      <c r="BJ1144" s="17">
        <v>0</v>
      </c>
      <c r="BL1144" s="17">
        <v>0</v>
      </c>
      <c r="BM1144" s="17">
        <v>9.859999999999999E-4</v>
      </c>
      <c r="BN1144" s="17">
        <v>1.913E-3</v>
      </c>
      <c r="BO1144" s="17">
        <v>8.3265000000000006E-2</v>
      </c>
      <c r="BP1144" s="17">
        <v>0</v>
      </c>
      <c r="BQ1144" s="17">
        <v>0</v>
      </c>
      <c r="BR1144" s="17">
        <v>0</v>
      </c>
      <c r="BS1144" s="17">
        <v>0</v>
      </c>
      <c r="BT1144" s="17" t="s">
        <v>409</v>
      </c>
      <c r="BU1144" s="17" t="s">
        <v>409</v>
      </c>
      <c r="BV1144" s="17" t="s">
        <v>409</v>
      </c>
      <c r="BW1144" s="17" t="s">
        <v>592</v>
      </c>
      <c r="CA1144" s="17">
        <v>88106466</v>
      </c>
      <c r="CB1144" s="17" t="s">
        <v>1848</v>
      </c>
      <c r="CC1144" s="17">
        <v>4102126</v>
      </c>
      <c r="CD1144" s="17" t="s">
        <v>734</v>
      </c>
    </row>
    <row r="1145" spans="1:82">
      <c r="A1145" s="27">
        <v>1000001299</v>
      </c>
      <c r="B1145" s="26">
        <v>0</v>
      </c>
      <c r="C1145" s="26" t="s">
        <v>2010</v>
      </c>
      <c r="D1145" s="25">
        <v>309240</v>
      </c>
      <c r="E1145" s="25" t="s">
        <v>2008</v>
      </c>
      <c r="F1145" s="25">
        <v>309245</v>
      </c>
      <c r="G1145" s="25" t="s">
        <v>998</v>
      </c>
      <c r="H1145" s="25">
        <v>1</v>
      </c>
      <c r="I1145" s="25">
        <v>2004.01</v>
      </c>
      <c r="J1145" s="25">
        <v>2500.12</v>
      </c>
      <c r="K1145" s="25" t="s">
        <v>1642</v>
      </c>
      <c r="L1145" s="25"/>
      <c r="M1145" s="25" t="s">
        <v>1642</v>
      </c>
      <c r="N1145" s="25" t="s">
        <v>412</v>
      </c>
      <c r="O1145" s="25" t="s">
        <v>411</v>
      </c>
      <c r="P1145" s="25" t="s">
        <v>516</v>
      </c>
      <c r="Q1145" s="24">
        <v>1695</v>
      </c>
      <c r="R1145" s="17">
        <v>0.90549999999999997</v>
      </c>
      <c r="S1145" s="17" t="s">
        <v>411</v>
      </c>
      <c r="T1145" s="17" t="s">
        <v>516</v>
      </c>
      <c r="U1145" s="29">
        <v>2938</v>
      </c>
      <c r="V1145" s="17">
        <v>0.2505</v>
      </c>
      <c r="Y1145" s="17">
        <v>0</v>
      </c>
      <c r="Z1145" s="17">
        <v>0</v>
      </c>
      <c r="AC1145" s="17">
        <v>0</v>
      </c>
      <c r="AD1145" s="17">
        <v>0</v>
      </c>
      <c r="AG1145" s="17">
        <v>0</v>
      </c>
      <c r="AH1145" s="17">
        <v>0</v>
      </c>
      <c r="AK1145" s="17">
        <v>0</v>
      </c>
      <c r="AL1145" s="17">
        <v>0</v>
      </c>
      <c r="AO1145" s="17">
        <v>0</v>
      </c>
      <c r="AP1145" s="17">
        <v>0</v>
      </c>
      <c r="AQ1145" s="17">
        <v>0.49013414599999999</v>
      </c>
      <c r="AR1145" s="17">
        <v>1E-3</v>
      </c>
      <c r="AS1145" s="17">
        <v>2.7700000000000001E-4</v>
      </c>
      <c r="AT1145" s="17">
        <v>3.506E-3</v>
      </c>
      <c r="AU1145" s="17">
        <v>7.9404000000000002E-2</v>
      </c>
      <c r="AV1145" s="17">
        <v>306</v>
      </c>
      <c r="AW1145" s="17">
        <v>367.2</v>
      </c>
      <c r="AX1145" s="17">
        <v>459</v>
      </c>
      <c r="AY1145" s="17">
        <v>0</v>
      </c>
      <c r="AZ1145" s="17">
        <v>0</v>
      </c>
      <c r="BA1145" s="17">
        <v>0</v>
      </c>
      <c r="BB1145" s="17">
        <v>0</v>
      </c>
      <c r="BC1145" s="17">
        <v>1</v>
      </c>
      <c r="BD1145" s="17">
        <v>4.63</v>
      </c>
      <c r="BE1145" s="17">
        <v>1</v>
      </c>
      <c r="BF1145" s="17">
        <v>1</v>
      </c>
      <c r="BH1145" s="17">
        <v>0</v>
      </c>
      <c r="BJ1145" s="17">
        <v>0</v>
      </c>
      <c r="BL1145" s="17">
        <v>0</v>
      </c>
      <c r="BM1145" s="17">
        <v>9.0700000000000004E-4</v>
      </c>
      <c r="BN1145" s="17">
        <v>1.3140000000000001E-3</v>
      </c>
      <c r="BO1145" s="17">
        <v>7.9404000000000002E-2</v>
      </c>
      <c r="BP1145" s="17">
        <v>0</v>
      </c>
      <c r="BQ1145" s="17">
        <v>0</v>
      </c>
      <c r="BR1145" s="17">
        <v>0</v>
      </c>
      <c r="BS1145" s="17">
        <v>0</v>
      </c>
      <c r="BT1145" s="17" t="s">
        <v>409</v>
      </c>
      <c r="BU1145" s="17" t="s">
        <v>409</v>
      </c>
      <c r="BV1145" s="17" t="s">
        <v>409</v>
      </c>
      <c r="BW1145" s="17" t="s">
        <v>592</v>
      </c>
      <c r="CA1145" s="17">
        <v>88106466</v>
      </c>
      <c r="CB1145" s="17" t="s">
        <v>1848</v>
      </c>
      <c r="CC1145" s="17">
        <v>4102126</v>
      </c>
      <c r="CD1145" s="17" t="s">
        <v>734</v>
      </c>
    </row>
    <row r="1146" spans="1:82">
      <c r="A1146" s="27">
        <v>1000001300</v>
      </c>
      <c r="B1146" s="26">
        <v>0</v>
      </c>
      <c r="C1146" s="26" t="s">
        <v>2009</v>
      </c>
      <c r="D1146" s="25">
        <v>309240</v>
      </c>
      <c r="E1146" s="25" t="s">
        <v>2008</v>
      </c>
      <c r="F1146" s="25">
        <v>309245</v>
      </c>
      <c r="G1146" s="25" t="s">
        <v>998</v>
      </c>
      <c r="H1146" s="25">
        <v>2</v>
      </c>
      <c r="I1146" s="25">
        <v>2004.01</v>
      </c>
      <c r="J1146" s="25">
        <v>2500.12</v>
      </c>
      <c r="K1146" s="25" t="s">
        <v>1642</v>
      </c>
      <c r="L1146" s="25"/>
      <c r="M1146" s="25" t="s">
        <v>1642</v>
      </c>
      <c r="N1146" s="25" t="s">
        <v>412</v>
      </c>
      <c r="O1146" s="25" t="s">
        <v>411</v>
      </c>
      <c r="P1146" s="25" t="s">
        <v>516</v>
      </c>
      <c r="Q1146" s="24">
        <v>1685</v>
      </c>
      <c r="R1146" s="17">
        <v>0.90549999999999997</v>
      </c>
      <c r="S1146" s="17" t="s">
        <v>411</v>
      </c>
      <c r="T1146" s="17" t="s">
        <v>516</v>
      </c>
      <c r="U1146" s="29">
        <v>2938</v>
      </c>
      <c r="V1146" s="17">
        <v>0.2505</v>
      </c>
      <c r="Y1146" s="17">
        <v>0</v>
      </c>
      <c r="Z1146" s="17">
        <v>0</v>
      </c>
      <c r="AC1146" s="17">
        <v>0</v>
      </c>
      <c r="AD1146" s="17">
        <v>0</v>
      </c>
      <c r="AG1146" s="17">
        <v>0</v>
      </c>
      <c r="AH1146" s="17">
        <v>0</v>
      </c>
      <c r="AK1146" s="17">
        <v>0</v>
      </c>
      <c r="AL1146" s="17">
        <v>0</v>
      </c>
      <c r="AO1146" s="17">
        <v>0</v>
      </c>
      <c r="AP1146" s="17">
        <v>0</v>
      </c>
      <c r="AQ1146" s="17">
        <v>0.48923566899999998</v>
      </c>
      <c r="AR1146" s="17">
        <v>1E-3</v>
      </c>
      <c r="AS1146" s="17">
        <v>2.7700000000000001E-4</v>
      </c>
      <c r="AT1146" s="17">
        <v>3.506E-3</v>
      </c>
      <c r="AU1146" s="17">
        <v>7.9404000000000002E-2</v>
      </c>
      <c r="AV1146" s="17">
        <v>306</v>
      </c>
      <c r="AW1146" s="17">
        <v>367.2</v>
      </c>
      <c r="AX1146" s="17">
        <v>459</v>
      </c>
      <c r="AY1146" s="17">
        <v>0</v>
      </c>
      <c r="AZ1146" s="17">
        <v>0</v>
      </c>
      <c r="BA1146" s="17">
        <v>0</v>
      </c>
      <c r="BB1146" s="17">
        <v>0</v>
      </c>
      <c r="BC1146" s="17">
        <v>1</v>
      </c>
      <c r="BD1146" s="17">
        <v>4.62</v>
      </c>
      <c r="BE1146" s="17">
        <v>1</v>
      </c>
      <c r="BF1146" s="17">
        <v>1</v>
      </c>
      <c r="BH1146" s="17">
        <v>0</v>
      </c>
      <c r="BJ1146" s="17">
        <v>0</v>
      </c>
      <c r="BL1146" s="17">
        <v>0</v>
      </c>
      <c r="BM1146" s="17">
        <v>9.0700000000000004E-4</v>
      </c>
      <c r="BN1146" s="17">
        <v>1.3140000000000001E-3</v>
      </c>
      <c r="BO1146" s="17">
        <v>7.9404000000000002E-2</v>
      </c>
      <c r="BP1146" s="17">
        <v>0</v>
      </c>
      <c r="BQ1146" s="17">
        <v>0</v>
      </c>
      <c r="BR1146" s="17">
        <v>0</v>
      </c>
      <c r="BS1146" s="17">
        <v>0</v>
      </c>
      <c r="BT1146" s="17" t="s">
        <v>409</v>
      </c>
      <c r="BU1146" s="17" t="s">
        <v>409</v>
      </c>
      <c r="BV1146" s="17" t="s">
        <v>409</v>
      </c>
      <c r="BW1146" s="17" t="s">
        <v>592</v>
      </c>
      <c r="CA1146" s="17">
        <v>88106466</v>
      </c>
      <c r="CB1146" s="17" t="s">
        <v>1848</v>
      </c>
      <c r="CC1146" s="17">
        <v>4102126</v>
      </c>
      <c r="CD1146" s="17" t="s">
        <v>734</v>
      </c>
    </row>
    <row r="1147" spans="1:82">
      <c r="A1147" s="27">
        <v>1000001301</v>
      </c>
      <c r="B1147" s="26">
        <v>0</v>
      </c>
      <c r="C1147" s="26" t="s">
        <v>2007</v>
      </c>
      <c r="D1147" s="25">
        <v>309800</v>
      </c>
      <c r="E1147" s="25" t="s">
        <v>1572</v>
      </c>
      <c r="F1147" s="25">
        <v>309835</v>
      </c>
      <c r="G1147" s="25" t="s">
        <v>2005</v>
      </c>
      <c r="H1147" s="25">
        <v>1</v>
      </c>
      <c r="I1147" s="25">
        <v>2001.01</v>
      </c>
      <c r="J1147" s="25">
        <v>2500.12</v>
      </c>
      <c r="K1147" s="25" t="s">
        <v>1625</v>
      </c>
      <c r="L1147" s="25"/>
      <c r="M1147" s="25" t="s">
        <v>1625</v>
      </c>
      <c r="N1147" s="25" t="s">
        <v>412</v>
      </c>
      <c r="O1147" s="25" t="s">
        <v>428</v>
      </c>
      <c r="P1147" s="25" t="s">
        <v>499</v>
      </c>
      <c r="Q1147" s="24">
        <v>7006</v>
      </c>
      <c r="R1147" s="17">
        <v>0</v>
      </c>
      <c r="U1147" s="17">
        <v>0</v>
      </c>
      <c r="V1147" s="17">
        <v>0</v>
      </c>
      <c r="Y1147" s="17">
        <v>0</v>
      </c>
      <c r="Z1147" s="17">
        <v>0</v>
      </c>
      <c r="AC1147" s="17">
        <v>0</v>
      </c>
      <c r="AD1147" s="17">
        <v>0</v>
      </c>
      <c r="AG1147" s="17">
        <v>0</v>
      </c>
      <c r="AH1147" s="17">
        <v>0</v>
      </c>
      <c r="AK1147" s="17">
        <v>0</v>
      </c>
      <c r="AL1147" s="17">
        <v>0</v>
      </c>
      <c r="AO1147" s="17">
        <v>0</v>
      </c>
      <c r="AP1147" s="17">
        <v>0</v>
      </c>
      <c r="AQ1147" s="17">
        <v>0</v>
      </c>
      <c r="AR1147" s="17">
        <v>0</v>
      </c>
      <c r="AS1147" s="17">
        <v>1.2390000000000001E-3</v>
      </c>
      <c r="AT1147" s="17">
        <v>9.7879999999999998E-3</v>
      </c>
      <c r="AU1147" s="17">
        <v>8.1069999999999996E-3</v>
      </c>
      <c r="AV1147" s="17">
        <v>452</v>
      </c>
      <c r="AW1147" s="17">
        <v>542.4</v>
      </c>
      <c r="AX1147" s="17">
        <v>678</v>
      </c>
      <c r="AY1147" s="17">
        <v>0</v>
      </c>
      <c r="AZ1147" s="17">
        <v>0</v>
      </c>
      <c r="BA1147" s="17">
        <v>0</v>
      </c>
      <c r="BB1147" s="17">
        <v>0</v>
      </c>
      <c r="BC1147" s="17">
        <v>1</v>
      </c>
      <c r="BD1147" s="17">
        <v>7.01</v>
      </c>
      <c r="BE1147" s="17">
        <v>1</v>
      </c>
      <c r="BF1147" s="17">
        <v>1</v>
      </c>
      <c r="BH1147" s="17">
        <v>0</v>
      </c>
      <c r="BJ1147" s="17">
        <v>0</v>
      </c>
      <c r="BL1147" s="17">
        <v>0</v>
      </c>
      <c r="BM1147" s="17">
        <v>6.8609999999999999E-3</v>
      </c>
      <c r="BN1147" s="17">
        <v>2.8743000000000001E-2</v>
      </c>
      <c r="BO1147" s="17">
        <v>2.5639999999999999E-3</v>
      </c>
      <c r="BP1147" s="17">
        <v>0</v>
      </c>
      <c r="BQ1147" s="17">
        <v>0</v>
      </c>
      <c r="BR1147" s="17">
        <v>0</v>
      </c>
      <c r="BS1147" s="17">
        <v>0</v>
      </c>
      <c r="BT1147" s="17" t="s">
        <v>409</v>
      </c>
      <c r="BU1147" s="17" t="s">
        <v>409</v>
      </c>
      <c r="BV1147" s="17" t="s">
        <v>409</v>
      </c>
      <c r="BW1147" s="17" t="s">
        <v>592</v>
      </c>
      <c r="CA1147" s="17">
        <v>88106466</v>
      </c>
      <c r="CB1147" s="17" t="s">
        <v>1848</v>
      </c>
      <c r="CC1147" s="17">
        <v>4102126</v>
      </c>
      <c r="CD1147" s="17" t="s">
        <v>734</v>
      </c>
    </row>
    <row r="1148" spans="1:82">
      <c r="A1148" s="27">
        <v>1000001302</v>
      </c>
      <c r="B1148" s="26">
        <v>0</v>
      </c>
      <c r="C1148" s="26" t="s">
        <v>2006</v>
      </c>
      <c r="D1148" s="25">
        <v>309800</v>
      </c>
      <c r="E1148" s="25" t="s">
        <v>1572</v>
      </c>
      <c r="F1148" s="25">
        <v>309835</v>
      </c>
      <c r="G1148" s="25" t="s">
        <v>2005</v>
      </c>
      <c r="H1148" s="25">
        <v>2</v>
      </c>
      <c r="I1148" s="25">
        <v>2001.01</v>
      </c>
      <c r="J1148" s="25">
        <v>2500.12</v>
      </c>
      <c r="K1148" s="25" t="s">
        <v>1625</v>
      </c>
      <c r="L1148" s="25"/>
      <c r="M1148" s="25" t="s">
        <v>1625</v>
      </c>
      <c r="N1148" s="25" t="s">
        <v>412</v>
      </c>
      <c r="O1148" s="25" t="s">
        <v>428</v>
      </c>
      <c r="P1148" s="25" t="s">
        <v>499</v>
      </c>
      <c r="Q1148" s="24">
        <v>7006</v>
      </c>
      <c r="R1148" s="17">
        <v>0</v>
      </c>
      <c r="U1148" s="17">
        <v>0</v>
      </c>
      <c r="V1148" s="17">
        <v>0</v>
      </c>
      <c r="Y1148" s="17">
        <v>0</v>
      </c>
      <c r="Z1148" s="17">
        <v>0</v>
      </c>
      <c r="AC1148" s="17">
        <v>0</v>
      </c>
      <c r="AD1148" s="17">
        <v>0</v>
      </c>
      <c r="AG1148" s="17">
        <v>0</v>
      </c>
      <c r="AH1148" s="17">
        <v>0</v>
      </c>
      <c r="AK1148" s="17">
        <v>0</v>
      </c>
      <c r="AL1148" s="17">
        <v>0</v>
      </c>
      <c r="AO1148" s="17">
        <v>0</v>
      </c>
      <c r="AP1148" s="17">
        <v>0</v>
      </c>
      <c r="AQ1148" s="17">
        <v>0</v>
      </c>
      <c r="AR1148" s="17">
        <v>0</v>
      </c>
      <c r="AS1148" s="17">
        <v>1.2390000000000001E-3</v>
      </c>
      <c r="AT1148" s="17">
        <v>9.7879999999999998E-3</v>
      </c>
      <c r="AU1148" s="17">
        <v>8.1069999999999996E-3</v>
      </c>
      <c r="AV1148" s="17">
        <v>452</v>
      </c>
      <c r="AW1148" s="17">
        <v>542.4</v>
      </c>
      <c r="AX1148" s="17">
        <v>678</v>
      </c>
      <c r="AY1148" s="17">
        <v>0</v>
      </c>
      <c r="AZ1148" s="17">
        <v>0</v>
      </c>
      <c r="BA1148" s="17">
        <v>0</v>
      </c>
      <c r="BB1148" s="17">
        <v>0</v>
      </c>
      <c r="BC1148" s="17">
        <v>1</v>
      </c>
      <c r="BD1148" s="17">
        <v>7.01</v>
      </c>
      <c r="BE1148" s="17">
        <v>1</v>
      </c>
      <c r="BF1148" s="17">
        <v>1</v>
      </c>
      <c r="BH1148" s="17">
        <v>0</v>
      </c>
      <c r="BJ1148" s="17">
        <v>0</v>
      </c>
      <c r="BL1148" s="17">
        <v>0</v>
      </c>
      <c r="BM1148" s="17">
        <v>6.8609999999999999E-3</v>
      </c>
      <c r="BN1148" s="17">
        <v>2.8743000000000001E-2</v>
      </c>
      <c r="BO1148" s="17">
        <v>2.5639999999999999E-3</v>
      </c>
      <c r="BP1148" s="17">
        <v>0</v>
      </c>
      <c r="BQ1148" s="17">
        <v>0</v>
      </c>
      <c r="BR1148" s="17">
        <v>0</v>
      </c>
      <c r="BS1148" s="17">
        <v>0</v>
      </c>
      <c r="BT1148" s="17" t="s">
        <v>409</v>
      </c>
      <c r="BU1148" s="17" t="s">
        <v>409</v>
      </c>
      <c r="BV1148" s="17" t="s">
        <v>409</v>
      </c>
      <c r="BW1148" s="17" t="s">
        <v>592</v>
      </c>
      <c r="CA1148" s="17">
        <v>88106466</v>
      </c>
      <c r="CB1148" s="17" t="s">
        <v>1848</v>
      </c>
      <c r="CC1148" s="17">
        <v>4102126</v>
      </c>
      <c r="CD1148" s="17" t="s">
        <v>734</v>
      </c>
    </row>
    <row r="1149" spans="1:82">
      <c r="A1149" s="27">
        <v>1000001303</v>
      </c>
      <c r="B1149" s="26">
        <v>0</v>
      </c>
      <c r="C1149" s="26" t="s">
        <v>2004</v>
      </c>
      <c r="D1149" s="25">
        <v>309800</v>
      </c>
      <c r="E1149" s="25" t="s">
        <v>1572</v>
      </c>
      <c r="F1149" s="25">
        <v>309810</v>
      </c>
      <c r="G1149" s="25" t="s">
        <v>2002</v>
      </c>
      <c r="H1149" s="25">
        <v>1</v>
      </c>
      <c r="I1149" s="25">
        <v>2001.01</v>
      </c>
      <c r="J1149" s="25">
        <v>2500.12</v>
      </c>
      <c r="K1149" s="25" t="s">
        <v>1625</v>
      </c>
      <c r="L1149" s="25"/>
      <c r="M1149" s="25" t="s">
        <v>1625</v>
      </c>
      <c r="N1149" s="25" t="s">
        <v>412</v>
      </c>
      <c r="O1149" s="25" t="s">
        <v>428</v>
      </c>
      <c r="P1149" s="25" t="s">
        <v>499</v>
      </c>
      <c r="Q1149" s="24">
        <v>17363</v>
      </c>
      <c r="R1149" s="17">
        <v>0</v>
      </c>
      <c r="U1149" s="17">
        <v>0</v>
      </c>
      <c r="V1149" s="17">
        <v>0</v>
      </c>
      <c r="Y1149" s="17">
        <v>0</v>
      </c>
      <c r="Z1149" s="17">
        <v>0</v>
      </c>
      <c r="AC1149" s="17">
        <v>0</v>
      </c>
      <c r="AD1149" s="17">
        <v>0</v>
      </c>
      <c r="AG1149" s="17">
        <v>0</v>
      </c>
      <c r="AH1149" s="17">
        <v>0</v>
      </c>
      <c r="AK1149" s="17">
        <v>0</v>
      </c>
      <c r="AL1149" s="17">
        <v>0</v>
      </c>
      <c r="AO1149" s="17">
        <v>0</v>
      </c>
      <c r="AP1149" s="17">
        <v>0</v>
      </c>
      <c r="AQ1149" s="17">
        <v>0</v>
      </c>
      <c r="AR1149" s="17">
        <v>0</v>
      </c>
      <c r="AS1149" s="17">
        <v>3.0690000000000001E-3</v>
      </c>
      <c r="AT1149" s="17">
        <v>2.4368999999999998E-2</v>
      </c>
      <c r="AU1149" s="17">
        <v>0.02</v>
      </c>
      <c r="AV1149" s="17">
        <v>452</v>
      </c>
      <c r="AW1149" s="17">
        <v>542.4</v>
      </c>
      <c r="AX1149" s="17">
        <v>678</v>
      </c>
      <c r="AY1149" s="17">
        <v>0</v>
      </c>
      <c r="AZ1149" s="17">
        <v>0</v>
      </c>
      <c r="BA1149" s="17">
        <v>0</v>
      </c>
      <c r="BB1149" s="17">
        <v>0</v>
      </c>
      <c r="BC1149" s="17">
        <v>1</v>
      </c>
      <c r="BD1149" s="17">
        <v>17.36</v>
      </c>
      <c r="BE1149" s="17">
        <v>1</v>
      </c>
      <c r="BF1149" s="17">
        <v>1</v>
      </c>
      <c r="BH1149" s="17">
        <v>0</v>
      </c>
      <c r="BJ1149" s="17">
        <v>0</v>
      </c>
      <c r="BL1149" s="17">
        <v>0</v>
      </c>
      <c r="BM1149" s="17">
        <v>1.7047E-2</v>
      </c>
      <c r="BN1149" s="17">
        <v>7.1042999999999995E-2</v>
      </c>
      <c r="BO1149" s="17">
        <v>6.3629999999999997E-3</v>
      </c>
      <c r="BP1149" s="17">
        <v>0</v>
      </c>
      <c r="BQ1149" s="17">
        <v>0</v>
      </c>
      <c r="BR1149" s="17">
        <v>0</v>
      </c>
      <c r="BS1149" s="17">
        <v>0</v>
      </c>
      <c r="BT1149" s="17" t="s">
        <v>409</v>
      </c>
      <c r="BU1149" s="17" t="s">
        <v>409</v>
      </c>
      <c r="BV1149" s="17" t="s">
        <v>409</v>
      </c>
      <c r="BW1149" s="17" t="s">
        <v>592</v>
      </c>
      <c r="CA1149" s="17">
        <v>88106466</v>
      </c>
      <c r="CB1149" s="17" t="s">
        <v>1848</v>
      </c>
      <c r="CC1149" s="17">
        <v>4102126</v>
      </c>
      <c r="CD1149" s="17" t="s">
        <v>734</v>
      </c>
    </row>
    <row r="1150" spans="1:82">
      <c r="A1150" s="27">
        <v>1000001304</v>
      </c>
      <c r="B1150" s="26">
        <v>0</v>
      </c>
      <c r="C1150" s="26" t="s">
        <v>2003</v>
      </c>
      <c r="D1150" s="25">
        <v>309800</v>
      </c>
      <c r="E1150" s="25" t="s">
        <v>1572</v>
      </c>
      <c r="F1150" s="25">
        <v>309810</v>
      </c>
      <c r="G1150" s="25" t="s">
        <v>2002</v>
      </c>
      <c r="H1150" s="25">
        <v>2</v>
      </c>
      <c r="I1150" s="25">
        <v>2001.01</v>
      </c>
      <c r="J1150" s="25">
        <v>2500.12</v>
      </c>
      <c r="K1150" s="25" t="s">
        <v>1625</v>
      </c>
      <c r="L1150" s="25"/>
      <c r="M1150" s="25" t="s">
        <v>1625</v>
      </c>
      <c r="N1150" s="25" t="s">
        <v>412</v>
      </c>
      <c r="O1150" s="25" t="s">
        <v>428</v>
      </c>
      <c r="P1150" s="25" t="s">
        <v>499</v>
      </c>
      <c r="Q1150" s="24">
        <v>17363</v>
      </c>
      <c r="R1150" s="17">
        <v>0</v>
      </c>
      <c r="U1150" s="17">
        <v>0</v>
      </c>
      <c r="V1150" s="17">
        <v>0</v>
      </c>
      <c r="Y1150" s="17">
        <v>0</v>
      </c>
      <c r="Z1150" s="17">
        <v>0</v>
      </c>
      <c r="AC1150" s="17">
        <v>0</v>
      </c>
      <c r="AD1150" s="17">
        <v>0</v>
      </c>
      <c r="AG1150" s="17">
        <v>0</v>
      </c>
      <c r="AH1150" s="17">
        <v>0</v>
      </c>
      <c r="AK1150" s="17">
        <v>0</v>
      </c>
      <c r="AL1150" s="17">
        <v>0</v>
      </c>
      <c r="AO1150" s="17">
        <v>0</v>
      </c>
      <c r="AP1150" s="17">
        <v>0</v>
      </c>
      <c r="AQ1150" s="17">
        <v>0</v>
      </c>
      <c r="AR1150" s="17">
        <v>0</v>
      </c>
      <c r="AS1150" s="17">
        <v>3.0690000000000001E-3</v>
      </c>
      <c r="AT1150" s="17">
        <v>2.4368999999999998E-2</v>
      </c>
      <c r="AU1150" s="17">
        <v>0.02</v>
      </c>
      <c r="AV1150" s="17">
        <v>452</v>
      </c>
      <c r="AW1150" s="17">
        <v>542.4</v>
      </c>
      <c r="AX1150" s="17">
        <v>678</v>
      </c>
      <c r="AY1150" s="17">
        <v>0</v>
      </c>
      <c r="AZ1150" s="17">
        <v>0</v>
      </c>
      <c r="BA1150" s="17">
        <v>0</v>
      </c>
      <c r="BB1150" s="17">
        <v>0</v>
      </c>
      <c r="BC1150" s="17">
        <v>1</v>
      </c>
      <c r="BD1150" s="17">
        <v>17.36</v>
      </c>
      <c r="BE1150" s="17">
        <v>1</v>
      </c>
      <c r="BF1150" s="17">
        <v>1</v>
      </c>
      <c r="BH1150" s="17">
        <v>0</v>
      </c>
      <c r="BJ1150" s="17">
        <v>0</v>
      </c>
      <c r="BL1150" s="17">
        <v>0</v>
      </c>
      <c r="BM1150" s="17">
        <v>1.7047E-2</v>
      </c>
      <c r="BN1150" s="17">
        <v>7.1042999999999995E-2</v>
      </c>
      <c r="BO1150" s="17">
        <v>6.3629999999999997E-3</v>
      </c>
      <c r="BP1150" s="17">
        <v>0</v>
      </c>
      <c r="BQ1150" s="17">
        <v>0</v>
      </c>
      <c r="BR1150" s="17">
        <v>0</v>
      </c>
      <c r="BS1150" s="17">
        <v>0</v>
      </c>
      <c r="BT1150" s="17" t="s">
        <v>409</v>
      </c>
      <c r="BU1150" s="17" t="s">
        <v>409</v>
      </c>
      <c r="BV1150" s="17" t="s">
        <v>409</v>
      </c>
      <c r="BW1150" s="17" t="s">
        <v>592</v>
      </c>
      <c r="CA1150" s="17">
        <v>88106466</v>
      </c>
      <c r="CB1150" s="17" t="s">
        <v>1848</v>
      </c>
      <c r="CC1150" s="17">
        <v>4102126</v>
      </c>
      <c r="CD1150" s="17" t="s">
        <v>734</v>
      </c>
    </row>
    <row r="1151" spans="1:82">
      <c r="A1151" s="27">
        <v>1000001306</v>
      </c>
      <c r="B1151" s="26">
        <v>0</v>
      </c>
      <c r="C1151" s="26" t="s">
        <v>2001</v>
      </c>
      <c r="D1151" s="25">
        <v>209500</v>
      </c>
      <c r="E1151" s="25" t="s">
        <v>1763</v>
      </c>
      <c r="F1151" s="25">
        <v>209800</v>
      </c>
      <c r="G1151" s="25" t="s">
        <v>1384</v>
      </c>
      <c r="H1151" s="25">
        <v>1</v>
      </c>
      <c r="I1151" s="25">
        <v>2000.01</v>
      </c>
      <c r="J1151" s="25">
        <v>2500.12</v>
      </c>
      <c r="K1151" s="25" t="s">
        <v>557</v>
      </c>
      <c r="L1151" s="25"/>
      <c r="M1151" s="25" t="s">
        <v>557</v>
      </c>
      <c r="N1151" s="25" t="s">
        <v>609</v>
      </c>
      <c r="O1151" s="25" t="s">
        <v>428</v>
      </c>
      <c r="P1151" s="25" t="s">
        <v>712</v>
      </c>
      <c r="Q1151" s="24">
        <v>36358</v>
      </c>
      <c r="R1151" s="17">
        <v>0</v>
      </c>
      <c r="U1151" s="17">
        <v>0</v>
      </c>
      <c r="V1151" s="17">
        <v>0</v>
      </c>
      <c r="Y1151" s="17">
        <v>0</v>
      </c>
      <c r="Z1151" s="17">
        <v>0</v>
      </c>
      <c r="AC1151" s="17">
        <v>0</v>
      </c>
      <c r="AD1151" s="17">
        <v>0</v>
      </c>
      <c r="AG1151" s="17">
        <v>0</v>
      </c>
      <c r="AH1151" s="17">
        <v>0</v>
      </c>
      <c r="AK1151" s="17">
        <v>0</v>
      </c>
      <c r="AL1151" s="17">
        <v>0</v>
      </c>
      <c r="AO1151" s="17">
        <v>0</v>
      </c>
      <c r="AP1151" s="17">
        <v>0</v>
      </c>
      <c r="AQ1151" s="17">
        <v>0</v>
      </c>
      <c r="AR1151" s="17">
        <v>0</v>
      </c>
      <c r="AS1151" s="17">
        <v>1.072E-3</v>
      </c>
      <c r="AT1151" s="17">
        <v>1.1284000000000001E-2</v>
      </c>
      <c r="AU1151" s="17">
        <v>0.18938199999999999</v>
      </c>
      <c r="AV1151" s="30">
        <v>1086</v>
      </c>
      <c r="AW1151" s="30">
        <v>1303.2</v>
      </c>
      <c r="AX1151" s="30">
        <v>1629</v>
      </c>
      <c r="AY1151" s="17">
        <v>0</v>
      </c>
      <c r="AZ1151" s="17">
        <v>0</v>
      </c>
      <c r="BA1151" s="17">
        <v>0</v>
      </c>
      <c r="BB1151" s="17">
        <v>0</v>
      </c>
      <c r="BC1151" s="17">
        <v>1</v>
      </c>
      <c r="BD1151" s="17">
        <v>36.36</v>
      </c>
      <c r="BE1151" s="17">
        <v>1</v>
      </c>
      <c r="BF1151" s="17">
        <v>1</v>
      </c>
      <c r="BH1151" s="17">
        <v>0</v>
      </c>
      <c r="BJ1151" s="17">
        <v>0</v>
      </c>
      <c r="BL1151" s="17">
        <v>0</v>
      </c>
      <c r="BM1151" s="17">
        <v>6.8370000000000002E-3</v>
      </c>
      <c r="BN1151" s="17">
        <v>2.8437E-2</v>
      </c>
      <c r="BO1151" s="17">
        <v>0</v>
      </c>
      <c r="BP1151" s="17">
        <v>0</v>
      </c>
      <c r="BQ1151" s="17">
        <v>0</v>
      </c>
      <c r="BR1151" s="17">
        <v>0</v>
      </c>
      <c r="BS1151" s="17">
        <v>0</v>
      </c>
      <c r="BT1151" s="17" t="s">
        <v>409</v>
      </c>
      <c r="BU1151" s="17" t="s">
        <v>409</v>
      </c>
      <c r="BV1151" s="17" t="s">
        <v>409</v>
      </c>
      <c r="BW1151" s="17" t="s">
        <v>592</v>
      </c>
      <c r="CA1151" s="17">
        <v>88106466</v>
      </c>
      <c r="CB1151" s="17" t="s">
        <v>1848</v>
      </c>
      <c r="CC1151" s="17">
        <v>4102126</v>
      </c>
      <c r="CD1151" s="17" t="s">
        <v>734</v>
      </c>
    </row>
    <row r="1152" spans="1:82">
      <c r="A1152" s="27">
        <v>1000001307</v>
      </c>
      <c r="B1152" s="26">
        <v>0</v>
      </c>
      <c r="C1152" s="26" t="s">
        <v>2000</v>
      </c>
      <c r="D1152" s="25">
        <v>209500</v>
      </c>
      <c r="E1152" s="25" t="s">
        <v>1763</v>
      </c>
      <c r="F1152" s="25">
        <v>209800</v>
      </c>
      <c r="G1152" s="25" t="s">
        <v>1384</v>
      </c>
      <c r="H1152" s="25">
        <v>2</v>
      </c>
      <c r="I1152" s="25">
        <v>2000.01</v>
      </c>
      <c r="J1152" s="25">
        <v>2500.12</v>
      </c>
      <c r="K1152" s="25" t="s">
        <v>557</v>
      </c>
      <c r="L1152" s="25"/>
      <c r="M1152" s="25" t="s">
        <v>557</v>
      </c>
      <c r="N1152" s="25" t="s">
        <v>609</v>
      </c>
      <c r="O1152" s="25" t="s">
        <v>428</v>
      </c>
      <c r="P1152" s="25" t="s">
        <v>712</v>
      </c>
      <c r="Q1152" s="24">
        <v>36358</v>
      </c>
      <c r="R1152" s="17">
        <v>0</v>
      </c>
      <c r="U1152" s="17">
        <v>0</v>
      </c>
      <c r="V1152" s="17">
        <v>0</v>
      </c>
      <c r="Y1152" s="17">
        <v>0</v>
      </c>
      <c r="Z1152" s="17">
        <v>0</v>
      </c>
      <c r="AC1152" s="17">
        <v>0</v>
      </c>
      <c r="AD1152" s="17">
        <v>0</v>
      </c>
      <c r="AG1152" s="17">
        <v>0</v>
      </c>
      <c r="AH1152" s="17">
        <v>0</v>
      </c>
      <c r="AK1152" s="17">
        <v>0</v>
      </c>
      <c r="AL1152" s="17">
        <v>0</v>
      </c>
      <c r="AO1152" s="17">
        <v>0</v>
      </c>
      <c r="AP1152" s="17">
        <v>0</v>
      </c>
      <c r="AQ1152" s="17">
        <v>0</v>
      </c>
      <c r="AR1152" s="17">
        <v>0</v>
      </c>
      <c r="AS1152" s="17">
        <v>1.072E-3</v>
      </c>
      <c r="AT1152" s="17">
        <v>1.1284000000000001E-2</v>
      </c>
      <c r="AU1152" s="17">
        <v>0.18938199999999999</v>
      </c>
      <c r="AV1152" s="30">
        <v>1086</v>
      </c>
      <c r="AW1152" s="30">
        <v>1303.2</v>
      </c>
      <c r="AX1152" s="30">
        <v>1629</v>
      </c>
      <c r="AY1152" s="17">
        <v>0</v>
      </c>
      <c r="AZ1152" s="17">
        <v>0</v>
      </c>
      <c r="BA1152" s="17">
        <v>0</v>
      </c>
      <c r="BB1152" s="17">
        <v>0</v>
      </c>
      <c r="BC1152" s="17">
        <v>1</v>
      </c>
      <c r="BD1152" s="17">
        <v>36.36</v>
      </c>
      <c r="BE1152" s="17">
        <v>1</v>
      </c>
      <c r="BF1152" s="17">
        <v>1</v>
      </c>
      <c r="BH1152" s="17">
        <v>0</v>
      </c>
      <c r="BJ1152" s="17">
        <v>0</v>
      </c>
      <c r="BL1152" s="17">
        <v>0</v>
      </c>
      <c r="BM1152" s="17">
        <v>6.8370000000000002E-3</v>
      </c>
      <c r="BN1152" s="17">
        <v>2.8437E-2</v>
      </c>
      <c r="BO1152" s="17">
        <v>0</v>
      </c>
      <c r="BP1152" s="17">
        <v>0</v>
      </c>
      <c r="BQ1152" s="17">
        <v>0</v>
      </c>
      <c r="BR1152" s="17">
        <v>0</v>
      </c>
      <c r="BS1152" s="17">
        <v>0</v>
      </c>
      <c r="BT1152" s="17" t="s">
        <v>409</v>
      </c>
      <c r="BU1152" s="17" t="s">
        <v>409</v>
      </c>
      <c r="BV1152" s="17" t="s">
        <v>409</v>
      </c>
      <c r="BW1152" s="17" t="s">
        <v>592</v>
      </c>
      <c r="CA1152" s="17">
        <v>88106466</v>
      </c>
      <c r="CB1152" s="17" t="s">
        <v>1848</v>
      </c>
      <c r="CC1152" s="17">
        <v>4102126</v>
      </c>
      <c r="CD1152" s="17" t="s">
        <v>734</v>
      </c>
    </row>
    <row r="1153" spans="1:82">
      <c r="A1153" s="27">
        <v>1000001308</v>
      </c>
      <c r="B1153" s="26">
        <v>0</v>
      </c>
      <c r="C1153" s="26" t="s">
        <v>368</v>
      </c>
      <c r="D1153" s="25">
        <v>309865</v>
      </c>
      <c r="E1153" s="25" t="s">
        <v>1573</v>
      </c>
      <c r="F1153" s="25">
        <v>309800</v>
      </c>
      <c r="G1153" s="25" t="s">
        <v>1572</v>
      </c>
      <c r="H1153" s="25">
        <v>2</v>
      </c>
      <c r="I1153" s="25">
        <v>2005.01</v>
      </c>
      <c r="J1153" s="25">
        <v>2500.12</v>
      </c>
      <c r="K1153" s="25" t="s">
        <v>1566</v>
      </c>
      <c r="L1153" s="25"/>
      <c r="M1153" s="25" t="s">
        <v>1566</v>
      </c>
      <c r="N1153" s="25" t="s">
        <v>412</v>
      </c>
      <c r="O1153" s="25" t="s">
        <v>428</v>
      </c>
      <c r="P1153" s="25" t="s">
        <v>427</v>
      </c>
      <c r="Q1153" s="24">
        <v>19469</v>
      </c>
      <c r="R1153" s="17">
        <v>0</v>
      </c>
      <c r="U1153" s="17">
        <v>0</v>
      </c>
      <c r="V1153" s="17">
        <v>0</v>
      </c>
      <c r="Y1153" s="17">
        <v>0</v>
      </c>
      <c r="Z1153" s="17">
        <v>0</v>
      </c>
      <c r="AC1153" s="17">
        <v>0</v>
      </c>
      <c r="AD1153" s="17">
        <v>0</v>
      </c>
      <c r="AG1153" s="17">
        <v>0</v>
      </c>
      <c r="AH1153" s="17">
        <v>0</v>
      </c>
      <c r="AK1153" s="17">
        <v>0</v>
      </c>
      <c r="AL1153" s="17">
        <v>0</v>
      </c>
      <c r="AO1153" s="17">
        <v>0</v>
      </c>
      <c r="AP1153" s="17">
        <v>0</v>
      </c>
      <c r="AQ1153" s="17">
        <v>0</v>
      </c>
      <c r="AR1153" s="17">
        <v>0</v>
      </c>
      <c r="AS1153" s="17">
        <v>8.2579999999999997E-3</v>
      </c>
      <c r="AT1153" s="17">
        <v>3.9072000000000003E-2</v>
      </c>
      <c r="AU1153" s="17">
        <v>1.5841000000000001E-2</v>
      </c>
      <c r="AV1153" s="17">
        <v>195</v>
      </c>
      <c r="AW1153" s="17">
        <v>234</v>
      </c>
      <c r="AX1153" s="17">
        <v>292.5</v>
      </c>
      <c r="AY1153" s="17">
        <v>0</v>
      </c>
      <c r="AZ1153" s="17">
        <v>0</v>
      </c>
      <c r="BA1153" s="17">
        <v>0</v>
      </c>
      <c r="BB1153" s="17">
        <v>0</v>
      </c>
      <c r="BC1153" s="17">
        <v>1</v>
      </c>
      <c r="BD1153" s="17">
        <v>19.47</v>
      </c>
      <c r="BE1153" s="17">
        <v>1</v>
      </c>
      <c r="BF1153" s="17">
        <v>1</v>
      </c>
      <c r="BH1153" s="17">
        <v>0</v>
      </c>
      <c r="BJ1153" s="17">
        <v>0</v>
      </c>
      <c r="BL1153" s="17">
        <v>0</v>
      </c>
      <c r="BM1153" s="17">
        <v>2.3703999999999999E-2</v>
      </c>
      <c r="BN1153" s="17">
        <v>9.2447000000000001E-2</v>
      </c>
      <c r="BO1153" s="17">
        <v>6.0740000000000004E-3</v>
      </c>
      <c r="BP1153" s="17">
        <v>0</v>
      </c>
      <c r="BQ1153" s="17">
        <v>0</v>
      </c>
      <c r="BR1153" s="17">
        <v>0</v>
      </c>
      <c r="BS1153" s="17">
        <v>0</v>
      </c>
      <c r="BT1153" s="17" t="s">
        <v>409</v>
      </c>
      <c r="BU1153" s="17" t="s">
        <v>409</v>
      </c>
      <c r="BV1153" s="17" t="s">
        <v>409</v>
      </c>
      <c r="BW1153" s="17" t="s">
        <v>592</v>
      </c>
      <c r="CA1153" s="17">
        <v>88106466</v>
      </c>
      <c r="CB1153" s="17" t="s">
        <v>1848</v>
      </c>
      <c r="CC1153" s="17">
        <v>4101502</v>
      </c>
      <c r="CD1153" s="17" t="s">
        <v>1043</v>
      </c>
    </row>
    <row r="1154" spans="1:82">
      <c r="A1154" s="27">
        <v>1000001309</v>
      </c>
      <c r="B1154" s="26">
        <v>0</v>
      </c>
      <c r="C1154" s="26" t="s">
        <v>1999</v>
      </c>
      <c r="D1154" s="25">
        <v>209800</v>
      </c>
      <c r="E1154" s="25" t="s">
        <v>1384</v>
      </c>
      <c r="F1154" s="25">
        <v>211200</v>
      </c>
      <c r="G1154" s="25" t="s">
        <v>1883</v>
      </c>
      <c r="H1154" s="25">
        <v>1</v>
      </c>
      <c r="I1154" s="25">
        <v>2000.01</v>
      </c>
      <c r="J1154" s="25">
        <v>2500.12</v>
      </c>
      <c r="K1154" s="25" t="s">
        <v>557</v>
      </c>
      <c r="L1154" s="25"/>
      <c r="M1154" s="25" t="s">
        <v>557</v>
      </c>
      <c r="N1154" s="25" t="s">
        <v>609</v>
      </c>
      <c r="O1154" s="25" t="s">
        <v>428</v>
      </c>
      <c r="P1154" s="25" t="s">
        <v>608</v>
      </c>
      <c r="Q1154" s="24">
        <v>62084</v>
      </c>
      <c r="R1154" s="17">
        <v>0</v>
      </c>
      <c r="U1154" s="17">
        <v>0</v>
      </c>
      <c r="V1154" s="17">
        <v>0</v>
      </c>
      <c r="Y1154" s="17">
        <v>0</v>
      </c>
      <c r="Z1154" s="17">
        <v>0</v>
      </c>
      <c r="AC1154" s="17">
        <v>0</v>
      </c>
      <c r="AD1154" s="17">
        <v>0</v>
      </c>
      <c r="AG1154" s="17">
        <v>0</v>
      </c>
      <c r="AH1154" s="17">
        <v>0</v>
      </c>
      <c r="AK1154" s="17">
        <v>0</v>
      </c>
      <c r="AL1154" s="17">
        <v>0</v>
      </c>
      <c r="AO1154" s="17">
        <v>0</v>
      </c>
      <c r="AP1154" s="17">
        <v>0</v>
      </c>
      <c r="AQ1154" s="17">
        <v>0</v>
      </c>
      <c r="AR1154" s="17">
        <v>0</v>
      </c>
      <c r="AS1154" s="17">
        <v>9.1600000000000004E-4</v>
      </c>
      <c r="AT1154" s="17">
        <v>1.4335000000000001E-2</v>
      </c>
      <c r="AU1154" s="17">
        <v>0.43032799999999999</v>
      </c>
      <c r="AV1154" s="30">
        <v>2173</v>
      </c>
      <c r="AW1154" s="30">
        <v>2607.6</v>
      </c>
      <c r="AX1154" s="30">
        <v>3259.5</v>
      </c>
      <c r="AY1154" s="17">
        <v>0</v>
      </c>
      <c r="AZ1154" s="17">
        <v>0</v>
      </c>
      <c r="BA1154" s="17">
        <v>0</v>
      </c>
      <c r="BB1154" s="17">
        <v>0</v>
      </c>
      <c r="BC1154" s="17">
        <v>1</v>
      </c>
      <c r="BD1154" s="17">
        <v>62.08</v>
      </c>
      <c r="BE1154" s="17">
        <v>1</v>
      </c>
      <c r="BF1154" s="17">
        <v>1</v>
      </c>
      <c r="BH1154" s="17">
        <v>0</v>
      </c>
      <c r="BJ1154" s="17">
        <v>0</v>
      </c>
      <c r="BL1154" s="17">
        <v>0</v>
      </c>
      <c r="BM1154" s="17">
        <v>8.8240000000000002E-3</v>
      </c>
      <c r="BN1154" s="17">
        <v>4.3577999999999999E-2</v>
      </c>
      <c r="BO1154" s="17">
        <v>0</v>
      </c>
      <c r="BP1154" s="17">
        <v>0</v>
      </c>
      <c r="BQ1154" s="17">
        <v>0</v>
      </c>
      <c r="BR1154" s="17">
        <v>0</v>
      </c>
      <c r="BS1154" s="17">
        <v>0</v>
      </c>
      <c r="BT1154" s="17" t="s">
        <v>409</v>
      </c>
      <c r="BU1154" s="17" t="s">
        <v>409</v>
      </c>
      <c r="BV1154" s="17" t="s">
        <v>409</v>
      </c>
      <c r="BW1154" s="17" t="s">
        <v>592</v>
      </c>
      <c r="CA1154" s="17">
        <v>88106466</v>
      </c>
      <c r="CB1154" s="17" t="s">
        <v>1848</v>
      </c>
      <c r="CC1154" s="17">
        <v>4102126</v>
      </c>
      <c r="CD1154" s="17" t="s">
        <v>734</v>
      </c>
    </row>
    <row r="1155" spans="1:82">
      <c r="A1155" s="27">
        <v>1000001310</v>
      </c>
      <c r="B1155" s="26">
        <v>0</v>
      </c>
      <c r="C1155" s="26" t="s">
        <v>1998</v>
      </c>
      <c r="D1155" s="25">
        <v>309910</v>
      </c>
      <c r="E1155" s="25" t="s">
        <v>1974</v>
      </c>
      <c r="F1155" s="25">
        <v>309915</v>
      </c>
      <c r="G1155" s="25" t="s">
        <v>1997</v>
      </c>
      <c r="H1155" s="25">
        <v>2</v>
      </c>
      <c r="I1155" s="25">
        <v>2001.01</v>
      </c>
      <c r="J1155" s="25">
        <v>2500.12</v>
      </c>
      <c r="K1155" s="25" t="s">
        <v>1625</v>
      </c>
      <c r="L1155" s="25"/>
      <c r="M1155" s="25" t="s">
        <v>1625</v>
      </c>
      <c r="N1155" s="25" t="s">
        <v>412</v>
      </c>
      <c r="O1155" s="25" t="s">
        <v>428</v>
      </c>
      <c r="P1155" s="25" t="s">
        <v>499</v>
      </c>
      <c r="Q1155" s="24">
        <v>42992</v>
      </c>
      <c r="R1155" s="17">
        <v>0</v>
      </c>
      <c r="U1155" s="17">
        <v>0</v>
      </c>
      <c r="V1155" s="17">
        <v>0</v>
      </c>
      <c r="Y1155" s="17">
        <v>0</v>
      </c>
      <c r="Z1155" s="17">
        <v>0</v>
      </c>
      <c r="AC1155" s="17">
        <v>0</v>
      </c>
      <c r="AD1155" s="17">
        <v>0</v>
      </c>
      <c r="AG1155" s="17">
        <v>0</v>
      </c>
      <c r="AH1155" s="17">
        <v>0</v>
      </c>
      <c r="AK1155" s="17">
        <v>0</v>
      </c>
      <c r="AL1155" s="17">
        <v>0</v>
      </c>
      <c r="AO1155" s="17">
        <v>0</v>
      </c>
      <c r="AP1155" s="17">
        <v>0</v>
      </c>
      <c r="AQ1155" s="17">
        <v>0</v>
      </c>
      <c r="AR1155" s="17">
        <v>0</v>
      </c>
      <c r="AS1155" s="17">
        <v>7.6030000000000004E-3</v>
      </c>
      <c r="AT1155" s="17">
        <v>5.9914000000000002E-2</v>
      </c>
      <c r="AU1155" s="17">
        <v>4.9875000000000003E-2</v>
      </c>
      <c r="AV1155" s="17">
        <v>452</v>
      </c>
      <c r="AW1155" s="17">
        <v>542.4</v>
      </c>
      <c r="AX1155" s="17">
        <v>678</v>
      </c>
      <c r="AY1155" s="17">
        <v>0</v>
      </c>
      <c r="AZ1155" s="17">
        <v>0</v>
      </c>
      <c r="BA1155" s="17">
        <v>0</v>
      </c>
      <c r="BB1155" s="17">
        <v>0</v>
      </c>
      <c r="BC1155" s="17">
        <v>1</v>
      </c>
      <c r="BD1155" s="17">
        <v>42.99</v>
      </c>
      <c r="BE1155" s="17">
        <v>1</v>
      </c>
      <c r="BF1155" s="17">
        <v>1</v>
      </c>
      <c r="BH1155" s="17">
        <v>0</v>
      </c>
      <c r="BJ1155" s="17">
        <v>0</v>
      </c>
      <c r="BL1155" s="17">
        <v>0</v>
      </c>
      <c r="BM1155" s="17">
        <v>4.2417999999999997E-2</v>
      </c>
      <c r="BN1155" s="17">
        <v>0.17508799999999999</v>
      </c>
      <c r="BO1155" s="17">
        <v>1.5407000000000001E-2</v>
      </c>
      <c r="BP1155" s="17">
        <v>0</v>
      </c>
      <c r="BQ1155" s="17">
        <v>0</v>
      </c>
      <c r="BR1155" s="17">
        <v>0</v>
      </c>
      <c r="BS1155" s="17">
        <v>0</v>
      </c>
      <c r="BT1155" s="17" t="s">
        <v>409</v>
      </c>
      <c r="BU1155" s="17" t="s">
        <v>409</v>
      </c>
      <c r="BV1155" s="17" t="s">
        <v>409</v>
      </c>
      <c r="BW1155" s="17" t="s">
        <v>592</v>
      </c>
      <c r="CA1155" s="17">
        <v>88106466</v>
      </c>
      <c r="CB1155" s="17" t="s">
        <v>1848</v>
      </c>
      <c r="CC1155" s="17">
        <v>4102126</v>
      </c>
      <c r="CD1155" s="17" t="s">
        <v>734</v>
      </c>
    </row>
    <row r="1156" spans="1:82">
      <c r="A1156" s="27">
        <v>1000001311</v>
      </c>
      <c r="B1156" s="26">
        <v>0</v>
      </c>
      <c r="C1156" s="26" t="s">
        <v>1996</v>
      </c>
      <c r="D1156" s="25">
        <v>309910</v>
      </c>
      <c r="E1156" s="25" t="s">
        <v>1974</v>
      </c>
      <c r="F1156" s="25">
        <v>309900</v>
      </c>
      <c r="G1156" s="25" t="s">
        <v>988</v>
      </c>
      <c r="H1156" s="25">
        <v>1</v>
      </c>
      <c r="I1156" s="25">
        <v>2004.01</v>
      </c>
      <c r="J1156" s="25">
        <v>2500.12</v>
      </c>
      <c r="K1156" s="25" t="s">
        <v>1642</v>
      </c>
      <c r="L1156" s="25"/>
      <c r="M1156" s="25" t="s">
        <v>1642</v>
      </c>
      <c r="N1156" s="25" t="s">
        <v>412</v>
      </c>
      <c r="O1156" s="25" t="s">
        <v>428</v>
      </c>
      <c r="P1156" s="25" t="s">
        <v>499</v>
      </c>
      <c r="Q1156" s="24">
        <v>21079</v>
      </c>
      <c r="R1156" s="17">
        <v>0</v>
      </c>
      <c r="U1156" s="17">
        <v>0</v>
      </c>
      <c r="V1156" s="17">
        <v>0</v>
      </c>
      <c r="Y1156" s="17">
        <v>0</v>
      </c>
      <c r="Z1156" s="17">
        <v>0</v>
      </c>
      <c r="AC1156" s="17">
        <v>0</v>
      </c>
      <c r="AD1156" s="17">
        <v>0</v>
      </c>
      <c r="AG1156" s="17">
        <v>0</v>
      </c>
      <c r="AH1156" s="17">
        <v>0</v>
      </c>
      <c r="AK1156" s="17">
        <v>0</v>
      </c>
      <c r="AL1156" s="17">
        <v>0</v>
      </c>
      <c r="AO1156" s="17">
        <v>0</v>
      </c>
      <c r="AP1156" s="17">
        <v>0</v>
      </c>
      <c r="AQ1156" s="17">
        <v>0</v>
      </c>
      <c r="AR1156" s="17">
        <v>0</v>
      </c>
      <c r="AS1156" s="17">
        <v>3.7309999999999999E-3</v>
      </c>
      <c r="AT1156" s="17">
        <v>2.9500999999999999E-2</v>
      </c>
      <c r="AU1156" s="17">
        <v>2.4389000000000001E-2</v>
      </c>
      <c r="AV1156" s="17">
        <v>452</v>
      </c>
      <c r="AW1156" s="17">
        <v>542.4</v>
      </c>
      <c r="AX1156" s="17">
        <v>678</v>
      </c>
      <c r="AY1156" s="17">
        <v>0</v>
      </c>
      <c r="AZ1156" s="17">
        <v>0</v>
      </c>
      <c r="BA1156" s="17">
        <v>0</v>
      </c>
      <c r="BB1156" s="17">
        <v>0</v>
      </c>
      <c r="BC1156" s="17">
        <v>1</v>
      </c>
      <c r="BD1156" s="17">
        <v>21.08</v>
      </c>
      <c r="BE1156" s="17">
        <v>1</v>
      </c>
      <c r="BF1156" s="17">
        <v>1</v>
      </c>
      <c r="BH1156" s="17">
        <v>0</v>
      </c>
      <c r="BJ1156" s="17">
        <v>0</v>
      </c>
      <c r="BL1156" s="17">
        <v>0</v>
      </c>
      <c r="BM1156" s="17">
        <v>2.0122999999999999E-2</v>
      </c>
      <c r="BN1156" s="17">
        <v>8.9636999999999994E-2</v>
      </c>
      <c r="BO1156" s="17">
        <v>6.1460000000000004E-3</v>
      </c>
      <c r="BP1156" s="17">
        <v>0</v>
      </c>
      <c r="BQ1156" s="17">
        <v>0</v>
      </c>
      <c r="BR1156" s="17">
        <v>0</v>
      </c>
      <c r="BS1156" s="17">
        <v>0</v>
      </c>
      <c r="BT1156" s="17" t="s">
        <v>409</v>
      </c>
      <c r="BU1156" s="17" t="s">
        <v>409</v>
      </c>
      <c r="BV1156" s="17" t="s">
        <v>409</v>
      </c>
      <c r="BW1156" s="17" t="s">
        <v>592</v>
      </c>
      <c r="CA1156" s="17">
        <v>88106466</v>
      </c>
      <c r="CB1156" s="17" t="s">
        <v>1848</v>
      </c>
      <c r="CC1156" s="17">
        <v>4102126</v>
      </c>
      <c r="CD1156" s="17" t="s">
        <v>734</v>
      </c>
    </row>
    <row r="1157" spans="1:82">
      <c r="A1157" s="27">
        <v>1000001314</v>
      </c>
      <c r="B1157" s="26">
        <v>0</v>
      </c>
      <c r="C1157" s="26" t="s">
        <v>1995</v>
      </c>
      <c r="D1157" s="25">
        <v>209250</v>
      </c>
      <c r="E1157" s="25" t="s">
        <v>1994</v>
      </c>
      <c r="F1157" s="25">
        <v>205500</v>
      </c>
      <c r="G1157" s="25" t="s">
        <v>1233</v>
      </c>
      <c r="H1157" s="25">
        <v>2</v>
      </c>
      <c r="I1157" s="25">
        <v>1996.01</v>
      </c>
      <c r="J1157" s="25">
        <v>2500.12</v>
      </c>
      <c r="K1157" s="25" t="s">
        <v>505</v>
      </c>
      <c r="L1157" s="25"/>
      <c r="M1157" s="25" t="s">
        <v>505</v>
      </c>
      <c r="N1157" s="25" t="s">
        <v>609</v>
      </c>
      <c r="O1157" s="25" t="s">
        <v>428</v>
      </c>
      <c r="P1157" s="25" t="s">
        <v>608</v>
      </c>
      <c r="Q1157" s="24">
        <v>60314</v>
      </c>
      <c r="R1157" s="17">
        <v>0</v>
      </c>
      <c r="U1157" s="17">
        <v>0</v>
      </c>
      <c r="V1157" s="17">
        <v>0</v>
      </c>
      <c r="Y1157" s="17">
        <v>0</v>
      </c>
      <c r="Z1157" s="17">
        <v>0</v>
      </c>
      <c r="AC1157" s="17">
        <v>0</v>
      </c>
      <c r="AD1157" s="17">
        <v>0</v>
      </c>
      <c r="AG1157" s="17">
        <v>0</v>
      </c>
      <c r="AH1157" s="17">
        <v>0</v>
      </c>
      <c r="AK1157" s="17">
        <v>0</v>
      </c>
      <c r="AL1157" s="17">
        <v>0</v>
      </c>
      <c r="AO1157" s="17">
        <v>0</v>
      </c>
      <c r="AP1157" s="17">
        <v>0</v>
      </c>
      <c r="AQ1157" s="17">
        <v>0</v>
      </c>
      <c r="AR1157" s="17">
        <v>0</v>
      </c>
      <c r="AS1157" s="17">
        <v>8.8999999999999995E-4</v>
      </c>
      <c r="AT1157" s="17">
        <v>1.5426E-2</v>
      </c>
      <c r="AU1157" s="17">
        <v>0.37791999999999998</v>
      </c>
      <c r="AV1157" s="30">
        <v>2173</v>
      </c>
      <c r="AW1157" s="30">
        <v>2607.6</v>
      </c>
      <c r="AX1157" s="30">
        <v>3259.5</v>
      </c>
      <c r="AY1157" s="17">
        <v>0</v>
      </c>
      <c r="AZ1157" s="17">
        <v>0</v>
      </c>
      <c r="BA1157" s="17">
        <v>0</v>
      </c>
      <c r="BB1157" s="17">
        <v>0</v>
      </c>
      <c r="BC1157" s="17">
        <v>1</v>
      </c>
      <c r="BD1157" s="17">
        <v>60.31</v>
      </c>
      <c r="BE1157" s="17">
        <v>1</v>
      </c>
      <c r="BF1157" s="17">
        <v>1</v>
      </c>
      <c r="BH1157" s="17">
        <v>0</v>
      </c>
      <c r="BJ1157" s="17">
        <v>0</v>
      </c>
      <c r="BL1157" s="17">
        <v>0</v>
      </c>
      <c r="BM1157" s="17">
        <v>7.3860000000000002E-3</v>
      </c>
      <c r="BN1157" s="17">
        <v>4.4646999999999999E-2</v>
      </c>
      <c r="BO1157" s="17">
        <v>0</v>
      </c>
      <c r="BP1157" s="17">
        <v>0</v>
      </c>
      <c r="BQ1157" s="17">
        <v>0</v>
      </c>
      <c r="BR1157" s="17">
        <v>0</v>
      </c>
      <c r="BS1157" s="17">
        <v>0</v>
      </c>
      <c r="BT1157" s="17" t="s">
        <v>409</v>
      </c>
      <c r="BU1157" s="17" t="s">
        <v>409</v>
      </c>
      <c r="BV1157" s="17" t="s">
        <v>409</v>
      </c>
      <c r="BX1157" s="17" t="s">
        <v>607</v>
      </c>
      <c r="CA1157" s="17">
        <v>88106466</v>
      </c>
      <c r="CB1157" s="17" t="s">
        <v>1848</v>
      </c>
      <c r="CC1157" s="17">
        <v>97104204</v>
      </c>
      <c r="CD1157" s="17" t="s">
        <v>759</v>
      </c>
    </row>
    <row r="1158" spans="1:82">
      <c r="A1158" s="27">
        <v>1000001315</v>
      </c>
      <c r="B1158" s="26">
        <v>0</v>
      </c>
      <c r="C1158" s="26" t="s">
        <v>386</v>
      </c>
      <c r="D1158" s="25">
        <v>209250</v>
      </c>
      <c r="E1158" s="25" t="s">
        <v>1994</v>
      </c>
      <c r="F1158" s="25">
        <v>209350</v>
      </c>
      <c r="G1158" s="25" t="s">
        <v>1503</v>
      </c>
      <c r="H1158" s="25">
        <v>1</v>
      </c>
      <c r="I1158" s="25">
        <v>1996.01</v>
      </c>
      <c r="J1158" s="25">
        <v>2500.12</v>
      </c>
      <c r="K1158" s="25" t="s">
        <v>505</v>
      </c>
      <c r="L1158" s="25"/>
      <c r="M1158" s="25" t="s">
        <v>505</v>
      </c>
      <c r="N1158" s="25" t="s">
        <v>609</v>
      </c>
      <c r="O1158" s="25" t="s">
        <v>428</v>
      </c>
      <c r="P1158" s="25" t="s">
        <v>608</v>
      </c>
      <c r="Q1158" s="24">
        <v>1165</v>
      </c>
      <c r="R1158" s="17">
        <v>0</v>
      </c>
      <c r="U1158" s="17">
        <v>0</v>
      </c>
      <c r="V1158" s="17">
        <v>0</v>
      </c>
      <c r="Y1158" s="17">
        <v>0</v>
      </c>
      <c r="Z1158" s="17">
        <v>0</v>
      </c>
      <c r="AC1158" s="17">
        <v>0</v>
      </c>
      <c r="AD1158" s="17">
        <v>0</v>
      </c>
      <c r="AG1158" s="17">
        <v>0</v>
      </c>
      <c r="AH1158" s="17">
        <v>0</v>
      </c>
      <c r="AK1158" s="17">
        <v>0</v>
      </c>
      <c r="AL1158" s="17">
        <v>0</v>
      </c>
      <c r="AO1158" s="17">
        <v>0</v>
      </c>
      <c r="AP1158" s="17">
        <v>0</v>
      </c>
      <c r="AQ1158" s="17">
        <v>0</v>
      </c>
      <c r="AR1158" s="17">
        <v>0</v>
      </c>
      <c r="AS1158" s="17">
        <v>1.7E-5</v>
      </c>
      <c r="AT1158" s="17">
        <v>2.9300000000000002E-4</v>
      </c>
      <c r="AU1158" s="17">
        <v>7.2899999999999996E-3</v>
      </c>
      <c r="AV1158" s="30">
        <v>2173</v>
      </c>
      <c r="AW1158" s="30">
        <v>2607.6</v>
      </c>
      <c r="AX1158" s="30">
        <v>3259.5</v>
      </c>
      <c r="AY1158" s="17">
        <v>0</v>
      </c>
      <c r="AZ1158" s="17">
        <v>0</v>
      </c>
      <c r="BA1158" s="17">
        <v>0</v>
      </c>
      <c r="BB1158" s="17">
        <v>0</v>
      </c>
      <c r="BC1158" s="17">
        <v>1</v>
      </c>
      <c r="BD1158" s="17">
        <v>1.17</v>
      </c>
      <c r="BE1158" s="17">
        <v>1</v>
      </c>
      <c r="BF1158" s="17">
        <v>1</v>
      </c>
      <c r="BH1158" s="17">
        <v>0</v>
      </c>
      <c r="BJ1158" s="17">
        <v>0</v>
      </c>
      <c r="BL1158" s="17">
        <v>0</v>
      </c>
      <c r="BM1158" s="17">
        <v>1.4100000000000001E-4</v>
      </c>
      <c r="BN1158" s="17">
        <v>8.9899999999999995E-4</v>
      </c>
      <c r="BO1158" s="17">
        <v>0</v>
      </c>
      <c r="BP1158" s="17">
        <v>0</v>
      </c>
      <c r="BQ1158" s="17">
        <v>0</v>
      </c>
      <c r="BR1158" s="17">
        <v>0</v>
      </c>
      <c r="BS1158" s="17">
        <v>0</v>
      </c>
      <c r="BT1158" s="17" t="s">
        <v>409</v>
      </c>
      <c r="BU1158" s="17" t="s">
        <v>409</v>
      </c>
      <c r="BV1158" s="17" t="s">
        <v>409</v>
      </c>
      <c r="BX1158" s="17" t="s">
        <v>607</v>
      </c>
      <c r="CA1158" s="17">
        <v>88106466</v>
      </c>
      <c r="CB1158" s="17" t="s">
        <v>1848</v>
      </c>
      <c r="CC1158" s="17">
        <v>4104439</v>
      </c>
      <c r="CD1158" s="17" t="s">
        <v>1043</v>
      </c>
    </row>
    <row r="1159" spans="1:82">
      <c r="A1159" s="27">
        <v>1000001316</v>
      </c>
      <c r="B1159" s="26">
        <v>0</v>
      </c>
      <c r="C1159" s="26" t="s">
        <v>385</v>
      </c>
      <c r="D1159" s="25">
        <v>209250</v>
      </c>
      <c r="E1159" s="25" t="s">
        <v>1994</v>
      </c>
      <c r="F1159" s="25">
        <v>209350</v>
      </c>
      <c r="G1159" s="25" t="s">
        <v>1503</v>
      </c>
      <c r="H1159" s="25">
        <v>2</v>
      </c>
      <c r="I1159" s="25">
        <v>1996.01</v>
      </c>
      <c r="J1159" s="25">
        <v>2500.12</v>
      </c>
      <c r="K1159" s="25" t="s">
        <v>505</v>
      </c>
      <c r="L1159" s="25"/>
      <c r="M1159" s="25" t="s">
        <v>505</v>
      </c>
      <c r="N1159" s="25" t="s">
        <v>609</v>
      </c>
      <c r="O1159" s="25" t="s">
        <v>428</v>
      </c>
      <c r="P1159" s="25" t="s">
        <v>608</v>
      </c>
      <c r="Q1159" s="24">
        <v>1165</v>
      </c>
      <c r="R1159" s="17">
        <v>0</v>
      </c>
      <c r="U1159" s="17">
        <v>0</v>
      </c>
      <c r="V1159" s="17">
        <v>0</v>
      </c>
      <c r="Y1159" s="17">
        <v>0</v>
      </c>
      <c r="Z1159" s="17">
        <v>0</v>
      </c>
      <c r="AC1159" s="17">
        <v>0</v>
      </c>
      <c r="AD1159" s="17">
        <v>0</v>
      </c>
      <c r="AG1159" s="17">
        <v>0</v>
      </c>
      <c r="AH1159" s="17">
        <v>0</v>
      </c>
      <c r="AK1159" s="17">
        <v>0</v>
      </c>
      <c r="AL1159" s="17">
        <v>0</v>
      </c>
      <c r="AO1159" s="17">
        <v>0</v>
      </c>
      <c r="AP1159" s="17">
        <v>0</v>
      </c>
      <c r="AQ1159" s="17">
        <v>0</v>
      </c>
      <c r="AR1159" s="17">
        <v>0</v>
      </c>
      <c r="AS1159" s="17">
        <v>1.7E-5</v>
      </c>
      <c r="AT1159" s="17">
        <v>2.9300000000000002E-4</v>
      </c>
      <c r="AU1159" s="17">
        <v>7.2899999999999996E-3</v>
      </c>
      <c r="AV1159" s="30">
        <v>2173</v>
      </c>
      <c r="AW1159" s="30">
        <v>2607.6</v>
      </c>
      <c r="AX1159" s="30">
        <v>3259.5</v>
      </c>
      <c r="AY1159" s="17">
        <v>0</v>
      </c>
      <c r="AZ1159" s="17">
        <v>0</v>
      </c>
      <c r="BA1159" s="17">
        <v>0</v>
      </c>
      <c r="BB1159" s="17">
        <v>0</v>
      </c>
      <c r="BC1159" s="17">
        <v>1</v>
      </c>
      <c r="BD1159" s="17">
        <v>1.17</v>
      </c>
      <c r="BE1159" s="17">
        <v>1</v>
      </c>
      <c r="BF1159" s="17">
        <v>1</v>
      </c>
      <c r="BH1159" s="17">
        <v>0</v>
      </c>
      <c r="BJ1159" s="17">
        <v>0</v>
      </c>
      <c r="BL1159" s="17">
        <v>0</v>
      </c>
      <c r="BM1159" s="17">
        <v>1.4100000000000001E-4</v>
      </c>
      <c r="BN1159" s="17">
        <v>8.9899999999999995E-4</v>
      </c>
      <c r="BO1159" s="17">
        <v>0</v>
      </c>
      <c r="BP1159" s="17">
        <v>0</v>
      </c>
      <c r="BQ1159" s="17">
        <v>0</v>
      </c>
      <c r="BR1159" s="17">
        <v>0</v>
      </c>
      <c r="BS1159" s="17">
        <v>0</v>
      </c>
      <c r="BT1159" s="17" t="s">
        <v>409</v>
      </c>
      <c r="BU1159" s="17" t="s">
        <v>409</v>
      </c>
      <c r="BV1159" s="17" t="s">
        <v>409</v>
      </c>
      <c r="BX1159" s="17" t="s">
        <v>607</v>
      </c>
      <c r="CA1159" s="17">
        <v>88106466</v>
      </c>
      <c r="CB1159" s="17" t="s">
        <v>1848</v>
      </c>
      <c r="CC1159" s="17">
        <v>4104439</v>
      </c>
      <c r="CD1159" s="17" t="s">
        <v>1043</v>
      </c>
    </row>
    <row r="1160" spans="1:82">
      <c r="A1160" s="27">
        <v>1000001317</v>
      </c>
      <c r="B1160" s="26">
        <v>0</v>
      </c>
      <c r="C1160" s="26" t="s">
        <v>1993</v>
      </c>
      <c r="D1160" s="25">
        <v>309135</v>
      </c>
      <c r="E1160" s="25" t="s">
        <v>737</v>
      </c>
      <c r="F1160" s="25">
        <v>309130</v>
      </c>
      <c r="G1160" s="25" t="s">
        <v>741</v>
      </c>
      <c r="H1160" s="25">
        <v>2</v>
      </c>
      <c r="I1160" s="25">
        <v>2002.04</v>
      </c>
      <c r="J1160" s="25">
        <v>2500.12</v>
      </c>
      <c r="K1160" s="25" t="s">
        <v>573</v>
      </c>
      <c r="L1160" s="25"/>
      <c r="M1160" s="25" t="s">
        <v>573</v>
      </c>
      <c r="N1160" s="25" t="s">
        <v>412</v>
      </c>
      <c r="O1160" s="25" t="s">
        <v>428</v>
      </c>
      <c r="P1160" s="25" t="s">
        <v>556</v>
      </c>
      <c r="Q1160" s="24">
        <v>8946</v>
      </c>
      <c r="R1160" s="17">
        <v>0</v>
      </c>
      <c r="S1160" s="17" t="s">
        <v>411</v>
      </c>
      <c r="T1160" s="17" t="s">
        <v>516</v>
      </c>
      <c r="U1160" s="17">
        <v>103</v>
      </c>
      <c r="V1160" s="17">
        <v>0.20050000000000001</v>
      </c>
      <c r="Y1160" s="17">
        <v>0</v>
      </c>
      <c r="Z1160" s="17">
        <v>0</v>
      </c>
      <c r="AC1160" s="17">
        <v>0</v>
      </c>
      <c r="AD1160" s="17">
        <v>0</v>
      </c>
      <c r="AG1160" s="17">
        <v>0</v>
      </c>
      <c r="AH1160" s="17">
        <v>0</v>
      </c>
      <c r="AK1160" s="17">
        <v>0</v>
      </c>
      <c r="AL1160" s="17">
        <v>0</v>
      </c>
      <c r="AO1160" s="17">
        <v>0</v>
      </c>
      <c r="AP1160" s="17">
        <v>0</v>
      </c>
      <c r="AQ1160" s="17">
        <v>4.0349299999999999E-4</v>
      </c>
      <c r="AR1160" s="17">
        <v>2.3339000000000001E-4</v>
      </c>
      <c r="AS1160" s="17">
        <v>3.1670000000000001E-3</v>
      </c>
      <c r="AT1160" s="17">
        <v>1.7666999999999999E-2</v>
      </c>
      <c r="AU1160" s="17">
        <v>7.4060000000000003E-3</v>
      </c>
      <c r="AV1160" s="17">
        <v>226</v>
      </c>
      <c r="AW1160" s="17">
        <v>271.2</v>
      </c>
      <c r="AX1160" s="17">
        <v>339</v>
      </c>
      <c r="AY1160" s="17">
        <v>0</v>
      </c>
      <c r="AZ1160" s="17">
        <v>0</v>
      </c>
      <c r="BA1160" s="17">
        <v>0</v>
      </c>
      <c r="BB1160" s="17">
        <v>0</v>
      </c>
      <c r="BC1160" s="17">
        <v>1</v>
      </c>
      <c r="BD1160" s="17">
        <v>9.0500000000000007</v>
      </c>
      <c r="BE1160" s="17">
        <v>1</v>
      </c>
      <c r="BF1160" s="17">
        <v>1</v>
      </c>
      <c r="BH1160" s="17">
        <v>0</v>
      </c>
      <c r="BJ1160" s="17">
        <v>0</v>
      </c>
      <c r="BL1160" s="17">
        <v>0</v>
      </c>
      <c r="BM1160" s="17">
        <v>9.6329999999999992E-3</v>
      </c>
      <c r="BN1160" s="17">
        <v>4.5185000000000003E-2</v>
      </c>
      <c r="BO1160" s="17">
        <v>2.4550000000000002E-3</v>
      </c>
      <c r="BP1160" s="17">
        <v>0</v>
      </c>
      <c r="BQ1160" s="17">
        <v>0</v>
      </c>
      <c r="BR1160" s="17">
        <v>0</v>
      </c>
      <c r="BS1160" s="17">
        <v>0</v>
      </c>
      <c r="BT1160" s="17" t="s">
        <v>409</v>
      </c>
      <c r="BU1160" s="17" t="s">
        <v>409</v>
      </c>
      <c r="BV1160" s="17" t="s">
        <v>409</v>
      </c>
      <c r="BW1160" s="17" t="s">
        <v>592</v>
      </c>
      <c r="CA1160" s="17">
        <v>88106466</v>
      </c>
      <c r="CB1160" s="17" t="s">
        <v>1848</v>
      </c>
      <c r="CC1160" s="17">
        <v>4102126</v>
      </c>
      <c r="CD1160" s="17" t="s">
        <v>734</v>
      </c>
    </row>
    <row r="1161" spans="1:82">
      <c r="A1161" s="27">
        <v>1000001318</v>
      </c>
      <c r="B1161" s="26">
        <v>0</v>
      </c>
      <c r="C1161" s="26" t="s">
        <v>1992</v>
      </c>
      <c r="D1161" s="25">
        <v>309640</v>
      </c>
      <c r="E1161" s="25" t="s">
        <v>1991</v>
      </c>
      <c r="F1161" s="25">
        <v>309635</v>
      </c>
      <c r="G1161" s="25" t="s">
        <v>1990</v>
      </c>
      <c r="H1161" s="25">
        <v>1</v>
      </c>
      <c r="I1161" s="25">
        <v>2003.1</v>
      </c>
      <c r="J1161" s="25">
        <v>2500.12</v>
      </c>
      <c r="K1161" s="25" t="s">
        <v>1849</v>
      </c>
      <c r="L1161" s="25"/>
      <c r="M1161" s="25" t="s">
        <v>1849</v>
      </c>
      <c r="N1161" s="25" t="s">
        <v>412</v>
      </c>
      <c r="O1161" s="25" t="s">
        <v>498</v>
      </c>
      <c r="P1161" s="25" t="s">
        <v>516</v>
      </c>
      <c r="Q1161" s="24">
        <v>3048</v>
      </c>
      <c r="R1161" s="17">
        <v>0.16800000000000001</v>
      </c>
      <c r="U1161" s="17">
        <v>0</v>
      </c>
      <c r="V1161" s="17">
        <v>0</v>
      </c>
      <c r="Y1161" s="17">
        <v>0</v>
      </c>
      <c r="Z1161" s="17">
        <v>0</v>
      </c>
      <c r="AC1161" s="17">
        <v>0</v>
      </c>
      <c r="AD1161" s="17">
        <v>0</v>
      </c>
      <c r="AG1161" s="17">
        <v>0</v>
      </c>
      <c r="AH1161" s="17">
        <v>0</v>
      </c>
      <c r="AK1161" s="17">
        <v>0</v>
      </c>
      <c r="AL1161" s="17">
        <v>0</v>
      </c>
      <c r="AO1161" s="17">
        <v>0</v>
      </c>
      <c r="AP1161" s="17">
        <v>0</v>
      </c>
      <c r="AQ1161" s="17">
        <v>0.16800000000000001</v>
      </c>
      <c r="AR1161" s="17">
        <v>3.0000000000000001E-3</v>
      </c>
      <c r="AS1161" s="17">
        <v>1.5899999999999999E-4</v>
      </c>
      <c r="AT1161" s="17">
        <v>1.807E-3</v>
      </c>
      <c r="AU1161" s="17">
        <v>0.120889</v>
      </c>
      <c r="AV1161" s="17">
        <v>218</v>
      </c>
      <c r="AW1161" s="17">
        <v>261.60000000000002</v>
      </c>
      <c r="AX1161" s="17">
        <v>327</v>
      </c>
      <c r="AY1161" s="17">
        <v>0</v>
      </c>
      <c r="AZ1161" s="17">
        <v>0</v>
      </c>
      <c r="BA1161" s="17">
        <v>0</v>
      </c>
      <c r="BB1161" s="17">
        <v>0</v>
      </c>
      <c r="BC1161" s="17">
        <v>1</v>
      </c>
      <c r="BD1161" s="17">
        <v>3.05</v>
      </c>
      <c r="BE1161" s="17">
        <v>1</v>
      </c>
      <c r="BF1161" s="17">
        <v>1</v>
      </c>
      <c r="BH1161" s="17">
        <v>0</v>
      </c>
      <c r="BJ1161" s="17">
        <v>0</v>
      </c>
      <c r="BL1161" s="17">
        <v>0</v>
      </c>
      <c r="BM1161" s="17">
        <v>7.0699999999999995E-4</v>
      </c>
      <c r="BN1161" s="17">
        <v>5.1999999999999995E-4</v>
      </c>
      <c r="BO1161" s="17">
        <v>0.120889</v>
      </c>
      <c r="BP1161" s="17">
        <v>0</v>
      </c>
      <c r="BQ1161" s="17">
        <v>0</v>
      </c>
      <c r="BR1161" s="17">
        <v>0</v>
      </c>
      <c r="BS1161" s="17">
        <v>0</v>
      </c>
      <c r="BT1161" s="17" t="s">
        <v>409</v>
      </c>
      <c r="BU1161" s="17" t="s">
        <v>409</v>
      </c>
      <c r="BV1161" s="17" t="s">
        <v>409</v>
      </c>
      <c r="BW1161" s="17" t="s">
        <v>592</v>
      </c>
      <c r="CA1161" s="17">
        <v>88106466</v>
      </c>
      <c r="CB1161" s="17" t="s">
        <v>1848</v>
      </c>
      <c r="CC1161" s="17">
        <v>4102126</v>
      </c>
      <c r="CD1161" s="17" t="s">
        <v>734</v>
      </c>
    </row>
    <row r="1162" spans="1:82">
      <c r="A1162" s="27">
        <v>1000001319</v>
      </c>
      <c r="B1162" s="26">
        <v>0</v>
      </c>
      <c r="C1162" s="26" t="s">
        <v>1989</v>
      </c>
      <c r="D1162" s="25">
        <v>309930</v>
      </c>
      <c r="E1162" s="25" t="s">
        <v>1972</v>
      </c>
      <c r="F1162" s="25">
        <v>309445</v>
      </c>
      <c r="G1162" s="25" t="s">
        <v>1970</v>
      </c>
      <c r="H1162" s="25">
        <v>1</v>
      </c>
      <c r="I1162" s="25">
        <v>2002.01</v>
      </c>
      <c r="J1162" s="25">
        <v>2500.12</v>
      </c>
      <c r="K1162" s="25" t="s">
        <v>1698</v>
      </c>
      <c r="L1162" s="25"/>
      <c r="M1162" s="25" t="s">
        <v>1698</v>
      </c>
      <c r="N1162" s="25" t="s">
        <v>412</v>
      </c>
      <c r="O1162" s="25" t="s">
        <v>428</v>
      </c>
      <c r="P1162" s="25" t="s">
        <v>499</v>
      </c>
      <c r="Q1162" s="24">
        <v>3549</v>
      </c>
      <c r="R1162" s="17">
        <v>0</v>
      </c>
      <c r="S1162" s="17" t="s">
        <v>411</v>
      </c>
      <c r="T1162" s="17" t="s">
        <v>516</v>
      </c>
      <c r="U1162" s="17">
        <v>600</v>
      </c>
      <c r="V1162" s="17">
        <v>0.90549999999999997</v>
      </c>
      <c r="W1162" s="17" t="s">
        <v>411</v>
      </c>
      <c r="X1162" s="17" t="s">
        <v>516</v>
      </c>
      <c r="Y1162" s="29">
        <v>2670</v>
      </c>
      <c r="Z1162" s="17">
        <v>0.2505</v>
      </c>
      <c r="AC1162" s="17">
        <v>0</v>
      </c>
      <c r="AD1162" s="17">
        <v>0</v>
      </c>
      <c r="AG1162" s="17">
        <v>0</v>
      </c>
      <c r="AH1162" s="17">
        <v>0</v>
      </c>
      <c r="AK1162" s="17">
        <v>0</v>
      </c>
      <c r="AL1162" s="17">
        <v>0</v>
      </c>
      <c r="AO1162" s="17">
        <v>0</v>
      </c>
      <c r="AP1162" s="17">
        <v>0</v>
      </c>
      <c r="AQ1162" s="17">
        <v>9.0445533999999994E-2</v>
      </c>
      <c r="AR1162" s="17">
        <v>9.4529800000000001E-4</v>
      </c>
      <c r="AS1162" s="17">
        <v>8.2600000000000002E-4</v>
      </c>
      <c r="AT1162" s="17">
        <v>7.8630000000000002E-3</v>
      </c>
      <c r="AU1162" s="17">
        <v>6.9941000000000003E-2</v>
      </c>
      <c r="AV1162" s="17">
        <v>276</v>
      </c>
      <c r="AW1162" s="17">
        <v>331.2</v>
      </c>
      <c r="AX1162" s="17">
        <v>414</v>
      </c>
      <c r="AY1162" s="17">
        <v>0</v>
      </c>
      <c r="AZ1162" s="17">
        <v>0</v>
      </c>
      <c r="BA1162" s="17">
        <v>0</v>
      </c>
      <c r="BB1162" s="17">
        <v>0</v>
      </c>
      <c r="BC1162" s="17">
        <v>1</v>
      </c>
      <c r="BD1162" s="17">
        <v>6.82</v>
      </c>
      <c r="BE1162" s="17">
        <v>1</v>
      </c>
      <c r="BF1162" s="17">
        <v>1</v>
      </c>
      <c r="BH1162" s="17">
        <v>0</v>
      </c>
      <c r="BJ1162" s="17">
        <v>0</v>
      </c>
      <c r="BL1162" s="17">
        <v>0</v>
      </c>
      <c r="BM1162" s="17">
        <v>4.1209999999999997E-3</v>
      </c>
      <c r="BN1162" s="17">
        <v>1.5809E-2</v>
      </c>
      <c r="BO1162" s="17">
        <v>6.7133999999999999E-2</v>
      </c>
      <c r="BP1162" s="17">
        <v>0</v>
      </c>
      <c r="BQ1162" s="17">
        <v>0</v>
      </c>
      <c r="BR1162" s="17">
        <v>0</v>
      </c>
      <c r="BS1162" s="17">
        <v>0</v>
      </c>
      <c r="BT1162" s="17" t="s">
        <v>409</v>
      </c>
      <c r="BU1162" s="17" t="s">
        <v>409</v>
      </c>
      <c r="BV1162" s="17" t="s">
        <v>409</v>
      </c>
      <c r="BW1162" s="17" t="s">
        <v>592</v>
      </c>
      <c r="CA1162" s="17">
        <v>88106466</v>
      </c>
      <c r="CB1162" s="17" t="s">
        <v>1845</v>
      </c>
      <c r="CC1162" s="17">
        <v>4102126</v>
      </c>
      <c r="CD1162" s="17" t="s">
        <v>734</v>
      </c>
    </row>
    <row r="1163" spans="1:82">
      <c r="A1163" s="27">
        <v>1000001320</v>
      </c>
      <c r="B1163" s="26">
        <v>0</v>
      </c>
      <c r="C1163" s="26" t="s">
        <v>1988</v>
      </c>
      <c r="D1163" s="25">
        <v>309155</v>
      </c>
      <c r="E1163" s="25" t="s">
        <v>1986</v>
      </c>
      <c r="F1163" s="25">
        <v>309160</v>
      </c>
      <c r="G1163" s="25" t="s">
        <v>1985</v>
      </c>
      <c r="H1163" s="25">
        <v>1</v>
      </c>
      <c r="I1163" s="25">
        <v>2002.12</v>
      </c>
      <c r="J1163" s="25">
        <v>2500.12</v>
      </c>
      <c r="K1163" s="25" t="s">
        <v>1984</v>
      </c>
      <c r="L1163" s="25"/>
      <c r="M1163" s="25" t="s">
        <v>1984</v>
      </c>
      <c r="N1163" s="25" t="s">
        <v>412</v>
      </c>
      <c r="O1163" s="25" t="s">
        <v>428</v>
      </c>
      <c r="P1163" s="25" t="s">
        <v>456</v>
      </c>
      <c r="Q1163" s="24">
        <v>22929</v>
      </c>
      <c r="R1163" s="17">
        <v>0</v>
      </c>
      <c r="U1163" s="17">
        <v>0</v>
      </c>
      <c r="V1163" s="17">
        <v>0</v>
      </c>
      <c r="Y1163" s="17">
        <v>0</v>
      </c>
      <c r="Z1163" s="17">
        <v>0</v>
      </c>
      <c r="AC1163" s="17">
        <v>0</v>
      </c>
      <c r="AD1163" s="17">
        <v>0</v>
      </c>
      <c r="AG1163" s="17">
        <v>0</v>
      </c>
      <c r="AH1163" s="17">
        <v>0</v>
      </c>
      <c r="AK1163" s="17">
        <v>0</v>
      </c>
      <c r="AL1163" s="17">
        <v>0</v>
      </c>
      <c r="AO1163" s="17">
        <v>0</v>
      </c>
      <c r="AP1163" s="17">
        <v>0</v>
      </c>
      <c r="AQ1163" s="17">
        <v>0</v>
      </c>
      <c r="AR1163" s="17">
        <v>0</v>
      </c>
      <c r="AS1163" s="17">
        <v>1.2977000000000001E-2</v>
      </c>
      <c r="AT1163" s="17">
        <v>4.6998999999999999E-2</v>
      </c>
      <c r="AU1163" s="17">
        <v>1.8218000000000002E-2</v>
      </c>
      <c r="AV1163" s="17">
        <v>163</v>
      </c>
      <c r="AW1163" s="17">
        <v>195.6</v>
      </c>
      <c r="AX1163" s="17">
        <v>244.5</v>
      </c>
      <c r="AY1163" s="17">
        <v>0</v>
      </c>
      <c r="AZ1163" s="17">
        <v>0</v>
      </c>
      <c r="BA1163" s="17">
        <v>0</v>
      </c>
      <c r="BB1163" s="17">
        <v>0</v>
      </c>
      <c r="BC1163" s="17">
        <v>1</v>
      </c>
      <c r="BD1163" s="17">
        <v>22.93</v>
      </c>
      <c r="BE1163" s="17">
        <v>1</v>
      </c>
      <c r="BF1163" s="17">
        <v>1</v>
      </c>
      <c r="BH1163" s="17">
        <v>0</v>
      </c>
      <c r="BJ1163" s="17">
        <v>0</v>
      </c>
      <c r="BL1163" s="17">
        <v>0</v>
      </c>
      <c r="BM1163" s="17">
        <v>3.1724000000000002E-2</v>
      </c>
      <c r="BN1163" s="17">
        <v>0.10614800000000001</v>
      </c>
      <c r="BO1163" s="17">
        <v>8.0479999999999996E-3</v>
      </c>
      <c r="BP1163" s="17">
        <v>0</v>
      </c>
      <c r="BQ1163" s="17">
        <v>0</v>
      </c>
      <c r="BR1163" s="17">
        <v>0</v>
      </c>
      <c r="BS1163" s="17">
        <v>0</v>
      </c>
      <c r="BT1163" s="17" t="s">
        <v>409</v>
      </c>
      <c r="BU1163" s="17" t="s">
        <v>409</v>
      </c>
      <c r="BV1163" s="17" t="s">
        <v>409</v>
      </c>
      <c r="BW1163" s="17" t="s">
        <v>592</v>
      </c>
      <c r="CA1163" s="17">
        <v>88106466</v>
      </c>
      <c r="CB1163" s="17" t="s">
        <v>1848</v>
      </c>
      <c r="CC1163" s="17">
        <v>4102126</v>
      </c>
      <c r="CD1163" s="17" t="s">
        <v>734</v>
      </c>
    </row>
    <row r="1164" spans="1:82">
      <c r="A1164" s="27">
        <v>1000001321</v>
      </c>
      <c r="B1164" s="26">
        <v>0</v>
      </c>
      <c r="C1164" s="26" t="s">
        <v>1987</v>
      </c>
      <c r="D1164" s="25">
        <v>309155</v>
      </c>
      <c r="E1164" s="25" t="s">
        <v>1986</v>
      </c>
      <c r="F1164" s="25">
        <v>309160</v>
      </c>
      <c r="G1164" s="25" t="s">
        <v>1985</v>
      </c>
      <c r="H1164" s="25">
        <v>2</v>
      </c>
      <c r="I1164" s="25">
        <v>2002.12</v>
      </c>
      <c r="J1164" s="25">
        <v>2500.12</v>
      </c>
      <c r="K1164" s="25" t="s">
        <v>1984</v>
      </c>
      <c r="L1164" s="25"/>
      <c r="M1164" s="25" t="s">
        <v>1984</v>
      </c>
      <c r="N1164" s="25" t="s">
        <v>412</v>
      </c>
      <c r="O1164" s="25" t="s">
        <v>428</v>
      </c>
      <c r="P1164" s="25" t="s">
        <v>456</v>
      </c>
      <c r="Q1164" s="24">
        <v>22929</v>
      </c>
      <c r="R1164" s="17">
        <v>0</v>
      </c>
      <c r="U1164" s="17">
        <v>0</v>
      </c>
      <c r="V1164" s="17">
        <v>0</v>
      </c>
      <c r="Y1164" s="17">
        <v>0</v>
      </c>
      <c r="Z1164" s="17">
        <v>0</v>
      </c>
      <c r="AC1164" s="17">
        <v>0</v>
      </c>
      <c r="AD1164" s="17">
        <v>0</v>
      </c>
      <c r="AG1164" s="17">
        <v>0</v>
      </c>
      <c r="AH1164" s="17">
        <v>0</v>
      </c>
      <c r="AK1164" s="17">
        <v>0</v>
      </c>
      <c r="AL1164" s="17">
        <v>0</v>
      </c>
      <c r="AO1164" s="17">
        <v>0</v>
      </c>
      <c r="AP1164" s="17">
        <v>0</v>
      </c>
      <c r="AQ1164" s="17">
        <v>0</v>
      </c>
      <c r="AR1164" s="17">
        <v>0</v>
      </c>
      <c r="AS1164" s="17">
        <v>1.2977000000000001E-2</v>
      </c>
      <c r="AT1164" s="17">
        <v>4.6998999999999999E-2</v>
      </c>
      <c r="AU1164" s="17">
        <v>1.8218000000000002E-2</v>
      </c>
      <c r="AV1164" s="17">
        <v>163</v>
      </c>
      <c r="AW1164" s="17">
        <v>195.6</v>
      </c>
      <c r="AX1164" s="17">
        <v>244.5</v>
      </c>
      <c r="AY1164" s="17">
        <v>0</v>
      </c>
      <c r="AZ1164" s="17">
        <v>0</v>
      </c>
      <c r="BA1164" s="17">
        <v>0</v>
      </c>
      <c r="BB1164" s="17">
        <v>0</v>
      </c>
      <c r="BC1164" s="17">
        <v>1</v>
      </c>
      <c r="BD1164" s="17">
        <v>22.93</v>
      </c>
      <c r="BE1164" s="17">
        <v>1</v>
      </c>
      <c r="BF1164" s="17">
        <v>1</v>
      </c>
      <c r="BH1164" s="17">
        <v>0</v>
      </c>
      <c r="BJ1164" s="17">
        <v>0</v>
      </c>
      <c r="BL1164" s="17">
        <v>0</v>
      </c>
      <c r="BM1164" s="17">
        <v>3.1724000000000002E-2</v>
      </c>
      <c r="BN1164" s="17">
        <v>0.10614800000000001</v>
      </c>
      <c r="BO1164" s="17">
        <v>8.0479999999999996E-3</v>
      </c>
      <c r="BP1164" s="17">
        <v>0</v>
      </c>
      <c r="BQ1164" s="17">
        <v>0</v>
      </c>
      <c r="BR1164" s="17">
        <v>0</v>
      </c>
      <c r="BS1164" s="17">
        <v>0</v>
      </c>
      <c r="BT1164" s="17" t="s">
        <v>409</v>
      </c>
      <c r="BU1164" s="17" t="s">
        <v>409</v>
      </c>
      <c r="BV1164" s="17" t="s">
        <v>409</v>
      </c>
      <c r="BW1164" s="17" t="s">
        <v>592</v>
      </c>
      <c r="CA1164" s="17">
        <v>88106466</v>
      </c>
      <c r="CB1164" s="17" t="s">
        <v>1848</v>
      </c>
      <c r="CC1164" s="17">
        <v>4102126</v>
      </c>
      <c r="CD1164" s="17" t="s">
        <v>734</v>
      </c>
    </row>
    <row r="1165" spans="1:82">
      <c r="A1165" s="27">
        <v>1000001322</v>
      </c>
      <c r="B1165" s="26">
        <v>0</v>
      </c>
      <c r="C1165" s="26" t="s">
        <v>1983</v>
      </c>
      <c r="D1165" s="25">
        <v>309210</v>
      </c>
      <c r="E1165" s="25" t="s">
        <v>1980</v>
      </c>
      <c r="F1165" s="25">
        <v>309935</v>
      </c>
      <c r="G1165" s="25" t="s">
        <v>596</v>
      </c>
      <c r="H1165" s="25">
        <v>1</v>
      </c>
      <c r="I1165" s="25">
        <v>2005.01</v>
      </c>
      <c r="J1165" s="25">
        <v>2011.06</v>
      </c>
      <c r="K1165" s="25" t="s">
        <v>1566</v>
      </c>
      <c r="L1165" s="25"/>
      <c r="M1165" s="25" t="s">
        <v>1566</v>
      </c>
      <c r="N1165" s="25" t="s">
        <v>412</v>
      </c>
      <c r="O1165" s="25" t="s">
        <v>428</v>
      </c>
      <c r="P1165" s="25" t="s">
        <v>456</v>
      </c>
      <c r="Q1165" s="24">
        <v>20913</v>
      </c>
      <c r="R1165" s="17">
        <v>0</v>
      </c>
      <c r="S1165" s="17" t="s">
        <v>428</v>
      </c>
      <c r="T1165" s="17" t="s">
        <v>556</v>
      </c>
      <c r="U1165" s="29">
        <v>3475</v>
      </c>
      <c r="V1165" s="17">
        <v>0</v>
      </c>
      <c r="W1165" s="17" t="s">
        <v>428</v>
      </c>
      <c r="X1165" s="17" t="s">
        <v>427</v>
      </c>
      <c r="Y1165" s="29">
        <v>22188</v>
      </c>
      <c r="Z1165" s="17">
        <v>0</v>
      </c>
      <c r="AC1165" s="17">
        <v>0</v>
      </c>
      <c r="AD1165" s="17">
        <v>0</v>
      </c>
      <c r="AG1165" s="17">
        <v>0</v>
      </c>
      <c r="AH1165" s="17">
        <v>0</v>
      </c>
      <c r="AK1165" s="17">
        <v>0</v>
      </c>
      <c r="AL1165" s="17">
        <v>0</v>
      </c>
      <c r="AO1165" s="17">
        <v>0</v>
      </c>
      <c r="AP1165" s="17">
        <v>0</v>
      </c>
      <c r="AQ1165" s="17">
        <v>0</v>
      </c>
      <c r="AR1165" s="17">
        <v>0</v>
      </c>
      <c r="AS1165" s="17">
        <v>2.2412999999999999E-2</v>
      </c>
      <c r="AT1165" s="17">
        <v>9.3264E-2</v>
      </c>
      <c r="AU1165" s="17">
        <v>3.7990000000000003E-2</v>
      </c>
      <c r="AV1165" s="17">
        <v>163</v>
      </c>
      <c r="AW1165" s="17">
        <v>195.6</v>
      </c>
      <c r="AX1165" s="17">
        <v>244.5</v>
      </c>
      <c r="AY1165" s="17">
        <v>0</v>
      </c>
      <c r="AZ1165" s="17">
        <v>0</v>
      </c>
      <c r="BA1165" s="17">
        <v>0</v>
      </c>
      <c r="BB1165" s="17">
        <v>0</v>
      </c>
      <c r="BC1165" s="17">
        <v>1</v>
      </c>
      <c r="BD1165" s="17">
        <v>46.58</v>
      </c>
      <c r="BE1165" s="17">
        <v>1</v>
      </c>
      <c r="BF1165" s="17">
        <v>1</v>
      </c>
      <c r="BH1165" s="17">
        <v>0</v>
      </c>
      <c r="BJ1165" s="17">
        <v>0</v>
      </c>
      <c r="BL1165" s="17">
        <v>0</v>
      </c>
      <c r="BM1165" s="17">
        <v>6.5007999999999996E-2</v>
      </c>
      <c r="BN1165" s="17">
        <v>0.23990600000000001</v>
      </c>
      <c r="BO1165" s="17">
        <v>1.4146000000000001E-2</v>
      </c>
      <c r="BP1165" s="17">
        <v>0</v>
      </c>
      <c r="BQ1165" s="17">
        <v>0</v>
      </c>
      <c r="BR1165" s="17">
        <v>0</v>
      </c>
      <c r="BS1165" s="17">
        <v>0</v>
      </c>
      <c r="BT1165" s="17" t="s">
        <v>409</v>
      </c>
      <c r="BU1165" s="17" t="s">
        <v>409</v>
      </c>
      <c r="BV1165" s="17" t="s">
        <v>409</v>
      </c>
      <c r="BW1165" s="17" t="s">
        <v>592</v>
      </c>
      <c r="CA1165" s="17">
        <v>88106466</v>
      </c>
      <c r="CB1165" s="17" t="s">
        <v>1845</v>
      </c>
      <c r="CC1165" s="17">
        <v>4102126</v>
      </c>
      <c r="CD1165" s="17" t="s">
        <v>734</v>
      </c>
    </row>
    <row r="1166" spans="1:82">
      <c r="A1166" s="27">
        <v>1000001323</v>
      </c>
      <c r="B1166" s="26">
        <v>0</v>
      </c>
      <c r="C1166" s="26" t="s">
        <v>1982</v>
      </c>
      <c r="D1166" s="25">
        <v>309210</v>
      </c>
      <c r="E1166" s="25" t="s">
        <v>1980</v>
      </c>
      <c r="F1166" s="25">
        <v>309935</v>
      </c>
      <c r="G1166" s="25" t="s">
        <v>596</v>
      </c>
      <c r="H1166" s="25">
        <v>2</v>
      </c>
      <c r="I1166" s="25">
        <v>2005.01</v>
      </c>
      <c r="J1166" s="25">
        <v>2011.06</v>
      </c>
      <c r="K1166" s="25" t="s">
        <v>1566</v>
      </c>
      <c r="L1166" s="25"/>
      <c r="M1166" s="25" t="s">
        <v>1566</v>
      </c>
      <c r="N1166" s="25" t="s">
        <v>412</v>
      </c>
      <c r="O1166" s="25" t="s">
        <v>428</v>
      </c>
      <c r="P1166" s="25" t="s">
        <v>456</v>
      </c>
      <c r="Q1166" s="24">
        <v>20913</v>
      </c>
      <c r="R1166" s="17">
        <v>0</v>
      </c>
      <c r="S1166" s="17" t="s">
        <v>428</v>
      </c>
      <c r="T1166" s="17" t="s">
        <v>556</v>
      </c>
      <c r="U1166" s="29">
        <v>3475</v>
      </c>
      <c r="V1166" s="17">
        <v>0</v>
      </c>
      <c r="W1166" s="17" t="s">
        <v>428</v>
      </c>
      <c r="X1166" s="17" t="s">
        <v>427</v>
      </c>
      <c r="Y1166" s="29">
        <v>22188</v>
      </c>
      <c r="Z1166" s="17">
        <v>0</v>
      </c>
      <c r="AC1166" s="17">
        <v>0</v>
      </c>
      <c r="AD1166" s="17">
        <v>0</v>
      </c>
      <c r="AG1166" s="17">
        <v>0</v>
      </c>
      <c r="AH1166" s="17">
        <v>0</v>
      </c>
      <c r="AK1166" s="17">
        <v>0</v>
      </c>
      <c r="AL1166" s="17">
        <v>0</v>
      </c>
      <c r="AO1166" s="17">
        <v>0</v>
      </c>
      <c r="AP1166" s="17">
        <v>0</v>
      </c>
      <c r="AQ1166" s="17">
        <v>0</v>
      </c>
      <c r="AR1166" s="17">
        <v>0</v>
      </c>
      <c r="AS1166" s="17">
        <v>2.2412999999999999E-2</v>
      </c>
      <c r="AT1166" s="17">
        <v>9.3264E-2</v>
      </c>
      <c r="AU1166" s="17">
        <v>3.7990000000000003E-2</v>
      </c>
      <c r="AV1166" s="17">
        <v>163</v>
      </c>
      <c r="AW1166" s="17">
        <v>195.6</v>
      </c>
      <c r="AX1166" s="17">
        <v>244.5</v>
      </c>
      <c r="AY1166" s="17">
        <v>0</v>
      </c>
      <c r="AZ1166" s="17">
        <v>0</v>
      </c>
      <c r="BA1166" s="17">
        <v>0</v>
      </c>
      <c r="BB1166" s="17">
        <v>0</v>
      </c>
      <c r="BC1166" s="17">
        <v>1</v>
      </c>
      <c r="BD1166" s="17">
        <v>46.58</v>
      </c>
      <c r="BE1166" s="17">
        <v>1</v>
      </c>
      <c r="BF1166" s="17">
        <v>1</v>
      </c>
      <c r="BH1166" s="17">
        <v>0</v>
      </c>
      <c r="BJ1166" s="17">
        <v>0</v>
      </c>
      <c r="BL1166" s="17">
        <v>0</v>
      </c>
      <c r="BM1166" s="17">
        <v>6.5007999999999996E-2</v>
      </c>
      <c r="BN1166" s="17">
        <v>0.23990600000000001</v>
      </c>
      <c r="BO1166" s="17">
        <v>1.4146000000000001E-2</v>
      </c>
      <c r="BP1166" s="17">
        <v>0</v>
      </c>
      <c r="BQ1166" s="17">
        <v>0</v>
      </c>
      <c r="BR1166" s="17">
        <v>0</v>
      </c>
      <c r="BS1166" s="17">
        <v>0</v>
      </c>
      <c r="BT1166" s="17" t="s">
        <v>409</v>
      </c>
      <c r="BU1166" s="17" t="s">
        <v>409</v>
      </c>
      <c r="BV1166" s="17" t="s">
        <v>409</v>
      </c>
      <c r="BW1166" s="17" t="s">
        <v>592</v>
      </c>
      <c r="CA1166" s="17">
        <v>88106466</v>
      </c>
      <c r="CB1166" s="17" t="s">
        <v>1845</v>
      </c>
      <c r="CC1166" s="17">
        <v>4102126</v>
      </c>
      <c r="CD1166" s="17" t="s">
        <v>734</v>
      </c>
    </row>
    <row r="1167" spans="1:82">
      <c r="A1167" s="27">
        <v>1000001324</v>
      </c>
      <c r="B1167" s="26">
        <v>0</v>
      </c>
      <c r="C1167" s="26" t="s">
        <v>1981</v>
      </c>
      <c r="D1167" s="25">
        <v>309200</v>
      </c>
      <c r="E1167" s="25" t="s">
        <v>1826</v>
      </c>
      <c r="F1167" s="25">
        <v>309210</v>
      </c>
      <c r="G1167" s="25" t="s">
        <v>1980</v>
      </c>
      <c r="H1167" s="25">
        <v>1</v>
      </c>
      <c r="I1167" s="25">
        <v>2003.01</v>
      </c>
      <c r="J1167" s="25">
        <v>2500.12</v>
      </c>
      <c r="K1167" s="25" t="s">
        <v>1715</v>
      </c>
      <c r="L1167" s="25"/>
      <c r="M1167" s="25" t="s">
        <v>1715</v>
      </c>
      <c r="N1167" s="25" t="s">
        <v>412</v>
      </c>
      <c r="O1167" s="25" t="s">
        <v>411</v>
      </c>
      <c r="P1167" s="25" t="s">
        <v>516</v>
      </c>
      <c r="Q1167" s="28">
        <v>214</v>
      </c>
      <c r="R1167" s="17">
        <v>0.47860000000000003</v>
      </c>
      <c r="S1167" s="17" t="s">
        <v>428</v>
      </c>
      <c r="T1167" s="17" t="s">
        <v>427</v>
      </c>
      <c r="U1167" s="29">
        <v>23813</v>
      </c>
      <c r="V1167" s="17">
        <v>0</v>
      </c>
      <c r="W1167" s="17" t="s">
        <v>411</v>
      </c>
      <c r="X1167" s="17" t="s">
        <v>426</v>
      </c>
      <c r="Y1167" s="17">
        <v>47</v>
      </c>
      <c r="Z1167" s="17">
        <v>0.52090000000000003</v>
      </c>
      <c r="AA1167" s="17" t="s">
        <v>411</v>
      </c>
      <c r="AB1167" s="17" t="s">
        <v>426</v>
      </c>
      <c r="AC1167" s="17">
        <v>64</v>
      </c>
      <c r="AD1167" s="17">
        <v>0.1134</v>
      </c>
      <c r="AG1167" s="17">
        <v>0</v>
      </c>
      <c r="AH1167" s="17">
        <v>0</v>
      </c>
      <c r="AK1167" s="17">
        <v>0</v>
      </c>
      <c r="AL1167" s="17">
        <v>0</v>
      </c>
      <c r="AO1167" s="17">
        <v>0</v>
      </c>
      <c r="AP1167" s="17">
        <v>0</v>
      </c>
      <c r="AQ1167" s="17">
        <v>8.9192999999999998E-4</v>
      </c>
      <c r="AR1167" s="17">
        <v>2.5598E-4</v>
      </c>
      <c r="AS1167" s="17">
        <v>1.0125E-2</v>
      </c>
      <c r="AT1167" s="17">
        <v>4.7426999999999997E-2</v>
      </c>
      <c r="AU1167" s="17">
        <v>2.1724E-2</v>
      </c>
      <c r="AV1167" s="17">
        <v>195</v>
      </c>
      <c r="AW1167" s="17">
        <v>234</v>
      </c>
      <c r="AX1167" s="17">
        <v>292.5</v>
      </c>
      <c r="AY1167" s="17">
        <v>0</v>
      </c>
      <c r="AZ1167" s="17">
        <v>0</v>
      </c>
      <c r="BA1167" s="17">
        <v>0</v>
      </c>
      <c r="BB1167" s="17">
        <v>0</v>
      </c>
      <c r="BC1167" s="17">
        <v>1</v>
      </c>
      <c r="BD1167" s="17">
        <v>24.14</v>
      </c>
      <c r="BE1167" s="17">
        <v>1</v>
      </c>
      <c r="BF1167" s="17">
        <v>1</v>
      </c>
      <c r="BH1167" s="17">
        <v>0</v>
      </c>
      <c r="BJ1167" s="17">
        <v>0</v>
      </c>
      <c r="BL1167" s="17">
        <v>0</v>
      </c>
      <c r="BM1167" s="17">
        <v>2.9988999999999998E-2</v>
      </c>
      <c r="BN1167" s="17">
        <v>0.12817999999999999</v>
      </c>
      <c r="BO1167" s="17">
        <v>8.8629999999999994E-3</v>
      </c>
      <c r="BP1167" s="17">
        <v>0</v>
      </c>
      <c r="BQ1167" s="17">
        <v>0</v>
      </c>
      <c r="BR1167" s="17">
        <v>0</v>
      </c>
      <c r="BS1167" s="17">
        <v>0</v>
      </c>
      <c r="BT1167" s="17" t="s">
        <v>409</v>
      </c>
      <c r="BU1167" s="17" t="s">
        <v>409</v>
      </c>
      <c r="BV1167" s="17" t="s">
        <v>409</v>
      </c>
      <c r="BW1167" s="17" t="s">
        <v>592</v>
      </c>
      <c r="CA1167" s="17">
        <v>88106466</v>
      </c>
      <c r="CB1167" s="17" t="s">
        <v>1848</v>
      </c>
      <c r="CC1167" s="17">
        <v>4102126</v>
      </c>
      <c r="CD1167" s="17" t="s">
        <v>734</v>
      </c>
    </row>
    <row r="1168" spans="1:82">
      <c r="A1168" s="27">
        <v>1000001325</v>
      </c>
      <c r="B1168" s="26">
        <v>0</v>
      </c>
      <c r="C1168" s="26" t="s">
        <v>1979</v>
      </c>
      <c r="D1168" s="25">
        <v>309535</v>
      </c>
      <c r="E1168" s="25" t="s">
        <v>1048</v>
      </c>
      <c r="F1168" s="25">
        <v>309530</v>
      </c>
      <c r="G1168" s="25" t="s">
        <v>1978</v>
      </c>
      <c r="H1168" s="25">
        <v>1</v>
      </c>
      <c r="I1168" s="25">
        <v>2004.04</v>
      </c>
      <c r="J1168" s="25">
        <v>2500.12</v>
      </c>
      <c r="K1168" s="25" t="s">
        <v>1614</v>
      </c>
      <c r="L1168" s="25"/>
      <c r="M1168" s="25" t="s">
        <v>1614</v>
      </c>
      <c r="N1168" s="25" t="s">
        <v>412</v>
      </c>
      <c r="O1168" s="25" t="s">
        <v>428</v>
      </c>
      <c r="P1168" s="25" t="s">
        <v>556</v>
      </c>
      <c r="Q1168" s="24">
        <v>3061</v>
      </c>
      <c r="R1168" s="17">
        <v>0</v>
      </c>
      <c r="S1168" s="17" t="s">
        <v>411</v>
      </c>
      <c r="T1168" s="17" t="s">
        <v>426</v>
      </c>
      <c r="U1168" s="17">
        <v>0</v>
      </c>
      <c r="V1168" s="17">
        <v>1.798</v>
      </c>
      <c r="Y1168" s="17">
        <v>0</v>
      </c>
      <c r="Z1168" s="17">
        <v>0</v>
      </c>
      <c r="AC1168" s="17">
        <v>0</v>
      </c>
      <c r="AD1168" s="17">
        <v>0</v>
      </c>
      <c r="AG1168" s="17">
        <v>0</v>
      </c>
      <c r="AH1168" s="17">
        <v>0</v>
      </c>
      <c r="AK1168" s="17">
        <v>0</v>
      </c>
      <c r="AL1168" s="17">
        <v>0</v>
      </c>
      <c r="AO1168" s="17">
        <v>0</v>
      </c>
      <c r="AP1168" s="17">
        <v>0</v>
      </c>
      <c r="AQ1168" s="17">
        <v>0</v>
      </c>
      <c r="AR1168" s="17">
        <v>0</v>
      </c>
      <c r="AS1168" s="17">
        <v>1.1150000000000001E-3</v>
      </c>
      <c r="AT1168" s="17">
        <v>6.0169999999999998E-3</v>
      </c>
      <c r="AU1168" s="17">
        <v>4.8079999999999998E-3</v>
      </c>
      <c r="AV1168" s="17">
        <v>226</v>
      </c>
      <c r="AW1168" s="17">
        <v>271.2</v>
      </c>
      <c r="AX1168" s="17">
        <v>339</v>
      </c>
      <c r="AY1168" s="17">
        <v>0</v>
      </c>
      <c r="AZ1168" s="17">
        <v>0</v>
      </c>
      <c r="BA1168" s="17">
        <v>0</v>
      </c>
      <c r="BB1168" s="17">
        <v>0</v>
      </c>
      <c r="BC1168" s="17">
        <v>1</v>
      </c>
      <c r="BD1168" s="17">
        <v>3.06</v>
      </c>
      <c r="BE1168" s="17">
        <v>1</v>
      </c>
      <c r="BF1168" s="17">
        <v>1</v>
      </c>
      <c r="BH1168" s="17">
        <v>0</v>
      </c>
      <c r="BJ1168" s="17">
        <v>0</v>
      </c>
      <c r="BL1168" s="17">
        <v>0</v>
      </c>
      <c r="BM1168" s="17">
        <v>3.761E-3</v>
      </c>
      <c r="BN1168" s="17">
        <v>1.6649000000000001E-2</v>
      </c>
      <c r="BO1168" s="17">
        <v>3.2079999999999999E-3</v>
      </c>
      <c r="BP1168" s="17">
        <v>0</v>
      </c>
      <c r="BQ1168" s="17">
        <v>0</v>
      </c>
      <c r="BR1168" s="17">
        <v>0</v>
      </c>
      <c r="BS1168" s="17">
        <v>0</v>
      </c>
      <c r="BT1168" s="17" t="s">
        <v>409</v>
      </c>
      <c r="BU1168" s="17" t="s">
        <v>409</v>
      </c>
      <c r="BV1168" s="17" t="s">
        <v>409</v>
      </c>
      <c r="BW1168" s="17" t="s">
        <v>592</v>
      </c>
      <c r="CA1168" s="17">
        <v>88106466</v>
      </c>
      <c r="CB1168" s="17" t="s">
        <v>1848</v>
      </c>
      <c r="CC1168" s="17">
        <v>4102126</v>
      </c>
      <c r="CD1168" s="17" t="s">
        <v>734</v>
      </c>
    </row>
    <row r="1169" spans="1:82">
      <c r="A1169" s="27">
        <v>1000001326</v>
      </c>
      <c r="B1169" s="26">
        <v>0</v>
      </c>
      <c r="C1169" s="26" t="s">
        <v>1977</v>
      </c>
      <c r="D1169" s="25">
        <v>209100</v>
      </c>
      <c r="E1169" s="25" t="s">
        <v>1555</v>
      </c>
      <c r="F1169" s="25">
        <v>209900</v>
      </c>
      <c r="G1169" s="25" t="s">
        <v>1550</v>
      </c>
      <c r="H1169" s="25">
        <v>1</v>
      </c>
      <c r="I1169" s="25">
        <v>2004.01</v>
      </c>
      <c r="J1169" s="25">
        <v>2011.12</v>
      </c>
      <c r="K1169" s="25" t="s">
        <v>1642</v>
      </c>
      <c r="L1169" s="25"/>
      <c r="M1169" s="25" t="s">
        <v>1642</v>
      </c>
      <c r="N1169" s="25" t="s">
        <v>609</v>
      </c>
      <c r="O1169" s="25" t="s">
        <v>428</v>
      </c>
      <c r="P1169" s="25" t="s">
        <v>608</v>
      </c>
      <c r="Q1169" s="24">
        <v>106891</v>
      </c>
      <c r="R1169" s="17">
        <v>0</v>
      </c>
      <c r="U1169" s="17">
        <v>0</v>
      </c>
      <c r="V1169" s="17">
        <v>0</v>
      </c>
      <c r="Y1169" s="17">
        <v>0</v>
      </c>
      <c r="Z1169" s="17">
        <v>0</v>
      </c>
      <c r="AC1169" s="17">
        <v>0</v>
      </c>
      <c r="AD1169" s="17">
        <v>0</v>
      </c>
      <c r="AG1169" s="17">
        <v>0</v>
      </c>
      <c r="AH1169" s="17">
        <v>0</v>
      </c>
      <c r="AK1169" s="17">
        <v>0</v>
      </c>
      <c r="AL1169" s="17">
        <v>0</v>
      </c>
      <c r="AO1169" s="17">
        <v>0</v>
      </c>
      <c r="AP1169" s="17">
        <v>0</v>
      </c>
      <c r="AQ1169" s="17">
        <v>0</v>
      </c>
      <c r="AR1169" s="17">
        <v>0</v>
      </c>
      <c r="AS1169" s="17">
        <v>1.5759999999999999E-3</v>
      </c>
      <c r="AT1169" s="17">
        <v>2.7241999999999999E-2</v>
      </c>
      <c r="AU1169" s="17">
        <v>0.67221799999999998</v>
      </c>
      <c r="AV1169" s="30">
        <v>2173</v>
      </c>
      <c r="AW1169" s="30">
        <v>2607.6</v>
      </c>
      <c r="AX1169" s="30">
        <v>3259.5</v>
      </c>
      <c r="AY1169" s="17">
        <v>0</v>
      </c>
      <c r="AZ1169" s="17">
        <v>0</v>
      </c>
      <c r="BA1169" s="17">
        <v>0</v>
      </c>
      <c r="BB1169" s="17">
        <v>0</v>
      </c>
      <c r="BC1169" s="17">
        <v>1</v>
      </c>
      <c r="BD1169" s="17">
        <v>106.89</v>
      </c>
      <c r="BE1169" s="17">
        <v>1</v>
      </c>
      <c r="BF1169" s="17">
        <v>1</v>
      </c>
      <c r="BH1169" s="17">
        <v>0</v>
      </c>
      <c r="BJ1169" s="17">
        <v>0</v>
      </c>
      <c r="BL1169" s="17">
        <v>0</v>
      </c>
      <c r="BM1169" s="17">
        <v>1.4661E-2</v>
      </c>
      <c r="BN1169" s="17">
        <v>7.5126999999999999E-2</v>
      </c>
      <c r="BO1169" s="17">
        <v>0.235902</v>
      </c>
      <c r="BP1169" s="17">
        <v>0</v>
      </c>
      <c r="BQ1169" s="17">
        <v>0</v>
      </c>
      <c r="BR1169" s="17">
        <v>0</v>
      </c>
      <c r="BS1169" s="17">
        <v>0</v>
      </c>
      <c r="BT1169" s="17" t="s">
        <v>409</v>
      </c>
      <c r="BU1169" s="17" t="s">
        <v>409</v>
      </c>
      <c r="BV1169" s="17" t="s">
        <v>409</v>
      </c>
      <c r="BW1169" s="17" t="s">
        <v>592</v>
      </c>
      <c r="CA1169" s="17">
        <v>88106466</v>
      </c>
      <c r="CB1169" s="17" t="s">
        <v>1848</v>
      </c>
      <c r="CC1169" s="17">
        <v>4102126</v>
      </c>
      <c r="CD1169" s="17" t="s">
        <v>734</v>
      </c>
    </row>
    <row r="1170" spans="1:82">
      <c r="A1170" s="27">
        <v>1000001327</v>
      </c>
      <c r="B1170" s="26">
        <v>0</v>
      </c>
      <c r="C1170" s="26" t="s">
        <v>1976</v>
      </c>
      <c r="D1170" s="25">
        <v>309930</v>
      </c>
      <c r="E1170" s="25" t="s">
        <v>1972</v>
      </c>
      <c r="F1170" s="25">
        <v>309900</v>
      </c>
      <c r="G1170" s="25" t="s">
        <v>988</v>
      </c>
      <c r="H1170" s="25">
        <v>2</v>
      </c>
      <c r="I1170" s="25">
        <v>2004.01</v>
      </c>
      <c r="J1170" s="25">
        <v>2012.12</v>
      </c>
      <c r="K1170" s="25" t="s">
        <v>1642</v>
      </c>
      <c r="L1170" s="25"/>
      <c r="M1170" s="25" t="s">
        <v>1642</v>
      </c>
      <c r="N1170" s="25" t="s">
        <v>412</v>
      </c>
      <c r="O1170" s="25" t="s">
        <v>428</v>
      </c>
      <c r="P1170" s="25" t="s">
        <v>499</v>
      </c>
      <c r="Q1170" s="24">
        <v>13037</v>
      </c>
      <c r="R1170" s="17">
        <v>0</v>
      </c>
      <c r="U1170" s="17">
        <v>0</v>
      </c>
      <c r="V1170" s="17">
        <v>0</v>
      </c>
      <c r="Y1170" s="17">
        <v>0</v>
      </c>
      <c r="Z1170" s="17">
        <v>0</v>
      </c>
      <c r="AC1170" s="17">
        <v>0</v>
      </c>
      <c r="AD1170" s="17">
        <v>0</v>
      </c>
      <c r="AG1170" s="17">
        <v>0</v>
      </c>
      <c r="AH1170" s="17">
        <v>0</v>
      </c>
      <c r="AK1170" s="17">
        <v>0</v>
      </c>
      <c r="AL1170" s="17">
        <v>0</v>
      </c>
      <c r="AO1170" s="17">
        <v>0</v>
      </c>
      <c r="AP1170" s="17">
        <v>0</v>
      </c>
      <c r="AQ1170" s="17">
        <v>0</v>
      </c>
      <c r="AR1170" s="17">
        <v>0</v>
      </c>
      <c r="AS1170" s="17">
        <v>2.3050000000000002E-3</v>
      </c>
      <c r="AT1170" s="17">
        <v>1.8154E-2</v>
      </c>
      <c r="AU1170" s="17">
        <v>1.5134E-2</v>
      </c>
      <c r="AV1170" s="17">
        <v>452</v>
      </c>
      <c r="AW1170" s="17">
        <v>542.4</v>
      </c>
      <c r="AX1170" s="17">
        <v>678</v>
      </c>
      <c r="AY1170" s="17">
        <v>0</v>
      </c>
      <c r="AZ1170" s="17">
        <v>0</v>
      </c>
      <c r="BA1170" s="17">
        <v>0</v>
      </c>
      <c r="BB1170" s="17">
        <v>0</v>
      </c>
      <c r="BC1170" s="17">
        <v>1</v>
      </c>
      <c r="BD1170" s="17">
        <v>13.04</v>
      </c>
      <c r="BE1170" s="17">
        <v>1</v>
      </c>
      <c r="BF1170" s="17">
        <v>1</v>
      </c>
      <c r="BH1170" s="17">
        <v>0</v>
      </c>
      <c r="BJ1170" s="17">
        <v>0</v>
      </c>
      <c r="BL1170" s="17">
        <v>0</v>
      </c>
      <c r="BM1170" s="17">
        <v>1.2832E-2</v>
      </c>
      <c r="BN1170" s="17">
        <v>5.3310000000000003E-2</v>
      </c>
      <c r="BO1170" s="17">
        <v>4.0460000000000001E-3</v>
      </c>
      <c r="BP1170" s="17">
        <v>0</v>
      </c>
      <c r="BQ1170" s="17">
        <v>0</v>
      </c>
      <c r="BR1170" s="17">
        <v>0</v>
      </c>
      <c r="BS1170" s="17">
        <v>0</v>
      </c>
      <c r="BT1170" s="17" t="s">
        <v>409</v>
      </c>
      <c r="BU1170" s="17" t="s">
        <v>409</v>
      </c>
      <c r="BV1170" s="17" t="s">
        <v>409</v>
      </c>
      <c r="BW1170" s="17" t="s">
        <v>592</v>
      </c>
      <c r="CA1170" s="17">
        <v>88106466</v>
      </c>
      <c r="CB1170" s="17" t="s">
        <v>1845</v>
      </c>
      <c r="CC1170" s="17">
        <v>4102126</v>
      </c>
      <c r="CD1170" s="17" t="s">
        <v>734</v>
      </c>
    </row>
    <row r="1171" spans="1:82">
      <c r="A1171" s="27">
        <v>1000001328</v>
      </c>
      <c r="B1171" s="26">
        <v>0</v>
      </c>
      <c r="C1171" s="26" t="s">
        <v>1975</v>
      </c>
      <c r="D1171" s="25">
        <v>309910</v>
      </c>
      <c r="E1171" s="25" t="s">
        <v>1974</v>
      </c>
      <c r="F1171" s="25">
        <v>309900</v>
      </c>
      <c r="G1171" s="25" t="s">
        <v>988</v>
      </c>
      <c r="H1171" s="25">
        <v>2</v>
      </c>
      <c r="I1171" s="25">
        <v>2004.01</v>
      </c>
      <c r="J1171" s="25">
        <v>2500.12</v>
      </c>
      <c r="K1171" s="25" t="s">
        <v>1642</v>
      </c>
      <c r="L1171" s="25"/>
      <c r="M1171" s="25" t="s">
        <v>1642</v>
      </c>
      <c r="N1171" s="25" t="s">
        <v>412</v>
      </c>
      <c r="O1171" s="25" t="s">
        <v>428</v>
      </c>
      <c r="P1171" s="25" t="s">
        <v>499</v>
      </c>
      <c r="Q1171" s="24">
        <v>21079</v>
      </c>
      <c r="R1171" s="17">
        <v>0</v>
      </c>
      <c r="U1171" s="17">
        <v>0</v>
      </c>
      <c r="V1171" s="17">
        <v>0</v>
      </c>
      <c r="Y1171" s="17">
        <v>0</v>
      </c>
      <c r="Z1171" s="17">
        <v>0</v>
      </c>
      <c r="AC1171" s="17">
        <v>0</v>
      </c>
      <c r="AD1171" s="17">
        <v>0</v>
      </c>
      <c r="AG1171" s="17">
        <v>0</v>
      </c>
      <c r="AH1171" s="17">
        <v>0</v>
      </c>
      <c r="AK1171" s="17">
        <v>0</v>
      </c>
      <c r="AL1171" s="17">
        <v>0</v>
      </c>
      <c r="AO1171" s="17">
        <v>0</v>
      </c>
      <c r="AP1171" s="17">
        <v>0</v>
      </c>
      <c r="AQ1171" s="17">
        <v>0</v>
      </c>
      <c r="AR1171" s="17">
        <v>0</v>
      </c>
      <c r="AS1171" s="17">
        <v>3.7309999999999999E-3</v>
      </c>
      <c r="AT1171" s="17">
        <v>2.9500999999999999E-2</v>
      </c>
      <c r="AU1171" s="17">
        <v>2.4389000000000001E-2</v>
      </c>
      <c r="AV1171" s="17">
        <v>452</v>
      </c>
      <c r="AW1171" s="17">
        <v>542.4</v>
      </c>
      <c r="AX1171" s="17">
        <v>678</v>
      </c>
      <c r="AY1171" s="17">
        <v>0</v>
      </c>
      <c r="AZ1171" s="17">
        <v>0</v>
      </c>
      <c r="BA1171" s="17">
        <v>0</v>
      </c>
      <c r="BB1171" s="17">
        <v>0</v>
      </c>
      <c r="BC1171" s="17">
        <v>1</v>
      </c>
      <c r="BD1171" s="17">
        <v>21.08</v>
      </c>
      <c r="BE1171" s="17">
        <v>1</v>
      </c>
      <c r="BF1171" s="17">
        <v>1</v>
      </c>
      <c r="BH1171" s="17">
        <v>0</v>
      </c>
      <c r="BJ1171" s="17">
        <v>0</v>
      </c>
      <c r="BL1171" s="17">
        <v>0</v>
      </c>
      <c r="BM1171" s="17">
        <v>2.0122999999999999E-2</v>
      </c>
      <c r="BN1171" s="17">
        <v>8.9636999999999994E-2</v>
      </c>
      <c r="BO1171" s="17">
        <v>6.1460000000000004E-3</v>
      </c>
      <c r="BP1171" s="17">
        <v>0</v>
      </c>
      <c r="BQ1171" s="17">
        <v>0</v>
      </c>
      <c r="BR1171" s="17">
        <v>0</v>
      </c>
      <c r="BS1171" s="17">
        <v>0</v>
      </c>
      <c r="BT1171" s="17" t="s">
        <v>409</v>
      </c>
      <c r="BU1171" s="17" t="s">
        <v>409</v>
      </c>
      <c r="BV1171" s="17" t="s">
        <v>409</v>
      </c>
      <c r="BW1171" s="17" t="s">
        <v>592</v>
      </c>
      <c r="CA1171" s="17">
        <v>88106466</v>
      </c>
      <c r="CB1171" s="17" t="s">
        <v>1848</v>
      </c>
      <c r="CC1171" s="17">
        <v>4102126</v>
      </c>
      <c r="CD1171" s="17" t="s">
        <v>734</v>
      </c>
    </row>
    <row r="1172" spans="1:82">
      <c r="A1172" s="27">
        <v>1000001329</v>
      </c>
      <c r="B1172" s="26">
        <v>0</v>
      </c>
      <c r="C1172" s="26" t="s">
        <v>54</v>
      </c>
      <c r="D1172" s="25">
        <v>309220</v>
      </c>
      <c r="E1172" s="25" t="s">
        <v>706</v>
      </c>
      <c r="F1172" s="25">
        <v>309215</v>
      </c>
      <c r="G1172" s="25" t="s">
        <v>1973</v>
      </c>
      <c r="H1172" s="25">
        <v>1</v>
      </c>
      <c r="I1172" s="25">
        <v>2005.01</v>
      </c>
      <c r="J1172" s="25">
        <v>2500.12</v>
      </c>
      <c r="K1172" s="25" t="s">
        <v>1566</v>
      </c>
      <c r="L1172" s="25"/>
      <c r="M1172" s="25" t="s">
        <v>1566</v>
      </c>
      <c r="N1172" s="25" t="s">
        <v>412</v>
      </c>
      <c r="O1172" s="25" t="s">
        <v>428</v>
      </c>
      <c r="P1172" s="25" t="s">
        <v>427</v>
      </c>
      <c r="Q1172" s="24">
        <v>12925</v>
      </c>
      <c r="R1172" s="17">
        <v>0</v>
      </c>
      <c r="U1172" s="17">
        <v>0</v>
      </c>
      <c r="V1172" s="17">
        <v>0</v>
      </c>
      <c r="Y1172" s="17">
        <v>0</v>
      </c>
      <c r="Z1172" s="17">
        <v>0</v>
      </c>
      <c r="AC1172" s="17">
        <v>0</v>
      </c>
      <c r="AD1172" s="17">
        <v>0</v>
      </c>
      <c r="AG1172" s="17">
        <v>0</v>
      </c>
      <c r="AH1172" s="17">
        <v>0</v>
      </c>
      <c r="AK1172" s="17">
        <v>0</v>
      </c>
      <c r="AL1172" s="17">
        <v>0</v>
      </c>
      <c r="AO1172" s="17">
        <v>0</v>
      </c>
      <c r="AP1172" s="17">
        <v>0</v>
      </c>
      <c r="AQ1172" s="17">
        <v>0</v>
      </c>
      <c r="AR1172" s="17">
        <v>0</v>
      </c>
      <c r="AS1172" s="17">
        <v>5.4869999999999997E-3</v>
      </c>
      <c r="AT1172" s="17">
        <v>2.5687999999999999E-2</v>
      </c>
      <c r="AU1172" s="17">
        <v>1.0638999999999999E-2</v>
      </c>
      <c r="AV1172" s="17">
        <v>195</v>
      </c>
      <c r="AW1172" s="17">
        <v>234</v>
      </c>
      <c r="AX1172" s="17">
        <v>292.5</v>
      </c>
      <c r="AY1172" s="17">
        <v>0</v>
      </c>
      <c r="AZ1172" s="17">
        <v>0</v>
      </c>
      <c r="BA1172" s="17">
        <v>0</v>
      </c>
      <c r="BB1172" s="17">
        <v>0</v>
      </c>
      <c r="BC1172" s="17">
        <v>1</v>
      </c>
      <c r="BD1172" s="17">
        <v>12.93</v>
      </c>
      <c r="BE1172" s="17">
        <v>1</v>
      </c>
      <c r="BF1172" s="17">
        <v>1</v>
      </c>
      <c r="BH1172" s="17">
        <v>0</v>
      </c>
      <c r="BJ1172" s="17">
        <v>0</v>
      </c>
      <c r="BL1172" s="17">
        <v>0</v>
      </c>
      <c r="BM1172" s="17">
        <v>1.6667000000000001E-2</v>
      </c>
      <c r="BN1172" s="17">
        <v>6.6689999999999999E-2</v>
      </c>
      <c r="BO1172" s="17">
        <v>3.4870000000000001E-3</v>
      </c>
      <c r="BP1172" s="17">
        <v>0</v>
      </c>
      <c r="BQ1172" s="17">
        <v>0</v>
      </c>
      <c r="BR1172" s="17">
        <v>0</v>
      </c>
      <c r="BS1172" s="17">
        <v>0</v>
      </c>
      <c r="BT1172" s="17" t="s">
        <v>409</v>
      </c>
      <c r="BU1172" s="17" t="s">
        <v>409</v>
      </c>
      <c r="BV1172" s="17" t="s">
        <v>409</v>
      </c>
      <c r="BW1172" s="17" t="s">
        <v>592</v>
      </c>
      <c r="CA1172" s="17">
        <v>88106466</v>
      </c>
      <c r="CB1172" s="17" t="s">
        <v>1848</v>
      </c>
      <c r="CC1172" s="17">
        <v>4101502</v>
      </c>
      <c r="CD1172" s="17" t="s">
        <v>1046</v>
      </c>
    </row>
    <row r="1173" spans="1:82">
      <c r="A1173" s="27">
        <v>1000001330</v>
      </c>
      <c r="B1173" s="26">
        <v>0</v>
      </c>
      <c r="C1173" s="26" t="s">
        <v>53</v>
      </c>
      <c r="D1173" s="25">
        <v>309220</v>
      </c>
      <c r="E1173" s="25" t="s">
        <v>706</v>
      </c>
      <c r="F1173" s="25">
        <v>309215</v>
      </c>
      <c r="G1173" s="25" t="s">
        <v>1973</v>
      </c>
      <c r="H1173" s="25">
        <v>2</v>
      </c>
      <c r="I1173" s="25">
        <v>2005.01</v>
      </c>
      <c r="J1173" s="25">
        <v>2500.12</v>
      </c>
      <c r="K1173" s="25" t="s">
        <v>1566</v>
      </c>
      <c r="L1173" s="25"/>
      <c r="M1173" s="25" t="s">
        <v>1566</v>
      </c>
      <c r="N1173" s="25" t="s">
        <v>412</v>
      </c>
      <c r="O1173" s="25" t="s">
        <v>428</v>
      </c>
      <c r="P1173" s="25" t="s">
        <v>427</v>
      </c>
      <c r="Q1173" s="24">
        <v>12925</v>
      </c>
      <c r="R1173" s="17">
        <v>0</v>
      </c>
      <c r="U1173" s="17">
        <v>0</v>
      </c>
      <c r="V1173" s="17">
        <v>0</v>
      </c>
      <c r="Y1173" s="17">
        <v>0</v>
      </c>
      <c r="Z1173" s="17">
        <v>0</v>
      </c>
      <c r="AC1173" s="17">
        <v>0</v>
      </c>
      <c r="AD1173" s="17">
        <v>0</v>
      </c>
      <c r="AG1173" s="17">
        <v>0</v>
      </c>
      <c r="AH1173" s="17">
        <v>0</v>
      </c>
      <c r="AK1173" s="17">
        <v>0</v>
      </c>
      <c r="AL1173" s="17">
        <v>0</v>
      </c>
      <c r="AO1173" s="17">
        <v>0</v>
      </c>
      <c r="AP1173" s="17">
        <v>0</v>
      </c>
      <c r="AQ1173" s="17">
        <v>0</v>
      </c>
      <c r="AR1173" s="17">
        <v>0</v>
      </c>
      <c r="AS1173" s="17">
        <v>5.4869999999999997E-3</v>
      </c>
      <c r="AT1173" s="17">
        <v>2.5687999999999999E-2</v>
      </c>
      <c r="AU1173" s="17">
        <v>1.0638999999999999E-2</v>
      </c>
      <c r="AV1173" s="17">
        <v>195</v>
      </c>
      <c r="AW1173" s="17">
        <v>234</v>
      </c>
      <c r="AX1173" s="17">
        <v>292.5</v>
      </c>
      <c r="AY1173" s="17">
        <v>0</v>
      </c>
      <c r="AZ1173" s="17">
        <v>0</v>
      </c>
      <c r="BA1173" s="17">
        <v>0</v>
      </c>
      <c r="BB1173" s="17">
        <v>0</v>
      </c>
      <c r="BC1173" s="17">
        <v>1</v>
      </c>
      <c r="BD1173" s="17">
        <v>12.93</v>
      </c>
      <c r="BE1173" s="17">
        <v>1</v>
      </c>
      <c r="BF1173" s="17">
        <v>1</v>
      </c>
      <c r="BH1173" s="17">
        <v>0</v>
      </c>
      <c r="BJ1173" s="17">
        <v>0</v>
      </c>
      <c r="BL1173" s="17">
        <v>0</v>
      </c>
      <c r="BM1173" s="17">
        <v>1.6667000000000001E-2</v>
      </c>
      <c r="BN1173" s="17">
        <v>6.6689999999999999E-2</v>
      </c>
      <c r="BO1173" s="17">
        <v>3.4870000000000001E-3</v>
      </c>
      <c r="BP1173" s="17">
        <v>0</v>
      </c>
      <c r="BQ1173" s="17">
        <v>0</v>
      </c>
      <c r="BR1173" s="17">
        <v>0</v>
      </c>
      <c r="BS1173" s="17">
        <v>0</v>
      </c>
      <c r="BT1173" s="17" t="s">
        <v>409</v>
      </c>
      <c r="BU1173" s="17" t="s">
        <v>409</v>
      </c>
      <c r="BV1173" s="17" t="s">
        <v>409</v>
      </c>
      <c r="BW1173" s="17" t="s">
        <v>592</v>
      </c>
      <c r="CA1173" s="17">
        <v>88106466</v>
      </c>
      <c r="CB1173" s="17" t="s">
        <v>1848</v>
      </c>
      <c r="CC1173" s="17">
        <v>4101502</v>
      </c>
      <c r="CD1173" s="17" t="s">
        <v>1046</v>
      </c>
    </row>
    <row r="1174" spans="1:82">
      <c r="A1174" s="27">
        <v>1000001331</v>
      </c>
      <c r="B1174" s="26">
        <v>0</v>
      </c>
      <c r="C1174" s="26" t="s">
        <v>136</v>
      </c>
      <c r="D1174" s="25">
        <v>309865</v>
      </c>
      <c r="E1174" s="25" t="s">
        <v>1573</v>
      </c>
      <c r="F1174" s="25">
        <v>311270</v>
      </c>
      <c r="G1174" s="25" t="s">
        <v>1575</v>
      </c>
      <c r="H1174" s="25">
        <v>1</v>
      </c>
      <c r="I1174" s="25">
        <v>2005.01</v>
      </c>
      <c r="J1174" s="25">
        <v>2500.12</v>
      </c>
      <c r="K1174" s="25" t="s">
        <v>1566</v>
      </c>
      <c r="L1174" s="25"/>
      <c r="M1174" s="25" t="s">
        <v>1566</v>
      </c>
      <c r="N1174" s="25" t="s">
        <v>412</v>
      </c>
      <c r="O1174" s="25" t="s">
        <v>428</v>
      </c>
      <c r="P1174" s="25" t="s">
        <v>427</v>
      </c>
      <c r="Q1174" s="24">
        <v>15827</v>
      </c>
      <c r="R1174" s="17">
        <v>0</v>
      </c>
      <c r="U1174" s="17">
        <v>0</v>
      </c>
      <c r="V1174" s="17">
        <v>0</v>
      </c>
      <c r="Y1174" s="17">
        <v>0</v>
      </c>
      <c r="Z1174" s="17">
        <v>0</v>
      </c>
      <c r="AC1174" s="17">
        <v>0</v>
      </c>
      <c r="AD1174" s="17">
        <v>0</v>
      </c>
      <c r="AG1174" s="17">
        <v>0</v>
      </c>
      <c r="AH1174" s="17">
        <v>0</v>
      </c>
      <c r="AK1174" s="17">
        <v>0</v>
      </c>
      <c r="AL1174" s="17">
        <v>0</v>
      </c>
      <c r="AO1174" s="17">
        <v>0</v>
      </c>
      <c r="AP1174" s="17">
        <v>0</v>
      </c>
      <c r="AQ1174" s="17">
        <v>0</v>
      </c>
      <c r="AR1174" s="17">
        <v>0</v>
      </c>
      <c r="AS1174" s="17">
        <v>6.718E-3</v>
      </c>
      <c r="AT1174" s="17">
        <v>3.1809999999999998E-2</v>
      </c>
      <c r="AU1174" s="17">
        <v>1.2879E-2</v>
      </c>
      <c r="AV1174" s="17">
        <v>195</v>
      </c>
      <c r="AW1174" s="17">
        <v>234</v>
      </c>
      <c r="AX1174" s="17">
        <v>292.5</v>
      </c>
      <c r="AY1174" s="17">
        <v>0</v>
      </c>
      <c r="AZ1174" s="17">
        <v>0</v>
      </c>
      <c r="BA1174" s="17">
        <v>0</v>
      </c>
      <c r="BB1174" s="17">
        <v>0</v>
      </c>
      <c r="BC1174" s="17">
        <v>1</v>
      </c>
      <c r="BD1174" s="17">
        <v>15.83</v>
      </c>
      <c r="BE1174" s="17">
        <v>1</v>
      </c>
      <c r="BF1174" s="17">
        <v>1</v>
      </c>
      <c r="BH1174" s="17">
        <v>0</v>
      </c>
      <c r="BJ1174" s="17">
        <v>0</v>
      </c>
      <c r="BL1174" s="17">
        <v>0</v>
      </c>
      <c r="BM1174" s="17">
        <v>1.9588000000000001E-2</v>
      </c>
      <c r="BN1174" s="17">
        <v>7.3602000000000001E-2</v>
      </c>
      <c r="BO1174" s="17">
        <v>0</v>
      </c>
      <c r="BP1174" s="17">
        <v>0</v>
      </c>
      <c r="BQ1174" s="17">
        <v>0</v>
      </c>
      <c r="BR1174" s="17">
        <v>0</v>
      </c>
      <c r="BS1174" s="17">
        <v>0</v>
      </c>
      <c r="BT1174" s="17" t="s">
        <v>409</v>
      </c>
      <c r="BU1174" s="17" t="s">
        <v>409</v>
      </c>
      <c r="BV1174" s="17" t="s">
        <v>409</v>
      </c>
      <c r="BW1174" s="17" t="s">
        <v>592</v>
      </c>
      <c r="CA1174" s="17">
        <v>88106466</v>
      </c>
      <c r="CB1174" s="17" t="s">
        <v>1848</v>
      </c>
      <c r="CC1174" s="17">
        <v>2200481</v>
      </c>
      <c r="CD1174" s="17" t="s">
        <v>1574</v>
      </c>
    </row>
    <row r="1175" spans="1:82">
      <c r="A1175" s="27">
        <v>1000001332</v>
      </c>
      <c r="B1175" s="26">
        <v>0</v>
      </c>
      <c r="C1175" s="26" t="s">
        <v>135</v>
      </c>
      <c r="D1175" s="25">
        <v>309865</v>
      </c>
      <c r="E1175" s="25" t="s">
        <v>1573</v>
      </c>
      <c r="F1175" s="25">
        <v>311270</v>
      </c>
      <c r="G1175" s="25" t="s">
        <v>1575</v>
      </c>
      <c r="H1175" s="25">
        <v>2</v>
      </c>
      <c r="I1175" s="25">
        <v>2005.01</v>
      </c>
      <c r="J1175" s="25">
        <v>2500.12</v>
      </c>
      <c r="K1175" s="25" t="s">
        <v>1566</v>
      </c>
      <c r="L1175" s="25"/>
      <c r="M1175" s="25" t="s">
        <v>1566</v>
      </c>
      <c r="N1175" s="25" t="s">
        <v>412</v>
      </c>
      <c r="O1175" s="25" t="s">
        <v>428</v>
      </c>
      <c r="P1175" s="25" t="s">
        <v>427</v>
      </c>
      <c r="Q1175" s="24">
        <v>15827</v>
      </c>
      <c r="R1175" s="17">
        <v>0</v>
      </c>
      <c r="U1175" s="17">
        <v>0</v>
      </c>
      <c r="V1175" s="17">
        <v>0</v>
      </c>
      <c r="Y1175" s="17">
        <v>0</v>
      </c>
      <c r="Z1175" s="17">
        <v>0</v>
      </c>
      <c r="AC1175" s="17">
        <v>0</v>
      </c>
      <c r="AD1175" s="17">
        <v>0</v>
      </c>
      <c r="AG1175" s="17">
        <v>0</v>
      </c>
      <c r="AH1175" s="17">
        <v>0</v>
      </c>
      <c r="AK1175" s="17">
        <v>0</v>
      </c>
      <c r="AL1175" s="17">
        <v>0</v>
      </c>
      <c r="AO1175" s="17">
        <v>0</v>
      </c>
      <c r="AP1175" s="17">
        <v>0</v>
      </c>
      <c r="AQ1175" s="17">
        <v>0</v>
      </c>
      <c r="AR1175" s="17">
        <v>0</v>
      </c>
      <c r="AS1175" s="17">
        <v>6.718E-3</v>
      </c>
      <c r="AT1175" s="17">
        <v>3.1809999999999998E-2</v>
      </c>
      <c r="AU1175" s="17">
        <v>1.2879E-2</v>
      </c>
      <c r="AV1175" s="17">
        <v>195</v>
      </c>
      <c r="AW1175" s="17">
        <v>234</v>
      </c>
      <c r="AX1175" s="17">
        <v>292.5</v>
      </c>
      <c r="AY1175" s="17">
        <v>0</v>
      </c>
      <c r="AZ1175" s="17">
        <v>0</v>
      </c>
      <c r="BA1175" s="17">
        <v>0</v>
      </c>
      <c r="BB1175" s="17">
        <v>0</v>
      </c>
      <c r="BC1175" s="17">
        <v>1</v>
      </c>
      <c r="BD1175" s="17">
        <v>15.83</v>
      </c>
      <c r="BE1175" s="17">
        <v>1</v>
      </c>
      <c r="BF1175" s="17">
        <v>1</v>
      </c>
      <c r="BH1175" s="17">
        <v>0</v>
      </c>
      <c r="BJ1175" s="17">
        <v>0</v>
      </c>
      <c r="BL1175" s="17">
        <v>0</v>
      </c>
      <c r="BM1175" s="17">
        <v>1.9588000000000001E-2</v>
      </c>
      <c r="BN1175" s="17">
        <v>7.3602000000000001E-2</v>
      </c>
      <c r="BO1175" s="17">
        <v>0</v>
      </c>
      <c r="BP1175" s="17">
        <v>0</v>
      </c>
      <c r="BQ1175" s="17">
        <v>0</v>
      </c>
      <c r="BR1175" s="17">
        <v>0</v>
      </c>
      <c r="BS1175" s="17">
        <v>0</v>
      </c>
      <c r="BT1175" s="17" t="s">
        <v>409</v>
      </c>
      <c r="BU1175" s="17" t="s">
        <v>409</v>
      </c>
      <c r="BV1175" s="17" t="s">
        <v>409</v>
      </c>
      <c r="BW1175" s="17" t="s">
        <v>592</v>
      </c>
      <c r="CA1175" s="17">
        <v>88106466</v>
      </c>
      <c r="CB1175" s="17" t="s">
        <v>1848</v>
      </c>
      <c r="CC1175" s="17">
        <v>2200481</v>
      </c>
      <c r="CD1175" s="17" t="s">
        <v>1574</v>
      </c>
    </row>
    <row r="1176" spans="1:82">
      <c r="A1176" s="27">
        <v>1000001333</v>
      </c>
      <c r="B1176" s="26">
        <v>0</v>
      </c>
      <c r="C1176" s="26" t="s">
        <v>306</v>
      </c>
      <c r="D1176" s="25">
        <v>309440</v>
      </c>
      <c r="E1176" s="25" t="s">
        <v>1971</v>
      </c>
      <c r="F1176" s="25">
        <v>309930</v>
      </c>
      <c r="G1176" s="25" t="s">
        <v>1972</v>
      </c>
      <c r="H1176" s="25">
        <v>1</v>
      </c>
      <c r="I1176" s="25">
        <v>2006.04</v>
      </c>
      <c r="J1176" s="25">
        <v>2012.12</v>
      </c>
      <c r="K1176" s="25" t="s">
        <v>1969</v>
      </c>
      <c r="L1176" s="25"/>
      <c r="M1176" s="25" t="s">
        <v>1969</v>
      </c>
      <c r="N1176" s="25" t="s">
        <v>412</v>
      </c>
      <c r="O1176" s="25" t="s">
        <v>428</v>
      </c>
      <c r="P1176" s="25" t="s">
        <v>499</v>
      </c>
      <c r="Q1176" s="24">
        <v>21037</v>
      </c>
      <c r="R1176" s="17">
        <v>0</v>
      </c>
      <c r="U1176" s="17">
        <v>0</v>
      </c>
      <c r="V1176" s="17">
        <v>0</v>
      </c>
      <c r="Y1176" s="17">
        <v>0</v>
      </c>
      <c r="Z1176" s="17">
        <v>0</v>
      </c>
      <c r="AC1176" s="17">
        <v>0</v>
      </c>
      <c r="AD1176" s="17">
        <v>0</v>
      </c>
      <c r="AG1176" s="17">
        <v>0</v>
      </c>
      <c r="AH1176" s="17">
        <v>0</v>
      </c>
      <c r="AK1176" s="17">
        <v>0</v>
      </c>
      <c r="AL1176" s="17">
        <v>0</v>
      </c>
      <c r="AO1176" s="17">
        <v>0</v>
      </c>
      <c r="AP1176" s="17">
        <v>0</v>
      </c>
      <c r="AQ1176" s="17">
        <v>0</v>
      </c>
      <c r="AR1176" s="17">
        <v>0</v>
      </c>
      <c r="AS1176" s="17">
        <v>3.7209999999999999E-3</v>
      </c>
      <c r="AT1176" s="17">
        <v>2.9014000000000002E-2</v>
      </c>
      <c r="AU1176" s="17">
        <v>2.4670000000000001E-2</v>
      </c>
      <c r="AV1176" s="17">
        <v>452</v>
      </c>
      <c r="AW1176" s="17">
        <v>542.4</v>
      </c>
      <c r="AX1176" s="17">
        <v>678</v>
      </c>
      <c r="AY1176" s="17">
        <v>0</v>
      </c>
      <c r="AZ1176" s="17">
        <v>0</v>
      </c>
      <c r="BA1176" s="17">
        <v>0</v>
      </c>
      <c r="BB1176" s="17">
        <v>0</v>
      </c>
      <c r="BC1176" s="17">
        <v>1</v>
      </c>
      <c r="BD1176" s="17">
        <v>21.04</v>
      </c>
      <c r="BE1176" s="17">
        <v>1</v>
      </c>
      <c r="BF1176" s="17">
        <v>1</v>
      </c>
      <c r="BH1176" s="17">
        <v>0</v>
      </c>
      <c r="BJ1176" s="17">
        <v>0</v>
      </c>
      <c r="BL1176" s="17">
        <v>0</v>
      </c>
      <c r="BM1176" s="17">
        <v>2.1070999999999999E-2</v>
      </c>
      <c r="BN1176" s="17">
        <v>8.4723000000000007E-2</v>
      </c>
      <c r="BO1176" s="17">
        <v>8.1379999999999994E-3</v>
      </c>
      <c r="BP1176" s="17">
        <v>0</v>
      </c>
      <c r="BQ1176" s="17">
        <v>0</v>
      </c>
      <c r="BR1176" s="17">
        <v>0</v>
      </c>
      <c r="BS1176" s="17">
        <v>0</v>
      </c>
      <c r="BT1176" s="17" t="s">
        <v>409</v>
      </c>
      <c r="BU1176" s="17" t="s">
        <v>409</v>
      </c>
      <c r="BV1176" s="17" t="s">
        <v>409</v>
      </c>
      <c r="BW1176" s="17" t="s">
        <v>592</v>
      </c>
      <c r="CA1176" s="17">
        <v>88106466</v>
      </c>
      <c r="CB1176" s="17" t="s">
        <v>1453</v>
      </c>
      <c r="CC1176" s="17">
        <v>4104374</v>
      </c>
      <c r="CD1176" s="17" t="s">
        <v>1111</v>
      </c>
    </row>
    <row r="1177" spans="1:82">
      <c r="A1177" s="27">
        <v>1000001334</v>
      </c>
      <c r="B1177" s="26">
        <v>0</v>
      </c>
      <c r="C1177" s="26" t="s">
        <v>307</v>
      </c>
      <c r="D1177" s="25">
        <v>309440</v>
      </c>
      <c r="E1177" s="25" t="s">
        <v>1971</v>
      </c>
      <c r="F1177" s="25">
        <v>309445</v>
      </c>
      <c r="G1177" s="25" t="s">
        <v>1970</v>
      </c>
      <c r="H1177" s="25">
        <v>1</v>
      </c>
      <c r="I1177" s="25">
        <v>2006.04</v>
      </c>
      <c r="J1177" s="25">
        <v>2012.12</v>
      </c>
      <c r="K1177" s="25" t="s">
        <v>1969</v>
      </c>
      <c r="L1177" s="25"/>
      <c r="M1177" s="25" t="s">
        <v>1969</v>
      </c>
      <c r="N1177" s="25" t="s">
        <v>412</v>
      </c>
      <c r="O1177" s="25" t="s">
        <v>428</v>
      </c>
      <c r="P1177" s="25" t="s">
        <v>499</v>
      </c>
      <c r="Q1177" s="24">
        <v>19284</v>
      </c>
      <c r="R1177" s="17">
        <v>0</v>
      </c>
      <c r="S1177" s="17" t="s">
        <v>411</v>
      </c>
      <c r="T1177" s="17" t="s">
        <v>516</v>
      </c>
      <c r="U1177" s="17">
        <v>600</v>
      </c>
      <c r="V1177" s="17">
        <v>0.90549999999999997</v>
      </c>
      <c r="W1177" s="17" t="s">
        <v>411</v>
      </c>
      <c r="X1177" s="17" t="s">
        <v>516</v>
      </c>
      <c r="Y1177" s="29">
        <v>2670</v>
      </c>
      <c r="Z1177" s="17">
        <v>0.2505</v>
      </c>
      <c r="AC1177" s="17">
        <v>0</v>
      </c>
      <c r="AD1177" s="17">
        <v>0</v>
      </c>
      <c r="AG1177" s="17">
        <v>0</v>
      </c>
      <c r="AH1177" s="17">
        <v>0</v>
      </c>
      <c r="AK1177" s="17">
        <v>0</v>
      </c>
      <c r="AL1177" s="17">
        <v>0</v>
      </c>
      <c r="AO1177" s="17">
        <v>0</v>
      </c>
      <c r="AP1177" s="17">
        <v>0</v>
      </c>
      <c r="AQ1177" s="17">
        <v>2.0783242E-2</v>
      </c>
      <c r="AR1177" s="17">
        <v>7.6078599999999995E-4</v>
      </c>
      <c r="AS1177" s="17">
        <v>3.6089999999999998E-3</v>
      </c>
      <c r="AT1177" s="17">
        <v>2.9489000000000001E-2</v>
      </c>
      <c r="AU1177" s="17">
        <v>8.8456999999999994E-2</v>
      </c>
      <c r="AV1177" s="17">
        <v>285</v>
      </c>
      <c r="AW1177" s="17">
        <v>342</v>
      </c>
      <c r="AX1177" s="17">
        <v>427.5</v>
      </c>
      <c r="AY1177" s="17">
        <v>0</v>
      </c>
      <c r="AZ1177" s="17">
        <v>0</v>
      </c>
      <c r="BA1177" s="17">
        <v>0</v>
      </c>
      <c r="BB1177" s="17">
        <v>0</v>
      </c>
      <c r="BC1177" s="17">
        <v>1</v>
      </c>
      <c r="BD1177" s="17">
        <v>22.55</v>
      </c>
      <c r="BE1177" s="17">
        <v>1</v>
      </c>
      <c r="BF1177" s="17">
        <v>1</v>
      </c>
      <c r="BH1177" s="17">
        <v>0</v>
      </c>
      <c r="BJ1177" s="17">
        <v>0</v>
      </c>
      <c r="BL1177" s="17">
        <v>0</v>
      </c>
      <c r="BM1177" s="17">
        <v>1.9918000000000002E-2</v>
      </c>
      <c r="BN1177" s="17">
        <v>7.9119999999999996E-2</v>
      </c>
      <c r="BO1177" s="17">
        <v>7.3167999999999997E-2</v>
      </c>
      <c r="BP1177" s="17">
        <v>0</v>
      </c>
      <c r="BQ1177" s="17">
        <v>0</v>
      </c>
      <c r="BR1177" s="17">
        <v>0</v>
      </c>
      <c r="BS1177" s="17">
        <v>0</v>
      </c>
      <c r="BT1177" s="17" t="s">
        <v>409</v>
      </c>
      <c r="BU1177" s="17" t="s">
        <v>409</v>
      </c>
      <c r="BV1177" s="17" t="s">
        <v>409</v>
      </c>
      <c r="BW1177" s="17" t="s">
        <v>592</v>
      </c>
      <c r="CA1177" s="17">
        <v>88106466</v>
      </c>
      <c r="CB1177" s="17" t="s">
        <v>1453</v>
      </c>
      <c r="CC1177" s="17">
        <v>4104374</v>
      </c>
      <c r="CD1177" s="17" t="s">
        <v>1111</v>
      </c>
    </row>
    <row r="1178" spans="1:82">
      <c r="A1178" s="27">
        <v>1000001337</v>
      </c>
      <c r="B1178" s="26">
        <v>0</v>
      </c>
      <c r="C1178" s="26" t="s">
        <v>1968</v>
      </c>
      <c r="D1178" s="25">
        <v>310100</v>
      </c>
      <c r="E1178" s="25" t="s">
        <v>1957</v>
      </c>
      <c r="F1178" s="25">
        <v>309435</v>
      </c>
      <c r="G1178" s="25" t="s">
        <v>1966</v>
      </c>
      <c r="H1178" s="25">
        <v>1</v>
      </c>
      <c r="I1178" s="25">
        <v>2005.01</v>
      </c>
      <c r="J1178" s="25">
        <v>2500.12</v>
      </c>
      <c r="K1178" s="25" t="s">
        <v>1566</v>
      </c>
      <c r="L1178" s="25"/>
      <c r="M1178" s="25" t="s">
        <v>1566</v>
      </c>
      <c r="N1178" s="25" t="s">
        <v>412</v>
      </c>
      <c r="O1178" s="25" t="s">
        <v>428</v>
      </c>
      <c r="P1178" s="25" t="s">
        <v>499</v>
      </c>
      <c r="Q1178" s="24">
        <v>13400</v>
      </c>
      <c r="R1178" s="17">
        <v>0</v>
      </c>
      <c r="U1178" s="17">
        <v>0</v>
      </c>
      <c r="V1178" s="17">
        <v>0</v>
      </c>
      <c r="Y1178" s="17">
        <v>0</v>
      </c>
      <c r="Z1178" s="17">
        <v>0</v>
      </c>
      <c r="AC1178" s="17">
        <v>0</v>
      </c>
      <c r="AD1178" s="17">
        <v>0</v>
      </c>
      <c r="AG1178" s="17">
        <v>0</v>
      </c>
      <c r="AH1178" s="17">
        <v>0</v>
      </c>
      <c r="AK1178" s="17">
        <v>0</v>
      </c>
      <c r="AL1178" s="17">
        <v>0</v>
      </c>
      <c r="AO1178" s="17">
        <v>0</v>
      </c>
      <c r="AP1178" s="17">
        <v>0</v>
      </c>
      <c r="AQ1178" s="17">
        <v>0</v>
      </c>
      <c r="AR1178" s="17">
        <v>0</v>
      </c>
      <c r="AS1178" s="17">
        <v>2.3700000000000001E-3</v>
      </c>
      <c r="AT1178" s="17">
        <v>1.8610000000000002E-2</v>
      </c>
      <c r="AU1178" s="17">
        <v>1.5599999999999999E-2</v>
      </c>
      <c r="AV1178" s="17">
        <v>452</v>
      </c>
      <c r="AW1178" s="17">
        <v>542.4</v>
      </c>
      <c r="AX1178" s="17">
        <v>678</v>
      </c>
      <c r="AY1178" s="17">
        <v>0</v>
      </c>
      <c r="AZ1178" s="17">
        <v>0</v>
      </c>
      <c r="BA1178" s="17">
        <v>0</v>
      </c>
      <c r="BB1178" s="17">
        <v>0</v>
      </c>
      <c r="BC1178" s="17">
        <v>1</v>
      </c>
      <c r="BD1178" s="17">
        <v>13.4</v>
      </c>
      <c r="BE1178" s="17">
        <v>1</v>
      </c>
      <c r="BF1178" s="17">
        <v>1</v>
      </c>
      <c r="BH1178" s="17">
        <v>0</v>
      </c>
      <c r="BJ1178" s="17">
        <v>0</v>
      </c>
      <c r="BL1178" s="17">
        <v>0</v>
      </c>
      <c r="BM1178" s="17">
        <v>1.324E-2</v>
      </c>
      <c r="BN1178" s="17">
        <v>5.4919999999999997E-2</v>
      </c>
      <c r="BO1178" s="17">
        <v>0</v>
      </c>
      <c r="BP1178" s="17">
        <v>0</v>
      </c>
      <c r="BQ1178" s="17">
        <v>0</v>
      </c>
      <c r="BR1178" s="17">
        <v>0</v>
      </c>
      <c r="BS1178" s="17">
        <v>0</v>
      </c>
      <c r="BT1178" s="17" t="s">
        <v>409</v>
      </c>
      <c r="BU1178" s="17" t="s">
        <v>409</v>
      </c>
      <c r="BV1178" s="17" t="s">
        <v>409</v>
      </c>
      <c r="BW1178" s="17" t="s">
        <v>592</v>
      </c>
      <c r="CA1178" s="17">
        <v>88106466</v>
      </c>
      <c r="CB1178" s="17" t="s">
        <v>1848</v>
      </c>
      <c r="CC1178" s="17">
        <v>2102625</v>
      </c>
      <c r="CD1178" s="17" t="s">
        <v>1528</v>
      </c>
    </row>
    <row r="1179" spans="1:82">
      <c r="A1179" s="27">
        <v>1000001338</v>
      </c>
      <c r="B1179" s="26">
        <v>0</v>
      </c>
      <c r="C1179" s="26" t="s">
        <v>1967</v>
      </c>
      <c r="D1179" s="25">
        <v>310100</v>
      </c>
      <c r="E1179" s="25" t="s">
        <v>1957</v>
      </c>
      <c r="F1179" s="25">
        <v>309435</v>
      </c>
      <c r="G1179" s="25" t="s">
        <v>1966</v>
      </c>
      <c r="H1179" s="25">
        <v>2</v>
      </c>
      <c r="I1179" s="25">
        <v>2005.01</v>
      </c>
      <c r="J1179" s="25">
        <v>2500.12</v>
      </c>
      <c r="K1179" s="25" t="s">
        <v>1566</v>
      </c>
      <c r="L1179" s="25"/>
      <c r="M1179" s="25" t="s">
        <v>1566</v>
      </c>
      <c r="N1179" s="25" t="s">
        <v>412</v>
      </c>
      <c r="O1179" s="25" t="s">
        <v>428</v>
      </c>
      <c r="P1179" s="25" t="s">
        <v>499</v>
      </c>
      <c r="Q1179" s="24">
        <v>13400</v>
      </c>
      <c r="R1179" s="17">
        <v>0</v>
      </c>
      <c r="U1179" s="17">
        <v>0</v>
      </c>
      <c r="V1179" s="17">
        <v>0</v>
      </c>
      <c r="Y1179" s="17">
        <v>0</v>
      </c>
      <c r="Z1179" s="17">
        <v>0</v>
      </c>
      <c r="AC1179" s="17">
        <v>0</v>
      </c>
      <c r="AD1179" s="17">
        <v>0</v>
      </c>
      <c r="AG1179" s="17">
        <v>0</v>
      </c>
      <c r="AH1179" s="17">
        <v>0</v>
      </c>
      <c r="AK1179" s="17">
        <v>0</v>
      </c>
      <c r="AL1179" s="17">
        <v>0</v>
      </c>
      <c r="AO1179" s="17">
        <v>0</v>
      </c>
      <c r="AP1179" s="17">
        <v>0</v>
      </c>
      <c r="AQ1179" s="17">
        <v>0</v>
      </c>
      <c r="AR1179" s="17">
        <v>0</v>
      </c>
      <c r="AS1179" s="17">
        <v>2.3700000000000001E-3</v>
      </c>
      <c r="AT1179" s="17">
        <v>1.8610000000000002E-2</v>
      </c>
      <c r="AU1179" s="17">
        <v>1.5599999999999999E-2</v>
      </c>
      <c r="AV1179" s="17">
        <v>452</v>
      </c>
      <c r="AW1179" s="17">
        <v>542.4</v>
      </c>
      <c r="AX1179" s="17">
        <v>678</v>
      </c>
      <c r="AY1179" s="17">
        <v>0</v>
      </c>
      <c r="AZ1179" s="17">
        <v>0</v>
      </c>
      <c r="BA1179" s="17">
        <v>0</v>
      </c>
      <c r="BB1179" s="17">
        <v>0</v>
      </c>
      <c r="BC1179" s="17">
        <v>1</v>
      </c>
      <c r="BD1179" s="17">
        <v>13.4</v>
      </c>
      <c r="BE1179" s="17">
        <v>1</v>
      </c>
      <c r="BF1179" s="17">
        <v>1</v>
      </c>
      <c r="BH1179" s="17">
        <v>0</v>
      </c>
      <c r="BJ1179" s="17">
        <v>0</v>
      </c>
      <c r="BL1179" s="17">
        <v>0</v>
      </c>
      <c r="BM1179" s="17">
        <v>1.324E-2</v>
      </c>
      <c r="BN1179" s="17">
        <v>5.4919999999999997E-2</v>
      </c>
      <c r="BO1179" s="17">
        <v>0</v>
      </c>
      <c r="BP1179" s="17">
        <v>0</v>
      </c>
      <c r="BQ1179" s="17">
        <v>0</v>
      </c>
      <c r="BR1179" s="17">
        <v>0</v>
      </c>
      <c r="BS1179" s="17">
        <v>0</v>
      </c>
      <c r="BT1179" s="17" t="s">
        <v>409</v>
      </c>
      <c r="BU1179" s="17" t="s">
        <v>409</v>
      </c>
      <c r="BV1179" s="17" t="s">
        <v>409</v>
      </c>
      <c r="BW1179" s="17" t="s">
        <v>592</v>
      </c>
      <c r="CA1179" s="17">
        <v>88106466</v>
      </c>
      <c r="CB1179" s="17" t="s">
        <v>1848</v>
      </c>
      <c r="CC1179" s="17">
        <v>2102625</v>
      </c>
      <c r="CD1179" s="17" t="s">
        <v>1528</v>
      </c>
    </row>
    <row r="1180" spans="1:82">
      <c r="A1180" s="27">
        <v>1000001339</v>
      </c>
      <c r="B1180" s="26">
        <v>0</v>
      </c>
      <c r="C1180" s="26" t="s">
        <v>1965</v>
      </c>
      <c r="D1180" s="25">
        <v>209450</v>
      </c>
      <c r="E1180" s="25" t="s">
        <v>1530</v>
      </c>
      <c r="F1180" s="25">
        <v>210101</v>
      </c>
      <c r="G1180" s="25" t="s">
        <v>1529</v>
      </c>
      <c r="H1180" s="25">
        <v>2</v>
      </c>
      <c r="I1180" s="25">
        <v>2005.01</v>
      </c>
      <c r="J1180" s="25">
        <v>2500.12</v>
      </c>
      <c r="K1180" s="25" t="s">
        <v>1566</v>
      </c>
      <c r="L1180" s="25"/>
      <c r="M1180" s="25" t="s">
        <v>1566</v>
      </c>
      <c r="N1180" s="25" t="s">
        <v>609</v>
      </c>
      <c r="O1180" s="25" t="s">
        <v>428</v>
      </c>
      <c r="P1180" s="25" t="s">
        <v>608</v>
      </c>
      <c r="Q1180" s="24">
        <v>28716</v>
      </c>
      <c r="R1180" s="17">
        <v>0</v>
      </c>
      <c r="U1180" s="17">
        <v>0</v>
      </c>
      <c r="V1180" s="17">
        <v>0</v>
      </c>
      <c r="Y1180" s="17">
        <v>0</v>
      </c>
      <c r="Z1180" s="17">
        <v>0</v>
      </c>
      <c r="AC1180" s="17">
        <v>0</v>
      </c>
      <c r="AD1180" s="17">
        <v>0</v>
      </c>
      <c r="AG1180" s="17">
        <v>0</v>
      </c>
      <c r="AH1180" s="17">
        <v>0</v>
      </c>
      <c r="AK1180" s="17">
        <v>0</v>
      </c>
      <c r="AL1180" s="17">
        <v>0</v>
      </c>
      <c r="AO1180" s="17">
        <v>0</v>
      </c>
      <c r="AP1180" s="17">
        <v>0</v>
      </c>
      <c r="AQ1180" s="17">
        <v>0</v>
      </c>
      <c r="AR1180" s="17">
        <v>0</v>
      </c>
      <c r="AS1180" s="17">
        <v>4.2400000000000001E-4</v>
      </c>
      <c r="AT1180" s="17">
        <v>7.2810000000000001E-3</v>
      </c>
      <c r="AU1180" s="17">
        <v>0.18152599999999999</v>
      </c>
      <c r="AV1180" s="30">
        <v>2173</v>
      </c>
      <c r="AW1180" s="30">
        <v>2607.6</v>
      </c>
      <c r="AX1180" s="30">
        <v>3259.5</v>
      </c>
      <c r="AY1180" s="17">
        <v>0</v>
      </c>
      <c r="AZ1180" s="17">
        <v>0</v>
      </c>
      <c r="BA1180" s="17">
        <v>0</v>
      </c>
      <c r="BB1180" s="17">
        <v>0</v>
      </c>
      <c r="BC1180" s="17">
        <v>1</v>
      </c>
      <c r="BD1180" s="17">
        <v>28.72</v>
      </c>
      <c r="BE1180" s="17">
        <v>1</v>
      </c>
      <c r="BF1180" s="17">
        <v>1</v>
      </c>
      <c r="BH1180" s="17">
        <v>0</v>
      </c>
      <c r="BJ1180" s="17">
        <v>0</v>
      </c>
      <c r="BL1180" s="17">
        <v>0</v>
      </c>
      <c r="BM1180" s="17">
        <v>3.8600000000000001E-3</v>
      </c>
      <c r="BN1180" s="17">
        <v>2.0428000000000002E-2</v>
      </c>
      <c r="BO1180" s="17">
        <v>0</v>
      </c>
      <c r="BP1180" s="17">
        <v>0</v>
      </c>
      <c r="BQ1180" s="17">
        <v>0</v>
      </c>
      <c r="BR1180" s="17">
        <v>0</v>
      </c>
      <c r="BS1180" s="17">
        <v>0</v>
      </c>
      <c r="BT1180" s="17" t="s">
        <v>409</v>
      </c>
      <c r="BU1180" s="17" t="s">
        <v>409</v>
      </c>
      <c r="BV1180" s="17" t="s">
        <v>409</v>
      </c>
      <c r="BX1180" s="17" t="s">
        <v>607</v>
      </c>
      <c r="CA1180" s="17">
        <v>88106466</v>
      </c>
      <c r="CB1180" s="17" t="s">
        <v>1848</v>
      </c>
      <c r="CC1180" s="17">
        <v>2102625</v>
      </c>
      <c r="CD1180" s="17" t="s">
        <v>1528</v>
      </c>
    </row>
    <row r="1181" spans="1:82">
      <c r="A1181" s="27">
        <v>1000001340</v>
      </c>
      <c r="B1181" s="26">
        <v>0</v>
      </c>
      <c r="C1181" s="26" t="s">
        <v>1964</v>
      </c>
      <c r="D1181" s="25">
        <v>310640</v>
      </c>
      <c r="E1181" s="25" t="s">
        <v>1922</v>
      </c>
      <c r="F1181" s="25">
        <v>310545</v>
      </c>
      <c r="G1181" s="25" t="s">
        <v>1962</v>
      </c>
      <c r="H1181" s="25">
        <v>1</v>
      </c>
      <c r="I1181" s="25">
        <v>2000.12</v>
      </c>
      <c r="J1181" s="25">
        <v>2023.04</v>
      </c>
      <c r="K1181" s="25" t="s">
        <v>1657</v>
      </c>
      <c r="L1181" s="25"/>
      <c r="M1181" s="25" t="s">
        <v>1657</v>
      </c>
      <c r="N1181" s="25" t="s">
        <v>412</v>
      </c>
      <c r="O1181" s="25" t="s">
        <v>428</v>
      </c>
      <c r="P1181" s="25" t="s">
        <v>499</v>
      </c>
      <c r="Q1181" s="24">
        <v>2710</v>
      </c>
      <c r="R1181" s="17">
        <v>0</v>
      </c>
      <c r="S1181" s="17" t="s">
        <v>498</v>
      </c>
      <c r="T1181" s="17" t="s">
        <v>726</v>
      </c>
      <c r="U1181" s="29">
        <v>4753</v>
      </c>
      <c r="V1181" s="17">
        <v>1.1639999999999999</v>
      </c>
      <c r="W1181" s="17" t="s">
        <v>411</v>
      </c>
      <c r="X1181" s="17" t="s">
        <v>726</v>
      </c>
      <c r="Y1181" s="17">
        <v>122</v>
      </c>
      <c r="Z1181" s="17">
        <v>1.8058000000000001</v>
      </c>
      <c r="AC1181" s="17">
        <v>0</v>
      </c>
      <c r="AD1181" s="17">
        <v>0</v>
      </c>
      <c r="AG1181" s="17">
        <v>0</v>
      </c>
      <c r="AH1181" s="17">
        <v>0</v>
      </c>
      <c r="AK1181" s="17">
        <v>0</v>
      </c>
      <c r="AL1181" s="17">
        <v>0</v>
      </c>
      <c r="AO1181" s="17">
        <v>0</v>
      </c>
      <c r="AP1181" s="17">
        <v>0</v>
      </c>
      <c r="AQ1181" s="17">
        <v>0.320861234</v>
      </c>
      <c r="AR1181" s="17">
        <v>2.952157E-3</v>
      </c>
      <c r="AS1181" s="17">
        <v>6.5300000000000004E-4</v>
      </c>
      <c r="AT1181" s="17">
        <v>5.0109999999999998E-3</v>
      </c>
      <c r="AU1181" s="17">
        <v>0.312027</v>
      </c>
      <c r="AV1181" s="17">
        <v>312</v>
      </c>
      <c r="AW1181" s="17">
        <v>374.4</v>
      </c>
      <c r="AX1181" s="17">
        <v>468</v>
      </c>
      <c r="AY1181" s="17">
        <v>0</v>
      </c>
      <c r="AZ1181" s="17">
        <v>0</v>
      </c>
      <c r="BA1181" s="17">
        <v>0</v>
      </c>
      <c r="BB1181" s="17">
        <v>0</v>
      </c>
      <c r="BC1181" s="17">
        <v>1</v>
      </c>
      <c r="BD1181" s="17">
        <v>7.59</v>
      </c>
      <c r="BE1181" s="17">
        <v>1</v>
      </c>
      <c r="BF1181" s="17">
        <v>1</v>
      </c>
      <c r="BH1181" s="17">
        <v>0</v>
      </c>
      <c r="BJ1181" s="17">
        <v>0</v>
      </c>
      <c r="BL1181" s="17">
        <v>0</v>
      </c>
      <c r="BM1181" s="17">
        <v>3.5560000000000001E-3</v>
      </c>
      <c r="BN1181" s="17">
        <v>1.3952000000000001E-2</v>
      </c>
      <c r="BO1181" s="17">
        <v>0</v>
      </c>
      <c r="BP1181" s="17">
        <v>0</v>
      </c>
      <c r="BQ1181" s="17">
        <v>0</v>
      </c>
      <c r="BR1181" s="17">
        <v>0</v>
      </c>
      <c r="BS1181" s="17">
        <v>0</v>
      </c>
      <c r="BT1181" s="17" t="s">
        <v>409</v>
      </c>
      <c r="BU1181" s="17" t="s">
        <v>409</v>
      </c>
      <c r="BV1181" s="17" t="s">
        <v>409</v>
      </c>
      <c r="BW1181" s="17" t="s">
        <v>592</v>
      </c>
      <c r="CA1181" s="17">
        <v>88106466</v>
      </c>
      <c r="CB1181" s="17" t="s">
        <v>1845</v>
      </c>
      <c r="CC1181" s="17">
        <v>4201477</v>
      </c>
      <c r="CD1181" s="17" t="s">
        <v>1245</v>
      </c>
    </row>
    <row r="1182" spans="1:82">
      <c r="A1182" s="27">
        <v>1000001341</v>
      </c>
      <c r="B1182" s="26">
        <v>0</v>
      </c>
      <c r="C1182" s="26" t="s">
        <v>1963</v>
      </c>
      <c r="D1182" s="25">
        <v>310545</v>
      </c>
      <c r="E1182" s="25" t="s">
        <v>1962</v>
      </c>
      <c r="F1182" s="25">
        <v>310530</v>
      </c>
      <c r="G1182" s="25" t="s">
        <v>1961</v>
      </c>
      <c r="H1182" s="25">
        <v>1</v>
      </c>
      <c r="I1182" s="25">
        <v>2000.12</v>
      </c>
      <c r="J1182" s="25">
        <v>2500.12</v>
      </c>
      <c r="K1182" s="25" t="s">
        <v>1657</v>
      </c>
      <c r="L1182" s="25"/>
      <c r="M1182" s="25" t="s">
        <v>557</v>
      </c>
      <c r="N1182" s="25" t="s">
        <v>412</v>
      </c>
      <c r="O1182" s="25" t="s">
        <v>498</v>
      </c>
      <c r="P1182" s="25" t="s">
        <v>726</v>
      </c>
      <c r="Q1182" s="24">
        <v>2099</v>
      </c>
      <c r="R1182" s="17">
        <v>1.1060000000000001</v>
      </c>
      <c r="U1182" s="17">
        <v>0</v>
      </c>
      <c r="V1182" s="17">
        <v>0</v>
      </c>
      <c r="Y1182" s="17">
        <v>0</v>
      </c>
      <c r="Z1182" s="17">
        <v>0</v>
      </c>
      <c r="AC1182" s="17">
        <v>0</v>
      </c>
      <c r="AD1182" s="17">
        <v>0</v>
      </c>
      <c r="AG1182" s="17">
        <v>0</v>
      </c>
      <c r="AH1182" s="17">
        <v>0</v>
      </c>
      <c r="AK1182" s="17">
        <v>0</v>
      </c>
      <c r="AL1182" s="17">
        <v>0</v>
      </c>
      <c r="AO1182" s="17">
        <v>0</v>
      </c>
      <c r="AP1182" s="17">
        <v>0</v>
      </c>
      <c r="AQ1182" s="17">
        <v>1.1060000000000001</v>
      </c>
      <c r="AR1182" s="17">
        <v>3.0000000000000001E-3</v>
      </c>
      <c r="AS1182" s="17">
        <v>1.0739999999999999E-4</v>
      </c>
      <c r="AT1182" s="17">
        <v>4.2630000000000001E-4</v>
      </c>
      <c r="AU1182" s="17">
        <v>0.1312297</v>
      </c>
      <c r="AV1182" s="17">
        <v>312</v>
      </c>
      <c r="AW1182" s="17">
        <v>374.4</v>
      </c>
      <c r="AX1182" s="17">
        <v>468</v>
      </c>
      <c r="AY1182" s="17">
        <v>0</v>
      </c>
      <c r="AZ1182" s="17">
        <v>0</v>
      </c>
      <c r="BA1182" s="17">
        <v>0</v>
      </c>
      <c r="BB1182" s="17">
        <v>0</v>
      </c>
      <c r="BC1182" s="17">
        <v>1</v>
      </c>
      <c r="BD1182" s="17">
        <v>2.1</v>
      </c>
      <c r="BE1182" s="17">
        <v>1</v>
      </c>
      <c r="BF1182" s="17">
        <v>1</v>
      </c>
      <c r="BH1182" s="17">
        <v>0</v>
      </c>
      <c r="BJ1182" s="17">
        <v>0</v>
      </c>
      <c r="BL1182" s="17">
        <v>0</v>
      </c>
      <c r="BM1182" s="17">
        <v>5.3229999999999998E-4</v>
      </c>
      <c r="BN1182" s="17">
        <v>4.0813000000000004E-3</v>
      </c>
      <c r="BO1182" s="17">
        <v>0</v>
      </c>
      <c r="BP1182" s="17">
        <v>0</v>
      </c>
      <c r="BQ1182" s="17">
        <v>0</v>
      </c>
      <c r="BR1182" s="17">
        <v>0</v>
      </c>
      <c r="BS1182" s="17">
        <v>0</v>
      </c>
      <c r="BT1182" s="17" t="s">
        <v>409</v>
      </c>
      <c r="BU1182" s="17" t="s">
        <v>409</v>
      </c>
      <c r="BV1182" s="17" t="s">
        <v>409</v>
      </c>
      <c r="BW1182" s="17" t="s">
        <v>592</v>
      </c>
      <c r="CA1182" s="17">
        <v>88106466</v>
      </c>
      <c r="CB1182" s="17" t="s">
        <v>1848</v>
      </c>
      <c r="CC1182" s="17">
        <v>4201477</v>
      </c>
      <c r="CD1182" s="17" t="s">
        <v>1245</v>
      </c>
    </row>
    <row r="1183" spans="1:82">
      <c r="A1183" s="27">
        <v>1000001342</v>
      </c>
      <c r="B1183" s="26">
        <v>0</v>
      </c>
      <c r="C1183" s="26" t="s">
        <v>158</v>
      </c>
      <c r="D1183" s="25">
        <v>310200</v>
      </c>
      <c r="E1183" s="25" t="s">
        <v>1259</v>
      </c>
      <c r="F1183" s="25">
        <v>310210</v>
      </c>
      <c r="G1183" s="25" t="s">
        <v>1258</v>
      </c>
      <c r="H1183" s="25">
        <v>1</v>
      </c>
      <c r="I1183" s="25">
        <v>2000.01</v>
      </c>
      <c r="J1183" s="25">
        <v>2500.12</v>
      </c>
      <c r="K1183" s="25" t="s">
        <v>557</v>
      </c>
      <c r="L1183" s="25"/>
      <c r="M1183" s="25" t="s">
        <v>557</v>
      </c>
      <c r="N1183" s="25" t="s">
        <v>412</v>
      </c>
      <c r="O1183" s="25" t="s">
        <v>411</v>
      </c>
      <c r="P1183" s="25" t="s">
        <v>792</v>
      </c>
      <c r="Q1183" s="28">
        <v>106</v>
      </c>
      <c r="R1183" s="17">
        <v>1.804</v>
      </c>
      <c r="U1183" s="17">
        <v>0</v>
      </c>
      <c r="V1183" s="17">
        <v>0</v>
      </c>
      <c r="Y1183" s="17">
        <v>0</v>
      </c>
      <c r="Z1183" s="17">
        <v>0</v>
      </c>
      <c r="AC1183" s="17">
        <v>0</v>
      </c>
      <c r="AD1183" s="17">
        <v>0</v>
      </c>
      <c r="AG1183" s="17">
        <v>0</v>
      </c>
      <c r="AH1183" s="17">
        <v>0</v>
      </c>
      <c r="AK1183" s="17">
        <v>0</v>
      </c>
      <c r="AL1183" s="17">
        <v>0</v>
      </c>
      <c r="AO1183" s="17">
        <v>0</v>
      </c>
      <c r="AP1183" s="17">
        <v>0</v>
      </c>
      <c r="AQ1183" s="17">
        <v>1.804</v>
      </c>
      <c r="AR1183" s="17">
        <v>1E-3</v>
      </c>
      <c r="AS1183" s="17">
        <v>3.0000000000000001E-6</v>
      </c>
      <c r="AT1183" s="17">
        <v>3.4E-5</v>
      </c>
      <c r="AU1183" s="17">
        <v>3.4520000000000002E-3</v>
      </c>
      <c r="AV1183" s="17">
        <v>533</v>
      </c>
      <c r="AW1183" s="17">
        <v>639.6</v>
      </c>
      <c r="AX1183" s="17">
        <v>799.5</v>
      </c>
      <c r="AY1183" s="17">
        <v>0</v>
      </c>
      <c r="AZ1183" s="17">
        <v>0</v>
      </c>
      <c r="BA1183" s="17">
        <v>0</v>
      </c>
      <c r="BB1183" s="17">
        <v>0</v>
      </c>
      <c r="BC1183" s="17">
        <v>1</v>
      </c>
      <c r="BD1183" s="17">
        <v>0.11</v>
      </c>
      <c r="BE1183" s="17">
        <v>1</v>
      </c>
      <c r="BF1183" s="17">
        <v>1</v>
      </c>
      <c r="BH1183" s="17">
        <v>0</v>
      </c>
      <c r="BJ1183" s="17">
        <v>0</v>
      </c>
      <c r="BL1183" s="17">
        <v>0</v>
      </c>
      <c r="BM1183" s="17">
        <v>1.0000000000000001E-5</v>
      </c>
      <c r="BN1183" s="17">
        <v>1.7E-5</v>
      </c>
      <c r="BO1183" s="17">
        <v>0</v>
      </c>
      <c r="BP1183" s="17">
        <v>0</v>
      </c>
      <c r="BQ1183" s="17">
        <v>0</v>
      </c>
      <c r="BR1183" s="17">
        <v>0</v>
      </c>
      <c r="BS1183" s="17">
        <v>0</v>
      </c>
      <c r="BT1183" s="17" t="s">
        <v>409</v>
      </c>
      <c r="BU1183" s="17" t="s">
        <v>409</v>
      </c>
      <c r="BV1183" s="17" t="s">
        <v>409</v>
      </c>
      <c r="BW1183" s="17" t="s">
        <v>592</v>
      </c>
      <c r="CA1183" s="17">
        <v>88106466</v>
      </c>
      <c r="CB1183" s="17" t="s">
        <v>1848</v>
      </c>
      <c r="CC1183" s="17">
        <v>4201477</v>
      </c>
      <c r="CD1183" s="17" t="s">
        <v>1245</v>
      </c>
    </row>
    <row r="1184" spans="1:82">
      <c r="A1184" s="27">
        <v>1000001343</v>
      </c>
      <c r="B1184" s="26">
        <v>0</v>
      </c>
      <c r="C1184" s="26" t="s">
        <v>157</v>
      </c>
      <c r="D1184" s="25">
        <v>310201</v>
      </c>
      <c r="E1184" s="25" t="s">
        <v>1259</v>
      </c>
      <c r="F1184" s="25">
        <v>310211</v>
      </c>
      <c r="G1184" s="25" t="s">
        <v>1258</v>
      </c>
      <c r="H1184" s="25">
        <v>2</v>
      </c>
      <c r="I1184" s="25">
        <v>2000.01</v>
      </c>
      <c r="J1184" s="25">
        <v>2500.12</v>
      </c>
      <c r="K1184" s="25" t="s">
        <v>557</v>
      </c>
      <c r="L1184" s="25"/>
      <c r="M1184" s="25" t="s">
        <v>1960</v>
      </c>
      <c r="N1184" s="25" t="s">
        <v>412</v>
      </c>
      <c r="O1184" s="25" t="s">
        <v>411</v>
      </c>
      <c r="P1184" s="25" t="s">
        <v>792</v>
      </c>
      <c r="Q1184" s="28">
        <v>106</v>
      </c>
      <c r="R1184" s="17">
        <v>1.804</v>
      </c>
      <c r="U1184" s="17">
        <v>0</v>
      </c>
      <c r="V1184" s="17">
        <v>0</v>
      </c>
      <c r="Y1184" s="17">
        <v>0</v>
      </c>
      <c r="Z1184" s="17">
        <v>0</v>
      </c>
      <c r="AC1184" s="17">
        <v>0</v>
      </c>
      <c r="AD1184" s="17">
        <v>0</v>
      </c>
      <c r="AG1184" s="17">
        <v>0</v>
      </c>
      <c r="AH1184" s="17">
        <v>0</v>
      </c>
      <c r="AK1184" s="17">
        <v>0</v>
      </c>
      <c r="AL1184" s="17">
        <v>0</v>
      </c>
      <c r="AO1184" s="17">
        <v>0</v>
      </c>
      <c r="AP1184" s="17">
        <v>0</v>
      </c>
      <c r="AQ1184" s="17">
        <v>1.804</v>
      </c>
      <c r="AR1184" s="17">
        <v>1E-3</v>
      </c>
      <c r="AS1184" s="17">
        <v>3.0000000000000001E-6</v>
      </c>
      <c r="AT1184" s="17">
        <v>2.5999999999999998E-5</v>
      </c>
      <c r="AU1184" s="17">
        <v>3.3960000000000001E-3</v>
      </c>
      <c r="AV1184" s="17">
        <v>533</v>
      </c>
      <c r="AW1184" s="17">
        <v>639.6</v>
      </c>
      <c r="AX1184" s="17">
        <v>799.5</v>
      </c>
      <c r="AY1184" s="17">
        <v>0</v>
      </c>
      <c r="AZ1184" s="17">
        <v>0</v>
      </c>
      <c r="BA1184" s="17">
        <v>0</v>
      </c>
      <c r="BB1184" s="17">
        <v>0</v>
      </c>
      <c r="BC1184" s="17">
        <v>1</v>
      </c>
      <c r="BD1184" s="17">
        <v>0.11</v>
      </c>
      <c r="BE1184" s="17">
        <v>1</v>
      </c>
      <c r="BF1184" s="17">
        <v>1</v>
      </c>
      <c r="BH1184" s="17">
        <v>0</v>
      </c>
      <c r="BJ1184" s="17">
        <v>0</v>
      </c>
      <c r="BL1184" s="17">
        <v>0</v>
      </c>
      <c r="BM1184" s="17">
        <v>5.0000000000000004E-6</v>
      </c>
      <c r="BN1184" s="17">
        <v>1.4E-5</v>
      </c>
      <c r="BO1184" s="17">
        <v>0</v>
      </c>
      <c r="BP1184" s="17">
        <v>0</v>
      </c>
      <c r="BQ1184" s="17">
        <v>0</v>
      </c>
      <c r="BR1184" s="17">
        <v>0</v>
      </c>
      <c r="BS1184" s="17">
        <v>0</v>
      </c>
      <c r="BT1184" s="17" t="s">
        <v>409</v>
      </c>
      <c r="BU1184" s="17" t="s">
        <v>409</v>
      </c>
      <c r="BV1184" s="17" t="s">
        <v>409</v>
      </c>
      <c r="BW1184" s="17" t="s">
        <v>592</v>
      </c>
      <c r="CA1184" s="17">
        <v>88106466</v>
      </c>
      <c r="CB1184" s="17" t="s">
        <v>1848</v>
      </c>
      <c r="CC1184" s="17">
        <v>4201477</v>
      </c>
      <c r="CD1184" s="17" t="s">
        <v>1245</v>
      </c>
    </row>
    <row r="1185" spans="1:82">
      <c r="A1185" s="27">
        <v>1000001347</v>
      </c>
      <c r="B1185" s="26">
        <v>0</v>
      </c>
      <c r="C1185" s="26" t="s">
        <v>1959</v>
      </c>
      <c r="D1185" s="25">
        <v>210200</v>
      </c>
      <c r="E1185" s="25" t="s">
        <v>1958</v>
      </c>
      <c r="F1185" s="25">
        <v>210150</v>
      </c>
      <c r="G1185" s="25" t="s">
        <v>1517</v>
      </c>
      <c r="H1185" s="25">
        <v>2</v>
      </c>
      <c r="I1185" s="25">
        <v>2000.01</v>
      </c>
      <c r="J1185" s="25">
        <v>2500.12</v>
      </c>
      <c r="K1185" s="25" t="s">
        <v>557</v>
      </c>
      <c r="L1185" s="25"/>
      <c r="M1185" s="25" t="s">
        <v>557</v>
      </c>
      <c r="N1185" s="25" t="s">
        <v>609</v>
      </c>
      <c r="O1185" s="25" t="s">
        <v>428</v>
      </c>
      <c r="P1185" s="25" t="s">
        <v>608</v>
      </c>
      <c r="Q1185" s="24">
        <v>12352</v>
      </c>
      <c r="R1185" s="17">
        <v>0</v>
      </c>
      <c r="U1185" s="17">
        <v>0</v>
      </c>
      <c r="V1185" s="17">
        <v>0</v>
      </c>
      <c r="Y1185" s="17">
        <v>0</v>
      </c>
      <c r="Z1185" s="17">
        <v>0</v>
      </c>
      <c r="AC1185" s="17">
        <v>0</v>
      </c>
      <c r="AD1185" s="17">
        <v>0</v>
      </c>
      <c r="AG1185" s="17">
        <v>0</v>
      </c>
      <c r="AH1185" s="17">
        <v>0</v>
      </c>
      <c r="AK1185" s="17">
        <v>0</v>
      </c>
      <c r="AL1185" s="17">
        <v>0</v>
      </c>
      <c r="AO1185" s="17">
        <v>0</v>
      </c>
      <c r="AP1185" s="17">
        <v>0</v>
      </c>
      <c r="AQ1185" s="17">
        <v>0</v>
      </c>
      <c r="AR1185" s="17">
        <v>0</v>
      </c>
      <c r="AS1185" s="17">
        <v>1.8200000000000001E-4</v>
      </c>
      <c r="AT1185" s="17">
        <v>3.1150000000000001E-3</v>
      </c>
      <c r="AU1185" s="17">
        <v>7.8516000000000002E-2</v>
      </c>
      <c r="AV1185" s="30">
        <v>2173</v>
      </c>
      <c r="AW1185" s="30">
        <v>2607.6</v>
      </c>
      <c r="AX1185" s="30">
        <v>3259.5</v>
      </c>
      <c r="AY1185" s="17">
        <v>0</v>
      </c>
      <c r="AZ1185" s="17">
        <v>0</v>
      </c>
      <c r="BA1185" s="17">
        <v>0</v>
      </c>
      <c r="BB1185" s="17">
        <v>0</v>
      </c>
      <c r="BC1185" s="17">
        <v>1</v>
      </c>
      <c r="BD1185" s="17">
        <v>12.35</v>
      </c>
      <c r="BE1185" s="17">
        <v>1</v>
      </c>
      <c r="BF1185" s="17">
        <v>1</v>
      </c>
      <c r="BH1185" s="17">
        <v>0</v>
      </c>
      <c r="BJ1185" s="17">
        <v>0</v>
      </c>
      <c r="BL1185" s="17">
        <v>0</v>
      </c>
      <c r="BM1185" s="17">
        <v>2.019E-3</v>
      </c>
      <c r="BN1185" s="17">
        <v>9.129E-3</v>
      </c>
      <c r="BO1185" s="17">
        <v>0</v>
      </c>
      <c r="BP1185" s="17">
        <v>0</v>
      </c>
      <c r="BQ1185" s="17">
        <v>0</v>
      </c>
      <c r="BR1185" s="17">
        <v>0</v>
      </c>
      <c r="BS1185" s="17">
        <v>0</v>
      </c>
      <c r="BT1185" s="17" t="s">
        <v>409</v>
      </c>
      <c r="BU1185" s="17" t="s">
        <v>409</v>
      </c>
      <c r="BV1185" s="17" t="s">
        <v>409</v>
      </c>
      <c r="BX1185" s="17" t="s">
        <v>607</v>
      </c>
      <c r="CA1185" s="17">
        <v>88106466</v>
      </c>
      <c r="CB1185" s="17" t="s">
        <v>1848</v>
      </c>
      <c r="CC1185" s="17">
        <v>2102625</v>
      </c>
      <c r="CD1185" s="17" t="s">
        <v>1528</v>
      </c>
    </row>
    <row r="1186" spans="1:82">
      <c r="A1186" s="27">
        <v>1000001348</v>
      </c>
      <c r="B1186" s="26">
        <v>0</v>
      </c>
      <c r="C1186" s="26" t="s">
        <v>113</v>
      </c>
      <c r="D1186" s="25">
        <v>310100</v>
      </c>
      <c r="E1186" s="25" t="s">
        <v>1957</v>
      </c>
      <c r="F1186" s="25">
        <v>310110</v>
      </c>
      <c r="G1186" s="25" t="s">
        <v>1382</v>
      </c>
      <c r="H1186" s="25">
        <v>1</v>
      </c>
      <c r="I1186" s="25">
        <v>2003.01</v>
      </c>
      <c r="J1186" s="25">
        <v>2500.12</v>
      </c>
      <c r="K1186" s="25" t="s">
        <v>1715</v>
      </c>
      <c r="L1186" s="25"/>
      <c r="M1186" s="25" t="s">
        <v>1715</v>
      </c>
      <c r="N1186" s="25" t="s">
        <v>412</v>
      </c>
      <c r="O1186" s="25" t="s">
        <v>428</v>
      </c>
      <c r="P1186" s="25" t="s">
        <v>499</v>
      </c>
      <c r="Q1186" s="24">
        <v>16551</v>
      </c>
      <c r="R1186" s="17">
        <v>0</v>
      </c>
      <c r="U1186" s="17">
        <v>0</v>
      </c>
      <c r="V1186" s="17">
        <v>0</v>
      </c>
      <c r="Y1186" s="17">
        <v>0</v>
      </c>
      <c r="Z1186" s="17">
        <v>0</v>
      </c>
      <c r="AC1186" s="17">
        <v>0</v>
      </c>
      <c r="AD1186" s="17">
        <v>0</v>
      </c>
      <c r="AG1186" s="17">
        <v>0</v>
      </c>
      <c r="AH1186" s="17">
        <v>0</v>
      </c>
      <c r="AK1186" s="17">
        <v>0</v>
      </c>
      <c r="AL1186" s="17">
        <v>0</v>
      </c>
      <c r="AO1186" s="17">
        <v>0</v>
      </c>
      <c r="AP1186" s="17">
        <v>0</v>
      </c>
      <c r="AQ1186" s="17">
        <v>0</v>
      </c>
      <c r="AR1186" s="17">
        <v>0</v>
      </c>
      <c r="AS1186" s="17">
        <v>2.928E-3</v>
      </c>
      <c r="AT1186" s="17">
        <v>2.3522999999999999E-2</v>
      </c>
      <c r="AU1186" s="17">
        <v>1.8849000000000001E-2</v>
      </c>
      <c r="AV1186" s="17">
        <v>452</v>
      </c>
      <c r="AW1186" s="17">
        <v>542.4</v>
      </c>
      <c r="AX1186" s="17">
        <v>678</v>
      </c>
      <c r="AY1186" s="17">
        <v>0</v>
      </c>
      <c r="AZ1186" s="17">
        <v>0</v>
      </c>
      <c r="BA1186" s="17">
        <v>0</v>
      </c>
      <c r="BB1186" s="17">
        <v>0</v>
      </c>
      <c r="BC1186" s="17">
        <v>1</v>
      </c>
      <c r="BD1186" s="17">
        <v>16.55</v>
      </c>
      <c r="BE1186" s="17">
        <v>1</v>
      </c>
      <c r="BF1186" s="17">
        <v>1</v>
      </c>
      <c r="BH1186" s="17">
        <v>0</v>
      </c>
      <c r="BJ1186" s="17">
        <v>0</v>
      </c>
      <c r="BL1186" s="17">
        <v>0</v>
      </c>
      <c r="BM1186" s="17">
        <v>1.3329000000000001E-2</v>
      </c>
      <c r="BN1186" s="17">
        <v>7.8466999999999995E-2</v>
      </c>
      <c r="BO1186" s="17">
        <v>0</v>
      </c>
      <c r="BP1186" s="17">
        <v>0</v>
      </c>
      <c r="BQ1186" s="17">
        <v>0</v>
      </c>
      <c r="BR1186" s="17">
        <v>0</v>
      </c>
      <c r="BS1186" s="17">
        <v>0</v>
      </c>
      <c r="BT1186" s="17" t="s">
        <v>409</v>
      </c>
      <c r="BU1186" s="17" t="s">
        <v>409</v>
      </c>
      <c r="BV1186" s="17" t="s">
        <v>409</v>
      </c>
      <c r="BW1186" s="17" t="s">
        <v>592</v>
      </c>
      <c r="CA1186" s="17">
        <v>88106466</v>
      </c>
      <c r="CB1186" s="17" t="s">
        <v>1848</v>
      </c>
      <c r="CC1186" s="17">
        <v>1101463</v>
      </c>
      <c r="CD1186" s="17" t="s">
        <v>1043</v>
      </c>
    </row>
    <row r="1187" spans="1:82">
      <c r="A1187" s="27">
        <v>1000001349</v>
      </c>
      <c r="B1187" s="26">
        <v>0</v>
      </c>
      <c r="C1187" s="26" t="s">
        <v>112</v>
      </c>
      <c r="D1187" s="25">
        <v>310100</v>
      </c>
      <c r="E1187" s="25" t="s">
        <v>1957</v>
      </c>
      <c r="F1187" s="25">
        <v>310110</v>
      </c>
      <c r="G1187" s="25" t="s">
        <v>1382</v>
      </c>
      <c r="H1187" s="25">
        <v>2</v>
      </c>
      <c r="I1187" s="25">
        <v>2003.01</v>
      </c>
      <c r="J1187" s="25">
        <v>2500.12</v>
      </c>
      <c r="K1187" s="25" t="s">
        <v>1715</v>
      </c>
      <c r="L1187" s="25"/>
      <c r="M1187" s="25" t="s">
        <v>1715</v>
      </c>
      <c r="N1187" s="25" t="s">
        <v>412</v>
      </c>
      <c r="O1187" s="25" t="s">
        <v>428</v>
      </c>
      <c r="P1187" s="25" t="s">
        <v>499</v>
      </c>
      <c r="Q1187" s="24">
        <v>16551</v>
      </c>
      <c r="R1187" s="17">
        <v>0</v>
      </c>
      <c r="U1187" s="17">
        <v>0</v>
      </c>
      <c r="V1187" s="17">
        <v>0</v>
      </c>
      <c r="Y1187" s="17">
        <v>0</v>
      </c>
      <c r="Z1187" s="17">
        <v>0</v>
      </c>
      <c r="AC1187" s="17">
        <v>0</v>
      </c>
      <c r="AD1187" s="17">
        <v>0</v>
      </c>
      <c r="AG1187" s="17">
        <v>0</v>
      </c>
      <c r="AH1187" s="17">
        <v>0</v>
      </c>
      <c r="AK1187" s="17">
        <v>0</v>
      </c>
      <c r="AL1187" s="17">
        <v>0</v>
      </c>
      <c r="AO1187" s="17">
        <v>0</v>
      </c>
      <c r="AP1187" s="17">
        <v>0</v>
      </c>
      <c r="AQ1187" s="17">
        <v>0</v>
      </c>
      <c r="AR1187" s="17">
        <v>0</v>
      </c>
      <c r="AS1187" s="17">
        <v>2.928E-3</v>
      </c>
      <c r="AT1187" s="17">
        <v>2.3522999999999999E-2</v>
      </c>
      <c r="AU1187" s="17">
        <v>1.8849000000000001E-2</v>
      </c>
      <c r="AV1187" s="17">
        <v>452</v>
      </c>
      <c r="AW1187" s="17">
        <v>542.4</v>
      </c>
      <c r="AX1187" s="17">
        <v>678</v>
      </c>
      <c r="AY1187" s="17">
        <v>0</v>
      </c>
      <c r="AZ1187" s="17">
        <v>0</v>
      </c>
      <c r="BA1187" s="17">
        <v>0</v>
      </c>
      <c r="BB1187" s="17">
        <v>0</v>
      </c>
      <c r="BC1187" s="17">
        <v>1</v>
      </c>
      <c r="BD1187" s="17">
        <v>16.55</v>
      </c>
      <c r="BE1187" s="17">
        <v>1</v>
      </c>
      <c r="BF1187" s="17">
        <v>1</v>
      </c>
      <c r="BH1187" s="17">
        <v>0</v>
      </c>
      <c r="BJ1187" s="17">
        <v>0</v>
      </c>
      <c r="BL1187" s="17">
        <v>0</v>
      </c>
      <c r="BM1187" s="17">
        <v>1.3329000000000001E-2</v>
      </c>
      <c r="BN1187" s="17">
        <v>7.8466999999999995E-2</v>
      </c>
      <c r="BO1187" s="17">
        <v>0</v>
      </c>
      <c r="BP1187" s="17">
        <v>0</v>
      </c>
      <c r="BQ1187" s="17">
        <v>0</v>
      </c>
      <c r="BR1187" s="17">
        <v>0</v>
      </c>
      <c r="BS1187" s="17">
        <v>0</v>
      </c>
      <c r="BT1187" s="17" t="s">
        <v>409</v>
      </c>
      <c r="BU1187" s="17" t="s">
        <v>409</v>
      </c>
      <c r="BV1187" s="17" t="s">
        <v>409</v>
      </c>
      <c r="BW1187" s="17" t="s">
        <v>592</v>
      </c>
      <c r="CA1187" s="17">
        <v>88106466</v>
      </c>
      <c r="CB1187" s="17" t="s">
        <v>1848</v>
      </c>
      <c r="CC1187" s="17">
        <v>1101463</v>
      </c>
      <c r="CD1187" s="17" t="s">
        <v>1043</v>
      </c>
    </row>
    <row r="1188" spans="1:82">
      <c r="A1188" s="27">
        <v>1000001350</v>
      </c>
      <c r="B1188" s="26">
        <v>0</v>
      </c>
      <c r="C1188" s="26" t="s">
        <v>1956</v>
      </c>
      <c r="D1188" s="25">
        <v>310380</v>
      </c>
      <c r="E1188" s="25" t="s">
        <v>1954</v>
      </c>
      <c r="F1188" s="25">
        <v>310375</v>
      </c>
      <c r="G1188" s="25" t="s">
        <v>1951</v>
      </c>
      <c r="H1188" s="25">
        <v>1</v>
      </c>
      <c r="I1188" s="25">
        <v>2001.01</v>
      </c>
      <c r="J1188" s="25">
        <v>2500.12</v>
      </c>
      <c r="K1188" s="25" t="s">
        <v>1625</v>
      </c>
      <c r="L1188" s="25"/>
      <c r="M1188" s="25" t="s">
        <v>1625</v>
      </c>
      <c r="N1188" s="25" t="s">
        <v>412</v>
      </c>
      <c r="O1188" s="25" t="s">
        <v>428</v>
      </c>
      <c r="P1188" s="25" t="s">
        <v>556</v>
      </c>
      <c r="Q1188" s="24">
        <v>8648</v>
      </c>
      <c r="R1188" s="17">
        <v>0</v>
      </c>
      <c r="S1188" s="17" t="s">
        <v>411</v>
      </c>
      <c r="T1188" s="17" t="s">
        <v>516</v>
      </c>
      <c r="U1188" s="17">
        <v>397</v>
      </c>
      <c r="V1188" s="17">
        <v>0.20050000000000001</v>
      </c>
      <c r="Y1188" s="17">
        <v>0</v>
      </c>
      <c r="Z1188" s="17">
        <v>0</v>
      </c>
      <c r="AC1188" s="17">
        <v>0</v>
      </c>
      <c r="AD1188" s="17">
        <v>0</v>
      </c>
      <c r="AG1188" s="17">
        <v>0</v>
      </c>
      <c r="AH1188" s="17">
        <v>0</v>
      </c>
      <c r="AK1188" s="17">
        <v>0</v>
      </c>
      <c r="AL1188" s="17">
        <v>0</v>
      </c>
      <c r="AO1188" s="17">
        <v>0</v>
      </c>
      <c r="AP1188" s="17">
        <v>0</v>
      </c>
      <c r="AQ1188" s="17">
        <v>1.599189E-3</v>
      </c>
      <c r="AR1188" s="17">
        <v>5.4830299999999998E-4</v>
      </c>
      <c r="AS1188" s="17">
        <v>3.0850000000000001E-3</v>
      </c>
      <c r="AT1188" s="17">
        <v>1.8224000000000001E-2</v>
      </c>
      <c r="AU1188" s="17">
        <v>1.3269E-2</v>
      </c>
      <c r="AV1188" s="17">
        <v>195</v>
      </c>
      <c r="AW1188" s="17">
        <v>234</v>
      </c>
      <c r="AX1188" s="17">
        <v>292.5</v>
      </c>
      <c r="AY1188" s="17">
        <v>0</v>
      </c>
      <c r="AZ1188" s="17">
        <v>0</v>
      </c>
      <c r="BA1188" s="17">
        <v>0</v>
      </c>
      <c r="BB1188" s="17">
        <v>0</v>
      </c>
      <c r="BC1188" s="17">
        <v>1</v>
      </c>
      <c r="BD1188" s="17">
        <v>9.0500000000000007</v>
      </c>
      <c r="BE1188" s="17">
        <v>1</v>
      </c>
      <c r="BF1188" s="17">
        <v>1</v>
      </c>
      <c r="BH1188" s="17">
        <v>0</v>
      </c>
      <c r="BJ1188" s="17">
        <v>0</v>
      </c>
      <c r="BL1188" s="17">
        <v>0</v>
      </c>
      <c r="BM1188" s="17">
        <v>1.0231000000000001E-2</v>
      </c>
      <c r="BN1188" s="17">
        <v>4.5783999999999998E-2</v>
      </c>
      <c r="BO1188" s="17">
        <v>0</v>
      </c>
      <c r="BP1188" s="17">
        <v>0</v>
      </c>
      <c r="BQ1188" s="17">
        <v>0</v>
      </c>
      <c r="BR1188" s="17">
        <v>0</v>
      </c>
      <c r="BS1188" s="17">
        <v>0</v>
      </c>
      <c r="BT1188" s="17" t="s">
        <v>409</v>
      </c>
      <c r="BU1188" s="17" t="s">
        <v>409</v>
      </c>
      <c r="BV1188" s="17" t="s">
        <v>409</v>
      </c>
      <c r="BW1188" s="17" t="s">
        <v>592</v>
      </c>
      <c r="CA1188" s="17">
        <v>88106466</v>
      </c>
      <c r="CB1188" s="17" t="s">
        <v>1848</v>
      </c>
      <c r="CC1188" s="17">
        <v>4201477</v>
      </c>
      <c r="CD1188" s="17" t="s">
        <v>1245</v>
      </c>
    </row>
    <row r="1189" spans="1:82">
      <c r="A1189" s="27">
        <v>1000001351</v>
      </c>
      <c r="B1189" s="26">
        <v>0</v>
      </c>
      <c r="C1189" s="26" t="s">
        <v>1955</v>
      </c>
      <c r="D1189" s="25">
        <v>310380</v>
      </c>
      <c r="E1189" s="25" t="s">
        <v>1954</v>
      </c>
      <c r="F1189" s="25">
        <v>310375</v>
      </c>
      <c r="G1189" s="25" t="s">
        <v>1951</v>
      </c>
      <c r="H1189" s="25">
        <v>2</v>
      </c>
      <c r="I1189" s="25">
        <v>2001.01</v>
      </c>
      <c r="J1189" s="25">
        <v>2500.12</v>
      </c>
      <c r="K1189" s="25" t="s">
        <v>1625</v>
      </c>
      <c r="L1189" s="25"/>
      <c r="M1189" s="25" t="s">
        <v>1625</v>
      </c>
      <c r="N1189" s="25" t="s">
        <v>412</v>
      </c>
      <c r="O1189" s="25" t="s">
        <v>428</v>
      </c>
      <c r="P1189" s="25" t="s">
        <v>556</v>
      </c>
      <c r="Q1189" s="24">
        <v>8648</v>
      </c>
      <c r="R1189" s="17">
        <v>0</v>
      </c>
      <c r="S1189" s="17" t="s">
        <v>411</v>
      </c>
      <c r="T1189" s="17" t="s">
        <v>516</v>
      </c>
      <c r="U1189" s="17">
        <v>397</v>
      </c>
      <c r="V1189" s="17">
        <v>0.20050000000000001</v>
      </c>
      <c r="Y1189" s="17">
        <v>0</v>
      </c>
      <c r="Z1189" s="17">
        <v>0</v>
      </c>
      <c r="AC1189" s="17">
        <v>0</v>
      </c>
      <c r="AD1189" s="17">
        <v>0</v>
      </c>
      <c r="AG1189" s="17">
        <v>0</v>
      </c>
      <c r="AH1189" s="17">
        <v>0</v>
      </c>
      <c r="AK1189" s="17">
        <v>0</v>
      </c>
      <c r="AL1189" s="17">
        <v>0</v>
      </c>
      <c r="AO1189" s="17">
        <v>0</v>
      </c>
      <c r="AP1189" s="17">
        <v>0</v>
      </c>
      <c r="AQ1189" s="17">
        <v>1.599189E-3</v>
      </c>
      <c r="AR1189" s="17">
        <v>5.4830299999999998E-4</v>
      </c>
      <c r="AS1189" s="17">
        <v>3.0850000000000001E-3</v>
      </c>
      <c r="AT1189" s="17">
        <v>1.8224000000000001E-2</v>
      </c>
      <c r="AU1189" s="17">
        <v>1.3269E-2</v>
      </c>
      <c r="AV1189" s="17">
        <v>195</v>
      </c>
      <c r="AW1189" s="17">
        <v>234</v>
      </c>
      <c r="AX1189" s="17">
        <v>292.5</v>
      </c>
      <c r="AY1189" s="17">
        <v>0</v>
      </c>
      <c r="AZ1189" s="17">
        <v>0</v>
      </c>
      <c r="BA1189" s="17">
        <v>0</v>
      </c>
      <c r="BB1189" s="17">
        <v>0</v>
      </c>
      <c r="BC1189" s="17">
        <v>1</v>
      </c>
      <c r="BD1189" s="17">
        <v>9.0500000000000007</v>
      </c>
      <c r="BE1189" s="17">
        <v>1</v>
      </c>
      <c r="BF1189" s="17">
        <v>1</v>
      </c>
      <c r="BH1189" s="17">
        <v>0</v>
      </c>
      <c r="BJ1189" s="17">
        <v>0</v>
      </c>
      <c r="BL1189" s="17">
        <v>0</v>
      </c>
      <c r="BM1189" s="17">
        <v>1.0231000000000001E-2</v>
      </c>
      <c r="BN1189" s="17">
        <v>4.5783999999999998E-2</v>
      </c>
      <c r="BO1189" s="17">
        <v>0</v>
      </c>
      <c r="BP1189" s="17">
        <v>0</v>
      </c>
      <c r="BQ1189" s="17">
        <v>0</v>
      </c>
      <c r="BR1189" s="17">
        <v>0</v>
      </c>
      <c r="BS1189" s="17">
        <v>0</v>
      </c>
      <c r="BT1189" s="17" t="s">
        <v>409</v>
      </c>
      <c r="BU1189" s="17" t="s">
        <v>409</v>
      </c>
      <c r="BV1189" s="17" t="s">
        <v>409</v>
      </c>
      <c r="BW1189" s="17" t="s">
        <v>592</v>
      </c>
      <c r="CA1189" s="17">
        <v>88106466</v>
      </c>
      <c r="CB1189" s="17" t="s">
        <v>1848</v>
      </c>
      <c r="CC1189" s="17">
        <v>4201477</v>
      </c>
      <c r="CD1189" s="17" t="s">
        <v>1245</v>
      </c>
    </row>
    <row r="1190" spans="1:82">
      <c r="A1190" s="27">
        <v>1000001352</v>
      </c>
      <c r="B1190" s="26">
        <v>0</v>
      </c>
      <c r="C1190" s="26" t="s">
        <v>1953</v>
      </c>
      <c r="D1190" s="25">
        <v>310375</v>
      </c>
      <c r="E1190" s="25" t="s">
        <v>1951</v>
      </c>
      <c r="F1190" s="25">
        <v>310365</v>
      </c>
      <c r="G1190" s="25" t="s">
        <v>1950</v>
      </c>
      <c r="H1190" s="25">
        <v>1</v>
      </c>
      <c r="I1190" s="25">
        <v>2001.01</v>
      </c>
      <c r="J1190" s="25">
        <v>2500.12</v>
      </c>
      <c r="K1190" s="25" t="s">
        <v>1625</v>
      </c>
      <c r="L1190" s="25"/>
      <c r="M1190" s="25" t="s">
        <v>1625</v>
      </c>
      <c r="N1190" s="25" t="s">
        <v>412</v>
      </c>
      <c r="O1190" s="25" t="s">
        <v>411</v>
      </c>
      <c r="P1190" s="25" t="s">
        <v>516</v>
      </c>
      <c r="Q1190" s="28">
        <v>411</v>
      </c>
      <c r="R1190" s="17">
        <v>0.20050000000000001</v>
      </c>
      <c r="S1190" s="17" t="s">
        <v>428</v>
      </c>
      <c r="T1190" s="17" t="s">
        <v>556</v>
      </c>
      <c r="U1190" s="29">
        <v>4051</v>
      </c>
      <c r="V1190" s="17">
        <v>0</v>
      </c>
      <c r="W1190" s="17" t="s">
        <v>498</v>
      </c>
      <c r="X1190" s="17" t="s">
        <v>516</v>
      </c>
      <c r="Y1190" s="29">
        <v>1854</v>
      </c>
      <c r="Z1190" s="17">
        <v>0.11600000000000001</v>
      </c>
      <c r="AC1190" s="17">
        <v>0</v>
      </c>
      <c r="AD1190" s="17">
        <v>0</v>
      </c>
      <c r="AG1190" s="17">
        <v>0</v>
      </c>
      <c r="AH1190" s="17">
        <v>0</v>
      </c>
      <c r="AK1190" s="17">
        <v>0</v>
      </c>
      <c r="AL1190" s="17">
        <v>0</v>
      </c>
      <c r="AO1190" s="17">
        <v>0</v>
      </c>
      <c r="AP1190" s="17">
        <v>0</v>
      </c>
      <c r="AQ1190" s="17">
        <v>9.1985120000000007E-3</v>
      </c>
      <c r="AR1190" s="17">
        <v>2.7058160000000002E-3</v>
      </c>
      <c r="AS1190" s="17">
        <v>1.529E-3</v>
      </c>
      <c r="AT1190" s="17">
        <v>9.835E-3</v>
      </c>
      <c r="AU1190" s="17">
        <v>8.5848999999999995E-2</v>
      </c>
      <c r="AV1190" s="17">
        <v>195</v>
      </c>
      <c r="AW1190" s="17">
        <v>234</v>
      </c>
      <c r="AX1190" s="17">
        <v>292.5</v>
      </c>
      <c r="AY1190" s="17">
        <v>0</v>
      </c>
      <c r="AZ1190" s="17">
        <v>0</v>
      </c>
      <c r="BA1190" s="17">
        <v>0</v>
      </c>
      <c r="BB1190" s="17">
        <v>0</v>
      </c>
      <c r="BC1190" s="17">
        <v>1</v>
      </c>
      <c r="BD1190" s="17">
        <v>6.32</v>
      </c>
      <c r="BE1190" s="17">
        <v>1</v>
      </c>
      <c r="BF1190" s="17">
        <v>1</v>
      </c>
      <c r="BH1190" s="17">
        <v>0</v>
      </c>
      <c r="BJ1190" s="17">
        <v>0</v>
      </c>
      <c r="BL1190" s="17">
        <v>0</v>
      </c>
      <c r="BM1190" s="17">
        <v>1.0349000000000001E-2</v>
      </c>
      <c r="BN1190" s="17">
        <v>3.0435E-2</v>
      </c>
      <c r="BO1190" s="17">
        <v>0</v>
      </c>
      <c r="BP1190" s="17">
        <v>0</v>
      </c>
      <c r="BQ1190" s="17">
        <v>0</v>
      </c>
      <c r="BR1190" s="17">
        <v>0</v>
      </c>
      <c r="BS1190" s="17">
        <v>0</v>
      </c>
      <c r="BT1190" s="17" t="s">
        <v>409</v>
      </c>
      <c r="BU1190" s="17" t="s">
        <v>409</v>
      </c>
      <c r="BV1190" s="17" t="s">
        <v>409</v>
      </c>
      <c r="BW1190" s="17" t="s">
        <v>592</v>
      </c>
      <c r="CA1190" s="17">
        <v>88106466</v>
      </c>
      <c r="CB1190" s="17" t="s">
        <v>1848</v>
      </c>
      <c r="CC1190" s="17">
        <v>4201477</v>
      </c>
      <c r="CD1190" s="17" t="s">
        <v>1245</v>
      </c>
    </row>
    <row r="1191" spans="1:82">
      <c r="A1191" s="27">
        <v>1000001353</v>
      </c>
      <c r="B1191" s="26">
        <v>0</v>
      </c>
      <c r="C1191" s="26" t="s">
        <v>1952</v>
      </c>
      <c r="D1191" s="25">
        <v>310375</v>
      </c>
      <c r="E1191" s="25" t="s">
        <v>1951</v>
      </c>
      <c r="F1191" s="25">
        <v>310365</v>
      </c>
      <c r="G1191" s="25" t="s">
        <v>1950</v>
      </c>
      <c r="H1191" s="25">
        <v>2</v>
      </c>
      <c r="I1191" s="25">
        <v>2001.01</v>
      </c>
      <c r="J1191" s="25">
        <v>2500.12</v>
      </c>
      <c r="K1191" s="25" t="s">
        <v>1625</v>
      </c>
      <c r="L1191" s="25"/>
      <c r="M1191" s="25" t="s">
        <v>1625</v>
      </c>
      <c r="N1191" s="25" t="s">
        <v>412</v>
      </c>
      <c r="O1191" s="25" t="s">
        <v>411</v>
      </c>
      <c r="P1191" s="25" t="s">
        <v>516</v>
      </c>
      <c r="Q1191" s="28">
        <v>411</v>
      </c>
      <c r="R1191" s="17">
        <v>0.20050000000000001</v>
      </c>
      <c r="S1191" s="17" t="s">
        <v>428</v>
      </c>
      <c r="T1191" s="17" t="s">
        <v>556</v>
      </c>
      <c r="U1191" s="29">
        <v>4051</v>
      </c>
      <c r="V1191" s="17">
        <v>0</v>
      </c>
      <c r="W1191" s="17" t="s">
        <v>498</v>
      </c>
      <c r="X1191" s="17" t="s">
        <v>516</v>
      </c>
      <c r="Y1191" s="29">
        <v>1854</v>
      </c>
      <c r="Z1191" s="17">
        <v>0.11600000000000001</v>
      </c>
      <c r="AC1191" s="17">
        <v>0</v>
      </c>
      <c r="AD1191" s="17">
        <v>0</v>
      </c>
      <c r="AG1191" s="17">
        <v>0</v>
      </c>
      <c r="AH1191" s="17">
        <v>0</v>
      </c>
      <c r="AK1191" s="17">
        <v>0</v>
      </c>
      <c r="AL1191" s="17">
        <v>0</v>
      </c>
      <c r="AO1191" s="17">
        <v>0</v>
      </c>
      <c r="AP1191" s="17">
        <v>0</v>
      </c>
      <c r="AQ1191" s="17">
        <v>9.1985120000000007E-3</v>
      </c>
      <c r="AR1191" s="17">
        <v>2.7058160000000002E-3</v>
      </c>
      <c r="AS1191" s="17">
        <v>1.562E-3</v>
      </c>
      <c r="AT1191" s="17">
        <v>9.8080000000000007E-3</v>
      </c>
      <c r="AU1191" s="17">
        <v>8.4614999999999996E-2</v>
      </c>
      <c r="AV1191" s="17">
        <v>195</v>
      </c>
      <c r="AW1191" s="17">
        <v>234</v>
      </c>
      <c r="AX1191" s="17">
        <v>292.5</v>
      </c>
      <c r="AY1191" s="17">
        <v>0</v>
      </c>
      <c r="AZ1191" s="17">
        <v>0</v>
      </c>
      <c r="BA1191" s="17">
        <v>0</v>
      </c>
      <c r="BB1191" s="17">
        <v>0</v>
      </c>
      <c r="BC1191" s="17">
        <v>1</v>
      </c>
      <c r="BD1191" s="17">
        <v>6.32</v>
      </c>
      <c r="BE1191" s="17">
        <v>1</v>
      </c>
      <c r="BF1191" s="17">
        <v>1</v>
      </c>
      <c r="BH1191" s="17">
        <v>0</v>
      </c>
      <c r="BJ1191" s="17">
        <v>0</v>
      </c>
      <c r="BL1191" s="17">
        <v>0</v>
      </c>
      <c r="BM1191" s="17">
        <v>1.0385999999999999E-2</v>
      </c>
      <c r="BN1191" s="17">
        <v>3.0469E-2</v>
      </c>
      <c r="BO1191" s="17">
        <v>0</v>
      </c>
      <c r="BP1191" s="17">
        <v>0</v>
      </c>
      <c r="BQ1191" s="17">
        <v>0</v>
      </c>
      <c r="BR1191" s="17">
        <v>0</v>
      </c>
      <c r="BS1191" s="17">
        <v>0</v>
      </c>
      <c r="BT1191" s="17" t="s">
        <v>409</v>
      </c>
      <c r="BU1191" s="17" t="s">
        <v>409</v>
      </c>
      <c r="BV1191" s="17" t="s">
        <v>409</v>
      </c>
      <c r="BW1191" s="17" t="s">
        <v>592</v>
      </c>
      <c r="CA1191" s="17">
        <v>88106466</v>
      </c>
      <c r="CB1191" s="17" t="s">
        <v>1848</v>
      </c>
      <c r="CC1191" s="17">
        <v>4201477</v>
      </c>
      <c r="CD1191" s="17" t="s">
        <v>1245</v>
      </c>
    </row>
    <row r="1192" spans="1:82">
      <c r="A1192" s="27">
        <v>1000001354</v>
      </c>
      <c r="B1192" s="26">
        <v>0</v>
      </c>
      <c r="C1192" s="26" t="s">
        <v>1949</v>
      </c>
      <c r="D1192" s="25">
        <v>210150</v>
      </c>
      <c r="E1192" s="25" t="s">
        <v>1517</v>
      </c>
      <c r="F1192" s="25">
        <v>210301</v>
      </c>
      <c r="G1192" s="25" t="s">
        <v>1948</v>
      </c>
      <c r="H1192" s="25">
        <v>1</v>
      </c>
      <c r="I1192" s="25">
        <v>2003.01</v>
      </c>
      <c r="J1192" s="25">
        <v>2500.12</v>
      </c>
      <c r="K1192" s="25" t="s">
        <v>1715</v>
      </c>
      <c r="L1192" s="25"/>
      <c r="M1192" s="25" t="s">
        <v>1715</v>
      </c>
      <c r="N1192" s="25" t="s">
        <v>609</v>
      </c>
      <c r="O1192" s="25" t="s">
        <v>428</v>
      </c>
      <c r="P1192" s="25" t="s">
        <v>608</v>
      </c>
      <c r="Q1192" s="24">
        <v>52080</v>
      </c>
      <c r="R1192" s="17">
        <v>0</v>
      </c>
      <c r="U1192" s="17">
        <v>0</v>
      </c>
      <c r="V1192" s="17">
        <v>0</v>
      </c>
      <c r="Y1192" s="17">
        <v>0</v>
      </c>
      <c r="Z1192" s="17">
        <v>0</v>
      </c>
      <c r="AC1192" s="17">
        <v>0</v>
      </c>
      <c r="AD1192" s="17">
        <v>0</v>
      </c>
      <c r="AG1192" s="17">
        <v>0</v>
      </c>
      <c r="AH1192" s="17">
        <v>0</v>
      </c>
      <c r="AK1192" s="17">
        <v>0</v>
      </c>
      <c r="AL1192" s="17">
        <v>0</v>
      </c>
      <c r="AO1192" s="17">
        <v>0</v>
      </c>
      <c r="AP1192" s="17">
        <v>0</v>
      </c>
      <c r="AQ1192" s="17">
        <v>0</v>
      </c>
      <c r="AR1192" s="17">
        <v>0</v>
      </c>
      <c r="AS1192" s="17">
        <v>7.5799999999999999E-4</v>
      </c>
      <c r="AT1192" s="17">
        <v>1.3167E-2</v>
      </c>
      <c r="AU1192" s="17">
        <v>0.32079999999999997</v>
      </c>
      <c r="AV1192" s="30">
        <v>2173</v>
      </c>
      <c r="AW1192" s="30">
        <v>2607.6</v>
      </c>
      <c r="AX1192" s="30">
        <v>3259.5</v>
      </c>
      <c r="AY1192" s="17">
        <v>0</v>
      </c>
      <c r="AZ1192" s="17">
        <v>0</v>
      </c>
      <c r="BA1192" s="17">
        <v>0</v>
      </c>
      <c r="BB1192" s="17">
        <v>0</v>
      </c>
      <c r="BC1192" s="17">
        <v>1</v>
      </c>
      <c r="BD1192" s="17">
        <v>52.08</v>
      </c>
      <c r="BE1192" s="17">
        <v>1</v>
      </c>
      <c r="BF1192" s="17">
        <v>1</v>
      </c>
      <c r="BH1192" s="17">
        <v>0</v>
      </c>
      <c r="BJ1192" s="17">
        <v>0</v>
      </c>
      <c r="BL1192" s="17">
        <v>0</v>
      </c>
      <c r="BM1192" s="17">
        <v>9.5560000000000003E-3</v>
      </c>
      <c r="BN1192" s="17">
        <v>4.0953999999999997E-2</v>
      </c>
      <c r="BO1192" s="17">
        <v>0</v>
      </c>
      <c r="BP1192" s="17">
        <v>0</v>
      </c>
      <c r="BQ1192" s="17">
        <v>0</v>
      </c>
      <c r="BR1192" s="17">
        <v>0</v>
      </c>
      <c r="BS1192" s="17">
        <v>0</v>
      </c>
      <c r="BT1192" s="17" t="s">
        <v>409</v>
      </c>
      <c r="BU1192" s="17" t="s">
        <v>409</v>
      </c>
      <c r="BV1192" s="17" t="s">
        <v>409</v>
      </c>
      <c r="BX1192" s="17" t="s">
        <v>607</v>
      </c>
      <c r="CA1192" s="17">
        <v>88106466</v>
      </c>
      <c r="CB1192" s="17" t="s">
        <v>1845</v>
      </c>
      <c r="CC1192" s="17">
        <v>4201477</v>
      </c>
      <c r="CD1192" s="17" t="s">
        <v>1245</v>
      </c>
    </row>
    <row r="1193" spans="1:82">
      <c r="A1193" s="27">
        <v>1000001356</v>
      </c>
      <c r="B1193" s="26">
        <v>0</v>
      </c>
      <c r="C1193" s="26" t="s">
        <v>1947</v>
      </c>
      <c r="D1193" s="25">
        <v>310700</v>
      </c>
      <c r="E1193" s="25" t="s">
        <v>1248</v>
      </c>
      <c r="F1193" s="25">
        <v>310450</v>
      </c>
      <c r="G1193" s="25" t="s">
        <v>1943</v>
      </c>
      <c r="H1193" s="25">
        <v>2</v>
      </c>
      <c r="I1193" s="25">
        <v>2002.01</v>
      </c>
      <c r="J1193" s="25">
        <v>2013.04</v>
      </c>
      <c r="K1193" s="25" t="s">
        <v>1698</v>
      </c>
      <c r="L1193" s="25"/>
      <c r="M1193" s="25" t="s">
        <v>1698</v>
      </c>
      <c r="N1193" s="25" t="s">
        <v>412</v>
      </c>
      <c r="O1193" s="25" t="s">
        <v>541</v>
      </c>
      <c r="P1193" s="25" t="s">
        <v>556</v>
      </c>
      <c r="Q1193" s="24">
        <v>11265</v>
      </c>
      <c r="R1193" s="17">
        <v>0</v>
      </c>
      <c r="U1193" s="17">
        <v>0</v>
      </c>
      <c r="V1193" s="17">
        <v>0</v>
      </c>
      <c r="Y1193" s="17">
        <v>0</v>
      </c>
      <c r="Z1193" s="17">
        <v>0</v>
      </c>
      <c r="AC1193" s="17">
        <v>0</v>
      </c>
      <c r="AD1193" s="17">
        <v>0</v>
      </c>
      <c r="AG1193" s="17">
        <v>0</v>
      </c>
      <c r="AH1193" s="17">
        <v>0</v>
      </c>
      <c r="AK1193" s="17">
        <v>0</v>
      </c>
      <c r="AL1193" s="17">
        <v>0</v>
      </c>
      <c r="AO1193" s="17">
        <v>0</v>
      </c>
      <c r="AP1193" s="17">
        <v>0</v>
      </c>
      <c r="AQ1193" s="17">
        <v>0</v>
      </c>
      <c r="AR1193" s="17">
        <v>0</v>
      </c>
      <c r="AS1193" s="17">
        <v>3.3600000000000001E-3</v>
      </c>
      <c r="AT1193" s="17">
        <v>2.3011E-2</v>
      </c>
      <c r="AU1193" s="17">
        <v>9.5980000000000006E-3</v>
      </c>
      <c r="AV1193" s="17">
        <v>422</v>
      </c>
      <c r="AW1193" s="17">
        <v>506.4</v>
      </c>
      <c r="AX1193" s="17">
        <v>633</v>
      </c>
      <c r="AY1193" s="17">
        <v>0</v>
      </c>
      <c r="AZ1193" s="17">
        <v>0</v>
      </c>
      <c r="BA1193" s="17">
        <v>0</v>
      </c>
      <c r="BB1193" s="17">
        <v>0</v>
      </c>
      <c r="BC1193" s="17">
        <v>1</v>
      </c>
      <c r="BD1193" s="17">
        <v>11.27</v>
      </c>
      <c r="BE1193" s="17">
        <v>1</v>
      </c>
      <c r="BF1193" s="17">
        <v>1</v>
      </c>
      <c r="BH1193" s="17">
        <v>0</v>
      </c>
      <c r="BJ1193" s="17">
        <v>0</v>
      </c>
      <c r="BL1193" s="17">
        <v>0</v>
      </c>
      <c r="BM1193" s="17">
        <v>1.3350000000000001E-2</v>
      </c>
      <c r="BN1193" s="17">
        <v>6.2522999999999995E-2</v>
      </c>
      <c r="BO1193" s="17">
        <v>0</v>
      </c>
      <c r="BP1193" s="17">
        <v>0</v>
      </c>
      <c r="BQ1193" s="17">
        <v>0</v>
      </c>
      <c r="BR1193" s="17">
        <v>0</v>
      </c>
      <c r="BS1193" s="17">
        <v>0</v>
      </c>
      <c r="BT1193" s="17" t="s">
        <v>409</v>
      </c>
      <c r="BU1193" s="17" t="s">
        <v>409</v>
      </c>
      <c r="BV1193" s="17" t="s">
        <v>409</v>
      </c>
      <c r="BX1193" s="17" t="s">
        <v>607</v>
      </c>
      <c r="CA1193" s="17">
        <v>88106466</v>
      </c>
      <c r="CB1193" s="17" t="s">
        <v>1848</v>
      </c>
      <c r="CC1193" s="17">
        <v>4201477</v>
      </c>
      <c r="CD1193" s="17" t="s">
        <v>1245</v>
      </c>
    </row>
    <row r="1194" spans="1:82">
      <c r="A1194" s="27">
        <v>1000001357</v>
      </c>
      <c r="B1194" s="26">
        <v>0</v>
      </c>
      <c r="C1194" s="26" t="s">
        <v>1946</v>
      </c>
      <c r="D1194" s="25">
        <v>310725</v>
      </c>
      <c r="E1194" s="25" t="s">
        <v>1944</v>
      </c>
      <c r="F1194" s="25">
        <v>310450</v>
      </c>
      <c r="G1194" s="25" t="s">
        <v>1943</v>
      </c>
      <c r="H1194" s="25">
        <v>1</v>
      </c>
      <c r="I1194" s="25">
        <v>1998.01</v>
      </c>
      <c r="J1194" s="25">
        <v>2020.1</v>
      </c>
      <c r="K1194" s="25" t="s">
        <v>1687</v>
      </c>
      <c r="L1194" s="25"/>
      <c r="M1194" s="25" t="s">
        <v>1687</v>
      </c>
      <c r="N1194" s="25" t="s">
        <v>412</v>
      </c>
      <c r="O1194" s="25" t="s">
        <v>411</v>
      </c>
      <c r="P1194" s="25" t="s">
        <v>792</v>
      </c>
      <c r="Q1194" s="28">
        <v>260</v>
      </c>
      <c r="R1194" s="17">
        <v>2.2999999999999998</v>
      </c>
      <c r="S1194" s="17" t="s">
        <v>428</v>
      </c>
      <c r="T1194" s="17" t="s">
        <v>499</v>
      </c>
      <c r="U1194" s="29">
        <v>5197</v>
      </c>
      <c r="V1194" s="17">
        <v>0</v>
      </c>
      <c r="Y1194" s="17">
        <v>0</v>
      </c>
      <c r="Z1194" s="17">
        <v>0</v>
      </c>
      <c r="AC1194" s="17">
        <v>0</v>
      </c>
      <c r="AD1194" s="17">
        <v>0</v>
      </c>
      <c r="AG1194" s="17">
        <v>0</v>
      </c>
      <c r="AH1194" s="17">
        <v>0</v>
      </c>
      <c r="AK1194" s="17">
        <v>0</v>
      </c>
      <c r="AL1194" s="17">
        <v>0</v>
      </c>
      <c r="AO1194" s="17">
        <v>0</v>
      </c>
      <c r="AP1194" s="17">
        <v>0</v>
      </c>
      <c r="AQ1194" s="17">
        <v>1.9977821999999999E-2</v>
      </c>
      <c r="AR1194" s="17">
        <v>6.5236899999999997E-4</v>
      </c>
      <c r="AS1194" s="17">
        <v>1.0560000000000001E-3</v>
      </c>
      <c r="AT1194" s="17">
        <v>7.6379999999999998E-3</v>
      </c>
      <c r="AU1194" s="17">
        <v>2.0275000000000001E-2</v>
      </c>
      <c r="AV1194" s="17">
        <v>452</v>
      </c>
      <c r="AW1194" s="17">
        <v>542.4</v>
      </c>
      <c r="AX1194" s="17">
        <v>678</v>
      </c>
      <c r="AY1194" s="17">
        <v>0</v>
      </c>
      <c r="AZ1194" s="17">
        <v>0</v>
      </c>
      <c r="BA1194" s="17">
        <v>0</v>
      </c>
      <c r="BB1194" s="17">
        <v>0</v>
      </c>
      <c r="BC1194" s="17">
        <v>1</v>
      </c>
      <c r="BD1194" s="17">
        <v>5.46</v>
      </c>
      <c r="BE1194" s="17">
        <v>1</v>
      </c>
      <c r="BF1194" s="17">
        <v>1</v>
      </c>
      <c r="BH1194" s="17">
        <v>0</v>
      </c>
      <c r="BJ1194" s="17">
        <v>0</v>
      </c>
      <c r="BL1194" s="17">
        <v>0</v>
      </c>
      <c r="BM1194" s="17">
        <v>4.2259999999999997E-3</v>
      </c>
      <c r="BN1194" s="17">
        <v>2.1850999999999999E-2</v>
      </c>
      <c r="BO1194" s="17">
        <v>0</v>
      </c>
      <c r="BP1194" s="17">
        <v>0</v>
      </c>
      <c r="BQ1194" s="17">
        <v>0</v>
      </c>
      <c r="BR1194" s="17">
        <v>0</v>
      </c>
      <c r="BS1194" s="17">
        <v>0</v>
      </c>
      <c r="BT1194" s="17" t="s">
        <v>409</v>
      </c>
      <c r="BU1194" s="17" t="s">
        <v>409</v>
      </c>
      <c r="BV1194" s="17" t="s">
        <v>409</v>
      </c>
      <c r="BX1194" s="17" t="s">
        <v>607</v>
      </c>
      <c r="CA1194" s="17">
        <v>88106466</v>
      </c>
      <c r="CB1194" s="17" t="s">
        <v>1845</v>
      </c>
      <c r="CC1194" s="17">
        <v>4201477</v>
      </c>
      <c r="CD1194" s="17" t="s">
        <v>1254</v>
      </c>
    </row>
    <row r="1195" spans="1:82">
      <c r="A1195" s="27">
        <v>1000001358</v>
      </c>
      <c r="B1195" s="26">
        <v>0</v>
      </c>
      <c r="C1195" s="26" t="s">
        <v>1945</v>
      </c>
      <c r="D1195" s="25">
        <v>310725</v>
      </c>
      <c r="E1195" s="25" t="s">
        <v>1944</v>
      </c>
      <c r="F1195" s="25">
        <v>310450</v>
      </c>
      <c r="G1195" s="25" t="s">
        <v>1943</v>
      </c>
      <c r="H1195" s="25">
        <v>2</v>
      </c>
      <c r="I1195" s="25">
        <v>1998.01</v>
      </c>
      <c r="J1195" s="25">
        <v>2020.1</v>
      </c>
      <c r="K1195" s="25" t="s">
        <v>1687</v>
      </c>
      <c r="L1195" s="25"/>
      <c r="M1195" s="25" t="s">
        <v>1687</v>
      </c>
      <c r="N1195" s="25" t="s">
        <v>412</v>
      </c>
      <c r="O1195" s="25" t="s">
        <v>411</v>
      </c>
      <c r="P1195" s="25" t="s">
        <v>792</v>
      </c>
      <c r="Q1195" s="28">
        <v>260</v>
      </c>
      <c r="R1195" s="17">
        <v>2.2999999999999998</v>
      </c>
      <c r="S1195" s="17" t="s">
        <v>428</v>
      </c>
      <c r="T1195" s="17" t="s">
        <v>499</v>
      </c>
      <c r="U1195" s="29">
        <v>5197</v>
      </c>
      <c r="V1195" s="17">
        <v>0</v>
      </c>
      <c r="Y1195" s="17">
        <v>0</v>
      </c>
      <c r="Z1195" s="17">
        <v>0</v>
      </c>
      <c r="AC1195" s="17">
        <v>0</v>
      </c>
      <c r="AD1195" s="17">
        <v>0</v>
      </c>
      <c r="AG1195" s="17">
        <v>0</v>
      </c>
      <c r="AH1195" s="17">
        <v>0</v>
      </c>
      <c r="AK1195" s="17">
        <v>0</v>
      </c>
      <c r="AL1195" s="17">
        <v>0</v>
      </c>
      <c r="AO1195" s="17">
        <v>0</v>
      </c>
      <c r="AP1195" s="17">
        <v>0</v>
      </c>
      <c r="AQ1195" s="17">
        <v>1.9977821999999999E-2</v>
      </c>
      <c r="AR1195" s="17">
        <v>6.5236899999999997E-4</v>
      </c>
      <c r="AS1195" s="17">
        <v>1.5280000000000001E-3</v>
      </c>
      <c r="AT1195" s="17">
        <v>1.2571000000000001E-2</v>
      </c>
      <c r="AU1195" s="17">
        <v>1.9868E-2</v>
      </c>
      <c r="AV1195" s="17">
        <v>452</v>
      </c>
      <c r="AW1195" s="17">
        <v>542.4</v>
      </c>
      <c r="AX1195" s="17">
        <v>678</v>
      </c>
      <c r="AY1195" s="17">
        <v>0</v>
      </c>
      <c r="AZ1195" s="17">
        <v>0</v>
      </c>
      <c r="BA1195" s="17">
        <v>0</v>
      </c>
      <c r="BB1195" s="17">
        <v>0</v>
      </c>
      <c r="BC1195" s="17">
        <v>1</v>
      </c>
      <c r="BD1195" s="17">
        <v>5.46</v>
      </c>
      <c r="BE1195" s="17">
        <v>1</v>
      </c>
      <c r="BF1195" s="17">
        <v>1</v>
      </c>
      <c r="BH1195" s="17">
        <v>0</v>
      </c>
      <c r="BJ1195" s="17">
        <v>0</v>
      </c>
      <c r="BL1195" s="17">
        <v>0</v>
      </c>
      <c r="BM1195" s="17">
        <v>6.2599999999999999E-3</v>
      </c>
      <c r="BN1195" s="17">
        <v>3.6008999999999999E-2</v>
      </c>
      <c r="BO1195" s="17">
        <v>0</v>
      </c>
      <c r="BP1195" s="17">
        <v>0</v>
      </c>
      <c r="BQ1195" s="17">
        <v>0</v>
      </c>
      <c r="BR1195" s="17">
        <v>0</v>
      </c>
      <c r="BS1195" s="17">
        <v>0</v>
      </c>
      <c r="BT1195" s="17" t="s">
        <v>409</v>
      </c>
      <c r="BU1195" s="17" t="s">
        <v>409</v>
      </c>
      <c r="BV1195" s="17" t="s">
        <v>409</v>
      </c>
      <c r="BX1195" s="17" t="s">
        <v>607</v>
      </c>
      <c r="CA1195" s="17">
        <v>88106466</v>
      </c>
      <c r="CB1195" s="17" t="s">
        <v>1845</v>
      </c>
      <c r="CC1195" s="17">
        <v>4201477</v>
      </c>
      <c r="CD1195" s="17" t="s">
        <v>1254</v>
      </c>
    </row>
    <row r="1196" spans="1:82">
      <c r="A1196" s="27">
        <v>1000001359</v>
      </c>
      <c r="B1196" s="26">
        <v>0</v>
      </c>
      <c r="C1196" s="26" t="s">
        <v>1942</v>
      </c>
      <c r="D1196" s="25">
        <v>310300</v>
      </c>
      <c r="E1196" s="25" t="s">
        <v>1255</v>
      </c>
      <c r="F1196" s="25">
        <v>310250</v>
      </c>
      <c r="G1196" s="25" t="s">
        <v>1251</v>
      </c>
      <c r="H1196" s="25">
        <v>3</v>
      </c>
      <c r="I1196" s="25">
        <v>1996.01</v>
      </c>
      <c r="J1196" s="25">
        <v>2500.12</v>
      </c>
      <c r="K1196" s="25" t="s">
        <v>505</v>
      </c>
      <c r="L1196" s="25"/>
      <c r="M1196" s="25"/>
      <c r="N1196" s="25" t="s">
        <v>412</v>
      </c>
      <c r="O1196" s="25" t="s">
        <v>428</v>
      </c>
      <c r="P1196" s="25" t="s">
        <v>499</v>
      </c>
      <c r="Q1196" s="24">
        <v>28714</v>
      </c>
      <c r="R1196" s="17">
        <v>0</v>
      </c>
      <c r="S1196" s="17" t="s">
        <v>411</v>
      </c>
      <c r="T1196" s="17" t="s">
        <v>792</v>
      </c>
      <c r="U1196" s="29">
        <v>2234</v>
      </c>
      <c r="V1196" s="17">
        <v>2.34</v>
      </c>
      <c r="Y1196" s="17">
        <v>0</v>
      </c>
      <c r="Z1196" s="17">
        <v>0</v>
      </c>
      <c r="AC1196" s="17">
        <v>0</v>
      </c>
      <c r="AD1196" s="17">
        <v>0</v>
      </c>
      <c r="AG1196" s="17">
        <v>0</v>
      </c>
      <c r="AH1196" s="17">
        <v>0</v>
      </c>
      <c r="AK1196" s="17">
        <v>0</v>
      </c>
      <c r="AL1196" s="17">
        <v>0</v>
      </c>
      <c r="AO1196" s="17">
        <v>0</v>
      </c>
      <c r="AP1196" s="17">
        <v>0</v>
      </c>
      <c r="AQ1196" s="17">
        <v>3.1456897999999997E-2</v>
      </c>
      <c r="AR1196" s="17">
        <v>7.44793E-4</v>
      </c>
      <c r="AS1196" s="17">
        <v>5.208E-3</v>
      </c>
      <c r="AT1196" s="17">
        <v>4.1489999999999999E-2</v>
      </c>
      <c r="AU1196" s="17">
        <v>6.8819000000000005E-2</v>
      </c>
      <c r="AV1196" s="17">
        <v>452</v>
      </c>
      <c r="AW1196" s="17">
        <v>542.4</v>
      </c>
      <c r="AX1196" s="17">
        <v>678</v>
      </c>
      <c r="AY1196" s="17">
        <v>0</v>
      </c>
      <c r="AZ1196" s="17">
        <v>0</v>
      </c>
      <c r="BA1196" s="17">
        <v>0</v>
      </c>
      <c r="BB1196" s="17">
        <v>0</v>
      </c>
      <c r="BC1196" s="17">
        <v>1</v>
      </c>
      <c r="BD1196" s="17">
        <v>30.95</v>
      </c>
      <c r="BE1196" s="17">
        <v>1</v>
      </c>
      <c r="BF1196" s="17">
        <v>1</v>
      </c>
      <c r="BH1196" s="17">
        <v>0</v>
      </c>
      <c r="BJ1196" s="17">
        <v>0</v>
      </c>
      <c r="BL1196" s="17">
        <v>0</v>
      </c>
      <c r="BM1196" s="17">
        <v>0</v>
      </c>
      <c r="BN1196" s="17">
        <v>0</v>
      </c>
      <c r="BO1196" s="17">
        <v>0</v>
      </c>
      <c r="BP1196" s="17">
        <v>0</v>
      </c>
      <c r="BQ1196" s="17">
        <v>0</v>
      </c>
      <c r="BR1196" s="17">
        <v>0</v>
      </c>
      <c r="BS1196" s="17">
        <v>0</v>
      </c>
      <c r="BT1196" s="17" t="s">
        <v>409</v>
      </c>
      <c r="BU1196" s="17" t="s">
        <v>409</v>
      </c>
      <c r="BV1196" s="17" t="s">
        <v>409</v>
      </c>
      <c r="BX1196" s="17" t="s">
        <v>607</v>
      </c>
      <c r="CA1196" s="17">
        <v>88106466</v>
      </c>
      <c r="CB1196" s="17" t="s">
        <v>1845</v>
      </c>
      <c r="CC1196" s="17">
        <v>2102625</v>
      </c>
      <c r="CD1196" s="17" t="s">
        <v>1192</v>
      </c>
    </row>
    <row r="1197" spans="1:82">
      <c r="A1197" s="27">
        <v>1000001360</v>
      </c>
      <c r="B1197" s="26">
        <v>0</v>
      </c>
      <c r="C1197" s="26" t="s">
        <v>1941</v>
      </c>
      <c r="D1197" s="25">
        <v>210350</v>
      </c>
      <c r="E1197" s="25" t="s">
        <v>1937</v>
      </c>
      <c r="F1197" s="25">
        <v>210500</v>
      </c>
      <c r="G1197" s="25" t="s">
        <v>1939</v>
      </c>
      <c r="H1197" s="25">
        <v>1</v>
      </c>
      <c r="I1197" s="25">
        <v>1996.01</v>
      </c>
      <c r="J1197" s="25">
        <v>2500.12</v>
      </c>
      <c r="K1197" s="25" t="s">
        <v>505</v>
      </c>
      <c r="L1197" s="25"/>
      <c r="M1197" s="25" t="s">
        <v>505</v>
      </c>
      <c r="N1197" s="25" t="s">
        <v>609</v>
      </c>
      <c r="O1197" s="25" t="s">
        <v>428</v>
      </c>
      <c r="P1197" s="25" t="s">
        <v>608</v>
      </c>
      <c r="Q1197" s="24">
        <v>21223</v>
      </c>
      <c r="R1197" s="17">
        <v>0</v>
      </c>
      <c r="U1197" s="17">
        <v>0</v>
      </c>
      <c r="V1197" s="17">
        <v>0</v>
      </c>
      <c r="Y1197" s="17">
        <v>0</v>
      </c>
      <c r="Z1197" s="17">
        <v>0</v>
      </c>
      <c r="AC1197" s="17">
        <v>0</v>
      </c>
      <c r="AD1197" s="17">
        <v>0</v>
      </c>
      <c r="AG1197" s="17">
        <v>0</v>
      </c>
      <c r="AH1197" s="17">
        <v>0</v>
      </c>
      <c r="AK1197" s="17">
        <v>0</v>
      </c>
      <c r="AL1197" s="17">
        <v>0</v>
      </c>
      <c r="AO1197" s="17">
        <v>0</v>
      </c>
      <c r="AP1197" s="17">
        <v>0</v>
      </c>
      <c r="AQ1197" s="17">
        <v>0</v>
      </c>
      <c r="AR1197" s="17">
        <v>0</v>
      </c>
      <c r="AS1197" s="17">
        <v>3.1300000000000002E-4</v>
      </c>
      <c r="AT1197" s="17">
        <v>5.4299999999999999E-3</v>
      </c>
      <c r="AU1197" s="17">
        <v>0.13270000000000001</v>
      </c>
      <c r="AV1197" s="30">
        <v>2173</v>
      </c>
      <c r="AW1197" s="30">
        <v>2607.6</v>
      </c>
      <c r="AX1197" s="30">
        <v>3259.5</v>
      </c>
      <c r="AY1197" s="17">
        <v>0</v>
      </c>
      <c r="AZ1197" s="17">
        <v>0</v>
      </c>
      <c r="BA1197" s="17">
        <v>0</v>
      </c>
      <c r="BB1197" s="17">
        <v>0</v>
      </c>
      <c r="BC1197" s="17">
        <v>1</v>
      </c>
      <c r="BD1197" s="17">
        <v>21.22</v>
      </c>
      <c r="BE1197" s="17">
        <v>1</v>
      </c>
      <c r="BF1197" s="17">
        <v>1</v>
      </c>
      <c r="BH1197" s="17">
        <v>0</v>
      </c>
      <c r="BJ1197" s="17">
        <v>0</v>
      </c>
      <c r="BL1197" s="17">
        <v>0</v>
      </c>
      <c r="BM1197" s="17">
        <v>2.5999999999999999E-3</v>
      </c>
      <c r="BN1197" s="17">
        <v>1.5715E-2</v>
      </c>
      <c r="BO1197" s="17">
        <v>0</v>
      </c>
      <c r="BP1197" s="17">
        <v>0</v>
      </c>
      <c r="BQ1197" s="17">
        <v>0</v>
      </c>
      <c r="BR1197" s="17">
        <v>0</v>
      </c>
      <c r="BS1197" s="17">
        <v>0</v>
      </c>
      <c r="BT1197" s="17" t="s">
        <v>409</v>
      </c>
      <c r="BU1197" s="17" t="s">
        <v>409</v>
      </c>
      <c r="BV1197" s="17" t="s">
        <v>409</v>
      </c>
      <c r="BW1197" s="17" t="s">
        <v>592</v>
      </c>
      <c r="CA1197" s="17">
        <v>88106466</v>
      </c>
      <c r="CB1197" s="17" t="s">
        <v>1848</v>
      </c>
      <c r="CC1197" s="17">
        <v>4201477</v>
      </c>
      <c r="CD1197" s="17" t="s">
        <v>1245</v>
      </c>
    </row>
    <row r="1198" spans="1:82">
      <c r="A1198" s="27">
        <v>1000001361</v>
      </c>
      <c r="B1198" s="26">
        <v>0</v>
      </c>
      <c r="C1198" s="26" t="s">
        <v>1940</v>
      </c>
      <c r="D1198" s="25">
        <v>210350</v>
      </c>
      <c r="E1198" s="25" t="s">
        <v>1937</v>
      </c>
      <c r="F1198" s="25">
        <v>210501</v>
      </c>
      <c r="G1198" s="25" t="s">
        <v>1939</v>
      </c>
      <c r="H1198" s="25">
        <v>2</v>
      </c>
      <c r="I1198" s="25">
        <v>2003.01</v>
      </c>
      <c r="J1198" s="25">
        <v>2500.12</v>
      </c>
      <c r="K1198" s="25" t="s">
        <v>1715</v>
      </c>
      <c r="L1198" s="25"/>
      <c r="M1198" s="25" t="s">
        <v>1715</v>
      </c>
      <c r="N1198" s="25" t="s">
        <v>609</v>
      </c>
      <c r="O1198" s="25" t="s">
        <v>428</v>
      </c>
      <c r="P1198" s="25" t="s">
        <v>608</v>
      </c>
      <c r="Q1198" s="24">
        <v>21223</v>
      </c>
      <c r="R1198" s="17">
        <v>0</v>
      </c>
      <c r="U1198" s="17">
        <v>0</v>
      </c>
      <c r="V1198" s="17">
        <v>0</v>
      </c>
      <c r="Y1198" s="17">
        <v>0</v>
      </c>
      <c r="Z1198" s="17">
        <v>0</v>
      </c>
      <c r="AC1198" s="17">
        <v>0</v>
      </c>
      <c r="AD1198" s="17">
        <v>0</v>
      </c>
      <c r="AG1198" s="17">
        <v>0</v>
      </c>
      <c r="AH1198" s="17">
        <v>0</v>
      </c>
      <c r="AK1198" s="17">
        <v>0</v>
      </c>
      <c r="AL1198" s="17">
        <v>0</v>
      </c>
      <c r="AO1198" s="17">
        <v>0</v>
      </c>
      <c r="AP1198" s="17">
        <v>0</v>
      </c>
      <c r="AQ1198" s="17">
        <v>0</v>
      </c>
      <c r="AR1198" s="17">
        <v>0</v>
      </c>
      <c r="AS1198" s="17">
        <v>3.1300000000000002E-4</v>
      </c>
      <c r="AT1198" s="17">
        <v>5.4299999999999999E-3</v>
      </c>
      <c r="AU1198" s="17">
        <v>0.13270000000000001</v>
      </c>
      <c r="AV1198" s="30">
        <v>2173</v>
      </c>
      <c r="AW1198" s="30">
        <v>2607.6</v>
      </c>
      <c r="AX1198" s="30">
        <v>3259.5</v>
      </c>
      <c r="AY1198" s="17">
        <v>0</v>
      </c>
      <c r="AZ1198" s="17">
        <v>0</v>
      </c>
      <c r="BA1198" s="17">
        <v>0</v>
      </c>
      <c r="BB1198" s="17">
        <v>0</v>
      </c>
      <c r="BC1198" s="17">
        <v>1</v>
      </c>
      <c r="BD1198" s="17">
        <v>21.22</v>
      </c>
      <c r="BE1198" s="17">
        <v>1</v>
      </c>
      <c r="BF1198" s="17">
        <v>1</v>
      </c>
      <c r="BH1198" s="17">
        <v>0</v>
      </c>
      <c r="BJ1198" s="17">
        <v>0</v>
      </c>
      <c r="BL1198" s="17">
        <v>0</v>
      </c>
      <c r="BM1198" s="17">
        <v>2.5999999999999999E-3</v>
      </c>
      <c r="BN1198" s="17">
        <v>1.5715E-2</v>
      </c>
      <c r="BO1198" s="17">
        <v>0</v>
      </c>
      <c r="BP1198" s="17">
        <v>0</v>
      </c>
      <c r="BQ1198" s="17">
        <v>0</v>
      </c>
      <c r="BR1198" s="17">
        <v>0</v>
      </c>
      <c r="BS1198" s="17">
        <v>0</v>
      </c>
      <c r="BT1198" s="17" t="s">
        <v>409</v>
      </c>
      <c r="BU1198" s="17" t="s">
        <v>409</v>
      </c>
      <c r="BV1198" s="17" t="s">
        <v>409</v>
      </c>
      <c r="BW1198" s="17" t="s">
        <v>592</v>
      </c>
      <c r="CA1198" s="17">
        <v>88106466</v>
      </c>
      <c r="CB1198" s="17" t="s">
        <v>1848</v>
      </c>
      <c r="CC1198" s="17">
        <v>4201477</v>
      </c>
      <c r="CD1198" s="17" t="s">
        <v>1245</v>
      </c>
    </row>
    <row r="1199" spans="1:82">
      <c r="A1199" s="27">
        <v>1000001362</v>
      </c>
      <c r="B1199" s="26">
        <v>0</v>
      </c>
      <c r="C1199" s="26" t="s">
        <v>1938</v>
      </c>
      <c r="D1199" s="25">
        <v>209400</v>
      </c>
      <c r="E1199" s="25" t="s">
        <v>612</v>
      </c>
      <c r="F1199" s="25">
        <v>210350</v>
      </c>
      <c r="G1199" s="25" t="s">
        <v>1937</v>
      </c>
      <c r="H1199" s="25">
        <v>2</v>
      </c>
      <c r="I1199" s="25">
        <v>2004.01</v>
      </c>
      <c r="J1199" s="25">
        <v>2009.09</v>
      </c>
      <c r="K1199" s="25" t="s">
        <v>1642</v>
      </c>
      <c r="L1199" s="25"/>
      <c r="M1199" s="25" t="s">
        <v>1642</v>
      </c>
      <c r="N1199" s="25" t="s">
        <v>609</v>
      </c>
      <c r="O1199" s="25" t="s">
        <v>428</v>
      </c>
      <c r="P1199" s="25" t="s">
        <v>608</v>
      </c>
      <c r="Q1199" s="24">
        <v>79235</v>
      </c>
      <c r="R1199" s="17">
        <v>0</v>
      </c>
      <c r="U1199" s="17">
        <v>0</v>
      </c>
      <c r="V1199" s="17">
        <v>0</v>
      </c>
      <c r="Y1199" s="17">
        <v>0</v>
      </c>
      <c r="Z1199" s="17">
        <v>0</v>
      </c>
      <c r="AC1199" s="17">
        <v>0</v>
      </c>
      <c r="AD1199" s="17">
        <v>0</v>
      </c>
      <c r="AG1199" s="17">
        <v>0</v>
      </c>
      <c r="AH1199" s="17">
        <v>0</v>
      </c>
      <c r="AK1199" s="17">
        <v>0</v>
      </c>
      <c r="AL1199" s="17">
        <v>0</v>
      </c>
      <c r="AO1199" s="17">
        <v>0</v>
      </c>
      <c r="AP1199" s="17">
        <v>0</v>
      </c>
      <c r="AQ1199" s="17">
        <v>0</v>
      </c>
      <c r="AR1199" s="17">
        <v>0</v>
      </c>
      <c r="AS1199" s="17">
        <v>1.163E-3</v>
      </c>
      <c r="AT1199" s="17">
        <v>2.0160999999999998E-2</v>
      </c>
      <c r="AU1199" s="17">
        <v>0.49392000000000003</v>
      </c>
      <c r="AV1199" s="30">
        <v>2173</v>
      </c>
      <c r="AW1199" s="30">
        <v>2607.6</v>
      </c>
      <c r="AX1199" s="30">
        <v>3259.5</v>
      </c>
      <c r="AY1199" s="17">
        <v>0</v>
      </c>
      <c r="AZ1199" s="17">
        <v>0</v>
      </c>
      <c r="BA1199" s="17">
        <v>0</v>
      </c>
      <c r="BB1199" s="17">
        <v>0</v>
      </c>
      <c r="BC1199" s="17">
        <v>1</v>
      </c>
      <c r="BD1199" s="17">
        <v>79.239999999999995</v>
      </c>
      <c r="BE1199" s="17">
        <v>1</v>
      </c>
      <c r="BF1199" s="17">
        <v>1</v>
      </c>
      <c r="BH1199" s="17">
        <v>0</v>
      </c>
      <c r="BJ1199" s="17">
        <v>0</v>
      </c>
      <c r="BL1199" s="17">
        <v>0</v>
      </c>
      <c r="BM1199" s="17">
        <v>9.6530000000000001E-3</v>
      </c>
      <c r="BN1199" s="17">
        <v>5.8349999999999999E-2</v>
      </c>
      <c r="BO1199" s="17">
        <v>0</v>
      </c>
      <c r="BP1199" s="17">
        <v>0</v>
      </c>
      <c r="BQ1199" s="17">
        <v>0</v>
      </c>
      <c r="BR1199" s="17">
        <v>0</v>
      </c>
      <c r="BS1199" s="17">
        <v>0</v>
      </c>
      <c r="BT1199" s="17" t="s">
        <v>409</v>
      </c>
      <c r="BU1199" s="17" t="s">
        <v>409</v>
      </c>
      <c r="BV1199" s="17" t="s">
        <v>409</v>
      </c>
      <c r="BW1199" s="17" t="s">
        <v>592</v>
      </c>
      <c r="CA1199" s="17">
        <v>88106466</v>
      </c>
      <c r="CB1199" s="17" t="s">
        <v>1845</v>
      </c>
      <c r="CC1199" s="17">
        <v>4201477</v>
      </c>
      <c r="CD1199" s="17" t="s">
        <v>1245</v>
      </c>
    </row>
    <row r="1200" spans="1:82">
      <c r="A1200" s="27">
        <v>1000001363</v>
      </c>
      <c r="B1200" s="26">
        <v>10</v>
      </c>
      <c r="C1200" s="26" t="s">
        <v>1936</v>
      </c>
      <c r="D1200" s="25">
        <v>310701</v>
      </c>
      <c r="E1200" s="25" t="s">
        <v>1248</v>
      </c>
      <c r="F1200" s="25">
        <v>310710</v>
      </c>
      <c r="G1200" s="25" t="s">
        <v>1516</v>
      </c>
      <c r="H1200" s="25">
        <v>2</v>
      </c>
      <c r="I1200" s="25">
        <v>2008.11</v>
      </c>
      <c r="J1200" s="25">
        <v>2500.12</v>
      </c>
      <c r="K1200" s="25" t="s">
        <v>750</v>
      </c>
      <c r="L1200" s="25"/>
      <c r="M1200" s="25" t="s">
        <v>1935</v>
      </c>
      <c r="N1200" s="25" t="s">
        <v>412</v>
      </c>
      <c r="O1200" s="25" t="s">
        <v>541</v>
      </c>
      <c r="P1200" s="25" t="s">
        <v>427</v>
      </c>
      <c r="Q1200" s="24">
        <v>3749</v>
      </c>
      <c r="R1200" s="17">
        <v>0</v>
      </c>
      <c r="S1200" s="17" t="s">
        <v>411</v>
      </c>
      <c r="T1200" s="17" t="s">
        <v>726</v>
      </c>
      <c r="U1200" s="17">
        <v>944</v>
      </c>
      <c r="V1200" s="17">
        <v>0.20200000000000001</v>
      </c>
      <c r="W1200" s="17" t="s">
        <v>600</v>
      </c>
      <c r="X1200" s="17" t="s">
        <v>427</v>
      </c>
      <c r="Y1200" s="17">
        <v>524</v>
      </c>
      <c r="Z1200" s="17">
        <v>0</v>
      </c>
      <c r="AC1200" s="17">
        <v>0</v>
      </c>
      <c r="AD1200" s="17">
        <v>0</v>
      </c>
      <c r="AG1200" s="17">
        <v>0</v>
      </c>
      <c r="AH1200" s="17">
        <v>0</v>
      </c>
      <c r="AK1200" s="17">
        <v>0</v>
      </c>
      <c r="AL1200" s="17">
        <v>0</v>
      </c>
      <c r="AO1200" s="17">
        <v>0</v>
      </c>
      <c r="AP1200" s="17">
        <v>0</v>
      </c>
      <c r="AQ1200" s="17">
        <v>4.3409770000000002E-3</v>
      </c>
      <c r="AR1200" s="17">
        <v>9.0891599999999996E-4</v>
      </c>
      <c r="AS1200" s="17">
        <v>1.6446E-3</v>
      </c>
      <c r="AT1200" s="17">
        <v>9.4605000000000002E-3</v>
      </c>
      <c r="AU1200" s="17">
        <v>2.3321999999999999E-2</v>
      </c>
      <c r="AV1200" s="17">
        <v>354</v>
      </c>
      <c r="AW1200" s="17">
        <v>424.8</v>
      </c>
      <c r="AX1200" s="17">
        <v>531</v>
      </c>
      <c r="AY1200" s="17">
        <v>0</v>
      </c>
      <c r="AZ1200" s="17">
        <v>0</v>
      </c>
      <c r="BA1200" s="17">
        <v>0</v>
      </c>
      <c r="BB1200" s="17">
        <v>0</v>
      </c>
      <c r="BC1200" s="17">
        <v>1</v>
      </c>
      <c r="BD1200" s="17">
        <v>5.22</v>
      </c>
      <c r="BE1200" s="17">
        <v>1</v>
      </c>
      <c r="BF1200" s="17">
        <v>1</v>
      </c>
      <c r="BH1200" s="17">
        <v>0</v>
      </c>
      <c r="BJ1200" s="17">
        <v>0</v>
      </c>
      <c r="BL1200" s="17">
        <v>0</v>
      </c>
      <c r="BM1200" s="17">
        <v>6.0851999999999998E-3</v>
      </c>
      <c r="BN1200" s="17">
        <v>3.2393900000000003E-2</v>
      </c>
      <c r="BO1200" s="17">
        <v>0</v>
      </c>
      <c r="BP1200" s="17">
        <v>0</v>
      </c>
      <c r="BQ1200" s="17">
        <v>0</v>
      </c>
      <c r="BR1200" s="17">
        <v>0</v>
      </c>
      <c r="BS1200" s="17">
        <v>0</v>
      </c>
      <c r="BT1200" s="17" t="s">
        <v>409</v>
      </c>
      <c r="BU1200" s="17" t="s">
        <v>409</v>
      </c>
      <c r="BV1200" s="17" t="s">
        <v>409</v>
      </c>
      <c r="BW1200" s="17" t="s">
        <v>592</v>
      </c>
      <c r="CA1200" s="17">
        <v>93101618</v>
      </c>
      <c r="CB1200" s="17" t="s">
        <v>1438</v>
      </c>
      <c r="CC1200" s="17">
        <v>4201477</v>
      </c>
      <c r="CD1200" s="17" t="s">
        <v>1245</v>
      </c>
    </row>
    <row r="1201" spans="1:82">
      <c r="A1201" s="27">
        <v>1000001364</v>
      </c>
      <c r="B1201" s="26">
        <v>10</v>
      </c>
      <c r="C1201" s="26" t="s">
        <v>245</v>
      </c>
      <c r="D1201" s="25">
        <v>310735</v>
      </c>
      <c r="E1201" s="25" t="s">
        <v>1934</v>
      </c>
      <c r="F1201" s="25">
        <v>310740</v>
      </c>
      <c r="G1201" s="25" t="s">
        <v>1520</v>
      </c>
      <c r="H1201" s="25">
        <v>1</v>
      </c>
      <c r="I1201" s="25">
        <v>2007.11</v>
      </c>
      <c r="J1201" s="25">
        <v>2012.04</v>
      </c>
      <c r="K1201" s="25" t="s">
        <v>1933</v>
      </c>
      <c r="L1201" s="25"/>
      <c r="M1201" s="25" t="s">
        <v>1933</v>
      </c>
      <c r="N1201" s="25" t="s">
        <v>412</v>
      </c>
      <c r="O1201" s="25" t="s">
        <v>600</v>
      </c>
      <c r="P1201" s="25" t="s">
        <v>556</v>
      </c>
      <c r="Q1201" s="24">
        <v>14423</v>
      </c>
      <c r="R1201" s="17">
        <v>0</v>
      </c>
      <c r="S1201" s="17" t="s">
        <v>411</v>
      </c>
      <c r="T1201" s="17" t="s">
        <v>792</v>
      </c>
      <c r="U1201" s="17">
        <v>121</v>
      </c>
      <c r="V1201" s="17">
        <v>0.40100000000000002</v>
      </c>
      <c r="Y1201" s="17">
        <v>0</v>
      </c>
      <c r="Z1201" s="17">
        <v>0</v>
      </c>
      <c r="AC1201" s="17">
        <v>0</v>
      </c>
      <c r="AD1201" s="17">
        <v>0</v>
      </c>
      <c r="AG1201" s="17">
        <v>0</v>
      </c>
      <c r="AH1201" s="17">
        <v>0</v>
      </c>
      <c r="AK1201" s="17">
        <v>0</v>
      </c>
      <c r="AL1201" s="17">
        <v>0</v>
      </c>
      <c r="AO1201" s="17">
        <v>0</v>
      </c>
      <c r="AP1201" s="17">
        <v>0</v>
      </c>
      <c r="AQ1201" s="17">
        <v>2.9438400000000002E-4</v>
      </c>
      <c r="AR1201" s="17">
        <v>3.0731999999999998E-4</v>
      </c>
      <c r="AS1201" s="17">
        <v>4.1755999999999998E-3</v>
      </c>
      <c r="AT1201" s="17">
        <v>2.7929300000000001E-2</v>
      </c>
      <c r="AU1201" s="17">
        <v>1.5794200000000001E-2</v>
      </c>
      <c r="AV1201" s="17">
        <v>422</v>
      </c>
      <c r="AW1201" s="17">
        <v>506.4</v>
      </c>
      <c r="AX1201" s="17">
        <v>633</v>
      </c>
      <c r="AY1201" s="17">
        <v>0</v>
      </c>
      <c r="AZ1201" s="17">
        <v>0</v>
      </c>
      <c r="BA1201" s="17">
        <v>0</v>
      </c>
      <c r="BB1201" s="17">
        <v>0</v>
      </c>
      <c r="BC1201" s="17">
        <v>1</v>
      </c>
      <c r="BD1201" s="17">
        <v>14.54</v>
      </c>
      <c r="BE1201" s="17">
        <v>1</v>
      </c>
      <c r="BF1201" s="17">
        <v>1</v>
      </c>
      <c r="BH1201" s="17">
        <v>0</v>
      </c>
      <c r="BJ1201" s="17">
        <v>0</v>
      </c>
      <c r="BL1201" s="17">
        <v>0</v>
      </c>
      <c r="BM1201" s="17">
        <v>1.7247599999999998E-2</v>
      </c>
      <c r="BN1201" s="17">
        <v>7.5812099999999993E-2</v>
      </c>
      <c r="BO1201" s="17">
        <v>0</v>
      </c>
      <c r="BP1201" s="17">
        <v>0</v>
      </c>
      <c r="BQ1201" s="17">
        <v>0</v>
      </c>
      <c r="BR1201" s="17">
        <v>0</v>
      </c>
      <c r="BS1201" s="17">
        <v>0</v>
      </c>
      <c r="BT1201" s="17" t="s">
        <v>409</v>
      </c>
      <c r="BU1201" s="17" t="s">
        <v>409</v>
      </c>
      <c r="BV1201" s="17" t="s">
        <v>409</v>
      </c>
      <c r="BW1201" s="17" t="s">
        <v>592</v>
      </c>
      <c r="CA1201" s="17">
        <v>93101618</v>
      </c>
      <c r="CB1201" s="17" t="s">
        <v>1236</v>
      </c>
      <c r="CC1201" s="17">
        <v>4201477</v>
      </c>
      <c r="CD1201" s="17" t="s">
        <v>1245</v>
      </c>
    </row>
    <row r="1202" spans="1:82">
      <c r="A1202" s="27">
        <v>1000001365</v>
      </c>
      <c r="B1202" s="26">
        <v>10</v>
      </c>
      <c r="C1202" s="26" t="s">
        <v>1932</v>
      </c>
      <c r="D1202" s="25">
        <v>310130</v>
      </c>
      <c r="E1202" s="25" t="s">
        <v>1928</v>
      </c>
      <c r="F1202" s="25">
        <v>310700</v>
      </c>
      <c r="G1202" s="25" t="s">
        <v>1248</v>
      </c>
      <c r="H1202" s="25">
        <v>1</v>
      </c>
      <c r="I1202" s="25">
        <v>2008.09</v>
      </c>
      <c r="J1202" s="25">
        <v>2500.12</v>
      </c>
      <c r="K1202" s="25" t="s">
        <v>1271</v>
      </c>
      <c r="L1202" s="25"/>
      <c r="M1202" s="25" t="s">
        <v>1271</v>
      </c>
      <c r="N1202" s="25" t="s">
        <v>412</v>
      </c>
      <c r="O1202" s="25" t="s">
        <v>600</v>
      </c>
      <c r="P1202" s="25" t="s">
        <v>456</v>
      </c>
      <c r="Q1202" s="24">
        <v>10034</v>
      </c>
      <c r="R1202" s="17">
        <v>0</v>
      </c>
      <c r="S1202" s="17" t="s">
        <v>411</v>
      </c>
      <c r="T1202" s="17" t="s">
        <v>516</v>
      </c>
      <c r="U1202" s="17">
        <v>138</v>
      </c>
      <c r="V1202" s="17">
        <v>0.87549999999999994</v>
      </c>
      <c r="Y1202" s="17">
        <v>0</v>
      </c>
      <c r="Z1202" s="17">
        <v>0</v>
      </c>
      <c r="AC1202" s="17">
        <v>0</v>
      </c>
      <c r="AD1202" s="17">
        <v>0</v>
      </c>
      <c r="AG1202" s="17">
        <v>0</v>
      </c>
      <c r="AH1202" s="17">
        <v>0</v>
      </c>
      <c r="AK1202" s="17">
        <v>0</v>
      </c>
      <c r="AL1202" s="17">
        <v>0</v>
      </c>
      <c r="AO1202" s="17">
        <v>0</v>
      </c>
      <c r="AP1202" s="17">
        <v>0</v>
      </c>
      <c r="AQ1202" s="17">
        <v>1.3169900000000001E-3</v>
      </c>
      <c r="AR1202" s="17">
        <v>2.7074E-4</v>
      </c>
      <c r="AS1202" s="17">
        <v>5.0280000000000004E-3</v>
      </c>
      <c r="AT1202" s="17">
        <v>2.0839E-2</v>
      </c>
      <c r="AU1202" s="17">
        <v>8.2710000000000006E-3</v>
      </c>
      <c r="AV1202" s="17">
        <v>293</v>
      </c>
      <c r="AW1202" s="17">
        <v>351.6</v>
      </c>
      <c r="AX1202" s="17">
        <v>439.5</v>
      </c>
      <c r="AY1202" s="17">
        <v>0</v>
      </c>
      <c r="AZ1202" s="17">
        <v>0</v>
      </c>
      <c r="BA1202" s="17">
        <v>0</v>
      </c>
      <c r="BB1202" s="17">
        <v>0</v>
      </c>
      <c r="BC1202" s="17">
        <v>1</v>
      </c>
      <c r="BD1202" s="17">
        <v>10.17</v>
      </c>
      <c r="BE1202" s="17">
        <v>1</v>
      </c>
      <c r="BF1202" s="17">
        <v>1</v>
      </c>
      <c r="BH1202" s="17">
        <v>0</v>
      </c>
      <c r="BJ1202" s="17">
        <v>0</v>
      </c>
      <c r="BL1202" s="17">
        <v>0</v>
      </c>
      <c r="BM1202" s="17">
        <v>1.3797E-2</v>
      </c>
      <c r="BN1202" s="17">
        <v>5.5489999999999998E-2</v>
      </c>
      <c r="BO1202" s="17">
        <v>0</v>
      </c>
      <c r="BP1202" s="17">
        <v>0</v>
      </c>
      <c r="BQ1202" s="17">
        <v>0</v>
      </c>
      <c r="BR1202" s="17">
        <v>0</v>
      </c>
      <c r="BS1202" s="17">
        <v>0</v>
      </c>
      <c r="BT1202" s="17" t="s">
        <v>409</v>
      </c>
      <c r="BU1202" s="17" t="s">
        <v>409</v>
      </c>
      <c r="BV1202" s="17" t="s">
        <v>409</v>
      </c>
      <c r="BW1202" s="17" t="s">
        <v>592</v>
      </c>
      <c r="CA1202" s="17">
        <v>93101618</v>
      </c>
      <c r="CB1202" s="17" t="s">
        <v>1236</v>
      </c>
      <c r="CC1202" s="17">
        <v>4201477</v>
      </c>
      <c r="CD1202" s="17" t="s">
        <v>1245</v>
      </c>
    </row>
    <row r="1203" spans="1:82">
      <c r="A1203" s="27">
        <v>1000001366</v>
      </c>
      <c r="B1203" s="26">
        <v>10</v>
      </c>
      <c r="C1203" s="26" t="s">
        <v>1931</v>
      </c>
      <c r="D1203" s="25">
        <v>310130</v>
      </c>
      <c r="E1203" s="25" t="s">
        <v>1928</v>
      </c>
      <c r="F1203" s="25">
        <v>310700</v>
      </c>
      <c r="G1203" s="25" t="s">
        <v>1248</v>
      </c>
      <c r="H1203" s="25">
        <v>2</v>
      </c>
      <c r="I1203" s="25">
        <v>2008.09</v>
      </c>
      <c r="J1203" s="25">
        <v>2500.12</v>
      </c>
      <c r="K1203" s="25" t="s">
        <v>1271</v>
      </c>
      <c r="L1203" s="25"/>
      <c r="M1203" s="25" t="s">
        <v>1271</v>
      </c>
      <c r="N1203" s="25" t="s">
        <v>412</v>
      </c>
      <c r="O1203" s="25" t="s">
        <v>600</v>
      </c>
      <c r="P1203" s="25" t="s">
        <v>456</v>
      </c>
      <c r="Q1203" s="24">
        <v>10034</v>
      </c>
      <c r="R1203" s="17">
        <v>0</v>
      </c>
      <c r="S1203" s="17" t="s">
        <v>411</v>
      </c>
      <c r="T1203" s="17" t="s">
        <v>516</v>
      </c>
      <c r="U1203" s="17">
        <v>138</v>
      </c>
      <c r="V1203" s="17">
        <v>0.87549999999999994</v>
      </c>
      <c r="Y1203" s="17">
        <v>0</v>
      </c>
      <c r="Z1203" s="17">
        <v>0</v>
      </c>
      <c r="AC1203" s="17">
        <v>0</v>
      </c>
      <c r="AD1203" s="17">
        <v>0</v>
      </c>
      <c r="AG1203" s="17">
        <v>0</v>
      </c>
      <c r="AH1203" s="17">
        <v>0</v>
      </c>
      <c r="AK1203" s="17">
        <v>0</v>
      </c>
      <c r="AL1203" s="17">
        <v>0</v>
      </c>
      <c r="AO1203" s="17">
        <v>0</v>
      </c>
      <c r="AP1203" s="17">
        <v>0</v>
      </c>
      <c r="AQ1203" s="17">
        <v>1.3169900000000001E-3</v>
      </c>
      <c r="AR1203" s="17">
        <v>2.7074E-4</v>
      </c>
      <c r="AS1203" s="17">
        <v>5.0280000000000004E-3</v>
      </c>
      <c r="AT1203" s="17">
        <v>2.0839E-2</v>
      </c>
      <c r="AU1203" s="17">
        <v>8.2710000000000006E-3</v>
      </c>
      <c r="AV1203" s="17">
        <v>293</v>
      </c>
      <c r="AW1203" s="17">
        <v>351.6</v>
      </c>
      <c r="AX1203" s="17">
        <v>439.5</v>
      </c>
      <c r="AY1203" s="17">
        <v>0</v>
      </c>
      <c r="AZ1203" s="17">
        <v>0</v>
      </c>
      <c r="BA1203" s="17">
        <v>0</v>
      </c>
      <c r="BB1203" s="17">
        <v>0</v>
      </c>
      <c r="BC1203" s="17">
        <v>1</v>
      </c>
      <c r="BD1203" s="17">
        <v>10.17</v>
      </c>
      <c r="BE1203" s="17">
        <v>1</v>
      </c>
      <c r="BF1203" s="17">
        <v>1</v>
      </c>
      <c r="BH1203" s="17">
        <v>0</v>
      </c>
      <c r="BJ1203" s="17">
        <v>0</v>
      </c>
      <c r="BL1203" s="17">
        <v>0</v>
      </c>
      <c r="BM1203" s="17">
        <v>1.3797E-2</v>
      </c>
      <c r="BN1203" s="17">
        <v>5.5489999999999998E-2</v>
      </c>
      <c r="BO1203" s="17">
        <v>0</v>
      </c>
      <c r="BP1203" s="17">
        <v>0</v>
      </c>
      <c r="BQ1203" s="17">
        <v>0</v>
      </c>
      <c r="BR1203" s="17">
        <v>0</v>
      </c>
      <c r="BS1203" s="17">
        <v>0</v>
      </c>
      <c r="BT1203" s="17" t="s">
        <v>409</v>
      </c>
      <c r="BU1203" s="17" t="s">
        <v>409</v>
      </c>
      <c r="BV1203" s="17" t="s">
        <v>409</v>
      </c>
      <c r="BW1203" s="17" t="s">
        <v>592</v>
      </c>
      <c r="CA1203" s="17">
        <v>93101618</v>
      </c>
      <c r="CB1203" s="17" t="s">
        <v>1236</v>
      </c>
      <c r="CC1203" s="17">
        <v>4201477</v>
      </c>
      <c r="CD1203" s="17" t="s">
        <v>1245</v>
      </c>
    </row>
    <row r="1204" spans="1:82">
      <c r="A1204" s="27">
        <v>1000001367</v>
      </c>
      <c r="B1204" s="26">
        <v>0</v>
      </c>
      <c r="C1204" s="26" t="s">
        <v>1930</v>
      </c>
      <c r="D1204" s="25">
        <v>310130</v>
      </c>
      <c r="E1204" s="25" t="s">
        <v>1928</v>
      </c>
      <c r="F1204" s="25">
        <v>310125</v>
      </c>
      <c r="G1204" s="25" t="s">
        <v>1462</v>
      </c>
      <c r="H1204" s="25">
        <v>1</v>
      </c>
      <c r="I1204" s="25">
        <v>2002.1</v>
      </c>
      <c r="J1204" s="25">
        <v>2500.12</v>
      </c>
      <c r="K1204" s="25" t="s">
        <v>1785</v>
      </c>
      <c r="L1204" s="25"/>
      <c r="M1204" s="25" t="s">
        <v>1785</v>
      </c>
      <c r="N1204" s="25" t="s">
        <v>412</v>
      </c>
      <c r="O1204" s="25" t="s">
        <v>411</v>
      </c>
      <c r="P1204" s="25" t="s">
        <v>516</v>
      </c>
      <c r="Q1204" s="28">
        <v>950</v>
      </c>
      <c r="R1204" s="17">
        <v>0.21</v>
      </c>
      <c r="S1204" s="17" t="s">
        <v>428</v>
      </c>
      <c r="T1204" s="17" t="s">
        <v>456</v>
      </c>
      <c r="U1204" s="29">
        <v>7836</v>
      </c>
      <c r="V1204" s="17">
        <v>0</v>
      </c>
      <c r="Y1204" s="17">
        <v>0</v>
      </c>
      <c r="Z1204" s="17">
        <v>0</v>
      </c>
      <c r="AC1204" s="17">
        <v>0</v>
      </c>
      <c r="AD1204" s="17">
        <v>0</v>
      </c>
      <c r="AG1204" s="17">
        <v>0</v>
      </c>
      <c r="AH1204" s="17">
        <v>0</v>
      </c>
      <c r="AK1204" s="17">
        <v>0</v>
      </c>
      <c r="AL1204" s="17">
        <v>0</v>
      </c>
      <c r="AO1204" s="17">
        <v>0</v>
      </c>
      <c r="AP1204" s="17">
        <v>0</v>
      </c>
      <c r="AQ1204" s="17">
        <v>2.7522900000000001E-3</v>
      </c>
      <c r="AR1204" s="17">
        <v>7.6595099999999996E-4</v>
      </c>
      <c r="AS1204" s="17">
        <v>4.4850000000000003E-3</v>
      </c>
      <c r="AT1204" s="17">
        <v>1.6836E-2</v>
      </c>
      <c r="AU1204" s="17">
        <v>6.2319999999999997E-3</v>
      </c>
      <c r="AV1204" s="17">
        <v>163</v>
      </c>
      <c r="AW1204" s="17">
        <v>195.6</v>
      </c>
      <c r="AX1204" s="17">
        <v>244.5</v>
      </c>
      <c r="AY1204" s="17">
        <v>0</v>
      </c>
      <c r="AZ1204" s="17">
        <v>0</v>
      </c>
      <c r="BA1204" s="17">
        <v>0</v>
      </c>
      <c r="BB1204" s="17">
        <v>0</v>
      </c>
      <c r="BC1204" s="17">
        <v>1</v>
      </c>
      <c r="BD1204" s="17">
        <v>8.7899999999999991</v>
      </c>
      <c r="BE1204" s="17">
        <v>1</v>
      </c>
      <c r="BF1204" s="17">
        <v>1</v>
      </c>
      <c r="BH1204" s="17">
        <v>0</v>
      </c>
      <c r="BJ1204" s="17">
        <v>0</v>
      </c>
      <c r="BL1204" s="17">
        <v>0</v>
      </c>
      <c r="BM1204" s="17">
        <v>1.1845E-2</v>
      </c>
      <c r="BN1204" s="17">
        <v>4.2412999999999999E-2</v>
      </c>
      <c r="BO1204" s="17">
        <v>0</v>
      </c>
      <c r="BP1204" s="17">
        <v>0</v>
      </c>
      <c r="BQ1204" s="17">
        <v>0</v>
      </c>
      <c r="BR1204" s="17">
        <v>0</v>
      </c>
      <c r="BS1204" s="17">
        <v>0</v>
      </c>
      <c r="BT1204" s="17" t="s">
        <v>409</v>
      </c>
      <c r="BU1204" s="17" t="s">
        <v>409</v>
      </c>
      <c r="BV1204" s="17" t="s">
        <v>409</v>
      </c>
      <c r="BW1204" s="17" t="s">
        <v>592</v>
      </c>
      <c r="CA1204" s="17">
        <v>88106466</v>
      </c>
      <c r="CB1204" s="17" t="s">
        <v>1848</v>
      </c>
      <c r="CC1204" s="17">
        <v>4201477</v>
      </c>
      <c r="CD1204" s="17" t="s">
        <v>1245</v>
      </c>
    </row>
    <row r="1205" spans="1:82">
      <c r="A1205" s="27">
        <v>1000001368</v>
      </c>
      <c r="B1205" s="26">
        <v>0</v>
      </c>
      <c r="C1205" s="26" t="s">
        <v>1929</v>
      </c>
      <c r="D1205" s="25">
        <v>310130</v>
      </c>
      <c r="E1205" s="25" t="s">
        <v>1928</v>
      </c>
      <c r="F1205" s="25">
        <v>310125</v>
      </c>
      <c r="G1205" s="25" t="s">
        <v>1462</v>
      </c>
      <c r="H1205" s="25">
        <v>2</v>
      </c>
      <c r="I1205" s="25">
        <v>2002.1</v>
      </c>
      <c r="J1205" s="25">
        <v>2500.12</v>
      </c>
      <c r="K1205" s="25" t="s">
        <v>1785</v>
      </c>
      <c r="L1205" s="25"/>
      <c r="M1205" s="25" t="s">
        <v>1785</v>
      </c>
      <c r="N1205" s="25" t="s">
        <v>412</v>
      </c>
      <c r="O1205" s="25" t="s">
        <v>411</v>
      </c>
      <c r="P1205" s="25" t="s">
        <v>516</v>
      </c>
      <c r="Q1205" s="28">
        <v>950</v>
      </c>
      <c r="R1205" s="17">
        <v>0.21</v>
      </c>
      <c r="S1205" s="17" t="s">
        <v>428</v>
      </c>
      <c r="T1205" s="17" t="s">
        <v>456</v>
      </c>
      <c r="U1205" s="29">
        <v>7836</v>
      </c>
      <c r="V1205" s="17">
        <v>0</v>
      </c>
      <c r="Y1205" s="17">
        <v>0</v>
      </c>
      <c r="Z1205" s="17">
        <v>0</v>
      </c>
      <c r="AC1205" s="17">
        <v>0</v>
      </c>
      <c r="AD1205" s="17">
        <v>0</v>
      </c>
      <c r="AG1205" s="17">
        <v>0</v>
      </c>
      <c r="AH1205" s="17">
        <v>0</v>
      </c>
      <c r="AK1205" s="17">
        <v>0</v>
      </c>
      <c r="AL1205" s="17">
        <v>0</v>
      </c>
      <c r="AO1205" s="17">
        <v>0</v>
      </c>
      <c r="AP1205" s="17">
        <v>0</v>
      </c>
      <c r="AQ1205" s="17">
        <v>2.7522900000000001E-3</v>
      </c>
      <c r="AR1205" s="17">
        <v>7.6595099999999996E-4</v>
      </c>
      <c r="AS1205" s="17">
        <v>4.4850000000000003E-3</v>
      </c>
      <c r="AT1205" s="17">
        <v>1.6836E-2</v>
      </c>
      <c r="AU1205" s="17">
        <v>6.2319999999999997E-3</v>
      </c>
      <c r="AV1205" s="17">
        <v>163</v>
      </c>
      <c r="AW1205" s="17">
        <v>195.6</v>
      </c>
      <c r="AX1205" s="17">
        <v>244.5</v>
      </c>
      <c r="AY1205" s="17">
        <v>0</v>
      </c>
      <c r="AZ1205" s="17">
        <v>0</v>
      </c>
      <c r="BA1205" s="17">
        <v>0</v>
      </c>
      <c r="BB1205" s="17">
        <v>0</v>
      </c>
      <c r="BC1205" s="17">
        <v>1</v>
      </c>
      <c r="BD1205" s="17">
        <v>8.7899999999999991</v>
      </c>
      <c r="BE1205" s="17">
        <v>1</v>
      </c>
      <c r="BF1205" s="17">
        <v>1</v>
      </c>
      <c r="BH1205" s="17">
        <v>0</v>
      </c>
      <c r="BJ1205" s="17">
        <v>0</v>
      </c>
      <c r="BL1205" s="17">
        <v>0</v>
      </c>
      <c r="BM1205" s="17">
        <v>1.1845E-2</v>
      </c>
      <c r="BN1205" s="17">
        <v>4.2412999999999999E-2</v>
      </c>
      <c r="BO1205" s="17">
        <v>0</v>
      </c>
      <c r="BP1205" s="17">
        <v>0</v>
      </c>
      <c r="BQ1205" s="17">
        <v>0</v>
      </c>
      <c r="BR1205" s="17">
        <v>0</v>
      </c>
      <c r="BS1205" s="17">
        <v>0</v>
      </c>
      <c r="BT1205" s="17" t="s">
        <v>409</v>
      </c>
      <c r="BU1205" s="17" t="s">
        <v>409</v>
      </c>
      <c r="BV1205" s="17" t="s">
        <v>409</v>
      </c>
      <c r="BW1205" s="17" t="s">
        <v>592</v>
      </c>
      <c r="CA1205" s="17">
        <v>88106466</v>
      </c>
      <c r="CB1205" s="17" t="s">
        <v>1848</v>
      </c>
      <c r="CC1205" s="17">
        <v>4201477</v>
      </c>
      <c r="CD1205" s="17" t="s">
        <v>1245</v>
      </c>
    </row>
    <row r="1206" spans="1:82">
      <c r="A1206" s="27">
        <v>1000001369</v>
      </c>
      <c r="B1206" s="26">
        <v>0</v>
      </c>
      <c r="C1206" s="26" t="s">
        <v>1927</v>
      </c>
      <c r="D1206" s="25">
        <v>310335</v>
      </c>
      <c r="E1206" s="25" t="s">
        <v>1456</v>
      </c>
      <c r="F1206" s="25">
        <v>310925</v>
      </c>
      <c r="G1206" s="25" t="s">
        <v>1925</v>
      </c>
      <c r="H1206" s="25">
        <v>1</v>
      </c>
      <c r="I1206" s="25">
        <v>2004.04</v>
      </c>
      <c r="J1206" s="25">
        <v>2500.12</v>
      </c>
      <c r="K1206" s="25" t="s">
        <v>1614</v>
      </c>
      <c r="L1206" s="25"/>
      <c r="M1206" s="25" t="s">
        <v>1614</v>
      </c>
      <c r="N1206" s="25" t="s">
        <v>412</v>
      </c>
      <c r="O1206" s="25" t="s">
        <v>411</v>
      </c>
      <c r="P1206" s="25" t="s">
        <v>516</v>
      </c>
      <c r="Q1206" s="24">
        <v>2213</v>
      </c>
      <c r="R1206" s="17">
        <v>0.2752</v>
      </c>
      <c r="S1206" s="17" t="s">
        <v>541</v>
      </c>
      <c r="T1206" s="17" t="s">
        <v>456</v>
      </c>
      <c r="U1206" s="17">
        <v>252</v>
      </c>
      <c r="V1206" s="17">
        <v>0</v>
      </c>
      <c r="W1206" s="17" t="s">
        <v>1394</v>
      </c>
      <c r="X1206" s="17" t="s">
        <v>456</v>
      </c>
      <c r="Y1206" s="17">
        <v>308</v>
      </c>
      <c r="Z1206" s="17">
        <v>0</v>
      </c>
      <c r="AC1206" s="17">
        <v>0</v>
      </c>
      <c r="AD1206" s="17">
        <v>0</v>
      </c>
      <c r="AG1206" s="17">
        <v>0</v>
      </c>
      <c r="AH1206" s="17">
        <v>0</v>
      </c>
      <c r="AK1206" s="17">
        <v>0</v>
      </c>
      <c r="AL1206" s="17">
        <v>0</v>
      </c>
      <c r="AO1206" s="17">
        <v>0</v>
      </c>
      <c r="AP1206" s="17">
        <v>0</v>
      </c>
      <c r="AQ1206" s="17">
        <v>8.3139405E-2</v>
      </c>
      <c r="AR1206" s="17">
        <v>9.9071300000000005E-4</v>
      </c>
      <c r="AS1206" s="17">
        <v>4.5100000000000001E-4</v>
      </c>
      <c r="AT1206" s="17">
        <v>3.1310000000000001E-3</v>
      </c>
      <c r="AU1206" s="17">
        <v>3.6179999999999997E-2</v>
      </c>
      <c r="AV1206" s="17">
        <v>240</v>
      </c>
      <c r="AW1206" s="17">
        <v>288</v>
      </c>
      <c r="AX1206" s="17">
        <v>360</v>
      </c>
      <c r="AY1206" s="17">
        <v>0</v>
      </c>
      <c r="AZ1206" s="17">
        <v>0</v>
      </c>
      <c r="BA1206" s="17">
        <v>0</v>
      </c>
      <c r="BB1206" s="17">
        <v>0</v>
      </c>
      <c r="BC1206" s="17">
        <v>1</v>
      </c>
      <c r="BD1206" s="17">
        <v>2.77</v>
      </c>
      <c r="BE1206" s="17">
        <v>1</v>
      </c>
      <c r="BF1206" s="17">
        <v>1</v>
      </c>
      <c r="BH1206" s="17">
        <v>0</v>
      </c>
      <c r="BJ1206" s="17">
        <v>0</v>
      </c>
      <c r="BL1206" s="17">
        <v>0</v>
      </c>
      <c r="BM1206" s="17">
        <v>1.1590000000000001E-3</v>
      </c>
      <c r="BN1206" s="17">
        <v>3.277E-3</v>
      </c>
      <c r="BO1206" s="17">
        <v>0</v>
      </c>
      <c r="BP1206" s="17">
        <v>0</v>
      </c>
      <c r="BQ1206" s="17">
        <v>0</v>
      </c>
      <c r="BR1206" s="17">
        <v>0</v>
      </c>
      <c r="BS1206" s="17">
        <v>0</v>
      </c>
      <c r="BT1206" s="17" t="s">
        <v>409</v>
      </c>
      <c r="BU1206" s="17" t="s">
        <v>409</v>
      </c>
      <c r="BV1206" s="17" t="s">
        <v>409</v>
      </c>
      <c r="BW1206" s="17" t="s">
        <v>592</v>
      </c>
      <c r="CA1206" s="17">
        <v>88106466</v>
      </c>
      <c r="CB1206" s="17" t="s">
        <v>1848</v>
      </c>
      <c r="CC1206" s="17">
        <v>4201477</v>
      </c>
      <c r="CD1206" s="17" t="s">
        <v>1245</v>
      </c>
    </row>
    <row r="1207" spans="1:82">
      <c r="A1207" s="27">
        <v>1000001370</v>
      </c>
      <c r="B1207" s="26">
        <v>0</v>
      </c>
      <c r="C1207" s="26" t="s">
        <v>1926</v>
      </c>
      <c r="D1207" s="25">
        <v>310920</v>
      </c>
      <c r="E1207" s="25" t="s">
        <v>1867</v>
      </c>
      <c r="F1207" s="25">
        <v>310925</v>
      </c>
      <c r="G1207" s="25" t="s">
        <v>1925</v>
      </c>
      <c r="H1207" s="25">
        <v>1</v>
      </c>
      <c r="I1207" s="25">
        <v>2004.04</v>
      </c>
      <c r="J1207" s="25">
        <v>2500.12</v>
      </c>
      <c r="K1207" s="25" t="s">
        <v>1614</v>
      </c>
      <c r="L1207" s="25"/>
      <c r="M1207" s="25" t="s">
        <v>1614</v>
      </c>
      <c r="N1207" s="25" t="s">
        <v>412</v>
      </c>
      <c r="O1207" s="25" t="s">
        <v>411</v>
      </c>
      <c r="P1207" s="25" t="s">
        <v>516</v>
      </c>
      <c r="Q1207" s="24">
        <v>2403</v>
      </c>
      <c r="R1207" s="17">
        <v>0.2752</v>
      </c>
      <c r="S1207" s="17" t="s">
        <v>1394</v>
      </c>
      <c r="T1207" s="17" t="s">
        <v>456</v>
      </c>
      <c r="U1207" s="29">
        <v>8874</v>
      </c>
      <c r="V1207" s="17">
        <v>0</v>
      </c>
      <c r="W1207" s="17" t="s">
        <v>428</v>
      </c>
      <c r="X1207" s="17" t="s">
        <v>556</v>
      </c>
      <c r="Y1207" s="29">
        <v>4793</v>
      </c>
      <c r="Z1207" s="17">
        <v>0</v>
      </c>
      <c r="AA1207" s="17" t="s">
        <v>541</v>
      </c>
      <c r="AB1207" s="17" t="s">
        <v>456</v>
      </c>
      <c r="AC1207" s="17">
        <v>423</v>
      </c>
      <c r="AD1207" s="17">
        <v>0</v>
      </c>
      <c r="AG1207" s="17">
        <v>0</v>
      </c>
      <c r="AH1207" s="17">
        <v>0</v>
      </c>
      <c r="AK1207" s="17">
        <v>0</v>
      </c>
      <c r="AL1207" s="17">
        <v>0</v>
      </c>
      <c r="AO1207" s="17">
        <v>0</v>
      </c>
      <c r="AP1207" s="17">
        <v>0</v>
      </c>
      <c r="AQ1207" s="17">
        <v>5.768436E-3</v>
      </c>
      <c r="AR1207" s="17">
        <v>8.2050799999999996E-4</v>
      </c>
      <c r="AS1207" s="17">
        <v>7.1050000000000002E-3</v>
      </c>
      <c r="AT1207" s="17">
        <v>3.0103000000000001E-2</v>
      </c>
      <c r="AU1207" s="17">
        <v>2.9416999999999999E-2</v>
      </c>
      <c r="AV1207" s="17">
        <v>226</v>
      </c>
      <c r="AW1207" s="17">
        <v>271.2</v>
      </c>
      <c r="AX1207" s="17">
        <v>339</v>
      </c>
      <c r="AY1207" s="17">
        <v>0</v>
      </c>
      <c r="AZ1207" s="17">
        <v>0</v>
      </c>
      <c r="BA1207" s="17">
        <v>0</v>
      </c>
      <c r="BB1207" s="17">
        <v>0</v>
      </c>
      <c r="BC1207" s="17">
        <v>1</v>
      </c>
      <c r="BD1207" s="17">
        <v>16.489999999999998</v>
      </c>
      <c r="BE1207" s="17">
        <v>1</v>
      </c>
      <c r="BF1207" s="17">
        <v>1</v>
      </c>
      <c r="BH1207" s="17">
        <v>0</v>
      </c>
      <c r="BJ1207" s="17">
        <v>0</v>
      </c>
      <c r="BL1207" s="17">
        <v>0</v>
      </c>
      <c r="BM1207" s="17">
        <v>1.8598E-2</v>
      </c>
      <c r="BN1207" s="17">
        <v>6.7903000000000005E-2</v>
      </c>
      <c r="BO1207" s="17">
        <v>0</v>
      </c>
      <c r="BP1207" s="17">
        <v>0</v>
      </c>
      <c r="BQ1207" s="17">
        <v>0</v>
      </c>
      <c r="BR1207" s="17">
        <v>0</v>
      </c>
      <c r="BS1207" s="17">
        <v>0</v>
      </c>
      <c r="BT1207" s="17" t="s">
        <v>409</v>
      </c>
      <c r="BU1207" s="17" t="s">
        <v>409</v>
      </c>
      <c r="BV1207" s="17" t="s">
        <v>409</v>
      </c>
      <c r="BW1207" s="17" t="s">
        <v>592</v>
      </c>
      <c r="CA1207" s="17">
        <v>88106466</v>
      </c>
      <c r="CB1207" s="17" t="s">
        <v>1848</v>
      </c>
      <c r="CC1207" s="17">
        <v>4201477</v>
      </c>
      <c r="CD1207" s="17" t="s">
        <v>1245</v>
      </c>
    </row>
    <row r="1208" spans="1:82">
      <c r="A1208" s="27">
        <v>1000001371</v>
      </c>
      <c r="B1208" s="26">
        <v>0</v>
      </c>
      <c r="C1208" s="26" t="s">
        <v>1924</v>
      </c>
      <c r="D1208" s="25">
        <v>310535</v>
      </c>
      <c r="E1208" s="25" t="s">
        <v>1923</v>
      </c>
      <c r="F1208" s="25">
        <v>310640</v>
      </c>
      <c r="G1208" s="25" t="s">
        <v>1922</v>
      </c>
      <c r="H1208" s="25">
        <v>1</v>
      </c>
      <c r="I1208" s="25">
        <v>2004.12</v>
      </c>
      <c r="J1208" s="25">
        <v>2500.12</v>
      </c>
      <c r="K1208" s="25" t="s">
        <v>1564</v>
      </c>
      <c r="L1208" s="25"/>
      <c r="M1208" s="25" t="s">
        <v>1564</v>
      </c>
      <c r="N1208" s="25" t="s">
        <v>412</v>
      </c>
      <c r="O1208" s="25" t="s">
        <v>428</v>
      </c>
      <c r="P1208" s="25" t="s">
        <v>499</v>
      </c>
      <c r="Q1208" s="24">
        <v>2710</v>
      </c>
      <c r="R1208" s="17">
        <v>0</v>
      </c>
      <c r="S1208" s="17" t="s">
        <v>498</v>
      </c>
      <c r="T1208" s="17" t="s">
        <v>726</v>
      </c>
      <c r="U1208" s="29">
        <v>3879</v>
      </c>
      <c r="V1208" s="17">
        <v>1.1060000000000001</v>
      </c>
      <c r="W1208" s="17" t="s">
        <v>411</v>
      </c>
      <c r="X1208" s="17" t="s">
        <v>726</v>
      </c>
      <c r="Y1208" s="17">
        <v>145</v>
      </c>
      <c r="Z1208" s="17">
        <v>1.8058000000000001</v>
      </c>
      <c r="AC1208" s="17">
        <v>0</v>
      </c>
      <c r="AD1208" s="17">
        <v>0</v>
      </c>
      <c r="AG1208" s="17">
        <v>0</v>
      </c>
      <c r="AH1208" s="17">
        <v>0</v>
      </c>
      <c r="AK1208" s="17">
        <v>0</v>
      </c>
      <c r="AL1208" s="17">
        <v>0</v>
      </c>
      <c r="AO1208" s="17">
        <v>0</v>
      </c>
      <c r="AP1208" s="17">
        <v>0</v>
      </c>
      <c r="AQ1208" s="17">
        <v>0.26719355099999997</v>
      </c>
      <c r="AR1208" s="17">
        <v>2.9364299999999999E-3</v>
      </c>
      <c r="AS1208" s="17">
        <v>6.2100000000000002E-4</v>
      </c>
      <c r="AT1208" s="17">
        <v>5.0099999999999997E-3</v>
      </c>
      <c r="AU1208" s="17">
        <v>0.25304199999999999</v>
      </c>
      <c r="AV1208" s="17">
        <v>287</v>
      </c>
      <c r="AW1208" s="17">
        <v>344.4</v>
      </c>
      <c r="AX1208" s="17">
        <v>430.5</v>
      </c>
      <c r="AY1208" s="17">
        <v>0</v>
      </c>
      <c r="AZ1208" s="17">
        <v>0</v>
      </c>
      <c r="BA1208" s="17">
        <v>0</v>
      </c>
      <c r="BB1208" s="17">
        <v>0</v>
      </c>
      <c r="BC1208" s="17">
        <v>1</v>
      </c>
      <c r="BD1208" s="17">
        <v>6.73</v>
      </c>
      <c r="BE1208" s="17">
        <v>1</v>
      </c>
      <c r="BF1208" s="17">
        <v>1</v>
      </c>
      <c r="BH1208" s="17">
        <v>0</v>
      </c>
      <c r="BJ1208" s="17">
        <v>0</v>
      </c>
      <c r="BL1208" s="17">
        <v>0</v>
      </c>
      <c r="BM1208" s="17">
        <v>3.6280000000000001E-3</v>
      </c>
      <c r="BN1208" s="17">
        <v>1.3997000000000001E-2</v>
      </c>
      <c r="BO1208" s="17">
        <v>0</v>
      </c>
      <c r="BP1208" s="17">
        <v>0</v>
      </c>
      <c r="BQ1208" s="17">
        <v>0</v>
      </c>
      <c r="BR1208" s="17">
        <v>0</v>
      </c>
      <c r="BS1208" s="17">
        <v>0</v>
      </c>
      <c r="BT1208" s="17" t="s">
        <v>409</v>
      </c>
      <c r="BU1208" s="17" t="s">
        <v>409</v>
      </c>
      <c r="BV1208" s="17" t="s">
        <v>409</v>
      </c>
      <c r="BW1208" s="17" t="s">
        <v>592</v>
      </c>
      <c r="CA1208" s="17">
        <v>88106466</v>
      </c>
      <c r="CB1208" s="17" t="s">
        <v>1848</v>
      </c>
      <c r="CC1208" s="17">
        <v>4201477</v>
      </c>
      <c r="CD1208" s="17" t="s">
        <v>1245</v>
      </c>
    </row>
    <row r="1209" spans="1:82">
      <c r="A1209" s="27">
        <v>1000001372</v>
      </c>
      <c r="B1209" s="26">
        <v>0</v>
      </c>
      <c r="C1209" s="26" t="s">
        <v>1921</v>
      </c>
      <c r="D1209" s="25">
        <v>310410</v>
      </c>
      <c r="E1209" s="25" t="s">
        <v>1920</v>
      </c>
      <c r="F1209" s="25">
        <v>310415</v>
      </c>
      <c r="G1209" s="25" t="s">
        <v>1919</v>
      </c>
      <c r="H1209" s="25">
        <v>1</v>
      </c>
      <c r="I1209" s="25">
        <v>2003.06</v>
      </c>
      <c r="J1209" s="25">
        <v>2500.12</v>
      </c>
      <c r="K1209" s="25" t="s">
        <v>1560</v>
      </c>
      <c r="L1209" s="25"/>
      <c r="M1209" s="25" t="s">
        <v>1560</v>
      </c>
      <c r="N1209" s="25" t="s">
        <v>412</v>
      </c>
      <c r="O1209" s="25" t="s">
        <v>411</v>
      </c>
      <c r="P1209" s="25" t="s">
        <v>516</v>
      </c>
      <c r="Q1209" s="24">
        <v>3251</v>
      </c>
      <c r="R1209" s="17">
        <v>1.17</v>
      </c>
      <c r="U1209" s="17">
        <v>0</v>
      </c>
      <c r="V1209" s="17">
        <v>0</v>
      </c>
      <c r="Y1209" s="17">
        <v>0</v>
      </c>
      <c r="Z1209" s="17">
        <v>0</v>
      </c>
      <c r="AC1209" s="17">
        <v>0</v>
      </c>
      <c r="AD1209" s="17">
        <v>0</v>
      </c>
      <c r="AG1209" s="17">
        <v>0</v>
      </c>
      <c r="AH1209" s="17">
        <v>0</v>
      </c>
      <c r="AK1209" s="17">
        <v>0</v>
      </c>
      <c r="AL1209" s="17">
        <v>0</v>
      </c>
      <c r="AO1209" s="17">
        <v>0</v>
      </c>
      <c r="AP1209" s="17">
        <v>0</v>
      </c>
      <c r="AQ1209" s="17">
        <v>1.17</v>
      </c>
      <c r="AR1209" s="17">
        <v>1E-3</v>
      </c>
      <c r="AS1209" s="17">
        <v>4.7800000000000002E-4</v>
      </c>
      <c r="AT1209" s="17">
        <v>1.926E-3</v>
      </c>
      <c r="AU1209" s="17">
        <v>6.0048999999999998E-2</v>
      </c>
      <c r="AV1209" s="17">
        <v>293</v>
      </c>
      <c r="AW1209" s="17">
        <v>351.6</v>
      </c>
      <c r="AX1209" s="17">
        <v>439.5</v>
      </c>
      <c r="AY1209" s="17">
        <v>0</v>
      </c>
      <c r="AZ1209" s="17">
        <v>0</v>
      </c>
      <c r="BA1209" s="17">
        <v>0</v>
      </c>
      <c r="BB1209" s="17">
        <v>0</v>
      </c>
      <c r="BC1209" s="17">
        <v>1</v>
      </c>
      <c r="BD1209" s="17">
        <v>3.25</v>
      </c>
      <c r="BE1209" s="17">
        <v>1</v>
      </c>
      <c r="BF1209" s="17">
        <v>1</v>
      </c>
      <c r="BH1209" s="17">
        <v>0</v>
      </c>
      <c r="BJ1209" s="17">
        <v>0</v>
      </c>
      <c r="BL1209" s="17">
        <v>0</v>
      </c>
      <c r="BM1209" s="17">
        <v>7.9000000000000001E-4</v>
      </c>
      <c r="BN1209" s="17">
        <v>1.1130000000000001E-3</v>
      </c>
      <c r="BO1209" s="17">
        <v>0</v>
      </c>
      <c r="BP1209" s="17">
        <v>0</v>
      </c>
      <c r="BQ1209" s="17">
        <v>0</v>
      </c>
      <c r="BR1209" s="17">
        <v>0</v>
      </c>
      <c r="BS1209" s="17">
        <v>0</v>
      </c>
      <c r="BT1209" s="17" t="s">
        <v>409</v>
      </c>
      <c r="BU1209" s="17" t="s">
        <v>409</v>
      </c>
      <c r="BV1209" s="17" t="s">
        <v>409</v>
      </c>
      <c r="BW1209" s="17" t="s">
        <v>592</v>
      </c>
      <c r="CA1209" s="17">
        <v>88106466</v>
      </c>
      <c r="CB1209" s="17" t="s">
        <v>1848</v>
      </c>
      <c r="CC1209" s="17">
        <v>4201477</v>
      </c>
      <c r="CD1209" s="17" t="s">
        <v>1245</v>
      </c>
    </row>
    <row r="1210" spans="1:82">
      <c r="A1210" s="27">
        <v>1000001373</v>
      </c>
      <c r="B1210" s="26">
        <v>10</v>
      </c>
      <c r="C1210" s="26" t="s">
        <v>1918</v>
      </c>
      <c r="D1210" s="25">
        <v>311400</v>
      </c>
      <c r="E1210" s="25" t="s">
        <v>603</v>
      </c>
      <c r="F1210" s="25">
        <v>311445</v>
      </c>
      <c r="G1210" s="25" t="s">
        <v>1915</v>
      </c>
      <c r="H1210" s="25">
        <v>2</v>
      </c>
      <c r="I1210" s="25">
        <v>2009.12</v>
      </c>
      <c r="J1210" s="25">
        <v>2500.12</v>
      </c>
      <c r="K1210" s="25" t="s">
        <v>859</v>
      </c>
      <c r="L1210" s="25"/>
      <c r="M1210" s="25" t="s">
        <v>859</v>
      </c>
      <c r="N1210" s="25" t="s">
        <v>412</v>
      </c>
      <c r="O1210" s="25" t="s">
        <v>428</v>
      </c>
      <c r="P1210" s="25" t="s">
        <v>515</v>
      </c>
      <c r="Q1210" s="24">
        <v>11856</v>
      </c>
      <c r="R1210" s="17">
        <v>0</v>
      </c>
      <c r="S1210" s="17" t="s">
        <v>411</v>
      </c>
      <c r="T1210" s="17" t="s">
        <v>726</v>
      </c>
      <c r="U1210" s="29">
        <v>3287</v>
      </c>
      <c r="V1210" s="17">
        <v>3.9300000000000002E-2</v>
      </c>
      <c r="Y1210" s="17">
        <v>0</v>
      </c>
      <c r="Z1210" s="17">
        <v>0</v>
      </c>
      <c r="AC1210" s="17">
        <v>0</v>
      </c>
      <c r="AD1210" s="17">
        <v>0</v>
      </c>
      <c r="AG1210" s="17">
        <v>0</v>
      </c>
      <c r="AH1210" s="17">
        <v>0</v>
      </c>
      <c r="AK1210" s="17">
        <v>0</v>
      </c>
      <c r="AL1210" s="17">
        <v>0</v>
      </c>
      <c r="AO1210" s="17">
        <v>0</v>
      </c>
      <c r="AP1210" s="17">
        <v>0</v>
      </c>
      <c r="AQ1210" s="17">
        <v>2.0531149999999999E-3</v>
      </c>
      <c r="AR1210" s="17">
        <v>9.0267199999999998E-4</v>
      </c>
      <c r="AS1210" s="17">
        <v>2.366E-3</v>
      </c>
      <c r="AT1210" s="17">
        <v>1.9067000000000001E-2</v>
      </c>
      <c r="AU1210" s="17">
        <v>0.1018</v>
      </c>
      <c r="AV1210" s="17">
        <v>386</v>
      </c>
      <c r="AW1210" s="17">
        <v>463.2</v>
      </c>
      <c r="AX1210" s="17">
        <v>579</v>
      </c>
      <c r="AY1210" s="17">
        <v>0</v>
      </c>
      <c r="AZ1210" s="17">
        <v>0</v>
      </c>
      <c r="BA1210" s="17">
        <v>0</v>
      </c>
      <c r="BB1210" s="17">
        <v>0</v>
      </c>
      <c r="BC1210" s="17">
        <v>1</v>
      </c>
      <c r="BD1210" s="17">
        <v>15.14</v>
      </c>
      <c r="BE1210" s="17">
        <v>1</v>
      </c>
      <c r="BF1210" s="17">
        <v>1</v>
      </c>
      <c r="BH1210" s="17">
        <v>0</v>
      </c>
      <c r="BJ1210" s="17">
        <v>0</v>
      </c>
      <c r="BL1210" s="17">
        <v>0</v>
      </c>
      <c r="BM1210" s="17">
        <v>1.2345999999999999E-2</v>
      </c>
      <c r="BN1210" s="17">
        <v>5.1186000000000002E-2</v>
      </c>
      <c r="BO1210" s="17">
        <v>0</v>
      </c>
      <c r="BP1210" s="17">
        <v>0</v>
      </c>
      <c r="BQ1210" s="17">
        <v>0</v>
      </c>
      <c r="BR1210" s="17">
        <v>0</v>
      </c>
      <c r="BS1210" s="17">
        <v>0</v>
      </c>
      <c r="BT1210" s="17" t="s">
        <v>409</v>
      </c>
      <c r="BU1210" s="17" t="s">
        <v>409</v>
      </c>
      <c r="BV1210" s="17" t="s">
        <v>409</v>
      </c>
      <c r="BW1210" s="17" t="s">
        <v>592</v>
      </c>
      <c r="CA1210" s="17">
        <v>93104820</v>
      </c>
      <c r="CB1210" s="17" t="s">
        <v>978</v>
      </c>
      <c r="CC1210" s="17">
        <v>2200481</v>
      </c>
      <c r="CD1210" s="17" t="s">
        <v>649</v>
      </c>
    </row>
    <row r="1211" spans="1:82">
      <c r="A1211" s="27">
        <v>1000001374</v>
      </c>
      <c r="B1211" s="26">
        <v>0</v>
      </c>
      <c r="C1211" s="26" t="s">
        <v>1917</v>
      </c>
      <c r="D1211" s="25">
        <v>311445</v>
      </c>
      <c r="E1211" s="25" t="s">
        <v>1915</v>
      </c>
      <c r="F1211" s="25">
        <v>311460</v>
      </c>
      <c r="G1211" s="25" t="s">
        <v>1914</v>
      </c>
      <c r="H1211" s="25">
        <v>1</v>
      </c>
      <c r="I1211" s="25">
        <v>1999.01</v>
      </c>
      <c r="J1211" s="25">
        <v>2500.12</v>
      </c>
      <c r="K1211" s="25" t="s">
        <v>1774</v>
      </c>
      <c r="L1211" s="25"/>
      <c r="M1211" s="25" t="s">
        <v>1774</v>
      </c>
      <c r="N1211" s="25" t="s">
        <v>412</v>
      </c>
      <c r="O1211" s="25" t="s">
        <v>428</v>
      </c>
      <c r="P1211" s="25" t="s">
        <v>515</v>
      </c>
      <c r="Q1211" s="24">
        <v>3998</v>
      </c>
      <c r="R1211" s="17">
        <v>0</v>
      </c>
      <c r="U1211" s="17">
        <v>0</v>
      </c>
      <c r="V1211" s="17">
        <v>0</v>
      </c>
      <c r="Y1211" s="17">
        <v>0</v>
      </c>
      <c r="Z1211" s="17">
        <v>0</v>
      </c>
      <c r="AC1211" s="17">
        <v>0</v>
      </c>
      <c r="AD1211" s="17">
        <v>0</v>
      </c>
      <c r="AG1211" s="17">
        <v>0</v>
      </c>
      <c r="AH1211" s="17">
        <v>0</v>
      </c>
      <c r="AK1211" s="17">
        <v>0</v>
      </c>
      <c r="AL1211" s="17">
        <v>0</v>
      </c>
      <c r="AO1211" s="17">
        <v>0</v>
      </c>
      <c r="AP1211" s="17">
        <v>0</v>
      </c>
      <c r="AQ1211" s="17">
        <v>0</v>
      </c>
      <c r="AR1211" s="17">
        <v>0</v>
      </c>
      <c r="AS1211" s="17">
        <v>8.4900000000000004E-4</v>
      </c>
      <c r="AT1211" s="17">
        <v>5.5909999999999996E-3</v>
      </c>
      <c r="AU1211" s="17">
        <v>4.6299999999999996E-3</v>
      </c>
      <c r="AV1211" s="17">
        <v>390</v>
      </c>
      <c r="AW1211" s="17">
        <v>468</v>
      </c>
      <c r="AX1211" s="17">
        <v>585</v>
      </c>
      <c r="AY1211" s="17">
        <v>0</v>
      </c>
      <c r="AZ1211" s="17">
        <v>0</v>
      </c>
      <c r="BA1211" s="17">
        <v>0</v>
      </c>
      <c r="BB1211" s="17">
        <v>0</v>
      </c>
      <c r="BC1211" s="17">
        <v>1</v>
      </c>
      <c r="BD1211" s="17">
        <v>4</v>
      </c>
      <c r="BE1211" s="17">
        <v>1</v>
      </c>
      <c r="BF1211" s="17">
        <v>1</v>
      </c>
      <c r="BH1211" s="17">
        <v>0</v>
      </c>
      <c r="BJ1211" s="17">
        <v>0</v>
      </c>
      <c r="BL1211" s="17">
        <v>0</v>
      </c>
      <c r="BM1211" s="17">
        <v>3.9100000000000003E-3</v>
      </c>
      <c r="BN1211" s="17">
        <v>1.7314E-2</v>
      </c>
      <c r="BO1211" s="17">
        <v>0</v>
      </c>
      <c r="BP1211" s="17">
        <v>0</v>
      </c>
      <c r="BQ1211" s="17">
        <v>0</v>
      </c>
      <c r="BR1211" s="17">
        <v>0</v>
      </c>
      <c r="BS1211" s="17">
        <v>0</v>
      </c>
      <c r="BT1211" s="17" t="s">
        <v>409</v>
      </c>
      <c r="BU1211" s="17" t="s">
        <v>409</v>
      </c>
      <c r="BV1211" s="17" t="s">
        <v>409</v>
      </c>
      <c r="BW1211" s="17" t="s">
        <v>592</v>
      </c>
      <c r="CA1211" s="17">
        <v>88106466</v>
      </c>
      <c r="CB1211" s="17" t="s">
        <v>1845</v>
      </c>
      <c r="CC1211" s="17">
        <v>91113074</v>
      </c>
      <c r="CD1211" s="17" t="s">
        <v>1544</v>
      </c>
    </row>
    <row r="1212" spans="1:82">
      <c r="A1212" s="27">
        <v>1000001375</v>
      </c>
      <c r="B1212" s="26">
        <v>0</v>
      </c>
      <c r="C1212" s="26" t="s">
        <v>1916</v>
      </c>
      <c r="D1212" s="25">
        <v>311445</v>
      </c>
      <c r="E1212" s="25" t="s">
        <v>1915</v>
      </c>
      <c r="F1212" s="25">
        <v>311460</v>
      </c>
      <c r="G1212" s="25" t="s">
        <v>1914</v>
      </c>
      <c r="H1212" s="25">
        <v>2</v>
      </c>
      <c r="I1212" s="25">
        <v>1999.01</v>
      </c>
      <c r="J1212" s="25">
        <v>2500.12</v>
      </c>
      <c r="K1212" s="25" t="s">
        <v>1774</v>
      </c>
      <c r="L1212" s="25"/>
      <c r="M1212" s="25" t="s">
        <v>1774</v>
      </c>
      <c r="N1212" s="25" t="s">
        <v>412</v>
      </c>
      <c r="O1212" s="25" t="s">
        <v>428</v>
      </c>
      <c r="P1212" s="25" t="s">
        <v>515</v>
      </c>
      <c r="Q1212" s="24">
        <v>3998</v>
      </c>
      <c r="R1212" s="17">
        <v>0</v>
      </c>
      <c r="U1212" s="17">
        <v>0</v>
      </c>
      <c r="V1212" s="17">
        <v>0</v>
      </c>
      <c r="Y1212" s="17">
        <v>0</v>
      </c>
      <c r="Z1212" s="17">
        <v>0</v>
      </c>
      <c r="AC1212" s="17">
        <v>0</v>
      </c>
      <c r="AD1212" s="17">
        <v>0</v>
      </c>
      <c r="AG1212" s="17">
        <v>0</v>
      </c>
      <c r="AH1212" s="17">
        <v>0</v>
      </c>
      <c r="AK1212" s="17">
        <v>0</v>
      </c>
      <c r="AL1212" s="17">
        <v>0</v>
      </c>
      <c r="AO1212" s="17">
        <v>0</v>
      </c>
      <c r="AP1212" s="17">
        <v>0</v>
      </c>
      <c r="AQ1212" s="17">
        <v>0</v>
      </c>
      <c r="AR1212" s="17">
        <v>0</v>
      </c>
      <c r="AS1212" s="17">
        <v>8.4900000000000004E-4</v>
      </c>
      <c r="AT1212" s="17">
        <v>5.5909999999999996E-3</v>
      </c>
      <c r="AU1212" s="17">
        <v>4.6299999999999996E-3</v>
      </c>
      <c r="AV1212" s="17">
        <v>390</v>
      </c>
      <c r="AW1212" s="17">
        <v>468</v>
      </c>
      <c r="AX1212" s="17">
        <v>585</v>
      </c>
      <c r="AY1212" s="17">
        <v>0</v>
      </c>
      <c r="AZ1212" s="17">
        <v>0</v>
      </c>
      <c r="BA1212" s="17">
        <v>0</v>
      </c>
      <c r="BB1212" s="17">
        <v>0</v>
      </c>
      <c r="BC1212" s="17">
        <v>1</v>
      </c>
      <c r="BD1212" s="17">
        <v>4</v>
      </c>
      <c r="BE1212" s="17">
        <v>1</v>
      </c>
      <c r="BF1212" s="17">
        <v>1</v>
      </c>
      <c r="BH1212" s="17">
        <v>0</v>
      </c>
      <c r="BJ1212" s="17">
        <v>0</v>
      </c>
      <c r="BL1212" s="17">
        <v>0</v>
      </c>
      <c r="BM1212" s="17">
        <v>3.9100000000000003E-3</v>
      </c>
      <c r="BN1212" s="17">
        <v>1.7314E-2</v>
      </c>
      <c r="BO1212" s="17">
        <v>0</v>
      </c>
      <c r="BP1212" s="17">
        <v>0</v>
      </c>
      <c r="BQ1212" s="17">
        <v>0</v>
      </c>
      <c r="BR1212" s="17">
        <v>0</v>
      </c>
      <c r="BS1212" s="17">
        <v>0</v>
      </c>
      <c r="BT1212" s="17" t="s">
        <v>409</v>
      </c>
      <c r="BU1212" s="17" t="s">
        <v>409</v>
      </c>
      <c r="BV1212" s="17" t="s">
        <v>409</v>
      </c>
      <c r="BW1212" s="17" t="s">
        <v>592</v>
      </c>
      <c r="CA1212" s="17">
        <v>88106466</v>
      </c>
      <c r="CB1212" s="17" t="s">
        <v>1845</v>
      </c>
      <c r="CC1212" s="17">
        <v>91113074</v>
      </c>
      <c r="CD1212" s="17" t="s">
        <v>1544</v>
      </c>
    </row>
    <row r="1213" spans="1:82">
      <c r="A1213" s="27">
        <v>1000001376</v>
      </c>
      <c r="B1213" s="26">
        <v>0</v>
      </c>
      <c r="C1213" s="26" t="s">
        <v>1913</v>
      </c>
      <c r="D1213" s="25">
        <v>207400</v>
      </c>
      <c r="E1213" s="25" t="s">
        <v>1912</v>
      </c>
      <c r="F1213" s="25">
        <v>211200</v>
      </c>
      <c r="G1213" s="25" t="s">
        <v>1883</v>
      </c>
      <c r="H1213" s="25">
        <v>1</v>
      </c>
      <c r="I1213" s="25">
        <v>2000.01</v>
      </c>
      <c r="J1213" s="25">
        <v>2500.12</v>
      </c>
      <c r="K1213" s="25" t="s">
        <v>557</v>
      </c>
      <c r="L1213" s="25"/>
      <c r="M1213" s="25" t="s">
        <v>557</v>
      </c>
      <c r="N1213" s="25" t="s">
        <v>609</v>
      </c>
      <c r="O1213" s="25" t="s">
        <v>428</v>
      </c>
      <c r="P1213" s="25" t="s">
        <v>608</v>
      </c>
      <c r="Q1213" s="24">
        <v>65681</v>
      </c>
      <c r="R1213" s="17">
        <v>0</v>
      </c>
      <c r="U1213" s="17">
        <v>0</v>
      </c>
      <c r="V1213" s="17">
        <v>0</v>
      </c>
      <c r="Y1213" s="17">
        <v>0</v>
      </c>
      <c r="Z1213" s="17">
        <v>0</v>
      </c>
      <c r="AC1213" s="17">
        <v>0</v>
      </c>
      <c r="AD1213" s="17">
        <v>0</v>
      </c>
      <c r="AG1213" s="17">
        <v>0</v>
      </c>
      <c r="AH1213" s="17">
        <v>0</v>
      </c>
      <c r="AK1213" s="17">
        <v>0</v>
      </c>
      <c r="AL1213" s="17">
        <v>0</v>
      </c>
      <c r="AO1213" s="17">
        <v>0</v>
      </c>
      <c r="AP1213" s="17">
        <v>0</v>
      </c>
      <c r="AQ1213" s="17">
        <v>0</v>
      </c>
      <c r="AR1213" s="17">
        <v>0</v>
      </c>
      <c r="AS1213" s="17">
        <v>9.6900000000000003E-4</v>
      </c>
      <c r="AT1213" s="17">
        <v>1.6541E-2</v>
      </c>
      <c r="AU1213" s="17">
        <v>0.41835899999999998</v>
      </c>
      <c r="AV1213" s="30">
        <v>2173</v>
      </c>
      <c r="AW1213" s="30">
        <v>2607.6</v>
      </c>
      <c r="AX1213" s="30">
        <v>3259.5</v>
      </c>
      <c r="AY1213" s="17">
        <v>0</v>
      </c>
      <c r="AZ1213" s="17">
        <v>0</v>
      </c>
      <c r="BA1213" s="17">
        <v>0</v>
      </c>
      <c r="BB1213" s="17">
        <v>0</v>
      </c>
      <c r="BC1213" s="17">
        <v>1</v>
      </c>
      <c r="BD1213" s="17">
        <v>65.680000000000007</v>
      </c>
      <c r="BE1213" s="17">
        <v>1</v>
      </c>
      <c r="BF1213" s="17">
        <v>1</v>
      </c>
      <c r="BH1213" s="17">
        <v>0</v>
      </c>
      <c r="BJ1213" s="17">
        <v>0</v>
      </c>
      <c r="BL1213" s="17">
        <v>0</v>
      </c>
      <c r="BM1213" s="17">
        <v>8.9589999999999999E-3</v>
      </c>
      <c r="BN1213" s="17">
        <v>4.5321E-2</v>
      </c>
      <c r="BO1213" s="17">
        <v>0</v>
      </c>
      <c r="BP1213" s="17">
        <v>0</v>
      </c>
      <c r="BQ1213" s="17">
        <v>0</v>
      </c>
      <c r="BR1213" s="17">
        <v>0</v>
      </c>
      <c r="BS1213" s="17">
        <v>0</v>
      </c>
      <c r="BT1213" s="17" t="s">
        <v>409</v>
      </c>
      <c r="BU1213" s="17" t="s">
        <v>409</v>
      </c>
      <c r="BV1213" s="17" t="s">
        <v>409</v>
      </c>
      <c r="BW1213" s="17" t="s">
        <v>592</v>
      </c>
      <c r="CA1213" s="17">
        <v>88106466</v>
      </c>
      <c r="CB1213" s="17" t="s">
        <v>1848</v>
      </c>
      <c r="CC1213" s="17">
        <v>2200481</v>
      </c>
      <c r="CD1213" s="17" t="s">
        <v>1574</v>
      </c>
    </row>
    <row r="1214" spans="1:82">
      <c r="A1214" s="27">
        <v>1000001377</v>
      </c>
      <c r="B1214" s="26">
        <v>0</v>
      </c>
      <c r="C1214" s="26" t="s">
        <v>1911</v>
      </c>
      <c r="D1214" s="25">
        <v>211200</v>
      </c>
      <c r="E1214" s="25" t="s">
        <v>1883</v>
      </c>
      <c r="F1214" s="25">
        <v>211400</v>
      </c>
      <c r="G1214" s="25" t="s">
        <v>1546</v>
      </c>
      <c r="H1214" s="25">
        <v>2</v>
      </c>
      <c r="I1214" s="25">
        <v>2000.01</v>
      </c>
      <c r="J1214" s="25">
        <v>2500.12</v>
      </c>
      <c r="K1214" s="25" t="s">
        <v>557</v>
      </c>
      <c r="L1214" s="25"/>
      <c r="M1214" s="25" t="s">
        <v>557</v>
      </c>
      <c r="N1214" s="25" t="s">
        <v>609</v>
      </c>
      <c r="O1214" s="25" t="s">
        <v>428</v>
      </c>
      <c r="P1214" s="25" t="s">
        <v>608</v>
      </c>
      <c r="Q1214" s="24">
        <v>43891</v>
      </c>
      <c r="R1214" s="17">
        <v>0</v>
      </c>
      <c r="U1214" s="17">
        <v>0</v>
      </c>
      <c r="V1214" s="17">
        <v>0</v>
      </c>
      <c r="Y1214" s="17">
        <v>0</v>
      </c>
      <c r="Z1214" s="17">
        <v>0</v>
      </c>
      <c r="AC1214" s="17">
        <v>0</v>
      </c>
      <c r="AD1214" s="17">
        <v>0</v>
      </c>
      <c r="AG1214" s="17">
        <v>0</v>
      </c>
      <c r="AH1214" s="17">
        <v>0</v>
      </c>
      <c r="AK1214" s="17">
        <v>0</v>
      </c>
      <c r="AL1214" s="17">
        <v>0</v>
      </c>
      <c r="AO1214" s="17">
        <v>0</v>
      </c>
      <c r="AP1214" s="17">
        <v>0</v>
      </c>
      <c r="AQ1214" s="17">
        <v>0</v>
      </c>
      <c r="AR1214" s="17">
        <v>0</v>
      </c>
      <c r="AS1214" s="17">
        <v>6.4700000000000001E-4</v>
      </c>
      <c r="AT1214" s="17">
        <v>1.1025E-2</v>
      </c>
      <c r="AU1214" s="17">
        <v>0.28025800000000001</v>
      </c>
      <c r="AV1214" s="30">
        <v>2173</v>
      </c>
      <c r="AW1214" s="30">
        <v>2607.6</v>
      </c>
      <c r="AX1214" s="30">
        <v>3259.5</v>
      </c>
      <c r="AY1214" s="17">
        <v>0</v>
      </c>
      <c r="AZ1214" s="17">
        <v>0</v>
      </c>
      <c r="BA1214" s="17">
        <v>0</v>
      </c>
      <c r="BB1214" s="17">
        <v>0</v>
      </c>
      <c r="BC1214" s="17">
        <v>1</v>
      </c>
      <c r="BD1214" s="17">
        <v>43.89</v>
      </c>
      <c r="BE1214" s="17">
        <v>1</v>
      </c>
      <c r="BF1214" s="17">
        <v>1</v>
      </c>
      <c r="BH1214" s="17">
        <v>0</v>
      </c>
      <c r="BJ1214" s="17">
        <v>0</v>
      </c>
      <c r="BL1214" s="17">
        <v>0</v>
      </c>
      <c r="BM1214" s="17">
        <v>5.9849999999999999E-3</v>
      </c>
      <c r="BN1214" s="17">
        <v>3.0422000000000001E-2</v>
      </c>
      <c r="BO1214" s="17">
        <v>0</v>
      </c>
      <c r="BP1214" s="17">
        <v>0</v>
      </c>
      <c r="BQ1214" s="17">
        <v>0</v>
      </c>
      <c r="BR1214" s="17">
        <v>0</v>
      </c>
      <c r="BS1214" s="17">
        <v>0</v>
      </c>
      <c r="BT1214" s="17" t="s">
        <v>409</v>
      </c>
      <c r="BU1214" s="17" t="s">
        <v>409</v>
      </c>
      <c r="BV1214" s="17" t="s">
        <v>409</v>
      </c>
      <c r="BW1214" s="17" t="s">
        <v>592</v>
      </c>
      <c r="CA1214" s="17">
        <v>88106466</v>
      </c>
      <c r="CB1214" s="17" t="s">
        <v>1848</v>
      </c>
      <c r="CC1214" s="17">
        <v>91113074</v>
      </c>
      <c r="CD1214" s="17" t="s">
        <v>1544</v>
      </c>
    </row>
    <row r="1215" spans="1:82">
      <c r="A1215" s="27">
        <v>1000001378</v>
      </c>
      <c r="B1215" s="26">
        <v>0</v>
      </c>
      <c r="C1215" s="26" t="s">
        <v>1910</v>
      </c>
      <c r="D1215" s="25">
        <v>311200</v>
      </c>
      <c r="E1215" s="25" t="s">
        <v>1899</v>
      </c>
      <c r="F1215" s="25">
        <v>311210</v>
      </c>
      <c r="G1215" s="25" t="s">
        <v>1909</v>
      </c>
      <c r="H1215" s="25">
        <v>1</v>
      </c>
      <c r="I1215" s="25">
        <v>2000.01</v>
      </c>
      <c r="J1215" s="25">
        <v>2500.12</v>
      </c>
      <c r="K1215" s="25" t="s">
        <v>557</v>
      </c>
      <c r="L1215" s="25"/>
      <c r="M1215" s="25" t="s">
        <v>557</v>
      </c>
      <c r="N1215" s="25" t="s">
        <v>412</v>
      </c>
      <c r="O1215" s="25" t="s">
        <v>428</v>
      </c>
      <c r="P1215" s="25" t="s">
        <v>499</v>
      </c>
      <c r="Q1215" s="24">
        <v>16859</v>
      </c>
      <c r="R1215" s="17">
        <v>0</v>
      </c>
      <c r="U1215" s="17">
        <v>0</v>
      </c>
      <c r="V1215" s="17">
        <v>0</v>
      </c>
      <c r="Y1215" s="17">
        <v>0</v>
      </c>
      <c r="Z1215" s="17">
        <v>0</v>
      </c>
      <c r="AC1215" s="17">
        <v>0</v>
      </c>
      <c r="AD1215" s="17">
        <v>0</v>
      </c>
      <c r="AG1215" s="17">
        <v>0</v>
      </c>
      <c r="AH1215" s="17">
        <v>0</v>
      </c>
      <c r="AK1215" s="17">
        <v>0</v>
      </c>
      <c r="AL1215" s="17">
        <v>0</v>
      </c>
      <c r="AO1215" s="17">
        <v>0</v>
      </c>
      <c r="AP1215" s="17">
        <v>0</v>
      </c>
      <c r="AQ1215" s="17">
        <v>0</v>
      </c>
      <c r="AR1215" s="17">
        <v>0</v>
      </c>
      <c r="AS1215" s="17">
        <v>2.9819999999999998E-3</v>
      </c>
      <c r="AT1215" s="17">
        <v>2.3479E-2</v>
      </c>
      <c r="AU1215" s="17">
        <v>1.9571999999999999E-2</v>
      </c>
      <c r="AV1215" s="17">
        <v>452</v>
      </c>
      <c r="AW1215" s="17">
        <v>542.4</v>
      </c>
      <c r="AX1215" s="17">
        <v>678</v>
      </c>
      <c r="AY1215" s="17">
        <v>0</v>
      </c>
      <c r="AZ1215" s="17">
        <v>0</v>
      </c>
      <c r="BA1215" s="17">
        <v>0</v>
      </c>
      <c r="BB1215" s="17">
        <v>0</v>
      </c>
      <c r="BC1215" s="17">
        <v>1</v>
      </c>
      <c r="BD1215" s="17">
        <v>16.86</v>
      </c>
      <c r="BE1215" s="17">
        <v>1</v>
      </c>
      <c r="BF1215" s="17">
        <v>1</v>
      </c>
      <c r="BH1215" s="17">
        <v>0</v>
      </c>
      <c r="BJ1215" s="17">
        <v>0</v>
      </c>
      <c r="BL1215" s="17">
        <v>0</v>
      </c>
      <c r="BM1215" s="17">
        <v>1.6716000000000002E-2</v>
      </c>
      <c r="BN1215" s="17">
        <v>6.8385000000000001E-2</v>
      </c>
      <c r="BO1215" s="17">
        <v>0</v>
      </c>
      <c r="BP1215" s="17">
        <v>0</v>
      </c>
      <c r="BQ1215" s="17">
        <v>0</v>
      </c>
      <c r="BR1215" s="17">
        <v>0</v>
      </c>
      <c r="BS1215" s="17">
        <v>0</v>
      </c>
      <c r="BT1215" s="17" t="s">
        <v>409</v>
      </c>
      <c r="BU1215" s="17" t="s">
        <v>409</v>
      </c>
      <c r="BV1215" s="17" t="s">
        <v>409</v>
      </c>
      <c r="BW1215" s="17" t="s">
        <v>592</v>
      </c>
      <c r="CA1215" s="17">
        <v>88106466</v>
      </c>
      <c r="CB1215" s="17" t="s">
        <v>1848</v>
      </c>
      <c r="CC1215" s="17">
        <v>91113074</v>
      </c>
      <c r="CD1215" s="17" t="s">
        <v>1858</v>
      </c>
    </row>
    <row r="1216" spans="1:82">
      <c r="A1216" s="27">
        <v>1000001379</v>
      </c>
      <c r="B1216" s="26">
        <v>0</v>
      </c>
      <c r="C1216" s="26" t="s">
        <v>1908</v>
      </c>
      <c r="D1216" s="25">
        <v>209800</v>
      </c>
      <c r="E1216" s="25" t="s">
        <v>1384</v>
      </c>
      <c r="F1216" s="25">
        <v>211200</v>
      </c>
      <c r="G1216" s="25" t="s">
        <v>1883</v>
      </c>
      <c r="H1216" s="25">
        <v>2</v>
      </c>
      <c r="I1216" s="25">
        <v>2000.01</v>
      </c>
      <c r="J1216" s="25">
        <v>2500.12</v>
      </c>
      <c r="K1216" s="25" t="s">
        <v>557</v>
      </c>
      <c r="L1216" s="25"/>
      <c r="M1216" s="25" t="s">
        <v>557</v>
      </c>
      <c r="N1216" s="25" t="s">
        <v>609</v>
      </c>
      <c r="O1216" s="25" t="s">
        <v>428</v>
      </c>
      <c r="P1216" s="25" t="s">
        <v>608</v>
      </c>
      <c r="Q1216" s="24">
        <v>62084</v>
      </c>
      <c r="R1216" s="17">
        <v>0</v>
      </c>
      <c r="U1216" s="17">
        <v>0</v>
      </c>
      <c r="V1216" s="17">
        <v>0</v>
      </c>
      <c r="Y1216" s="17">
        <v>0</v>
      </c>
      <c r="Z1216" s="17">
        <v>0</v>
      </c>
      <c r="AC1216" s="17">
        <v>0</v>
      </c>
      <c r="AD1216" s="17">
        <v>0</v>
      </c>
      <c r="AG1216" s="17">
        <v>0</v>
      </c>
      <c r="AH1216" s="17">
        <v>0</v>
      </c>
      <c r="AK1216" s="17">
        <v>0</v>
      </c>
      <c r="AL1216" s="17">
        <v>0</v>
      </c>
      <c r="AO1216" s="17">
        <v>0</v>
      </c>
      <c r="AP1216" s="17">
        <v>0</v>
      </c>
      <c r="AQ1216" s="17">
        <v>0</v>
      </c>
      <c r="AR1216" s="17">
        <v>0</v>
      </c>
      <c r="AS1216" s="17">
        <v>9.1600000000000004E-4</v>
      </c>
      <c r="AT1216" s="17">
        <v>1.4335000000000001E-2</v>
      </c>
      <c r="AU1216" s="17">
        <v>0.43032799999999999</v>
      </c>
      <c r="AV1216" s="30">
        <v>2173</v>
      </c>
      <c r="AW1216" s="30">
        <v>2607.6</v>
      </c>
      <c r="AX1216" s="30">
        <v>3259.5</v>
      </c>
      <c r="AY1216" s="17">
        <v>0</v>
      </c>
      <c r="AZ1216" s="17">
        <v>0</v>
      </c>
      <c r="BA1216" s="17">
        <v>0</v>
      </c>
      <c r="BB1216" s="17">
        <v>0</v>
      </c>
      <c r="BC1216" s="17">
        <v>1</v>
      </c>
      <c r="BD1216" s="17">
        <v>62.08</v>
      </c>
      <c r="BE1216" s="17">
        <v>1</v>
      </c>
      <c r="BF1216" s="17">
        <v>1</v>
      </c>
      <c r="BH1216" s="17">
        <v>0</v>
      </c>
      <c r="BJ1216" s="17">
        <v>0</v>
      </c>
      <c r="BL1216" s="17">
        <v>0</v>
      </c>
      <c r="BM1216" s="17">
        <v>8.8240000000000002E-3</v>
      </c>
      <c r="BN1216" s="17">
        <v>4.3577999999999999E-2</v>
      </c>
      <c r="BO1216" s="17">
        <v>0</v>
      </c>
      <c r="BP1216" s="17">
        <v>0</v>
      </c>
      <c r="BQ1216" s="17">
        <v>0</v>
      </c>
      <c r="BR1216" s="17">
        <v>0</v>
      </c>
      <c r="BS1216" s="17">
        <v>0</v>
      </c>
      <c r="BT1216" s="17" t="s">
        <v>409</v>
      </c>
      <c r="BU1216" s="17" t="s">
        <v>409</v>
      </c>
      <c r="BV1216" s="17" t="s">
        <v>409</v>
      </c>
      <c r="BW1216" s="17" t="s">
        <v>592</v>
      </c>
      <c r="CA1216" s="17">
        <v>88106466</v>
      </c>
      <c r="CB1216" s="17" t="s">
        <v>1848</v>
      </c>
      <c r="CC1216" s="17">
        <v>4102126</v>
      </c>
      <c r="CD1216" s="17" t="s">
        <v>734</v>
      </c>
    </row>
    <row r="1217" spans="1:82">
      <c r="A1217" s="27">
        <v>1000001380</v>
      </c>
      <c r="B1217" s="26">
        <v>0</v>
      </c>
      <c r="C1217" s="26" t="s">
        <v>1907</v>
      </c>
      <c r="D1217" s="25">
        <v>311200</v>
      </c>
      <c r="E1217" s="25" t="s">
        <v>1899</v>
      </c>
      <c r="F1217" s="25">
        <v>311245</v>
      </c>
      <c r="G1217" s="25" t="s">
        <v>1905</v>
      </c>
      <c r="H1217" s="25">
        <v>1</v>
      </c>
      <c r="I1217" s="25">
        <v>2000.04</v>
      </c>
      <c r="J1217" s="25">
        <v>2500.12</v>
      </c>
      <c r="K1217" s="25" t="s">
        <v>429</v>
      </c>
      <c r="L1217" s="25"/>
      <c r="M1217" s="25" t="s">
        <v>429</v>
      </c>
      <c r="N1217" s="25" t="s">
        <v>412</v>
      </c>
      <c r="O1217" s="25" t="s">
        <v>428</v>
      </c>
      <c r="P1217" s="25" t="s">
        <v>499</v>
      </c>
      <c r="Q1217" s="24">
        <v>19420</v>
      </c>
      <c r="R1217" s="17">
        <v>0</v>
      </c>
      <c r="U1217" s="17">
        <v>0</v>
      </c>
      <c r="V1217" s="17">
        <v>0</v>
      </c>
      <c r="Y1217" s="17">
        <v>0</v>
      </c>
      <c r="Z1217" s="17">
        <v>0</v>
      </c>
      <c r="AC1217" s="17">
        <v>0</v>
      </c>
      <c r="AD1217" s="17">
        <v>0</v>
      </c>
      <c r="AG1217" s="17">
        <v>0</v>
      </c>
      <c r="AH1217" s="17">
        <v>0</v>
      </c>
      <c r="AK1217" s="17">
        <v>0</v>
      </c>
      <c r="AL1217" s="17">
        <v>0</v>
      </c>
      <c r="AO1217" s="17">
        <v>0</v>
      </c>
      <c r="AP1217" s="17">
        <v>0</v>
      </c>
      <c r="AQ1217" s="17">
        <v>0</v>
      </c>
      <c r="AR1217" s="17">
        <v>0</v>
      </c>
      <c r="AS1217" s="17">
        <v>3.4350000000000001E-3</v>
      </c>
      <c r="AT1217" s="17">
        <v>2.7002999999999999E-2</v>
      </c>
      <c r="AU1217" s="17">
        <v>2.2574E-2</v>
      </c>
      <c r="AV1217" s="17">
        <v>452</v>
      </c>
      <c r="AW1217" s="17">
        <v>542.4</v>
      </c>
      <c r="AX1217" s="17">
        <v>678</v>
      </c>
      <c r="AY1217" s="17">
        <v>0</v>
      </c>
      <c r="AZ1217" s="17">
        <v>0</v>
      </c>
      <c r="BA1217" s="17">
        <v>0</v>
      </c>
      <c r="BB1217" s="17">
        <v>0</v>
      </c>
      <c r="BC1217" s="17">
        <v>1</v>
      </c>
      <c r="BD1217" s="17">
        <v>19.420000000000002</v>
      </c>
      <c r="BE1217" s="17">
        <v>1</v>
      </c>
      <c r="BF1217" s="17">
        <v>1</v>
      </c>
      <c r="BH1217" s="17">
        <v>0</v>
      </c>
      <c r="BJ1217" s="17">
        <v>0</v>
      </c>
      <c r="BL1217" s="17">
        <v>0</v>
      </c>
      <c r="BM1217" s="17">
        <v>1.907E-2</v>
      </c>
      <c r="BN1217" s="17">
        <v>7.9527E-2</v>
      </c>
      <c r="BO1217" s="17">
        <v>0</v>
      </c>
      <c r="BP1217" s="17">
        <v>0</v>
      </c>
      <c r="BQ1217" s="17">
        <v>0</v>
      </c>
      <c r="BR1217" s="17">
        <v>0</v>
      </c>
      <c r="BS1217" s="17">
        <v>0</v>
      </c>
      <c r="BT1217" s="17" t="s">
        <v>409</v>
      </c>
      <c r="BU1217" s="17" t="s">
        <v>409</v>
      </c>
      <c r="BV1217" s="17" t="s">
        <v>409</v>
      </c>
      <c r="BW1217" s="17" t="s">
        <v>592</v>
      </c>
      <c r="CA1217" s="17">
        <v>88106466</v>
      </c>
      <c r="CB1217" s="17" t="s">
        <v>1848</v>
      </c>
      <c r="CC1217" s="17">
        <v>91113074</v>
      </c>
      <c r="CD1217" s="17" t="s">
        <v>1858</v>
      </c>
    </row>
    <row r="1218" spans="1:82">
      <c r="A1218" s="27">
        <v>1000001381</v>
      </c>
      <c r="B1218" s="26">
        <v>0</v>
      </c>
      <c r="C1218" s="26" t="s">
        <v>1906</v>
      </c>
      <c r="D1218" s="25">
        <v>311200</v>
      </c>
      <c r="E1218" s="25" t="s">
        <v>1899</v>
      </c>
      <c r="F1218" s="25">
        <v>311245</v>
      </c>
      <c r="G1218" s="25" t="s">
        <v>1905</v>
      </c>
      <c r="H1218" s="25">
        <v>2</v>
      </c>
      <c r="I1218" s="25">
        <v>2000.04</v>
      </c>
      <c r="J1218" s="25">
        <v>2500.12</v>
      </c>
      <c r="K1218" s="25" t="s">
        <v>429</v>
      </c>
      <c r="L1218" s="25"/>
      <c r="M1218" s="25" t="s">
        <v>429</v>
      </c>
      <c r="N1218" s="25" t="s">
        <v>412</v>
      </c>
      <c r="O1218" s="25" t="s">
        <v>428</v>
      </c>
      <c r="P1218" s="25" t="s">
        <v>499</v>
      </c>
      <c r="Q1218" s="24">
        <v>19420</v>
      </c>
      <c r="R1218" s="17">
        <v>0</v>
      </c>
      <c r="U1218" s="17">
        <v>0</v>
      </c>
      <c r="V1218" s="17">
        <v>0</v>
      </c>
      <c r="Y1218" s="17">
        <v>0</v>
      </c>
      <c r="Z1218" s="17">
        <v>0</v>
      </c>
      <c r="AC1218" s="17">
        <v>0</v>
      </c>
      <c r="AD1218" s="17">
        <v>0</v>
      </c>
      <c r="AG1218" s="17">
        <v>0</v>
      </c>
      <c r="AH1218" s="17">
        <v>0</v>
      </c>
      <c r="AK1218" s="17">
        <v>0</v>
      </c>
      <c r="AL1218" s="17">
        <v>0</v>
      </c>
      <c r="AO1218" s="17">
        <v>0</v>
      </c>
      <c r="AP1218" s="17">
        <v>0</v>
      </c>
      <c r="AQ1218" s="17">
        <v>0</v>
      </c>
      <c r="AR1218" s="17">
        <v>0</v>
      </c>
      <c r="AS1218" s="17">
        <v>3.4350000000000001E-3</v>
      </c>
      <c r="AT1218" s="17">
        <v>2.7002999999999999E-2</v>
      </c>
      <c r="AU1218" s="17">
        <v>2.2574E-2</v>
      </c>
      <c r="AV1218" s="17">
        <v>452</v>
      </c>
      <c r="AW1218" s="17">
        <v>542.4</v>
      </c>
      <c r="AX1218" s="17">
        <v>678</v>
      </c>
      <c r="AY1218" s="17">
        <v>0</v>
      </c>
      <c r="AZ1218" s="17">
        <v>0</v>
      </c>
      <c r="BA1218" s="17">
        <v>0</v>
      </c>
      <c r="BB1218" s="17">
        <v>0</v>
      </c>
      <c r="BC1218" s="17">
        <v>1</v>
      </c>
      <c r="BD1218" s="17">
        <v>19.420000000000002</v>
      </c>
      <c r="BE1218" s="17">
        <v>1</v>
      </c>
      <c r="BF1218" s="17">
        <v>1</v>
      </c>
      <c r="BH1218" s="17">
        <v>0</v>
      </c>
      <c r="BJ1218" s="17">
        <v>0</v>
      </c>
      <c r="BL1218" s="17">
        <v>0</v>
      </c>
      <c r="BM1218" s="17">
        <v>1.907E-2</v>
      </c>
      <c r="BN1218" s="17">
        <v>7.9527E-2</v>
      </c>
      <c r="BO1218" s="17">
        <v>0</v>
      </c>
      <c r="BP1218" s="17">
        <v>0</v>
      </c>
      <c r="BQ1218" s="17">
        <v>0</v>
      </c>
      <c r="BR1218" s="17">
        <v>0</v>
      </c>
      <c r="BS1218" s="17">
        <v>0</v>
      </c>
      <c r="BT1218" s="17" t="s">
        <v>409</v>
      </c>
      <c r="BU1218" s="17" t="s">
        <v>409</v>
      </c>
      <c r="BV1218" s="17" t="s">
        <v>409</v>
      </c>
      <c r="BW1218" s="17" t="s">
        <v>592</v>
      </c>
      <c r="CA1218" s="17">
        <v>88106466</v>
      </c>
      <c r="CB1218" s="17" t="s">
        <v>1848</v>
      </c>
      <c r="CC1218" s="17">
        <v>91113074</v>
      </c>
      <c r="CD1218" s="17" t="s">
        <v>1858</v>
      </c>
    </row>
    <row r="1219" spans="1:82">
      <c r="A1219" s="27">
        <v>1000001382</v>
      </c>
      <c r="B1219" s="26">
        <v>0</v>
      </c>
      <c r="C1219" s="26" t="s">
        <v>1904</v>
      </c>
      <c r="D1219" s="25">
        <v>211200</v>
      </c>
      <c r="E1219" s="25" t="s">
        <v>1883</v>
      </c>
      <c r="F1219" s="25">
        <v>211350</v>
      </c>
      <c r="G1219" s="25" t="s">
        <v>1902</v>
      </c>
      <c r="H1219" s="25">
        <v>1</v>
      </c>
      <c r="I1219" s="25">
        <v>2001.04</v>
      </c>
      <c r="J1219" s="25">
        <v>2500.12</v>
      </c>
      <c r="K1219" s="25" t="s">
        <v>1901</v>
      </c>
      <c r="L1219" s="25"/>
      <c r="M1219" s="25" t="s">
        <v>1901</v>
      </c>
      <c r="N1219" s="25" t="s">
        <v>609</v>
      </c>
      <c r="O1219" s="25" t="s">
        <v>428</v>
      </c>
      <c r="P1219" s="25" t="s">
        <v>712</v>
      </c>
      <c r="Q1219" s="24">
        <v>46943</v>
      </c>
      <c r="R1219" s="17">
        <v>0</v>
      </c>
      <c r="U1219" s="17">
        <v>0</v>
      </c>
      <c r="V1219" s="17">
        <v>0</v>
      </c>
      <c r="Y1219" s="17">
        <v>0</v>
      </c>
      <c r="Z1219" s="17">
        <v>0</v>
      </c>
      <c r="AC1219" s="17">
        <v>0</v>
      </c>
      <c r="AD1219" s="17">
        <v>0</v>
      </c>
      <c r="AG1219" s="17">
        <v>0</v>
      </c>
      <c r="AH1219" s="17">
        <v>0</v>
      </c>
      <c r="AK1219" s="17">
        <v>0</v>
      </c>
      <c r="AL1219" s="17">
        <v>0</v>
      </c>
      <c r="AO1219" s="17">
        <v>0</v>
      </c>
      <c r="AP1219" s="17">
        <v>0</v>
      </c>
      <c r="AQ1219" s="17">
        <v>0</v>
      </c>
      <c r="AR1219" s="17">
        <v>0</v>
      </c>
      <c r="AS1219" s="17">
        <v>1.3849999999999999E-3</v>
      </c>
      <c r="AT1219" s="17">
        <v>1.4782999999999999E-2</v>
      </c>
      <c r="AU1219" s="17">
        <v>0.24077699999999999</v>
      </c>
      <c r="AV1219" s="30">
        <v>1086</v>
      </c>
      <c r="AW1219" s="30">
        <v>1303.2</v>
      </c>
      <c r="AX1219" s="30">
        <v>1629</v>
      </c>
      <c r="AY1219" s="17">
        <v>0</v>
      </c>
      <c r="AZ1219" s="17">
        <v>0</v>
      </c>
      <c r="BA1219" s="17">
        <v>0</v>
      </c>
      <c r="BB1219" s="17">
        <v>0</v>
      </c>
      <c r="BC1219" s="17">
        <v>1</v>
      </c>
      <c r="BD1219" s="17">
        <v>46.94</v>
      </c>
      <c r="BE1219" s="17">
        <v>1</v>
      </c>
      <c r="BF1219" s="17">
        <v>1</v>
      </c>
      <c r="BH1219" s="17">
        <v>0</v>
      </c>
      <c r="BJ1219" s="17">
        <v>0</v>
      </c>
      <c r="BL1219" s="17">
        <v>0</v>
      </c>
      <c r="BM1219" s="17">
        <v>7.1919999999999996E-3</v>
      </c>
      <c r="BN1219" s="17">
        <v>3.6492999999999998E-2</v>
      </c>
      <c r="BO1219" s="17">
        <v>0</v>
      </c>
      <c r="BP1219" s="17">
        <v>0</v>
      </c>
      <c r="BQ1219" s="17">
        <v>0</v>
      </c>
      <c r="BR1219" s="17">
        <v>0</v>
      </c>
      <c r="BS1219" s="17">
        <v>0</v>
      </c>
      <c r="BT1219" s="17" t="s">
        <v>409</v>
      </c>
      <c r="BU1219" s="17" t="s">
        <v>409</v>
      </c>
      <c r="BV1219" s="17" t="s">
        <v>409</v>
      </c>
      <c r="BX1219" s="17" t="s">
        <v>607</v>
      </c>
      <c r="CA1219" s="17">
        <v>88106466</v>
      </c>
      <c r="CB1219" s="17" t="s">
        <v>1848</v>
      </c>
      <c r="CC1219" s="17">
        <v>91113074</v>
      </c>
      <c r="CD1219" s="17" t="s">
        <v>1536</v>
      </c>
    </row>
    <row r="1220" spans="1:82">
      <c r="A1220" s="27">
        <v>1000001383</v>
      </c>
      <c r="B1220" s="26">
        <v>0</v>
      </c>
      <c r="C1220" s="26" t="s">
        <v>1903</v>
      </c>
      <c r="D1220" s="25">
        <v>211200</v>
      </c>
      <c r="E1220" s="25" t="s">
        <v>1883</v>
      </c>
      <c r="F1220" s="25">
        <v>211350</v>
      </c>
      <c r="G1220" s="25" t="s">
        <v>1902</v>
      </c>
      <c r="H1220" s="25">
        <v>2</v>
      </c>
      <c r="I1220" s="25">
        <v>2001.04</v>
      </c>
      <c r="J1220" s="25">
        <v>2500.12</v>
      </c>
      <c r="K1220" s="25" t="s">
        <v>1901</v>
      </c>
      <c r="L1220" s="25"/>
      <c r="M1220" s="25" t="s">
        <v>1901</v>
      </c>
      <c r="N1220" s="25" t="s">
        <v>609</v>
      </c>
      <c r="O1220" s="25" t="s">
        <v>428</v>
      </c>
      <c r="P1220" s="25" t="s">
        <v>712</v>
      </c>
      <c r="Q1220" s="24">
        <v>46943</v>
      </c>
      <c r="R1220" s="17">
        <v>0</v>
      </c>
      <c r="U1220" s="17">
        <v>0</v>
      </c>
      <c r="V1220" s="17">
        <v>0</v>
      </c>
      <c r="Y1220" s="17">
        <v>0</v>
      </c>
      <c r="Z1220" s="17">
        <v>0</v>
      </c>
      <c r="AC1220" s="17">
        <v>0</v>
      </c>
      <c r="AD1220" s="17">
        <v>0</v>
      </c>
      <c r="AG1220" s="17">
        <v>0</v>
      </c>
      <c r="AH1220" s="17">
        <v>0</v>
      </c>
      <c r="AK1220" s="17">
        <v>0</v>
      </c>
      <c r="AL1220" s="17">
        <v>0</v>
      </c>
      <c r="AO1220" s="17">
        <v>0</v>
      </c>
      <c r="AP1220" s="17">
        <v>0</v>
      </c>
      <c r="AQ1220" s="17">
        <v>0</v>
      </c>
      <c r="AR1220" s="17">
        <v>0</v>
      </c>
      <c r="AS1220" s="17">
        <v>1.3849999999999999E-3</v>
      </c>
      <c r="AT1220" s="17">
        <v>1.4782999999999999E-2</v>
      </c>
      <c r="AU1220" s="17">
        <v>0.24077699999999999</v>
      </c>
      <c r="AV1220" s="30">
        <v>1086</v>
      </c>
      <c r="AW1220" s="30">
        <v>1303.2</v>
      </c>
      <c r="AX1220" s="30">
        <v>1629</v>
      </c>
      <c r="AY1220" s="17">
        <v>0</v>
      </c>
      <c r="AZ1220" s="17">
        <v>0</v>
      </c>
      <c r="BA1220" s="17">
        <v>0</v>
      </c>
      <c r="BB1220" s="17">
        <v>0</v>
      </c>
      <c r="BC1220" s="17">
        <v>1</v>
      </c>
      <c r="BD1220" s="17">
        <v>46.94</v>
      </c>
      <c r="BE1220" s="17">
        <v>1</v>
      </c>
      <c r="BF1220" s="17">
        <v>1</v>
      </c>
      <c r="BH1220" s="17">
        <v>0</v>
      </c>
      <c r="BJ1220" s="17">
        <v>0</v>
      </c>
      <c r="BL1220" s="17">
        <v>0</v>
      </c>
      <c r="BM1220" s="17">
        <v>7.1919999999999996E-3</v>
      </c>
      <c r="BN1220" s="17">
        <v>3.6492999999999998E-2</v>
      </c>
      <c r="BO1220" s="17">
        <v>0</v>
      </c>
      <c r="BP1220" s="17">
        <v>0</v>
      </c>
      <c r="BQ1220" s="17">
        <v>0</v>
      </c>
      <c r="BR1220" s="17">
        <v>0</v>
      </c>
      <c r="BS1220" s="17">
        <v>0</v>
      </c>
      <c r="BT1220" s="17" t="s">
        <v>409</v>
      </c>
      <c r="BU1220" s="17" t="s">
        <v>409</v>
      </c>
      <c r="BV1220" s="17" t="s">
        <v>409</v>
      </c>
      <c r="BX1220" s="17" t="s">
        <v>607</v>
      </c>
      <c r="CA1220" s="17">
        <v>88106466</v>
      </c>
      <c r="CB1220" s="17" t="s">
        <v>1848</v>
      </c>
      <c r="CC1220" s="17">
        <v>91113074</v>
      </c>
      <c r="CD1220" s="17" t="s">
        <v>1536</v>
      </c>
    </row>
    <row r="1221" spans="1:82">
      <c r="A1221" s="27">
        <v>1000001384</v>
      </c>
      <c r="B1221" s="26">
        <v>0</v>
      </c>
      <c r="C1221" s="26" t="s">
        <v>1900</v>
      </c>
      <c r="D1221" s="25">
        <v>311200</v>
      </c>
      <c r="E1221" s="25" t="s">
        <v>1899</v>
      </c>
      <c r="F1221" s="25">
        <v>311255</v>
      </c>
      <c r="G1221" s="25" t="s">
        <v>1859</v>
      </c>
      <c r="H1221" s="25">
        <v>1</v>
      </c>
      <c r="I1221" s="25">
        <v>2003.04</v>
      </c>
      <c r="J1221" s="25">
        <v>2500.12</v>
      </c>
      <c r="K1221" s="25" t="s">
        <v>1606</v>
      </c>
      <c r="L1221" s="25"/>
      <c r="M1221" s="25" t="s">
        <v>1606</v>
      </c>
      <c r="N1221" s="25" t="s">
        <v>412</v>
      </c>
      <c r="O1221" s="25" t="s">
        <v>428</v>
      </c>
      <c r="P1221" s="25" t="s">
        <v>427</v>
      </c>
      <c r="Q1221" s="24">
        <v>25906</v>
      </c>
      <c r="R1221" s="17">
        <v>0</v>
      </c>
      <c r="U1221" s="17">
        <v>0</v>
      </c>
      <c r="V1221" s="17">
        <v>0</v>
      </c>
      <c r="Y1221" s="17">
        <v>0</v>
      </c>
      <c r="Z1221" s="17">
        <v>0</v>
      </c>
      <c r="AC1221" s="17">
        <v>0</v>
      </c>
      <c r="AD1221" s="17">
        <v>0</v>
      </c>
      <c r="AG1221" s="17">
        <v>0</v>
      </c>
      <c r="AH1221" s="17">
        <v>0</v>
      </c>
      <c r="AK1221" s="17">
        <v>0</v>
      </c>
      <c r="AL1221" s="17">
        <v>0</v>
      </c>
      <c r="AO1221" s="17">
        <v>0</v>
      </c>
      <c r="AP1221" s="17">
        <v>0</v>
      </c>
      <c r="AQ1221" s="17">
        <v>0</v>
      </c>
      <c r="AR1221" s="17">
        <v>0</v>
      </c>
      <c r="AS1221" s="17">
        <v>1.0996000000000001E-2</v>
      </c>
      <c r="AT1221" s="17">
        <v>5.1653999999999999E-2</v>
      </c>
      <c r="AU1221" s="17">
        <v>2.1257000000000002E-2</v>
      </c>
      <c r="AV1221" s="17">
        <v>195</v>
      </c>
      <c r="AW1221" s="17">
        <v>234</v>
      </c>
      <c r="AX1221" s="17">
        <v>292.5</v>
      </c>
      <c r="AY1221" s="17">
        <v>0</v>
      </c>
      <c r="AZ1221" s="17">
        <v>0</v>
      </c>
      <c r="BA1221" s="17">
        <v>0</v>
      </c>
      <c r="BB1221" s="17">
        <v>0</v>
      </c>
      <c r="BC1221" s="17">
        <v>1</v>
      </c>
      <c r="BD1221" s="17">
        <v>25.91</v>
      </c>
      <c r="BE1221" s="17">
        <v>1</v>
      </c>
      <c r="BF1221" s="17">
        <v>1</v>
      </c>
      <c r="BH1221" s="17">
        <v>0</v>
      </c>
      <c r="BJ1221" s="17">
        <v>0</v>
      </c>
      <c r="BL1221" s="17">
        <v>0</v>
      </c>
      <c r="BM1221" s="17">
        <v>3.3071000000000003E-2</v>
      </c>
      <c r="BN1221" s="17">
        <v>0.133685</v>
      </c>
      <c r="BO1221" s="17">
        <v>0</v>
      </c>
      <c r="BP1221" s="17">
        <v>0</v>
      </c>
      <c r="BQ1221" s="17">
        <v>0</v>
      </c>
      <c r="BR1221" s="17">
        <v>0</v>
      </c>
      <c r="BS1221" s="17">
        <v>0</v>
      </c>
      <c r="BT1221" s="17" t="s">
        <v>409</v>
      </c>
      <c r="BU1221" s="17" t="s">
        <v>409</v>
      </c>
      <c r="BV1221" s="17" t="s">
        <v>409</v>
      </c>
      <c r="BW1221" s="17" t="s">
        <v>592</v>
      </c>
      <c r="CA1221" s="17">
        <v>88106466</v>
      </c>
      <c r="CB1221" s="17" t="s">
        <v>1848</v>
      </c>
      <c r="CC1221" s="17">
        <v>91113074</v>
      </c>
      <c r="CD1221" s="17" t="s">
        <v>1858</v>
      </c>
    </row>
    <row r="1222" spans="1:82">
      <c r="A1222" s="27">
        <v>1000001385</v>
      </c>
      <c r="B1222" s="26">
        <v>0</v>
      </c>
      <c r="C1222" s="26" t="s">
        <v>1898</v>
      </c>
      <c r="D1222" s="25">
        <v>311400</v>
      </c>
      <c r="E1222" s="25" t="s">
        <v>603</v>
      </c>
      <c r="F1222" s="25">
        <v>311410</v>
      </c>
      <c r="G1222" s="25" t="s">
        <v>1895</v>
      </c>
      <c r="H1222" s="25">
        <v>1</v>
      </c>
      <c r="I1222" s="25">
        <v>2001.01</v>
      </c>
      <c r="J1222" s="25">
        <v>2500.12</v>
      </c>
      <c r="K1222" s="25" t="s">
        <v>1625</v>
      </c>
      <c r="L1222" s="25"/>
      <c r="M1222" s="25" t="s">
        <v>1625</v>
      </c>
      <c r="N1222" s="25" t="s">
        <v>412</v>
      </c>
      <c r="O1222" s="25" t="s">
        <v>428</v>
      </c>
      <c r="P1222" s="25" t="s">
        <v>427</v>
      </c>
      <c r="Q1222" s="24">
        <v>8329</v>
      </c>
      <c r="R1222" s="17">
        <v>0</v>
      </c>
      <c r="U1222" s="17">
        <v>0</v>
      </c>
      <c r="V1222" s="17">
        <v>0</v>
      </c>
      <c r="Y1222" s="17">
        <v>0</v>
      </c>
      <c r="Z1222" s="17">
        <v>0</v>
      </c>
      <c r="AC1222" s="17">
        <v>0</v>
      </c>
      <c r="AD1222" s="17">
        <v>0</v>
      </c>
      <c r="AG1222" s="17">
        <v>0</v>
      </c>
      <c r="AH1222" s="17">
        <v>0</v>
      </c>
      <c r="AK1222" s="17">
        <v>0</v>
      </c>
      <c r="AL1222" s="17">
        <v>0</v>
      </c>
      <c r="AO1222" s="17">
        <v>0</v>
      </c>
      <c r="AP1222" s="17">
        <v>0</v>
      </c>
      <c r="AQ1222" s="17">
        <v>0</v>
      </c>
      <c r="AR1222" s="17">
        <v>0</v>
      </c>
      <c r="AS1222" s="17">
        <v>3.5349999999999999E-3</v>
      </c>
      <c r="AT1222" s="17">
        <v>1.6590000000000001E-2</v>
      </c>
      <c r="AU1222" s="17">
        <v>6.842E-3</v>
      </c>
      <c r="AV1222" s="17">
        <v>195</v>
      </c>
      <c r="AW1222" s="17">
        <v>234</v>
      </c>
      <c r="AX1222" s="17">
        <v>292.5</v>
      </c>
      <c r="AY1222" s="17">
        <v>0</v>
      </c>
      <c r="AZ1222" s="17">
        <v>0</v>
      </c>
      <c r="BA1222" s="17">
        <v>0</v>
      </c>
      <c r="BB1222" s="17">
        <v>0</v>
      </c>
      <c r="BC1222" s="17">
        <v>1</v>
      </c>
      <c r="BD1222" s="17">
        <v>8.33</v>
      </c>
      <c r="BE1222" s="17">
        <v>1</v>
      </c>
      <c r="BF1222" s="17">
        <v>1</v>
      </c>
      <c r="BH1222" s="17">
        <v>0</v>
      </c>
      <c r="BJ1222" s="17">
        <v>0</v>
      </c>
      <c r="BL1222" s="17">
        <v>0</v>
      </c>
      <c r="BM1222" s="17">
        <v>1.0654E-2</v>
      </c>
      <c r="BN1222" s="17">
        <v>4.2548000000000002E-2</v>
      </c>
      <c r="BO1222" s="17">
        <v>0</v>
      </c>
      <c r="BP1222" s="17">
        <v>0</v>
      </c>
      <c r="BQ1222" s="17">
        <v>0</v>
      </c>
      <c r="BR1222" s="17">
        <v>0</v>
      </c>
      <c r="BS1222" s="17">
        <v>0</v>
      </c>
      <c r="BT1222" s="17" t="s">
        <v>409</v>
      </c>
      <c r="BU1222" s="17" t="s">
        <v>409</v>
      </c>
      <c r="BV1222" s="17" t="s">
        <v>409</v>
      </c>
      <c r="BW1222" s="17" t="s">
        <v>592</v>
      </c>
      <c r="CA1222" s="17">
        <v>88106466</v>
      </c>
      <c r="CB1222" s="17" t="s">
        <v>1848</v>
      </c>
      <c r="CC1222" s="17">
        <v>91113074</v>
      </c>
      <c r="CD1222" s="17" t="s">
        <v>1875</v>
      </c>
    </row>
    <row r="1223" spans="1:82">
      <c r="A1223" s="27">
        <v>1000001386</v>
      </c>
      <c r="B1223" s="26">
        <v>0</v>
      </c>
      <c r="C1223" s="26" t="s">
        <v>1897</v>
      </c>
      <c r="D1223" s="25">
        <v>311400</v>
      </c>
      <c r="E1223" s="25" t="s">
        <v>603</v>
      </c>
      <c r="F1223" s="25">
        <v>311410</v>
      </c>
      <c r="G1223" s="25" t="s">
        <v>1895</v>
      </c>
      <c r="H1223" s="25">
        <v>2</v>
      </c>
      <c r="I1223" s="25">
        <v>2001.01</v>
      </c>
      <c r="J1223" s="25">
        <v>2500.12</v>
      </c>
      <c r="K1223" s="25" t="s">
        <v>1625</v>
      </c>
      <c r="L1223" s="25"/>
      <c r="M1223" s="25" t="s">
        <v>1625</v>
      </c>
      <c r="N1223" s="25" t="s">
        <v>412</v>
      </c>
      <c r="O1223" s="25" t="s">
        <v>428</v>
      </c>
      <c r="P1223" s="25" t="s">
        <v>427</v>
      </c>
      <c r="Q1223" s="24">
        <v>8329</v>
      </c>
      <c r="R1223" s="17">
        <v>0</v>
      </c>
      <c r="U1223" s="17">
        <v>0</v>
      </c>
      <c r="V1223" s="17">
        <v>0</v>
      </c>
      <c r="Y1223" s="17">
        <v>0</v>
      </c>
      <c r="Z1223" s="17">
        <v>0</v>
      </c>
      <c r="AC1223" s="17">
        <v>0</v>
      </c>
      <c r="AD1223" s="17">
        <v>0</v>
      </c>
      <c r="AG1223" s="17">
        <v>0</v>
      </c>
      <c r="AH1223" s="17">
        <v>0</v>
      </c>
      <c r="AK1223" s="17">
        <v>0</v>
      </c>
      <c r="AL1223" s="17">
        <v>0</v>
      </c>
      <c r="AO1223" s="17">
        <v>0</v>
      </c>
      <c r="AP1223" s="17">
        <v>0</v>
      </c>
      <c r="AQ1223" s="17">
        <v>0</v>
      </c>
      <c r="AR1223" s="17">
        <v>0</v>
      </c>
      <c r="AS1223" s="17">
        <v>3.5349999999999999E-3</v>
      </c>
      <c r="AT1223" s="17">
        <v>1.6590000000000001E-2</v>
      </c>
      <c r="AU1223" s="17">
        <v>6.842E-3</v>
      </c>
      <c r="AV1223" s="17">
        <v>195</v>
      </c>
      <c r="AW1223" s="17">
        <v>234</v>
      </c>
      <c r="AX1223" s="17">
        <v>292.5</v>
      </c>
      <c r="AY1223" s="17">
        <v>0</v>
      </c>
      <c r="AZ1223" s="17">
        <v>0</v>
      </c>
      <c r="BA1223" s="17">
        <v>0</v>
      </c>
      <c r="BB1223" s="17">
        <v>0</v>
      </c>
      <c r="BC1223" s="17">
        <v>1</v>
      </c>
      <c r="BD1223" s="17">
        <v>8.33</v>
      </c>
      <c r="BE1223" s="17">
        <v>1</v>
      </c>
      <c r="BF1223" s="17">
        <v>1</v>
      </c>
      <c r="BH1223" s="17">
        <v>0</v>
      </c>
      <c r="BJ1223" s="17">
        <v>0</v>
      </c>
      <c r="BL1223" s="17">
        <v>0</v>
      </c>
      <c r="BM1223" s="17">
        <v>1.0654E-2</v>
      </c>
      <c r="BN1223" s="17">
        <v>4.2548000000000002E-2</v>
      </c>
      <c r="BO1223" s="17">
        <v>0</v>
      </c>
      <c r="BP1223" s="17">
        <v>0</v>
      </c>
      <c r="BQ1223" s="17">
        <v>0</v>
      </c>
      <c r="BR1223" s="17">
        <v>0</v>
      </c>
      <c r="BS1223" s="17">
        <v>0</v>
      </c>
      <c r="BT1223" s="17" t="s">
        <v>409</v>
      </c>
      <c r="BU1223" s="17" t="s">
        <v>409</v>
      </c>
      <c r="BV1223" s="17" t="s">
        <v>409</v>
      </c>
      <c r="BW1223" s="17" t="s">
        <v>592</v>
      </c>
      <c r="CA1223" s="17">
        <v>88106466</v>
      </c>
      <c r="CB1223" s="17" t="s">
        <v>1848</v>
      </c>
      <c r="CC1223" s="17">
        <v>91113074</v>
      </c>
      <c r="CD1223" s="17" t="s">
        <v>1875</v>
      </c>
    </row>
    <row r="1224" spans="1:82">
      <c r="A1224" s="27">
        <v>1000001387</v>
      </c>
      <c r="B1224" s="26">
        <v>0</v>
      </c>
      <c r="C1224" s="26" t="s">
        <v>1896</v>
      </c>
      <c r="D1224" s="25">
        <v>311225</v>
      </c>
      <c r="E1224" s="25" t="s">
        <v>842</v>
      </c>
      <c r="F1224" s="25">
        <v>311410</v>
      </c>
      <c r="G1224" s="25" t="s">
        <v>1895</v>
      </c>
      <c r="H1224" s="25">
        <v>1</v>
      </c>
      <c r="I1224" s="25">
        <v>2001.01</v>
      </c>
      <c r="J1224" s="25">
        <v>2500.12</v>
      </c>
      <c r="K1224" s="25" t="s">
        <v>1625</v>
      </c>
      <c r="L1224" s="25"/>
      <c r="M1224" s="25" t="s">
        <v>1625</v>
      </c>
      <c r="N1224" s="25" t="s">
        <v>412</v>
      </c>
      <c r="O1224" s="25" t="s">
        <v>428</v>
      </c>
      <c r="P1224" s="25" t="s">
        <v>427</v>
      </c>
      <c r="Q1224" s="24">
        <v>16884</v>
      </c>
      <c r="R1224" s="17">
        <v>0</v>
      </c>
      <c r="U1224" s="17">
        <v>0</v>
      </c>
      <c r="V1224" s="17">
        <v>0</v>
      </c>
      <c r="Y1224" s="17">
        <v>0</v>
      </c>
      <c r="Z1224" s="17">
        <v>0</v>
      </c>
      <c r="AC1224" s="17">
        <v>0</v>
      </c>
      <c r="AD1224" s="17">
        <v>0</v>
      </c>
      <c r="AG1224" s="17">
        <v>0</v>
      </c>
      <c r="AH1224" s="17">
        <v>0</v>
      </c>
      <c r="AK1224" s="17">
        <v>0</v>
      </c>
      <c r="AL1224" s="17">
        <v>0</v>
      </c>
      <c r="AO1224" s="17">
        <v>0</v>
      </c>
      <c r="AP1224" s="17">
        <v>0</v>
      </c>
      <c r="AQ1224" s="17">
        <v>0</v>
      </c>
      <c r="AR1224" s="17">
        <v>0</v>
      </c>
      <c r="AS1224" s="17">
        <v>7.1669999999999998E-3</v>
      </c>
      <c r="AT1224" s="17">
        <v>3.347E-2</v>
      </c>
      <c r="AU1224" s="17">
        <v>1.3939999999999999E-2</v>
      </c>
      <c r="AV1224" s="17">
        <v>195</v>
      </c>
      <c r="AW1224" s="17">
        <v>234</v>
      </c>
      <c r="AX1224" s="17">
        <v>292.5</v>
      </c>
      <c r="AY1224" s="17">
        <v>0</v>
      </c>
      <c r="AZ1224" s="17">
        <v>0</v>
      </c>
      <c r="BA1224" s="17">
        <v>0</v>
      </c>
      <c r="BB1224" s="17">
        <v>0</v>
      </c>
      <c r="BC1224" s="17">
        <v>1</v>
      </c>
      <c r="BD1224" s="17">
        <v>16.88</v>
      </c>
      <c r="BE1224" s="17">
        <v>1</v>
      </c>
      <c r="BF1224" s="17">
        <v>1</v>
      </c>
      <c r="BH1224" s="17">
        <v>0</v>
      </c>
      <c r="BJ1224" s="17">
        <v>0</v>
      </c>
      <c r="BL1224" s="17">
        <v>0</v>
      </c>
      <c r="BM1224" s="17">
        <v>2.1521999999999999E-2</v>
      </c>
      <c r="BN1224" s="17">
        <v>8.8453000000000004E-2</v>
      </c>
      <c r="BO1224" s="17">
        <v>0</v>
      </c>
      <c r="BP1224" s="17">
        <v>0</v>
      </c>
      <c r="BQ1224" s="17">
        <v>0</v>
      </c>
      <c r="BR1224" s="17">
        <v>0</v>
      </c>
      <c r="BS1224" s="17">
        <v>0</v>
      </c>
      <c r="BT1224" s="17" t="s">
        <v>409</v>
      </c>
      <c r="BU1224" s="17" t="s">
        <v>409</v>
      </c>
      <c r="BV1224" s="17" t="s">
        <v>409</v>
      </c>
      <c r="BW1224" s="17" t="s">
        <v>592</v>
      </c>
      <c r="CA1224" s="17">
        <v>88106466</v>
      </c>
      <c r="CB1224" s="17" t="s">
        <v>1848</v>
      </c>
      <c r="CC1224" s="17">
        <v>91113074</v>
      </c>
      <c r="CD1224" s="17" t="s">
        <v>1875</v>
      </c>
    </row>
    <row r="1225" spans="1:82">
      <c r="A1225" s="27">
        <v>1000001388</v>
      </c>
      <c r="B1225" s="26">
        <v>0</v>
      </c>
      <c r="C1225" s="26" t="s">
        <v>1894</v>
      </c>
      <c r="D1225" s="25">
        <v>211150</v>
      </c>
      <c r="E1225" s="25" t="s">
        <v>1541</v>
      </c>
      <c r="F1225" s="25">
        <v>211400</v>
      </c>
      <c r="G1225" s="25" t="s">
        <v>1546</v>
      </c>
      <c r="H1225" s="25">
        <v>1</v>
      </c>
      <c r="I1225" s="25">
        <v>1996.01</v>
      </c>
      <c r="J1225" s="25">
        <v>2500.12</v>
      </c>
      <c r="K1225" s="25" t="s">
        <v>505</v>
      </c>
      <c r="L1225" s="25"/>
      <c r="M1225" s="25" t="s">
        <v>505</v>
      </c>
      <c r="N1225" s="25" t="s">
        <v>609</v>
      </c>
      <c r="O1225" s="25" t="s">
        <v>428</v>
      </c>
      <c r="P1225" s="25" t="s">
        <v>608</v>
      </c>
      <c r="Q1225" s="24">
        <v>61589</v>
      </c>
      <c r="R1225" s="17">
        <v>0</v>
      </c>
      <c r="U1225" s="17">
        <v>0</v>
      </c>
      <c r="V1225" s="17">
        <v>0</v>
      </c>
      <c r="Y1225" s="17">
        <v>0</v>
      </c>
      <c r="Z1225" s="17">
        <v>0</v>
      </c>
      <c r="AC1225" s="17">
        <v>0</v>
      </c>
      <c r="AD1225" s="17">
        <v>0</v>
      </c>
      <c r="AG1225" s="17">
        <v>0</v>
      </c>
      <c r="AH1225" s="17">
        <v>0</v>
      </c>
      <c r="AK1225" s="17">
        <v>0</v>
      </c>
      <c r="AL1225" s="17">
        <v>0</v>
      </c>
      <c r="AO1225" s="17">
        <v>0</v>
      </c>
      <c r="AP1225" s="17">
        <v>0</v>
      </c>
      <c r="AQ1225" s="17">
        <v>0</v>
      </c>
      <c r="AR1225" s="17">
        <v>0</v>
      </c>
      <c r="AS1225" s="17">
        <v>9.0799999999999995E-4</v>
      </c>
      <c r="AT1225" s="17">
        <v>1.5751999999999999E-2</v>
      </c>
      <c r="AU1225" s="17">
        <v>0.38537500000000002</v>
      </c>
      <c r="AV1225" s="30">
        <v>2173</v>
      </c>
      <c r="AW1225" s="30">
        <v>2607.6</v>
      </c>
      <c r="AX1225" s="30">
        <v>3259.5</v>
      </c>
      <c r="AY1225" s="17">
        <v>0</v>
      </c>
      <c r="AZ1225" s="17">
        <v>0</v>
      </c>
      <c r="BA1225" s="17">
        <v>0</v>
      </c>
      <c r="BB1225" s="17">
        <v>0</v>
      </c>
      <c r="BC1225" s="17">
        <v>1</v>
      </c>
      <c r="BD1225" s="17">
        <v>61.59</v>
      </c>
      <c r="BE1225" s="17">
        <v>1</v>
      </c>
      <c r="BF1225" s="17">
        <v>1</v>
      </c>
      <c r="BH1225" s="17">
        <v>0</v>
      </c>
      <c r="BJ1225" s="17">
        <v>0</v>
      </c>
      <c r="BL1225" s="17">
        <v>0</v>
      </c>
      <c r="BM1225" s="17">
        <v>7.5420000000000001E-3</v>
      </c>
      <c r="BN1225" s="17">
        <v>4.5591E-2</v>
      </c>
      <c r="BO1225" s="17">
        <v>0</v>
      </c>
      <c r="BP1225" s="17">
        <v>0</v>
      </c>
      <c r="BQ1225" s="17">
        <v>0</v>
      </c>
      <c r="BR1225" s="17">
        <v>0</v>
      </c>
      <c r="BS1225" s="17">
        <v>0</v>
      </c>
      <c r="BT1225" s="17" t="s">
        <v>409</v>
      </c>
      <c r="BU1225" s="17" t="s">
        <v>409</v>
      </c>
      <c r="BV1225" s="17" t="s">
        <v>409</v>
      </c>
      <c r="BX1225" s="17" t="s">
        <v>607</v>
      </c>
      <c r="CA1225" s="17">
        <v>88106466</v>
      </c>
      <c r="CB1225" s="17" t="s">
        <v>1848</v>
      </c>
      <c r="CC1225" s="17">
        <v>91113074</v>
      </c>
      <c r="CD1225" s="17" t="s">
        <v>1536</v>
      </c>
    </row>
    <row r="1226" spans="1:82">
      <c r="A1226" s="27">
        <v>1000001389</v>
      </c>
      <c r="B1226" s="26">
        <v>0</v>
      </c>
      <c r="C1226" s="26" t="s">
        <v>1893</v>
      </c>
      <c r="D1226" s="25">
        <v>211150</v>
      </c>
      <c r="E1226" s="25" t="s">
        <v>1541</v>
      </c>
      <c r="F1226" s="25">
        <v>211400</v>
      </c>
      <c r="G1226" s="25" t="s">
        <v>1546</v>
      </c>
      <c r="H1226" s="25">
        <v>2</v>
      </c>
      <c r="I1226" s="25">
        <v>1996.01</v>
      </c>
      <c r="J1226" s="25">
        <v>2500.12</v>
      </c>
      <c r="K1226" s="25" t="s">
        <v>505</v>
      </c>
      <c r="L1226" s="25"/>
      <c r="M1226" s="25" t="s">
        <v>505</v>
      </c>
      <c r="N1226" s="25" t="s">
        <v>609</v>
      </c>
      <c r="O1226" s="25" t="s">
        <v>428</v>
      </c>
      <c r="P1226" s="25" t="s">
        <v>608</v>
      </c>
      <c r="Q1226" s="24">
        <v>61589</v>
      </c>
      <c r="R1226" s="17">
        <v>0</v>
      </c>
      <c r="U1226" s="17">
        <v>0</v>
      </c>
      <c r="V1226" s="17">
        <v>0</v>
      </c>
      <c r="Y1226" s="17">
        <v>0</v>
      </c>
      <c r="Z1226" s="17">
        <v>0</v>
      </c>
      <c r="AC1226" s="17">
        <v>0</v>
      </c>
      <c r="AD1226" s="17">
        <v>0</v>
      </c>
      <c r="AG1226" s="17">
        <v>0</v>
      </c>
      <c r="AH1226" s="17">
        <v>0</v>
      </c>
      <c r="AK1226" s="17">
        <v>0</v>
      </c>
      <c r="AL1226" s="17">
        <v>0</v>
      </c>
      <c r="AO1226" s="17">
        <v>0</v>
      </c>
      <c r="AP1226" s="17">
        <v>0</v>
      </c>
      <c r="AQ1226" s="17">
        <v>0</v>
      </c>
      <c r="AR1226" s="17">
        <v>0</v>
      </c>
      <c r="AS1226" s="17">
        <v>9.0799999999999995E-4</v>
      </c>
      <c r="AT1226" s="17">
        <v>1.5751999999999999E-2</v>
      </c>
      <c r="AU1226" s="17">
        <v>0.38537500000000002</v>
      </c>
      <c r="AV1226" s="30">
        <v>2173</v>
      </c>
      <c r="AW1226" s="30">
        <v>2607.6</v>
      </c>
      <c r="AX1226" s="30">
        <v>3259.5</v>
      </c>
      <c r="AY1226" s="17">
        <v>0</v>
      </c>
      <c r="AZ1226" s="17">
        <v>0</v>
      </c>
      <c r="BA1226" s="17">
        <v>0</v>
      </c>
      <c r="BB1226" s="17">
        <v>0</v>
      </c>
      <c r="BC1226" s="17">
        <v>1</v>
      </c>
      <c r="BD1226" s="17">
        <v>61.59</v>
      </c>
      <c r="BE1226" s="17">
        <v>1</v>
      </c>
      <c r="BF1226" s="17">
        <v>1</v>
      </c>
      <c r="BH1226" s="17">
        <v>0</v>
      </c>
      <c r="BJ1226" s="17">
        <v>0</v>
      </c>
      <c r="BL1226" s="17">
        <v>0</v>
      </c>
      <c r="BM1226" s="17">
        <v>7.5420000000000001E-3</v>
      </c>
      <c r="BN1226" s="17">
        <v>4.5591E-2</v>
      </c>
      <c r="BO1226" s="17">
        <v>0</v>
      </c>
      <c r="BP1226" s="17">
        <v>0</v>
      </c>
      <c r="BQ1226" s="17">
        <v>0</v>
      </c>
      <c r="BR1226" s="17">
        <v>0</v>
      </c>
      <c r="BS1226" s="17">
        <v>0</v>
      </c>
      <c r="BT1226" s="17" t="s">
        <v>409</v>
      </c>
      <c r="BU1226" s="17" t="s">
        <v>409</v>
      </c>
      <c r="BV1226" s="17" t="s">
        <v>409</v>
      </c>
      <c r="BX1226" s="17" t="s">
        <v>607</v>
      </c>
      <c r="CA1226" s="17">
        <v>88106466</v>
      </c>
      <c r="CB1226" s="17" t="s">
        <v>1848</v>
      </c>
      <c r="CC1226" s="17">
        <v>91113074</v>
      </c>
      <c r="CD1226" s="17" t="s">
        <v>1536</v>
      </c>
    </row>
    <row r="1227" spans="1:82">
      <c r="A1227" s="27">
        <v>1000001390</v>
      </c>
      <c r="B1227" s="26">
        <v>0</v>
      </c>
      <c r="C1227" s="26" t="s">
        <v>1892</v>
      </c>
      <c r="D1227" s="25">
        <v>211150</v>
      </c>
      <c r="E1227" s="25" t="s">
        <v>1541</v>
      </c>
      <c r="F1227" s="25">
        <v>211500</v>
      </c>
      <c r="G1227" s="25" t="s">
        <v>1545</v>
      </c>
      <c r="H1227" s="25">
        <v>1</v>
      </c>
      <c r="I1227" s="25">
        <v>1999.01</v>
      </c>
      <c r="J1227" s="25">
        <v>2012.06</v>
      </c>
      <c r="K1227" s="25" t="s">
        <v>1774</v>
      </c>
      <c r="L1227" s="25"/>
      <c r="M1227" s="25" t="s">
        <v>1774</v>
      </c>
      <c r="N1227" s="25" t="s">
        <v>609</v>
      </c>
      <c r="O1227" s="25" t="s">
        <v>428</v>
      </c>
      <c r="P1227" s="25" t="s">
        <v>608</v>
      </c>
      <c r="Q1227" s="24">
        <v>90317</v>
      </c>
      <c r="R1227" s="17">
        <v>0</v>
      </c>
      <c r="U1227" s="17">
        <v>0</v>
      </c>
      <c r="V1227" s="17">
        <v>0</v>
      </c>
      <c r="Y1227" s="17">
        <v>0</v>
      </c>
      <c r="Z1227" s="17">
        <v>0</v>
      </c>
      <c r="AC1227" s="17">
        <v>0</v>
      </c>
      <c r="AD1227" s="17">
        <v>0</v>
      </c>
      <c r="AG1227" s="17">
        <v>0</v>
      </c>
      <c r="AH1227" s="17">
        <v>0</v>
      </c>
      <c r="AK1227" s="17">
        <v>0</v>
      </c>
      <c r="AL1227" s="17">
        <v>0</v>
      </c>
      <c r="AO1227" s="17">
        <v>0</v>
      </c>
      <c r="AP1227" s="17">
        <v>0</v>
      </c>
      <c r="AQ1227" s="17">
        <v>0</v>
      </c>
      <c r="AR1227" s="17">
        <v>0</v>
      </c>
      <c r="AS1227" s="17">
        <v>1.3320000000000001E-3</v>
      </c>
      <c r="AT1227" s="17">
        <v>2.3054999999999999E-2</v>
      </c>
      <c r="AU1227" s="17">
        <v>0.56699699999999997</v>
      </c>
      <c r="AV1227" s="30">
        <v>2173</v>
      </c>
      <c r="AW1227" s="30">
        <v>2607.6</v>
      </c>
      <c r="AX1227" s="30">
        <v>3259.5</v>
      </c>
      <c r="AY1227" s="17">
        <v>0</v>
      </c>
      <c r="AZ1227" s="17">
        <v>0</v>
      </c>
      <c r="BA1227" s="17">
        <v>0</v>
      </c>
      <c r="BB1227" s="17">
        <v>0</v>
      </c>
      <c r="BC1227" s="17">
        <v>1</v>
      </c>
      <c r="BD1227" s="17">
        <v>90.32</v>
      </c>
      <c r="BE1227" s="17">
        <v>1</v>
      </c>
      <c r="BF1227" s="17">
        <v>1</v>
      </c>
      <c r="BH1227" s="17">
        <v>0</v>
      </c>
      <c r="BJ1227" s="17">
        <v>0</v>
      </c>
      <c r="BL1227" s="17">
        <v>0</v>
      </c>
      <c r="BM1227" s="17">
        <v>1.1408E-2</v>
      </c>
      <c r="BN1227" s="17">
        <v>6.4080999999999999E-2</v>
      </c>
      <c r="BO1227" s="17">
        <v>0</v>
      </c>
      <c r="BP1227" s="17">
        <v>0</v>
      </c>
      <c r="BQ1227" s="17">
        <v>0</v>
      </c>
      <c r="BR1227" s="17">
        <v>0</v>
      </c>
      <c r="BS1227" s="17">
        <v>0</v>
      </c>
      <c r="BT1227" s="17" t="s">
        <v>409</v>
      </c>
      <c r="BU1227" s="17" t="s">
        <v>409</v>
      </c>
      <c r="BV1227" s="17" t="s">
        <v>409</v>
      </c>
      <c r="BX1227" s="17" t="s">
        <v>607</v>
      </c>
      <c r="CA1227" s="17">
        <v>88106466</v>
      </c>
      <c r="CB1227" s="17" t="s">
        <v>1848</v>
      </c>
      <c r="CC1227" s="17">
        <v>91113074</v>
      </c>
      <c r="CD1227" s="17" t="s">
        <v>1536</v>
      </c>
    </row>
    <row r="1228" spans="1:82">
      <c r="A1228" s="27">
        <v>1000001391</v>
      </c>
      <c r="B1228" s="26">
        <v>0</v>
      </c>
      <c r="C1228" s="26" t="s">
        <v>1891</v>
      </c>
      <c r="D1228" s="25">
        <v>211150</v>
      </c>
      <c r="E1228" s="25" t="s">
        <v>1541</v>
      </c>
      <c r="F1228" s="25">
        <v>211500</v>
      </c>
      <c r="G1228" s="25" t="s">
        <v>1545</v>
      </c>
      <c r="H1228" s="25">
        <v>2</v>
      </c>
      <c r="I1228" s="25">
        <v>1999.01</v>
      </c>
      <c r="J1228" s="25">
        <v>2012.06</v>
      </c>
      <c r="K1228" s="25" t="s">
        <v>1774</v>
      </c>
      <c r="L1228" s="25"/>
      <c r="M1228" s="25" t="s">
        <v>1774</v>
      </c>
      <c r="N1228" s="25" t="s">
        <v>609</v>
      </c>
      <c r="O1228" s="25" t="s">
        <v>428</v>
      </c>
      <c r="P1228" s="25" t="s">
        <v>608</v>
      </c>
      <c r="Q1228" s="24">
        <v>90317</v>
      </c>
      <c r="R1228" s="17">
        <v>0</v>
      </c>
      <c r="U1228" s="17">
        <v>0</v>
      </c>
      <c r="V1228" s="17">
        <v>0</v>
      </c>
      <c r="Y1228" s="17">
        <v>0</v>
      </c>
      <c r="Z1228" s="17">
        <v>0</v>
      </c>
      <c r="AC1228" s="17">
        <v>0</v>
      </c>
      <c r="AD1228" s="17">
        <v>0</v>
      </c>
      <c r="AG1228" s="17">
        <v>0</v>
      </c>
      <c r="AH1228" s="17">
        <v>0</v>
      </c>
      <c r="AK1228" s="17">
        <v>0</v>
      </c>
      <c r="AL1228" s="17">
        <v>0</v>
      </c>
      <c r="AO1228" s="17">
        <v>0</v>
      </c>
      <c r="AP1228" s="17">
        <v>0</v>
      </c>
      <c r="AQ1228" s="17">
        <v>0</v>
      </c>
      <c r="AR1228" s="17">
        <v>0</v>
      </c>
      <c r="AS1228" s="17">
        <v>1.3320000000000001E-3</v>
      </c>
      <c r="AT1228" s="17">
        <v>2.3054999999999999E-2</v>
      </c>
      <c r="AU1228" s="17">
        <v>0.56699699999999997</v>
      </c>
      <c r="AV1228" s="30">
        <v>2173</v>
      </c>
      <c r="AW1228" s="30">
        <v>2607.6</v>
      </c>
      <c r="AX1228" s="30">
        <v>3259.5</v>
      </c>
      <c r="AY1228" s="17">
        <v>0</v>
      </c>
      <c r="AZ1228" s="17">
        <v>0</v>
      </c>
      <c r="BA1228" s="17">
        <v>0</v>
      </c>
      <c r="BB1228" s="17">
        <v>0</v>
      </c>
      <c r="BC1228" s="17">
        <v>1</v>
      </c>
      <c r="BD1228" s="17">
        <v>90.32</v>
      </c>
      <c r="BE1228" s="17">
        <v>1</v>
      </c>
      <c r="BF1228" s="17">
        <v>1</v>
      </c>
      <c r="BH1228" s="17">
        <v>0</v>
      </c>
      <c r="BJ1228" s="17">
        <v>0</v>
      </c>
      <c r="BL1228" s="17">
        <v>0</v>
      </c>
      <c r="BM1228" s="17">
        <v>1.1408E-2</v>
      </c>
      <c r="BN1228" s="17">
        <v>6.4080999999999999E-2</v>
      </c>
      <c r="BO1228" s="17">
        <v>0</v>
      </c>
      <c r="BP1228" s="17">
        <v>0</v>
      </c>
      <c r="BQ1228" s="17">
        <v>0</v>
      </c>
      <c r="BR1228" s="17">
        <v>0</v>
      </c>
      <c r="BS1228" s="17">
        <v>0</v>
      </c>
      <c r="BT1228" s="17" t="s">
        <v>409</v>
      </c>
      <c r="BU1228" s="17" t="s">
        <v>409</v>
      </c>
      <c r="BV1228" s="17" t="s">
        <v>409</v>
      </c>
      <c r="BX1228" s="17" t="s">
        <v>607</v>
      </c>
      <c r="CA1228" s="17">
        <v>88106466</v>
      </c>
      <c r="CB1228" s="17" t="s">
        <v>1845</v>
      </c>
      <c r="CC1228" s="17">
        <v>91113074</v>
      </c>
      <c r="CD1228" s="17" t="s">
        <v>1536</v>
      </c>
    </row>
    <row r="1229" spans="1:82">
      <c r="A1229" s="27">
        <v>1000001392</v>
      </c>
      <c r="B1229" s="26">
        <v>0</v>
      </c>
      <c r="C1229" s="26" t="s">
        <v>1890</v>
      </c>
      <c r="D1229" s="25">
        <v>208600</v>
      </c>
      <c r="E1229" s="25" t="s">
        <v>715</v>
      </c>
      <c r="F1229" s="25">
        <v>208450</v>
      </c>
      <c r="G1229" s="25" t="s">
        <v>1882</v>
      </c>
      <c r="H1229" s="25">
        <v>2</v>
      </c>
      <c r="I1229" s="25">
        <v>2004.01</v>
      </c>
      <c r="J1229" s="25">
        <v>2500.12</v>
      </c>
      <c r="K1229" s="25" t="s">
        <v>1642</v>
      </c>
      <c r="L1229" s="25"/>
      <c r="M1229" s="25" t="s">
        <v>1642</v>
      </c>
      <c r="N1229" s="25" t="s">
        <v>609</v>
      </c>
      <c r="O1229" s="25" t="s">
        <v>428</v>
      </c>
      <c r="P1229" s="25" t="s">
        <v>608</v>
      </c>
      <c r="Q1229" s="24">
        <v>27202</v>
      </c>
      <c r="R1229" s="17">
        <v>0</v>
      </c>
      <c r="U1229" s="17">
        <v>0</v>
      </c>
      <c r="V1229" s="17">
        <v>0</v>
      </c>
      <c r="Y1229" s="17">
        <v>0</v>
      </c>
      <c r="Z1229" s="17">
        <v>0</v>
      </c>
      <c r="AC1229" s="17">
        <v>0</v>
      </c>
      <c r="AD1229" s="17">
        <v>0</v>
      </c>
      <c r="AG1229" s="17">
        <v>0</v>
      </c>
      <c r="AH1229" s="17">
        <v>0</v>
      </c>
      <c r="AK1229" s="17">
        <v>0</v>
      </c>
      <c r="AL1229" s="17">
        <v>0</v>
      </c>
      <c r="AO1229" s="17">
        <v>0</v>
      </c>
      <c r="AP1229" s="17">
        <v>0</v>
      </c>
      <c r="AQ1229" s="17">
        <v>0</v>
      </c>
      <c r="AR1229" s="17">
        <v>0</v>
      </c>
      <c r="AS1229" s="17">
        <v>4.0099999999999999E-4</v>
      </c>
      <c r="AT1229" s="17">
        <v>6.9059999999999998E-3</v>
      </c>
      <c r="AU1229" s="17">
        <v>0.17147599999999999</v>
      </c>
      <c r="AV1229" s="30">
        <v>2173</v>
      </c>
      <c r="AW1229" s="30">
        <v>2607.6</v>
      </c>
      <c r="AX1229" s="30">
        <v>3259.5</v>
      </c>
      <c r="AY1229" s="17">
        <v>0</v>
      </c>
      <c r="AZ1229" s="17">
        <v>0</v>
      </c>
      <c r="BA1229" s="17">
        <v>0</v>
      </c>
      <c r="BB1229" s="17">
        <v>0</v>
      </c>
      <c r="BC1229" s="17">
        <v>1</v>
      </c>
      <c r="BD1229" s="17">
        <v>27.2</v>
      </c>
      <c r="BE1229" s="17">
        <v>1</v>
      </c>
      <c r="BF1229" s="17">
        <v>1</v>
      </c>
      <c r="BH1229" s="17">
        <v>0</v>
      </c>
      <c r="BJ1229" s="17">
        <v>0</v>
      </c>
      <c r="BL1229" s="17">
        <v>0</v>
      </c>
      <c r="BM1229" s="17">
        <v>3.2980000000000002E-3</v>
      </c>
      <c r="BN1229" s="17">
        <v>2.0663000000000001E-2</v>
      </c>
      <c r="BO1229" s="17">
        <v>0</v>
      </c>
      <c r="BP1229" s="17">
        <v>0</v>
      </c>
      <c r="BQ1229" s="17">
        <v>0</v>
      </c>
      <c r="BR1229" s="17">
        <v>0</v>
      </c>
      <c r="BS1229" s="17">
        <v>0</v>
      </c>
      <c r="BT1229" s="17" t="s">
        <v>409</v>
      </c>
      <c r="BU1229" s="17" t="s">
        <v>409</v>
      </c>
      <c r="BV1229" s="17" t="s">
        <v>409</v>
      </c>
      <c r="BX1229" s="17" t="s">
        <v>607</v>
      </c>
      <c r="CA1229" s="17">
        <v>88106466</v>
      </c>
      <c r="CB1229" s="17" t="s">
        <v>1848</v>
      </c>
      <c r="CC1229" s="17">
        <v>6101046</v>
      </c>
      <c r="CD1229" s="17" t="s">
        <v>1532</v>
      </c>
    </row>
    <row r="1230" spans="1:82">
      <c r="A1230" s="27">
        <v>1000001393</v>
      </c>
      <c r="B1230" s="26">
        <v>0</v>
      </c>
      <c r="C1230" s="26" t="s">
        <v>1889</v>
      </c>
      <c r="D1230" s="25">
        <v>308665</v>
      </c>
      <c r="E1230" s="25" t="s">
        <v>1887</v>
      </c>
      <c r="F1230" s="25">
        <v>308450</v>
      </c>
      <c r="G1230" s="25" t="s">
        <v>1886</v>
      </c>
      <c r="H1230" s="25">
        <v>1</v>
      </c>
      <c r="I1230" s="25">
        <v>1996.01</v>
      </c>
      <c r="J1230" s="25">
        <v>2014.06</v>
      </c>
      <c r="K1230" s="25" t="s">
        <v>505</v>
      </c>
      <c r="L1230" s="25"/>
      <c r="M1230" s="25" t="s">
        <v>505</v>
      </c>
      <c r="N1230" s="25" t="s">
        <v>412</v>
      </c>
      <c r="O1230" s="25" t="s">
        <v>428</v>
      </c>
      <c r="P1230" s="25" t="s">
        <v>427</v>
      </c>
      <c r="Q1230" s="24">
        <v>19137</v>
      </c>
      <c r="R1230" s="17">
        <v>0</v>
      </c>
      <c r="U1230" s="17">
        <v>0</v>
      </c>
      <c r="V1230" s="17">
        <v>0</v>
      </c>
      <c r="Y1230" s="17">
        <v>0</v>
      </c>
      <c r="Z1230" s="17">
        <v>0</v>
      </c>
      <c r="AC1230" s="17">
        <v>0</v>
      </c>
      <c r="AD1230" s="17">
        <v>0</v>
      </c>
      <c r="AG1230" s="17">
        <v>0</v>
      </c>
      <c r="AH1230" s="17">
        <v>0</v>
      </c>
      <c r="AK1230" s="17">
        <v>0</v>
      </c>
      <c r="AL1230" s="17">
        <v>0</v>
      </c>
      <c r="AO1230" s="17">
        <v>0</v>
      </c>
      <c r="AP1230" s="17">
        <v>0</v>
      </c>
      <c r="AQ1230" s="17">
        <v>0</v>
      </c>
      <c r="AR1230" s="17">
        <v>0</v>
      </c>
      <c r="AS1230" s="17">
        <v>8.1200000000000005E-3</v>
      </c>
      <c r="AT1230" s="17">
        <v>3.8339999999999999E-2</v>
      </c>
      <c r="AU1230" s="17">
        <v>1.5610000000000001E-2</v>
      </c>
      <c r="AV1230" s="17">
        <v>195</v>
      </c>
      <c r="AW1230" s="17">
        <v>234</v>
      </c>
      <c r="AX1230" s="17">
        <v>292.5</v>
      </c>
      <c r="AY1230" s="17">
        <v>0</v>
      </c>
      <c r="AZ1230" s="17">
        <v>0</v>
      </c>
      <c r="BA1230" s="17">
        <v>0</v>
      </c>
      <c r="BB1230" s="17">
        <v>0</v>
      </c>
      <c r="BC1230" s="17">
        <v>1</v>
      </c>
      <c r="BD1230" s="17">
        <v>19.14</v>
      </c>
      <c r="BE1230" s="17">
        <v>1</v>
      </c>
      <c r="BF1230" s="17">
        <v>1</v>
      </c>
      <c r="BH1230" s="17">
        <v>0</v>
      </c>
      <c r="BJ1230" s="17">
        <v>0</v>
      </c>
      <c r="BL1230" s="17">
        <v>0</v>
      </c>
      <c r="BM1230" s="17">
        <v>2.2544000000000002E-2</v>
      </c>
      <c r="BN1230" s="17">
        <v>9.6432000000000004E-2</v>
      </c>
      <c r="BO1230" s="17">
        <v>0</v>
      </c>
      <c r="BP1230" s="17">
        <v>0</v>
      </c>
      <c r="BQ1230" s="17">
        <v>0</v>
      </c>
      <c r="BR1230" s="17">
        <v>0</v>
      </c>
      <c r="BS1230" s="17">
        <v>0</v>
      </c>
      <c r="BT1230" s="17" t="s">
        <v>409</v>
      </c>
      <c r="BU1230" s="17" t="s">
        <v>409</v>
      </c>
      <c r="BV1230" s="17" t="s">
        <v>409</v>
      </c>
      <c r="BX1230" s="17" t="s">
        <v>607</v>
      </c>
      <c r="CA1230" s="17">
        <v>88106466</v>
      </c>
      <c r="CB1230" s="17" t="s">
        <v>1848</v>
      </c>
      <c r="CC1230" s="17">
        <v>91113074</v>
      </c>
      <c r="CD1230" s="17" t="s">
        <v>1881</v>
      </c>
    </row>
    <row r="1231" spans="1:82">
      <c r="A1231" s="27">
        <v>1000001394</v>
      </c>
      <c r="B1231" s="26">
        <v>0</v>
      </c>
      <c r="C1231" s="26" t="s">
        <v>1888</v>
      </c>
      <c r="D1231" s="25">
        <v>308665</v>
      </c>
      <c r="E1231" s="25" t="s">
        <v>1887</v>
      </c>
      <c r="F1231" s="25">
        <v>308450</v>
      </c>
      <c r="G1231" s="25" t="s">
        <v>1886</v>
      </c>
      <c r="H1231" s="25">
        <v>2</v>
      </c>
      <c r="I1231" s="25">
        <v>1996.01</v>
      </c>
      <c r="J1231" s="25">
        <v>2014.06</v>
      </c>
      <c r="K1231" s="25" t="s">
        <v>505</v>
      </c>
      <c r="L1231" s="25"/>
      <c r="M1231" s="25" t="s">
        <v>505</v>
      </c>
      <c r="N1231" s="25" t="s">
        <v>412</v>
      </c>
      <c r="O1231" s="25" t="s">
        <v>428</v>
      </c>
      <c r="P1231" s="25" t="s">
        <v>427</v>
      </c>
      <c r="Q1231" s="24">
        <v>19137</v>
      </c>
      <c r="R1231" s="17">
        <v>0</v>
      </c>
      <c r="U1231" s="17">
        <v>0</v>
      </c>
      <c r="V1231" s="17">
        <v>0</v>
      </c>
      <c r="Y1231" s="17">
        <v>0</v>
      </c>
      <c r="Z1231" s="17">
        <v>0</v>
      </c>
      <c r="AC1231" s="17">
        <v>0</v>
      </c>
      <c r="AD1231" s="17">
        <v>0</v>
      </c>
      <c r="AG1231" s="17">
        <v>0</v>
      </c>
      <c r="AH1231" s="17">
        <v>0</v>
      </c>
      <c r="AK1231" s="17">
        <v>0</v>
      </c>
      <c r="AL1231" s="17">
        <v>0</v>
      </c>
      <c r="AO1231" s="17">
        <v>0</v>
      </c>
      <c r="AP1231" s="17">
        <v>0</v>
      </c>
      <c r="AQ1231" s="17">
        <v>0</v>
      </c>
      <c r="AR1231" s="17">
        <v>0</v>
      </c>
      <c r="AS1231" s="17">
        <v>8.1200000000000005E-3</v>
      </c>
      <c r="AT1231" s="17">
        <v>3.8339999999999999E-2</v>
      </c>
      <c r="AU1231" s="17">
        <v>1.5610000000000001E-2</v>
      </c>
      <c r="AV1231" s="17">
        <v>195</v>
      </c>
      <c r="AW1231" s="17">
        <v>234</v>
      </c>
      <c r="AX1231" s="17">
        <v>292.5</v>
      </c>
      <c r="AY1231" s="17">
        <v>0</v>
      </c>
      <c r="AZ1231" s="17">
        <v>0</v>
      </c>
      <c r="BA1231" s="17">
        <v>0</v>
      </c>
      <c r="BB1231" s="17">
        <v>0</v>
      </c>
      <c r="BC1231" s="17">
        <v>1</v>
      </c>
      <c r="BD1231" s="17">
        <v>19.14</v>
      </c>
      <c r="BE1231" s="17">
        <v>1</v>
      </c>
      <c r="BF1231" s="17">
        <v>1</v>
      </c>
      <c r="BH1231" s="17">
        <v>0</v>
      </c>
      <c r="BJ1231" s="17">
        <v>0</v>
      </c>
      <c r="BL1231" s="17">
        <v>0</v>
      </c>
      <c r="BM1231" s="17">
        <v>2.2544000000000002E-2</v>
      </c>
      <c r="BN1231" s="17">
        <v>9.6432000000000004E-2</v>
      </c>
      <c r="BO1231" s="17">
        <v>0</v>
      </c>
      <c r="BP1231" s="17">
        <v>0</v>
      </c>
      <c r="BQ1231" s="17">
        <v>0</v>
      </c>
      <c r="BR1231" s="17">
        <v>0</v>
      </c>
      <c r="BS1231" s="17">
        <v>0</v>
      </c>
      <c r="BT1231" s="17" t="s">
        <v>409</v>
      </c>
      <c r="BU1231" s="17" t="s">
        <v>409</v>
      </c>
      <c r="BV1231" s="17" t="s">
        <v>409</v>
      </c>
      <c r="BX1231" s="17" t="s">
        <v>607</v>
      </c>
      <c r="CA1231" s="17">
        <v>88106466</v>
      </c>
      <c r="CB1231" s="17" t="s">
        <v>1845</v>
      </c>
      <c r="CC1231" s="17">
        <v>91113074</v>
      </c>
      <c r="CD1231" s="17" t="s">
        <v>1881</v>
      </c>
    </row>
    <row r="1232" spans="1:82">
      <c r="A1232" s="27">
        <v>1000001395</v>
      </c>
      <c r="B1232" s="26">
        <v>0</v>
      </c>
      <c r="C1232" s="26" t="s">
        <v>1885</v>
      </c>
      <c r="D1232" s="25">
        <v>211200</v>
      </c>
      <c r="E1232" s="25" t="s">
        <v>1883</v>
      </c>
      <c r="F1232" s="25">
        <v>208451</v>
      </c>
      <c r="G1232" s="25" t="s">
        <v>1882</v>
      </c>
      <c r="H1232" s="25">
        <v>1</v>
      </c>
      <c r="I1232" s="25">
        <v>2004.01</v>
      </c>
      <c r="J1232" s="25">
        <v>2500.12</v>
      </c>
      <c r="K1232" s="25" t="s">
        <v>1642</v>
      </c>
      <c r="L1232" s="25"/>
      <c r="M1232" s="25" t="s">
        <v>1642</v>
      </c>
      <c r="N1232" s="25" t="s">
        <v>609</v>
      </c>
      <c r="O1232" s="25" t="s">
        <v>428</v>
      </c>
      <c r="P1232" s="25" t="s">
        <v>608</v>
      </c>
      <c r="Q1232" s="24">
        <v>59730</v>
      </c>
      <c r="R1232" s="17">
        <v>0</v>
      </c>
      <c r="U1232" s="17">
        <v>0</v>
      </c>
      <c r="V1232" s="17">
        <v>0</v>
      </c>
      <c r="Y1232" s="17">
        <v>0</v>
      </c>
      <c r="Z1232" s="17">
        <v>0</v>
      </c>
      <c r="AC1232" s="17">
        <v>0</v>
      </c>
      <c r="AD1232" s="17">
        <v>0</v>
      </c>
      <c r="AG1232" s="17">
        <v>0</v>
      </c>
      <c r="AH1232" s="17">
        <v>0</v>
      </c>
      <c r="AK1232" s="17">
        <v>0</v>
      </c>
      <c r="AL1232" s="17">
        <v>0</v>
      </c>
      <c r="AO1232" s="17">
        <v>0</v>
      </c>
      <c r="AP1232" s="17">
        <v>0</v>
      </c>
      <c r="AQ1232" s="17">
        <v>0</v>
      </c>
      <c r="AR1232" s="17">
        <v>0</v>
      </c>
      <c r="AS1232" s="17">
        <v>8.8099999999999995E-4</v>
      </c>
      <c r="AT1232" s="17">
        <v>1.5022000000000001E-2</v>
      </c>
      <c r="AU1232" s="17">
        <v>0.38070599999999999</v>
      </c>
      <c r="AV1232" s="30">
        <v>2173</v>
      </c>
      <c r="AW1232" s="30">
        <v>2607.6</v>
      </c>
      <c r="AX1232" s="30">
        <v>3259.5</v>
      </c>
      <c r="AY1232" s="17">
        <v>0</v>
      </c>
      <c r="AZ1232" s="17">
        <v>0</v>
      </c>
      <c r="BA1232" s="17">
        <v>0</v>
      </c>
      <c r="BB1232" s="17">
        <v>0</v>
      </c>
      <c r="BC1232" s="17">
        <v>1</v>
      </c>
      <c r="BD1232" s="17">
        <v>59.73</v>
      </c>
      <c r="BE1232" s="17">
        <v>1</v>
      </c>
      <c r="BF1232" s="17">
        <v>1</v>
      </c>
      <c r="BH1232" s="17">
        <v>0</v>
      </c>
      <c r="BJ1232" s="17">
        <v>0</v>
      </c>
      <c r="BL1232" s="17">
        <v>0</v>
      </c>
      <c r="BM1232" s="17">
        <v>8.0269999999999994E-3</v>
      </c>
      <c r="BN1232" s="17">
        <v>4.2923000000000003E-2</v>
      </c>
      <c r="BO1232" s="17">
        <v>0</v>
      </c>
      <c r="BP1232" s="17">
        <v>0</v>
      </c>
      <c r="BQ1232" s="17">
        <v>0</v>
      </c>
      <c r="BR1232" s="17">
        <v>0</v>
      </c>
      <c r="BS1232" s="17">
        <v>0</v>
      </c>
      <c r="BT1232" s="17" t="s">
        <v>409</v>
      </c>
      <c r="BU1232" s="17" t="s">
        <v>409</v>
      </c>
      <c r="BV1232" s="17" t="s">
        <v>409</v>
      </c>
      <c r="BX1232" s="17" t="s">
        <v>607</v>
      </c>
      <c r="CA1232" s="17">
        <v>88106466</v>
      </c>
      <c r="CB1232" s="17" t="s">
        <v>1848</v>
      </c>
      <c r="CC1232" s="17">
        <v>91113074</v>
      </c>
      <c r="CD1232" s="17" t="s">
        <v>1881</v>
      </c>
    </row>
    <row r="1233" spans="1:82">
      <c r="A1233" s="27">
        <v>1000001396</v>
      </c>
      <c r="B1233" s="26">
        <v>0</v>
      </c>
      <c r="C1233" s="26" t="s">
        <v>1884</v>
      </c>
      <c r="D1233" s="25">
        <v>211200</v>
      </c>
      <c r="E1233" s="25" t="s">
        <v>1883</v>
      </c>
      <c r="F1233" s="25">
        <v>208450</v>
      </c>
      <c r="G1233" s="25" t="s">
        <v>1882</v>
      </c>
      <c r="H1233" s="25">
        <v>2</v>
      </c>
      <c r="I1233" s="25">
        <v>2000.01</v>
      </c>
      <c r="J1233" s="25">
        <v>2500.12</v>
      </c>
      <c r="K1233" s="25" t="s">
        <v>557</v>
      </c>
      <c r="L1233" s="25"/>
      <c r="M1233" s="25" t="s">
        <v>557</v>
      </c>
      <c r="N1233" s="25" t="s">
        <v>609</v>
      </c>
      <c r="O1233" s="25" t="s">
        <v>428</v>
      </c>
      <c r="P1233" s="25" t="s">
        <v>608</v>
      </c>
      <c r="Q1233" s="24">
        <v>59730</v>
      </c>
      <c r="R1233" s="17">
        <v>0</v>
      </c>
      <c r="U1233" s="17">
        <v>0</v>
      </c>
      <c r="V1233" s="17">
        <v>0</v>
      </c>
      <c r="Y1233" s="17">
        <v>0</v>
      </c>
      <c r="Z1233" s="17">
        <v>0</v>
      </c>
      <c r="AC1233" s="17">
        <v>0</v>
      </c>
      <c r="AD1233" s="17">
        <v>0</v>
      </c>
      <c r="AG1233" s="17">
        <v>0</v>
      </c>
      <c r="AH1233" s="17">
        <v>0</v>
      </c>
      <c r="AK1233" s="17">
        <v>0</v>
      </c>
      <c r="AL1233" s="17">
        <v>0</v>
      </c>
      <c r="AO1233" s="17">
        <v>0</v>
      </c>
      <c r="AP1233" s="17">
        <v>0</v>
      </c>
      <c r="AQ1233" s="17">
        <v>0</v>
      </c>
      <c r="AR1233" s="17">
        <v>0</v>
      </c>
      <c r="AS1233" s="17">
        <v>8.8099999999999995E-4</v>
      </c>
      <c r="AT1233" s="17">
        <v>1.5022000000000001E-2</v>
      </c>
      <c r="AU1233" s="17">
        <v>0.38070599999999999</v>
      </c>
      <c r="AV1233" s="30">
        <v>2173</v>
      </c>
      <c r="AW1233" s="30">
        <v>2607.6</v>
      </c>
      <c r="AX1233" s="30">
        <v>3259.5</v>
      </c>
      <c r="AY1233" s="17">
        <v>0</v>
      </c>
      <c r="AZ1233" s="17">
        <v>0</v>
      </c>
      <c r="BA1233" s="17">
        <v>0</v>
      </c>
      <c r="BB1233" s="17">
        <v>0</v>
      </c>
      <c r="BC1233" s="17">
        <v>1</v>
      </c>
      <c r="BD1233" s="17">
        <v>59.73</v>
      </c>
      <c r="BE1233" s="17">
        <v>1</v>
      </c>
      <c r="BF1233" s="17">
        <v>1</v>
      </c>
      <c r="BH1233" s="17">
        <v>0</v>
      </c>
      <c r="BJ1233" s="17">
        <v>0</v>
      </c>
      <c r="BL1233" s="17">
        <v>0</v>
      </c>
      <c r="BM1233" s="17">
        <v>8.0269999999999994E-3</v>
      </c>
      <c r="BN1233" s="17">
        <v>4.2923000000000003E-2</v>
      </c>
      <c r="BO1233" s="17">
        <v>0</v>
      </c>
      <c r="BP1233" s="17">
        <v>0</v>
      </c>
      <c r="BQ1233" s="17">
        <v>0</v>
      </c>
      <c r="BR1233" s="17">
        <v>0</v>
      </c>
      <c r="BS1233" s="17">
        <v>0</v>
      </c>
      <c r="BT1233" s="17" t="s">
        <v>409</v>
      </c>
      <c r="BU1233" s="17" t="s">
        <v>409</v>
      </c>
      <c r="BV1233" s="17" t="s">
        <v>409</v>
      </c>
      <c r="BX1233" s="17" t="s">
        <v>607</v>
      </c>
      <c r="CA1233" s="17">
        <v>88106466</v>
      </c>
      <c r="CB1233" s="17" t="s">
        <v>1848</v>
      </c>
      <c r="CC1233" s="17">
        <v>91113074</v>
      </c>
      <c r="CD1233" s="17" t="s">
        <v>1881</v>
      </c>
    </row>
    <row r="1234" spans="1:82">
      <c r="A1234" s="27">
        <v>1000001397</v>
      </c>
      <c r="B1234" s="26">
        <v>10</v>
      </c>
      <c r="C1234" s="26" t="s">
        <v>1880</v>
      </c>
      <c r="D1234" s="25">
        <v>311100</v>
      </c>
      <c r="E1234" s="25" t="s">
        <v>1878</v>
      </c>
      <c r="F1234" s="25">
        <v>311135</v>
      </c>
      <c r="G1234" s="25" t="s">
        <v>1877</v>
      </c>
      <c r="H1234" s="25">
        <v>1</v>
      </c>
      <c r="I1234" s="25">
        <v>2008.11</v>
      </c>
      <c r="J1234" s="25">
        <v>2500.12</v>
      </c>
      <c r="K1234" s="25" t="s">
        <v>680</v>
      </c>
      <c r="L1234" s="25"/>
      <c r="M1234" s="25" t="s">
        <v>727</v>
      </c>
      <c r="N1234" s="25" t="s">
        <v>412</v>
      </c>
      <c r="O1234" s="25" t="s">
        <v>600</v>
      </c>
      <c r="P1234" s="25" t="s">
        <v>556</v>
      </c>
      <c r="Q1234" s="24">
        <v>40316</v>
      </c>
      <c r="R1234" s="17">
        <v>0</v>
      </c>
      <c r="U1234" s="17">
        <v>0</v>
      </c>
      <c r="V1234" s="17">
        <v>0</v>
      </c>
      <c r="Y1234" s="17">
        <v>0</v>
      </c>
      <c r="Z1234" s="17">
        <v>0</v>
      </c>
      <c r="AC1234" s="17">
        <v>0</v>
      </c>
      <c r="AD1234" s="17">
        <v>0</v>
      </c>
      <c r="AG1234" s="17">
        <v>0</v>
      </c>
      <c r="AH1234" s="17">
        <v>0</v>
      </c>
      <c r="AK1234" s="17">
        <v>0</v>
      </c>
      <c r="AL1234" s="17">
        <v>0</v>
      </c>
      <c r="AO1234" s="17">
        <v>0</v>
      </c>
      <c r="AP1234" s="17">
        <v>0</v>
      </c>
      <c r="AQ1234" s="17">
        <v>0</v>
      </c>
      <c r="AR1234" s="17">
        <v>0</v>
      </c>
      <c r="AS1234" s="17">
        <v>1.4301599999999999E-2</v>
      </c>
      <c r="AT1234" s="17">
        <v>7.9264799999999996E-2</v>
      </c>
      <c r="AU1234" s="17">
        <v>3.3612799999999998E-2</v>
      </c>
      <c r="AV1234" s="17">
        <v>414</v>
      </c>
      <c r="AW1234" s="17">
        <v>496.8</v>
      </c>
      <c r="AX1234" s="17">
        <v>621</v>
      </c>
      <c r="AY1234" s="17">
        <v>0</v>
      </c>
      <c r="AZ1234" s="17">
        <v>0</v>
      </c>
      <c r="BA1234" s="17">
        <v>0</v>
      </c>
      <c r="BB1234" s="17">
        <v>0</v>
      </c>
      <c r="BC1234" s="17">
        <v>1</v>
      </c>
      <c r="BD1234" s="17">
        <v>40.32</v>
      </c>
      <c r="BE1234" s="17">
        <v>1</v>
      </c>
      <c r="BF1234" s="17">
        <v>1</v>
      </c>
      <c r="BH1234" s="17">
        <v>0</v>
      </c>
      <c r="BJ1234" s="17">
        <v>0</v>
      </c>
      <c r="BL1234" s="17">
        <v>0</v>
      </c>
      <c r="BM1234" s="17">
        <v>4.7227600000000002E-2</v>
      </c>
      <c r="BN1234" s="17">
        <v>0.1889508</v>
      </c>
      <c r="BO1234" s="17">
        <v>0</v>
      </c>
      <c r="BP1234" s="17">
        <v>0</v>
      </c>
      <c r="BQ1234" s="17">
        <v>0</v>
      </c>
      <c r="BR1234" s="17">
        <v>0</v>
      </c>
      <c r="BS1234" s="17">
        <v>0</v>
      </c>
      <c r="BT1234" s="17" t="s">
        <v>409</v>
      </c>
      <c r="BU1234" s="17" t="s">
        <v>409</v>
      </c>
      <c r="BV1234" s="17" t="s">
        <v>409</v>
      </c>
      <c r="BW1234" s="17" t="s">
        <v>592</v>
      </c>
      <c r="CA1234" s="17">
        <v>92104729</v>
      </c>
      <c r="CB1234" s="17" t="s">
        <v>1876</v>
      </c>
      <c r="CC1234" s="17">
        <v>91113074</v>
      </c>
      <c r="CD1234" s="17" t="s">
        <v>1875</v>
      </c>
    </row>
    <row r="1235" spans="1:82">
      <c r="A1235" s="27">
        <v>1000001398</v>
      </c>
      <c r="B1235" s="26">
        <v>10</v>
      </c>
      <c r="C1235" s="26" t="s">
        <v>1879</v>
      </c>
      <c r="D1235" s="25">
        <v>311100</v>
      </c>
      <c r="E1235" s="25" t="s">
        <v>1878</v>
      </c>
      <c r="F1235" s="25">
        <v>311135</v>
      </c>
      <c r="G1235" s="25" t="s">
        <v>1877</v>
      </c>
      <c r="H1235" s="25">
        <v>2</v>
      </c>
      <c r="I1235" s="25">
        <v>2008.11</v>
      </c>
      <c r="J1235" s="25">
        <v>2500.12</v>
      </c>
      <c r="K1235" s="25" t="s">
        <v>680</v>
      </c>
      <c r="L1235" s="25"/>
      <c r="M1235" s="25" t="s">
        <v>727</v>
      </c>
      <c r="N1235" s="25" t="s">
        <v>412</v>
      </c>
      <c r="O1235" s="25" t="s">
        <v>600</v>
      </c>
      <c r="P1235" s="25" t="s">
        <v>556</v>
      </c>
      <c r="Q1235" s="24">
        <v>40316</v>
      </c>
      <c r="R1235" s="17">
        <v>0</v>
      </c>
      <c r="U1235" s="17">
        <v>0</v>
      </c>
      <c r="V1235" s="17">
        <v>0</v>
      </c>
      <c r="Y1235" s="17">
        <v>0</v>
      </c>
      <c r="Z1235" s="17">
        <v>0</v>
      </c>
      <c r="AC1235" s="17">
        <v>0</v>
      </c>
      <c r="AD1235" s="17">
        <v>0</v>
      </c>
      <c r="AG1235" s="17">
        <v>0</v>
      </c>
      <c r="AH1235" s="17">
        <v>0</v>
      </c>
      <c r="AK1235" s="17">
        <v>0</v>
      </c>
      <c r="AL1235" s="17">
        <v>0</v>
      </c>
      <c r="AO1235" s="17">
        <v>0</v>
      </c>
      <c r="AP1235" s="17">
        <v>0</v>
      </c>
      <c r="AQ1235" s="17">
        <v>0</v>
      </c>
      <c r="AR1235" s="17">
        <v>0</v>
      </c>
      <c r="AS1235" s="17">
        <v>1.4301599999999999E-2</v>
      </c>
      <c r="AT1235" s="17">
        <v>7.9264799999999996E-2</v>
      </c>
      <c r="AU1235" s="17">
        <v>3.3612799999999998E-2</v>
      </c>
      <c r="AV1235" s="17">
        <v>414</v>
      </c>
      <c r="AW1235" s="17">
        <v>496.8</v>
      </c>
      <c r="AX1235" s="17">
        <v>621</v>
      </c>
      <c r="AY1235" s="17">
        <v>0</v>
      </c>
      <c r="AZ1235" s="17">
        <v>0</v>
      </c>
      <c r="BA1235" s="17">
        <v>0</v>
      </c>
      <c r="BB1235" s="17">
        <v>0</v>
      </c>
      <c r="BC1235" s="17">
        <v>1</v>
      </c>
      <c r="BD1235" s="17">
        <v>40.32</v>
      </c>
      <c r="BE1235" s="17">
        <v>1</v>
      </c>
      <c r="BF1235" s="17">
        <v>1</v>
      </c>
      <c r="BH1235" s="17">
        <v>0</v>
      </c>
      <c r="BJ1235" s="17">
        <v>0</v>
      </c>
      <c r="BL1235" s="17">
        <v>0</v>
      </c>
      <c r="BM1235" s="17">
        <v>4.7227600000000002E-2</v>
      </c>
      <c r="BN1235" s="17">
        <v>0.1889508</v>
      </c>
      <c r="BO1235" s="17">
        <v>0</v>
      </c>
      <c r="BP1235" s="17">
        <v>0</v>
      </c>
      <c r="BQ1235" s="17">
        <v>0</v>
      </c>
      <c r="BR1235" s="17">
        <v>0</v>
      </c>
      <c r="BS1235" s="17">
        <v>0</v>
      </c>
      <c r="BT1235" s="17" t="s">
        <v>409</v>
      </c>
      <c r="BU1235" s="17" t="s">
        <v>409</v>
      </c>
      <c r="BV1235" s="17" t="s">
        <v>409</v>
      </c>
      <c r="BW1235" s="17" t="s">
        <v>592</v>
      </c>
      <c r="CA1235" s="17">
        <v>92104729</v>
      </c>
      <c r="CB1235" s="17" t="s">
        <v>1876</v>
      </c>
      <c r="CC1235" s="17">
        <v>91113074</v>
      </c>
      <c r="CD1235" s="17" t="s">
        <v>1875</v>
      </c>
    </row>
    <row r="1236" spans="1:82">
      <c r="A1236" s="27">
        <v>1000001399</v>
      </c>
      <c r="B1236" s="26">
        <v>0</v>
      </c>
      <c r="C1236" s="26" t="s">
        <v>1874</v>
      </c>
      <c r="D1236" s="25">
        <v>311500</v>
      </c>
      <c r="E1236" s="25" t="s">
        <v>1244</v>
      </c>
      <c r="F1236" s="25">
        <v>311510</v>
      </c>
      <c r="G1236" s="25" t="s">
        <v>1869</v>
      </c>
      <c r="H1236" s="25">
        <v>1</v>
      </c>
      <c r="I1236" s="25">
        <v>2002.01</v>
      </c>
      <c r="J1236" s="25">
        <v>2500.12</v>
      </c>
      <c r="K1236" s="25" t="s">
        <v>1698</v>
      </c>
      <c r="L1236" s="25"/>
      <c r="M1236" s="25" t="s">
        <v>1698</v>
      </c>
      <c r="N1236" s="25" t="s">
        <v>412</v>
      </c>
      <c r="O1236" s="25" t="s">
        <v>428</v>
      </c>
      <c r="P1236" s="25" t="s">
        <v>499</v>
      </c>
      <c r="Q1236" s="24">
        <v>3022</v>
      </c>
      <c r="R1236" s="17">
        <v>0</v>
      </c>
      <c r="U1236" s="17">
        <v>0</v>
      </c>
      <c r="V1236" s="17">
        <v>0</v>
      </c>
      <c r="Y1236" s="17">
        <v>0</v>
      </c>
      <c r="Z1236" s="17">
        <v>0</v>
      </c>
      <c r="AC1236" s="17">
        <v>0</v>
      </c>
      <c r="AD1236" s="17">
        <v>0</v>
      </c>
      <c r="AG1236" s="17">
        <v>0</v>
      </c>
      <c r="AH1236" s="17">
        <v>0</v>
      </c>
      <c r="AK1236" s="17">
        <v>0</v>
      </c>
      <c r="AL1236" s="17">
        <v>0</v>
      </c>
      <c r="AO1236" s="17">
        <v>0</v>
      </c>
      <c r="AP1236" s="17">
        <v>0</v>
      </c>
      <c r="AQ1236" s="17">
        <v>0</v>
      </c>
      <c r="AR1236" s="17">
        <v>0</v>
      </c>
      <c r="AS1236" s="17">
        <v>5.3499999999999999E-4</v>
      </c>
      <c r="AT1236" s="17">
        <v>4.2370000000000003E-3</v>
      </c>
      <c r="AU1236" s="17">
        <v>3.4840000000000001E-3</v>
      </c>
      <c r="AV1236" s="17">
        <v>452</v>
      </c>
      <c r="AW1236" s="17">
        <v>542.4</v>
      </c>
      <c r="AX1236" s="17">
        <v>678</v>
      </c>
      <c r="AY1236" s="17">
        <v>0</v>
      </c>
      <c r="AZ1236" s="17">
        <v>0</v>
      </c>
      <c r="BA1236" s="17">
        <v>0</v>
      </c>
      <c r="BB1236" s="17">
        <v>0</v>
      </c>
      <c r="BC1236" s="17">
        <v>1</v>
      </c>
      <c r="BD1236" s="17">
        <v>3.02</v>
      </c>
      <c r="BE1236" s="17">
        <v>1</v>
      </c>
      <c r="BF1236" s="17">
        <v>1</v>
      </c>
      <c r="BH1236" s="17">
        <v>0</v>
      </c>
      <c r="BJ1236" s="17">
        <v>0</v>
      </c>
      <c r="BL1236" s="17">
        <v>0</v>
      </c>
      <c r="BM1236" s="17">
        <v>2.9789999999999999E-3</v>
      </c>
      <c r="BN1236" s="17">
        <v>1.2304000000000001E-2</v>
      </c>
      <c r="BO1236" s="17">
        <v>0</v>
      </c>
      <c r="BP1236" s="17">
        <v>0</v>
      </c>
      <c r="BQ1236" s="17">
        <v>0</v>
      </c>
      <c r="BR1236" s="17">
        <v>0</v>
      </c>
      <c r="BS1236" s="17">
        <v>0</v>
      </c>
      <c r="BT1236" s="17" t="s">
        <v>409</v>
      </c>
      <c r="BU1236" s="17" t="s">
        <v>409</v>
      </c>
      <c r="BV1236" s="17" t="s">
        <v>409</v>
      </c>
      <c r="BW1236" s="17" t="s">
        <v>592</v>
      </c>
      <c r="CA1236" s="17">
        <v>88106466</v>
      </c>
      <c r="CB1236" s="17" t="s">
        <v>1848</v>
      </c>
      <c r="CC1236" s="17">
        <v>91113074</v>
      </c>
      <c r="CD1236" s="17" t="s">
        <v>1833</v>
      </c>
    </row>
    <row r="1237" spans="1:82">
      <c r="A1237" s="27">
        <v>1000001400</v>
      </c>
      <c r="B1237" s="26">
        <v>0</v>
      </c>
      <c r="C1237" s="26" t="s">
        <v>1873</v>
      </c>
      <c r="D1237" s="25">
        <v>311500</v>
      </c>
      <c r="E1237" s="25" t="s">
        <v>1244</v>
      </c>
      <c r="F1237" s="25">
        <v>311510</v>
      </c>
      <c r="G1237" s="25" t="s">
        <v>1869</v>
      </c>
      <c r="H1237" s="25">
        <v>2</v>
      </c>
      <c r="I1237" s="25">
        <v>2002.01</v>
      </c>
      <c r="J1237" s="25">
        <v>2500.12</v>
      </c>
      <c r="K1237" s="25" t="s">
        <v>1698</v>
      </c>
      <c r="L1237" s="25"/>
      <c r="M1237" s="25" t="s">
        <v>1698</v>
      </c>
      <c r="N1237" s="25" t="s">
        <v>412</v>
      </c>
      <c r="O1237" s="25" t="s">
        <v>428</v>
      </c>
      <c r="P1237" s="25" t="s">
        <v>499</v>
      </c>
      <c r="Q1237" s="24">
        <v>3022</v>
      </c>
      <c r="R1237" s="17">
        <v>0</v>
      </c>
      <c r="U1237" s="17">
        <v>0</v>
      </c>
      <c r="V1237" s="17">
        <v>0</v>
      </c>
      <c r="Y1237" s="17">
        <v>0</v>
      </c>
      <c r="Z1237" s="17">
        <v>0</v>
      </c>
      <c r="AC1237" s="17">
        <v>0</v>
      </c>
      <c r="AD1237" s="17">
        <v>0</v>
      </c>
      <c r="AG1237" s="17">
        <v>0</v>
      </c>
      <c r="AH1237" s="17">
        <v>0</v>
      </c>
      <c r="AK1237" s="17">
        <v>0</v>
      </c>
      <c r="AL1237" s="17">
        <v>0</v>
      </c>
      <c r="AO1237" s="17">
        <v>0</v>
      </c>
      <c r="AP1237" s="17">
        <v>0</v>
      </c>
      <c r="AQ1237" s="17">
        <v>0</v>
      </c>
      <c r="AR1237" s="17">
        <v>0</v>
      </c>
      <c r="AS1237" s="17">
        <v>5.3499999999999999E-4</v>
      </c>
      <c r="AT1237" s="17">
        <v>4.2370000000000003E-3</v>
      </c>
      <c r="AU1237" s="17">
        <v>3.4840000000000001E-3</v>
      </c>
      <c r="AV1237" s="17">
        <v>452</v>
      </c>
      <c r="AW1237" s="17">
        <v>542.4</v>
      </c>
      <c r="AX1237" s="17">
        <v>678</v>
      </c>
      <c r="AY1237" s="17">
        <v>0</v>
      </c>
      <c r="AZ1237" s="17">
        <v>0</v>
      </c>
      <c r="BA1237" s="17">
        <v>0</v>
      </c>
      <c r="BB1237" s="17">
        <v>0</v>
      </c>
      <c r="BC1237" s="17">
        <v>1</v>
      </c>
      <c r="BD1237" s="17">
        <v>3.02</v>
      </c>
      <c r="BE1237" s="17">
        <v>1</v>
      </c>
      <c r="BF1237" s="17">
        <v>1</v>
      </c>
      <c r="BH1237" s="17">
        <v>0</v>
      </c>
      <c r="BJ1237" s="17">
        <v>0</v>
      </c>
      <c r="BL1237" s="17">
        <v>0</v>
      </c>
      <c r="BM1237" s="17">
        <v>2.9789999999999999E-3</v>
      </c>
      <c r="BN1237" s="17">
        <v>1.2304000000000001E-2</v>
      </c>
      <c r="BO1237" s="17">
        <v>0</v>
      </c>
      <c r="BP1237" s="17">
        <v>0</v>
      </c>
      <c r="BQ1237" s="17">
        <v>0</v>
      </c>
      <c r="BR1237" s="17">
        <v>0</v>
      </c>
      <c r="BS1237" s="17">
        <v>0</v>
      </c>
      <c r="BT1237" s="17" t="s">
        <v>409</v>
      </c>
      <c r="BU1237" s="17" t="s">
        <v>409</v>
      </c>
      <c r="BV1237" s="17" t="s">
        <v>409</v>
      </c>
      <c r="BW1237" s="17" t="s">
        <v>592</v>
      </c>
      <c r="CA1237" s="17">
        <v>88106466</v>
      </c>
      <c r="CB1237" s="17" t="s">
        <v>1848</v>
      </c>
      <c r="CC1237" s="17">
        <v>91113074</v>
      </c>
      <c r="CD1237" s="17" t="s">
        <v>1833</v>
      </c>
    </row>
    <row r="1238" spans="1:82">
      <c r="A1238" s="27">
        <v>1000001401</v>
      </c>
      <c r="B1238" s="26">
        <v>0</v>
      </c>
      <c r="C1238" s="26" t="s">
        <v>1872</v>
      </c>
      <c r="D1238" s="25">
        <v>311515</v>
      </c>
      <c r="E1238" s="25" t="s">
        <v>1870</v>
      </c>
      <c r="F1238" s="25">
        <v>311510</v>
      </c>
      <c r="G1238" s="25" t="s">
        <v>1869</v>
      </c>
      <c r="H1238" s="25">
        <v>1</v>
      </c>
      <c r="I1238" s="25">
        <v>2002.01</v>
      </c>
      <c r="J1238" s="25">
        <v>2500.12</v>
      </c>
      <c r="K1238" s="25" t="s">
        <v>1698</v>
      </c>
      <c r="L1238" s="25"/>
      <c r="M1238" s="25" t="s">
        <v>1698</v>
      </c>
      <c r="N1238" s="25" t="s">
        <v>412</v>
      </c>
      <c r="O1238" s="25" t="s">
        <v>428</v>
      </c>
      <c r="P1238" s="25" t="s">
        <v>499</v>
      </c>
      <c r="Q1238" s="24">
        <v>18608</v>
      </c>
      <c r="R1238" s="17">
        <v>0</v>
      </c>
      <c r="U1238" s="17">
        <v>0</v>
      </c>
      <c r="V1238" s="17">
        <v>0</v>
      </c>
      <c r="Y1238" s="17">
        <v>0</v>
      </c>
      <c r="Z1238" s="17">
        <v>0</v>
      </c>
      <c r="AC1238" s="17">
        <v>0</v>
      </c>
      <c r="AD1238" s="17">
        <v>0</v>
      </c>
      <c r="AG1238" s="17">
        <v>0</v>
      </c>
      <c r="AH1238" s="17">
        <v>0</v>
      </c>
      <c r="AK1238" s="17">
        <v>0</v>
      </c>
      <c r="AL1238" s="17">
        <v>0</v>
      </c>
      <c r="AO1238" s="17">
        <v>0</v>
      </c>
      <c r="AP1238" s="17">
        <v>0</v>
      </c>
      <c r="AQ1238" s="17">
        <v>0</v>
      </c>
      <c r="AR1238" s="17">
        <v>0</v>
      </c>
      <c r="AS1238" s="17">
        <v>3.2910000000000001E-3</v>
      </c>
      <c r="AT1238" s="17">
        <v>2.5933000000000001E-2</v>
      </c>
      <c r="AU1238" s="17">
        <v>2.1589000000000001E-2</v>
      </c>
      <c r="AV1238" s="17">
        <v>452</v>
      </c>
      <c r="AW1238" s="17">
        <v>542.4</v>
      </c>
      <c r="AX1238" s="17">
        <v>678</v>
      </c>
      <c r="AY1238" s="17">
        <v>0</v>
      </c>
      <c r="AZ1238" s="17">
        <v>0</v>
      </c>
      <c r="BA1238" s="17">
        <v>0</v>
      </c>
      <c r="BB1238" s="17">
        <v>0</v>
      </c>
      <c r="BC1238" s="17">
        <v>1</v>
      </c>
      <c r="BD1238" s="17">
        <v>18.61</v>
      </c>
      <c r="BE1238" s="17">
        <v>1</v>
      </c>
      <c r="BF1238" s="17">
        <v>1</v>
      </c>
      <c r="BH1238" s="17">
        <v>0</v>
      </c>
      <c r="BJ1238" s="17">
        <v>0</v>
      </c>
      <c r="BL1238" s="17">
        <v>0</v>
      </c>
      <c r="BM1238" s="17">
        <v>1.7746999999999999E-2</v>
      </c>
      <c r="BN1238" s="17">
        <v>7.9025999999999999E-2</v>
      </c>
      <c r="BO1238" s="17">
        <v>0</v>
      </c>
      <c r="BP1238" s="17">
        <v>0</v>
      </c>
      <c r="BQ1238" s="17">
        <v>0</v>
      </c>
      <c r="BR1238" s="17">
        <v>0</v>
      </c>
      <c r="BS1238" s="17">
        <v>0</v>
      </c>
      <c r="BT1238" s="17" t="s">
        <v>409</v>
      </c>
      <c r="BU1238" s="17" t="s">
        <v>409</v>
      </c>
      <c r="BV1238" s="17" t="s">
        <v>409</v>
      </c>
      <c r="BW1238" s="17" t="s">
        <v>592</v>
      </c>
      <c r="CA1238" s="17">
        <v>88106466</v>
      </c>
      <c r="CB1238" s="17" t="s">
        <v>1848</v>
      </c>
      <c r="CC1238" s="17">
        <v>91113074</v>
      </c>
      <c r="CD1238" s="17" t="s">
        <v>1833</v>
      </c>
    </row>
    <row r="1239" spans="1:82">
      <c r="A1239" s="27">
        <v>1000001402</v>
      </c>
      <c r="B1239" s="26">
        <v>0</v>
      </c>
      <c r="C1239" s="26" t="s">
        <v>1871</v>
      </c>
      <c r="D1239" s="25">
        <v>311515</v>
      </c>
      <c r="E1239" s="25" t="s">
        <v>1870</v>
      </c>
      <c r="F1239" s="25">
        <v>311510</v>
      </c>
      <c r="G1239" s="25" t="s">
        <v>1869</v>
      </c>
      <c r="H1239" s="25">
        <v>2</v>
      </c>
      <c r="I1239" s="25">
        <v>2002.01</v>
      </c>
      <c r="J1239" s="25">
        <v>2500.12</v>
      </c>
      <c r="K1239" s="25" t="s">
        <v>1698</v>
      </c>
      <c r="L1239" s="25"/>
      <c r="M1239" s="25" t="s">
        <v>1698</v>
      </c>
      <c r="N1239" s="25" t="s">
        <v>412</v>
      </c>
      <c r="O1239" s="25" t="s">
        <v>428</v>
      </c>
      <c r="P1239" s="25" t="s">
        <v>499</v>
      </c>
      <c r="Q1239" s="24">
        <v>18608</v>
      </c>
      <c r="R1239" s="17">
        <v>0</v>
      </c>
      <c r="U1239" s="17">
        <v>0</v>
      </c>
      <c r="V1239" s="17">
        <v>0</v>
      </c>
      <c r="Y1239" s="17">
        <v>0</v>
      </c>
      <c r="Z1239" s="17">
        <v>0</v>
      </c>
      <c r="AC1239" s="17">
        <v>0</v>
      </c>
      <c r="AD1239" s="17">
        <v>0</v>
      </c>
      <c r="AG1239" s="17">
        <v>0</v>
      </c>
      <c r="AH1239" s="17">
        <v>0</v>
      </c>
      <c r="AK1239" s="17">
        <v>0</v>
      </c>
      <c r="AL1239" s="17">
        <v>0</v>
      </c>
      <c r="AO1239" s="17">
        <v>0</v>
      </c>
      <c r="AP1239" s="17">
        <v>0</v>
      </c>
      <c r="AQ1239" s="17">
        <v>0</v>
      </c>
      <c r="AR1239" s="17">
        <v>0</v>
      </c>
      <c r="AS1239" s="17">
        <v>3.2910000000000001E-3</v>
      </c>
      <c r="AT1239" s="17">
        <v>2.5933000000000001E-2</v>
      </c>
      <c r="AU1239" s="17">
        <v>2.1589000000000001E-2</v>
      </c>
      <c r="AV1239" s="17">
        <v>452</v>
      </c>
      <c r="AW1239" s="17">
        <v>542.4</v>
      </c>
      <c r="AX1239" s="17">
        <v>678</v>
      </c>
      <c r="AY1239" s="17">
        <v>0</v>
      </c>
      <c r="AZ1239" s="17">
        <v>0</v>
      </c>
      <c r="BA1239" s="17">
        <v>0</v>
      </c>
      <c r="BB1239" s="17">
        <v>0</v>
      </c>
      <c r="BC1239" s="17">
        <v>1</v>
      </c>
      <c r="BD1239" s="17">
        <v>18.61</v>
      </c>
      <c r="BE1239" s="17">
        <v>1</v>
      </c>
      <c r="BF1239" s="17">
        <v>1</v>
      </c>
      <c r="BH1239" s="17">
        <v>0</v>
      </c>
      <c r="BJ1239" s="17">
        <v>0</v>
      </c>
      <c r="BL1239" s="17">
        <v>0</v>
      </c>
      <c r="BM1239" s="17">
        <v>1.7746999999999999E-2</v>
      </c>
      <c r="BN1239" s="17">
        <v>7.9025999999999999E-2</v>
      </c>
      <c r="BO1239" s="17">
        <v>0</v>
      </c>
      <c r="BP1239" s="17">
        <v>0</v>
      </c>
      <c r="BQ1239" s="17">
        <v>0</v>
      </c>
      <c r="BR1239" s="17">
        <v>0</v>
      </c>
      <c r="BS1239" s="17">
        <v>0</v>
      </c>
      <c r="BT1239" s="17" t="s">
        <v>409</v>
      </c>
      <c r="BU1239" s="17" t="s">
        <v>409</v>
      </c>
      <c r="BV1239" s="17" t="s">
        <v>409</v>
      </c>
      <c r="BW1239" s="17" t="s">
        <v>592</v>
      </c>
      <c r="CA1239" s="17">
        <v>88106466</v>
      </c>
      <c r="CB1239" s="17" t="s">
        <v>1848</v>
      </c>
      <c r="CC1239" s="17">
        <v>91113074</v>
      </c>
      <c r="CD1239" s="17" t="s">
        <v>1833</v>
      </c>
    </row>
    <row r="1240" spans="1:82">
      <c r="A1240" s="27">
        <v>1000001403</v>
      </c>
      <c r="B1240" s="26">
        <v>0</v>
      </c>
      <c r="C1240" s="26" t="s">
        <v>1868</v>
      </c>
      <c r="D1240" s="25">
        <v>311430</v>
      </c>
      <c r="E1240" s="25" t="s">
        <v>984</v>
      </c>
      <c r="F1240" s="25">
        <v>310920</v>
      </c>
      <c r="G1240" s="25" t="s">
        <v>1867</v>
      </c>
      <c r="H1240" s="25">
        <v>2</v>
      </c>
      <c r="I1240" s="25">
        <v>2001.01</v>
      </c>
      <c r="J1240" s="25">
        <v>2015.04</v>
      </c>
      <c r="K1240" s="25" t="s">
        <v>1625</v>
      </c>
      <c r="L1240" s="25"/>
      <c r="M1240" s="25" t="s">
        <v>1625</v>
      </c>
      <c r="N1240" s="25" t="s">
        <v>412</v>
      </c>
      <c r="O1240" s="25" t="s">
        <v>1394</v>
      </c>
      <c r="P1240" s="25" t="s">
        <v>456</v>
      </c>
      <c r="Q1240" s="24">
        <v>6848</v>
      </c>
      <c r="R1240" s="17">
        <v>0</v>
      </c>
      <c r="S1240" s="17" t="s">
        <v>428</v>
      </c>
      <c r="T1240" s="17" t="s">
        <v>556</v>
      </c>
      <c r="U1240" s="29">
        <v>6418</v>
      </c>
      <c r="V1240" s="17">
        <v>0</v>
      </c>
      <c r="Y1240" s="17">
        <v>0</v>
      </c>
      <c r="Z1240" s="17">
        <v>0</v>
      </c>
      <c r="AC1240" s="17">
        <v>0</v>
      </c>
      <c r="AD1240" s="17">
        <v>0</v>
      </c>
      <c r="AG1240" s="17">
        <v>0</v>
      </c>
      <c r="AH1240" s="17">
        <v>0</v>
      </c>
      <c r="AK1240" s="17">
        <v>0</v>
      </c>
      <c r="AL1240" s="17">
        <v>0</v>
      </c>
      <c r="AO1240" s="17">
        <v>0</v>
      </c>
      <c r="AP1240" s="17">
        <v>0</v>
      </c>
      <c r="AQ1240" s="17">
        <v>0</v>
      </c>
      <c r="AR1240" s="17">
        <v>0</v>
      </c>
      <c r="AS1240" s="17">
        <v>6.2259999999999998E-3</v>
      </c>
      <c r="AT1240" s="17">
        <v>2.6294000000000001E-2</v>
      </c>
      <c r="AU1240" s="17">
        <v>1.0969E-2</v>
      </c>
      <c r="AV1240" s="17">
        <v>226</v>
      </c>
      <c r="AW1240" s="17">
        <v>271.2</v>
      </c>
      <c r="AX1240" s="17">
        <v>339</v>
      </c>
      <c r="AY1240" s="17">
        <v>0</v>
      </c>
      <c r="AZ1240" s="17">
        <v>0</v>
      </c>
      <c r="BA1240" s="17">
        <v>0</v>
      </c>
      <c r="BB1240" s="17">
        <v>0</v>
      </c>
      <c r="BC1240" s="17">
        <v>1</v>
      </c>
      <c r="BD1240" s="17">
        <v>13.27</v>
      </c>
      <c r="BE1240" s="17">
        <v>1</v>
      </c>
      <c r="BF1240" s="17">
        <v>1</v>
      </c>
      <c r="BH1240" s="17">
        <v>0</v>
      </c>
      <c r="BJ1240" s="17">
        <v>0</v>
      </c>
      <c r="BL1240" s="17">
        <v>0</v>
      </c>
      <c r="BM1240" s="17">
        <v>1.8169000000000001E-2</v>
      </c>
      <c r="BN1240" s="17">
        <v>6.7957000000000004E-2</v>
      </c>
      <c r="BO1240" s="17">
        <v>0</v>
      </c>
      <c r="BP1240" s="17">
        <v>0</v>
      </c>
      <c r="BQ1240" s="17">
        <v>0</v>
      </c>
      <c r="BR1240" s="17">
        <v>0</v>
      </c>
      <c r="BS1240" s="17">
        <v>0</v>
      </c>
      <c r="BT1240" s="17" t="s">
        <v>409</v>
      </c>
      <c r="BU1240" s="17" t="s">
        <v>409</v>
      </c>
      <c r="BV1240" s="17" t="s">
        <v>409</v>
      </c>
      <c r="BW1240" s="17" t="s">
        <v>592</v>
      </c>
      <c r="CA1240" s="17">
        <v>88106466</v>
      </c>
      <c r="CB1240" s="17" t="s">
        <v>1848</v>
      </c>
      <c r="CC1240" s="17">
        <v>4201477</v>
      </c>
      <c r="CD1240" s="17" t="s">
        <v>1245</v>
      </c>
    </row>
    <row r="1241" spans="1:82">
      <c r="A1241" s="27">
        <v>1000001404</v>
      </c>
      <c r="B1241" s="26">
        <v>0</v>
      </c>
      <c r="C1241" s="26" t="s">
        <v>1866</v>
      </c>
      <c r="D1241" s="25">
        <v>311430</v>
      </c>
      <c r="E1241" s="25" t="s">
        <v>984</v>
      </c>
      <c r="F1241" s="25">
        <v>311435</v>
      </c>
      <c r="G1241" s="25" t="s">
        <v>1865</v>
      </c>
      <c r="H1241" s="25">
        <v>2</v>
      </c>
      <c r="I1241" s="25">
        <v>2002.01</v>
      </c>
      <c r="J1241" s="25">
        <v>2500.12</v>
      </c>
      <c r="K1241" s="25" t="s">
        <v>1698</v>
      </c>
      <c r="L1241" s="25"/>
      <c r="M1241" s="25" t="s">
        <v>1698</v>
      </c>
      <c r="N1241" s="25" t="s">
        <v>412</v>
      </c>
      <c r="O1241" s="25" t="s">
        <v>600</v>
      </c>
      <c r="P1241" s="25" t="s">
        <v>456</v>
      </c>
      <c r="Q1241" s="24">
        <v>12842</v>
      </c>
      <c r="R1241" s="17">
        <v>0</v>
      </c>
      <c r="S1241" s="17" t="s">
        <v>428</v>
      </c>
      <c r="T1241" s="17" t="s">
        <v>556</v>
      </c>
      <c r="U1241" s="29">
        <v>8539</v>
      </c>
      <c r="V1241" s="17">
        <v>0</v>
      </c>
      <c r="Y1241" s="17">
        <v>0</v>
      </c>
      <c r="Z1241" s="17">
        <v>0</v>
      </c>
      <c r="AC1241" s="17">
        <v>0</v>
      </c>
      <c r="AD1241" s="17">
        <v>0</v>
      </c>
      <c r="AG1241" s="17">
        <v>0</v>
      </c>
      <c r="AH1241" s="17">
        <v>0</v>
      </c>
      <c r="AK1241" s="17">
        <v>0</v>
      </c>
      <c r="AL1241" s="17">
        <v>0</v>
      </c>
      <c r="AO1241" s="17">
        <v>0</v>
      </c>
      <c r="AP1241" s="17">
        <v>0</v>
      </c>
      <c r="AQ1241" s="17">
        <v>0</v>
      </c>
      <c r="AR1241" s="17">
        <v>0</v>
      </c>
      <c r="AS1241" s="17">
        <v>9.2960000000000004E-3</v>
      </c>
      <c r="AT1241" s="17">
        <v>4.2852000000000001E-2</v>
      </c>
      <c r="AU1241" s="17">
        <v>1.7492000000000001E-2</v>
      </c>
      <c r="AV1241" s="17">
        <v>226</v>
      </c>
      <c r="AW1241" s="17">
        <v>271.2</v>
      </c>
      <c r="AX1241" s="17">
        <v>339</v>
      </c>
      <c r="AY1241" s="17">
        <v>0</v>
      </c>
      <c r="AZ1241" s="17">
        <v>0</v>
      </c>
      <c r="BA1241" s="17">
        <v>0</v>
      </c>
      <c r="BB1241" s="17">
        <v>0</v>
      </c>
      <c r="BC1241" s="17">
        <v>1</v>
      </c>
      <c r="BD1241" s="17">
        <v>21.38</v>
      </c>
      <c r="BE1241" s="17">
        <v>1</v>
      </c>
      <c r="BF1241" s="17">
        <v>1</v>
      </c>
      <c r="BH1241" s="17">
        <v>0</v>
      </c>
      <c r="BJ1241" s="17">
        <v>0</v>
      </c>
      <c r="BL1241" s="17">
        <v>0</v>
      </c>
      <c r="BM1241" s="17">
        <v>2.7893999999999999E-2</v>
      </c>
      <c r="BN1241" s="17">
        <v>0.11335000000000001</v>
      </c>
      <c r="BO1241" s="17">
        <v>0</v>
      </c>
      <c r="BP1241" s="17">
        <v>0</v>
      </c>
      <c r="BQ1241" s="17">
        <v>0</v>
      </c>
      <c r="BR1241" s="17">
        <v>0</v>
      </c>
      <c r="BS1241" s="17">
        <v>0</v>
      </c>
      <c r="BT1241" s="17" t="s">
        <v>409</v>
      </c>
      <c r="BU1241" s="17" t="s">
        <v>409</v>
      </c>
      <c r="BV1241" s="17" t="s">
        <v>409</v>
      </c>
      <c r="BW1241" s="17" t="s">
        <v>592</v>
      </c>
      <c r="CA1241" s="17">
        <v>88106466</v>
      </c>
      <c r="CB1241" s="17" t="s">
        <v>1848</v>
      </c>
      <c r="CC1241" s="17">
        <v>91113074</v>
      </c>
      <c r="CD1241" s="17" t="s">
        <v>1864</v>
      </c>
    </row>
    <row r="1242" spans="1:82">
      <c r="A1242" s="27">
        <v>1000001405</v>
      </c>
      <c r="B1242" s="26">
        <v>10</v>
      </c>
      <c r="C1242" s="26" t="s">
        <v>377</v>
      </c>
      <c r="D1242" s="25">
        <v>311125</v>
      </c>
      <c r="E1242" s="25" t="s">
        <v>756</v>
      </c>
      <c r="F1242" s="25">
        <v>311130</v>
      </c>
      <c r="G1242" s="25" t="s">
        <v>1863</v>
      </c>
      <c r="H1242" s="25">
        <v>1</v>
      </c>
      <c r="I1242" s="25">
        <v>2007.11</v>
      </c>
      <c r="J1242" s="25">
        <v>2500.12</v>
      </c>
      <c r="K1242" s="25" t="s">
        <v>1178</v>
      </c>
      <c r="L1242" s="25"/>
      <c r="M1242" s="25" t="s">
        <v>1862</v>
      </c>
      <c r="N1242" s="25" t="s">
        <v>412</v>
      </c>
      <c r="O1242" s="25" t="s">
        <v>600</v>
      </c>
      <c r="P1242" s="25" t="s">
        <v>427</v>
      </c>
      <c r="Q1242" s="24">
        <v>6900</v>
      </c>
      <c r="R1242" s="17">
        <v>0</v>
      </c>
      <c r="U1242" s="17">
        <v>0</v>
      </c>
      <c r="V1242" s="17">
        <v>0</v>
      </c>
      <c r="Y1242" s="17">
        <v>0</v>
      </c>
      <c r="Z1242" s="17">
        <v>0</v>
      </c>
      <c r="AC1242" s="17">
        <v>0</v>
      </c>
      <c r="AD1242" s="17">
        <v>0</v>
      </c>
      <c r="AG1242" s="17">
        <v>0</v>
      </c>
      <c r="AH1242" s="17">
        <v>0</v>
      </c>
      <c r="AK1242" s="17">
        <v>0</v>
      </c>
      <c r="AL1242" s="17">
        <v>0</v>
      </c>
      <c r="AO1242" s="17">
        <v>0</v>
      </c>
      <c r="AP1242" s="17">
        <v>0</v>
      </c>
      <c r="AQ1242" s="17">
        <v>0</v>
      </c>
      <c r="AR1242" s="17">
        <v>0</v>
      </c>
      <c r="AS1242" s="17">
        <v>2.9256E-3</v>
      </c>
      <c r="AT1242" s="17">
        <v>1.3627500000000001E-2</v>
      </c>
      <c r="AU1242" s="17">
        <v>5.7131999999999999E-3</v>
      </c>
      <c r="AV1242" s="17">
        <v>354</v>
      </c>
      <c r="AW1242" s="17">
        <v>424.8</v>
      </c>
      <c r="AX1242" s="17">
        <v>531</v>
      </c>
      <c r="AY1242" s="17">
        <v>0</v>
      </c>
      <c r="AZ1242" s="17">
        <v>0</v>
      </c>
      <c r="BA1242" s="17">
        <v>0</v>
      </c>
      <c r="BB1242" s="17">
        <v>0</v>
      </c>
      <c r="BC1242" s="17">
        <v>1</v>
      </c>
      <c r="BD1242" s="17">
        <v>6.9</v>
      </c>
      <c r="BE1242" s="17">
        <v>1</v>
      </c>
      <c r="BF1242" s="17">
        <v>1</v>
      </c>
      <c r="BH1242" s="17">
        <v>0</v>
      </c>
      <c r="BJ1242" s="17">
        <v>0</v>
      </c>
      <c r="BL1242" s="17">
        <v>0</v>
      </c>
      <c r="BM1242" s="17">
        <v>9.0735E-3</v>
      </c>
      <c r="BN1242" s="17">
        <v>3.79431E-2</v>
      </c>
      <c r="BO1242" s="17">
        <v>0</v>
      </c>
      <c r="BP1242" s="17">
        <v>0</v>
      </c>
      <c r="BQ1242" s="17">
        <v>0</v>
      </c>
      <c r="BR1242" s="17">
        <v>0</v>
      </c>
      <c r="BS1242" s="17">
        <v>0</v>
      </c>
      <c r="BT1242" s="17" t="s">
        <v>409</v>
      </c>
      <c r="BU1242" s="17" t="s">
        <v>409</v>
      </c>
      <c r="BV1242" s="17" t="s">
        <v>409</v>
      </c>
      <c r="BW1242" s="17" t="s">
        <v>592</v>
      </c>
      <c r="CA1242" s="17">
        <v>93104820</v>
      </c>
      <c r="CB1242" s="17" t="s">
        <v>978</v>
      </c>
      <c r="CC1242" s="17">
        <v>91113074</v>
      </c>
      <c r="CD1242" s="17" t="s">
        <v>1532</v>
      </c>
    </row>
    <row r="1243" spans="1:82">
      <c r="A1243" s="27">
        <v>1000001406</v>
      </c>
      <c r="B1243" s="26">
        <v>10</v>
      </c>
      <c r="C1243" s="26" t="s">
        <v>376</v>
      </c>
      <c r="D1243" s="25">
        <v>311125</v>
      </c>
      <c r="E1243" s="25" t="s">
        <v>756</v>
      </c>
      <c r="F1243" s="25">
        <v>311130</v>
      </c>
      <c r="G1243" s="25" t="s">
        <v>1863</v>
      </c>
      <c r="H1243" s="25">
        <v>2</v>
      </c>
      <c r="I1243" s="25">
        <v>2007.11</v>
      </c>
      <c r="J1243" s="25">
        <v>2500.12</v>
      </c>
      <c r="K1243" s="25" t="s">
        <v>1178</v>
      </c>
      <c r="L1243" s="25"/>
      <c r="M1243" s="25" t="s">
        <v>1862</v>
      </c>
      <c r="N1243" s="25" t="s">
        <v>412</v>
      </c>
      <c r="O1243" s="25" t="s">
        <v>600</v>
      </c>
      <c r="P1243" s="25" t="s">
        <v>427</v>
      </c>
      <c r="Q1243" s="24">
        <v>6900</v>
      </c>
      <c r="R1243" s="17">
        <v>0</v>
      </c>
      <c r="U1243" s="17">
        <v>0</v>
      </c>
      <c r="V1243" s="17">
        <v>0</v>
      </c>
      <c r="Y1243" s="17">
        <v>0</v>
      </c>
      <c r="Z1243" s="17">
        <v>0</v>
      </c>
      <c r="AC1243" s="17">
        <v>0</v>
      </c>
      <c r="AD1243" s="17">
        <v>0</v>
      </c>
      <c r="AG1243" s="17">
        <v>0</v>
      </c>
      <c r="AH1243" s="17">
        <v>0</v>
      </c>
      <c r="AK1243" s="17">
        <v>0</v>
      </c>
      <c r="AL1243" s="17">
        <v>0</v>
      </c>
      <c r="AO1243" s="17">
        <v>0</v>
      </c>
      <c r="AP1243" s="17">
        <v>0</v>
      </c>
      <c r="AQ1243" s="17">
        <v>0</v>
      </c>
      <c r="AR1243" s="17">
        <v>0</v>
      </c>
      <c r="AS1243" s="17">
        <v>2.9256E-3</v>
      </c>
      <c r="AT1243" s="17">
        <v>1.3627500000000001E-2</v>
      </c>
      <c r="AU1243" s="17">
        <v>5.7131999999999999E-3</v>
      </c>
      <c r="AV1243" s="17">
        <v>354</v>
      </c>
      <c r="AW1243" s="17">
        <v>424.8</v>
      </c>
      <c r="AX1243" s="17">
        <v>531</v>
      </c>
      <c r="AY1243" s="17">
        <v>0</v>
      </c>
      <c r="AZ1243" s="17">
        <v>0</v>
      </c>
      <c r="BA1243" s="17">
        <v>0</v>
      </c>
      <c r="BB1243" s="17">
        <v>0</v>
      </c>
      <c r="BC1243" s="17">
        <v>1</v>
      </c>
      <c r="BD1243" s="17">
        <v>6.9</v>
      </c>
      <c r="BE1243" s="17">
        <v>1</v>
      </c>
      <c r="BF1243" s="17">
        <v>1</v>
      </c>
      <c r="BH1243" s="17">
        <v>0</v>
      </c>
      <c r="BJ1243" s="17">
        <v>0</v>
      </c>
      <c r="BL1243" s="17">
        <v>0</v>
      </c>
      <c r="BM1243" s="17">
        <v>9.0735E-3</v>
      </c>
      <c r="BN1243" s="17">
        <v>3.79431E-2</v>
      </c>
      <c r="BO1243" s="17">
        <v>0</v>
      </c>
      <c r="BP1243" s="17">
        <v>0</v>
      </c>
      <c r="BQ1243" s="17">
        <v>0</v>
      </c>
      <c r="BR1243" s="17">
        <v>0</v>
      </c>
      <c r="BS1243" s="17">
        <v>0</v>
      </c>
      <c r="BT1243" s="17" t="s">
        <v>409</v>
      </c>
      <c r="BU1243" s="17" t="s">
        <v>409</v>
      </c>
      <c r="BV1243" s="17" t="s">
        <v>409</v>
      </c>
      <c r="BW1243" s="17" t="s">
        <v>592</v>
      </c>
      <c r="CA1243" s="17">
        <v>93104820</v>
      </c>
      <c r="CB1243" s="17" t="s">
        <v>978</v>
      </c>
      <c r="CC1243" s="17">
        <v>91113074</v>
      </c>
      <c r="CD1243" s="17" t="s">
        <v>1532</v>
      </c>
    </row>
    <row r="1244" spans="1:82">
      <c r="A1244" s="27">
        <v>1000001407</v>
      </c>
      <c r="B1244" s="26">
        <v>0</v>
      </c>
      <c r="C1244" s="26" t="s">
        <v>1861</v>
      </c>
      <c r="D1244" s="25">
        <v>311260</v>
      </c>
      <c r="E1244" s="25" t="s">
        <v>1860</v>
      </c>
      <c r="F1244" s="25">
        <v>311255</v>
      </c>
      <c r="G1244" s="25" t="s">
        <v>1859</v>
      </c>
      <c r="H1244" s="25">
        <v>1</v>
      </c>
      <c r="I1244" s="25">
        <v>2003.04</v>
      </c>
      <c r="J1244" s="25">
        <v>2500.12</v>
      </c>
      <c r="K1244" s="25" t="s">
        <v>1606</v>
      </c>
      <c r="L1244" s="25"/>
      <c r="M1244" s="25" t="s">
        <v>1606</v>
      </c>
      <c r="N1244" s="25" t="s">
        <v>412</v>
      </c>
      <c r="O1244" s="25" t="s">
        <v>428</v>
      </c>
      <c r="P1244" s="25" t="s">
        <v>427</v>
      </c>
      <c r="Q1244" s="24">
        <v>27791</v>
      </c>
      <c r="R1244" s="17">
        <v>0</v>
      </c>
      <c r="U1244" s="17">
        <v>0</v>
      </c>
      <c r="V1244" s="17">
        <v>0</v>
      </c>
      <c r="Y1244" s="17">
        <v>0</v>
      </c>
      <c r="Z1244" s="17">
        <v>0</v>
      </c>
      <c r="AC1244" s="17">
        <v>0</v>
      </c>
      <c r="AD1244" s="17">
        <v>0</v>
      </c>
      <c r="AG1244" s="17">
        <v>0</v>
      </c>
      <c r="AH1244" s="17">
        <v>0</v>
      </c>
      <c r="AK1244" s="17">
        <v>0</v>
      </c>
      <c r="AL1244" s="17">
        <v>0</v>
      </c>
      <c r="AO1244" s="17">
        <v>0</v>
      </c>
      <c r="AP1244" s="17">
        <v>0</v>
      </c>
      <c r="AQ1244" s="17">
        <v>0</v>
      </c>
      <c r="AR1244" s="17">
        <v>0</v>
      </c>
      <c r="AS1244" s="17">
        <v>1.1766E-2</v>
      </c>
      <c r="AT1244" s="17">
        <v>5.5121999999999997E-2</v>
      </c>
      <c r="AU1244" s="17">
        <v>2.2807000000000001E-2</v>
      </c>
      <c r="AV1244" s="17">
        <v>195</v>
      </c>
      <c r="AW1244" s="17">
        <v>234</v>
      </c>
      <c r="AX1244" s="17">
        <v>292.5</v>
      </c>
      <c r="AY1244" s="17">
        <v>0</v>
      </c>
      <c r="AZ1244" s="17">
        <v>0</v>
      </c>
      <c r="BA1244" s="17">
        <v>0</v>
      </c>
      <c r="BB1244" s="17">
        <v>0</v>
      </c>
      <c r="BC1244" s="17">
        <v>1</v>
      </c>
      <c r="BD1244" s="17">
        <v>27.79</v>
      </c>
      <c r="BE1244" s="17">
        <v>1</v>
      </c>
      <c r="BF1244" s="17">
        <v>1</v>
      </c>
      <c r="BH1244" s="17">
        <v>0</v>
      </c>
      <c r="BJ1244" s="17">
        <v>0</v>
      </c>
      <c r="BL1244" s="17">
        <v>0</v>
      </c>
      <c r="BM1244" s="17">
        <v>3.5977000000000002E-2</v>
      </c>
      <c r="BN1244" s="17">
        <v>0.14393900000000001</v>
      </c>
      <c r="BO1244" s="17">
        <v>0</v>
      </c>
      <c r="BP1244" s="17">
        <v>0</v>
      </c>
      <c r="BQ1244" s="17">
        <v>0</v>
      </c>
      <c r="BR1244" s="17">
        <v>0</v>
      </c>
      <c r="BS1244" s="17">
        <v>0</v>
      </c>
      <c r="BT1244" s="17" t="s">
        <v>409</v>
      </c>
      <c r="BU1244" s="17" t="s">
        <v>409</v>
      </c>
      <c r="BV1244" s="17" t="s">
        <v>409</v>
      </c>
      <c r="BW1244" s="17" t="s">
        <v>592</v>
      </c>
      <c r="CA1244" s="17">
        <v>88106466</v>
      </c>
      <c r="CB1244" s="17" t="s">
        <v>1848</v>
      </c>
      <c r="CC1244" s="17">
        <v>91113074</v>
      </c>
      <c r="CD1244" s="17" t="s">
        <v>1858</v>
      </c>
    </row>
    <row r="1245" spans="1:82">
      <c r="A1245" s="27">
        <v>1000001408</v>
      </c>
      <c r="B1245" s="26">
        <v>0</v>
      </c>
      <c r="C1245" s="26" t="s">
        <v>1857</v>
      </c>
      <c r="D1245" s="25">
        <v>311310</v>
      </c>
      <c r="E1245" s="25" t="s">
        <v>1856</v>
      </c>
      <c r="F1245" s="25">
        <v>311315</v>
      </c>
      <c r="G1245" s="25" t="s">
        <v>1855</v>
      </c>
      <c r="H1245" s="25">
        <v>1</v>
      </c>
      <c r="I1245" s="25">
        <v>2004.01</v>
      </c>
      <c r="J1245" s="25">
        <v>2500.12</v>
      </c>
      <c r="K1245" s="25" t="s">
        <v>1642</v>
      </c>
      <c r="L1245" s="25"/>
      <c r="M1245" s="25" t="s">
        <v>1642</v>
      </c>
      <c r="N1245" s="25" t="s">
        <v>412</v>
      </c>
      <c r="O1245" s="25" t="s">
        <v>600</v>
      </c>
      <c r="P1245" s="25" t="s">
        <v>427</v>
      </c>
      <c r="Q1245" s="24">
        <v>3915</v>
      </c>
      <c r="R1245" s="17">
        <v>0</v>
      </c>
      <c r="S1245" s="17" t="s">
        <v>428</v>
      </c>
      <c r="T1245" s="17" t="s">
        <v>515</v>
      </c>
      <c r="U1245" s="29">
        <v>1288</v>
      </c>
      <c r="V1245" s="17">
        <v>0</v>
      </c>
      <c r="W1245" s="17" t="s">
        <v>411</v>
      </c>
      <c r="X1245" s="17" t="s">
        <v>426</v>
      </c>
      <c r="Y1245" s="29">
        <v>2063</v>
      </c>
      <c r="Z1245" s="17">
        <v>0.52129999999999999</v>
      </c>
      <c r="AC1245" s="17">
        <v>0</v>
      </c>
      <c r="AD1245" s="17">
        <v>0</v>
      </c>
      <c r="AG1245" s="17">
        <v>0</v>
      </c>
      <c r="AH1245" s="17">
        <v>0</v>
      </c>
      <c r="AK1245" s="17">
        <v>0</v>
      </c>
      <c r="AL1245" s="17">
        <v>0</v>
      </c>
      <c r="AO1245" s="17">
        <v>0</v>
      </c>
      <c r="AP1245" s="17">
        <v>0</v>
      </c>
      <c r="AQ1245" s="17">
        <v>4.3029377000000001E-2</v>
      </c>
      <c r="AR1245" s="17">
        <v>8.9177899999999999E-4</v>
      </c>
      <c r="AS1245" s="17">
        <v>1.8309999999999999E-3</v>
      </c>
      <c r="AT1245" s="17">
        <v>1.0848E-2</v>
      </c>
      <c r="AU1245" s="17">
        <v>1.7739999999999999E-2</v>
      </c>
      <c r="AV1245" s="17">
        <v>195</v>
      </c>
      <c r="AW1245" s="17">
        <v>234</v>
      </c>
      <c r="AX1245" s="17">
        <v>292.5</v>
      </c>
      <c r="AY1245" s="17">
        <v>0</v>
      </c>
      <c r="AZ1245" s="17">
        <v>0</v>
      </c>
      <c r="BA1245" s="17">
        <v>0</v>
      </c>
      <c r="BB1245" s="17">
        <v>0</v>
      </c>
      <c r="BC1245" s="17">
        <v>1</v>
      </c>
      <c r="BD1245" s="17">
        <v>7.27</v>
      </c>
      <c r="BE1245" s="17">
        <v>1</v>
      </c>
      <c r="BF1245" s="17">
        <v>1</v>
      </c>
      <c r="BH1245" s="17">
        <v>0</v>
      </c>
      <c r="BJ1245" s="17">
        <v>0</v>
      </c>
      <c r="BL1245" s="17">
        <v>0</v>
      </c>
      <c r="BM1245" s="17">
        <v>5.6730000000000001E-3</v>
      </c>
      <c r="BN1245" s="17">
        <v>2.6553E-2</v>
      </c>
      <c r="BO1245" s="17">
        <v>0</v>
      </c>
      <c r="BP1245" s="17">
        <v>0</v>
      </c>
      <c r="BQ1245" s="17">
        <v>0</v>
      </c>
      <c r="BR1245" s="17">
        <v>0</v>
      </c>
      <c r="BS1245" s="17">
        <v>0</v>
      </c>
      <c r="BT1245" s="17" t="s">
        <v>409</v>
      </c>
      <c r="BU1245" s="17" t="s">
        <v>409</v>
      </c>
      <c r="BV1245" s="17" t="s">
        <v>409</v>
      </c>
      <c r="BW1245" s="17" t="s">
        <v>592</v>
      </c>
      <c r="CA1245" s="17">
        <v>88106466</v>
      </c>
      <c r="CB1245" s="17" t="s">
        <v>1845</v>
      </c>
      <c r="CC1245" s="17">
        <v>91113074</v>
      </c>
      <c r="CD1245" s="17" t="s">
        <v>1833</v>
      </c>
    </row>
    <row r="1246" spans="1:82">
      <c r="A1246" s="27">
        <v>1000001409</v>
      </c>
      <c r="B1246" s="26">
        <v>0</v>
      </c>
      <c r="C1246" s="26" t="s">
        <v>1854</v>
      </c>
      <c r="D1246" s="25">
        <v>303271</v>
      </c>
      <c r="E1246" s="25" t="s">
        <v>1853</v>
      </c>
      <c r="F1246" s="25">
        <v>303265</v>
      </c>
      <c r="G1246" s="25" t="s">
        <v>495</v>
      </c>
      <c r="H1246" s="25">
        <v>1</v>
      </c>
      <c r="I1246" s="25">
        <v>2005.01</v>
      </c>
      <c r="J1246" s="25">
        <v>2012.06</v>
      </c>
      <c r="K1246" s="25" t="s">
        <v>1566</v>
      </c>
      <c r="L1246" s="25"/>
      <c r="M1246" s="25" t="s">
        <v>1566</v>
      </c>
      <c r="N1246" s="25" t="s">
        <v>412</v>
      </c>
      <c r="O1246" s="25" t="s">
        <v>428</v>
      </c>
      <c r="P1246" s="25" t="s">
        <v>499</v>
      </c>
      <c r="Q1246" s="24">
        <v>4097</v>
      </c>
      <c r="R1246" s="17">
        <v>0</v>
      </c>
      <c r="S1246" s="17" t="s">
        <v>411</v>
      </c>
      <c r="T1246" s="17" t="s">
        <v>516</v>
      </c>
      <c r="U1246" s="17">
        <v>93</v>
      </c>
      <c r="V1246" s="17">
        <v>1.1499999999999999</v>
      </c>
      <c r="Y1246" s="17">
        <v>0</v>
      </c>
      <c r="Z1246" s="17">
        <v>0</v>
      </c>
      <c r="AC1246" s="17">
        <v>0</v>
      </c>
      <c r="AD1246" s="17">
        <v>0</v>
      </c>
      <c r="AG1246" s="17">
        <v>0</v>
      </c>
      <c r="AH1246" s="17">
        <v>0</v>
      </c>
      <c r="AK1246" s="17">
        <v>0</v>
      </c>
      <c r="AL1246" s="17">
        <v>0</v>
      </c>
      <c r="AO1246" s="17">
        <v>0</v>
      </c>
      <c r="AP1246" s="17">
        <v>0</v>
      </c>
      <c r="AQ1246" s="17">
        <v>9.0718050000000005E-3</v>
      </c>
      <c r="AR1246" s="17">
        <v>2.9860800000000001E-4</v>
      </c>
      <c r="AS1246" s="17">
        <v>7.2499999999999995E-4</v>
      </c>
      <c r="AT1246" s="17">
        <v>5.7400000000000003E-3</v>
      </c>
      <c r="AU1246" s="17">
        <v>4.7260000000000002E-3</v>
      </c>
      <c r="AV1246" s="17">
        <v>452</v>
      </c>
      <c r="AW1246" s="17">
        <v>542.4</v>
      </c>
      <c r="AX1246" s="17">
        <v>678</v>
      </c>
      <c r="AY1246" s="17">
        <v>0</v>
      </c>
      <c r="AZ1246" s="17">
        <v>0</v>
      </c>
      <c r="BA1246" s="17">
        <v>0</v>
      </c>
      <c r="BB1246" s="17">
        <v>0</v>
      </c>
      <c r="BC1246" s="17">
        <v>1</v>
      </c>
      <c r="BD1246" s="17">
        <v>4.1900000000000004</v>
      </c>
      <c r="BE1246" s="17">
        <v>1</v>
      </c>
      <c r="BF1246" s="17">
        <v>1</v>
      </c>
      <c r="BH1246" s="17">
        <v>0</v>
      </c>
      <c r="BJ1246" s="17">
        <v>0</v>
      </c>
      <c r="BL1246" s="17">
        <v>0</v>
      </c>
      <c r="BM1246" s="17">
        <v>4.0049999999999999E-3</v>
      </c>
      <c r="BN1246" s="17">
        <v>1.6830999999999999E-2</v>
      </c>
      <c r="BO1246" s="17">
        <v>0</v>
      </c>
      <c r="BP1246" s="17">
        <v>0</v>
      </c>
      <c r="BQ1246" s="17">
        <v>0</v>
      </c>
      <c r="BR1246" s="17">
        <v>0</v>
      </c>
      <c r="BS1246" s="17">
        <v>0</v>
      </c>
      <c r="BT1246" s="17" t="s">
        <v>409</v>
      </c>
      <c r="BU1246" s="17" t="s">
        <v>409</v>
      </c>
      <c r="BV1246" s="17" t="s">
        <v>409</v>
      </c>
      <c r="BW1246" s="17" t="s">
        <v>592</v>
      </c>
      <c r="CA1246" s="17">
        <v>88106466</v>
      </c>
      <c r="CB1246" s="17" t="s">
        <v>1848</v>
      </c>
      <c r="CC1246" s="17">
        <v>1101099</v>
      </c>
      <c r="CD1246" s="17" t="s">
        <v>1851</v>
      </c>
    </row>
    <row r="1247" spans="1:82">
      <c r="A1247" s="27">
        <v>1000001410</v>
      </c>
      <c r="B1247" s="26">
        <v>0</v>
      </c>
      <c r="C1247" s="26" t="s">
        <v>1852</v>
      </c>
      <c r="D1247" s="25">
        <v>303260</v>
      </c>
      <c r="E1247" s="25" t="s">
        <v>463</v>
      </c>
      <c r="F1247" s="25">
        <v>303265</v>
      </c>
      <c r="G1247" s="25" t="s">
        <v>495</v>
      </c>
      <c r="H1247" s="25">
        <v>1</v>
      </c>
      <c r="I1247" s="25">
        <v>2005.01</v>
      </c>
      <c r="J1247" s="25">
        <v>2012.06</v>
      </c>
      <c r="K1247" s="25" t="s">
        <v>1566</v>
      </c>
      <c r="L1247" s="25"/>
      <c r="M1247" s="25" t="s">
        <v>1566</v>
      </c>
      <c r="N1247" s="25" t="s">
        <v>412</v>
      </c>
      <c r="O1247" s="25" t="s">
        <v>428</v>
      </c>
      <c r="P1247" s="25" t="s">
        <v>499</v>
      </c>
      <c r="Q1247" s="24">
        <v>11925</v>
      </c>
      <c r="R1247" s="17">
        <v>0</v>
      </c>
      <c r="U1247" s="17">
        <v>0</v>
      </c>
      <c r="V1247" s="17">
        <v>0</v>
      </c>
      <c r="Y1247" s="17">
        <v>0</v>
      </c>
      <c r="Z1247" s="17">
        <v>0</v>
      </c>
      <c r="AC1247" s="17">
        <v>0</v>
      </c>
      <c r="AD1247" s="17">
        <v>0</v>
      </c>
      <c r="AG1247" s="17">
        <v>0</v>
      </c>
      <c r="AH1247" s="17">
        <v>0</v>
      </c>
      <c r="AK1247" s="17">
        <v>0</v>
      </c>
      <c r="AL1247" s="17">
        <v>0</v>
      </c>
      <c r="AO1247" s="17">
        <v>0</v>
      </c>
      <c r="AP1247" s="17">
        <v>0</v>
      </c>
      <c r="AQ1247" s="17">
        <v>0</v>
      </c>
      <c r="AR1247" s="17">
        <v>0</v>
      </c>
      <c r="AS1247" s="17">
        <v>2.1099999999999999E-3</v>
      </c>
      <c r="AT1247" s="17">
        <v>1.6611000000000001E-2</v>
      </c>
      <c r="AU1247" s="17">
        <v>1.2902E-2</v>
      </c>
      <c r="AV1247" s="17">
        <v>452</v>
      </c>
      <c r="AW1247" s="17">
        <v>542.4</v>
      </c>
      <c r="AX1247" s="17">
        <v>678</v>
      </c>
      <c r="AY1247" s="17">
        <v>0</v>
      </c>
      <c r="AZ1247" s="17">
        <v>0</v>
      </c>
      <c r="BA1247" s="17">
        <v>0</v>
      </c>
      <c r="BB1247" s="17">
        <v>0</v>
      </c>
      <c r="BC1247" s="17">
        <v>1</v>
      </c>
      <c r="BD1247" s="17">
        <v>11.93</v>
      </c>
      <c r="BE1247" s="17">
        <v>1</v>
      </c>
      <c r="BF1247" s="17">
        <v>1</v>
      </c>
      <c r="BH1247" s="17">
        <v>0</v>
      </c>
      <c r="BJ1247" s="17">
        <v>0</v>
      </c>
      <c r="BL1247" s="17">
        <v>0</v>
      </c>
      <c r="BM1247" s="17">
        <v>1.1813000000000001E-2</v>
      </c>
      <c r="BN1247" s="17">
        <v>4.8488999999999997E-2</v>
      </c>
      <c r="BO1247" s="17">
        <v>0</v>
      </c>
      <c r="BP1247" s="17">
        <v>0</v>
      </c>
      <c r="BQ1247" s="17">
        <v>0</v>
      </c>
      <c r="BR1247" s="17">
        <v>0</v>
      </c>
      <c r="BS1247" s="17">
        <v>0</v>
      </c>
      <c r="BT1247" s="17" t="s">
        <v>409</v>
      </c>
      <c r="BU1247" s="17" t="s">
        <v>409</v>
      </c>
      <c r="BV1247" s="17" t="s">
        <v>409</v>
      </c>
      <c r="BW1247" s="17" t="s">
        <v>592</v>
      </c>
      <c r="CA1247" s="17">
        <v>88106466</v>
      </c>
      <c r="CB1247" s="17" t="s">
        <v>1848</v>
      </c>
      <c r="CC1247" s="17">
        <v>1101099</v>
      </c>
      <c r="CD1247" s="17" t="s">
        <v>1851</v>
      </c>
    </row>
    <row r="1248" spans="1:82">
      <c r="A1248" s="27">
        <v>1000001411</v>
      </c>
      <c r="B1248" s="26">
        <v>0</v>
      </c>
      <c r="C1248" s="26" t="s">
        <v>1850</v>
      </c>
      <c r="D1248" s="25">
        <v>307430</v>
      </c>
      <c r="E1248" s="25" t="s">
        <v>1408</v>
      </c>
      <c r="F1248" s="25">
        <v>307445</v>
      </c>
      <c r="G1248" s="25" t="s">
        <v>1127</v>
      </c>
      <c r="H1248" s="25">
        <v>1</v>
      </c>
      <c r="I1248" s="25">
        <v>2003.1</v>
      </c>
      <c r="J1248" s="25">
        <v>2500.12</v>
      </c>
      <c r="K1248" s="25" t="s">
        <v>1849</v>
      </c>
      <c r="L1248" s="25"/>
      <c r="M1248" s="25" t="s">
        <v>1849</v>
      </c>
      <c r="N1248" s="25" t="s">
        <v>412</v>
      </c>
      <c r="O1248" s="25" t="s">
        <v>428</v>
      </c>
      <c r="P1248" s="25" t="s">
        <v>427</v>
      </c>
      <c r="Q1248" s="24">
        <v>50309</v>
      </c>
      <c r="R1248" s="17">
        <v>0</v>
      </c>
      <c r="U1248" s="17">
        <v>0</v>
      </c>
      <c r="V1248" s="17">
        <v>0</v>
      </c>
      <c r="Y1248" s="17">
        <v>0</v>
      </c>
      <c r="Z1248" s="17">
        <v>0</v>
      </c>
      <c r="AC1248" s="17">
        <v>0</v>
      </c>
      <c r="AD1248" s="17">
        <v>0</v>
      </c>
      <c r="AG1248" s="17">
        <v>0</v>
      </c>
      <c r="AH1248" s="17">
        <v>0</v>
      </c>
      <c r="AK1248" s="17">
        <v>0</v>
      </c>
      <c r="AL1248" s="17">
        <v>0</v>
      </c>
      <c r="AO1248" s="17">
        <v>0</v>
      </c>
      <c r="AP1248" s="17">
        <v>0</v>
      </c>
      <c r="AQ1248" s="17">
        <v>0</v>
      </c>
      <c r="AR1248" s="17">
        <v>0</v>
      </c>
      <c r="AS1248" s="17">
        <v>2.4750000000000001E-2</v>
      </c>
      <c r="AT1248" s="17">
        <v>0.11665</v>
      </c>
      <c r="AU1248" s="17">
        <v>4.7677999999999998E-2</v>
      </c>
      <c r="AV1248" s="17">
        <v>195</v>
      </c>
      <c r="AW1248" s="17">
        <v>234</v>
      </c>
      <c r="AX1248" s="17">
        <v>292.5</v>
      </c>
      <c r="AY1248" s="17">
        <v>0</v>
      </c>
      <c r="AZ1248" s="17">
        <v>0</v>
      </c>
      <c r="BA1248" s="17">
        <v>0</v>
      </c>
      <c r="BB1248" s="17">
        <v>0</v>
      </c>
      <c r="BC1248" s="17">
        <v>1</v>
      </c>
      <c r="BD1248" s="17">
        <v>50.31</v>
      </c>
      <c r="BE1248" s="17">
        <v>1</v>
      </c>
      <c r="BF1248" s="17">
        <v>1</v>
      </c>
      <c r="BH1248" s="17">
        <v>0</v>
      </c>
      <c r="BJ1248" s="17">
        <v>0</v>
      </c>
      <c r="BL1248" s="17">
        <v>0</v>
      </c>
      <c r="BM1248" s="17">
        <v>7.1851999999999999E-2</v>
      </c>
      <c r="BN1248" s="17">
        <v>0.27322000000000002</v>
      </c>
      <c r="BO1248" s="17">
        <v>0</v>
      </c>
      <c r="BP1248" s="17">
        <v>0</v>
      </c>
      <c r="BQ1248" s="17">
        <v>0</v>
      </c>
      <c r="BR1248" s="17">
        <v>0</v>
      </c>
      <c r="BS1248" s="17">
        <v>0</v>
      </c>
      <c r="BT1248" s="17" t="s">
        <v>409</v>
      </c>
      <c r="BU1248" s="17" t="s">
        <v>409</v>
      </c>
      <c r="BV1248" s="17" t="s">
        <v>409</v>
      </c>
      <c r="BW1248" s="17" t="s">
        <v>592</v>
      </c>
      <c r="CA1248" s="17">
        <v>88106466</v>
      </c>
      <c r="CB1248" s="17" t="s">
        <v>1848</v>
      </c>
      <c r="CC1248" s="17">
        <v>96109105</v>
      </c>
      <c r="CD1248" s="17" t="s">
        <v>676</v>
      </c>
    </row>
    <row r="1249" spans="1:82">
      <c r="A1249" s="27">
        <v>1000001414</v>
      </c>
      <c r="B1249" s="26">
        <v>0</v>
      </c>
      <c r="C1249" s="26" t="s">
        <v>1847</v>
      </c>
      <c r="D1249" s="25">
        <v>301660</v>
      </c>
      <c r="E1249" s="25" t="s">
        <v>1846</v>
      </c>
      <c r="F1249" s="25">
        <v>302315</v>
      </c>
      <c r="G1249" s="25" t="s">
        <v>583</v>
      </c>
      <c r="H1249" s="25">
        <v>1</v>
      </c>
      <c r="I1249" s="25">
        <v>2006.01</v>
      </c>
      <c r="J1249" s="25">
        <v>2500.12</v>
      </c>
      <c r="K1249" s="25" t="s">
        <v>787</v>
      </c>
      <c r="L1249" s="25"/>
      <c r="M1249" s="25" t="s">
        <v>787</v>
      </c>
      <c r="N1249" s="25" t="s">
        <v>412</v>
      </c>
      <c r="O1249" s="25" t="s">
        <v>498</v>
      </c>
      <c r="P1249" s="25" t="s">
        <v>516</v>
      </c>
      <c r="Q1249" s="24">
        <v>4774</v>
      </c>
      <c r="R1249" s="17">
        <v>0.15379999999999999</v>
      </c>
      <c r="U1249" s="17">
        <v>0</v>
      </c>
      <c r="V1249" s="17">
        <v>0</v>
      </c>
      <c r="Y1249" s="17">
        <v>0</v>
      </c>
      <c r="Z1249" s="17">
        <v>0</v>
      </c>
      <c r="AC1249" s="17">
        <v>0</v>
      </c>
      <c r="AD1249" s="17">
        <v>0</v>
      </c>
      <c r="AG1249" s="17">
        <v>0</v>
      </c>
      <c r="AH1249" s="17">
        <v>0</v>
      </c>
      <c r="AK1249" s="17">
        <v>0</v>
      </c>
      <c r="AL1249" s="17">
        <v>0</v>
      </c>
      <c r="AO1249" s="17">
        <v>0</v>
      </c>
      <c r="AP1249" s="17">
        <v>0</v>
      </c>
      <c r="AQ1249" s="17">
        <v>0.15379999999999999</v>
      </c>
      <c r="AR1249" s="17">
        <v>3.0000000000000001E-3</v>
      </c>
      <c r="AS1249" s="17">
        <v>2.6699999999999998E-4</v>
      </c>
      <c r="AT1249" s="17">
        <v>3.0200000000000001E-3</v>
      </c>
      <c r="AU1249" s="17">
        <v>0.17511499999999999</v>
      </c>
      <c r="AV1249" s="17">
        <v>160</v>
      </c>
      <c r="AW1249" s="17">
        <v>192</v>
      </c>
      <c r="AX1249" s="17">
        <v>240</v>
      </c>
      <c r="AY1249" s="17">
        <v>0</v>
      </c>
      <c r="AZ1249" s="17">
        <v>0</v>
      </c>
      <c r="BA1249" s="17">
        <v>0</v>
      </c>
      <c r="BB1249" s="17">
        <v>0</v>
      </c>
      <c r="BC1249" s="17">
        <v>1</v>
      </c>
      <c r="BD1249" s="17">
        <v>4.7699999999999996</v>
      </c>
      <c r="BE1249" s="17">
        <v>1</v>
      </c>
      <c r="BF1249" s="17">
        <v>1</v>
      </c>
      <c r="BH1249" s="17">
        <v>0</v>
      </c>
      <c r="BJ1249" s="17">
        <v>0</v>
      </c>
      <c r="BL1249" s="17">
        <v>0</v>
      </c>
      <c r="BM1249" s="17">
        <v>1.1000000000000001E-3</v>
      </c>
      <c r="BN1249" s="17">
        <v>1E-3</v>
      </c>
      <c r="BO1249" s="17">
        <v>0</v>
      </c>
      <c r="BP1249" s="17">
        <v>0</v>
      </c>
      <c r="BQ1249" s="17">
        <v>0</v>
      </c>
      <c r="BR1249" s="17">
        <v>0</v>
      </c>
      <c r="BS1249" s="17">
        <v>0</v>
      </c>
      <c r="BT1249" s="17" t="s">
        <v>409</v>
      </c>
      <c r="BU1249" s="17" t="s">
        <v>409</v>
      </c>
      <c r="BV1249" s="17" t="s">
        <v>409</v>
      </c>
      <c r="BW1249" s="17" t="s">
        <v>592</v>
      </c>
      <c r="CA1249" s="17">
        <v>88106466</v>
      </c>
      <c r="CB1249" s="17" t="s">
        <v>1845</v>
      </c>
      <c r="CC1249" s="17">
        <v>98200088</v>
      </c>
      <c r="CD1249" s="17" t="s">
        <v>743</v>
      </c>
    </row>
    <row r="1250" spans="1:82">
      <c r="A1250" s="27">
        <v>1000001415</v>
      </c>
      <c r="B1250" s="26">
        <v>0</v>
      </c>
      <c r="C1250" s="26" t="s">
        <v>1844</v>
      </c>
      <c r="D1250" s="25">
        <v>304320</v>
      </c>
      <c r="E1250" s="25" t="s">
        <v>1294</v>
      </c>
      <c r="F1250" s="25">
        <v>304535</v>
      </c>
      <c r="G1250" s="25" t="s">
        <v>1843</v>
      </c>
      <c r="H1250" s="25">
        <v>2</v>
      </c>
      <c r="I1250" s="25">
        <v>2004.04</v>
      </c>
      <c r="J1250" s="25">
        <v>2010.1</v>
      </c>
      <c r="K1250" s="25" t="s">
        <v>1842</v>
      </c>
      <c r="L1250" s="25"/>
      <c r="M1250" s="25" t="s">
        <v>1841</v>
      </c>
      <c r="N1250" s="25" t="s">
        <v>412</v>
      </c>
      <c r="O1250" s="25" t="s">
        <v>411</v>
      </c>
      <c r="P1250" s="25" t="s">
        <v>792</v>
      </c>
      <c r="Q1250" s="24">
        <v>1026</v>
      </c>
      <c r="R1250" s="17">
        <v>0.20050000000000001</v>
      </c>
      <c r="S1250" s="17" t="s">
        <v>428</v>
      </c>
      <c r="T1250" s="17" t="s">
        <v>499</v>
      </c>
      <c r="U1250" s="29">
        <v>6108</v>
      </c>
      <c r="V1250" s="17">
        <v>0</v>
      </c>
      <c r="W1250" s="17" t="s">
        <v>411</v>
      </c>
      <c r="X1250" s="17" t="s">
        <v>704</v>
      </c>
      <c r="Y1250" s="29">
        <v>2913</v>
      </c>
      <c r="Z1250" s="17">
        <v>0</v>
      </c>
      <c r="AC1250" s="17">
        <v>0</v>
      </c>
      <c r="AD1250" s="17">
        <v>0</v>
      </c>
      <c r="AG1250" s="17">
        <v>0</v>
      </c>
      <c r="AH1250" s="17">
        <v>0</v>
      </c>
      <c r="AK1250" s="17">
        <v>0</v>
      </c>
      <c r="AL1250" s="17">
        <v>0</v>
      </c>
      <c r="AO1250" s="17">
        <v>0</v>
      </c>
      <c r="AP1250" s="17">
        <v>0</v>
      </c>
      <c r="AQ1250" s="17">
        <v>4.8642820000000002E-3</v>
      </c>
      <c r="AR1250" s="17">
        <v>9.4682800000000004E-4</v>
      </c>
      <c r="AS1250" s="17">
        <v>1.0950000000000001E-3</v>
      </c>
      <c r="AT1250" s="17">
        <v>1.0237E-2</v>
      </c>
      <c r="AU1250" s="17">
        <v>7.4626999999999999E-2</v>
      </c>
      <c r="AV1250" s="17">
        <v>452</v>
      </c>
      <c r="AW1250" s="17">
        <v>542.4</v>
      </c>
      <c r="AX1250" s="17">
        <v>678</v>
      </c>
      <c r="AY1250" s="17">
        <v>0</v>
      </c>
      <c r="AZ1250" s="17">
        <v>0</v>
      </c>
      <c r="BA1250" s="17">
        <v>0</v>
      </c>
      <c r="BB1250" s="17">
        <v>0</v>
      </c>
      <c r="BC1250" s="17">
        <v>1</v>
      </c>
      <c r="BD1250" s="17">
        <v>10.050000000000001</v>
      </c>
      <c r="BE1250" s="17">
        <v>1</v>
      </c>
      <c r="BF1250" s="17">
        <v>1</v>
      </c>
      <c r="BH1250" s="17">
        <v>0</v>
      </c>
      <c r="BJ1250" s="17">
        <v>0</v>
      </c>
      <c r="BL1250" s="17">
        <v>0</v>
      </c>
      <c r="BM1250" s="17">
        <v>6.7140000000000003E-3</v>
      </c>
      <c r="BN1250" s="17">
        <v>3.9404000000000002E-2</v>
      </c>
      <c r="BO1250" s="17">
        <v>0</v>
      </c>
      <c r="BP1250" s="17">
        <v>0</v>
      </c>
      <c r="BQ1250" s="17">
        <v>0</v>
      </c>
      <c r="BR1250" s="17">
        <v>0</v>
      </c>
      <c r="BS1250" s="17">
        <v>0</v>
      </c>
      <c r="BT1250" s="17" t="s">
        <v>409</v>
      </c>
      <c r="BU1250" s="17" t="s">
        <v>409</v>
      </c>
      <c r="BV1250" s="17" t="s">
        <v>409</v>
      </c>
      <c r="BW1250" s="17" t="s">
        <v>592</v>
      </c>
      <c r="CA1250" s="17">
        <v>88106466</v>
      </c>
      <c r="CB1250" s="17" t="s">
        <v>1372</v>
      </c>
      <c r="CC1250" s="17">
        <v>5103045</v>
      </c>
      <c r="CD1250" s="17" t="s">
        <v>615</v>
      </c>
    </row>
    <row r="1251" spans="1:82">
      <c r="A1251" s="27">
        <v>1000001416</v>
      </c>
      <c r="B1251" s="26">
        <v>0</v>
      </c>
      <c r="C1251" s="26" t="s">
        <v>1840</v>
      </c>
      <c r="D1251" s="25">
        <v>301125</v>
      </c>
      <c r="E1251" s="25" t="s">
        <v>1839</v>
      </c>
      <c r="F1251" s="25">
        <v>302235</v>
      </c>
      <c r="G1251" s="25" t="s">
        <v>1719</v>
      </c>
      <c r="H1251" s="25">
        <v>1</v>
      </c>
      <c r="I1251" s="25">
        <v>2004.01</v>
      </c>
      <c r="J1251" s="25">
        <v>2500.12</v>
      </c>
      <c r="K1251" s="25" t="s">
        <v>1642</v>
      </c>
      <c r="L1251" s="25"/>
      <c r="M1251" s="25" t="s">
        <v>1642</v>
      </c>
      <c r="N1251" s="25" t="s">
        <v>412</v>
      </c>
      <c r="O1251" s="25" t="s">
        <v>411</v>
      </c>
      <c r="P1251" s="25" t="s">
        <v>426</v>
      </c>
      <c r="Q1251" s="24">
        <v>1112</v>
      </c>
      <c r="R1251" s="17">
        <v>0.14829999999999999</v>
      </c>
      <c r="S1251" s="17" t="s">
        <v>428</v>
      </c>
      <c r="T1251" s="17" t="s">
        <v>456</v>
      </c>
      <c r="U1251" s="29">
        <v>2530</v>
      </c>
      <c r="V1251" s="17">
        <v>0</v>
      </c>
      <c r="W1251" s="17" t="s">
        <v>498</v>
      </c>
      <c r="X1251" s="17" t="s">
        <v>426</v>
      </c>
      <c r="Y1251" s="17">
        <v>462</v>
      </c>
      <c r="Z1251" s="17">
        <v>0.498</v>
      </c>
      <c r="AA1251" s="17" t="s">
        <v>411</v>
      </c>
      <c r="AB1251" s="17" t="s">
        <v>426</v>
      </c>
      <c r="AC1251" s="17">
        <v>539</v>
      </c>
      <c r="AD1251" s="17">
        <v>0.55089999999999995</v>
      </c>
      <c r="AG1251" s="17">
        <v>0</v>
      </c>
      <c r="AH1251" s="17">
        <v>0</v>
      </c>
      <c r="AK1251" s="17">
        <v>0</v>
      </c>
      <c r="AL1251" s="17">
        <v>0</v>
      </c>
      <c r="AO1251" s="17">
        <v>0</v>
      </c>
      <c r="AP1251" s="17">
        <v>0</v>
      </c>
      <c r="AQ1251" s="17">
        <v>3.4724634999999997E-2</v>
      </c>
      <c r="AR1251" s="17">
        <v>1.6813500000000001E-3</v>
      </c>
      <c r="AS1251" s="17">
        <v>1.6431E-3</v>
      </c>
      <c r="AT1251" s="17">
        <v>6.4051000000000004E-3</v>
      </c>
      <c r="AU1251" s="17">
        <v>6.5921099999999996E-2</v>
      </c>
      <c r="AV1251" s="17">
        <v>163</v>
      </c>
      <c r="AW1251" s="17">
        <v>195.6</v>
      </c>
      <c r="AX1251" s="17">
        <v>244.5</v>
      </c>
      <c r="AY1251" s="17">
        <v>0</v>
      </c>
      <c r="AZ1251" s="17">
        <v>0</v>
      </c>
      <c r="BA1251" s="17">
        <v>0</v>
      </c>
      <c r="BB1251" s="17">
        <v>0</v>
      </c>
      <c r="BC1251" s="17">
        <v>1</v>
      </c>
      <c r="BD1251" s="17">
        <v>4.6399999999999997</v>
      </c>
      <c r="BE1251" s="17">
        <v>1</v>
      </c>
      <c r="BF1251" s="17">
        <v>1</v>
      </c>
      <c r="BH1251" s="17">
        <v>0</v>
      </c>
      <c r="BJ1251" s="17">
        <v>0</v>
      </c>
      <c r="BL1251" s="17">
        <v>0</v>
      </c>
      <c r="BM1251" s="17">
        <v>4.9018000000000004E-3</v>
      </c>
      <c r="BN1251" s="17">
        <v>1.8636799999999999E-2</v>
      </c>
      <c r="BO1251" s="17">
        <v>0</v>
      </c>
      <c r="BP1251" s="17">
        <v>0</v>
      </c>
      <c r="BQ1251" s="17">
        <v>0</v>
      </c>
      <c r="BR1251" s="17">
        <v>0</v>
      </c>
      <c r="BS1251" s="17">
        <v>0</v>
      </c>
      <c r="BT1251" s="17" t="s">
        <v>409</v>
      </c>
      <c r="BU1251" s="17" t="s">
        <v>409</v>
      </c>
      <c r="BV1251" s="17" t="s">
        <v>409</v>
      </c>
      <c r="BW1251" s="17" t="s">
        <v>592</v>
      </c>
      <c r="CA1251" s="17">
        <v>88106466</v>
      </c>
      <c r="CB1251" s="17" t="s">
        <v>1828</v>
      </c>
      <c r="CC1251" s="17">
        <v>3201431</v>
      </c>
      <c r="CD1251" s="17" t="s">
        <v>1838</v>
      </c>
    </row>
    <row r="1252" spans="1:82">
      <c r="A1252" s="27">
        <v>1000001417</v>
      </c>
      <c r="B1252" s="26">
        <v>0</v>
      </c>
      <c r="C1252" s="26" t="s">
        <v>1837</v>
      </c>
      <c r="D1252" s="25">
        <v>301715</v>
      </c>
      <c r="E1252" s="25" t="s">
        <v>1836</v>
      </c>
      <c r="F1252" s="25">
        <v>301745</v>
      </c>
      <c r="G1252" s="25" t="s">
        <v>1835</v>
      </c>
      <c r="H1252" s="25">
        <v>2</v>
      </c>
      <c r="I1252" s="25">
        <v>1996.01</v>
      </c>
      <c r="J1252" s="25">
        <v>2500.12</v>
      </c>
      <c r="K1252" s="25" t="s">
        <v>505</v>
      </c>
      <c r="L1252" s="25"/>
      <c r="M1252" s="25" t="s">
        <v>505</v>
      </c>
      <c r="N1252" s="25" t="s">
        <v>412</v>
      </c>
      <c r="O1252" s="25" t="s">
        <v>411</v>
      </c>
      <c r="P1252" s="25" t="s">
        <v>516</v>
      </c>
      <c r="Q1252" s="24">
        <v>2822</v>
      </c>
      <c r="R1252" s="17">
        <v>0.40300000000000002</v>
      </c>
      <c r="U1252" s="17">
        <v>0</v>
      </c>
      <c r="V1252" s="17">
        <v>0</v>
      </c>
      <c r="Y1252" s="17">
        <v>0</v>
      </c>
      <c r="Z1252" s="17">
        <v>0</v>
      </c>
      <c r="AC1252" s="17">
        <v>0</v>
      </c>
      <c r="AD1252" s="17">
        <v>0</v>
      </c>
      <c r="AG1252" s="17">
        <v>0</v>
      </c>
      <c r="AH1252" s="17">
        <v>0</v>
      </c>
      <c r="AK1252" s="17">
        <v>0</v>
      </c>
      <c r="AL1252" s="17">
        <v>0</v>
      </c>
      <c r="AO1252" s="17">
        <v>0</v>
      </c>
      <c r="AP1252" s="17">
        <v>0</v>
      </c>
      <c r="AQ1252" s="17">
        <v>0.40300000000000002</v>
      </c>
      <c r="AR1252" s="17">
        <v>1E-3</v>
      </c>
      <c r="AS1252" s="17">
        <v>7.8999999999999996E-5</v>
      </c>
      <c r="AT1252" s="17">
        <v>6.0700000000000001E-4</v>
      </c>
      <c r="AU1252" s="17">
        <v>4.0738000000000003E-2</v>
      </c>
      <c r="AV1252" s="17">
        <v>333</v>
      </c>
      <c r="AW1252" s="17">
        <v>399.6</v>
      </c>
      <c r="AX1252" s="17">
        <v>499.5</v>
      </c>
      <c r="AY1252" s="17">
        <v>0</v>
      </c>
      <c r="AZ1252" s="17">
        <v>0</v>
      </c>
      <c r="BA1252" s="17">
        <v>0</v>
      </c>
      <c r="BB1252" s="17">
        <v>0</v>
      </c>
      <c r="BC1252" s="17">
        <v>1</v>
      </c>
      <c r="BD1252" s="17">
        <v>2.82</v>
      </c>
      <c r="BE1252" s="17">
        <v>1</v>
      </c>
      <c r="BF1252" s="17">
        <v>1</v>
      </c>
      <c r="BH1252" s="17">
        <v>0</v>
      </c>
      <c r="BJ1252" s="17">
        <v>0</v>
      </c>
      <c r="BL1252" s="17">
        <v>0</v>
      </c>
      <c r="BM1252" s="17">
        <v>9.7099999999999997E-4</v>
      </c>
      <c r="BN1252" s="17">
        <v>9.2169999999999995E-3</v>
      </c>
      <c r="BO1252" s="17">
        <v>0</v>
      </c>
      <c r="BP1252" s="17">
        <v>0</v>
      </c>
      <c r="BQ1252" s="17">
        <v>0</v>
      </c>
      <c r="BR1252" s="17">
        <v>0</v>
      </c>
      <c r="BS1252" s="17">
        <v>0</v>
      </c>
      <c r="BT1252" s="17" t="s">
        <v>409</v>
      </c>
      <c r="BU1252" s="17" t="s">
        <v>409</v>
      </c>
      <c r="BV1252" s="17" t="s">
        <v>409</v>
      </c>
      <c r="BW1252" s="17" t="s">
        <v>592</v>
      </c>
      <c r="CA1252" s="17">
        <v>88106466</v>
      </c>
      <c r="CB1252" s="17" t="s">
        <v>1828</v>
      </c>
      <c r="CC1252" s="17">
        <v>4104935</v>
      </c>
      <c r="CD1252" s="17" t="s">
        <v>1833</v>
      </c>
    </row>
    <row r="1253" spans="1:82">
      <c r="A1253" s="27">
        <v>1000001418</v>
      </c>
      <c r="B1253" s="26">
        <v>0</v>
      </c>
      <c r="C1253" s="26" t="s">
        <v>1834</v>
      </c>
      <c r="D1253" s="25">
        <v>301726</v>
      </c>
      <c r="E1253" s="25" t="s">
        <v>1831</v>
      </c>
      <c r="F1253" s="25">
        <v>301335</v>
      </c>
      <c r="G1253" s="25" t="s">
        <v>677</v>
      </c>
      <c r="H1253" s="25">
        <v>1</v>
      </c>
      <c r="I1253" s="25">
        <v>2003.01</v>
      </c>
      <c r="J1253" s="25">
        <v>2500.12</v>
      </c>
      <c r="K1253" s="25" t="s">
        <v>1715</v>
      </c>
      <c r="L1253" s="25"/>
      <c r="M1253" s="25" t="s">
        <v>1715</v>
      </c>
      <c r="N1253" s="25" t="s">
        <v>412</v>
      </c>
      <c r="O1253" s="25" t="s">
        <v>411</v>
      </c>
      <c r="P1253" s="25" t="s">
        <v>516</v>
      </c>
      <c r="Q1253" s="28">
        <v>992</v>
      </c>
      <c r="R1253" s="17">
        <v>0.95709999999999995</v>
      </c>
      <c r="U1253" s="17">
        <v>0</v>
      </c>
      <c r="V1253" s="17">
        <v>0</v>
      </c>
      <c r="Y1253" s="17">
        <v>0</v>
      </c>
      <c r="Z1253" s="17">
        <v>0</v>
      </c>
      <c r="AC1253" s="17">
        <v>0</v>
      </c>
      <c r="AD1253" s="17">
        <v>0</v>
      </c>
      <c r="AG1253" s="17">
        <v>0</v>
      </c>
      <c r="AH1253" s="17">
        <v>0</v>
      </c>
      <c r="AK1253" s="17">
        <v>0</v>
      </c>
      <c r="AL1253" s="17">
        <v>0</v>
      </c>
      <c r="AO1253" s="17">
        <v>0</v>
      </c>
      <c r="AP1253" s="17">
        <v>0</v>
      </c>
      <c r="AQ1253" s="17">
        <v>0.95709999999999995</v>
      </c>
      <c r="AR1253" s="17">
        <v>1E-3</v>
      </c>
      <c r="AS1253" s="17">
        <v>7.3999999999999996E-5</v>
      </c>
      <c r="AT1253" s="17">
        <v>5.3700000000000004E-4</v>
      </c>
      <c r="AU1253" s="17">
        <v>1.4319999999999999E-2</v>
      </c>
      <c r="AV1253" s="17">
        <v>411</v>
      </c>
      <c r="AW1253" s="17">
        <v>493.2</v>
      </c>
      <c r="AX1253" s="17">
        <v>616.5</v>
      </c>
      <c r="AY1253" s="17">
        <v>0</v>
      </c>
      <c r="AZ1253" s="17">
        <v>0</v>
      </c>
      <c r="BA1253" s="17">
        <v>0</v>
      </c>
      <c r="BB1253" s="17">
        <v>0</v>
      </c>
      <c r="BC1253" s="17">
        <v>1</v>
      </c>
      <c r="BD1253" s="17">
        <v>0.99</v>
      </c>
      <c r="BE1253" s="17">
        <v>1</v>
      </c>
      <c r="BF1253" s="17">
        <v>1</v>
      </c>
      <c r="BH1253" s="17">
        <v>0</v>
      </c>
      <c r="BJ1253" s="17">
        <v>0</v>
      </c>
      <c r="BL1253" s="17">
        <v>0</v>
      </c>
      <c r="BM1253" s="17">
        <v>3.1100000000000002E-4</v>
      </c>
      <c r="BN1253" s="17">
        <v>2.1930000000000001E-3</v>
      </c>
      <c r="BO1253" s="17">
        <v>0</v>
      </c>
      <c r="BP1253" s="17">
        <v>0</v>
      </c>
      <c r="BQ1253" s="17">
        <v>0</v>
      </c>
      <c r="BR1253" s="17">
        <v>0</v>
      </c>
      <c r="BS1253" s="17">
        <v>0</v>
      </c>
      <c r="BT1253" s="17" t="s">
        <v>409</v>
      </c>
      <c r="BU1253" s="17" t="s">
        <v>409</v>
      </c>
      <c r="BV1253" s="17" t="s">
        <v>409</v>
      </c>
      <c r="BW1253" s="17" t="s">
        <v>592</v>
      </c>
      <c r="CA1253" s="17">
        <v>88106466</v>
      </c>
      <c r="CB1253" s="17" t="s">
        <v>1828</v>
      </c>
      <c r="CC1253" s="17">
        <v>4104935</v>
      </c>
      <c r="CD1253" s="17" t="s">
        <v>1833</v>
      </c>
    </row>
    <row r="1254" spans="1:82">
      <c r="A1254" s="27">
        <v>1000001419</v>
      </c>
      <c r="B1254" s="26">
        <v>0</v>
      </c>
      <c r="C1254" s="26" t="s">
        <v>1832</v>
      </c>
      <c r="D1254" s="25">
        <v>301726</v>
      </c>
      <c r="E1254" s="25" t="s">
        <v>1831</v>
      </c>
      <c r="F1254" s="25">
        <v>301335</v>
      </c>
      <c r="G1254" s="25" t="s">
        <v>677</v>
      </c>
      <c r="H1254" s="25">
        <v>2</v>
      </c>
      <c r="I1254" s="25">
        <v>2003.01</v>
      </c>
      <c r="J1254" s="25">
        <v>2500.12</v>
      </c>
      <c r="K1254" s="25" t="s">
        <v>1715</v>
      </c>
      <c r="L1254" s="25"/>
      <c r="M1254" s="25" t="s">
        <v>1715</v>
      </c>
      <c r="N1254" s="25" t="s">
        <v>412</v>
      </c>
      <c r="O1254" s="25" t="s">
        <v>411</v>
      </c>
      <c r="P1254" s="25" t="s">
        <v>516</v>
      </c>
      <c r="Q1254" s="28">
        <v>993</v>
      </c>
      <c r="R1254" s="17">
        <v>1.2846</v>
      </c>
      <c r="U1254" s="17">
        <v>0</v>
      </c>
      <c r="V1254" s="17">
        <v>0</v>
      </c>
      <c r="Y1254" s="17">
        <v>0</v>
      </c>
      <c r="Z1254" s="17">
        <v>0</v>
      </c>
      <c r="AC1254" s="17">
        <v>0</v>
      </c>
      <c r="AD1254" s="17">
        <v>0</v>
      </c>
      <c r="AG1254" s="17">
        <v>0</v>
      </c>
      <c r="AH1254" s="17">
        <v>0</v>
      </c>
      <c r="AK1254" s="17">
        <v>0</v>
      </c>
      <c r="AL1254" s="17">
        <v>0</v>
      </c>
      <c r="AO1254" s="17">
        <v>0</v>
      </c>
      <c r="AP1254" s="17">
        <v>0</v>
      </c>
      <c r="AQ1254" s="17">
        <v>1.2846</v>
      </c>
      <c r="AR1254" s="17">
        <v>1E-3</v>
      </c>
      <c r="AS1254" s="17">
        <v>6.3999999999999997E-5</v>
      </c>
      <c r="AT1254" s="17">
        <v>5.9400000000000002E-4</v>
      </c>
      <c r="AU1254" s="17">
        <v>1.7576000000000001E-2</v>
      </c>
      <c r="AV1254" s="17">
        <v>386</v>
      </c>
      <c r="AW1254" s="17">
        <v>463.2</v>
      </c>
      <c r="AX1254" s="17">
        <v>579</v>
      </c>
      <c r="AY1254" s="17">
        <v>0</v>
      </c>
      <c r="AZ1254" s="17">
        <v>0</v>
      </c>
      <c r="BA1254" s="17">
        <v>0</v>
      </c>
      <c r="BB1254" s="17">
        <v>0</v>
      </c>
      <c r="BC1254" s="17">
        <v>1</v>
      </c>
      <c r="BD1254" s="17">
        <v>0.99</v>
      </c>
      <c r="BE1254" s="17">
        <v>1</v>
      </c>
      <c r="BF1254" s="17">
        <v>1</v>
      </c>
      <c r="BH1254" s="17">
        <v>0</v>
      </c>
      <c r="BJ1254" s="17">
        <v>0</v>
      </c>
      <c r="BL1254" s="17">
        <v>0</v>
      </c>
      <c r="BM1254" s="17">
        <v>1.9100000000000001E-4</v>
      </c>
      <c r="BN1254" s="17">
        <v>3.1599999999999998E-4</v>
      </c>
      <c r="BO1254" s="17">
        <v>0</v>
      </c>
      <c r="BP1254" s="17">
        <v>0</v>
      </c>
      <c r="BQ1254" s="17">
        <v>0</v>
      </c>
      <c r="BR1254" s="17">
        <v>0</v>
      </c>
      <c r="BS1254" s="17">
        <v>0</v>
      </c>
      <c r="BT1254" s="17" t="s">
        <v>409</v>
      </c>
      <c r="BU1254" s="17" t="s">
        <v>409</v>
      </c>
      <c r="BV1254" s="17" t="s">
        <v>409</v>
      </c>
      <c r="BW1254" s="17" t="s">
        <v>592</v>
      </c>
      <c r="CA1254" s="17">
        <v>88106466</v>
      </c>
      <c r="CB1254" s="17" t="s">
        <v>1828</v>
      </c>
      <c r="CC1254" s="17">
        <v>98200088</v>
      </c>
      <c r="CD1254" s="17" t="s">
        <v>743</v>
      </c>
    </row>
    <row r="1255" spans="1:82">
      <c r="A1255" s="27">
        <v>1000001420</v>
      </c>
      <c r="B1255" s="26">
        <v>0</v>
      </c>
      <c r="C1255" s="26" t="s">
        <v>1830</v>
      </c>
      <c r="D1255" s="25">
        <v>301600</v>
      </c>
      <c r="E1255" s="25" t="s">
        <v>1829</v>
      </c>
      <c r="F1255" s="25">
        <v>301570</v>
      </c>
      <c r="G1255" s="25" t="s">
        <v>1435</v>
      </c>
      <c r="H1255" s="25">
        <v>2</v>
      </c>
      <c r="I1255" s="25">
        <v>2001.01</v>
      </c>
      <c r="J1255" s="25">
        <v>2500.12</v>
      </c>
      <c r="K1255" s="25" t="s">
        <v>1625</v>
      </c>
      <c r="L1255" s="25"/>
      <c r="M1255" s="25" t="s">
        <v>1625</v>
      </c>
      <c r="N1255" s="25" t="s">
        <v>412</v>
      </c>
      <c r="O1255" s="25" t="s">
        <v>541</v>
      </c>
      <c r="P1255" s="25" t="s">
        <v>556</v>
      </c>
      <c r="Q1255" s="24">
        <v>12895</v>
      </c>
      <c r="R1255" s="17">
        <v>0</v>
      </c>
      <c r="U1255" s="17">
        <v>0</v>
      </c>
      <c r="V1255" s="17">
        <v>0</v>
      </c>
      <c r="Y1255" s="17">
        <v>0</v>
      </c>
      <c r="Z1255" s="17">
        <v>0</v>
      </c>
      <c r="AC1255" s="17">
        <v>0</v>
      </c>
      <c r="AD1255" s="17">
        <v>0</v>
      </c>
      <c r="AG1255" s="17">
        <v>0</v>
      </c>
      <c r="AH1255" s="17">
        <v>0</v>
      </c>
      <c r="AK1255" s="17">
        <v>0</v>
      </c>
      <c r="AL1255" s="17">
        <v>0</v>
      </c>
      <c r="AO1255" s="17">
        <v>0</v>
      </c>
      <c r="AP1255" s="17">
        <v>0</v>
      </c>
      <c r="AQ1255" s="17">
        <v>0</v>
      </c>
      <c r="AR1255" s="17">
        <v>0</v>
      </c>
      <c r="AS1255" s="17">
        <v>4.2929999999999999E-3</v>
      </c>
      <c r="AT1255" s="17">
        <v>2.3237000000000001E-2</v>
      </c>
      <c r="AU1255" s="17">
        <v>1.0865E-2</v>
      </c>
      <c r="AV1255" s="17">
        <v>316</v>
      </c>
      <c r="AW1255" s="17">
        <v>379.2</v>
      </c>
      <c r="AX1255" s="17">
        <v>474</v>
      </c>
      <c r="AY1255" s="17">
        <v>0</v>
      </c>
      <c r="AZ1255" s="17">
        <v>0</v>
      </c>
      <c r="BA1255" s="17">
        <v>0</v>
      </c>
      <c r="BB1255" s="17">
        <v>0</v>
      </c>
      <c r="BC1255" s="17">
        <v>1</v>
      </c>
      <c r="BD1255" s="17">
        <v>12.9</v>
      </c>
      <c r="BE1255" s="17">
        <v>1</v>
      </c>
      <c r="BF1255" s="17">
        <v>1</v>
      </c>
      <c r="BH1255" s="17">
        <v>0</v>
      </c>
      <c r="BJ1255" s="17">
        <v>0</v>
      </c>
      <c r="BL1255" s="17">
        <v>0</v>
      </c>
      <c r="BM1255" s="17">
        <v>1.4277E-2</v>
      </c>
      <c r="BN1255" s="17">
        <v>5.7807999999999998E-2</v>
      </c>
      <c r="BO1255" s="17">
        <v>0</v>
      </c>
      <c r="BP1255" s="17">
        <v>0</v>
      </c>
      <c r="BQ1255" s="17">
        <v>0</v>
      </c>
      <c r="BR1255" s="17">
        <v>0</v>
      </c>
      <c r="BS1255" s="17">
        <v>0</v>
      </c>
      <c r="BT1255" s="17" t="s">
        <v>409</v>
      </c>
      <c r="BU1255" s="17" t="s">
        <v>409</v>
      </c>
      <c r="BV1255" s="17" t="s">
        <v>409</v>
      </c>
      <c r="BW1255" s="17" t="s">
        <v>592</v>
      </c>
      <c r="CA1255" s="17">
        <v>88106466</v>
      </c>
      <c r="CB1255" s="17" t="s">
        <v>1828</v>
      </c>
      <c r="CC1255" s="17">
        <v>98200088</v>
      </c>
      <c r="CD1255" s="17" t="s">
        <v>743</v>
      </c>
    </row>
    <row r="1256" spans="1:82">
      <c r="A1256" s="27">
        <v>1000001422</v>
      </c>
      <c r="B1256" s="26">
        <v>10</v>
      </c>
      <c r="C1256" s="26" t="s">
        <v>1827</v>
      </c>
      <c r="D1256" s="25">
        <v>309200</v>
      </c>
      <c r="E1256" s="25" t="s">
        <v>1826</v>
      </c>
      <c r="F1256" s="25">
        <v>309255</v>
      </c>
      <c r="G1256" s="25" t="s">
        <v>999</v>
      </c>
      <c r="H1256" s="25">
        <v>2</v>
      </c>
      <c r="I1256" s="25">
        <v>2008.12</v>
      </c>
      <c r="J1256" s="25">
        <v>2500.12</v>
      </c>
      <c r="K1256" s="25" t="s">
        <v>1825</v>
      </c>
      <c r="L1256" s="25"/>
      <c r="M1256" s="25" t="s">
        <v>1825</v>
      </c>
      <c r="N1256" s="25" t="s">
        <v>412</v>
      </c>
      <c r="O1256" s="25" t="s">
        <v>541</v>
      </c>
      <c r="P1256" s="25" t="s">
        <v>427</v>
      </c>
      <c r="Q1256" s="24">
        <v>11000</v>
      </c>
      <c r="R1256" s="17">
        <v>0</v>
      </c>
      <c r="S1256" s="17" t="s">
        <v>411</v>
      </c>
      <c r="T1256" s="17" t="s">
        <v>726</v>
      </c>
      <c r="U1256" s="17">
        <v>401</v>
      </c>
      <c r="V1256" s="17">
        <v>0.61692000000000002</v>
      </c>
      <c r="W1256" s="17" t="s">
        <v>411</v>
      </c>
      <c r="X1256" s="17" t="s">
        <v>726</v>
      </c>
      <c r="Y1256" s="29">
        <v>2265</v>
      </c>
      <c r="Z1256" s="17">
        <v>0.51848000000000005</v>
      </c>
      <c r="AC1256" s="17">
        <v>0</v>
      </c>
      <c r="AD1256" s="17">
        <v>0</v>
      </c>
      <c r="AG1256" s="17">
        <v>0</v>
      </c>
      <c r="AH1256" s="17">
        <v>0</v>
      </c>
      <c r="AK1256" s="17">
        <v>0</v>
      </c>
      <c r="AL1256" s="17">
        <v>0</v>
      </c>
      <c r="AO1256" s="17">
        <v>0</v>
      </c>
      <c r="AP1256" s="17">
        <v>0</v>
      </c>
      <c r="AQ1256" s="17">
        <v>1.2546432999999999E-2</v>
      </c>
      <c r="AR1256" s="17">
        <v>9.1629899999999998E-4</v>
      </c>
      <c r="AS1256" s="17">
        <v>4.594E-3</v>
      </c>
      <c r="AT1256" s="17">
        <v>2.5250000000000002E-2</v>
      </c>
      <c r="AU1256" s="17">
        <v>8.9605000000000004E-2</v>
      </c>
      <c r="AV1256" s="17">
        <v>354</v>
      </c>
      <c r="AW1256" s="17">
        <v>424.8</v>
      </c>
      <c r="AX1256" s="17">
        <v>531</v>
      </c>
      <c r="AY1256" s="17">
        <v>0</v>
      </c>
      <c r="AZ1256" s="17">
        <v>0</v>
      </c>
      <c r="BA1256" s="17">
        <v>0</v>
      </c>
      <c r="BB1256" s="17">
        <v>0</v>
      </c>
      <c r="BC1256" s="17">
        <v>1</v>
      </c>
      <c r="BD1256" s="17">
        <v>13.67</v>
      </c>
      <c r="BE1256" s="17">
        <v>1</v>
      </c>
      <c r="BF1256" s="17">
        <v>1</v>
      </c>
      <c r="BH1256" s="17">
        <v>0</v>
      </c>
      <c r="BJ1256" s="17">
        <v>0</v>
      </c>
      <c r="BL1256" s="17">
        <v>0</v>
      </c>
      <c r="BM1256" s="17">
        <v>1.5427E-2</v>
      </c>
      <c r="BN1256" s="17">
        <v>6.2706999999999999E-2</v>
      </c>
      <c r="BO1256" s="17">
        <v>0</v>
      </c>
      <c r="BP1256" s="17">
        <v>0</v>
      </c>
      <c r="BQ1256" s="17">
        <v>0</v>
      </c>
      <c r="BR1256" s="17">
        <v>0</v>
      </c>
      <c r="BS1256" s="17">
        <v>0</v>
      </c>
      <c r="BT1256" s="17" t="s">
        <v>409</v>
      </c>
      <c r="BU1256" s="17" t="s">
        <v>409</v>
      </c>
      <c r="BV1256" s="17" t="s">
        <v>409</v>
      </c>
      <c r="BW1256" s="17" t="s">
        <v>592</v>
      </c>
      <c r="CA1256" s="17">
        <v>93104820</v>
      </c>
      <c r="CB1256" s="17" t="s">
        <v>978</v>
      </c>
      <c r="CC1256" s="17">
        <v>4102126</v>
      </c>
      <c r="CD1256" s="17" t="s">
        <v>739</v>
      </c>
    </row>
    <row r="1257" spans="1:82">
      <c r="A1257" s="27">
        <v>1000001423</v>
      </c>
      <c r="B1257" s="26">
        <v>0</v>
      </c>
      <c r="C1257" s="26" t="s">
        <v>1824</v>
      </c>
      <c r="D1257" s="25">
        <v>309325</v>
      </c>
      <c r="E1257" s="25" t="s">
        <v>1822</v>
      </c>
      <c r="F1257" s="25">
        <v>309320</v>
      </c>
      <c r="G1257" s="25" t="s">
        <v>1821</v>
      </c>
      <c r="H1257" s="25">
        <v>1</v>
      </c>
      <c r="I1257" s="25">
        <v>2006.06</v>
      </c>
      <c r="J1257" s="25">
        <v>2500.12</v>
      </c>
      <c r="K1257" s="25" t="s">
        <v>1119</v>
      </c>
      <c r="L1257" s="25"/>
      <c r="M1257" s="25" t="s">
        <v>1119</v>
      </c>
      <c r="N1257" s="25" t="s">
        <v>412</v>
      </c>
      <c r="O1257" s="25" t="s">
        <v>600</v>
      </c>
      <c r="P1257" s="25" t="s">
        <v>427</v>
      </c>
      <c r="Q1257" s="24">
        <v>3048</v>
      </c>
      <c r="R1257" s="17">
        <v>0</v>
      </c>
      <c r="U1257" s="17">
        <v>0</v>
      </c>
      <c r="V1257" s="17">
        <v>0</v>
      </c>
      <c r="Y1257" s="17">
        <v>0</v>
      </c>
      <c r="Z1257" s="17">
        <v>0</v>
      </c>
      <c r="AC1257" s="17">
        <v>0</v>
      </c>
      <c r="AD1257" s="17">
        <v>0</v>
      </c>
      <c r="AG1257" s="17">
        <v>0</v>
      </c>
      <c r="AH1257" s="17">
        <v>0</v>
      </c>
      <c r="AK1257" s="17">
        <v>0</v>
      </c>
      <c r="AL1257" s="17">
        <v>0</v>
      </c>
      <c r="AO1257" s="17">
        <v>0</v>
      </c>
      <c r="AP1257" s="17">
        <v>0</v>
      </c>
      <c r="AQ1257" s="17">
        <v>0</v>
      </c>
      <c r="AR1257" s="17">
        <v>0</v>
      </c>
      <c r="AS1257" s="17">
        <v>1.1169999999999999E-3</v>
      </c>
      <c r="AT1257" s="17">
        <v>6.0239999999999998E-3</v>
      </c>
      <c r="AU1257" s="17">
        <v>2.9689999999999999E-3</v>
      </c>
      <c r="AV1257" s="17">
        <v>354</v>
      </c>
      <c r="AW1257" s="17">
        <v>424.8</v>
      </c>
      <c r="AX1257" s="17">
        <v>531</v>
      </c>
      <c r="AY1257" s="17">
        <v>0</v>
      </c>
      <c r="AZ1257" s="17">
        <v>0</v>
      </c>
      <c r="BA1257" s="17">
        <v>0</v>
      </c>
      <c r="BB1257" s="17">
        <v>0</v>
      </c>
      <c r="BC1257" s="17">
        <v>1</v>
      </c>
      <c r="BD1257" s="17">
        <v>3.05</v>
      </c>
      <c r="BE1257" s="17">
        <v>1</v>
      </c>
      <c r="BF1257" s="17">
        <v>1</v>
      </c>
      <c r="BH1257" s="17">
        <v>0</v>
      </c>
      <c r="BJ1257" s="17">
        <v>0</v>
      </c>
      <c r="BL1257" s="17">
        <v>0</v>
      </c>
      <c r="BM1257" s="17">
        <v>3.8349999999999999E-3</v>
      </c>
      <c r="BN1257" s="17">
        <v>1.6289999999999999E-2</v>
      </c>
      <c r="BO1257" s="17">
        <v>1.168E-3</v>
      </c>
      <c r="BP1257" s="17">
        <v>0</v>
      </c>
      <c r="BQ1257" s="17">
        <v>0</v>
      </c>
      <c r="BR1257" s="17">
        <v>0</v>
      </c>
      <c r="BS1257" s="17">
        <v>0</v>
      </c>
      <c r="BT1257" s="17" t="s">
        <v>409</v>
      </c>
      <c r="BU1257" s="17" t="s">
        <v>409</v>
      </c>
      <c r="BV1257" s="17" t="s">
        <v>409</v>
      </c>
      <c r="BW1257" s="17" t="s">
        <v>592</v>
      </c>
      <c r="CA1257" s="17">
        <v>88106466</v>
      </c>
      <c r="CB1257" s="17" t="s">
        <v>1453</v>
      </c>
      <c r="CC1257" s="17">
        <v>4102126</v>
      </c>
      <c r="CD1257" s="17" t="s">
        <v>734</v>
      </c>
    </row>
    <row r="1258" spans="1:82">
      <c r="A1258" s="27">
        <v>1000001424</v>
      </c>
      <c r="B1258" s="26">
        <v>0</v>
      </c>
      <c r="C1258" s="26" t="s">
        <v>1823</v>
      </c>
      <c r="D1258" s="25">
        <v>309325</v>
      </c>
      <c r="E1258" s="25" t="s">
        <v>1822</v>
      </c>
      <c r="F1258" s="25">
        <v>309320</v>
      </c>
      <c r="G1258" s="25" t="s">
        <v>1821</v>
      </c>
      <c r="H1258" s="25">
        <v>2</v>
      </c>
      <c r="I1258" s="25">
        <v>2006.06</v>
      </c>
      <c r="J1258" s="25">
        <v>2500.12</v>
      </c>
      <c r="K1258" s="25" t="s">
        <v>1119</v>
      </c>
      <c r="L1258" s="25"/>
      <c r="M1258" s="25" t="s">
        <v>1119</v>
      </c>
      <c r="N1258" s="25" t="s">
        <v>412</v>
      </c>
      <c r="O1258" s="25" t="s">
        <v>600</v>
      </c>
      <c r="P1258" s="25" t="s">
        <v>427</v>
      </c>
      <c r="Q1258" s="24">
        <v>3048</v>
      </c>
      <c r="R1258" s="17">
        <v>0</v>
      </c>
      <c r="U1258" s="17">
        <v>0</v>
      </c>
      <c r="V1258" s="17">
        <v>0</v>
      </c>
      <c r="Y1258" s="17">
        <v>0</v>
      </c>
      <c r="Z1258" s="17">
        <v>0</v>
      </c>
      <c r="AC1258" s="17">
        <v>0</v>
      </c>
      <c r="AD1258" s="17">
        <v>0</v>
      </c>
      <c r="AG1258" s="17">
        <v>0</v>
      </c>
      <c r="AH1258" s="17">
        <v>0</v>
      </c>
      <c r="AK1258" s="17">
        <v>0</v>
      </c>
      <c r="AL1258" s="17">
        <v>0</v>
      </c>
      <c r="AO1258" s="17">
        <v>0</v>
      </c>
      <c r="AP1258" s="17">
        <v>0</v>
      </c>
      <c r="AQ1258" s="17">
        <v>0</v>
      </c>
      <c r="AR1258" s="17">
        <v>0</v>
      </c>
      <c r="AS1258" s="17">
        <v>1.1169999999999999E-3</v>
      </c>
      <c r="AT1258" s="17">
        <v>6.0239999999999998E-3</v>
      </c>
      <c r="AU1258" s="17">
        <v>2.9689999999999999E-3</v>
      </c>
      <c r="AV1258" s="17">
        <v>354</v>
      </c>
      <c r="AW1258" s="17">
        <v>424.8</v>
      </c>
      <c r="AX1258" s="17">
        <v>531</v>
      </c>
      <c r="AY1258" s="17">
        <v>0</v>
      </c>
      <c r="AZ1258" s="17">
        <v>0</v>
      </c>
      <c r="BA1258" s="17">
        <v>0</v>
      </c>
      <c r="BB1258" s="17">
        <v>0</v>
      </c>
      <c r="BC1258" s="17">
        <v>1</v>
      </c>
      <c r="BD1258" s="17">
        <v>3.05</v>
      </c>
      <c r="BE1258" s="17">
        <v>1</v>
      </c>
      <c r="BF1258" s="17">
        <v>1</v>
      </c>
      <c r="BH1258" s="17">
        <v>0</v>
      </c>
      <c r="BJ1258" s="17">
        <v>0</v>
      </c>
      <c r="BL1258" s="17">
        <v>0</v>
      </c>
      <c r="BM1258" s="17">
        <v>3.8349999999999999E-3</v>
      </c>
      <c r="BN1258" s="17">
        <v>1.6289999999999999E-2</v>
      </c>
      <c r="BO1258" s="17">
        <v>1.168E-3</v>
      </c>
      <c r="BP1258" s="17">
        <v>0</v>
      </c>
      <c r="BQ1258" s="17">
        <v>0</v>
      </c>
      <c r="BR1258" s="17">
        <v>0</v>
      </c>
      <c r="BS1258" s="17">
        <v>0</v>
      </c>
      <c r="BT1258" s="17" t="s">
        <v>409</v>
      </c>
      <c r="BU1258" s="17" t="s">
        <v>409</v>
      </c>
      <c r="BV1258" s="17" t="s">
        <v>409</v>
      </c>
      <c r="BW1258" s="17" t="s">
        <v>592</v>
      </c>
      <c r="CA1258" s="17">
        <v>88106466</v>
      </c>
      <c r="CB1258" s="17" t="s">
        <v>1453</v>
      </c>
      <c r="CC1258" s="17">
        <v>4102126</v>
      </c>
      <c r="CD1258" s="17" t="s">
        <v>734</v>
      </c>
    </row>
    <row r="1259" spans="1:82">
      <c r="A1259" s="27">
        <v>1000001427</v>
      </c>
      <c r="B1259" s="26">
        <v>0</v>
      </c>
      <c r="C1259" s="26" t="s">
        <v>248</v>
      </c>
      <c r="D1259" s="25">
        <v>309600</v>
      </c>
      <c r="E1259" s="25" t="s">
        <v>1014</v>
      </c>
      <c r="F1259" s="25">
        <v>309500</v>
      </c>
      <c r="G1259" s="25" t="s">
        <v>1820</v>
      </c>
      <c r="H1259" s="25">
        <v>1</v>
      </c>
      <c r="I1259" s="25">
        <v>2006.06</v>
      </c>
      <c r="J1259" s="25">
        <v>2500.12</v>
      </c>
      <c r="K1259" s="25" t="s">
        <v>1119</v>
      </c>
      <c r="L1259" s="25"/>
      <c r="M1259" s="25" t="s">
        <v>1119</v>
      </c>
      <c r="N1259" s="25" t="s">
        <v>412</v>
      </c>
      <c r="O1259" s="25" t="s">
        <v>411</v>
      </c>
      <c r="P1259" s="25" t="s">
        <v>516</v>
      </c>
      <c r="Q1259" s="28">
        <v>591</v>
      </c>
      <c r="R1259" s="17">
        <v>0.20050000000000001</v>
      </c>
      <c r="U1259" s="17">
        <v>0</v>
      </c>
      <c r="V1259" s="17">
        <v>0</v>
      </c>
      <c r="Y1259" s="17">
        <v>0</v>
      </c>
      <c r="Z1259" s="17">
        <v>0</v>
      </c>
      <c r="AC1259" s="17">
        <v>0</v>
      </c>
      <c r="AD1259" s="17">
        <v>0</v>
      </c>
      <c r="AG1259" s="17">
        <v>0</v>
      </c>
      <c r="AH1259" s="17">
        <v>0</v>
      </c>
      <c r="AK1259" s="17">
        <v>0</v>
      </c>
      <c r="AL1259" s="17">
        <v>0</v>
      </c>
      <c r="AO1259" s="17">
        <v>0</v>
      </c>
      <c r="AP1259" s="17">
        <v>0</v>
      </c>
      <c r="AQ1259" s="17">
        <v>0.20050000000000001</v>
      </c>
      <c r="AR1259" s="17">
        <v>1E-3</v>
      </c>
      <c r="AS1259" s="17">
        <v>3.6000000000000001E-5</v>
      </c>
      <c r="AT1259" s="17">
        <v>3.9399999999999998E-4</v>
      </c>
      <c r="AU1259" s="17">
        <v>1.0218E-2</v>
      </c>
      <c r="AV1259" s="17">
        <v>285</v>
      </c>
      <c r="AW1259" s="17">
        <v>342</v>
      </c>
      <c r="AX1259" s="17">
        <v>427.5</v>
      </c>
      <c r="AY1259" s="17">
        <v>0</v>
      </c>
      <c r="AZ1259" s="17">
        <v>0</v>
      </c>
      <c r="BA1259" s="17">
        <v>0</v>
      </c>
      <c r="BB1259" s="17">
        <v>0</v>
      </c>
      <c r="BC1259" s="17">
        <v>1</v>
      </c>
      <c r="BD1259" s="17">
        <v>0.59</v>
      </c>
      <c r="BE1259" s="17">
        <v>1</v>
      </c>
      <c r="BF1259" s="17">
        <v>1</v>
      </c>
      <c r="BH1259" s="17">
        <v>0</v>
      </c>
      <c r="BJ1259" s="17">
        <v>0</v>
      </c>
      <c r="BL1259" s="17">
        <v>0</v>
      </c>
      <c r="BM1259" s="17">
        <v>1.16E-4</v>
      </c>
      <c r="BN1259" s="17">
        <v>1.6899999999999999E-4</v>
      </c>
      <c r="BO1259" s="17">
        <v>1.0218E-2</v>
      </c>
      <c r="BP1259" s="17">
        <v>0</v>
      </c>
      <c r="BQ1259" s="17">
        <v>0</v>
      </c>
      <c r="BR1259" s="17">
        <v>0</v>
      </c>
      <c r="BS1259" s="17">
        <v>0</v>
      </c>
      <c r="BT1259" s="17" t="s">
        <v>409</v>
      </c>
      <c r="BU1259" s="17" t="s">
        <v>409</v>
      </c>
      <c r="BV1259" s="17" t="s">
        <v>409</v>
      </c>
      <c r="BW1259" s="17" t="s">
        <v>592</v>
      </c>
      <c r="CA1259" s="17">
        <v>88106466</v>
      </c>
      <c r="CB1259" s="17" t="s">
        <v>1453</v>
      </c>
      <c r="CC1259" s="17">
        <v>4102126</v>
      </c>
      <c r="CD1259" s="17" t="s">
        <v>1254</v>
      </c>
    </row>
    <row r="1260" spans="1:82">
      <c r="A1260" s="27">
        <v>1000001428</v>
      </c>
      <c r="B1260" s="26">
        <v>0</v>
      </c>
      <c r="C1260" s="26" t="s">
        <v>247</v>
      </c>
      <c r="D1260" s="25">
        <v>309600</v>
      </c>
      <c r="E1260" s="25" t="s">
        <v>1014</v>
      </c>
      <c r="F1260" s="25">
        <v>309500</v>
      </c>
      <c r="G1260" s="25" t="s">
        <v>1820</v>
      </c>
      <c r="H1260" s="25">
        <v>2</v>
      </c>
      <c r="I1260" s="25">
        <v>2006.06</v>
      </c>
      <c r="J1260" s="25">
        <v>2500.12</v>
      </c>
      <c r="K1260" s="25" t="s">
        <v>1119</v>
      </c>
      <c r="L1260" s="25"/>
      <c r="M1260" s="25" t="s">
        <v>1119</v>
      </c>
      <c r="N1260" s="25" t="s">
        <v>412</v>
      </c>
      <c r="O1260" s="25" t="s">
        <v>411</v>
      </c>
      <c r="P1260" s="25" t="s">
        <v>516</v>
      </c>
      <c r="Q1260" s="28">
        <v>580</v>
      </c>
      <c r="R1260" s="17">
        <v>0.20050000000000001</v>
      </c>
      <c r="U1260" s="17">
        <v>0</v>
      </c>
      <c r="V1260" s="17">
        <v>0</v>
      </c>
      <c r="Y1260" s="17">
        <v>0</v>
      </c>
      <c r="Z1260" s="17">
        <v>0</v>
      </c>
      <c r="AC1260" s="17">
        <v>0</v>
      </c>
      <c r="AD1260" s="17">
        <v>0</v>
      </c>
      <c r="AG1260" s="17">
        <v>0</v>
      </c>
      <c r="AH1260" s="17">
        <v>0</v>
      </c>
      <c r="AK1260" s="17">
        <v>0</v>
      </c>
      <c r="AL1260" s="17">
        <v>0</v>
      </c>
      <c r="AO1260" s="17">
        <v>0</v>
      </c>
      <c r="AP1260" s="17">
        <v>0</v>
      </c>
      <c r="AQ1260" s="17">
        <v>0.20050000000000001</v>
      </c>
      <c r="AR1260" s="17">
        <v>1E-3</v>
      </c>
      <c r="AS1260" s="17">
        <v>3.6000000000000001E-5</v>
      </c>
      <c r="AT1260" s="17">
        <v>3.9399999999999998E-4</v>
      </c>
      <c r="AU1260" s="17">
        <v>1.0218E-2</v>
      </c>
      <c r="AV1260" s="17">
        <v>285</v>
      </c>
      <c r="AW1260" s="17">
        <v>342</v>
      </c>
      <c r="AX1260" s="17">
        <v>427.5</v>
      </c>
      <c r="AY1260" s="17">
        <v>0</v>
      </c>
      <c r="AZ1260" s="17">
        <v>0</v>
      </c>
      <c r="BA1260" s="17">
        <v>0</v>
      </c>
      <c r="BB1260" s="17">
        <v>0</v>
      </c>
      <c r="BC1260" s="17">
        <v>1</v>
      </c>
      <c r="BD1260" s="17">
        <v>0.57999999999999996</v>
      </c>
      <c r="BE1260" s="17">
        <v>1</v>
      </c>
      <c r="BF1260" s="17">
        <v>1</v>
      </c>
      <c r="BH1260" s="17">
        <v>0</v>
      </c>
      <c r="BJ1260" s="17">
        <v>0</v>
      </c>
      <c r="BL1260" s="17">
        <v>0</v>
      </c>
      <c r="BM1260" s="17">
        <v>1.16E-4</v>
      </c>
      <c r="BN1260" s="17">
        <v>1.6899999999999999E-4</v>
      </c>
      <c r="BO1260" s="17">
        <v>1.0218E-2</v>
      </c>
      <c r="BP1260" s="17">
        <v>0</v>
      </c>
      <c r="BQ1260" s="17">
        <v>0</v>
      </c>
      <c r="BR1260" s="17">
        <v>0</v>
      </c>
      <c r="BS1260" s="17">
        <v>0</v>
      </c>
      <c r="BT1260" s="17" t="s">
        <v>409</v>
      </c>
      <c r="BU1260" s="17" t="s">
        <v>409</v>
      </c>
      <c r="BV1260" s="17" t="s">
        <v>409</v>
      </c>
      <c r="BW1260" s="17" t="s">
        <v>592</v>
      </c>
      <c r="CA1260" s="17">
        <v>88106466</v>
      </c>
      <c r="CB1260" s="17" t="s">
        <v>1453</v>
      </c>
      <c r="CC1260" s="17">
        <v>4101502</v>
      </c>
      <c r="CD1260" s="17" t="s">
        <v>1043</v>
      </c>
    </row>
    <row r="1261" spans="1:82">
      <c r="A1261" s="27">
        <v>1000001429</v>
      </c>
      <c r="B1261" s="26">
        <v>0</v>
      </c>
      <c r="C1261" s="26" t="s">
        <v>1819</v>
      </c>
      <c r="D1261" s="25">
        <v>309940</v>
      </c>
      <c r="E1261" s="25" t="s">
        <v>595</v>
      </c>
      <c r="F1261" s="25">
        <v>309410</v>
      </c>
      <c r="G1261" s="25" t="s">
        <v>518</v>
      </c>
      <c r="H1261" s="25">
        <v>2</v>
      </c>
      <c r="I1261" s="25">
        <v>1996.01</v>
      </c>
      <c r="J1261" s="25">
        <v>2500.12</v>
      </c>
      <c r="K1261" s="25" t="s">
        <v>505</v>
      </c>
      <c r="L1261" s="25"/>
      <c r="M1261" s="25" t="s">
        <v>505</v>
      </c>
      <c r="N1261" s="25" t="s">
        <v>412</v>
      </c>
      <c r="O1261" s="25" t="s">
        <v>541</v>
      </c>
      <c r="P1261" s="25" t="s">
        <v>456</v>
      </c>
      <c r="Q1261" s="24">
        <v>21475</v>
      </c>
      <c r="R1261" s="17">
        <v>0</v>
      </c>
      <c r="S1261" s="17" t="s">
        <v>411</v>
      </c>
      <c r="T1261" s="17" t="s">
        <v>516</v>
      </c>
      <c r="U1261" s="17">
        <v>86</v>
      </c>
      <c r="V1261" s="17">
        <v>0.87549999999999994</v>
      </c>
      <c r="Y1261" s="17">
        <v>0</v>
      </c>
      <c r="Z1261" s="17">
        <v>0</v>
      </c>
      <c r="AC1261" s="17">
        <v>0</v>
      </c>
      <c r="AD1261" s="17">
        <v>0</v>
      </c>
      <c r="AG1261" s="17">
        <v>0</v>
      </c>
      <c r="AH1261" s="17">
        <v>0</v>
      </c>
      <c r="AK1261" s="17">
        <v>0</v>
      </c>
      <c r="AL1261" s="17">
        <v>0</v>
      </c>
      <c r="AO1261" s="17">
        <v>0</v>
      </c>
      <c r="AP1261" s="17">
        <v>0</v>
      </c>
      <c r="AQ1261" s="17">
        <v>3.83889E-4</v>
      </c>
      <c r="AR1261" s="17">
        <v>9.7554999999999997E-5</v>
      </c>
      <c r="AS1261" s="17">
        <v>1.2154999999999999E-2</v>
      </c>
      <c r="AT1261" s="17">
        <v>4.3236999999999998E-2</v>
      </c>
      <c r="AU1261" s="17">
        <v>1.7387E-2</v>
      </c>
      <c r="AV1261" s="17">
        <v>293</v>
      </c>
      <c r="AW1261" s="17">
        <v>351.6</v>
      </c>
      <c r="AX1261" s="17">
        <v>439.5</v>
      </c>
      <c r="AY1261" s="17">
        <v>0</v>
      </c>
      <c r="AZ1261" s="17">
        <v>0</v>
      </c>
      <c r="BA1261" s="17">
        <v>0</v>
      </c>
      <c r="BB1261" s="17">
        <v>0</v>
      </c>
      <c r="BC1261" s="17">
        <v>1</v>
      </c>
      <c r="BD1261" s="17">
        <v>21.56</v>
      </c>
      <c r="BE1261" s="17">
        <v>1</v>
      </c>
      <c r="BF1261" s="17">
        <v>1</v>
      </c>
      <c r="BH1261" s="17">
        <v>0</v>
      </c>
      <c r="BJ1261" s="17">
        <v>0</v>
      </c>
      <c r="BL1261" s="17">
        <v>0</v>
      </c>
      <c r="BM1261" s="17">
        <v>3.1741999999999999E-2</v>
      </c>
      <c r="BN1261" s="17">
        <v>0.114831</v>
      </c>
      <c r="BO1261" s="17">
        <v>6.5620000000000001E-3</v>
      </c>
      <c r="BP1261" s="17">
        <v>0</v>
      </c>
      <c r="BQ1261" s="17">
        <v>0</v>
      </c>
      <c r="BR1261" s="17">
        <v>0</v>
      </c>
      <c r="BS1261" s="17">
        <v>0</v>
      </c>
      <c r="BT1261" s="17" t="s">
        <v>409</v>
      </c>
      <c r="BU1261" s="17" t="s">
        <v>409</v>
      </c>
      <c r="BV1261" s="17" t="s">
        <v>409</v>
      </c>
      <c r="BW1261" s="17" t="s">
        <v>592</v>
      </c>
      <c r="CA1261" s="17">
        <v>88106466</v>
      </c>
      <c r="CB1261" s="17" t="s">
        <v>1483</v>
      </c>
      <c r="CC1261" s="17">
        <v>4102126</v>
      </c>
      <c r="CD1261" s="17" t="s">
        <v>734</v>
      </c>
    </row>
    <row r="1262" spans="1:82">
      <c r="A1262" s="27">
        <v>1000001430</v>
      </c>
      <c r="B1262" s="26">
        <v>0</v>
      </c>
      <c r="C1262" s="26" t="s">
        <v>384</v>
      </c>
      <c r="D1262" s="25">
        <v>209350</v>
      </c>
      <c r="E1262" s="25" t="s">
        <v>1503</v>
      </c>
      <c r="F1262" s="25">
        <v>209150</v>
      </c>
      <c r="G1262" s="25" t="s">
        <v>1500</v>
      </c>
      <c r="H1262" s="25">
        <v>3</v>
      </c>
      <c r="I1262" s="25">
        <v>2002.01</v>
      </c>
      <c r="J1262" s="25">
        <v>2500.12</v>
      </c>
      <c r="K1262" s="25" t="s">
        <v>1698</v>
      </c>
      <c r="L1262" s="25"/>
      <c r="M1262" s="25" t="s">
        <v>1698</v>
      </c>
      <c r="N1262" s="25" t="s">
        <v>609</v>
      </c>
      <c r="O1262" s="25" t="s">
        <v>428</v>
      </c>
      <c r="P1262" s="25" t="s">
        <v>608</v>
      </c>
      <c r="Q1262" s="24">
        <v>2156</v>
      </c>
      <c r="R1262" s="17">
        <v>0</v>
      </c>
      <c r="S1262" s="17" t="s">
        <v>428</v>
      </c>
      <c r="T1262" s="17" t="s">
        <v>1498</v>
      </c>
      <c r="U1262" s="17">
        <v>525</v>
      </c>
      <c r="V1262" s="17">
        <v>0</v>
      </c>
      <c r="Y1262" s="17">
        <v>0</v>
      </c>
      <c r="Z1262" s="17">
        <v>0</v>
      </c>
      <c r="AC1262" s="17">
        <v>0</v>
      </c>
      <c r="AD1262" s="17">
        <v>0</v>
      </c>
      <c r="AG1262" s="17">
        <v>0</v>
      </c>
      <c r="AH1262" s="17">
        <v>0</v>
      </c>
      <c r="AK1262" s="17">
        <v>0</v>
      </c>
      <c r="AL1262" s="17">
        <v>0</v>
      </c>
      <c r="AO1262" s="17">
        <v>0</v>
      </c>
      <c r="AP1262" s="17">
        <v>0</v>
      </c>
      <c r="AQ1262" s="17">
        <v>0</v>
      </c>
      <c r="AR1262" s="17">
        <v>0</v>
      </c>
      <c r="AS1262" s="17">
        <v>3.6999999999999998E-5</v>
      </c>
      <c r="AT1262" s="17">
        <v>6.7599999999999995E-4</v>
      </c>
      <c r="AU1262" s="17">
        <v>1.7010000000000001E-2</v>
      </c>
      <c r="AV1262" s="30">
        <v>2173</v>
      </c>
      <c r="AW1262" s="30">
        <v>2607.6</v>
      </c>
      <c r="AX1262" s="30">
        <v>3259.5</v>
      </c>
      <c r="AY1262" s="17">
        <v>0</v>
      </c>
      <c r="AZ1262" s="17">
        <v>0</v>
      </c>
      <c r="BA1262" s="17">
        <v>0</v>
      </c>
      <c r="BB1262" s="17">
        <v>0</v>
      </c>
      <c r="BC1262" s="17">
        <v>1</v>
      </c>
      <c r="BD1262" s="17">
        <v>2.68</v>
      </c>
      <c r="BE1262" s="17">
        <v>1</v>
      </c>
      <c r="BF1262" s="17">
        <v>1</v>
      </c>
      <c r="BH1262" s="17">
        <v>0</v>
      </c>
      <c r="BJ1262" s="17">
        <v>0</v>
      </c>
      <c r="BL1262" s="17">
        <v>0</v>
      </c>
      <c r="BM1262" s="17">
        <v>3.48E-4</v>
      </c>
      <c r="BN1262" s="17">
        <v>1.9059999999999999E-3</v>
      </c>
      <c r="BO1262" s="17">
        <v>5.875E-3</v>
      </c>
      <c r="BP1262" s="17">
        <v>0</v>
      </c>
      <c r="BQ1262" s="17">
        <v>0</v>
      </c>
      <c r="BR1262" s="17">
        <v>0</v>
      </c>
      <c r="BS1262" s="17">
        <v>0</v>
      </c>
      <c r="BT1262" s="17" t="s">
        <v>409</v>
      </c>
      <c r="BU1262" s="17" t="s">
        <v>409</v>
      </c>
      <c r="BV1262" s="17" t="s">
        <v>409</v>
      </c>
      <c r="BW1262" s="17" t="s">
        <v>592</v>
      </c>
      <c r="CA1262" s="17">
        <v>88106466</v>
      </c>
      <c r="CB1262" s="17" t="s">
        <v>1483</v>
      </c>
      <c r="CC1262" s="17">
        <v>4104439</v>
      </c>
      <c r="CD1262" s="17" t="s">
        <v>1043</v>
      </c>
    </row>
    <row r="1263" spans="1:82">
      <c r="A1263" s="27">
        <v>1000001431</v>
      </c>
      <c r="B1263" s="26">
        <v>0</v>
      </c>
      <c r="C1263" s="26" t="s">
        <v>400</v>
      </c>
      <c r="D1263" s="25">
        <v>209500</v>
      </c>
      <c r="E1263" s="25" t="s">
        <v>1763</v>
      </c>
      <c r="F1263" s="25">
        <v>209600</v>
      </c>
      <c r="G1263" s="25" t="s">
        <v>1205</v>
      </c>
      <c r="H1263" s="25">
        <v>1</v>
      </c>
      <c r="I1263" s="25">
        <v>2006.06</v>
      </c>
      <c r="J1263" s="25">
        <v>2500.12</v>
      </c>
      <c r="K1263" s="25" t="s">
        <v>1120</v>
      </c>
      <c r="L1263" s="25"/>
      <c r="M1263" s="25" t="s">
        <v>1120</v>
      </c>
      <c r="N1263" s="25" t="s">
        <v>609</v>
      </c>
      <c r="O1263" s="25" t="s">
        <v>428</v>
      </c>
      <c r="P1263" s="25" t="s">
        <v>608</v>
      </c>
      <c r="Q1263" s="28">
        <v>52</v>
      </c>
      <c r="R1263" s="17">
        <v>0</v>
      </c>
      <c r="U1263" s="17">
        <v>0</v>
      </c>
      <c r="V1263" s="17">
        <v>0</v>
      </c>
      <c r="Y1263" s="17">
        <v>0</v>
      </c>
      <c r="Z1263" s="17">
        <v>0</v>
      </c>
      <c r="AC1263" s="17">
        <v>0</v>
      </c>
      <c r="AD1263" s="17">
        <v>0</v>
      </c>
      <c r="AG1263" s="17">
        <v>0</v>
      </c>
      <c r="AH1263" s="17">
        <v>0</v>
      </c>
      <c r="AK1263" s="17">
        <v>0</v>
      </c>
      <c r="AL1263" s="17">
        <v>0</v>
      </c>
      <c r="AO1263" s="17">
        <v>0</v>
      </c>
      <c r="AP1263" s="17">
        <v>0</v>
      </c>
      <c r="AQ1263" s="17">
        <v>0</v>
      </c>
      <c r="AR1263" s="17">
        <v>0</v>
      </c>
      <c r="AS1263" s="17">
        <v>9.9999999999999995E-7</v>
      </c>
      <c r="AT1263" s="17">
        <v>9.9999999999999995E-7</v>
      </c>
      <c r="AU1263" s="17">
        <v>0</v>
      </c>
      <c r="AV1263" s="30">
        <v>2173</v>
      </c>
      <c r="AW1263" s="30">
        <v>2607.6</v>
      </c>
      <c r="AX1263" s="30">
        <v>3259.5</v>
      </c>
      <c r="AY1263" s="17">
        <v>0</v>
      </c>
      <c r="AZ1263" s="17">
        <v>0</v>
      </c>
      <c r="BA1263" s="17">
        <v>0</v>
      </c>
      <c r="BB1263" s="17">
        <v>0</v>
      </c>
      <c r="BC1263" s="17">
        <v>1</v>
      </c>
      <c r="BD1263" s="17">
        <v>0.05</v>
      </c>
      <c r="BE1263" s="17">
        <v>1</v>
      </c>
      <c r="BF1263" s="17">
        <v>1</v>
      </c>
      <c r="BH1263" s="17">
        <v>0</v>
      </c>
      <c r="BJ1263" s="17">
        <v>0</v>
      </c>
      <c r="BL1263" s="17">
        <v>0</v>
      </c>
      <c r="BM1263" s="17">
        <v>9.9999999999999995E-7</v>
      </c>
      <c r="BN1263" s="17">
        <v>9.9999999999999995E-7</v>
      </c>
      <c r="BO1263" s="17">
        <v>0</v>
      </c>
      <c r="BP1263" s="17">
        <v>0</v>
      </c>
      <c r="BQ1263" s="17">
        <v>0</v>
      </c>
      <c r="BR1263" s="17">
        <v>0</v>
      </c>
      <c r="BS1263" s="17">
        <v>0</v>
      </c>
      <c r="BT1263" s="17" t="s">
        <v>409</v>
      </c>
      <c r="BU1263" s="17" t="s">
        <v>409</v>
      </c>
      <c r="BV1263" s="17" t="s">
        <v>409</v>
      </c>
      <c r="BW1263" s="17" t="s">
        <v>592</v>
      </c>
      <c r="CA1263" s="17">
        <v>88106466</v>
      </c>
      <c r="CB1263" s="17" t="s">
        <v>1483</v>
      </c>
      <c r="CC1263" s="17">
        <v>4101502</v>
      </c>
      <c r="CD1263" s="17" t="s">
        <v>1043</v>
      </c>
    </row>
    <row r="1264" spans="1:82">
      <c r="A1264" s="27">
        <v>1000001432</v>
      </c>
      <c r="B1264" s="26">
        <v>0</v>
      </c>
      <c r="C1264" s="26" t="s">
        <v>399</v>
      </c>
      <c r="D1264" s="25">
        <v>209500</v>
      </c>
      <c r="E1264" s="25" t="s">
        <v>1763</v>
      </c>
      <c r="F1264" s="25">
        <v>209600</v>
      </c>
      <c r="G1264" s="25" t="s">
        <v>1205</v>
      </c>
      <c r="H1264" s="25">
        <v>2</v>
      </c>
      <c r="I1264" s="25">
        <v>2006.06</v>
      </c>
      <c r="J1264" s="25">
        <v>2500.12</v>
      </c>
      <c r="K1264" s="25" t="s">
        <v>1120</v>
      </c>
      <c r="L1264" s="25"/>
      <c r="M1264" s="25" t="s">
        <v>1120</v>
      </c>
      <c r="N1264" s="25" t="s">
        <v>609</v>
      </c>
      <c r="O1264" s="25" t="s">
        <v>428</v>
      </c>
      <c r="P1264" s="25" t="s">
        <v>608</v>
      </c>
      <c r="Q1264" s="28">
        <v>52</v>
      </c>
      <c r="R1264" s="17">
        <v>0</v>
      </c>
      <c r="U1264" s="17">
        <v>0</v>
      </c>
      <c r="V1264" s="17">
        <v>0</v>
      </c>
      <c r="Y1264" s="17">
        <v>0</v>
      </c>
      <c r="Z1264" s="17">
        <v>0</v>
      </c>
      <c r="AC1264" s="17">
        <v>0</v>
      </c>
      <c r="AD1264" s="17">
        <v>0</v>
      </c>
      <c r="AG1264" s="17">
        <v>0</v>
      </c>
      <c r="AH1264" s="17">
        <v>0</v>
      </c>
      <c r="AK1264" s="17">
        <v>0</v>
      </c>
      <c r="AL1264" s="17">
        <v>0</v>
      </c>
      <c r="AO1264" s="17">
        <v>0</v>
      </c>
      <c r="AP1264" s="17">
        <v>0</v>
      </c>
      <c r="AQ1264" s="17">
        <v>0</v>
      </c>
      <c r="AR1264" s="17">
        <v>0</v>
      </c>
      <c r="AS1264" s="17">
        <v>9.9999999999999995E-7</v>
      </c>
      <c r="AT1264" s="17">
        <v>9.9999999999999995E-7</v>
      </c>
      <c r="AU1264" s="17">
        <v>0</v>
      </c>
      <c r="AV1264" s="30">
        <v>2173</v>
      </c>
      <c r="AW1264" s="30">
        <v>2607.6</v>
      </c>
      <c r="AX1264" s="30">
        <v>3259.5</v>
      </c>
      <c r="AY1264" s="17">
        <v>0</v>
      </c>
      <c r="AZ1264" s="17">
        <v>0</v>
      </c>
      <c r="BA1264" s="17">
        <v>0</v>
      </c>
      <c r="BB1264" s="17">
        <v>0</v>
      </c>
      <c r="BC1264" s="17">
        <v>1</v>
      </c>
      <c r="BD1264" s="17">
        <v>0.05</v>
      </c>
      <c r="BE1264" s="17">
        <v>1</v>
      </c>
      <c r="BF1264" s="17">
        <v>1</v>
      </c>
      <c r="BH1264" s="17">
        <v>0</v>
      </c>
      <c r="BJ1264" s="17">
        <v>0</v>
      </c>
      <c r="BL1264" s="17">
        <v>0</v>
      </c>
      <c r="BM1264" s="17">
        <v>9.9999999999999995E-7</v>
      </c>
      <c r="BN1264" s="17">
        <v>9.9999999999999995E-7</v>
      </c>
      <c r="BO1264" s="17">
        <v>0</v>
      </c>
      <c r="BP1264" s="17">
        <v>0</v>
      </c>
      <c r="BQ1264" s="17">
        <v>0</v>
      </c>
      <c r="BR1264" s="17">
        <v>0</v>
      </c>
      <c r="BS1264" s="17">
        <v>0</v>
      </c>
      <c r="BT1264" s="17" t="s">
        <v>409</v>
      </c>
      <c r="BU1264" s="17" t="s">
        <v>409</v>
      </c>
      <c r="BV1264" s="17" t="s">
        <v>409</v>
      </c>
      <c r="BW1264" s="17" t="s">
        <v>592</v>
      </c>
      <c r="CA1264" s="17">
        <v>88106466</v>
      </c>
      <c r="CB1264" s="17" t="s">
        <v>1483</v>
      </c>
      <c r="CC1264" s="17">
        <v>4101502</v>
      </c>
      <c r="CD1264" s="17" t="s">
        <v>1043</v>
      </c>
    </row>
    <row r="1265" spans="1:82">
      <c r="A1265" s="27">
        <v>1000001434</v>
      </c>
      <c r="B1265" s="26">
        <v>0</v>
      </c>
      <c r="C1265" s="26" t="s">
        <v>1818</v>
      </c>
      <c r="D1265" s="25">
        <v>306850</v>
      </c>
      <c r="E1265" s="25" t="s">
        <v>1584</v>
      </c>
      <c r="F1265" s="25">
        <v>306520</v>
      </c>
      <c r="G1265" s="25" t="s">
        <v>1689</v>
      </c>
      <c r="H1265" s="25">
        <v>4</v>
      </c>
      <c r="I1265" s="25">
        <v>1998.01</v>
      </c>
      <c r="J1265" s="25">
        <v>2010.12</v>
      </c>
      <c r="K1265" s="25" t="s">
        <v>1687</v>
      </c>
      <c r="L1265" s="25"/>
      <c r="M1265" s="25" t="s">
        <v>1687</v>
      </c>
      <c r="N1265" s="25" t="s">
        <v>412</v>
      </c>
      <c r="O1265" s="25" t="s">
        <v>428</v>
      </c>
      <c r="P1265" s="25" t="s">
        <v>499</v>
      </c>
      <c r="Q1265" s="24">
        <v>42856</v>
      </c>
      <c r="R1265" s="17">
        <v>0</v>
      </c>
      <c r="U1265" s="17">
        <v>0</v>
      </c>
      <c r="V1265" s="17">
        <v>0</v>
      </c>
      <c r="Y1265" s="17">
        <v>0</v>
      </c>
      <c r="Z1265" s="17">
        <v>0</v>
      </c>
      <c r="AC1265" s="17">
        <v>0</v>
      </c>
      <c r="AD1265" s="17">
        <v>0</v>
      </c>
      <c r="AG1265" s="17">
        <v>0</v>
      </c>
      <c r="AH1265" s="17">
        <v>0</v>
      </c>
      <c r="AK1265" s="17">
        <v>0</v>
      </c>
      <c r="AL1265" s="17">
        <v>0</v>
      </c>
      <c r="AO1265" s="17">
        <v>0</v>
      </c>
      <c r="AP1265" s="17">
        <v>0</v>
      </c>
      <c r="AQ1265" s="17">
        <v>0</v>
      </c>
      <c r="AR1265" s="17">
        <v>0</v>
      </c>
      <c r="AS1265" s="17">
        <v>7.5789999999999998E-3</v>
      </c>
      <c r="AT1265" s="17">
        <v>5.9922999999999997E-2</v>
      </c>
      <c r="AU1265" s="17">
        <v>4.9526000000000001E-2</v>
      </c>
      <c r="AV1265" s="17">
        <v>452</v>
      </c>
      <c r="AW1265" s="17">
        <v>542.4</v>
      </c>
      <c r="AX1265" s="17">
        <v>678</v>
      </c>
      <c r="AY1265" s="17">
        <v>0</v>
      </c>
      <c r="AZ1265" s="17">
        <v>0</v>
      </c>
      <c r="BA1265" s="17">
        <v>0</v>
      </c>
      <c r="BB1265" s="17">
        <v>0</v>
      </c>
      <c r="BC1265" s="17">
        <v>1</v>
      </c>
      <c r="BD1265" s="17">
        <v>42.86</v>
      </c>
      <c r="BE1265" s="17">
        <v>1</v>
      </c>
      <c r="BF1265" s="17">
        <v>1</v>
      </c>
      <c r="BH1265" s="17">
        <v>0</v>
      </c>
      <c r="BJ1265" s="17">
        <v>0</v>
      </c>
      <c r="BL1265" s="17">
        <v>0</v>
      </c>
      <c r="BM1265" s="17">
        <v>4.2749000000000002E-2</v>
      </c>
      <c r="BN1265" s="17">
        <v>0.21812599999999999</v>
      </c>
      <c r="BO1265" s="17">
        <v>0</v>
      </c>
      <c r="BP1265" s="17">
        <v>0</v>
      </c>
      <c r="BQ1265" s="17">
        <v>0</v>
      </c>
      <c r="BR1265" s="17">
        <v>0</v>
      </c>
      <c r="BS1265" s="17">
        <v>0</v>
      </c>
      <c r="BT1265" s="17" t="s">
        <v>409</v>
      </c>
      <c r="BU1265" s="17" t="s">
        <v>409</v>
      </c>
      <c r="BV1265" s="17" t="s">
        <v>409</v>
      </c>
      <c r="BX1265" s="17" t="s">
        <v>607</v>
      </c>
      <c r="CA1265" s="17">
        <v>88106466</v>
      </c>
      <c r="CB1265" s="17" t="s">
        <v>1483</v>
      </c>
      <c r="CC1265" s="17">
        <v>5103347</v>
      </c>
      <c r="CD1265" s="17" t="s">
        <v>1106</v>
      </c>
    </row>
    <row r="1266" spans="1:82">
      <c r="A1266" s="27">
        <v>1000001435</v>
      </c>
      <c r="B1266" s="26">
        <v>0</v>
      </c>
      <c r="C1266" s="26" t="s">
        <v>1817</v>
      </c>
      <c r="D1266" s="25">
        <v>310620</v>
      </c>
      <c r="E1266" s="25" t="s">
        <v>1447</v>
      </c>
      <c r="F1266" s="25">
        <v>310630</v>
      </c>
      <c r="G1266" s="25" t="s">
        <v>1815</v>
      </c>
      <c r="H1266" s="25">
        <v>1</v>
      </c>
      <c r="I1266" s="25">
        <v>1996.01</v>
      </c>
      <c r="J1266" s="25">
        <v>2500.12</v>
      </c>
      <c r="K1266" s="25" t="s">
        <v>505</v>
      </c>
      <c r="L1266" s="25"/>
      <c r="M1266" s="25" t="s">
        <v>505</v>
      </c>
      <c r="N1266" s="25" t="s">
        <v>412</v>
      </c>
      <c r="O1266" s="25" t="s">
        <v>411</v>
      </c>
      <c r="P1266" s="25" t="s">
        <v>516</v>
      </c>
      <c r="Q1266" s="24">
        <v>5826</v>
      </c>
      <c r="R1266" s="17">
        <v>1.17</v>
      </c>
      <c r="U1266" s="17">
        <v>0</v>
      </c>
      <c r="V1266" s="17">
        <v>0</v>
      </c>
      <c r="Y1266" s="17">
        <v>0</v>
      </c>
      <c r="Z1266" s="17">
        <v>0</v>
      </c>
      <c r="AC1266" s="17">
        <v>0</v>
      </c>
      <c r="AD1266" s="17">
        <v>0</v>
      </c>
      <c r="AG1266" s="17">
        <v>0</v>
      </c>
      <c r="AH1266" s="17">
        <v>0</v>
      </c>
      <c r="AK1266" s="17">
        <v>0</v>
      </c>
      <c r="AL1266" s="17">
        <v>0</v>
      </c>
      <c r="AO1266" s="17">
        <v>0</v>
      </c>
      <c r="AP1266" s="17">
        <v>0</v>
      </c>
      <c r="AQ1266" s="17">
        <v>1.17</v>
      </c>
      <c r="AR1266" s="17">
        <v>1E-3</v>
      </c>
      <c r="AS1266" s="17">
        <v>3.57E-4</v>
      </c>
      <c r="AT1266" s="17">
        <v>3.2919999999999998E-3</v>
      </c>
      <c r="AU1266" s="17">
        <v>0.14499999999999999</v>
      </c>
      <c r="AV1266" s="17">
        <v>399</v>
      </c>
      <c r="AW1266" s="17">
        <v>478.8</v>
      </c>
      <c r="AX1266" s="17">
        <v>598.5</v>
      </c>
      <c r="AY1266" s="17">
        <v>0</v>
      </c>
      <c r="AZ1266" s="17">
        <v>0</v>
      </c>
      <c r="BA1266" s="17">
        <v>0</v>
      </c>
      <c r="BB1266" s="17">
        <v>0</v>
      </c>
      <c r="BC1266" s="17">
        <v>1</v>
      </c>
      <c r="BD1266" s="17">
        <v>5.83</v>
      </c>
      <c r="BE1266" s="17">
        <v>1</v>
      </c>
      <c r="BF1266" s="17">
        <v>1</v>
      </c>
      <c r="BH1266" s="17">
        <v>0</v>
      </c>
      <c r="BJ1266" s="17">
        <v>0</v>
      </c>
      <c r="BL1266" s="17">
        <v>0</v>
      </c>
      <c r="BM1266" s="17">
        <v>1.026E-3</v>
      </c>
      <c r="BN1266" s="17">
        <v>1.787E-3</v>
      </c>
      <c r="BO1266" s="17">
        <v>0</v>
      </c>
      <c r="BP1266" s="17">
        <v>0</v>
      </c>
      <c r="BQ1266" s="17">
        <v>0</v>
      </c>
      <c r="BR1266" s="17">
        <v>0</v>
      </c>
      <c r="BS1266" s="17">
        <v>0</v>
      </c>
      <c r="BT1266" s="17" t="s">
        <v>409</v>
      </c>
      <c r="BU1266" s="17" t="s">
        <v>409</v>
      </c>
      <c r="BV1266" s="17" t="s">
        <v>409</v>
      </c>
      <c r="BW1266" s="17" t="s">
        <v>592</v>
      </c>
      <c r="CA1266" s="17">
        <v>88106466</v>
      </c>
      <c r="CB1266" s="17" t="s">
        <v>1483</v>
      </c>
      <c r="CC1266" s="17">
        <v>4201477</v>
      </c>
      <c r="CD1266" s="17" t="s">
        <v>1245</v>
      </c>
    </row>
    <row r="1267" spans="1:82">
      <c r="A1267" s="27">
        <v>1000001436</v>
      </c>
      <c r="B1267" s="26">
        <v>0</v>
      </c>
      <c r="C1267" s="26" t="s">
        <v>1816</v>
      </c>
      <c r="D1267" s="25">
        <v>310620</v>
      </c>
      <c r="E1267" s="25" t="s">
        <v>1447</v>
      </c>
      <c r="F1267" s="25">
        <v>310630</v>
      </c>
      <c r="G1267" s="25" t="s">
        <v>1815</v>
      </c>
      <c r="H1267" s="25">
        <v>2</v>
      </c>
      <c r="I1267" s="25">
        <v>1996.01</v>
      </c>
      <c r="J1267" s="25">
        <v>2500.12</v>
      </c>
      <c r="K1267" s="25" t="s">
        <v>505</v>
      </c>
      <c r="L1267" s="25"/>
      <c r="M1267" s="25" t="s">
        <v>505</v>
      </c>
      <c r="N1267" s="25" t="s">
        <v>412</v>
      </c>
      <c r="O1267" s="25" t="s">
        <v>411</v>
      </c>
      <c r="P1267" s="25" t="s">
        <v>516</v>
      </c>
      <c r="Q1267" s="24">
        <v>5826</v>
      </c>
      <c r="R1267" s="17">
        <v>1.17</v>
      </c>
      <c r="U1267" s="17">
        <v>0</v>
      </c>
      <c r="V1267" s="17">
        <v>0</v>
      </c>
      <c r="Y1267" s="17">
        <v>0</v>
      </c>
      <c r="Z1267" s="17">
        <v>0</v>
      </c>
      <c r="AC1267" s="17">
        <v>0</v>
      </c>
      <c r="AD1267" s="17">
        <v>0</v>
      </c>
      <c r="AG1267" s="17">
        <v>0</v>
      </c>
      <c r="AH1267" s="17">
        <v>0</v>
      </c>
      <c r="AK1267" s="17">
        <v>0</v>
      </c>
      <c r="AL1267" s="17">
        <v>0</v>
      </c>
      <c r="AO1267" s="17">
        <v>0</v>
      </c>
      <c r="AP1267" s="17">
        <v>0</v>
      </c>
      <c r="AQ1267" s="17">
        <v>1.17</v>
      </c>
      <c r="AR1267" s="17">
        <v>1E-3</v>
      </c>
      <c r="AS1267" s="17">
        <v>3.57E-4</v>
      </c>
      <c r="AT1267" s="17">
        <v>3.2919999999999998E-3</v>
      </c>
      <c r="AU1267" s="17">
        <v>0.14499999999999999</v>
      </c>
      <c r="AV1267" s="17">
        <v>399</v>
      </c>
      <c r="AW1267" s="17">
        <v>478.8</v>
      </c>
      <c r="AX1267" s="17">
        <v>598.5</v>
      </c>
      <c r="AY1267" s="17">
        <v>0</v>
      </c>
      <c r="AZ1267" s="17">
        <v>0</v>
      </c>
      <c r="BA1267" s="17">
        <v>0</v>
      </c>
      <c r="BB1267" s="17">
        <v>0</v>
      </c>
      <c r="BC1267" s="17">
        <v>1</v>
      </c>
      <c r="BD1267" s="17">
        <v>5.83</v>
      </c>
      <c r="BE1267" s="17">
        <v>1</v>
      </c>
      <c r="BF1267" s="17">
        <v>1</v>
      </c>
      <c r="BH1267" s="17">
        <v>0</v>
      </c>
      <c r="BJ1267" s="17">
        <v>0</v>
      </c>
      <c r="BL1267" s="17">
        <v>0</v>
      </c>
      <c r="BM1267" s="17">
        <v>1.026E-3</v>
      </c>
      <c r="BN1267" s="17">
        <v>1.787E-3</v>
      </c>
      <c r="BO1267" s="17">
        <v>0</v>
      </c>
      <c r="BP1267" s="17">
        <v>0</v>
      </c>
      <c r="BQ1267" s="17">
        <v>0</v>
      </c>
      <c r="BR1267" s="17">
        <v>0</v>
      </c>
      <c r="BS1267" s="17">
        <v>0</v>
      </c>
      <c r="BT1267" s="17" t="s">
        <v>409</v>
      </c>
      <c r="BU1267" s="17" t="s">
        <v>409</v>
      </c>
      <c r="BV1267" s="17" t="s">
        <v>409</v>
      </c>
      <c r="BW1267" s="17" t="s">
        <v>592</v>
      </c>
      <c r="CA1267" s="17">
        <v>88106466</v>
      </c>
      <c r="CB1267" s="17" t="s">
        <v>1483</v>
      </c>
      <c r="CC1267" s="17">
        <v>4201477</v>
      </c>
      <c r="CD1267" s="17" t="s">
        <v>1245</v>
      </c>
    </row>
    <row r="1268" spans="1:82">
      <c r="A1268" s="27">
        <v>1000001437</v>
      </c>
      <c r="B1268" s="26">
        <v>0</v>
      </c>
      <c r="C1268" s="26" t="s">
        <v>1814</v>
      </c>
      <c r="D1268" s="25">
        <v>310215</v>
      </c>
      <c r="E1268" s="25" t="s">
        <v>1568</v>
      </c>
      <c r="F1268" s="25">
        <v>310220</v>
      </c>
      <c r="G1268" s="25" t="s">
        <v>1811</v>
      </c>
      <c r="H1268" s="25">
        <v>2</v>
      </c>
      <c r="I1268" s="25">
        <v>2004.01</v>
      </c>
      <c r="J1268" s="25">
        <v>2500.12</v>
      </c>
      <c r="K1268" s="25" t="s">
        <v>1642</v>
      </c>
      <c r="L1268" s="25"/>
      <c r="M1268" s="25" t="s">
        <v>1642</v>
      </c>
      <c r="N1268" s="25" t="s">
        <v>412</v>
      </c>
      <c r="O1268" s="25" t="s">
        <v>428</v>
      </c>
      <c r="P1268" s="25" t="s">
        <v>499</v>
      </c>
      <c r="Q1268" s="24">
        <v>5366</v>
      </c>
      <c r="R1268" s="17">
        <v>0</v>
      </c>
      <c r="U1268" s="17">
        <v>0</v>
      </c>
      <c r="V1268" s="17">
        <v>0</v>
      </c>
      <c r="Y1268" s="17">
        <v>0</v>
      </c>
      <c r="Z1268" s="17">
        <v>0</v>
      </c>
      <c r="AC1268" s="17">
        <v>0</v>
      </c>
      <c r="AD1268" s="17">
        <v>0</v>
      </c>
      <c r="AG1268" s="17">
        <v>0</v>
      </c>
      <c r="AH1268" s="17">
        <v>0</v>
      </c>
      <c r="AK1268" s="17">
        <v>0</v>
      </c>
      <c r="AL1268" s="17">
        <v>0</v>
      </c>
      <c r="AO1268" s="17">
        <v>0</v>
      </c>
      <c r="AP1268" s="17">
        <v>0</v>
      </c>
      <c r="AQ1268" s="17">
        <v>0</v>
      </c>
      <c r="AR1268" s="17">
        <v>0</v>
      </c>
      <c r="AS1268" s="17">
        <v>7.9500000000000003E-4</v>
      </c>
      <c r="AT1268" s="17">
        <v>7.5680000000000001E-3</v>
      </c>
      <c r="AU1268" s="17">
        <v>6.1650000000000003E-3</v>
      </c>
      <c r="AV1268" s="17">
        <v>452</v>
      </c>
      <c r="AW1268" s="17">
        <v>542.4</v>
      </c>
      <c r="AX1268" s="17">
        <v>678</v>
      </c>
      <c r="AY1268" s="17">
        <v>0</v>
      </c>
      <c r="AZ1268" s="17">
        <v>0</v>
      </c>
      <c r="BA1268" s="17">
        <v>0</v>
      </c>
      <c r="BB1268" s="17">
        <v>0</v>
      </c>
      <c r="BC1268" s="17">
        <v>1</v>
      </c>
      <c r="BD1268" s="17">
        <v>5.37</v>
      </c>
      <c r="BE1268" s="17">
        <v>1</v>
      </c>
      <c r="BF1268" s="17">
        <v>1</v>
      </c>
      <c r="BH1268" s="17">
        <v>0</v>
      </c>
      <c r="BJ1268" s="17">
        <v>0</v>
      </c>
      <c r="BL1268" s="17">
        <v>0</v>
      </c>
      <c r="BM1268" s="17">
        <v>5.6889999999999996E-3</v>
      </c>
      <c r="BN1268" s="17">
        <v>2.5477E-2</v>
      </c>
      <c r="BO1268" s="17">
        <v>0</v>
      </c>
      <c r="BP1268" s="17">
        <v>0</v>
      </c>
      <c r="BQ1268" s="17">
        <v>0</v>
      </c>
      <c r="BR1268" s="17">
        <v>0</v>
      </c>
      <c r="BS1268" s="17">
        <v>0</v>
      </c>
      <c r="BT1268" s="17" t="s">
        <v>409</v>
      </c>
      <c r="BU1268" s="17" t="s">
        <v>409</v>
      </c>
      <c r="BV1268" s="17" t="s">
        <v>409</v>
      </c>
      <c r="BW1268" s="17" t="s">
        <v>592</v>
      </c>
      <c r="CA1268" s="17">
        <v>88106466</v>
      </c>
      <c r="CB1268" s="17" t="s">
        <v>1483</v>
      </c>
      <c r="CC1268" s="17">
        <v>2102625</v>
      </c>
      <c r="CD1268" s="17" t="s">
        <v>1528</v>
      </c>
    </row>
    <row r="1269" spans="1:82">
      <c r="A1269" s="27">
        <v>1000001438</v>
      </c>
      <c r="B1269" s="26">
        <v>0</v>
      </c>
      <c r="C1269" s="26" t="s">
        <v>1813</v>
      </c>
      <c r="D1269" s="25">
        <v>310150</v>
      </c>
      <c r="E1269" s="25" t="s">
        <v>1517</v>
      </c>
      <c r="F1269" s="25">
        <v>310220</v>
      </c>
      <c r="G1269" s="25" t="s">
        <v>1811</v>
      </c>
      <c r="H1269" s="25">
        <v>3</v>
      </c>
      <c r="I1269" s="25">
        <v>1996.01</v>
      </c>
      <c r="J1269" s="25">
        <v>2500.12</v>
      </c>
      <c r="K1269" s="25" t="s">
        <v>505</v>
      </c>
      <c r="L1269" s="25"/>
      <c r="M1269" s="25" t="s">
        <v>505</v>
      </c>
      <c r="N1269" s="25" t="s">
        <v>412</v>
      </c>
      <c r="O1269" s="25" t="s">
        <v>428</v>
      </c>
      <c r="P1269" s="25" t="s">
        <v>499</v>
      </c>
      <c r="Q1269" s="24">
        <v>2179</v>
      </c>
      <c r="R1269" s="17">
        <v>0</v>
      </c>
      <c r="U1269" s="17">
        <v>0</v>
      </c>
      <c r="V1269" s="17">
        <v>0</v>
      </c>
      <c r="Y1269" s="17">
        <v>0</v>
      </c>
      <c r="Z1269" s="17">
        <v>0</v>
      </c>
      <c r="AC1269" s="17">
        <v>0</v>
      </c>
      <c r="AD1269" s="17">
        <v>0</v>
      </c>
      <c r="AG1269" s="17">
        <v>0</v>
      </c>
      <c r="AH1269" s="17">
        <v>0</v>
      </c>
      <c r="AK1269" s="17">
        <v>0</v>
      </c>
      <c r="AL1269" s="17">
        <v>0</v>
      </c>
      <c r="AO1269" s="17">
        <v>0</v>
      </c>
      <c r="AP1269" s="17">
        <v>0</v>
      </c>
      <c r="AQ1269" s="17">
        <v>0</v>
      </c>
      <c r="AR1269" s="17">
        <v>0</v>
      </c>
      <c r="AS1269" s="17">
        <v>3.8200000000000002E-4</v>
      </c>
      <c r="AT1269" s="17">
        <v>2.9859999999999999E-3</v>
      </c>
      <c r="AU1269" s="17">
        <v>2.5200000000000001E-3</v>
      </c>
      <c r="AV1269" s="17">
        <v>452</v>
      </c>
      <c r="AW1269" s="17">
        <v>542.4</v>
      </c>
      <c r="AX1269" s="17">
        <v>678</v>
      </c>
      <c r="AY1269" s="17">
        <v>0</v>
      </c>
      <c r="AZ1269" s="17">
        <v>0</v>
      </c>
      <c r="BA1269" s="17">
        <v>0</v>
      </c>
      <c r="BB1269" s="17">
        <v>0</v>
      </c>
      <c r="BC1269" s="17">
        <v>1</v>
      </c>
      <c r="BD1269" s="17">
        <v>2.1800000000000002</v>
      </c>
      <c r="BE1269" s="17">
        <v>1</v>
      </c>
      <c r="BF1269" s="17">
        <v>1</v>
      </c>
      <c r="BH1269" s="17">
        <v>0</v>
      </c>
      <c r="BJ1269" s="17">
        <v>0</v>
      </c>
      <c r="BL1269" s="17">
        <v>0</v>
      </c>
      <c r="BM1269" s="17">
        <v>2.1029999999999998E-3</v>
      </c>
      <c r="BN1269" s="17">
        <v>9.1129999999999996E-3</v>
      </c>
      <c r="BO1269" s="17">
        <v>0</v>
      </c>
      <c r="BP1269" s="17">
        <v>0</v>
      </c>
      <c r="BQ1269" s="17">
        <v>0</v>
      </c>
      <c r="BR1269" s="17">
        <v>0</v>
      </c>
      <c r="BS1269" s="17">
        <v>0</v>
      </c>
      <c r="BT1269" s="17" t="s">
        <v>409</v>
      </c>
      <c r="BU1269" s="17" t="s">
        <v>409</v>
      </c>
      <c r="BV1269" s="17" t="s">
        <v>409</v>
      </c>
      <c r="BX1269" s="17" t="s">
        <v>607</v>
      </c>
      <c r="CA1269" s="17">
        <v>88106466</v>
      </c>
      <c r="CB1269" s="17" t="s">
        <v>1483</v>
      </c>
      <c r="CC1269" s="17">
        <v>4201477</v>
      </c>
      <c r="CD1269" s="17" t="s">
        <v>1245</v>
      </c>
    </row>
    <row r="1270" spans="1:82">
      <c r="A1270" s="27">
        <v>1000001439</v>
      </c>
      <c r="B1270" s="26">
        <v>0</v>
      </c>
      <c r="C1270" s="26" t="s">
        <v>1812</v>
      </c>
      <c r="D1270" s="25">
        <v>310150</v>
      </c>
      <c r="E1270" s="25" t="s">
        <v>1517</v>
      </c>
      <c r="F1270" s="25">
        <v>310220</v>
      </c>
      <c r="G1270" s="25" t="s">
        <v>1811</v>
      </c>
      <c r="H1270" s="25">
        <v>4</v>
      </c>
      <c r="I1270" s="25">
        <v>1996.01</v>
      </c>
      <c r="J1270" s="25">
        <v>2500.12</v>
      </c>
      <c r="K1270" s="25" t="s">
        <v>505</v>
      </c>
      <c r="L1270" s="25"/>
      <c r="M1270" s="25" t="s">
        <v>505</v>
      </c>
      <c r="N1270" s="25" t="s">
        <v>412</v>
      </c>
      <c r="O1270" s="25" t="s">
        <v>428</v>
      </c>
      <c r="P1270" s="25" t="s">
        <v>499</v>
      </c>
      <c r="Q1270" s="24">
        <v>2179</v>
      </c>
      <c r="R1270" s="17">
        <v>0</v>
      </c>
      <c r="U1270" s="17">
        <v>0</v>
      </c>
      <c r="V1270" s="17">
        <v>0</v>
      </c>
      <c r="Y1270" s="17">
        <v>0</v>
      </c>
      <c r="Z1270" s="17">
        <v>0</v>
      </c>
      <c r="AC1270" s="17">
        <v>0</v>
      </c>
      <c r="AD1270" s="17">
        <v>0</v>
      </c>
      <c r="AG1270" s="17">
        <v>0</v>
      </c>
      <c r="AH1270" s="17">
        <v>0</v>
      </c>
      <c r="AK1270" s="17">
        <v>0</v>
      </c>
      <c r="AL1270" s="17">
        <v>0</v>
      </c>
      <c r="AO1270" s="17">
        <v>0</v>
      </c>
      <c r="AP1270" s="17">
        <v>0</v>
      </c>
      <c r="AQ1270" s="17">
        <v>0</v>
      </c>
      <c r="AR1270" s="17">
        <v>0</v>
      </c>
      <c r="AS1270" s="17">
        <v>3.8200000000000002E-4</v>
      </c>
      <c r="AT1270" s="17">
        <v>2.9859999999999999E-3</v>
      </c>
      <c r="AU1270" s="17">
        <v>2.5200000000000001E-3</v>
      </c>
      <c r="AV1270" s="17">
        <v>452</v>
      </c>
      <c r="AW1270" s="17">
        <v>542.4</v>
      </c>
      <c r="AX1270" s="17">
        <v>678</v>
      </c>
      <c r="AY1270" s="17">
        <v>0</v>
      </c>
      <c r="AZ1270" s="17">
        <v>0</v>
      </c>
      <c r="BA1270" s="17">
        <v>0</v>
      </c>
      <c r="BB1270" s="17">
        <v>0</v>
      </c>
      <c r="BC1270" s="17">
        <v>1</v>
      </c>
      <c r="BD1270" s="17">
        <v>2.1800000000000002</v>
      </c>
      <c r="BE1270" s="17">
        <v>1</v>
      </c>
      <c r="BF1270" s="17">
        <v>1</v>
      </c>
      <c r="BH1270" s="17">
        <v>0</v>
      </c>
      <c r="BJ1270" s="17">
        <v>0</v>
      </c>
      <c r="BL1270" s="17">
        <v>0</v>
      </c>
      <c r="BM1270" s="17">
        <v>2.1029999999999998E-3</v>
      </c>
      <c r="BN1270" s="17">
        <v>9.1129999999999996E-3</v>
      </c>
      <c r="BO1270" s="17">
        <v>0</v>
      </c>
      <c r="BP1270" s="17">
        <v>0</v>
      </c>
      <c r="BQ1270" s="17">
        <v>0</v>
      </c>
      <c r="BR1270" s="17">
        <v>0</v>
      </c>
      <c r="BS1270" s="17">
        <v>0</v>
      </c>
      <c r="BT1270" s="17" t="s">
        <v>409</v>
      </c>
      <c r="BU1270" s="17" t="s">
        <v>409</v>
      </c>
      <c r="BV1270" s="17" t="s">
        <v>409</v>
      </c>
      <c r="BX1270" s="17" t="s">
        <v>607</v>
      </c>
      <c r="CA1270" s="17">
        <v>88106466</v>
      </c>
      <c r="CB1270" s="17" t="s">
        <v>1483</v>
      </c>
      <c r="CC1270" s="17">
        <v>4201477</v>
      </c>
      <c r="CD1270" s="17" t="s">
        <v>1245</v>
      </c>
    </row>
    <row r="1271" spans="1:82">
      <c r="A1271" s="27">
        <v>1000001444</v>
      </c>
      <c r="B1271" s="26">
        <v>0</v>
      </c>
      <c r="C1271" s="26" t="s">
        <v>1810</v>
      </c>
      <c r="D1271" s="25">
        <v>310250</v>
      </c>
      <c r="E1271" s="25" t="s">
        <v>1251</v>
      </c>
      <c r="F1271" s="25">
        <v>310310</v>
      </c>
      <c r="G1271" s="25" t="s">
        <v>1809</v>
      </c>
      <c r="H1271" s="25">
        <v>2</v>
      </c>
      <c r="I1271" s="25">
        <v>1996.01</v>
      </c>
      <c r="J1271" s="25">
        <v>2500.12</v>
      </c>
      <c r="K1271" s="25" t="s">
        <v>505</v>
      </c>
      <c r="L1271" s="25"/>
      <c r="M1271" s="25" t="s">
        <v>505</v>
      </c>
      <c r="N1271" s="25" t="s">
        <v>412</v>
      </c>
      <c r="O1271" s="25" t="s">
        <v>428</v>
      </c>
      <c r="P1271" s="25" t="s">
        <v>499</v>
      </c>
      <c r="Q1271" s="24">
        <v>17638</v>
      </c>
      <c r="R1271" s="17">
        <v>0</v>
      </c>
      <c r="U1271" s="17">
        <v>0</v>
      </c>
      <c r="V1271" s="17">
        <v>0</v>
      </c>
      <c r="Y1271" s="17">
        <v>0</v>
      </c>
      <c r="Z1271" s="17">
        <v>0</v>
      </c>
      <c r="AC1271" s="17">
        <v>0</v>
      </c>
      <c r="AD1271" s="17">
        <v>0</v>
      </c>
      <c r="AG1271" s="17">
        <v>0</v>
      </c>
      <c r="AH1271" s="17">
        <v>0</v>
      </c>
      <c r="AK1271" s="17">
        <v>0</v>
      </c>
      <c r="AL1271" s="17">
        <v>0</v>
      </c>
      <c r="AO1271" s="17">
        <v>0</v>
      </c>
      <c r="AP1271" s="17">
        <v>0</v>
      </c>
      <c r="AQ1271" s="17">
        <v>0</v>
      </c>
      <c r="AR1271" s="17">
        <v>0</v>
      </c>
      <c r="AS1271" s="17">
        <v>3.1189999999999998E-3</v>
      </c>
      <c r="AT1271" s="17">
        <v>2.4975000000000001E-2</v>
      </c>
      <c r="AU1271" s="17">
        <v>2.0142E-2</v>
      </c>
      <c r="AV1271" s="17">
        <v>452</v>
      </c>
      <c r="AW1271" s="17">
        <v>542.4</v>
      </c>
      <c r="AX1271" s="17">
        <v>678</v>
      </c>
      <c r="AY1271" s="17">
        <v>0</v>
      </c>
      <c r="AZ1271" s="17">
        <v>0</v>
      </c>
      <c r="BA1271" s="17">
        <v>0</v>
      </c>
      <c r="BB1271" s="17">
        <v>0</v>
      </c>
      <c r="BC1271" s="17">
        <v>1</v>
      </c>
      <c r="BD1271" s="17">
        <v>17.64</v>
      </c>
      <c r="BE1271" s="17">
        <v>1</v>
      </c>
      <c r="BF1271" s="17">
        <v>1</v>
      </c>
      <c r="BH1271" s="17">
        <v>0</v>
      </c>
      <c r="BJ1271" s="17">
        <v>0</v>
      </c>
      <c r="BL1271" s="17">
        <v>0</v>
      </c>
      <c r="BM1271" s="17">
        <v>1.7544000000000001E-2</v>
      </c>
      <c r="BN1271" s="17">
        <v>7.1763999999999994E-2</v>
      </c>
      <c r="BO1271" s="17">
        <v>0</v>
      </c>
      <c r="BP1271" s="17">
        <v>0</v>
      </c>
      <c r="BQ1271" s="17">
        <v>0</v>
      </c>
      <c r="BR1271" s="17">
        <v>0</v>
      </c>
      <c r="BS1271" s="17">
        <v>0</v>
      </c>
      <c r="BT1271" s="17" t="s">
        <v>409</v>
      </c>
      <c r="BU1271" s="17" t="s">
        <v>409</v>
      </c>
      <c r="BV1271" s="17" t="s">
        <v>409</v>
      </c>
      <c r="BX1271" s="17" t="s">
        <v>607</v>
      </c>
      <c r="CA1271" s="17">
        <v>88106466</v>
      </c>
      <c r="CB1271" s="17" t="s">
        <v>1483</v>
      </c>
      <c r="CC1271" s="17">
        <v>2102625</v>
      </c>
      <c r="CD1271" s="17" t="s">
        <v>1192</v>
      </c>
    </row>
    <row r="1272" spans="1:82">
      <c r="A1272" s="27">
        <v>1000001445</v>
      </c>
      <c r="B1272" s="26">
        <v>0</v>
      </c>
      <c r="C1272" s="26" t="s">
        <v>1808</v>
      </c>
      <c r="D1272" s="25">
        <v>303160</v>
      </c>
      <c r="E1272" s="25" t="s">
        <v>1781</v>
      </c>
      <c r="F1272" s="25">
        <v>303155</v>
      </c>
      <c r="G1272" s="25" t="s">
        <v>1778</v>
      </c>
      <c r="H1272" s="25">
        <v>1</v>
      </c>
      <c r="I1272" s="25">
        <v>2003.07</v>
      </c>
      <c r="J1272" s="25">
        <v>2500.12</v>
      </c>
      <c r="K1272" s="25" t="s">
        <v>1777</v>
      </c>
      <c r="L1272" s="25"/>
      <c r="M1272" s="25" t="s">
        <v>1777</v>
      </c>
      <c r="N1272" s="25" t="s">
        <v>412</v>
      </c>
      <c r="O1272" s="25" t="s">
        <v>498</v>
      </c>
      <c r="P1272" s="25" t="s">
        <v>426</v>
      </c>
      <c r="Q1272" s="24">
        <v>4200</v>
      </c>
      <c r="R1272" s="17">
        <v>0.13289999999999999</v>
      </c>
      <c r="U1272" s="17">
        <v>0</v>
      </c>
      <c r="V1272" s="17">
        <v>0</v>
      </c>
      <c r="Y1272" s="17">
        <v>0</v>
      </c>
      <c r="Z1272" s="17">
        <v>0</v>
      </c>
      <c r="AC1272" s="17">
        <v>0</v>
      </c>
      <c r="AD1272" s="17">
        <v>0</v>
      </c>
      <c r="AG1272" s="17">
        <v>0</v>
      </c>
      <c r="AH1272" s="17">
        <v>0</v>
      </c>
      <c r="AK1272" s="17">
        <v>0</v>
      </c>
      <c r="AL1272" s="17">
        <v>0</v>
      </c>
      <c r="AO1272" s="17">
        <v>0</v>
      </c>
      <c r="AP1272" s="17">
        <v>0</v>
      </c>
      <c r="AQ1272" s="17">
        <v>0.13289999999999999</v>
      </c>
      <c r="AR1272" s="17">
        <v>3.0000000000000001E-3</v>
      </c>
      <c r="AS1272" s="17">
        <v>3.6019999999999997E-4</v>
      </c>
      <c r="AT1272" s="17">
        <v>2.7824E-3</v>
      </c>
      <c r="AU1272" s="17">
        <v>0.15637799999999999</v>
      </c>
      <c r="AV1272" s="17">
        <v>187</v>
      </c>
      <c r="AW1272" s="17">
        <v>224.4</v>
      </c>
      <c r="AX1272" s="17">
        <v>280.5</v>
      </c>
      <c r="AY1272" s="17">
        <v>0</v>
      </c>
      <c r="AZ1272" s="17">
        <v>0</v>
      </c>
      <c r="BA1272" s="17">
        <v>0</v>
      </c>
      <c r="BB1272" s="17">
        <v>0</v>
      </c>
      <c r="BC1272" s="17">
        <v>1</v>
      </c>
      <c r="BD1272" s="17">
        <v>4.2</v>
      </c>
      <c r="BE1272" s="17">
        <v>1</v>
      </c>
      <c r="BF1272" s="17">
        <v>1</v>
      </c>
      <c r="BH1272" s="17">
        <v>0</v>
      </c>
      <c r="BJ1272" s="17">
        <v>0</v>
      </c>
      <c r="BL1272" s="17">
        <v>0</v>
      </c>
      <c r="BM1272" s="17">
        <v>1.8282000000000001E-3</v>
      </c>
      <c r="BN1272" s="17">
        <v>1.5828399999999999E-2</v>
      </c>
      <c r="BO1272" s="17">
        <v>0</v>
      </c>
      <c r="BP1272" s="17">
        <v>0</v>
      </c>
      <c r="BQ1272" s="17">
        <v>0</v>
      </c>
      <c r="BR1272" s="17">
        <v>0</v>
      </c>
      <c r="BS1272" s="17">
        <v>0</v>
      </c>
      <c r="BT1272" s="17" t="s">
        <v>409</v>
      </c>
      <c r="BU1272" s="17" t="s">
        <v>409</v>
      </c>
      <c r="BV1272" s="17" t="s">
        <v>409</v>
      </c>
      <c r="BW1272" s="17" t="s">
        <v>592</v>
      </c>
      <c r="CA1272" s="17">
        <v>88106466</v>
      </c>
      <c r="CB1272" s="17" t="s">
        <v>1483</v>
      </c>
      <c r="CC1272" s="17">
        <v>7200757</v>
      </c>
      <c r="CD1272" s="17" t="s">
        <v>1137</v>
      </c>
    </row>
    <row r="1273" spans="1:82">
      <c r="A1273" s="27">
        <v>1000001446</v>
      </c>
      <c r="B1273" s="26">
        <v>0</v>
      </c>
      <c r="C1273" s="26" t="s">
        <v>1807</v>
      </c>
      <c r="D1273" s="25">
        <v>304725</v>
      </c>
      <c r="E1273" s="25" t="s">
        <v>1775</v>
      </c>
      <c r="F1273" s="25">
        <v>303130</v>
      </c>
      <c r="G1273" s="25" t="s">
        <v>1806</v>
      </c>
      <c r="H1273" s="25">
        <v>1</v>
      </c>
      <c r="I1273" s="25">
        <v>1999.01</v>
      </c>
      <c r="J1273" s="25">
        <v>2500.12</v>
      </c>
      <c r="K1273" s="25" t="s">
        <v>1774</v>
      </c>
      <c r="L1273" s="25"/>
      <c r="M1273" s="25" t="s">
        <v>1774</v>
      </c>
      <c r="N1273" s="25" t="s">
        <v>412</v>
      </c>
      <c r="O1273" s="25" t="s">
        <v>498</v>
      </c>
      <c r="P1273" s="25" t="s">
        <v>516</v>
      </c>
      <c r="Q1273" s="24">
        <v>4110</v>
      </c>
      <c r="R1273" s="17">
        <v>0.14499999999999999</v>
      </c>
      <c r="U1273" s="17">
        <v>0</v>
      </c>
      <c r="V1273" s="17">
        <v>0</v>
      </c>
      <c r="Y1273" s="17">
        <v>0</v>
      </c>
      <c r="Z1273" s="17">
        <v>0</v>
      </c>
      <c r="AC1273" s="17">
        <v>0</v>
      </c>
      <c r="AD1273" s="17">
        <v>0</v>
      </c>
      <c r="AG1273" s="17">
        <v>0</v>
      </c>
      <c r="AH1273" s="17">
        <v>0</v>
      </c>
      <c r="AK1273" s="17">
        <v>0</v>
      </c>
      <c r="AL1273" s="17">
        <v>0</v>
      </c>
      <c r="AO1273" s="17">
        <v>0</v>
      </c>
      <c r="AP1273" s="17">
        <v>0</v>
      </c>
      <c r="AQ1273" s="17">
        <v>0.14499999999999999</v>
      </c>
      <c r="AR1273" s="17">
        <v>3.0000000000000001E-3</v>
      </c>
      <c r="AS1273" s="17">
        <v>2.452E-4</v>
      </c>
      <c r="AT1273" s="17">
        <v>3.3968000000000002E-3</v>
      </c>
      <c r="AU1273" s="17">
        <v>0.16889000000000001</v>
      </c>
      <c r="AV1273" s="17">
        <v>273</v>
      </c>
      <c r="AW1273" s="17">
        <v>327.60000000000002</v>
      </c>
      <c r="AX1273" s="17">
        <v>409.5</v>
      </c>
      <c r="AY1273" s="17">
        <v>0</v>
      </c>
      <c r="AZ1273" s="17">
        <v>0</v>
      </c>
      <c r="BA1273" s="17">
        <v>0</v>
      </c>
      <c r="BB1273" s="17">
        <v>0</v>
      </c>
      <c r="BC1273" s="17">
        <v>1</v>
      </c>
      <c r="BD1273" s="17">
        <v>4.1100000000000003</v>
      </c>
      <c r="BE1273" s="17">
        <v>1</v>
      </c>
      <c r="BF1273" s="17">
        <v>1</v>
      </c>
      <c r="BH1273" s="17">
        <v>0</v>
      </c>
      <c r="BJ1273" s="17">
        <v>0</v>
      </c>
      <c r="BL1273" s="17">
        <v>0</v>
      </c>
      <c r="BM1273" s="17">
        <v>1.4537E-3</v>
      </c>
      <c r="BN1273" s="17">
        <v>1.24364E-2</v>
      </c>
      <c r="BO1273" s="17">
        <v>0</v>
      </c>
      <c r="BP1273" s="17">
        <v>0</v>
      </c>
      <c r="BQ1273" s="17">
        <v>0</v>
      </c>
      <c r="BR1273" s="17">
        <v>0</v>
      </c>
      <c r="BS1273" s="17">
        <v>0</v>
      </c>
      <c r="BT1273" s="17" t="s">
        <v>409</v>
      </c>
      <c r="BU1273" s="17" t="s">
        <v>409</v>
      </c>
      <c r="BV1273" s="17" t="s">
        <v>409</v>
      </c>
      <c r="BW1273" s="17" t="s">
        <v>592</v>
      </c>
      <c r="CA1273" s="17">
        <v>88106466</v>
      </c>
      <c r="CB1273" s="17" t="s">
        <v>1483</v>
      </c>
      <c r="CC1273" s="17">
        <v>7200757</v>
      </c>
      <c r="CD1273" s="17" t="s">
        <v>1137</v>
      </c>
    </row>
    <row r="1274" spans="1:82">
      <c r="A1274" s="27">
        <v>1000001447</v>
      </c>
      <c r="B1274" s="26">
        <v>0</v>
      </c>
      <c r="C1274" s="26" t="s">
        <v>1805</v>
      </c>
      <c r="D1274" s="25">
        <v>303336</v>
      </c>
      <c r="E1274" s="25" t="s">
        <v>1793</v>
      </c>
      <c r="F1274" s="25">
        <v>303330</v>
      </c>
      <c r="G1274" s="25" t="s">
        <v>1803</v>
      </c>
      <c r="H1274" s="25">
        <v>1</v>
      </c>
      <c r="I1274" s="25">
        <v>2001.12</v>
      </c>
      <c r="J1274" s="25">
        <v>2500.12</v>
      </c>
      <c r="K1274" s="25" t="s">
        <v>719</v>
      </c>
      <c r="L1274" s="25"/>
      <c r="M1274" s="25" t="s">
        <v>719</v>
      </c>
      <c r="N1274" s="25" t="s">
        <v>412</v>
      </c>
      <c r="O1274" s="25" t="s">
        <v>411</v>
      </c>
      <c r="P1274" s="25" t="s">
        <v>516</v>
      </c>
      <c r="Q1274" s="24">
        <v>3131</v>
      </c>
      <c r="R1274" s="17">
        <v>0.25080000000000002</v>
      </c>
      <c r="U1274" s="17">
        <v>0</v>
      </c>
      <c r="V1274" s="17">
        <v>0</v>
      </c>
      <c r="Y1274" s="17">
        <v>0</v>
      </c>
      <c r="Z1274" s="17">
        <v>0</v>
      </c>
      <c r="AC1274" s="17">
        <v>0</v>
      </c>
      <c r="AD1274" s="17">
        <v>0</v>
      </c>
      <c r="AG1274" s="17">
        <v>0</v>
      </c>
      <c r="AH1274" s="17">
        <v>0</v>
      </c>
      <c r="AK1274" s="17">
        <v>0</v>
      </c>
      <c r="AL1274" s="17">
        <v>0</v>
      </c>
      <c r="AO1274" s="17">
        <v>0</v>
      </c>
      <c r="AP1274" s="17">
        <v>0</v>
      </c>
      <c r="AQ1274" s="17">
        <v>0.25080000000000002</v>
      </c>
      <c r="AR1274" s="17">
        <v>1E-3</v>
      </c>
      <c r="AS1274" s="17">
        <v>4.55E-4</v>
      </c>
      <c r="AT1274" s="17">
        <v>2.2469999999999999E-3</v>
      </c>
      <c r="AU1274" s="17">
        <v>7.9880000000000007E-2</v>
      </c>
      <c r="AV1274" s="17">
        <v>248</v>
      </c>
      <c r="AW1274" s="17">
        <v>297.60000000000002</v>
      </c>
      <c r="AX1274" s="17">
        <v>372</v>
      </c>
      <c r="AY1274" s="17">
        <v>0</v>
      </c>
      <c r="AZ1274" s="17">
        <v>0</v>
      </c>
      <c r="BA1274" s="17">
        <v>0</v>
      </c>
      <c r="BB1274" s="17">
        <v>0</v>
      </c>
      <c r="BC1274" s="17">
        <v>1</v>
      </c>
      <c r="BD1274" s="17">
        <v>3.13</v>
      </c>
      <c r="BE1274" s="17">
        <v>1</v>
      </c>
      <c r="BF1274" s="17">
        <v>1</v>
      </c>
      <c r="BH1274" s="17">
        <v>0</v>
      </c>
      <c r="BJ1274" s="17">
        <v>0</v>
      </c>
      <c r="BL1274" s="17">
        <v>0</v>
      </c>
      <c r="BM1274" s="17">
        <v>1.096E-3</v>
      </c>
      <c r="BN1274" s="17">
        <v>9.7400000000000004E-4</v>
      </c>
      <c r="BO1274" s="17">
        <v>0</v>
      </c>
      <c r="BP1274" s="17">
        <v>0</v>
      </c>
      <c r="BQ1274" s="17">
        <v>0</v>
      </c>
      <c r="BR1274" s="17">
        <v>0</v>
      </c>
      <c r="BS1274" s="17">
        <v>0</v>
      </c>
      <c r="BT1274" s="17" t="s">
        <v>409</v>
      </c>
      <c r="BU1274" s="17" t="s">
        <v>409</v>
      </c>
      <c r="BV1274" s="17" t="s">
        <v>409</v>
      </c>
      <c r="BW1274" s="17" t="s">
        <v>592</v>
      </c>
      <c r="CA1274" s="17">
        <v>88106466</v>
      </c>
      <c r="CB1274" s="17" t="s">
        <v>1483</v>
      </c>
      <c r="CC1274" s="17">
        <v>7200757</v>
      </c>
      <c r="CD1274" s="17" t="s">
        <v>1137</v>
      </c>
    </row>
    <row r="1275" spans="1:82">
      <c r="A1275" s="27">
        <v>1000001448</v>
      </c>
      <c r="B1275" s="26">
        <v>0</v>
      </c>
      <c r="C1275" s="26" t="s">
        <v>1804</v>
      </c>
      <c r="D1275" s="25">
        <v>303336</v>
      </c>
      <c r="E1275" s="25" t="s">
        <v>1793</v>
      </c>
      <c r="F1275" s="25">
        <v>303330</v>
      </c>
      <c r="G1275" s="25" t="s">
        <v>1803</v>
      </c>
      <c r="H1275" s="25">
        <v>2</v>
      </c>
      <c r="I1275" s="25">
        <v>2001.12</v>
      </c>
      <c r="J1275" s="25">
        <v>2500.12</v>
      </c>
      <c r="K1275" s="25" t="s">
        <v>719</v>
      </c>
      <c r="L1275" s="25"/>
      <c r="M1275" s="25" t="s">
        <v>719</v>
      </c>
      <c r="N1275" s="25" t="s">
        <v>412</v>
      </c>
      <c r="O1275" s="25" t="s">
        <v>411</v>
      </c>
      <c r="P1275" s="25" t="s">
        <v>516</v>
      </c>
      <c r="Q1275" s="24">
        <v>3131</v>
      </c>
      <c r="R1275" s="17">
        <v>0.25080000000000002</v>
      </c>
      <c r="U1275" s="17">
        <v>0</v>
      </c>
      <c r="V1275" s="17">
        <v>0</v>
      </c>
      <c r="Y1275" s="17">
        <v>0</v>
      </c>
      <c r="Z1275" s="17">
        <v>0</v>
      </c>
      <c r="AC1275" s="17">
        <v>0</v>
      </c>
      <c r="AD1275" s="17">
        <v>0</v>
      </c>
      <c r="AG1275" s="17">
        <v>0</v>
      </c>
      <c r="AH1275" s="17">
        <v>0</v>
      </c>
      <c r="AK1275" s="17">
        <v>0</v>
      </c>
      <c r="AL1275" s="17">
        <v>0</v>
      </c>
      <c r="AO1275" s="17">
        <v>0</v>
      </c>
      <c r="AP1275" s="17">
        <v>0</v>
      </c>
      <c r="AQ1275" s="17">
        <v>0.25080000000000002</v>
      </c>
      <c r="AR1275" s="17">
        <v>1E-3</v>
      </c>
      <c r="AS1275" s="17">
        <v>4.55E-4</v>
      </c>
      <c r="AT1275" s="17">
        <v>2.2390000000000001E-3</v>
      </c>
      <c r="AU1275" s="17">
        <v>7.6663999999999996E-2</v>
      </c>
      <c r="AV1275" s="17">
        <v>248</v>
      </c>
      <c r="AW1275" s="17">
        <v>297.60000000000002</v>
      </c>
      <c r="AX1275" s="17">
        <v>372</v>
      </c>
      <c r="AY1275" s="17">
        <v>0</v>
      </c>
      <c r="AZ1275" s="17">
        <v>0</v>
      </c>
      <c r="BA1275" s="17">
        <v>0</v>
      </c>
      <c r="BB1275" s="17">
        <v>0</v>
      </c>
      <c r="BC1275" s="17">
        <v>1</v>
      </c>
      <c r="BD1275" s="17">
        <v>3.13</v>
      </c>
      <c r="BE1275" s="17">
        <v>1</v>
      </c>
      <c r="BF1275" s="17">
        <v>1</v>
      </c>
      <c r="BH1275" s="17">
        <v>0</v>
      </c>
      <c r="BJ1275" s="17">
        <v>0</v>
      </c>
      <c r="BL1275" s="17">
        <v>0</v>
      </c>
      <c r="BM1275" s="17">
        <v>1.096E-3</v>
      </c>
      <c r="BN1275" s="17">
        <v>9.7000000000000005E-4</v>
      </c>
      <c r="BO1275" s="17">
        <v>0</v>
      </c>
      <c r="BP1275" s="17">
        <v>0</v>
      </c>
      <c r="BQ1275" s="17">
        <v>0</v>
      </c>
      <c r="BR1275" s="17">
        <v>0</v>
      </c>
      <c r="BS1275" s="17">
        <v>0</v>
      </c>
      <c r="BT1275" s="17" t="s">
        <v>409</v>
      </c>
      <c r="BU1275" s="17" t="s">
        <v>409</v>
      </c>
      <c r="BV1275" s="17" t="s">
        <v>409</v>
      </c>
      <c r="BW1275" s="17" t="s">
        <v>592</v>
      </c>
      <c r="CA1275" s="17">
        <v>88106466</v>
      </c>
      <c r="CB1275" s="17" t="s">
        <v>1483</v>
      </c>
      <c r="CC1275" s="17">
        <v>7200757</v>
      </c>
      <c r="CD1275" s="17" t="s">
        <v>1137</v>
      </c>
    </row>
    <row r="1276" spans="1:82">
      <c r="A1276" s="27">
        <v>1000001449</v>
      </c>
      <c r="B1276" s="26">
        <v>0</v>
      </c>
      <c r="C1276" s="26" t="s">
        <v>1802</v>
      </c>
      <c r="D1276" s="25">
        <v>303340</v>
      </c>
      <c r="E1276" s="25" t="s">
        <v>1800</v>
      </c>
      <c r="F1276" s="25">
        <v>303336</v>
      </c>
      <c r="G1276" s="25" t="s">
        <v>1793</v>
      </c>
      <c r="H1276" s="25">
        <v>1</v>
      </c>
      <c r="I1276" s="25">
        <v>2002.01</v>
      </c>
      <c r="J1276" s="25">
        <v>2500.12</v>
      </c>
      <c r="K1276" s="25" t="s">
        <v>1698</v>
      </c>
      <c r="L1276" s="25"/>
      <c r="M1276" s="25" t="s">
        <v>1698</v>
      </c>
      <c r="N1276" s="25" t="s">
        <v>412</v>
      </c>
      <c r="O1276" s="25" t="s">
        <v>411</v>
      </c>
      <c r="P1276" s="25" t="s">
        <v>516</v>
      </c>
      <c r="Q1276" s="24">
        <v>3000</v>
      </c>
      <c r="R1276" s="17">
        <v>0.2505</v>
      </c>
      <c r="U1276" s="17">
        <v>0</v>
      </c>
      <c r="V1276" s="17">
        <v>0</v>
      </c>
      <c r="Y1276" s="17">
        <v>0</v>
      </c>
      <c r="Z1276" s="17">
        <v>0</v>
      </c>
      <c r="AC1276" s="17">
        <v>0</v>
      </c>
      <c r="AD1276" s="17">
        <v>0</v>
      </c>
      <c r="AG1276" s="17">
        <v>0</v>
      </c>
      <c r="AH1276" s="17">
        <v>0</v>
      </c>
      <c r="AK1276" s="17">
        <v>0</v>
      </c>
      <c r="AL1276" s="17">
        <v>0</v>
      </c>
      <c r="AO1276" s="17">
        <v>0</v>
      </c>
      <c r="AP1276" s="17">
        <v>0</v>
      </c>
      <c r="AQ1276" s="17">
        <v>0.2505</v>
      </c>
      <c r="AR1276" s="17">
        <v>1E-3</v>
      </c>
      <c r="AS1276" s="17">
        <v>2.4499999999999999E-4</v>
      </c>
      <c r="AT1276" s="17">
        <v>2.0079999999999998E-3</v>
      </c>
      <c r="AU1276" s="17">
        <v>4.3307999999999999E-2</v>
      </c>
      <c r="AV1276" s="17">
        <v>248</v>
      </c>
      <c r="AW1276" s="17">
        <v>297.60000000000002</v>
      </c>
      <c r="AX1276" s="17">
        <v>372</v>
      </c>
      <c r="AY1276" s="17">
        <v>0</v>
      </c>
      <c r="AZ1276" s="17">
        <v>0</v>
      </c>
      <c r="BA1276" s="17">
        <v>0</v>
      </c>
      <c r="BB1276" s="17">
        <v>0</v>
      </c>
      <c r="BC1276" s="17">
        <v>1</v>
      </c>
      <c r="BD1276" s="17">
        <v>3</v>
      </c>
      <c r="BE1276" s="17">
        <v>1</v>
      </c>
      <c r="BF1276" s="17">
        <v>1</v>
      </c>
      <c r="BH1276" s="17">
        <v>0</v>
      </c>
      <c r="BJ1276" s="17">
        <v>0</v>
      </c>
      <c r="BL1276" s="17">
        <v>0</v>
      </c>
      <c r="BM1276" s="17">
        <v>5.9400000000000002E-4</v>
      </c>
      <c r="BN1276" s="17">
        <v>9.6400000000000001E-4</v>
      </c>
      <c r="BO1276" s="17">
        <v>0</v>
      </c>
      <c r="BP1276" s="17">
        <v>0</v>
      </c>
      <c r="BQ1276" s="17">
        <v>0</v>
      </c>
      <c r="BR1276" s="17">
        <v>0</v>
      </c>
      <c r="BS1276" s="17">
        <v>0</v>
      </c>
      <c r="BT1276" s="17" t="s">
        <v>409</v>
      </c>
      <c r="BU1276" s="17" t="s">
        <v>409</v>
      </c>
      <c r="BV1276" s="17" t="s">
        <v>409</v>
      </c>
      <c r="BW1276" s="17" t="s">
        <v>592</v>
      </c>
      <c r="CA1276" s="17">
        <v>88106466</v>
      </c>
      <c r="CB1276" s="17" t="s">
        <v>1483</v>
      </c>
      <c r="CC1276" s="17">
        <v>6102301</v>
      </c>
      <c r="CD1276" s="17" t="s">
        <v>775</v>
      </c>
    </row>
    <row r="1277" spans="1:82">
      <c r="A1277" s="27">
        <v>1000001450</v>
      </c>
      <c r="B1277" s="26">
        <v>0</v>
      </c>
      <c r="C1277" s="26" t="s">
        <v>1801</v>
      </c>
      <c r="D1277" s="25">
        <v>303340</v>
      </c>
      <c r="E1277" s="25" t="s">
        <v>1800</v>
      </c>
      <c r="F1277" s="25">
        <v>303336</v>
      </c>
      <c r="G1277" s="25" t="s">
        <v>1793</v>
      </c>
      <c r="H1277" s="25">
        <v>2</v>
      </c>
      <c r="I1277" s="25">
        <v>2002.01</v>
      </c>
      <c r="J1277" s="25">
        <v>2500.12</v>
      </c>
      <c r="K1277" s="25" t="s">
        <v>1698</v>
      </c>
      <c r="L1277" s="25"/>
      <c r="M1277" s="25" t="s">
        <v>1698</v>
      </c>
      <c r="N1277" s="25" t="s">
        <v>412</v>
      </c>
      <c r="O1277" s="25" t="s">
        <v>411</v>
      </c>
      <c r="P1277" s="25" t="s">
        <v>516</v>
      </c>
      <c r="Q1277" s="24">
        <v>3000</v>
      </c>
      <c r="R1277" s="17">
        <v>0.2505</v>
      </c>
      <c r="U1277" s="17">
        <v>0</v>
      </c>
      <c r="V1277" s="17">
        <v>0</v>
      </c>
      <c r="Y1277" s="17">
        <v>0</v>
      </c>
      <c r="Z1277" s="17">
        <v>0</v>
      </c>
      <c r="AC1277" s="17">
        <v>0</v>
      </c>
      <c r="AD1277" s="17">
        <v>0</v>
      </c>
      <c r="AG1277" s="17">
        <v>0</v>
      </c>
      <c r="AH1277" s="17">
        <v>0</v>
      </c>
      <c r="AK1277" s="17">
        <v>0</v>
      </c>
      <c r="AL1277" s="17">
        <v>0</v>
      </c>
      <c r="AO1277" s="17">
        <v>0</v>
      </c>
      <c r="AP1277" s="17">
        <v>0</v>
      </c>
      <c r="AQ1277" s="17">
        <v>0.2505</v>
      </c>
      <c r="AR1277" s="17">
        <v>1E-3</v>
      </c>
      <c r="AS1277" s="17">
        <v>2.4499999999999999E-4</v>
      </c>
      <c r="AT1277" s="17">
        <v>2.0079999999999998E-3</v>
      </c>
      <c r="AU1277" s="17">
        <v>4.3307999999999999E-2</v>
      </c>
      <c r="AV1277" s="17">
        <v>248</v>
      </c>
      <c r="AW1277" s="17">
        <v>297.60000000000002</v>
      </c>
      <c r="AX1277" s="17">
        <v>372</v>
      </c>
      <c r="AY1277" s="17">
        <v>0</v>
      </c>
      <c r="AZ1277" s="17">
        <v>0</v>
      </c>
      <c r="BA1277" s="17">
        <v>0</v>
      </c>
      <c r="BB1277" s="17">
        <v>0</v>
      </c>
      <c r="BC1277" s="17">
        <v>1</v>
      </c>
      <c r="BD1277" s="17">
        <v>3</v>
      </c>
      <c r="BE1277" s="17">
        <v>1</v>
      </c>
      <c r="BF1277" s="17">
        <v>1</v>
      </c>
      <c r="BH1277" s="17">
        <v>0</v>
      </c>
      <c r="BJ1277" s="17">
        <v>0</v>
      </c>
      <c r="BL1277" s="17">
        <v>0</v>
      </c>
      <c r="BM1277" s="17">
        <v>5.9400000000000002E-4</v>
      </c>
      <c r="BN1277" s="17">
        <v>9.6400000000000001E-4</v>
      </c>
      <c r="BO1277" s="17">
        <v>0</v>
      </c>
      <c r="BP1277" s="17">
        <v>0</v>
      </c>
      <c r="BQ1277" s="17">
        <v>0</v>
      </c>
      <c r="BR1277" s="17">
        <v>0</v>
      </c>
      <c r="BS1277" s="17">
        <v>0</v>
      </c>
      <c r="BT1277" s="17" t="s">
        <v>409</v>
      </c>
      <c r="BU1277" s="17" t="s">
        <v>409</v>
      </c>
      <c r="BV1277" s="17" t="s">
        <v>409</v>
      </c>
      <c r="BW1277" s="17" t="s">
        <v>592</v>
      </c>
      <c r="CA1277" s="17">
        <v>88106466</v>
      </c>
      <c r="CB1277" s="17" t="s">
        <v>1483</v>
      </c>
      <c r="CC1277" s="17">
        <v>6102301</v>
      </c>
      <c r="CD1277" s="17" t="s">
        <v>775</v>
      </c>
    </row>
    <row r="1278" spans="1:82">
      <c r="A1278" s="27">
        <v>1000001451</v>
      </c>
      <c r="B1278" s="26">
        <v>0</v>
      </c>
      <c r="C1278" s="26" t="s">
        <v>1799</v>
      </c>
      <c r="D1278" s="25">
        <v>303276</v>
      </c>
      <c r="E1278" s="25" t="s">
        <v>1272</v>
      </c>
      <c r="F1278" s="25">
        <v>303200</v>
      </c>
      <c r="G1278" s="25" t="s">
        <v>449</v>
      </c>
      <c r="H1278" s="25">
        <v>1</v>
      </c>
      <c r="I1278" s="25">
        <v>2000.01</v>
      </c>
      <c r="J1278" s="25">
        <v>2500.12</v>
      </c>
      <c r="K1278" s="25" t="s">
        <v>557</v>
      </c>
      <c r="L1278" s="25"/>
      <c r="M1278" s="25" t="s">
        <v>557</v>
      </c>
      <c r="N1278" s="25" t="s">
        <v>412</v>
      </c>
      <c r="O1278" s="25" t="s">
        <v>411</v>
      </c>
      <c r="P1278" s="25" t="s">
        <v>516</v>
      </c>
      <c r="Q1278" s="24">
        <v>7094</v>
      </c>
      <c r="R1278" s="17">
        <v>0.93289999999999995</v>
      </c>
      <c r="U1278" s="17">
        <v>0</v>
      </c>
      <c r="V1278" s="17">
        <v>0</v>
      </c>
      <c r="Y1278" s="17">
        <v>0</v>
      </c>
      <c r="Z1278" s="17">
        <v>0</v>
      </c>
      <c r="AC1278" s="17">
        <v>0</v>
      </c>
      <c r="AD1278" s="17">
        <v>0</v>
      </c>
      <c r="AG1278" s="17">
        <v>0</v>
      </c>
      <c r="AH1278" s="17">
        <v>0</v>
      </c>
      <c r="AK1278" s="17">
        <v>0</v>
      </c>
      <c r="AL1278" s="17">
        <v>0</v>
      </c>
      <c r="AO1278" s="17">
        <v>0</v>
      </c>
      <c r="AP1278" s="17">
        <v>0</v>
      </c>
      <c r="AQ1278" s="17">
        <v>0.93289999999999995</v>
      </c>
      <c r="AR1278" s="17">
        <v>1E-3</v>
      </c>
      <c r="AS1278" s="17">
        <v>4.2700000000000002E-4</v>
      </c>
      <c r="AT1278" s="17">
        <v>4.1250000000000002E-3</v>
      </c>
      <c r="AU1278" s="17">
        <v>0.114505</v>
      </c>
      <c r="AV1278" s="17">
        <v>409</v>
      </c>
      <c r="AW1278" s="17">
        <v>490.8</v>
      </c>
      <c r="AX1278" s="17">
        <v>613.5</v>
      </c>
      <c r="AY1278" s="17">
        <v>0</v>
      </c>
      <c r="AZ1278" s="17">
        <v>0</v>
      </c>
      <c r="BA1278" s="17">
        <v>0</v>
      </c>
      <c r="BB1278" s="17">
        <v>0</v>
      </c>
      <c r="BC1278" s="17">
        <v>1</v>
      </c>
      <c r="BD1278" s="17">
        <v>7.09</v>
      </c>
      <c r="BE1278" s="17">
        <v>1</v>
      </c>
      <c r="BF1278" s="17">
        <v>1</v>
      </c>
      <c r="BH1278" s="17">
        <v>0</v>
      </c>
      <c r="BJ1278" s="17">
        <v>0</v>
      </c>
      <c r="BL1278" s="17">
        <v>0</v>
      </c>
      <c r="BM1278" s="17">
        <v>1.2509999999999999E-3</v>
      </c>
      <c r="BN1278" s="17">
        <v>2.14E-3</v>
      </c>
      <c r="BO1278" s="17">
        <v>0</v>
      </c>
      <c r="BP1278" s="17">
        <v>0</v>
      </c>
      <c r="BQ1278" s="17">
        <v>0</v>
      </c>
      <c r="BR1278" s="17">
        <v>0</v>
      </c>
      <c r="BS1278" s="17">
        <v>0</v>
      </c>
      <c r="BT1278" s="17" t="s">
        <v>409</v>
      </c>
      <c r="BU1278" s="17" t="s">
        <v>409</v>
      </c>
      <c r="BV1278" s="17" t="s">
        <v>409</v>
      </c>
      <c r="BW1278" s="17" t="s">
        <v>592</v>
      </c>
      <c r="CA1278" s="17">
        <v>88106466</v>
      </c>
      <c r="CB1278" s="17" t="s">
        <v>1483</v>
      </c>
      <c r="CC1278" s="17">
        <v>6102301</v>
      </c>
      <c r="CD1278" s="17" t="s">
        <v>775</v>
      </c>
    </row>
    <row r="1279" spans="1:82">
      <c r="A1279" s="27">
        <v>1000001452</v>
      </c>
      <c r="B1279" s="26">
        <v>0</v>
      </c>
      <c r="C1279" s="26" t="s">
        <v>1798</v>
      </c>
      <c r="D1279" s="25">
        <v>303276</v>
      </c>
      <c r="E1279" s="25" t="s">
        <v>1272</v>
      </c>
      <c r="F1279" s="25">
        <v>303200</v>
      </c>
      <c r="G1279" s="25" t="s">
        <v>449</v>
      </c>
      <c r="H1279" s="25">
        <v>2</v>
      </c>
      <c r="I1279" s="25">
        <v>2000.01</v>
      </c>
      <c r="J1279" s="25">
        <v>2500.12</v>
      </c>
      <c r="K1279" s="25" t="s">
        <v>557</v>
      </c>
      <c r="L1279" s="25"/>
      <c r="M1279" s="25" t="s">
        <v>557</v>
      </c>
      <c r="N1279" s="25" t="s">
        <v>412</v>
      </c>
      <c r="O1279" s="25" t="s">
        <v>411</v>
      </c>
      <c r="P1279" s="25" t="s">
        <v>516</v>
      </c>
      <c r="Q1279" s="24">
        <v>7094</v>
      </c>
      <c r="R1279" s="17">
        <v>0.93289999999999995</v>
      </c>
      <c r="U1279" s="17">
        <v>0</v>
      </c>
      <c r="V1279" s="17">
        <v>0</v>
      </c>
      <c r="Y1279" s="17">
        <v>0</v>
      </c>
      <c r="Z1279" s="17">
        <v>0</v>
      </c>
      <c r="AC1279" s="17">
        <v>0</v>
      </c>
      <c r="AD1279" s="17">
        <v>0</v>
      </c>
      <c r="AG1279" s="17">
        <v>0</v>
      </c>
      <c r="AH1279" s="17">
        <v>0</v>
      </c>
      <c r="AK1279" s="17">
        <v>0</v>
      </c>
      <c r="AL1279" s="17">
        <v>0</v>
      </c>
      <c r="AO1279" s="17">
        <v>0</v>
      </c>
      <c r="AP1279" s="17">
        <v>0</v>
      </c>
      <c r="AQ1279" s="17">
        <v>0.93289999999999995</v>
      </c>
      <c r="AR1279" s="17">
        <v>1E-3</v>
      </c>
      <c r="AS1279" s="17">
        <v>4.2700000000000002E-4</v>
      </c>
      <c r="AT1279" s="17">
        <v>4.1250000000000002E-3</v>
      </c>
      <c r="AU1279" s="17">
        <v>0.114505</v>
      </c>
      <c r="AV1279" s="17">
        <v>409</v>
      </c>
      <c r="AW1279" s="17">
        <v>490.8</v>
      </c>
      <c r="AX1279" s="17">
        <v>613.5</v>
      </c>
      <c r="AY1279" s="17">
        <v>0</v>
      </c>
      <c r="AZ1279" s="17">
        <v>0</v>
      </c>
      <c r="BA1279" s="17">
        <v>0</v>
      </c>
      <c r="BB1279" s="17">
        <v>0</v>
      </c>
      <c r="BC1279" s="17">
        <v>1</v>
      </c>
      <c r="BD1279" s="17">
        <v>7.09</v>
      </c>
      <c r="BE1279" s="17">
        <v>1</v>
      </c>
      <c r="BF1279" s="17">
        <v>1</v>
      </c>
      <c r="BH1279" s="17">
        <v>0</v>
      </c>
      <c r="BJ1279" s="17">
        <v>0</v>
      </c>
      <c r="BL1279" s="17">
        <v>0</v>
      </c>
      <c r="BM1279" s="17">
        <v>1.2509999999999999E-3</v>
      </c>
      <c r="BN1279" s="17">
        <v>2.14E-3</v>
      </c>
      <c r="BO1279" s="17">
        <v>0</v>
      </c>
      <c r="BP1279" s="17">
        <v>0</v>
      </c>
      <c r="BQ1279" s="17">
        <v>0</v>
      </c>
      <c r="BR1279" s="17">
        <v>0</v>
      </c>
      <c r="BS1279" s="17">
        <v>0</v>
      </c>
      <c r="BT1279" s="17" t="s">
        <v>409</v>
      </c>
      <c r="BU1279" s="17" t="s">
        <v>409</v>
      </c>
      <c r="BV1279" s="17" t="s">
        <v>409</v>
      </c>
      <c r="BW1279" s="17" t="s">
        <v>592</v>
      </c>
      <c r="CA1279" s="17">
        <v>88106466</v>
      </c>
      <c r="CB1279" s="17" t="s">
        <v>1483</v>
      </c>
      <c r="CC1279" s="17">
        <v>6102301</v>
      </c>
      <c r="CD1279" s="17" t="s">
        <v>775</v>
      </c>
    </row>
    <row r="1280" spans="1:82">
      <c r="A1280" s="27">
        <v>1000001453</v>
      </c>
      <c r="B1280" s="26">
        <v>0</v>
      </c>
      <c r="C1280" s="26" t="s">
        <v>1797</v>
      </c>
      <c r="D1280" s="25">
        <v>303550</v>
      </c>
      <c r="E1280" s="25" t="s">
        <v>1796</v>
      </c>
      <c r="F1280" s="25">
        <v>303200</v>
      </c>
      <c r="G1280" s="25" t="s">
        <v>449</v>
      </c>
      <c r="H1280" s="25">
        <v>1</v>
      </c>
      <c r="I1280" s="25">
        <v>2004.01</v>
      </c>
      <c r="J1280" s="25">
        <v>2500.12</v>
      </c>
      <c r="K1280" s="25" t="s">
        <v>1642</v>
      </c>
      <c r="L1280" s="25"/>
      <c r="M1280" s="25" t="s">
        <v>1642</v>
      </c>
      <c r="N1280" s="25" t="s">
        <v>412</v>
      </c>
      <c r="O1280" s="25" t="s">
        <v>411</v>
      </c>
      <c r="P1280" s="25" t="s">
        <v>792</v>
      </c>
      <c r="Q1280" s="28">
        <v>663</v>
      </c>
      <c r="R1280" s="17">
        <v>0.87549999999999994</v>
      </c>
      <c r="U1280" s="17">
        <v>0</v>
      </c>
      <c r="V1280" s="17">
        <v>0</v>
      </c>
      <c r="Y1280" s="17">
        <v>0</v>
      </c>
      <c r="Z1280" s="17">
        <v>0</v>
      </c>
      <c r="AC1280" s="17">
        <v>0</v>
      </c>
      <c r="AD1280" s="17">
        <v>0</v>
      </c>
      <c r="AG1280" s="17">
        <v>0</v>
      </c>
      <c r="AH1280" s="17">
        <v>0</v>
      </c>
      <c r="AK1280" s="17">
        <v>0</v>
      </c>
      <c r="AL1280" s="17">
        <v>0</v>
      </c>
      <c r="AO1280" s="17">
        <v>0</v>
      </c>
      <c r="AP1280" s="17">
        <v>0</v>
      </c>
      <c r="AQ1280" s="17">
        <v>0.87549999999999994</v>
      </c>
      <c r="AR1280" s="17">
        <v>1E-3</v>
      </c>
      <c r="AS1280" s="17">
        <v>3.3899999999999997E-5</v>
      </c>
      <c r="AT1280" s="17">
        <v>8.7299999999999994E-5</v>
      </c>
      <c r="AU1280" s="17">
        <v>1.268E-2</v>
      </c>
      <c r="AV1280" s="17">
        <v>547</v>
      </c>
      <c r="AW1280" s="17">
        <v>656.4</v>
      </c>
      <c r="AX1280" s="17">
        <v>820.5</v>
      </c>
      <c r="AY1280" s="17">
        <v>0</v>
      </c>
      <c r="AZ1280" s="17">
        <v>0</v>
      </c>
      <c r="BA1280" s="17">
        <v>0</v>
      </c>
      <c r="BB1280" s="17">
        <v>0</v>
      </c>
      <c r="BC1280" s="17">
        <v>1</v>
      </c>
      <c r="BD1280" s="17">
        <v>0.66</v>
      </c>
      <c r="BE1280" s="17">
        <v>1</v>
      </c>
      <c r="BF1280" s="17">
        <v>1</v>
      </c>
      <c r="BH1280" s="17">
        <v>0</v>
      </c>
      <c r="BJ1280" s="17">
        <v>0</v>
      </c>
      <c r="BL1280" s="17">
        <v>0</v>
      </c>
      <c r="BM1280" s="17">
        <v>3.5200000000000002E-5</v>
      </c>
      <c r="BN1280" s="17">
        <v>8.5199999999999997E-5</v>
      </c>
      <c r="BO1280" s="17">
        <v>0</v>
      </c>
      <c r="BP1280" s="17">
        <v>0</v>
      </c>
      <c r="BQ1280" s="17">
        <v>0</v>
      </c>
      <c r="BR1280" s="17">
        <v>0</v>
      </c>
      <c r="BS1280" s="17">
        <v>0</v>
      </c>
      <c r="BT1280" s="17" t="s">
        <v>409</v>
      </c>
      <c r="BU1280" s="17" t="s">
        <v>409</v>
      </c>
      <c r="BV1280" s="17" t="s">
        <v>409</v>
      </c>
      <c r="BX1280" s="17" t="s">
        <v>607</v>
      </c>
      <c r="CA1280" s="17">
        <v>88106466</v>
      </c>
      <c r="CB1280" s="17" t="s">
        <v>1483</v>
      </c>
      <c r="CC1280" s="17">
        <v>7200757</v>
      </c>
      <c r="CD1280" s="17" t="s">
        <v>1137</v>
      </c>
    </row>
    <row r="1281" spans="1:82">
      <c r="A1281" s="27">
        <v>1000001455</v>
      </c>
      <c r="B1281" s="26">
        <v>0</v>
      </c>
      <c r="C1281" s="26" t="s">
        <v>1795</v>
      </c>
      <c r="D1281" s="25">
        <v>303100</v>
      </c>
      <c r="E1281" s="25" t="s">
        <v>491</v>
      </c>
      <c r="F1281" s="25">
        <v>303335</v>
      </c>
      <c r="G1281" s="25" t="s">
        <v>1793</v>
      </c>
      <c r="H1281" s="25">
        <v>1</v>
      </c>
      <c r="I1281" s="25">
        <v>1996.01</v>
      </c>
      <c r="J1281" s="25">
        <v>2500.12</v>
      </c>
      <c r="K1281" s="25" t="s">
        <v>505</v>
      </c>
      <c r="L1281" s="25"/>
      <c r="M1281" s="25" t="s">
        <v>505</v>
      </c>
      <c r="N1281" s="25" t="s">
        <v>412</v>
      </c>
      <c r="O1281" s="25" t="s">
        <v>498</v>
      </c>
      <c r="P1281" s="25" t="s">
        <v>516</v>
      </c>
      <c r="Q1281" s="24">
        <v>7010</v>
      </c>
      <c r="R1281" s="17">
        <v>0.193</v>
      </c>
      <c r="U1281" s="17">
        <v>0</v>
      </c>
      <c r="V1281" s="17">
        <v>0</v>
      </c>
      <c r="Y1281" s="17">
        <v>0</v>
      </c>
      <c r="Z1281" s="17">
        <v>0</v>
      </c>
      <c r="AC1281" s="17">
        <v>0</v>
      </c>
      <c r="AD1281" s="17">
        <v>0</v>
      </c>
      <c r="AG1281" s="17">
        <v>0</v>
      </c>
      <c r="AH1281" s="17">
        <v>0</v>
      </c>
      <c r="AK1281" s="17">
        <v>0</v>
      </c>
      <c r="AL1281" s="17">
        <v>0</v>
      </c>
      <c r="AO1281" s="17">
        <v>0</v>
      </c>
      <c r="AP1281" s="17">
        <v>0</v>
      </c>
      <c r="AQ1281" s="17">
        <v>0.193</v>
      </c>
      <c r="AR1281" s="17">
        <v>3.0000000000000001E-3</v>
      </c>
      <c r="AS1281" s="17">
        <v>3.3E-4</v>
      </c>
      <c r="AT1281" s="17">
        <v>5.2779999999999997E-3</v>
      </c>
      <c r="AU1281" s="17">
        <v>0.35680000000000001</v>
      </c>
      <c r="AV1281" s="17">
        <v>185</v>
      </c>
      <c r="AW1281" s="17">
        <v>222</v>
      </c>
      <c r="AX1281" s="17">
        <v>277.5</v>
      </c>
      <c r="AY1281" s="17">
        <v>0</v>
      </c>
      <c r="AZ1281" s="17">
        <v>0</v>
      </c>
      <c r="BA1281" s="17">
        <v>0</v>
      </c>
      <c r="BB1281" s="17">
        <v>0</v>
      </c>
      <c r="BC1281" s="17">
        <v>1</v>
      </c>
      <c r="BD1281" s="17">
        <v>7.01</v>
      </c>
      <c r="BE1281" s="17">
        <v>1</v>
      </c>
      <c r="BF1281" s="17">
        <v>1</v>
      </c>
      <c r="BH1281" s="17">
        <v>0</v>
      </c>
      <c r="BJ1281" s="17">
        <v>0</v>
      </c>
      <c r="BL1281" s="17">
        <v>0</v>
      </c>
      <c r="BM1281" s="17">
        <v>1.6459999999999999E-3</v>
      </c>
      <c r="BN1281" s="17">
        <v>1.624E-3</v>
      </c>
      <c r="BO1281" s="17">
        <v>0</v>
      </c>
      <c r="BP1281" s="17">
        <v>0</v>
      </c>
      <c r="BQ1281" s="17">
        <v>0</v>
      </c>
      <c r="BR1281" s="17">
        <v>0</v>
      </c>
      <c r="BS1281" s="17">
        <v>0</v>
      </c>
      <c r="BT1281" s="17" t="s">
        <v>409</v>
      </c>
      <c r="BU1281" s="17" t="s">
        <v>409</v>
      </c>
      <c r="BV1281" s="17" t="s">
        <v>409</v>
      </c>
      <c r="BW1281" s="17" t="s">
        <v>592</v>
      </c>
      <c r="CA1281" s="17">
        <v>88106466</v>
      </c>
      <c r="CB1281" s="17" t="s">
        <v>1483</v>
      </c>
      <c r="CC1281" s="17">
        <v>6102301</v>
      </c>
      <c r="CD1281" s="17" t="s">
        <v>775</v>
      </c>
    </row>
    <row r="1282" spans="1:82">
      <c r="A1282" s="27">
        <v>1000001456</v>
      </c>
      <c r="B1282" s="26">
        <v>0</v>
      </c>
      <c r="C1282" s="26" t="s">
        <v>1794</v>
      </c>
      <c r="D1282" s="25">
        <v>303100</v>
      </c>
      <c r="E1282" s="25" t="s">
        <v>491</v>
      </c>
      <c r="F1282" s="25">
        <v>303335</v>
      </c>
      <c r="G1282" s="25" t="s">
        <v>1793</v>
      </c>
      <c r="H1282" s="25">
        <v>2</v>
      </c>
      <c r="I1282" s="25">
        <v>1996.01</v>
      </c>
      <c r="J1282" s="25">
        <v>2500.12</v>
      </c>
      <c r="K1282" s="25" t="s">
        <v>505</v>
      </c>
      <c r="L1282" s="25"/>
      <c r="M1282" s="25" t="s">
        <v>505</v>
      </c>
      <c r="N1282" s="25" t="s">
        <v>412</v>
      </c>
      <c r="O1282" s="25" t="s">
        <v>498</v>
      </c>
      <c r="P1282" s="25" t="s">
        <v>516</v>
      </c>
      <c r="Q1282" s="24">
        <v>7010</v>
      </c>
      <c r="R1282" s="17">
        <v>0.193</v>
      </c>
      <c r="U1282" s="17">
        <v>0</v>
      </c>
      <c r="V1282" s="17">
        <v>0</v>
      </c>
      <c r="Y1282" s="17">
        <v>0</v>
      </c>
      <c r="Z1282" s="17">
        <v>0</v>
      </c>
      <c r="AC1282" s="17">
        <v>0</v>
      </c>
      <c r="AD1282" s="17">
        <v>0</v>
      </c>
      <c r="AG1282" s="17">
        <v>0</v>
      </c>
      <c r="AH1282" s="17">
        <v>0</v>
      </c>
      <c r="AK1282" s="17">
        <v>0</v>
      </c>
      <c r="AL1282" s="17">
        <v>0</v>
      </c>
      <c r="AO1282" s="17">
        <v>0</v>
      </c>
      <c r="AP1282" s="17">
        <v>0</v>
      </c>
      <c r="AQ1282" s="17">
        <v>0.193</v>
      </c>
      <c r="AR1282" s="17">
        <v>3.0000000000000001E-3</v>
      </c>
      <c r="AS1282" s="17">
        <v>3.3E-4</v>
      </c>
      <c r="AT1282" s="17">
        <v>5.2779999999999997E-3</v>
      </c>
      <c r="AU1282" s="17">
        <v>0.35680000000000001</v>
      </c>
      <c r="AV1282" s="17">
        <v>185</v>
      </c>
      <c r="AW1282" s="17">
        <v>222</v>
      </c>
      <c r="AX1282" s="17">
        <v>277.5</v>
      </c>
      <c r="AY1282" s="17">
        <v>0</v>
      </c>
      <c r="AZ1282" s="17">
        <v>0</v>
      </c>
      <c r="BA1282" s="17">
        <v>0</v>
      </c>
      <c r="BB1282" s="17">
        <v>0</v>
      </c>
      <c r="BC1282" s="17">
        <v>1</v>
      </c>
      <c r="BD1282" s="17">
        <v>7.01</v>
      </c>
      <c r="BE1282" s="17">
        <v>1</v>
      </c>
      <c r="BF1282" s="17">
        <v>1</v>
      </c>
      <c r="BH1282" s="17">
        <v>0</v>
      </c>
      <c r="BJ1282" s="17">
        <v>0</v>
      </c>
      <c r="BL1282" s="17">
        <v>0</v>
      </c>
      <c r="BM1282" s="17">
        <v>1.6459999999999999E-3</v>
      </c>
      <c r="BN1282" s="17">
        <v>1.624E-3</v>
      </c>
      <c r="BO1282" s="17">
        <v>0</v>
      </c>
      <c r="BP1282" s="17">
        <v>0</v>
      </c>
      <c r="BQ1282" s="17">
        <v>0</v>
      </c>
      <c r="BR1282" s="17">
        <v>0</v>
      </c>
      <c r="BS1282" s="17">
        <v>0</v>
      </c>
      <c r="BT1282" s="17" t="s">
        <v>409</v>
      </c>
      <c r="BU1282" s="17" t="s">
        <v>409</v>
      </c>
      <c r="BV1282" s="17" t="s">
        <v>409</v>
      </c>
      <c r="BW1282" s="17" t="s">
        <v>592</v>
      </c>
      <c r="CA1282" s="17">
        <v>88106466</v>
      </c>
      <c r="CB1282" s="17" t="s">
        <v>1483</v>
      </c>
      <c r="CC1282" s="17">
        <v>6102301</v>
      </c>
      <c r="CD1282" s="17" t="s">
        <v>775</v>
      </c>
    </row>
    <row r="1283" spans="1:82">
      <c r="A1283" s="27">
        <v>1000001457</v>
      </c>
      <c r="B1283" s="26">
        <v>0</v>
      </c>
      <c r="C1283" s="26" t="s">
        <v>1792</v>
      </c>
      <c r="D1283" s="25">
        <v>303100</v>
      </c>
      <c r="E1283" s="25" t="s">
        <v>491</v>
      </c>
      <c r="F1283" s="25">
        <v>303140</v>
      </c>
      <c r="G1283" s="25" t="s">
        <v>1779</v>
      </c>
      <c r="H1283" s="25">
        <v>1</v>
      </c>
      <c r="I1283" s="25">
        <v>2002.01</v>
      </c>
      <c r="J1283" s="25">
        <v>2500.12</v>
      </c>
      <c r="K1283" s="25" t="s">
        <v>1698</v>
      </c>
      <c r="L1283" s="25"/>
      <c r="M1283" s="25" t="s">
        <v>1698</v>
      </c>
      <c r="N1283" s="25" t="s">
        <v>412</v>
      </c>
      <c r="O1283" s="25" t="s">
        <v>428</v>
      </c>
      <c r="P1283" s="25" t="s">
        <v>499</v>
      </c>
      <c r="Q1283" s="24">
        <v>1781</v>
      </c>
      <c r="R1283" s="17">
        <v>0</v>
      </c>
      <c r="S1283" s="17" t="s">
        <v>411</v>
      </c>
      <c r="T1283" s="17" t="s">
        <v>792</v>
      </c>
      <c r="U1283" s="29">
        <v>1595</v>
      </c>
      <c r="V1283" s="17">
        <v>0.2029</v>
      </c>
      <c r="Y1283" s="17">
        <v>0</v>
      </c>
      <c r="Z1283" s="17">
        <v>0</v>
      </c>
      <c r="AC1283" s="17">
        <v>0</v>
      </c>
      <c r="AD1283" s="17">
        <v>0</v>
      </c>
      <c r="AG1283" s="17">
        <v>0</v>
      </c>
      <c r="AH1283" s="17">
        <v>0</v>
      </c>
      <c r="AK1283" s="17">
        <v>0</v>
      </c>
      <c r="AL1283" s="17">
        <v>0</v>
      </c>
      <c r="AO1283" s="17">
        <v>0</v>
      </c>
      <c r="AP1283" s="17">
        <v>0</v>
      </c>
      <c r="AQ1283" s="17">
        <v>2.7509968999999999E-2</v>
      </c>
      <c r="AR1283" s="17">
        <v>9.7109300000000002E-4</v>
      </c>
      <c r="AS1283" s="17">
        <v>4.28E-4</v>
      </c>
      <c r="AT1283" s="17">
        <v>3.8730000000000001E-3</v>
      </c>
      <c r="AU1283" s="17">
        <v>3.2647599999999999E-2</v>
      </c>
      <c r="AV1283" s="17">
        <v>465</v>
      </c>
      <c r="AW1283" s="17">
        <v>558</v>
      </c>
      <c r="AX1283" s="17">
        <v>697.5</v>
      </c>
      <c r="AY1283" s="17">
        <v>0</v>
      </c>
      <c r="AZ1283" s="17">
        <v>0</v>
      </c>
      <c r="BA1283" s="17">
        <v>0</v>
      </c>
      <c r="BB1283" s="17">
        <v>0</v>
      </c>
      <c r="BC1283" s="17">
        <v>1</v>
      </c>
      <c r="BD1283" s="17">
        <v>3.38</v>
      </c>
      <c r="BE1283" s="17">
        <v>1</v>
      </c>
      <c r="BF1283" s="17">
        <v>1</v>
      </c>
      <c r="BH1283" s="17">
        <v>0</v>
      </c>
      <c r="BJ1283" s="17">
        <v>0</v>
      </c>
      <c r="BL1283" s="17">
        <v>0</v>
      </c>
      <c r="BM1283" s="17">
        <v>1.9719999999999998E-3</v>
      </c>
      <c r="BN1283" s="17">
        <v>7.8289999999999992E-3</v>
      </c>
      <c r="BO1283" s="17">
        <v>0</v>
      </c>
      <c r="BP1283" s="17">
        <v>0</v>
      </c>
      <c r="BQ1283" s="17">
        <v>0</v>
      </c>
      <c r="BR1283" s="17">
        <v>0</v>
      </c>
      <c r="BS1283" s="17">
        <v>0</v>
      </c>
      <c r="BT1283" s="17" t="s">
        <v>409</v>
      </c>
      <c r="BU1283" s="17" t="s">
        <v>409</v>
      </c>
      <c r="BV1283" s="17" t="s">
        <v>409</v>
      </c>
      <c r="BW1283" s="17" t="s">
        <v>592</v>
      </c>
      <c r="CA1283" s="17">
        <v>88106466</v>
      </c>
      <c r="CB1283" s="17" t="s">
        <v>1483</v>
      </c>
      <c r="CC1283" s="17">
        <v>6102301</v>
      </c>
      <c r="CD1283" s="17" t="s">
        <v>775</v>
      </c>
    </row>
    <row r="1284" spans="1:82">
      <c r="A1284" s="27">
        <v>1000001458</v>
      </c>
      <c r="B1284" s="26">
        <v>0</v>
      </c>
      <c r="C1284" s="26" t="s">
        <v>1791</v>
      </c>
      <c r="D1284" s="25">
        <v>303100</v>
      </c>
      <c r="E1284" s="25" t="s">
        <v>491</v>
      </c>
      <c r="F1284" s="25">
        <v>303140</v>
      </c>
      <c r="G1284" s="25" t="s">
        <v>1779</v>
      </c>
      <c r="H1284" s="25">
        <v>2</v>
      </c>
      <c r="I1284" s="25">
        <v>2002.01</v>
      </c>
      <c r="J1284" s="25">
        <v>2500.12</v>
      </c>
      <c r="K1284" s="25" t="s">
        <v>1698</v>
      </c>
      <c r="L1284" s="25"/>
      <c r="M1284" s="25" t="s">
        <v>1698</v>
      </c>
      <c r="N1284" s="25" t="s">
        <v>412</v>
      </c>
      <c r="O1284" s="25" t="s">
        <v>428</v>
      </c>
      <c r="P1284" s="25" t="s">
        <v>499</v>
      </c>
      <c r="Q1284" s="24">
        <v>1781</v>
      </c>
      <c r="R1284" s="17">
        <v>0</v>
      </c>
      <c r="S1284" s="17" t="s">
        <v>411</v>
      </c>
      <c r="T1284" s="17" t="s">
        <v>792</v>
      </c>
      <c r="U1284" s="29">
        <v>1595</v>
      </c>
      <c r="V1284" s="17">
        <v>0.2029</v>
      </c>
      <c r="Y1284" s="17">
        <v>0</v>
      </c>
      <c r="Z1284" s="17">
        <v>0</v>
      </c>
      <c r="AC1284" s="17">
        <v>0</v>
      </c>
      <c r="AD1284" s="17">
        <v>0</v>
      </c>
      <c r="AG1284" s="17">
        <v>0</v>
      </c>
      <c r="AH1284" s="17">
        <v>0</v>
      </c>
      <c r="AK1284" s="17">
        <v>0</v>
      </c>
      <c r="AL1284" s="17">
        <v>0</v>
      </c>
      <c r="AO1284" s="17">
        <v>0</v>
      </c>
      <c r="AP1284" s="17">
        <v>0</v>
      </c>
      <c r="AQ1284" s="17">
        <v>2.7509968999999999E-2</v>
      </c>
      <c r="AR1284" s="17">
        <v>9.7109300000000002E-4</v>
      </c>
      <c r="AS1284" s="17">
        <v>4.28E-4</v>
      </c>
      <c r="AT1284" s="17">
        <v>3.8730000000000001E-3</v>
      </c>
      <c r="AU1284" s="17">
        <v>3.2647599999999999E-2</v>
      </c>
      <c r="AV1284" s="17">
        <v>465</v>
      </c>
      <c r="AW1284" s="17">
        <v>558</v>
      </c>
      <c r="AX1284" s="17">
        <v>697.5</v>
      </c>
      <c r="AY1284" s="17">
        <v>0</v>
      </c>
      <c r="AZ1284" s="17">
        <v>0</v>
      </c>
      <c r="BA1284" s="17">
        <v>0</v>
      </c>
      <c r="BB1284" s="17">
        <v>0</v>
      </c>
      <c r="BC1284" s="17">
        <v>1</v>
      </c>
      <c r="BD1284" s="17">
        <v>3.38</v>
      </c>
      <c r="BE1284" s="17">
        <v>1</v>
      </c>
      <c r="BF1284" s="17">
        <v>1</v>
      </c>
      <c r="BH1284" s="17">
        <v>0</v>
      </c>
      <c r="BJ1284" s="17">
        <v>0</v>
      </c>
      <c r="BL1284" s="17">
        <v>0</v>
      </c>
      <c r="BM1284" s="17">
        <v>1.9719999999999998E-3</v>
      </c>
      <c r="BN1284" s="17">
        <v>7.8289999999999992E-3</v>
      </c>
      <c r="BO1284" s="17">
        <v>0</v>
      </c>
      <c r="BP1284" s="17">
        <v>0</v>
      </c>
      <c r="BQ1284" s="17">
        <v>0</v>
      </c>
      <c r="BR1284" s="17">
        <v>0</v>
      </c>
      <c r="BS1284" s="17">
        <v>0</v>
      </c>
      <c r="BT1284" s="17" t="s">
        <v>409</v>
      </c>
      <c r="BU1284" s="17" t="s">
        <v>409</v>
      </c>
      <c r="BV1284" s="17" t="s">
        <v>409</v>
      </c>
      <c r="BW1284" s="17" t="s">
        <v>592</v>
      </c>
      <c r="CA1284" s="17">
        <v>88106466</v>
      </c>
      <c r="CB1284" s="17" t="s">
        <v>1483</v>
      </c>
      <c r="CC1284" s="17">
        <v>6102301</v>
      </c>
      <c r="CD1284" s="17" t="s">
        <v>775</v>
      </c>
    </row>
    <row r="1285" spans="1:82">
      <c r="A1285" s="27">
        <v>1000001459</v>
      </c>
      <c r="B1285" s="26">
        <v>0</v>
      </c>
      <c r="C1285" s="26" t="s">
        <v>1790</v>
      </c>
      <c r="D1285" s="25">
        <v>303152</v>
      </c>
      <c r="E1285" s="25" t="s">
        <v>1766</v>
      </c>
      <c r="F1285" s="25">
        <v>303115</v>
      </c>
      <c r="G1285" s="25" t="s">
        <v>513</v>
      </c>
      <c r="H1285" s="25">
        <v>1</v>
      </c>
      <c r="I1285" s="25">
        <v>2003.01</v>
      </c>
      <c r="J1285" s="25">
        <v>2500.12</v>
      </c>
      <c r="K1285" s="25" t="s">
        <v>1715</v>
      </c>
      <c r="L1285" s="25"/>
      <c r="M1285" s="25" t="s">
        <v>1715</v>
      </c>
      <c r="N1285" s="25" t="s">
        <v>412</v>
      </c>
      <c r="O1285" s="25" t="s">
        <v>411</v>
      </c>
      <c r="P1285" s="25" t="s">
        <v>516</v>
      </c>
      <c r="Q1285" s="24">
        <v>7000</v>
      </c>
      <c r="R1285" s="17">
        <v>0.25779999999999997</v>
      </c>
      <c r="U1285" s="17">
        <v>0</v>
      </c>
      <c r="V1285" s="17">
        <v>0</v>
      </c>
      <c r="Y1285" s="17">
        <v>0</v>
      </c>
      <c r="Z1285" s="17">
        <v>0</v>
      </c>
      <c r="AC1285" s="17">
        <v>0</v>
      </c>
      <c r="AD1285" s="17">
        <v>0</v>
      </c>
      <c r="AG1285" s="17">
        <v>0</v>
      </c>
      <c r="AH1285" s="17">
        <v>0</v>
      </c>
      <c r="AK1285" s="17">
        <v>0</v>
      </c>
      <c r="AL1285" s="17">
        <v>0</v>
      </c>
      <c r="AO1285" s="17">
        <v>0</v>
      </c>
      <c r="AP1285" s="17">
        <v>0</v>
      </c>
      <c r="AQ1285" s="17">
        <v>0.25779999999999997</v>
      </c>
      <c r="AR1285" s="17">
        <v>1E-3</v>
      </c>
      <c r="AS1285" s="17">
        <v>4.1599999999999997E-4</v>
      </c>
      <c r="AT1285" s="17">
        <v>5.4619999999999998E-3</v>
      </c>
      <c r="AU1285" s="17">
        <v>0.103757</v>
      </c>
      <c r="AV1285" s="17">
        <v>248</v>
      </c>
      <c r="AW1285" s="17">
        <v>297.60000000000002</v>
      </c>
      <c r="AX1285" s="17">
        <v>372</v>
      </c>
      <c r="AY1285" s="17">
        <v>0</v>
      </c>
      <c r="AZ1285" s="17">
        <v>0</v>
      </c>
      <c r="BA1285" s="17">
        <v>0</v>
      </c>
      <c r="BB1285" s="17">
        <v>0</v>
      </c>
      <c r="BC1285" s="17">
        <v>1</v>
      </c>
      <c r="BD1285" s="17">
        <v>7</v>
      </c>
      <c r="BE1285" s="17">
        <v>1</v>
      </c>
      <c r="BF1285" s="17">
        <v>1</v>
      </c>
      <c r="BH1285" s="17">
        <v>0</v>
      </c>
      <c r="BJ1285" s="17">
        <v>0</v>
      </c>
      <c r="BL1285" s="17">
        <v>0</v>
      </c>
      <c r="BM1285" s="17">
        <v>1.2329999999999999E-3</v>
      </c>
      <c r="BN1285" s="17">
        <v>2.049E-3</v>
      </c>
      <c r="BO1285" s="17">
        <v>0</v>
      </c>
      <c r="BP1285" s="17">
        <v>0</v>
      </c>
      <c r="BQ1285" s="17">
        <v>0</v>
      </c>
      <c r="BR1285" s="17">
        <v>0</v>
      </c>
      <c r="BS1285" s="17">
        <v>0</v>
      </c>
      <c r="BT1285" s="17" t="s">
        <v>409</v>
      </c>
      <c r="BU1285" s="17" t="s">
        <v>409</v>
      </c>
      <c r="BV1285" s="17" t="s">
        <v>409</v>
      </c>
      <c r="BZ1285" s="17" t="s">
        <v>408</v>
      </c>
      <c r="CA1285" s="17">
        <v>88106466</v>
      </c>
      <c r="CB1285" s="17" t="s">
        <v>1483</v>
      </c>
      <c r="CC1285" s="17">
        <v>6102301</v>
      </c>
      <c r="CD1285" s="17" t="s">
        <v>775</v>
      </c>
    </row>
    <row r="1286" spans="1:82">
      <c r="A1286" s="27">
        <v>1000001460</v>
      </c>
      <c r="B1286" s="26">
        <v>0</v>
      </c>
      <c r="C1286" s="26" t="s">
        <v>1789</v>
      </c>
      <c r="D1286" s="25">
        <v>303152</v>
      </c>
      <c r="E1286" s="25" t="s">
        <v>1766</v>
      </c>
      <c r="F1286" s="25">
        <v>303115</v>
      </c>
      <c r="G1286" s="25" t="s">
        <v>513</v>
      </c>
      <c r="H1286" s="25">
        <v>2</v>
      </c>
      <c r="I1286" s="25">
        <v>2003.01</v>
      </c>
      <c r="J1286" s="25">
        <v>2500.12</v>
      </c>
      <c r="K1286" s="25" t="s">
        <v>1715</v>
      </c>
      <c r="L1286" s="25"/>
      <c r="M1286" s="25" t="s">
        <v>1715</v>
      </c>
      <c r="N1286" s="25" t="s">
        <v>412</v>
      </c>
      <c r="O1286" s="25" t="s">
        <v>411</v>
      </c>
      <c r="P1286" s="25" t="s">
        <v>516</v>
      </c>
      <c r="Q1286" s="24">
        <v>7000</v>
      </c>
      <c r="R1286" s="17">
        <v>0.25779999999999997</v>
      </c>
      <c r="U1286" s="17">
        <v>0</v>
      </c>
      <c r="V1286" s="17">
        <v>0</v>
      </c>
      <c r="Y1286" s="17">
        <v>0</v>
      </c>
      <c r="Z1286" s="17">
        <v>0</v>
      </c>
      <c r="AC1286" s="17">
        <v>0</v>
      </c>
      <c r="AD1286" s="17">
        <v>0</v>
      </c>
      <c r="AG1286" s="17">
        <v>0</v>
      </c>
      <c r="AH1286" s="17">
        <v>0</v>
      </c>
      <c r="AK1286" s="17">
        <v>0</v>
      </c>
      <c r="AL1286" s="17">
        <v>0</v>
      </c>
      <c r="AO1286" s="17">
        <v>0</v>
      </c>
      <c r="AP1286" s="17">
        <v>0</v>
      </c>
      <c r="AQ1286" s="17">
        <v>0.25779999999999997</v>
      </c>
      <c r="AR1286" s="17">
        <v>1E-3</v>
      </c>
      <c r="AS1286" s="17">
        <v>4.1599999999999997E-4</v>
      </c>
      <c r="AT1286" s="17">
        <v>5.4619999999999998E-3</v>
      </c>
      <c r="AU1286" s="17">
        <v>0.103757</v>
      </c>
      <c r="AV1286" s="17">
        <v>248</v>
      </c>
      <c r="AW1286" s="17">
        <v>297.60000000000002</v>
      </c>
      <c r="AX1286" s="17">
        <v>372</v>
      </c>
      <c r="AY1286" s="17">
        <v>0</v>
      </c>
      <c r="AZ1286" s="17">
        <v>0</v>
      </c>
      <c r="BA1286" s="17">
        <v>0</v>
      </c>
      <c r="BB1286" s="17">
        <v>0</v>
      </c>
      <c r="BC1286" s="17">
        <v>1</v>
      </c>
      <c r="BD1286" s="17">
        <v>7</v>
      </c>
      <c r="BE1286" s="17">
        <v>1</v>
      </c>
      <c r="BF1286" s="17">
        <v>1</v>
      </c>
      <c r="BH1286" s="17">
        <v>0</v>
      </c>
      <c r="BJ1286" s="17">
        <v>0</v>
      </c>
      <c r="BL1286" s="17">
        <v>0</v>
      </c>
      <c r="BM1286" s="17">
        <v>1.2329999999999999E-3</v>
      </c>
      <c r="BN1286" s="17">
        <v>2.049E-3</v>
      </c>
      <c r="BO1286" s="17">
        <v>0</v>
      </c>
      <c r="BP1286" s="17">
        <v>0</v>
      </c>
      <c r="BQ1286" s="17">
        <v>0</v>
      </c>
      <c r="BR1286" s="17">
        <v>0</v>
      </c>
      <c r="BS1286" s="17">
        <v>0</v>
      </c>
      <c r="BT1286" s="17" t="s">
        <v>409</v>
      </c>
      <c r="BU1286" s="17" t="s">
        <v>409</v>
      </c>
      <c r="BV1286" s="17" t="s">
        <v>409</v>
      </c>
      <c r="BZ1286" s="17" t="s">
        <v>408</v>
      </c>
      <c r="CA1286" s="17">
        <v>88106466</v>
      </c>
      <c r="CB1286" s="17" t="s">
        <v>1483</v>
      </c>
      <c r="CC1286" s="17">
        <v>6102301</v>
      </c>
      <c r="CD1286" s="17" t="s">
        <v>775</v>
      </c>
    </row>
    <row r="1287" spans="1:82">
      <c r="A1287" s="27">
        <v>1000001461</v>
      </c>
      <c r="B1287" s="26">
        <v>0</v>
      </c>
      <c r="C1287" s="26" t="s">
        <v>1788</v>
      </c>
      <c r="D1287" s="25">
        <v>303230</v>
      </c>
      <c r="E1287" s="25" t="s">
        <v>1276</v>
      </c>
      <c r="F1287" s="25">
        <v>303235</v>
      </c>
      <c r="G1287" s="25" t="s">
        <v>1786</v>
      </c>
      <c r="H1287" s="25">
        <v>1</v>
      </c>
      <c r="I1287" s="25">
        <v>2002.1</v>
      </c>
      <c r="J1287" s="25">
        <v>2500.12</v>
      </c>
      <c r="K1287" s="25" t="s">
        <v>1785</v>
      </c>
      <c r="L1287" s="25"/>
      <c r="M1287" s="25" t="s">
        <v>1785</v>
      </c>
      <c r="N1287" s="25" t="s">
        <v>412</v>
      </c>
      <c r="O1287" s="25" t="s">
        <v>428</v>
      </c>
      <c r="P1287" s="25" t="s">
        <v>556</v>
      </c>
      <c r="Q1287" s="24">
        <v>16736</v>
      </c>
      <c r="R1287" s="17">
        <v>0</v>
      </c>
      <c r="S1287" s="17" t="s">
        <v>411</v>
      </c>
      <c r="T1287" s="17" t="s">
        <v>516</v>
      </c>
      <c r="U1287" s="17">
        <v>113</v>
      </c>
      <c r="V1287" s="17">
        <v>0.20050000000000001</v>
      </c>
      <c r="Y1287" s="17">
        <v>0</v>
      </c>
      <c r="Z1287" s="17">
        <v>0</v>
      </c>
      <c r="AC1287" s="17">
        <v>0</v>
      </c>
      <c r="AD1287" s="17">
        <v>0</v>
      </c>
      <c r="AG1287" s="17">
        <v>0</v>
      </c>
      <c r="AH1287" s="17">
        <v>0</v>
      </c>
      <c r="AK1287" s="17">
        <v>0</v>
      </c>
      <c r="AL1287" s="17">
        <v>0</v>
      </c>
      <c r="AO1287" s="17">
        <v>0</v>
      </c>
      <c r="AP1287" s="17">
        <v>0</v>
      </c>
      <c r="AQ1287" s="17">
        <v>2.3681900000000001E-4</v>
      </c>
      <c r="AR1287" s="17">
        <v>1.5149E-4</v>
      </c>
      <c r="AS1287" s="17">
        <v>5.7749999999999998E-3</v>
      </c>
      <c r="AT1287" s="17">
        <v>3.2978E-2</v>
      </c>
      <c r="AU1287" s="17">
        <v>1.5611999999999999E-2</v>
      </c>
      <c r="AV1287" s="17">
        <v>232</v>
      </c>
      <c r="AW1287" s="17">
        <v>278.39999999999998</v>
      </c>
      <c r="AX1287" s="17">
        <v>348</v>
      </c>
      <c r="AY1287" s="17">
        <v>0</v>
      </c>
      <c r="AZ1287" s="17">
        <v>0</v>
      </c>
      <c r="BA1287" s="17">
        <v>0</v>
      </c>
      <c r="BB1287" s="17">
        <v>0</v>
      </c>
      <c r="BC1287" s="17">
        <v>1</v>
      </c>
      <c r="BD1287" s="17">
        <v>16.850000000000001</v>
      </c>
      <c r="BE1287" s="17">
        <v>1</v>
      </c>
      <c r="BF1287" s="17">
        <v>1</v>
      </c>
      <c r="BH1287" s="17">
        <v>0</v>
      </c>
      <c r="BJ1287" s="17">
        <v>0</v>
      </c>
      <c r="BL1287" s="17">
        <v>0</v>
      </c>
      <c r="BM1287" s="17">
        <v>2.0726999999999999E-2</v>
      </c>
      <c r="BN1287" s="17">
        <v>8.7864999999999999E-2</v>
      </c>
      <c r="BO1287" s="17">
        <v>0</v>
      </c>
      <c r="BP1287" s="17">
        <v>0</v>
      </c>
      <c r="BQ1287" s="17">
        <v>0</v>
      </c>
      <c r="BR1287" s="17">
        <v>0</v>
      </c>
      <c r="BS1287" s="17">
        <v>0</v>
      </c>
      <c r="BT1287" s="17" t="s">
        <v>409</v>
      </c>
      <c r="BU1287" s="17" t="s">
        <v>409</v>
      </c>
      <c r="BV1287" s="17" t="s">
        <v>409</v>
      </c>
      <c r="BW1287" s="17" t="s">
        <v>592</v>
      </c>
      <c r="CA1287" s="17">
        <v>88106466</v>
      </c>
      <c r="CB1287" s="17" t="s">
        <v>1483</v>
      </c>
      <c r="CC1287" s="17">
        <v>6102301</v>
      </c>
      <c r="CD1287" s="17" t="s">
        <v>775</v>
      </c>
    </row>
    <row r="1288" spans="1:82">
      <c r="A1288" s="27">
        <v>1000001462</v>
      </c>
      <c r="B1288" s="26">
        <v>0</v>
      </c>
      <c r="C1288" s="26" t="s">
        <v>1787</v>
      </c>
      <c r="D1288" s="25">
        <v>303230</v>
      </c>
      <c r="E1288" s="25" t="s">
        <v>1276</v>
      </c>
      <c r="F1288" s="25">
        <v>303235</v>
      </c>
      <c r="G1288" s="25" t="s">
        <v>1786</v>
      </c>
      <c r="H1288" s="25">
        <v>2</v>
      </c>
      <c r="I1288" s="25">
        <v>2002.1</v>
      </c>
      <c r="J1288" s="25">
        <v>2500.12</v>
      </c>
      <c r="K1288" s="25" t="s">
        <v>1785</v>
      </c>
      <c r="L1288" s="25"/>
      <c r="M1288" s="25" t="s">
        <v>1785</v>
      </c>
      <c r="N1288" s="25" t="s">
        <v>412</v>
      </c>
      <c r="O1288" s="25" t="s">
        <v>428</v>
      </c>
      <c r="P1288" s="25" t="s">
        <v>556</v>
      </c>
      <c r="Q1288" s="24">
        <v>16736</v>
      </c>
      <c r="R1288" s="17">
        <v>0</v>
      </c>
      <c r="S1288" s="17" t="s">
        <v>411</v>
      </c>
      <c r="T1288" s="17" t="s">
        <v>516</v>
      </c>
      <c r="U1288" s="17">
        <v>113</v>
      </c>
      <c r="V1288" s="17">
        <v>0.20050000000000001</v>
      </c>
      <c r="Y1288" s="17">
        <v>0</v>
      </c>
      <c r="Z1288" s="17">
        <v>0</v>
      </c>
      <c r="AC1288" s="17">
        <v>0</v>
      </c>
      <c r="AD1288" s="17">
        <v>0</v>
      </c>
      <c r="AG1288" s="17">
        <v>0</v>
      </c>
      <c r="AH1288" s="17">
        <v>0</v>
      </c>
      <c r="AK1288" s="17">
        <v>0</v>
      </c>
      <c r="AL1288" s="17">
        <v>0</v>
      </c>
      <c r="AO1288" s="17">
        <v>0</v>
      </c>
      <c r="AP1288" s="17">
        <v>0</v>
      </c>
      <c r="AQ1288" s="17">
        <v>2.3681900000000001E-4</v>
      </c>
      <c r="AR1288" s="17">
        <v>1.5149E-4</v>
      </c>
      <c r="AS1288" s="17">
        <v>5.7749999999999998E-3</v>
      </c>
      <c r="AT1288" s="17">
        <v>3.2978E-2</v>
      </c>
      <c r="AU1288" s="17">
        <v>1.5611999999999999E-2</v>
      </c>
      <c r="AV1288" s="17">
        <v>232</v>
      </c>
      <c r="AW1288" s="17">
        <v>278.39999999999998</v>
      </c>
      <c r="AX1288" s="17">
        <v>348</v>
      </c>
      <c r="AY1288" s="17">
        <v>0</v>
      </c>
      <c r="AZ1288" s="17">
        <v>0</v>
      </c>
      <c r="BA1288" s="17">
        <v>0</v>
      </c>
      <c r="BB1288" s="17">
        <v>0</v>
      </c>
      <c r="BC1288" s="17">
        <v>1</v>
      </c>
      <c r="BD1288" s="17">
        <v>16.850000000000001</v>
      </c>
      <c r="BE1288" s="17">
        <v>1</v>
      </c>
      <c r="BF1288" s="17">
        <v>1</v>
      </c>
      <c r="BH1288" s="17">
        <v>0</v>
      </c>
      <c r="BJ1288" s="17">
        <v>0</v>
      </c>
      <c r="BL1288" s="17">
        <v>0</v>
      </c>
      <c r="BM1288" s="17">
        <v>2.0726999999999999E-2</v>
      </c>
      <c r="BN1288" s="17">
        <v>8.7864999999999999E-2</v>
      </c>
      <c r="BO1288" s="17">
        <v>0</v>
      </c>
      <c r="BP1288" s="17">
        <v>0</v>
      </c>
      <c r="BQ1288" s="17">
        <v>0</v>
      </c>
      <c r="BR1288" s="17">
        <v>0</v>
      </c>
      <c r="BS1288" s="17">
        <v>0</v>
      </c>
      <c r="BT1288" s="17" t="s">
        <v>409</v>
      </c>
      <c r="BU1288" s="17" t="s">
        <v>409</v>
      </c>
      <c r="BV1288" s="17" t="s">
        <v>409</v>
      </c>
      <c r="BW1288" s="17" t="s">
        <v>592</v>
      </c>
      <c r="CA1288" s="17">
        <v>88106466</v>
      </c>
      <c r="CB1288" s="17" t="s">
        <v>1483</v>
      </c>
      <c r="CC1288" s="17">
        <v>6102301</v>
      </c>
      <c r="CD1288" s="17" t="s">
        <v>775</v>
      </c>
    </row>
    <row r="1289" spans="1:82">
      <c r="A1289" s="27">
        <v>1000001463</v>
      </c>
      <c r="B1289" s="26">
        <v>0</v>
      </c>
      <c r="C1289" s="26" t="s">
        <v>1784</v>
      </c>
      <c r="D1289" s="25">
        <v>303200</v>
      </c>
      <c r="E1289" s="25" t="s">
        <v>449</v>
      </c>
      <c r="F1289" s="25">
        <v>303210</v>
      </c>
      <c r="G1289" s="25" t="s">
        <v>467</v>
      </c>
      <c r="H1289" s="25">
        <v>2</v>
      </c>
      <c r="I1289" s="25">
        <v>2000.12</v>
      </c>
      <c r="J1289" s="25">
        <v>2500.12</v>
      </c>
      <c r="K1289" s="25" t="s">
        <v>1657</v>
      </c>
      <c r="L1289" s="25"/>
      <c r="M1289" s="25" t="s">
        <v>1657</v>
      </c>
      <c r="N1289" s="25" t="s">
        <v>412</v>
      </c>
      <c r="O1289" s="25" t="s">
        <v>411</v>
      </c>
      <c r="P1289" s="25" t="s">
        <v>426</v>
      </c>
      <c r="Q1289" s="24">
        <v>17370</v>
      </c>
      <c r="R1289" s="17">
        <v>0.17580000000000001</v>
      </c>
      <c r="U1289" s="17">
        <v>0</v>
      </c>
      <c r="V1289" s="17">
        <v>0</v>
      </c>
      <c r="Y1289" s="17">
        <v>0</v>
      </c>
      <c r="Z1289" s="17">
        <v>0</v>
      </c>
      <c r="AC1289" s="17">
        <v>0</v>
      </c>
      <c r="AD1289" s="17">
        <v>0</v>
      </c>
      <c r="AG1289" s="17">
        <v>0</v>
      </c>
      <c r="AH1289" s="17">
        <v>0</v>
      </c>
      <c r="AK1289" s="17">
        <v>0</v>
      </c>
      <c r="AL1289" s="17">
        <v>0</v>
      </c>
      <c r="AO1289" s="17">
        <v>0</v>
      </c>
      <c r="AP1289" s="17">
        <v>0</v>
      </c>
      <c r="AQ1289" s="17">
        <v>0.17580000000000001</v>
      </c>
      <c r="AR1289" s="17">
        <v>1E-3</v>
      </c>
      <c r="AS1289" s="17">
        <v>1.4170000000000001E-3</v>
      </c>
      <c r="AT1289" s="17">
        <v>1.1756000000000001E-2</v>
      </c>
      <c r="AU1289" s="17">
        <v>0.239671</v>
      </c>
      <c r="AV1289" s="17">
        <v>248</v>
      </c>
      <c r="AW1289" s="17">
        <v>297.60000000000002</v>
      </c>
      <c r="AX1289" s="17">
        <v>372</v>
      </c>
      <c r="AY1289" s="17">
        <v>0</v>
      </c>
      <c r="AZ1289" s="17">
        <v>0</v>
      </c>
      <c r="BA1289" s="17">
        <v>0</v>
      </c>
      <c r="BB1289" s="17">
        <v>0</v>
      </c>
      <c r="BC1289" s="17">
        <v>1</v>
      </c>
      <c r="BD1289" s="17">
        <v>17.37</v>
      </c>
      <c r="BE1289" s="17">
        <v>1</v>
      </c>
      <c r="BF1289" s="17">
        <v>1</v>
      </c>
      <c r="BH1289" s="17">
        <v>0</v>
      </c>
      <c r="BJ1289" s="17">
        <v>0</v>
      </c>
      <c r="BL1289" s="17">
        <v>0</v>
      </c>
      <c r="BM1289" s="17">
        <v>3.8990000000000001E-3</v>
      </c>
      <c r="BN1289" s="17">
        <v>6.202E-3</v>
      </c>
      <c r="BO1289" s="17">
        <v>0</v>
      </c>
      <c r="BP1289" s="17">
        <v>0</v>
      </c>
      <c r="BQ1289" s="17">
        <v>0</v>
      </c>
      <c r="BR1289" s="17">
        <v>0</v>
      </c>
      <c r="BS1289" s="17">
        <v>0</v>
      </c>
      <c r="BT1289" s="17" t="s">
        <v>409</v>
      </c>
      <c r="BU1289" s="17" t="s">
        <v>409</v>
      </c>
      <c r="BV1289" s="17" t="s">
        <v>409</v>
      </c>
      <c r="BW1289" s="17" t="s">
        <v>592</v>
      </c>
      <c r="CA1289" s="17">
        <v>88106466</v>
      </c>
      <c r="CB1289" s="17" t="s">
        <v>1483</v>
      </c>
      <c r="CC1289" s="17">
        <v>6102301</v>
      </c>
      <c r="CD1289" s="17" t="s">
        <v>775</v>
      </c>
    </row>
    <row r="1290" spans="1:82">
      <c r="A1290" s="27">
        <v>1000001464</v>
      </c>
      <c r="B1290" s="26">
        <v>0</v>
      </c>
      <c r="C1290" s="26" t="s">
        <v>1783</v>
      </c>
      <c r="D1290" s="25">
        <v>303140</v>
      </c>
      <c r="E1290" s="25" t="s">
        <v>1779</v>
      </c>
      <c r="F1290" s="25">
        <v>303160</v>
      </c>
      <c r="G1290" s="25" t="s">
        <v>1781</v>
      </c>
      <c r="H1290" s="25">
        <v>1</v>
      </c>
      <c r="I1290" s="25">
        <v>2000.01</v>
      </c>
      <c r="J1290" s="25">
        <v>2500.12</v>
      </c>
      <c r="K1290" s="25" t="s">
        <v>557</v>
      </c>
      <c r="L1290" s="25"/>
      <c r="M1290" s="25" t="s">
        <v>557</v>
      </c>
      <c r="N1290" s="25" t="s">
        <v>412</v>
      </c>
      <c r="O1290" s="25" t="s">
        <v>498</v>
      </c>
      <c r="P1290" s="25" t="s">
        <v>426</v>
      </c>
      <c r="Q1290" s="24">
        <v>6524</v>
      </c>
      <c r="R1290" s="17">
        <v>8.4000000000000005E-2</v>
      </c>
      <c r="S1290" s="17" t="s">
        <v>411</v>
      </c>
      <c r="T1290" s="17" t="s">
        <v>426</v>
      </c>
      <c r="U1290" s="17">
        <v>142</v>
      </c>
      <c r="V1290" s="17">
        <v>0.5917</v>
      </c>
      <c r="Y1290" s="17">
        <v>0</v>
      </c>
      <c r="Z1290" s="17">
        <v>0</v>
      </c>
      <c r="AC1290" s="17">
        <v>0</v>
      </c>
      <c r="AD1290" s="17">
        <v>0</v>
      </c>
      <c r="AG1290" s="17">
        <v>0</v>
      </c>
      <c r="AH1290" s="17">
        <v>0</v>
      </c>
      <c r="AK1290" s="17">
        <v>0</v>
      </c>
      <c r="AL1290" s="17">
        <v>0</v>
      </c>
      <c r="AO1290" s="17">
        <v>0</v>
      </c>
      <c r="AP1290" s="17">
        <v>0</v>
      </c>
      <c r="AQ1290" s="17">
        <v>9.6448161000000004E-2</v>
      </c>
      <c r="AR1290" s="17">
        <v>2.979963E-3</v>
      </c>
      <c r="AS1290" s="17">
        <v>4.6200000000000001E-4</v>
      </c>
      <c r="AT1290" s="17">
        <v>4.7869999999999996E-3</v>
      </c>
      <c r="AU1290" s="17">
        <v>0.2096179</v>
      </c>
      <c r="AV1290" s="17">
        <v>158</v>
      </c>
      <c r="AW1290" s="17">
        <v>189.6</v>
      </c>
      <c r="AX1290" s="17">
        <v>237</v>
      </c>
      <c r="AY1290" s="17">
        <v>0</v>
      </c>
      <c r="AZ1290" s="17">
        <v>0</v>
      </c>
      <c r="BA1290" s="17">
        <v>0</v>
      </c>
      <c r="BB1290" s="17">
        <v>0</v>
      </c>
      <c r="BC1290" s="17">
        <v>1</v>
      </c>
      <c r="BD1290" s="17">
        <v>6.67</v>
      </c>
      <c r="BE1290" s="17">
        <v>1</v>
      </c>
      <c r="BF1290" s="17">
        <v>1</v>
      </c>
      <c r="BH1290" s="17">
        <v>0</v>
      </c>
      <c r="BJ1290" s="17">
        <v>0</v>
      </c>
      <c r="BL1290" s="17">
        <v>0</v>
      </c>
      <c r="BM1290" s="17">
        <v>1.8730000000000001E-3</v>
      </c>
      <c r="BN1290" s="17">
        <v>1.609E-3</v>
      </c>
      <c r="BO1290" s="17">
        <v>0</v>
      </c>
      <c r="BP1290" s="17">
        <v>0</v>
      </c>
      <c r="BQ1290" s="17">
        <v>0</v>
      </c>
      <c r="BR1290" s="17">
        <v>0</v>
      </c>
      <c r="BS1290" s="17">
        <v>0</v>
      </c>
      <c r="BT1290" s="17" t="s">
        <v>409</v>
      </c>
      <c r="BU1290" s="17" t="s">
        <v>409</v>
      </c>
      <c r="BV1290" s="17" t="s">
        <v>409</v>
      </c>
      <c r="BW1290" s="17" t="s">
        <v>592</v>
      </c>
      <c r="CA1290" s="17">
        <v>88106466</v>
      </c>
      <c r="CB1290" s="17" t="s">
        <v>1483</v>
      </c>
      <c r="CC1290" s="17">
        <v>6102301</v>
      </c>
      <c r="CD1290" s="17" t="s">
        <v>775</v>
      </c>
    </row>
    <row r="1291" spans="1:82">
      <c r="A1291" s="27">
        <v>1000001465</v>
      </c>
      <c r="B1291" s="26">
        <v>0</v>
      </c>
      <c r="C1291" s="26" t="s">
        <v>1782</v>
      </c>
      <c r="D1291" s="25">
        <v>303140</v>
      </c>
      <c r="E1291" s="25" t="s">
        <v>1779</v>
      </c>
      <c r="F1291" s="25">
        <v>303160</v>
      </c>
      <c r="G1291" s="25" t="s">
        <v>1781</v>
      </c>
      <c r="H1291" s="25">
        <v>2</v>
      </c>
      <c r="I1291" s="25">
        <v>2000.01</v>
      </c>
      <c r="J1291" s="25">
        <v>2500.12</v>
      </c>
      <c r="K1291" s="25" t="s">
        <v>557</v>
      </c>
      <c r="L1291" s="25"/>
      <c r="M1291" s="25" t="s">
        <v>557</v>
      </c>
      <c r="N1291" s="25" t="s">
        <v>412</v>
      </c>
      <c r="O1291" s="25" t="s">
        <v>498</v>
      </c>
      <c r="P1291" s="25" t="s">
        <v>426</v>
      </c>
      <c r="Q1291" s="24">
        <v>6524</v>
      </c>
      <c r="R1291" s="17">
        <v>8.4000000000000005E-2</v>
      </c>
      <c r="S1291" s="17" t="s">
        <v>411</v>
      </c>
      <c r="T1291" s="17" t="s">
        <v>426</v>
      </c>
      <c r="U1291" s="17">
        <v>142</v>
      </c>
      <c r="V1291" s="17">
        <v>0.5917</v>
      </c>
      <c r="Y1291" s="17">
        <v>0</v>
      </c>
      <c r="Z1291" s="17">
        <v>0</v>
      </c>
      <c r="AC1291" s="17">
        <v>0</v>
      </c>
      <c r="AD1291" s="17">
        <v>0</v>
      </c>
      <c r="AG1291" s="17">
        <v>0</v>
      </c>
      <c r="AH1291" s="17">
        <v>0</v>
      </c>
      <c r="AK1291" s="17">
        <v>0</v>
      </c>
      <c r="AL1291" s="17">
        <v>0</v>
      </c>
      <c r="AO1291" s="17">
        <v>0</v>
      </c>
      <c r="AP1291" s="17">
        <v>0</v>
      </c>
      <c r="AQ1291" s="17">
        <v>9.6448161000000004E-2</v>
      </c>
      <c r="AR1291" s="17">
        <v>2.979963E-3</v>
      </c>
      <c r="AS1291" s="17">
        <v>4.6200000000000001E-4</v>
      </c>
      <c r="AT1291" s="17">
        <v>4.7869999999999996E-3</v>
      </c>
      <c r="AU1291" s="17">
        <v>0.2096179</v>
      </c>
      <c r="AV1291" s="17">
        <v>158</v>
      </c>
      <c r="AW1291" s="17">
        <v>189.6</v>
      </c>
      <c r="AX1291" s="17">
        <v>237</v>
      </c>
      <c r="AY1291" s="17">
        <v>0</v>
      </c>
      <c r="AZ1291" s="17">
        <v>0</v>
      </c>
      <c r="BA1291" s="17">
        <v>0</v>
      </c>
      <c r="BB1291" s="17">
        <v>0</v>
      </c>
      <c r="BC1291" s="17">
        <v>1</v>
      </c>
      <c r="BD1291" s="17">
        <v>6.67</v>
      </c>
      <c r="BE1291" s="17">
        <v>1</v>
      </c>
      <c r="BF1291" s="17">
        <v>1</v>
      </c>
      <c r="BH1291" s="17">
        <v>0</v>
      </c>
      <c r="BJ1291" s="17">
        <v>0</v>
      </c>
      <c r="BL1291" s="17">
        <v>0</v>
      </c>
      <c r="BM1291" s="17">
        <v>1.8730000000000001E-3</v>
      </c>
      <c r="BN1291" s="17">
        <v>1.609E-3</v>
      </c>
      <c r="BO1291" s="17">
        <v>0</v>
      </c>
      <c r="BP1291" s="17">
        <v>0</v>
      </c>
      <c r="BQ1291" s="17">
        <v>0</v>
      </c>
      <c r="BR1291" s="17">
        <v>0</v>
      </c>
      <c r="BS1291" s="17">
        <v>0</v>
      </c>
      <c r="BT1291" s="17" t="s">
        <v>409</v>
      </c>
      <c r="BU1291" s="17" t="s">
        <v>409</v>
      </c>
      <c r="BV1291" s="17" t="s">
        <v>409</v>
      </c>
      <c r="BW1291" s="17" t="s">
        <v>592</v>
      </c>
      <c r="CA1291" s="17">
        <v>88106466</v>
      </c>
      <c r="CB1291" s="17" t="s">
        <v>1483</v>
      </c>
      <c r="CC1291" s="17">
        <v>6102301</v>
      </c>
      <c r="CD1291" s="17" t="s">
        <v>775</v>
      </c>
    </row>
    <row r="1292" spans="1:82">
      <c r="A1292" s="27">
        <v>1000001466</v>
      </c>
      <c r="B1292" s="26">
        <v>0</v>
      </c>
      <c r="C1292" s="26" t="s">
        <v>1780</v>
      </c>
      <c r="D1292" s="25">
        <v>303140</v>
      </c>
      <c r="E1292" s="25" t="s">
        <v>1779</v>
      </c>
      <c r="F1292" s="25">
        <v>303155</v>
      </c>
      <c r="G1292" s="25" t="s">
        <v>1778</v>
      </c>
      <c r="H1292" s="25">
        <v>1</v>
      </c>
      <c r="I1292" s="25">
        <v>2003.07</v>
      </c>
      <c r="J1292" s="25">
        <v>2500.12</v>
      </c>
      <c r="K1292" s="25" t="s">
        <v>1777</v>
      </c>
      <c r="L1292" s="25"/>
      <c r="M1292" s="25" t="s">
        <v>1777</v>
      </c>
      <c r="N1292" s="25" t="s">
        <v>412</v>
      </c>
      <c r="O1292" s="25" t="s">
        <v>498</v>
      </c>
      <c r="P1292" s="25" t="s">
        <v>426</v>
      </c>
      <c r="Q1292" s="24">
        <v>7991</v>
      </c>
      <c r="R1292" s="17">
        <v>0.47289999999999999</v>
      </c>
      <c r="S1292" s="17" t="s">
        <v>411</v>
      </c>
      <c r="T1292" s="17" t="s">
        <v>426</v>
      </c>
      <c r="U1292" s="17">
        <v>145</v>
      </c>
      <c r="V1292" s="17">
        <v>0.5917</v>
      </c>
      <c r="Y1292" s="17">
        <v>0</v>
      </c>
      <c r="Z1292" s="17">
        <v>0</v>
      </c>
      <c r="AC1292" s="17">
        <v>0</v>
      </c>
      <c r="AD1292" s="17">
        <v>0</v>
      </c>
      <c r="AG1292" s="17">
        <v>0</v>
      </c>
      <c r="AH1292" s="17">
        <v>0</v>
      </c>
      <c r="AK1292" s="17">
        <v>0</v>
      </c>
      <c r="AL1292" s="17">
        <v>0</v>
      </c>
      <c r="AO1292" s="17">
        <v>0</v>
      </c>
      <c r="AP1292" s="17">
        <v>0</v>
      </c>
      <c r="AQ1292" s="17">
        <v>0.47533827000000001</v>
      </c>
      <c r="AR1292" s="17">
        <v>2.9832679999999999E-3</v>
      </c>
      <c r="AS1292" s="17">
        <v>5.8100000000000003E-4</v>
      </c>
      <c r="AT1292" s="17">
        <v>5.0959999999999998E-3</v>
      </c>
      <c r="AU1292" s="17">
        <v>0.2632796</v>
      </c>
      <c r="AV1292" s="17">
        <v>159</v>
      </c>
      <c r="AW1292" s="17">
        <v>190.8</v>
      </c>
      <c r="AX1292" s="17">
        <v>238.5</v>
      </c>
      <c r="AY1292" s="17">
        <v>0</v>
      </c>
      <c r="AZ1292" s="17">
        <v>0</v>
      </c>
      <c r="BA1292" s="17">
        <v>0</v>
      </c>
      <c r="BB1292" s="17">
        <v>0</v>
      </c>
      <c r="BC1292" s="17">
        <v>1</v>
      </c>
      <c r="BD1292" s="17">
        <v>8.14</v>
      </c>
      <c r="BE1292" s="17">
        <v>1</v>
      </c>
      <c r="BF1292" s="17">
        <v>1</v>
      </c>
      <c r="BH1292" s="17">
        <v>0</v>
      </c>
      <c r="BJ1292" s="17">
        <v>0</v>
      </c>
      <c r="BL1292" s="17">
        <v>0</v>
      </c>
      <c r="BM1292" s="17">
        <v>2.3809999999999999E-3</v>
      </c>
      <c r="BN1292" s="17">
        <v>2E-3</v>
      </c>
      <c r="BO1292" s="17">
        <v>0</v>
      </c>
      <c r="BP1292" s="17">
        <v>0</v>
      </c>
      <c r="BQ1292" s="17">
        <v>0</v>
      </c>
      <c r="BR1292" s="17">
        <v>0</v>
      </c>
      <c r="BS1292" s="17">
        <v>0</v>
      </c>
      <c r="BT1292" s="17" t="s">
        <v>409</v>
      </c>
      <c r="BU1292" s="17" t="s">
        <v>409</v>
      </c>
      <c r="BV1292" s="17" t="s">
        <v>409</v>
      </c>
      <c r="BW1292" s="17" t="s">
        <v>592</v>
      </c>
      <c r="CA1292" s="17">
        <v>88106466</v>
      </c>
      <c r="CB1292" s="17" t="s">
        <v>1483</v>
      </c>
      <c r="CC1292" s="17">
        <v>6102301</v>
      </c>
      <c r="CD1292" s="17" t="s">
        <v>775</v>
      </c>
    </row>
    <row r="1293" spans="1:82">
      <c r="A1293" s="27">
        <v>1000001467</v>
      </c>
      <c r="B1293" s="26">
        <v>0</v>
      </c>
      <c r="C1293" s="26" t="s">
        <v>1776</v>
      </c>
      <c r="D1293" s="25">
        <v>304720</v>
      </c>
      <c r="E1293" s="25" t="s">
        <v>1261</v>
      </c>
      <c r="F1293" s="25">
        <v>304725</v>
      </c>
      <c r="G1293" s="25" t="s">
        <v>1775</v>
      </c>
      <c r="H1293" s="25">
        <v>1</v>
      </c>
      <c r="I1293" s="25">
        <v>1999.01</v>
      </c>
      <c r="J1293" s="25">
        <v>2500.12</v>
      </c>
      <c r="K1293" s="25" t="s">
        <v>1774</v>
      </c>
      <c r="L1293" s="25"/>
      <c r="M1293" s="25" t="s">
        <v>1774</v>
      </c>
      <c r="N1293" s="25" t="s">
        <v>412</v>
      </c>
      <c r="O1293" s="25" t="s">
        <v>498</v>
      </c>
      <c r="P1293" s="25" t="s">
        <v>516</v>
      </c>
      <c r="Q1293" s="24">
        <v>2845</v>
      </c>
      <c r="R1293" s="17">
        <v>0.14499999999999999</v>
      </c>
      <c r="U1293" s="17">
        <v>0</v>
      </c>
      <c r="V1293" s="17">
        <v>0</v>
      </c>
      <c r="Y1293" s="17">
        <v>0</v>
      </c>
      <c r="Z1293" s="17">
        <v>0</v>
      </c>
      <c r="AC1293" s="17">
        <v>0</v>
      </c>
      <c r="AD1293" s="17">
        <v>0</v>
      </c>
      <c r="AG1293" s="17">
        <v>0</v>
      </c>
      <c r="AH1293" s="17">
        <v>0</v>
      </c>
      <c r="AK1293" s="17">
        <v>0</v>
      </c>
      <c r="AL1293" s="17">
        <v>0</v>
      </c>
      <c r="AO1293" s="17">
        <v>0</v>
      </c>
      <c r="AP1293" s="17">
        <v>0</v>
      </c>
      <c r="AQ1293" s="17">
        <v>0.14499999999999999</v>
      </c>
      <c r="AR1293" s="17">
        <v>3.0000000000000001E-3</v>
      </c>
      <c r="AS1293" s="17">
        <v>1.34E-4</v>
      </c>
      <c r="AT1293" s="17">
        <v>2.5609999999999999E-3</v>
      </c>
      <c r="AU1293" s="17">
        <v>6.9783999999999999E-2</v>
      </c>
      <c r="AV1293" s="17">
        <v>282</v>
      </c>
      <c r="AW1293" s="17">
        <v>338.4</v>
      </c>
      <c r="AX1293" s="17">
        <v>423</v>
      </c>
      <c r="AY1293" s="17">
        <v>0</v>
      </c>
      <c r="AZ1293" s="17">
        <v>0</v>
      </c>
      <c r="BA1293" s="17">
        <v>0</v>
      </c>
      <c r="BB1293" s="17">
        <v>0</v>
      </c>
      <c r="BC1293" s="17">
        <v>1</v>
      </c>
      <c r="BD1293" s="17">
        <v>2.85</v>
      </c>
      <c r="BE1293" s="17">
        <v>1</v>
      </c>
      <c r="BF1293" s="17">
        <v>1</v>
      </c>
      <c r="BH1293" s="17">
        <v>0</v>
      </c>
      <c r="BJ1293" s="17">
        <v>0</v>
      </c>
      <c r="BL1293" s="17">
        <v>0</v>
      </c>
      <c r="BM1293" s="17">
        <v>6.69E-4</v>
      </c>
      <c r="BN1293" s="17">
        <v>6.6399999999999999E-4</v>
      </c>
      <c r="BO1293" s="17">
        <v>0</v>
      </c>
      <c r="BP1293" s="17">
        <v>0</v>
      </c>
      <c r="BQ1293" s="17">
        <v>0</v>
      </c>
      <c r="BR1293" s="17">
        <v>0</v>
      </c>
      <c r="BS1293" s="17">
        <v>0</v>
      </c>
      <c r="BT1293" s="17" t="s">
        <v>409</v>
      </c>
      <c r="BU1293" s="17" t="s">
        <v>409</v>
      </c>
      <c r="BV1293" s="17" t="s">
        <v>409</v>
      </c>
      <c r="BW1293" s="17" t="s">
        <v>592</v>
      </c>
      <c r="CA1293" s="17">
        <v>88106466</v>
      </c>
      <c r="CB1293" s="17" t="s">
        <v>1483</v>
      </c>
      <c r="CC1293" s="17">
        <v>6102301</v>
      </c>
      <c r="CD1293" s="17" t="s">
        <v>775</v>
      </c>
    </row>
    <row r="1294" spans="1:82">
      <c r="A1294" s="27">
        <v>1000001468</v>
      </c>
      <c r="B1294" s="26">
        <v>0</v>
      </c>
      <c r="C1294" s="26" t="s">
        <v>1773</v>
      </c>
      <c r="D1294" s="25">
        <v>303150</v>
      </c>
      <c r="E1294" s="25" t="s">
        <v>1766</v>
      </c>
      <c r="F1294" s="25">
        <v>303950</v>
      </c>
      <c r="G1294" s="25" t="s">
        <v>502</v>
      </c>
      <c r="H1294" s="25">
        <v>1</v>
      </c>
      <c r="I1294" s="25">
        <v>1998.06</v>
      </c>
      <c r="J1294" s="25">
        <v>2500.12</v>
      </c>
      <c r="K1294" s="25" t="s">
        <v>1771</v>
      </c>
      <c r="L1294" s="25"/>
      <c r="M1294" s="25" t="s">
        <v>1771</v>
      </c>
      <c r="N1294" s="25" t="s">
        <v>412</v>
      </c>
      <c r="O1294" s="25" t="s">
        <v>428</v>
      </c>
      <c r="P1294" s="25" t="s">
        <v>499</v>
      </c>
      <c r="Q1294" s="28">
        <v>945</v>
      </c>
      <c r="R1294" s="17">
        <v>0</v>
      </c>
      <c r="S1294" s="17" t="s">
        <v>411</v>
      </c>
      <c r="T1294" s="17" t="s">
        <v>792</v>
      </c>
      <c r="U1294" s="17">
        <v>30</v>
      </c>
      <c r="V1294" s="17">
        <v>1.1499999999999999</v>
      </c>
      <c r="Y1294" s="17">
        <v>0</v>
      </c>
      <c r="Z1294" s="17">
        <v>0</v>
      </c>
      <c r="AC1294" s="17">
        <v>0</v>
      </c>
      <c r="AD1294" s="17">
        <v>0</v>
      </c>
      <c r="AG1294" s="17">
        <v>0</v>
      </c>
      <c r="AH1294" s="17">
        <v>0</v>
      </c>
      <c r="AK1294" s="17">
        <v>0</v>
      </c>
      <c r="AL1294" s="17">
        <v>0</v>
      </c>
      <c r="AO1294" s="17">
        <v>0</v>
      </c>
      <c r="AP1294" s="17">
        <v>0</v>
      </c>
      <c r="AQ1294" s="17">
        <v>6.3586909999999996E-3</v>
      </c>
      <c r="AR1294" s="17">
        <v>5.4354900000000005E-4</v>
      </c>
      <c r="AS1294" s="17">
        <v>1.35E-4</v>
      </c>
      <c r="AT1294" s="17">
        <v>1.1609999999999999E-3</v>
      </c>
      <c r="AU1294" s="17">
        <v>2.4090000000000001E-3</v>
      </c>
      <c r="AV1294" s="17">
        <v>452</v>
      </c>
      <c r="AW1294" s="17">
        <v>542.4</v>
      </c>
      <c r="AX1294" s="17">
        <v>678</v>
      </c>
      <c r="AY1294" s="17">
        <v>0</v>
      </c>
      <c r="AZ1294" s="17">
        <v>0</v>
      </c>
      <c r="BA1294" s="17">
        <v>0</v>
      </c>
      <c r="BB1294" s="17">
        <v>0</v>
      </c>
      <c r="BC1294" s="17">
        <v>1</v>
      </c>
      <c r="BD1294" s="17">
        <v>0.98</v>
      </c>
      <c r="BE1294" s="17">
        <v>1</v>
      </c>
      <c r="BF1294" s="17">
        <v>1</v>
      </c>
      <c r="BH1294" s="17">
        <v>0</v>
      </c>
      <c r="BJ1294" s="17">
        <v>0</v>
      </c>
      <c r="BL1294" s="17">
        <v>0</v>
      </c>
      <c r="BM1294" s="17">
        <v>8.43E-4</v>
      </c>
      <c r="BN1294" s="17">
        <v>4.6979999999999999E-3</v>
      </c>
      <c r="BO1294" s="17">
        <v>0</v>
      </c>
      <c r="BP1294" s="17">
        <v>0</v>
      </c>
      <c r="BQ1294" s="17">
        <v>0</v>
      </c>
      <c r="BR1294" s="17">
        <v>0</v>
      </c>
      <c r="BS1294" s="17">
        <v>0</v>
      </c>
      <c r="BT1294" s="17" t="s">
        <v>409</v>
      </c>
      <c r="BU1294" s="17" t="s">
        <v>409</v>
      </c>
      <c r="BV1294" s="17" t="s">
        <v>409</v>
      </c>
      <c r="BW1294" s="17" t="s">
        <v>592</v>
      </c>
      <c r="CA1294" s="17">
        <v>88106466</v>
      </c>
      <c r="CB1294" s="17" t="s">
        <v>1483</v>
      </c>
      <c r="CC1294" s="17">
        <v>7200757</v>
      </c>
      <c r="CD1294" s="17" t="s">
        <v>1306</v>
      </c>
    </row>
    <row r="1295" spans="1:82">
      <c r="A1295" s="27">
        <v>1000001469</v>
      </c>
      <c r="B1295" s="26">
        <v>0</v>
      </c>
      <c r="C1295" s="26" t="s">
        <v>1772</v>
      </c>
      <c r="D1295" s="25">
        <v>303150</v>
      </c>
      <c r="E1295" s="25" t="s">
        <v>1766</v>
      </c>
      <c r="F1295" s="25">
        <v>303950</v>
      </c>
      <c r="G1295" s="25" t="s">
        <v>502</v>
      </c>
      <c r="H1295" s="25">
        <v>2</v>
      </c>
      <c r="I1295" s="25">
        <v>1998.06</v>
      </c>
      <c r="J1295" s="25">
        <v>2500.12</v>
      </c>
      <c r="K1295" s="25" t="s">
        <v>1771</v>
      </c>
      <c r="L1295" s="25"/>
      <c r="M1295" s="25" t="s">
        <v>1771</v>
      </c>
      <c r="N1295" s="25" t="s">
        <v>412</v>
      </c>
      <c r="O1295" s="25" t="s">
        <v>428</v>
      </c>
      <c r="P1295" s="25" t="s">
        <v>499</v>
      </c>
      <c r="Q1295" s="28">
        <v>692</v>
      </c>
      <c r="R1295" s="17">
        <v>0</v>
      </c>
      <c r="S1295" s="17" t="s">
        <v>411</v>
      </c>
      <c r="T1295" s="17" t="s">
        <v>792</v>
      </c>
      <c r="U1295" s="17">
        <v>253</v>
      </c>
      <c r="V1295" s="17">
        <v>1.1499999999999999</v>
      </c>
      <c r="Y1295" s="17">
        <v>0</v>
      </c>
      <c r="Z1295" s="17">
        <v>0</v>
      </c>
      <c r="AC1295" s="17">
        <v>0</v>
      </c>
      <c r="AD1295" s="17">
        <v>0</v>
      </c>
      <c r="AG1295" s="17">
        <v>0</v>
      </c>
      <c r="AH1295" s="17">
        <v>0</v>
      </c>
      <c r="AK1295" s="17">
        <v>0</v>
      </c>
      <c r="AL1295" s="17">
        <v>0</v>
      </c>
      <c r="AO1295" s="17">
        <v>0</v>
      </c>
      <c r="AP1295" s="17">
        <v>0</v>
      </c>
      <c r="AQ1295" s="17">
        <v>6.9206303999999996E-2</v>
      </c>
      <c r="AR1295" s="17">
        <v>9.3203800000000005E-4</v>
      </c>
      <c r="AS1295" s="17">
        <v>1.1E-4</v>
      </c>
      <c r="AT1295" s="17">
        <v>8.7000000000000001E-4</v>
      </c>
      <c r="AU1295" s="17">
        <v>1.0612999999999999E-2</v>
      </c>
      <c r="AV1295" s="17">
        <v>452</v>
      </c>
      <c r="AW1295" s="17">
        <v>542.4</v>
      </c>
      <c r="AX1295" s="17">
        <v>678</v>
      </c>
      <c r="AY1295" s="17">
        <v>0</v>
      </c>
      <c r="AZ1295" s="17">
        <v>0</v>
      </c>
      <c r="BA1295" s="17">
        <v>0</v>
      </c>
      <c r="BB1295" s="17">
        <v>0</v>
      </c>
      <c r="BC1295" s="17">
        <v>1</v>
      </c>
      <c r="BD1295" s="17">
        <v>0.95</v>
      </c>
      <c r="BE1295" s="17">
        <v>1</v>
      </c>
      <c r="BF1295" s="17">
        <v>1</v>
      </c>
      <c r="BH1295" s="17">
        <v>0</v>
      </c>
      <c r="BJ1295" s="17">
        <v>0</v>
      </c>
      <c r="BL1295" s="17">
        <v>0</v>
      </c>
      <c r="BM1295" s="17">
        <v>6.3000000000000003E-4</v>
      </c>
      <c r="BN1295" s="17">
        <v>3.4840000000000001E-3</v>
      </c>
      <c r="BO1295" s="17">
        <v>0</v>
      </c>
      <c r="BP1295" s="17">
        <v>0</v>
      </c>
      <c r="BQ1295" s="17">
        <v>0</v>
      </c>
      <c r="BR1295" s="17">
        <v>0</v>
      </c>
      <c r="BS1295" s="17">
        <v>0</v>
      </c>
      <c r="BT1295" s="17" t="s">
        <v>409</v>
      </c>
      <c r="BU1295" s="17" t="s">
        <v>409</v>
      </c>
      <c r="BV1295" s="17" t="s">
        <v>409</v>
      </c>
      <c r="BW1295" s="17" t="s">
        <v>592</v>
      </c>
      <c r="BZ1295" s="17" t="s">
        <v>408</v>
      </c>
      <c r="CA1295" s="17">
        <v>88106466</v>
      </c>
      <c r="CB1295" s="17" t="s">
        <v>1483</v>
      </c>
      <c r="CC1295" s="17">
        <v>7200757</v>
      </c>
      <c r="CD1295" s="17" t="s">
        <v>1306</v>
      </c>
    </row>
    <row r="1296" spans="1:82">
      <c r="A1296" s="27">
        <v>1000001470</v>
      </c>
      <c r="B1296" s="26">
        <v>0</v>
      </c>
      <c r="C1296" s="26" t="s">
        <v>1770</v>
      </c>
      <c r="D1296" s="25">
        <v>303151</v>
      </c>
      <c r="E1296" s="25" t="s">
        <v>1766</v>
      </c>
      <c r="F1296" s="25">
        <v>303265</v>
      </c>
      <c r="G1296" s="25" t="s">
        <v>495</v>
      </c>
      <c r="H1296" s="25">
        <v>1</v>
      </c>
      <c r="I1296" s="25">
        <v>2005.01</v>
      </c>
      <c r="J1296" s="25">
        <v>2500.12</v>
      </c>
      <c r="K1296" s="25" t="s">
        <v>1566</v>
      </c>
      <c r="L1296" s="25"/>
      <c r="M1296" s="25" t="s">
        <v>1566</v>
      </c>
      <c r="N1296" s="25" t="s">
        <v>412</v>
      </c>
      <c r="O1296" s="25" t="s">
        <v>428</v>
      </c>
      <c r="P1296" s="25" t="s">
        <v>499</v>
      </c>
      <c r="Q1296" s="24">
        <v>3591</v>
      </c>
      <c r="R1296" s="17">
        <v>0</v>
      </c>
      <c r="U1296" s="17">
        <v>0</v>
      </c>
      <c r="V1296" s="17">
        <v>0</v>
      </c>
      <c r="Y1296" s="17">
        <v>0</v>
      </c>
      <c r="Z1296" s="17">
        <v>0</v>
      </c>
      <c r="AC1296" s="17">
        <v>0</v>
      </c>
      <c r="AD1296" s="17">
        <v>0</v>
      </c>
      <c r="AG1296" s="17">
        <v>0</v>
      </c>
      <c r="AH1296" s="17">
        <v>0</v>
      </c>
      <c r="AK1296" s="17">
        <v>0</v>
      </c>
      <c r="AL1296" s="17">
        <v>0</v>
      </c>
      <c r="AO1296" s="17">
        <v>0</v>
      </c>
      <c r="AP1296" s="17">
        <v>0</v>
      </c>
      <c r="AQ1296" s="17">
        <v>0</v>
      </c>
      <c r="AR1296" s="17">
        <v>0</v>
      </c>
      <c r="AS1296" s="17">
        <v>6.3500000000000004E-4</v>
      </c>
      <c r="AT1296" s="17">
        <v>4.9979999999999998E-3</v>
      </c>
      <c r="AU1296" s="17">
        <v>4.1710000000000002E-3</v>
      </c>
      <c r="AV1296" s="17">
        <v>452</v>
      </c>
      <c r="AW1296" s="17">
        <v>542.4</v>
      </c>
      <c r="AX1296" s="17">
        <v>678</v>
      </c>
      <c r="AY1296" s="17">
        <v>0</v>
      </c>
      <c r="AZ1296" s="17">
        <v>0</v>
      </c>
      <c r="BA1296" s="17">
        <v>0</v>
      </c>
      <c r="BB1296" s="17">
        <v>0</v>
      </c>
      <c r="BC1296" s="17">
        <v>1</v>
      </c>
      <c r="BD1296" s="17">
        <v>3.59</v>
      </c>
      <c r="BE1296" s="17">
        <v>1</v>
      </c>
      <c r="BF1296" s="17">
        <v>1</v>
      </c>
      <c r="BH1296" s="17">
        <v>0</v>
      </c>
      <c r="BJ1296" s="17">
        <v>0</v>
      </c>
      <c r="BL1296" s="17">
        <v>0</v>
      </c>
      <c r="BM1296" s="17">
        <v>3.9319999999999997E-3</v>
      </c>
      <c r="BN1296" s="17">
        <v>1.7086E-2</v>
      </c>
      <c r="BO1296" s="17">
        <v>0</v>
      </c>
      <c r="BP1296" s="17">
        <v>0</v>
      </c>
      <c r="BQ1296" s="17">
        <v>0</v>
      </c>
      <c r="BR1296" s="17">
        <v>0</v>
      </c>
      <c r="BS1296" s="17">
        <v>0</v>
      </c>
      <c r="BT1296" s="17" t="s">
        <v>409</v>
      </c>
      <c r="BU1296" s="17" t="s">
        <v>409</v>
      </c>
      <c r="BV1296" s="17" t="s">
        <v>409</v>
      </c>
      <c r="BZ1296" s="17" t="s">
        <v>408</v>
      </c>
      <c r="CA1296" s="17">
        <v>88106466</v>
      </c>
      <c r="CB1296" s="17" t="s">
        <v>1483</v>
      </c>
      <c r="CC1296" s="17">
        <v>6102301</v>
      </c>
      <c r="CD1296" s="17" t="s">
        <v>775</v>
      </c>
    </row>
    <row r="1297" spans="1:82">
      <c r="A1297" s="27">
        <v>1000001471</v>
      </c>
      <c r="B1297" s="26">
        <v>0</v>
      </c>
      <c r="C1297" s="26" t="s">
        <v>1769</v>
      </c>
      <c r="D1297" s="25">
        <v>303151</v>
      </c>
      <c r="E1297" s="25" t="s">
        <v>1766</v>
      </c>
      <c r="F1297" s="25">
        <v>303265</v>
      </c>
      <c r="G1297" s="25" t="s">
        <v>495</v>
      </c>
      <c r="H1297" s="25">
        <v>2</v>
      </c>
      <c r="I1297" s="25">
        <v>2005.01</v>
      </c>
      <c r="J1297" s="25">
        <v>2500.12</v>
      </c>
      <c r="K1297" s="25" t="s">
        <v>1566</v>
      </c>
      <c r="L1297" s="25"/>
      <c r="M1297" s="25" t="s">
        <v>1566</v>
      </c>
      <c r="N1297" s="25" t="s">
        <v>412</v>
      </c>
      <c r="O1297" s="25" t="s">
        <v>428</v>
      </c>
      <c r="P1297" s="25" t="s">
        <v>499</v>
      </c>
      <c r="Q1297" s="24">
        <v>3591</v>
      </c>
      <c r="R1297" s="17">
        <v>0</v>
      </c>
      <c r="U1297" s="17">
        <v>0</v>
      </c>
      <c r="V1297" s="17">
        <v>0</v>
      </c>
      <c r="Y1297" s="17">
        <v>0</v>
      </c>
      <c r="Z1297" s="17">
        <v>0</v>
      </c>
      <c r="AC1297" s="17">
        <v>0</v>
      </c>
      <c r="AD1297" s="17">
        <v>0</v>
      </c>
      <c r="AG1297" s="17">
        <v>0</v>
      </c>
      <c r="AH1297" s="17">
        <v>0</v>
      </c>
      <c r="AK1297" s="17">
        <v>0</v>
      </c>
      <c r="AL1297" s="17">
        <v>0</v>
      </c>
      <c r="AO1297" s="17">
        <v>0</v>
      </c>
      <c r="AP1297" s="17">
        <v>0</v>
      </c>
      <c r="AQ1297" s="17">
        <v>0</v>
      </c>
      <c r="AR1297" s="17">
        <v>0</v>
      </c>
      <c r="AS1297" s="17">
        <v>6.3500000000000004E-4</v>
      </c>
      <c r="AT1297" s="17">
        <v>4.9979999999999998E-3</v>
      </c>
      <c r="AU1297" s="17">
        <v>4.1710000000000002E-3</v>
      </c>
      <c r="AV1297" s="17">
        <v>452</v>
      </c>
      <c r="AW1297" s="17">
        <v>542.4</v>
      </c>
      <c r="AX1297" s="17">
        <v>678</v>
      </c>
      <c r="AY1297" s="17">
        <v>0</v>
      </c>
      <c r="AZ1297" s="17">
        <v>0</v>
      </c>
      <c r="BA1297" s="17">
        <v>0</v>
      </c>
      <c r="BB1297" s="17">
        <v>0</v>
      </c>
      <c r="BC1297" s="17">
        <v>1</v>
      </c>
      <c r="BD1297" s="17">
        <v>3.59</v>
      </c>
      <c r="BE1297" s="17">
        <v>1</v>
      </c>
      <c r="BF1297" s="17">
        <v>1</v>
      </c>
      <c r="BH1297" s="17">
        <v>0</v>
      </c>
      <c r="BJ1297" s="17">
        <v>0</v>
      </c>
      <c r="BL1297" s="17">
        <v>0</v>
      </c>
      <c r="BM1297" s="17">
        <v>3.9319999999999997E-3</v>
      </c>
      <c r="BN1297" s="17">
        <v>1.7086E-2</v>
      </c>
      <c r="BO1297" s="17">
        <v>0</v>
      </c>
      <c r="BP1297" s="17">
        <v>0</v>
      </c>
      <c r="BQ1297" s="17">
        <v>0</v>
      </c>
      <c r="BR1297" s="17">
        <v>0</v>
      </c>
      <c r="BS1297" s="17">
        <v>0</v>
      </c>
      <c r="BT1297" s="17" t="s">
        <v>409</v>
      </c>
      <c r="BU1297" s="17" t="s">
        <v>409</v>
      </c>
      <c r="BV1297" s="17" t="s">
        <v>409</v>
      </c>
      <c r="BZ1297" s="17" t="s">
        <v>408</v>
      </c>
      <c r="CA1297" s="17">
        <v>88106466</v>
      </c>
      <c r="CB1297" s="17" t="s">
        <v>1483</v>
      </c>
      <c r="CC1297" s="17">
        <v>6102301</v>
      </c>
      <c r="CD1297" s="17" t="s">
        <v>775</v>
      </c>
    </row>
    <row r="1298" spans="1:82">
      <c r="A1298" s="27">
        <v>1000001472</v>
      </c>
      <c r="B1298" s="26">
        <v>0</v>
      </c>
      <c r="C1298" s="26" t="s">
        <v>1768</v>
      </c>
      <c r="D1298" s="25">
        <v>303152</v>
      </c>
      <c r="E1298" s="25" t="s">
        <v>1766</v>
      </c>
      <c r="F1298" s="25">
        <v>303120</v>
      </c>
      <c r="G1298" s="25" t="s">
        <v>510</v>
      </c>
      <c r="H1298" s="25">
        <v>1</v>
      </c>
      <c r="I1298" s="25">
        <v>1996.01</v>
      </c>
      <c r="J1298" s="25">
        <v>2500.12</v>
      </c>
      <c r="K1298" s="25" t="s">
        <v>505</v>
      </c>
      <c r="L1298" s="25"/>
      <c r="M1298" s="25" t="s">
        <v>505</v>
      </c>
      <c r="N1298" s="25" t="s">
        <v>412</v>
      </c>
      <c r="O1298" s="25" t="s">
        <v>428</v>
      </c>
      <c r="P1298" s="25" t="s">
        <v>499</v>
      </c>
      <c r="Q1298" s="24">
        <v>4912</v>
      </c>
      <c r="R1298" s="17">
        <v>0</v>
      </c>
      <c r="S1298" s="17" t="s">
        <v>498</v>
      </c>
      <c r="T1298" s="17" t="s">
        <v>726</v>
      </c>
      <c r="U1298" s="17">
        <v>880</v>
      </c>
      <c r="V1298" s="17">
        <v>0.1198</v>
      </c>
      <c r="Y1298" s="17">
        <v>0</v>
      </c>
      <c r="Z1298" s="17">
        <v>0</v>
      </c>
      <c r="AC1298" s="17">
        <v>0</v>
      </c>
      <c r="AD1298" s="17">
        <v>0</v>
      </c>
      <c r="AG1298" s="17">
        <v>0</v>
      </c>
      <c r="AH1298" s="17">
        <v>0</v>
      </c>
      <c r="AK1298" s="17">
        <v>0</v>
      </c>
      <c r="AL1298" s="17">
        <v>0</v>
      </c>
      <c r="AO1298" s="17">
        <v>0</v>
      </c>
      <c r="AP1298" s="17">
        <v>0</v>
      </c>
      <c r="AQ1298" s="17">
        <v>4.2682070000000004E-3</v>
      </c>
      <c r="AR1298" s="17">
        <v>2.7741929999999999E-3</v>
      </c>
      <c r="AS1298" s="17">
        <v>8.9899999999999995E-4</v>
      </c>
      <c r="AT1298" s="17">
        <v>7.1159999999999999E-3</v>
      </c>
      <c r="AU1298" s="17">
        <v>6.1849000000000001E-2</v>
      </c>
      <c r="AV1298" s="17">
        <v>396</v>
      </c>
      <c r="AW1298" s="17">
        <v>475.2</v>
      </c>
      <c r="AX1298" s="17">
        <v>594</v>
      </c>
      <c r="AY1298" s="17">
        <v>0</v>
      </c>
      <c r="AZ1298" s="17">
        <v>0</v>
      </c>
      <c r="BA1298" s="17">
        <v>0</v>
      </c>
      <c r="BB1298" s="17">
        <v>0</v>
      </c>
      <c r="BC1298" s="17">
        <v>1</v>
      </c>
      <c r="BD1298" s="17">
        <v>5.79</v>
      </c>
      <c r="BE1298" s="17">
        <v>1</v>
      </c>
      <c r="BF1298" s="17">
        <v>1</v>
      </c>
      <c r="BH1298" s="17">
        <v>0</v>
      </c>
      <c r="BJ1298" s="17">
        <v>0</v>
      </c>
      <c r="BL1298" s="17">
        <v>0</v>
      </c>
      <c r="BM1298" s="17">
        <v>4.9659999999999999E-3</v>
      </c>
      <c r="BN1298" s="17">
        <v>2.0691999999999999E-2</v>
      </c>
      <c r="BO1298" s="17">
        <v>0</v>
      </c>
      <c r="BP1298" s="17">
        <v>0</v>
      </c>
      <c r="BQ1298" s="17">
        <v>0</v>
      </c>
      <c r="BR1298" s="17">
        <v>0</v>
      </c>
      <c r="BS1298" s="17">
        <v>0</v>
      </c>
      <c r="BT1298" s="17" t="s">
        <v>409</v>
      </c>
      <c r="BU1298" s="17" t="s">
        <v>409</v>
      </c>
      <c r="BV1298" s="17" t="s">
        <v>409</v>
      </c>
      <c r="BZ1298" s="17" t="s">
        <v>408</v>
      </c>
      <c r="CA1298" s="17">
        <v>88106466</v>
      </c>
      <c r="CB1298" s="17" t="s">
        <v>1483</v>
      </c>
      <c r="CC1298" s="17">
        <v>6102301</v>
      </c>
      <c r="CD1298" s="17" t="s">
        <v>775</v>
      </c>
    </row>
    <row r="1299" spans="1:82">
      <c r="A1299" s="27">
        <v>1000001473</v>
      </c>
      <c r="B1299" s="26">
        <v>0</v>
      </c>
      <c r="C1299" s="26" t="s">
        <v>1767</v>
      </c>
      <c r="D1299" s="25">
        <v>303152</v>
      </c>
      <c r="E1299" s="25" t="s">
        <v>1766</v>
      </c>
      <c r="F1299" s="25">
        <v>303120</v>
      </c>
      <c r="G1299" s="25" t="s">
        <v>510</v>
      </c>
      <c r="H1299" s="25">
        <v>2</v>
      </c>
      <c r="I1299" s="25">
        <v>2000.01</v>
      </c>
      <c r="J1299" s="25">
        <v>2500.12</v>
      </c>
      <c r="K1299" s="25" t="s">
        <v>557</v>
      </c>
      <c r="L1299" s="25"/>
      <c r="M1299" s="25" t="s">
        <v>663</v>
      </c>
      <c r="N1299" s="25" t="s">
        <v>412</v>
      </c>
      <c r="O1299" s="25" t="s">
        <v>428</v>
      </c>
      <c r="P1299" s="25" t="s">
        <v>499</v>
      </c>
      <c r="Q1299" s="24">
        <v>5034</v>
      </c>
      <c r="R1299" s="17">
        <v>0</v>
      </c>
      <c r="S1299" s="17" t="s">
        <v>411</v>
      </c>
      <c r="T1299" s="17" t="s">
        <v>726</v>
      </c>
      <c r="U1299" s="17">
        <v>903</v>
      </c>
      <c r="V1299" s="17">
        <v>0.4</v>
      </c>
      <c r="Y1299" s="17">
        <v>0</v>
      </c>
      <c r="Z1299" s="17">
        <v>0</v>
      </c>
      <c r="AC1299" s="17">
        <v>0</v>
      </c>
      <c r="AD1299" s="17">
        <v>0</v>
      </c>
      <c r="AG1299" s="17">
        <v>0</v>
      </c>
      <c r="AH1299" s="17">
        <v>0</v>
      </c>
      <c r="AK1299" s="17">
        <v>0</v>
      </c>
      <c r="AL1299" s="17">
        <v>0</v>
      </c>
      <c r="AO1299" s="17">
        <v>0</v>
      </c>
      <c r="AP1299" s="17">
        <v>0</v>
      </c>
      <c r="AQ1299" s="17">
        <v>1.6386735999999999E-2</v>
      </c>
      <c r="AR1299" s="17">
        <v>8.5117700000000005E-4</v>
      </c>
      <c r="AS1299" s="17">
        <v>7.4399999999999998E-4</v>
      </c>
      <c r="AT1299" s="17">
        <v>7.9360000000000003E-3</v>
      </c>
      <c r="AU1299" s="17">
        <v>3.1961999999999997E-2</v>
      </c>
      <c r="AV1299" s="17">
        <v>387</v>
      </c>
      <c r="AW1299" s="17">
        <v>464.4</v>
      </c>
      <c r="AX1299" s="17">
        <v>580.5</v>
      </c>
      <c r="AY1299" s="17">
        <v>0</v>
      </c>
      <c r="AZ1299" s="17">
        <v>0</v>
      </c>
      <c r="BA1299" s="17">
        <v>0</v>
      </c>
      <c r="BB1299" s="17">
        <v>0</v>
      </c>
      <c r="BC1299" s="17">
        <v>1</v>
      </c>
      <c r="BD1299" s="17">
        <v>5.94</v>
      </c>
      <c r="BE1299" s="17">
        <v>1</v>
      </c>
      <c r="BF1299" s="17">
        <v>1</v>
      </c>
      <c r="BH1299" s="17">
        <v>0</v>
      </c>
      <c r="BJ1299" s="17">
        <v>0</v>
      </c>
      <c r="BL1299" s="17">
        <v>0</v>
      </c>
      <c r="BM1299" s="17">
        <v>4.6430000000000004E-3</v>
      </c>
      <c r="BN1299" s="17">
        <v>2.1647E-2</v>
      </c>
      <c r="BO1299" s="17">
        <v>0</v>
      </c>
      <c r="BP1299" s="17">
        <v>0</v>
      </c>
      <c r="BQ1299" s="17">
        <v>0</v>
      </c>
      <c r="BR1299" s="17">
        <v>0</v>
      </c>
      <c r="BS1299" s="17">
        <v>0</v>
      </c>
      <c r="BT1299" s="17" t="s">
        <v>409</v>
      </c>
      <c r="BU1299" s="17" t="s">
        <v>409</v>
      </c>
      <c r="BV1299" s="17" t="s">
        <v>409</v>
      </c>
      <c r="BZ1299" s="17" t="s">
        <v>408</v>
      </c>
      <c r="CA1299" s="17">
        <v>88106466</v>
      </c>
      <c r="CB1299" s="17" t="s">
        <v>1483</v>
      </c>
      <c r="CC1299" s="17">
        <v>6102301</v>
      </c>
      <c r="CD1299" s="17" t="s">
        <v>775</v>
      </c>
    </row>
    <row r="1300" spans="1:82">
      <c r="A1300" s="27">
        <v>1000001474</v>
      </c>
      <c r="B1300" s="26">
        <v>0</v>
      </c>
      <c r="C1300" s="26" t="s">
        <v>1765</v>
      </c>
      <c r="D1300" s="25">
        <v>206450</v>
      </c>
      <c r="E1300" s="25" t="s">
        <v>1764</v>
      </c>
      <c r="F1300" s="25">
        <v>209500</v>
      </c>
      <c r="G1300" s="25" t="s">
        <v>1763</v>
      </c>
      <c r="H1300" s="25">
        <v>2</v>
      </c>
      <c r="I1300" s="25">
        <v>1996.01</v>
      </c>
      <c r="J1300" s="25">
        <v>2012.09</v>
      </c>
      <c r="K1300" s="25" t="s">
        <v>505</v>
      </c>
      <c r="L1300" s="25"/>
      <c r="M1300" s="25" t="s">
        <v>505</v>
      </c>
      <c r="N1300" s="25" t="s">
        <v>609</v>
      </c>
      <c r="O1300" s="25" t="s">
        <v>428</v>
      </c>
      <c r="P1300" s="25" t="s">
        <v>712</v>
      </c>
      <c r="Q1300" s="24">
        <v>106797</v>
      </c>
      <c r="R1300" s="17">
        <v>0</v>
      </c>
      <c r="U1300" s="17">
        <v>0</v>
      </c>
      <c r="V1300" s="17">
        <v>0</v>
      </c>
      <c r="Y1300" s="17">
        <v>0</v>
      </c>
      <c r="Z1300" s="17">
        <v>0</v>
      </c>
      <c r="AC1300" s="17">
        <v>0</v>
      </c>
      <c r="AD1300" s="17">
        <v>0</v>
      </c>
      <c r="AG1300" s="17">
        <v>0</v>
      </c>
      <c r="AH1300" s="17">
        <v>0</v>
      </c>
      <c r="AK1300" s="17">
        <v>0</v>
      </c>
      <c r="AL1300" s="17">
        <v>0</v>
      </c>
      <c r="AO1300" s="17">
        <v>0</v>
      </c>
      <c r="AP1300" s="17">
        <v>0</v>
      </c>
      <c r="AQ1300" s="17">
        <v>0</v>
      </c>
      <c r="AR1300" s="17">
        <v>0</v>
      </c>
      <c r="AS1300" s="17">
        <v>3.1510000000000002E-3</v>
      </c>
      <c r="AT1300" s="17">
        <v>3.3332000000000001E-2</v>
      </c>
      <c r="AU1300" s="17">
        <v>0.55232499999999995</v>
      </c>
      <c r="AV1300" s="30">
        <v>1086</v>
      </c>
      <c r="AW1300" s="30">
        <v>1303.2</v>
      </c>
      <c r="AX1300" s="30">
        <v>1629</v>
      </c>
      <c r="AY1300" s="17">
        <v>0</v>
      </c>
      <c r="AZ1300" s="17">
        <v>0</v>
      </c>
      <c r="BA1300" s="17">
        <v>0</v>
      </c>
      <c r="BB1300" s="17">
        <v>0</v>
      </c>
      <c r="BC1300" s="17">
        <v>1</v>
      </c>
      <c r="BD1300" s="17">
        <v>106.8</v>
      </c>
      <c r="BE1300" s="17">
        <v>1</v>
      </c>
      <c r="BF1300" s="17">
        <v>1</v>
      </c>
      <c r="BH1300" s="17">
        <v>0</v>
      </c>
      <c r="BJ1300" s="17">
        <v>0</v>
      </c>
      <c r="BL1300" s="17">
        <v>0</v>
      </c>
      <c r="BM1300" s="17">
        <v>2.2162999999999999E-2</v>
      </c>
      <c r="BN1300" s="17">
        <v>9.2022999999999994E-2</v>
      </c>
      <c r="BO1300" s="17">
        <v>0</v>
      </c>
      <c r="BP1300" s="17">
        <v>0</v>
      </c>
      <c r="BQ1300" s="17">
        <v>0</v>
      </c>
      <c r="BR1300" s="17">
        <v>0</v>
      </c>
      <c r="BS1300" s="17">
        <v>0</v>
      </c>
      <c r="BT1300" s="17" t="s">
        <v>409</v>
      </c>
      <c r="BU1300" s="17" t="s">
        <v>409</v>
      </c>
      <c r="BV1300" s="17" t="s">
        <v>409</v>
      </c>
      <c r="BX1300" s="17" t="s">
        <v>607</v>
      </c>
      <c r="CA1300" s="17">
        <v>88106466</v>
      </c>
      <c r="CB1300" s="17" t="s">
        <v>1483</v>
      </c>
      <c r="CC1300" s="17">
        <v>4102126</v>
      </c>
      <c r="CD1300" s="17" t="s">
        <v>734</v>
      </c>
    </row>
    <row r="1301" spans="1:82">
      <c r="A1301" s="27">
        <v>1000001477</v>
      </c>
      <c r="B1301" s="26">
        <v>10</v>
      </c>
      <c r="C1301" s="26" t="s">
        <v>1762</v>
      </c>
      <c r="D1301" s="25">
        <v>307200</v>
      </c>
      <c r="E1301" s="25" t="s">
        <v>1760</v>
      </c>
      <c r="F1301" s="25">
        <v>307240</v>
      </c>
      <c r="G1301" s="25" t="s">
        <v>1418</v>
      </c>
      <c r="H1301" s="25">
        <v>1</v>
      </c>
      <c r="I1301" s="25">
        <v>2007.11</v>
      </c>
      <c r="J1301" s="25">
        <v>2500.12</v>
      </c>
      <c r="K1301" s="25" t="s">
        <v>1759</v>
      </c>
      <c r="L1301" s="25"/>
      <c r="M1301" s="25"/>
      <c r="N1301" s="25" t="s">
        <v>412</v>
      </c>
      <c r="O1301" s="25" t="s">
        <v>600</v>
      </c>
      <c r="P1301" s="25" t="s">
        <v>556</v>
      </c>
      <c r="Q1301" s="24">
        <v>15100</v>
      </c>
      <c r="R1301" s="17">
        <v>0</v>
      </c>
      <c r="S1301" s="17" t="s">
        <v>411</v>
      </c>
      <c r="T1301" s="17" t="s">
        <v>516</v>
      </c>
      <c r="U1301" s="29">
        <v>1600</v>
      </c>
      <c r="V1301" s="17">
        <v>0.876</v>
      </c>
      <c r="Y1301" s="17">
        <v>0</v>
      </c>
      <c r="Z1301" s="17">
        <v>0</v>
      </c>
      <c r="AC1301" s="17">
        <v>0</v>
      </c>
      <c r="AD1301" s="17">
        <v>0</v>
      </c>
      <c r="AG1301" s="17">
        <v>0</v>
      </c>
      <c r="AH1301" s="17">
        <v>0</v>
      </c>
      <c r="AK1301" s="17">
        <v>0</v>
      </c>
      <c r="AL1301" s="17">
        <v>0</v>
      </c>
      <c r="AO1301" s="17">
        <v>0</v>
      </c>
      <c r="AP1301" s="17">
        <v>0</v>
      </c>
      <c r="AQ1301" s="17">
        <v>1.5960622000000001E-2</v>
      </c>
      <c r="AR1301" s="17">
        <v>7.3696899999999997E-4</v>
      </c>
      <c r="AS1301" s="17">
        <v>5.4446E-3</v>
      </c>
      <c r="AT1301" s="17">
        <v>3.0538200000000001E-2</v>
      </c>
      <c r="AU1301" s="17">
        <v>4.7763199999999999E-2</v>
      </c>
      <c r="AV1301" s="17">
        <v>421</v>
      </c>
      <c r="AW1301" s="17">
        <v>505.2</v>
      </c>
      <c r="AX1301" s="17">
        <v>631.5</v>
      </c>
      <c r="AY1301" s="17">
        <v>0</v>
      </c>
      <c r="AZ1301" s="17">
        <v>0</v>
      </c>
      <c r="BA1301" s="17">
        <v>0</v>
      </c>
      <c r="BB1301" s="17">
        <v>0</v>
      </c>
      <c r="BC1301" s="17">
        <v>1</v>
      </c>
      <c r="BD1301" s="17">
        <v>16.7</v>
      </c>
      <c r="BE1301" s="17">
        <v>1</v>
      </c>
      <c r="BF1301" s="17">
        <v>1</v>
      </c>
      <c r="BH1301" s="17">
        <v>0</v>
      </c>
      <c r="BJ1301" s="17">
        <v>0</v>
      </c>
      <c r="BL1301" s="17">
        <v>0</v>
      </c>
      <c r="BM1301" s="17">
        <v>1.7891176000000002E-2</v>
      </c>
      <c r="BN1301" s="17">
        <v>7.1020165999999996E-2</v>
      </c>
      <c r="BO1301" s="17">
        <v>0</v>
      </c>
      <c r="BP1301" s="17">
        <v>0</v>
      </c>
      <c r="BQ1301" s="17">
        <v>0</v>
      </c>
      <c r="BR1301" s="17">
        <v>0</v>
      </c>
      <c r="BS1301" s="17">
        <v>0</v>
      </c>
      <c r="BT1301" s="17" t="s">
        <v>409</v>
      </c>
      <c r="BU1301" s="17" t="s">
        <v>409</v>
      </c>
      <c r="BV1301" s="17" t="s">
        <v>409</v>
      </c>
      <c r="BW1301" s="17" t="s">
        <v>592</v>
      </c>
      <c r="CA1301" s="17">
        <v>98101161</v>
      </c>
      <c r="CB1301" s="17" t="s">
        <v>1125</v>
      </c>
      <c r="CC1301" s="17">
        <v>1101099</v>
      </c>
      <c r="CD1301" s="17" t="s">
        <v>1066</v>
      </c>
    </row>
    <row r="1302" spans="1:82">
      <c r="A1302" s="27">
        <v>1000001478</v>
      </c>
      <c r="B1302" s="26">
        <v>10</v>
      </c>
      <c r="C1302" s="26" t="s">
        <v>1761</v>
      </c>
      <c r="D1302" s="25">
        <v>307200</v>
      </c>
      <c r="E1302" s="25" t="s">
        <v>1760</v>
      </c>
      <c r="F1302" s="25">
        <v>307240</v>
      </c>
      <c r="G1302" s="25" t="s">
        <v>1418</v>
      </c>
      <c r="H1302" s="25">
        <v>2</v>
      </c>
      <c r="I1302" s="25">
        <v>2007.11</v>
      </c>
      <c r="J1302" s="25">
        <v>2500.12</v>
      </c>
      <c r="K1302" s="25" t="s">
        <v>1759</v>
      </c>
      <c r="L1302" s="25"/>
      <c r="M1302" s="25"/>
      <c r="N1302" s="25" t="s">
        <v>412</v>
      </c>
      <c r="O1302" s="25" t="s">
        <v>600</v>
      </c>
      <c r="P1302" s="25" t="s">
        <v>556</v>
      </c>
      <c r="Q1302" s="24">
        <v>15100</v>
      </c>
      <c r="R1302" s="17">
        <v>0</v>
      </c>
      <c r="S1302" s="17" t="s">
        <v>411</v>
      </c>
      <c r="T1302" s="17" t="s">
        <v>516</v>
      </c>
      <c r="U1302" s="29">
        <v>1600</v>
      </c>
      <c r="V1302" s="17">
        <v>0.876</v>
      </c>
      <c r="Y1302" s="17">
        <v>0</v>
      </c>
      <c r="Z1302" s="17">
        <v>0</v>
      </c>
      <c r="AC1302" s="17">
        <v>0</v>
      </c>
      <c r="AD1302" s="17">
        <v>0</v>
      </c>
      <c r="AG1302" s="17">
        <v>0</v>
      </c>
      <c r="AH1302" s="17">
        <v>0</v>
      </c>
      <c r="AK1302" s="17">
        <v>0</v>
      </c>
      <c r="AL1302" s="17">
        <v>0</v>
      </c>
      <c r="AO1302" s="17">
        <v>0</v>
      </c>
      <c r="AP1302" s="17">
        <v>0</v>
      </c>
      <c r="AQ1302" s="17">
        <v>1.5960622000000001E-2</v>
      </c>
      <c r="AR1302" s="17">
        <v>7.3696899999999997E-4</v>
      </c>
      <c r="AS1302" s="17">
        <v>5.4446E-3</v>
      </c>
      <c r="AT1302" s="17">
        <v>3.0538200000000001E-2</v>
      </c>
      <c r="AU1302" s="17">
        <v>4.7763199999999999E-2</v>
      </c>
      <c r="AV1302" s="17">
        <v>421</v>
      </c>
      <c r="AW1302" s="17">
        <v>505.2</v>
      </c>
      <c r="AX1302" s="17">
        <v>631.5</v>
      </c>
      <c r="AY1302" s="17">
        <v>0</v>
      </c>
      <c r="AZ1302" s="17">
        <v>0</v>
      </c>
      <c r="BA1302" s="17">
        <v>0</v>
      </c>
      <c r="BB1302" s="17">
        <v>0</v>
      </c>
      <c r="BC1302" s="17">
        <v>1</v>
      </c>
      <c r="BD1302" s="17">
        <v>16.7</v>
      </c>
      <c r="BE1302" s="17">
        <v>1</v>
      </c>
      <c r="BF1302" s="17">
        <v>1</v>
      </c>
      <c r="BH1302" s="17">
        <v>0</v>
      </c>
      <c r="BJ1302" s="17">
        <v>0</v>
      </c>
      <c r="BL1302" s="17">
        <v>0</v>
      </c>
      <c r="BM1302" s="17">
        <v>1.7891176000000002E-2</v>
      </c>
      <c r="BN1302" s="17">
        <v>7.1020165999999996E-2</v>
      </c>
      <c r="BO1302" s="17">
        <v>0</v>
      </c>
      <c r="BP1302" s="17">
        <v>0</v>
      </c>
      <c r="BQ1302" s="17">
        <v>0</v>
      </c>
      <c r="BR1302" s="17">
        <v>0</v>
      </c>
      <c r="BS1302" s="17">
        <v>0</v>
      </c>
      <c r="BT1302" s="17" t="s">
        <v>409</v>
      </c>
      <c r="BU1302" s="17" t="s">
        <v>409</v>
      </c>
      <c r="BV1302" s="17" t="s">
        <v>409</v>
      </c>
      <c r="BW1302" s="17" t="s">
        <v>592</v>
      </c>
      <c r="CA1302" s="17">
        <v>98101161</v>
      </c>
      <c r="CB1302" s="17" t="s">
        <v>1125</v>
      </c>
      <c r="CC1302" s="17">
        <v>1101099</v>
      </c>
      <c r="CD1302" s="17" t="s">
        <v>1066</v>
      </c>
    </row>
    <row r="1303" spans="1:82">
      <c r="A1303" s="27">
        <v>1000001479</v>
      </c>
      <c r="B1303" s="26">
        <v>0</v>
      </c>
      <c r="C1303" s="26" t="s">
        <v>1758</v>
      </c>
      <c r="D1303" s="25">
        <v>307430</v>
      </c>
      <c r="E1303" s="25" t="s">
        <v>1408</v>
      </c>
      <c r="F1303" s="25">
        <v>307350</v>
      </c>
      <c r="G1303" s="25" t="s">
        <v>1129</v>
      </c>
      <c r="H1303" s="25">
        <v>1</v>
      </c>
      <c r="I1303" s="25">
        <v>2000.12</v>
      </c>
      <c r="J1303" s="25">
        <v>2500.12</v>
      </c>
      <c r="K1303" s="25" t="s">
        <v>1657</v>
      </c>
      <c r="L1303" s="25"/>
      <c r="M1303" s="25" t="s">
        <v>1657</v>
      </c>
      <c r="N1303" s="25" t="s">
        <v>412</v>
      </c>
      <c r="O1303" s="25" t="s">
        <v>428</v>
      </c>
      <c r="P1303" s="25" t="s">
        <v>427</v>
      </c>
      <c r="Q1303" s="24">
        <v>13516</v>
      </c>
      <c r="R1303" s="17">
        <v>0</v>
      </c>
      <c r="U1303" s="17">
        <v>0</v>
      </c>
      <c r="V1303" s="17">
        <v>0</v>
      </c>
      <c r="Y1303" s="17">
        <v>0</v>
      </c>
      <c r="Z1303" s="17">
        <v>0</v>
      </c>
      <c r="AC1303" s="17">
        <v>0</v>
      </c>
      <c r="AD1303" s="17">
        <v>0</v>
      </c>
      <c r="AG1303" s="17">
        <v>0</v>
      </c>
      <c r="AH1303" s="17">
        <v>0</v>
      </c>
      <c r="AK1303" s="17">
        <v>0</v>
      </c>
      <c r="AL1303" s="17">
        <v>0</v>
      </c>
      <c r="AO1303" s="17">
        <v>0</v>
      </c>
      <c r="AP1303" s="17">
        <v>0</v>
      </c>
      <c r="AQ1303" s="17">
        <v>0</v>
      </c>
      <c r="AR1303" s="17">
        <v>0</v>
      </c>
      <c r="AS1303" s="17">
        <v>5.7369999999999999E-3</v>
      </c>
      <c r="AT1303" s="17">
        <v>2.7011E-2</v>
      </c>
      <c r="AU1303" s="17">
        <v>1.1063E-2</v>
      </c>
      <c r="AV1303" s="17">
        <v>195</v>
      </c>
      <c r="AW1303" s="17">
        <v>234</v>
      </c>
      <c r="AX1303" s="17">
        <v>292.5</v>
      </c>
      <c r="AY1303" s="17">
        <v>0</v>
      </c>
      <c r="AZ1303" s="17">
        <v>0</v>
      </c>
      <c r="BA1303" s="17">
        <v>0</v>
      </c>
      <c r="BB1303" s="17">
        <v>0</v>
      </c>
      <c r="BC1303" s="17">
        <v>1</v>
      </c>
      <c r="BD1303" s="17">
        <v>13.52</v>
      </c>
      <c r="BE1303" s="17">
        <v>1</v>
      </c>
      <c r="BF1303" s="17">
        <v>1</v>
      </c>
      <c r="BH1303" s="17">
        <v>0</v>
      </c>
      <c r="BJ1303" s="17">
        <v>0</v>
      </c>
      <c r="BL1303" s="17">
        <v>0</v>
      </c>
      <c r="BM1303" s="17">
        <v>1.6225E-2</v>
      </c>
      <c r="BN1303" s="17">
        <v>6.5606999999999999E-2</v>
      </c>
      <c r="BO1303" s="17">
        <v>0</v>
      </c>
      <c r="BP1303" s="17">
        <v>0</v>
      </c>
      <c r="BQ1303" s="17">
        <v>0</v>
      </c>
      <c r="BR1303" s="17">
        <v>0</v>
      </c>
      <c r="BS1303" s="17">
        <v>0</v>
      </c>
      <c r="BT1303" s="17" t="s">
        <v>409</v>
      </c>
      <c r="BU1303" s="17" t="s">
        <v>409</v>
      </c>
      <c r="BV1303" s="17" t="s">
        <v>409</v>
      </c>
      <c r="BZ1303" s="17" t="s">
        <v>408</v>
      </c>
      <c r="CA1303" s="17">
        <v>88106466</v>
      </c>
      <c r="CB1303" s="17" t="s">
        <v>1483</v>
      </c>
      <c r="CC1303" s="17">
        <v>96109105</v>
      </c>
      <c r="CD1303" s="17" t="s">
        <v>676</v>
      </c>
    </row>
    <row r="1304" spans="1:82">
      <c r="A1304" s="27">
        <v>1000001480</v>
      </c>
      <c r="B1304" s="26">
        <v>0</v>
      </c>
      <c r="C1304" s="26" t="s">
        <v>1757</v>
      </c>
      <c r="D1304" s="25">
        <v>305750</v>
      </c>
      <c r="E1304" s="25" t="s">
        <v>1756</v>
      </c>
      <c r="F1304" s="25">
        <v>305570</v>
      </c>
      <c r="G1304" s="25" t="s">
        <v>788</v>
      </c>
      <c r="H1304" s="25">
        <v>2</v>
      </c>
      <c r="I1304" s="25">
        <v>1996.01</v>
      </c>
      <c r="J1304" s="25">
        <v>2500.12</v>
      </c>
      <c r="K1304" s="25" t="s">
        <v>505</v>
      </c>
      <c r="L1304" s="25"/>
      <c r="M1304" s="25" t="s">
        <v>505</v>
      </c>
      <c r="N1304" s="25" t="s">
        <v>412</v>
      </c>
      <c r="O1304" s="25" t="s">
        <v>428</v>
      </c>
      <c r="P1304" s="25" t="s">
        <v>515</v>
      </c>
      <c r="Q1304" s="24">
        <v>19502</v>
      </c>
      <c r="R1304" s="17">
        <v>0</v>
      </c>
      <c r="U1304" s="17">
        <v>0</v>
      </c>
      <c r="V1304" s="17">
        <v>0</v>
      </c>
      <c r="Y1304" s="17">
        <v>0</v>
      </c>
      <c r="Z1304" s="17">
        <v>0</v>
      </c>
      <c r="AC1304" s="17">
        <v>0</v>
      </c>
      <c r="AD1304" s="17">
        <v>0</v>
      </c>
      <c r="AG1304" s="17">
        <v>0</v>
      </c>
      <c r="AH1304" s="17">
        <v>0</v>
      </c>
      <c r="AK1304" s="17">
        <v>0</v>
      </c>
      <c r="AL1304" s="17">
        <v>0</v>
      </c>
      <c r="AO1304" s="17">
        <v>0</v>
      </c>
      <c r="AP1304" s="17">
        <v>0</v>
      </c>
      <c r="AQ1304" s="17">
        <v>0</v>
      </c>
      <c r="AR1304" s="17">
        <v>0</v>
      </c>
      <c r="AS1304" s="17">
        <v>4.1390000000000003E-3</v>
      </c>
      <c r="AT1304" s="17">
        <v>2.8412E-2</v>
      </c>
      <c r="AU1304" s="17">
        <v>2.18E-2</v>
      </c>
      <c r="AV1304" s="17">
        <v>390</v>
      </c>
      <c r="AW1304" s="17">
        <v>468</v>
      </c>
      <c r="AX1304" s="17">
        <v>585</v>
      </c>
      <c r="AY1304" s="17">
        <v>0</v>
      </c>
      <c r="AZ1304" s="17">
        <v>0</v>
      </c>
      <c r="BA1304" s="17">
        <v>0</v>
      </c>
      <c r="BB1304" s="17">
        <v>0</v>
      </c>
      <c r="BC1304" s="17">
        <v>1</v>
      </c>
      <c r="BD1304" s="17">
        <v>19.5</v>
      </c>
      <c r="BE1304" s="17">
        <v>1</v>
      </c>
      <c r="BF1304" s="17">
        <v>1</v>
      </c>
      <c r="BH1304" s="17">
        <v>0</v>
      </c>
      <c r="BJ1304" s="17">
        <v>0</v>
      </c>
      <c r="BL1304" s="17">
        <v>0</v>
      </c>
      <c r="BM1304" s="17">
        <v>2.0771999999999999E-2</v>
      </c>
      <c r="BN1304" s="17">
        <v>9.6985000000000002E-2</v>
      </c>
      <c r="BO1304" s="17">
        <v>0</v>
      </c>
      <c r="BP1304" s="17">
        <v>0</v>
      </c>
      <c r="BQ1304" s="17">
        <v>0</v>
      </c>
      <c r="BR1304" s="17">
        <v>0</v>
      </c>
      <c r="BS1304" s="17">
        <v>0</v>
      </c>
      <c r="BT1304" s="17" t="s">
        <v>409</v>
      </c>
      <c r="BU1304" s="17" t="s">
        <v>409</v>
      </c>
      <c r="BV1304" s="17" t="s">
        <v>409</v>
      </c>
      <c r="BX1304" s="17" t="s">
        <v>607</v>
      </c>
      <c r="CA1304" s="17">
        <v>88106466</v>
      </c>
      <c r="CB1304" s="17" t="s">
        <v>1483</v>
      </c>
      <c r="CC1304" s="17">
        <v>97104204</v>
      </c>
      <c r="CD1304" s="17" t="s">
        <v>599</v>
      </c>
    </row>
    <row r="1305" spans="1:82">
      <c r="A1305" s="27">
        <v>1000001482</v>
      </c>
      <c r="B1305" s="26">
        <v>0</v>
      </c>
      <c r="C1305" s="26" t="s">
        <v>1755</v>
      </c>
      <c r="D1305" s="25">
        <v>205150</v>
      </c>
      <c r="E1305" s="25" t="s">
        <v>1230</v>
      </c>
      <c r="F1305" s="25">
        <v>205500</v>
      </c>
      <c r="G1305" s="25" t="s">
        <v>1233</v>
      </c>
      <c r="H1305" s="25">
        <v>2</v>
      </c>
      <c r="I1305" s="25">
        <v>2005.1</v>
      </c>
      <c r="J1305" s="25">
        <v>2009.1</v>
      </c>
      <c r="K1305" s="25" t="s">
        <v>1754</v>
      </c>
      <c r="L1305" s="25"/>
      <c r="M1305" s="25" t="s">
        <v>1754</v>
      </c>
      <c r="N1305" s="25" t="s">
        <v>609</v>
      </c>
      <c r="O1305" s="25" t="s">
        <v>428</v>
      </c>
      <c r="P1305" s="25" t="s">
        <v>608</v>
      </c>
      <c r="Q1305" s="24">
        <v>89865</v>
      </c>
      <c r="R1305" s="17">
        <v>0</v>
      </c>
      <c r="U1305" s="17">
        <v>0</v>
      </c>
      <c r="V1305" s="17">
        <v>0</v>
      </c>
      <c r="Y1305" s="17">
        <v>0</v>
      </c>
      <c r="Z1305" s="17">
        <v>0</v>
      </c>
      <c r="AC1305" s="17">
        <v>0</v>
      </c>
      <c r="AD1305" s="17">
        <v>0</v>
      </c>
      <c r="AG1305" s="17">
        <v>0</v>
      </c>
      <c r="AH1305" s="17">
        <v>0</v>
      </c>
      <c r="AK1305" s="17">
        <v>0</v>
      </c>
      <c r="AL1305" s="17">
        <v>0</v>
      </c>
      <c r="AO1305" s="17">
        <v>0</v>
      </c>
      <c r="AP1305" s="17">
        <v>0</v>
      </c>
      <c r="AQ1305" s="17">
        <v>0</v>
      </c>
      <c r="AR1305" s="17">
        <v>0</v>
      </c>
      <c r="AS1305" s="17">
        <v>1.3240000000000001E-3</v>
      </c>
      <c r="AT1305" s="17">
        <v>2.2787000000000002E-2</v>
      </c>
      <c r="AU1305" s="17">
        <v>0.56779000000000002</v>
      </c>
      <c r="AV1305" s="30">
        <v>2173</v>
      </c>
      <c r="AW1305" s="30">
        <v>2607.6</v>
      </c>
      <c r="AX1305" s="30">
        <v>3259.5</v>
      </c>
      <c r="AY1305" s="17">
        <v>0</v>
      </c>
      <c r="AZ1305" s="17">
        <v>0</v>
      </c>
      <c r="BA1305" s="17">
        <v>0</v>
      </c>
      <c r="BB1305" s="17">
        <v>0</v>
      </c>
      <c r="BC1305" s="17">
        <v>1</v>
      </c>
      <c r="BD1305" s="17">
        <v>89.87</v>
      </c>
      <c r="BE1305" s="17">
        <v>1</v>
      </c>
      <c r="BF1305" s="17">
        <v>1</v>
      </c>
      <c r="BH1305" s="17">
        <v>0</v>
      </c>
      <c r="BJ1305" s="17">
        <v>0</v>
      </c>
      <c r="BL1305" s="17">
        <v>0</v>
      </c>
      <c r="BM1305" s="17">
        <v>1.2163999999999999E-2</v>
      </c>
      <c r="BN1305" s="17">
        <v>6.5339999999999995E-2</v>
      </c>
      <c r="BO1305" s="17">
        <v>0</v>
      </c>
      <c r="BP1305" s="17">
        <v>0</v>
      </c>
      <c r="BQ1305" s="17">
        <v>0</v>
      </c>
      <c r="BR1305" s="17">
        <v>0</v>
      </c>
      <c r="BS1305" s="17">
        <v>0</v>
      </c>
      <c r="BT1305" s="17" t="s">
        <v>409</v>
      </c>
      <c r="BU1305" s="17" t="s">
        <v>409</v>
      </c>
      <c r="BV1305" s="17" t="s">
        <v>409</v>
      </c>
      <c r="BX1305" s="17" t="s">
        <v>607</v>
      </c>
      <c r="CA1305" s="17">
        <v>88106466</v>
      </c>
      <c r="CB1305" s="17" t="s">
        <v>1483</v>
      </c>
      <c r="CC1305" s="17">
        <v>97104204</v>
      </c>
      <c r="CD1305" s="17" t="s">
        <v>926</v>
      </c>
    </row>
    <row r="1306" spans="1:82">
      <c r="A1306" s="27">
        <v>1000001483</v>
      </c>
      <c r="B1306" s="26">
        <v>0</v>
      </c>
      <c r="C1306" s="26" t="s">
        <v>1753</v>
      </c>
      <c r="D1306" s="25">
        <v>305620</v>
      </c>
      <c r="E1306" s="25" t="s">
        <v>1751</v>
      </c>
      <c r="F1306" s="25">
        <v>305951</v>
      </c>
      <c r="G1306" s="25" t="s">
        <v>1750</v>
      </c>
      <c r="H1306" s="25">
        <v>1</v>
      </c>
      <c r="I1306" s="25">
        <v>1996.01</v>
      </c>
      <c r="J1306" s="25">
        <v>2500.12</v>
      </c>
      <c r="K1306" s="25" t="s">
        <v>505</v>
      </c>
      <c r="L1306" s="25"/>
      <c r="M1306" s="25" t="s">
        <v>505</v>
      </c>
      <c r="N1306" s="25" t="s">
        <v>412</v>
      </c>
      <c r="O1306" s="25" t="s">
        <v>428</v>
      </c>
      <c r="P1306" s="25" t="s">
        <v>499</v>
      </c>
      <c r="Q1306" s="24">
        <v>7938</v>
      </c>
      <c r="R1306" s="17">
        <v>0</v>
      </c>
      <c r="U1306" s="17">
        <v>0</v>
      </c>
      <c r="V1306" s="17">
        <v>0</v>
      </c>
      <c r="Y1306" s="17">
        <v>0</v>
      </c>
      <c r="Z1306" s="17">
        <v>0</v>
      </c>
      <c r="AC1306" s="17">
        <v>0</v>
      </c>
      <c r="AD1306" s="17">
        <v>0</v>
      </c>
      <c r="AG1306" s="17">
        <v>0</v>
      </c>
      <c r="AH1306" s="17">
        <v>0</v>
      </c>
      <c r="AK1306" s="17">
        <v>0</v>
      </c>
      <c r="AL1306" s="17">
        <v>0</v>
      </c>
      <c r="AO1306" s="17">
        <v>0</v>
      </c>
      <c r="AP1306" s="17">
        <v>0</v>
      </c>
      <c r="AQ1306" s="17">
        <v>0</v>
      </c>
      <c r="AR1306" s="17">
        <v>0</v>
      </c>
      <c r="AS1306" s="17">
        <v>1.4040000000000001E-3</v>
      </c>
      <c r="AT1306" s="17">
        <v>1.1003000000000001E-2</v>
      </c>
      <c r="AU1306" s="17">
        <v>8.2100000000000003E-3</v>
      </c>
      <c r="AV1306" s="17">
        <v>452</v>
      </c>
      <c r="AW1306" s="17">
        <v>542.4</v>
      </c>
      <c r="AX1306" s="17">
        <v>678</v>
      </c>
      <c r="AY1306" s="17">
        <v>0</v>
      </c>
      <c r="AZ1306" s="17">
        <v>0</v>
      </c>
      <c r="BA1306" s="17">
        <v>0</v>
      </c>
      <c r="BB1306" s="17">
        <v>0</v>
      </c>
      <c r="BC1306" s="17">
        <v>1</v>
      </c>
      <c r="BD1306" s="17">
        <v>7.94</v>
      </c>
      <c r="BE1306" s="17">
        <v>1</v>
      </c>
      <c r="BF1306" s="17">
        <v>1</v>
      </c>
      <c r="BH1306" s="17">
        <v>0</v>
      </c>
      <c r="BJ1306" s="17">
        <v>0</v>
      </c>
      <c r="BL1306" s="17">
        <v>0</v>
      </c>
      <c r="BM1306" s="17">
        <v>7.8460000000000005E-3</v>
      </c>
      <c r="BN1306" s="17">
        <v>3.5987999999999999E-2</v>
      </c>
      <c r="BO1306" s="17">
        <v>0</v>
      </c>
      <c r="BP1306" s="17">
        <v>0</v>
      </c>
      <c r="BQ1306" s="17">
        <v>0</v>
      </c>
      <c r="BR1306" s="17">
        <v>0</v>
      </c>
      <c r="BS1306" s="17">
        <v>0</v>
      </c>
      <c r="BT1306" s="17" t="s">
        <v>409</v>
      </c>
      <c r="BU1306" s="17" t="s">
        <v>409</v>
      </c>
      <c r="BV1306" s="17" t="s">
        <v>409</v>
      </c>
      <c r="BZ1306" s="17" t="s">
        <v>408</v>
      </c>
      <c r="CA1306" s="17">
        <v>88106466</v>
      </c>
      <c r="CB1306" s="17" t="s">
        <v>1483</v>
      </c>
      <c r="CC1306" s="17">
        <v>4106342</v>
      </c>
      <c r="CD1306" s="17" t="s">
        <v>1586</v>
      </c>
    </row>
    <row r="1307" spans="1:82">
      <c r="A1307" s="27">
        <v>1000001484</v>
      </c>
      <c r="B1307" s="26">
        <v>0</v>
      </c>
      <c r="C1307" s="26" t="s">
        <v>1752</v>
      </c>
      <c r="D1307" s="25">
        <v>305620</v>
      </c>
      <c r="E1307" s="25" t="s">
        <v>1751</v>
      </c>
      <c r="F1307" s="25">
        <v>305951</v>
      </c>
      <c r="G1307" s="25" t="s">
        <v>1750</v>
      </c>
      <c r="H1307" s="25">
        <v>2</v>
      </c>
      <c r="I1307" s="25">
        <v>1996.01</v>
      </c>
      <c r="J1307" s="25">
        <v>2500.12</v>
      </c>
      <c r="K1307" s="25" t="s">
        <v>505</v>
      </c>
      <c r="L1307" s="25"/>
      <c r="M1307" s="25" t="s">
        <v>505</v>
      </c>
      <c r="N1307" s="25" t="s">
        <v>412</v>
      </c>
      <c r="O1307" s="25" t="s">
        <v>428</v>
      </c>
      <c r="P1307" s="25" t="s">
        <v>499</v>
      </c>
      <c r="Q1307" s="24">
        <v>7938</v>
      </c>
      <c r="R1307" s="17">
        <v>0</v>
      </c>
      <c r="U1307" s="17">
        <v>0</v>
      </c>
      <c r="V1307" s="17">
        <v>0</v>
      </c>
      <c r="Y1307" s="17">
        <v>0</v>
      </c>
      <c r="Z1307" s="17">
        <v>0</v>
      </c>
      <c r="AC1307" s="17">
        <v>0</v>
      </c>
      <c r="AD1307" s="17">
        <v>0</v>
      </c>
      <c r="AG1307" s="17">
        <v>0</v>
      </c>
      <c r="AH1307" s="17">
        <v>0</v>
      </c>
      <c r="AK1307" s="17">
        <v>0</v>
      </c>
      <c r="AL1307" s="17">
        <v>0</v>
      </c>
      <c r="AO1307" s="17">
        <v>0</v>
      </c>
      <c r="AP1307" s="17">
        <v>0</v>
      </c>
      <c r="AQ1307" s="17">
        <v>0</v>
      </c>
      <c r="AR1307" s="17">
        <v>0</v>
      </c>
      <c r="AS1307" s="17">
        <v>1.4040000000000001E-3</v>
      </c>
      <c r="AT1307" s="17">
        <v>1.1003000000000001E-2</v>
      </c>
      <c r="AU1307" s="17">
        <v>8.2100000000000003E-3</v>
      </c>
      <c r="AV1307" s="17">
        <v>452</v>
      </c>
      <c r="AW1307" s="17">
        <v>542.4</v>
      </c>
      <c r="AX1307" s="17">
        <v>678</v>
      </c>
      <c r="AY1307" s="17">
        <v>0</v>
      </c>
      <c r="AZ1307" s="17">
        <v>0</v>
      </c>
      <c r="BA1307" s="17">
        <v>0</v>
      </c>
      <c r="BB1307" s="17">
        <v>0</v>
      </c>
      <c r="BC1307" s="17">
        <v>1</v>
      </c>
      <c r="BD1307" s="17">
        <v>7.94</v>
      </c>
      <c r="BE1307" s="17">
        <v>1</v>
      </c>
      <c r="BF1307" s="17">
        <v>1</v>
      </c>
      <c r="BH1307" s="17">
        <v>0</v>
      </c>
      <c r="BJ1307" s="17">
        <v>0</v>
      </c>
      <c r="BL1307" s="17">
        <v>0</v>
      </c>
      <c r="BM1307" s="17">
        <v>7.8460000000000005E-3</v>
      </c>
      <c r="BN1307" s="17">
        <v>3.5987999999999999E-2</v>
      </c>
      <c r="BO1307" s="17">
        <v>0</v>
      </c>
      <c r="BP1307" s="17">
        <v>0</v>
      </c>
      <c r="BQ1307" s="17">
        <v>0</v>
      </c>
      <c r="BR1307" s="17">
        <v>0</v>
      </c>
      <c r="BS1307" s="17">
        <v>0</v>
      </c>
      <c r="BT1307" s="17" t="s">
        <v>409</v>
      </c>
      <c r="BU1307" s="17" t="s">
        <v>409</v>
      </c>
      <c r="BV1307" s="17" t="s">
        <v>409</v>
      </c>
      <c r="BZ1307" s="17" t="s">
        <v>408</v>
      </c>
      <c r="CA1307" s="17">
        <v>88106466</v>
      </c>
      <c r="CB1307" s="17" t="s">
        <v>1483</v>
      </c>
      <c r="CC1307" s="17">
        <v>4106342</v>
      </c>
      <c r="CD1307" s="17" t="s">
        <v>1586</v>
      </c>
    </row>
    <row r="1308" spans="1:82">
      <c r="A1308" s="27">
        <v>1000001485</v>
      </c>
      <c r="B1308" s="26">
        <v>0</v>
      </c>
      <c r="C1308" s="26" t="s">
        <v>1749</v>
      </c>
      <c r="D1308" s="25">
        <v>305610</v>
      </c>
      <c r="E1308" s="25" t="s">
        <v>1748</v>
      </c>
      <c r="F1308" s="25">
        <v>305615</v>
      </c>
      <c r="G1308" s="25" t="s">
        <v>1747</v>
      </c>
      <c r="H1308" s="25">
        <v>2</v>
      </c>
      <c r="I1308" s="25">
        <v>2000.01</v>
      </c>
      <c r="J1308" s="25">
        <v>2500.12</v>
      </c>
      <c r="K1308" s="25" t="s">
        <v>557</v>
      </c>
      <c r="L1308" s="25"/>
      <c r="M1308" s="25" t="s">
        <v>557</v>
      </c>
      <c r="N1308" s="25" t="s">
        <v>412</v>
      </c>
      <c r="O1308" s="25" t="s">
        <v>428</v>
      </c>
      <c r="P1308" s="25" t="s">
        <v>499</v>
      </c>
      <c r="Q1308" s="24">
        <v>17574</v>
      </c>
      <c r="R1308" s="17">
        <v>0</v>
      </c>
      <c r="U1308" s="17">
        <v>0</v>
      </c>
      <c r="V1308" s="17">
        <v>0</v>
      </c>
      <c r="Y1308" s="17">
        <v>0</v>
      </c>
      <c r="Z1308" s="17">
        <v>0</v>
      </c>
      <c r="AC1308" s="17">
        <v>0</v>
      </c>
      <c r="AD1308" s="17">
        <v>0</v>
      </c>
      <c r="AG1308" s="17">
        <v>0</v>
      </c>
      <c r="AH1308" s="17">
        <v>0</v>
      </c>
      <c r="AK1308" s="17">
        <v>0</v>
      </c>
      <c r="AL1308" s="17">
        <v>0</v>
      </c>
      <c r="AO1308" s="17">
        <v>0</v>
      </c>
      <c r="AP1308" s="17">
        <v>0</v>
      </c>
      <c r="AQ1308" s="17">
        <v>0</v>
      </c>
      <c r="AR1308" s="17">
        <v>0</v>
      </c>
      <c r="AS1308" s="17">
        <v>3.1080000000000001E-3</v>
      </c>
      <c r="AT1308" s="17">
        <v>2.4506E-2</v>
      </c>
      <c r="AU1308" s="17">
        <v>1.9476E-2</v>
      </c>
      <c r="AV1308" s="17">
        <v>452</v>
      </c>
      <c r="AW1308" s="17">
        <v>542.4</v>
      </c>
      <c r="AX1308" s="17">
        <v>678</v>
      </c>
      <c r="AY1308" s="17">
        <v>0</v>
      </c>
      <c r="AZ1308" s="17">
        <v>0</v>
      </c>
      <c r="BA1308" s="17">
        <v>0</v>
      </c>
      <c r="BB1308" s="17">
        <v>0</v>
      </c>
      <c r="BC1308" s="17">
        <v>1</v>
      </c>
      <c r="BD1308" s="17">
        <v>17.57</v>
      </c>
      <c r="BE1308" s="17">
        <v>1</v>
      </c>
      <c r="BF1308" s="17">
        <v>1</v>
      </c>
      <c r="BH1308" s="17">
        <v>0</v>
      </c>
      <c r="BJ1308" s="17">
        <v>0</v>
      </c>
      <c r="BL1308" s="17">
        <v>0</v>
      </c>
      <c r="BM1308" s="17">
        <v>1.6974E-2</v>
      </c>
      <c r="BN1308" s="17">
        <v>7.3510000000000006E-2</v>
      </c>
      <c r="BO1308" s="17">
        <v>0</v>
      </c>
      <c r="BP1308" s="17">
        <v>0</v>
      </c>
      <c r="BQ1308" s="17">
        <v>0</v>
      </c>
      <c r="BR1308" s="17">
        <v>0</v>
      </c>
      <c r="BS1308" s="17">
        <v>0</v>
      </c>
      <c r="BT1308" s="17" t="s">
        <v>409</v>
      </c>
      <c r="BU1308" s="17" t="s">
        <v>409</v>
      </c>
      <c r="BV1308" s="17" t="s">
        <v>409</v>
      </c>
      <c r="BW1308" s="17" t="s">
        <v>592</v>
      </c>
      <c r="CA1308" s="17">
        <v>88106466</v>
      </c>
      <c r="CB1308" s="17" t="s">
        <v>1483</v>
      </c>
      <c r="CC1308" s="17">
        <v>4106342</v>
      </c>
      <c r="CD1308" s="17" t="s">
        <v>1586</v>
      </c>
    </row>
    <row r="1309" spans="1:82">
      <c r="A1309" s="27">
        <v>1000001486</v>
      </c>
      <c r="B1309" s="26">
        <v>0</v>
      </c>
      <c r="C1309" s="26" t="s">
        <v>1746</v>
      </c>
      <c r="D1309" s="25">
        <v>305540</v>
      </c>
      <c r="E1309" s="25" t="s">
        <v>553</v>
      </c>
      <c r="F1309" s="25">
        <v>305650</v>
      </c>
      <c r="G1309" s="25" t="s">
        <v>1745</v>
      </c>
      <c r="H1309" s="25">
        <v>2</v>
      </c>
      <c r="I1309" s="25">
        <v>2001.1</v>
      </c>
      <c r="J1309" s="25">
        <v>2500.12</v>
      </c>
      <c r="K1309" s="25" t="s">
        <v>1744</v>
      </c>
      <c r="L1309" s="25"/>
      <c r="M1309" s="25" t="s">
        <v>1744</v>
      </c>
      <c r="N1309" s="25" t="s">
        <v>412</v>
      </c>
      <c r="O1309" s="25" t="s">
        <v>428</v>
      </c>
      <c r="P1309" s="25" t="s">
        <v>499</v>
      </c>
      <c r="Q1309" s="24">
        <v>16714</v>
      </c>
      <c r="R1309" s="17">
        <v>0</v>
      </c>
      <c r="S1309" s="17" t="s">
        <v>411</v>
      </c>
      <c r="T1309" s="17" t="s">
        <v>426</v>
      </c>
      <c r="U1309" s="17">
        <v>774</v>
      </c>
      <c r="V1309" s="17">
        <v>1</v>
      </c>
      <c r="Y1309" s="17">
        <v>0</v>
      </c>
      <c r="Z1309" s="17">
        <v>0</v>
      </c>
      <c r="AC1309" s="17">
        <v>0</v>
      </c>
      <c r="AD1309" s="17">
        <v>0</v>
      </c>
      <c r="AG1309" s="17">
        <v>0</v>
      </c>
      <c r="AH1309" s="17">
        <v>0</v>
      </c>
      <c r="AK1309" s="17">
        <v>0</v>
      </c>
      <c r="AL1309" s="17">
        <v>0</v>
      </c>
      <c r="AO1309" s="17">
        <v>0</v>
      </c>
      <c r="AP1309" s="17">
        <v>0</v>
      </c>
      <c r="AQ1309" s="17">
        <v>2.1579452999999998E-2</v>
      </c>
      <c r="AR1309" s="17">
        <v>4.24709E-4</v>
      </c>
      <c r="AS1309" s="17">
        <v>2.9880000000000002E-3</v>
      </c>
      <c r="AT1309" s="17">
        <v>2.359E-2</v>
      </c>
      <c r="AU1309" s="17">
        <v>1.9463999999999999E-2</v>
      </c>
      <c r="AV1309" s="17">
        <v>373</v>
      </c>
      <c r="AW1309" s="17">
        <v>447.6</v>
      </c>
      <c r="AX1309" s="17">
        <v>559.5</v>
      </c>
      <c r="AY1309" s="17">
        <v>0</v>
      </c>
      <c r="AZ1309" s="17">
        <v>0</v>
      </c>
      <c r="BA1309" s="17">
        <v>0</v>
      </c>
      <c r="BB1309" s="17">
        <v>0</v>
      </c>
      <c r="BC1309" s="17">
        <v>1</v>
      </c>
      <c r="BD1309" s="17">
        <v>17.489999999999998</v>
      </c>
      <c r="BE1309" s="17">
        <v>1</v>
      </c>
      <c r="BF1309" s="17">
        <v>1</v>
      </c>
      <c r="BH1309" s="17">
        <v>0</v>
      </c>
      <c r="BJ1309" s="17">
        <v>0</v>
      </c>
      <c r="BL1309" s="17">
        <v>0</v>
      </c>
      <c r="BM1309" s="17">
        <v>1.6586E-2</v>
      </c>
      <c r="BN1309" s="17">
        <v>6.8417000000000006E-2</v>
      </c>
      <c r="BO1309" s="17">
        <v>0</v>
      </c>
      <c r="BP1309" s="17">
        <v>0</v>
      </c>
      <c r="BQ1309" s="17">
        <v>0</v>
      </c>
      <c r="BR1309" s="17">
        <v>0</v>
      </c>
      <c r="BS1309" s="17">
        <v>0</v>
      </c>
      <c r="BT1309" s="17" t="s">
        <v>409</v>
      </c>
      <c r="BU1309" s="17" t="s">
        <v>409</v>
      </c>
      <c r="BV1309" s="17" t="s">
        <v>409</v>
      </c>
      <c r="BX1309" s="17" t="s">
        <v>607</v>
      </c>
      <c r="CA1309" s="17">
        <v>88106466</v>
      </c>
      <c r="CB1309" s="17" t="s">
        <v>1483</v>
      </c>
      <c r="CC1309" s="17">
        <v>97104204</v>
      </c>
      <c r="CD1309" s="17" t="s">
        <v>1743</v>
      </c>
    </row>
    <row r="1310" spans="1:82">
      <c r="A1310" s="27">
        <v>1000001487</v>
      </c>
      <c r="B1310" s="26">
        <v>0</v>
      </c>
      <c r="C1310" s="26" t="s">
        <v>1742</v>
      </c>
      <c r="D1310" s="25">
        <v>305550</v>
      </c>
      <c r="E1310" s="25" t="s">
        <v>1594</v>
      </c>
      <c r="F1310" s="25">
        <v>305470</v>
      </c>
      <c r="G1310" s="25" t="s">
        <v>947</v>
      </c>
      <c r="H1310" s="25">
        <v>2</v>
      </c>
      <c r="I1310" s="25">
        <v>1996.01</v>
      </c>
      <c r="J1310" s="25">
        <v>2500.12</v>
      </c>
      <c r="K1310" s="25" t="s">
        <v>505</v>
      </c>
      <c r="L1310" s="25"/>
      <c r="M1310" s="25" t="s">
        <v>505</v>
      </c>
      <c r="N1310" s="25" t="s">
        <v>412</v>
      </c>
      <c r="O1310" s="25" t="s">
        <v>428</v>
      </c>
      <c r="P1310" s="25" t="s">
        <v>427</v>
      </c>
      <c r="Q1310" s="24">
        <v>32539</v>
      </c>
      <c r="R1310" s="17">
        <v>0</v>
      </c>
      <c r="U1310" s="17">
        <v>0</v>
      </c>
      <c r="V1310" s="17">
        <v>0</v>
      </c>
      <c r="Y1310" s="17">
        <v>0</v>
      </c>
      <c r="Z1310" s="17">
        <v>0</v>
      </c>
      <c r="AC1310" s="17">
        <v>0</v>
      </c>
      <c r="AD1310" s="17">
        <v>0</v>
      </c>
      <c r="AG1310" s="17">
        <v>0</v>
      </c>
      <c r="AH1310" s="17">
        <v>0</v>
      </c>
      <c r="AK1310" s="17">
        <v>0</v>
      </c>
      <c r="AL1310" s="17">
        <v>0</v>
      </c>
      <c r="AO1310" s="17">
        <v>0</v>
      </c>
      <c r="AP1310" s="17">
        <v>0</v>
      </c>
      <c r="AQ1310" s="17">
        <v>0</v>
      </c>
      <c r="AR1310" s="17">
        <v>0</v>
      </c>
      <c r="AS1310" s="17">
        <v>1.3220000000000001E-2</v>
      </c>
      <c r="AT1310" s="17">
        <v>6.2880000000000005E-2</v>
      </c>
      <c r="AU1310" s="17">
        <v>2.5700000000000001E-2</v>
      </c>
      <c r="AV1310" s="17">
        <v>195</v>
      </c>
      <c r="AW1310" s="17">
        <v>234</v>
      </c>
      <c r="AX1310" s="17">
        <v>292.5</v>
      </c>
      <c r="AY1310" s="17">
        <v>0</v>
      </c>
      <c r="AZ1310" s="17">
        <v>0</v>
      </c>
      <c r="BA1310" s="17">
        <v>0</v>
      </c>
      <c r="BB1310" s="17">
        <v>0</v>
      </c>
      <c r="BC1310" s="17">
        <v>1</v>
      </c>
      <c r="BD1310" s="17">
        <v>32.54</v>
      </c>
      <c r="BE1310" s="17">
        <v>1</v>
      </c>
      <c r="BF1310" s="17">
        <v>1</v>
      </c>
      <c r="BH1310" s="17">
        <v>0</v>
      </c>
      <c r="BJ1310" s="17">
        <v>0</v>
      </c>
      <c r="BL1310" s="17">
        <v>0</v>
      </c>
      <c r="BM1310" s="17">
        <v>4.0480000000000002E-2</v>
      </c>
      <c r="BN1310" s="17">
        <v>0.16847000000000001</v>
      </c>
      <c r="BO1310" s="17">
        <v>0</v>
      </c>
      <c r="BP1310" s="17">
        <v>0</v>
      </c>
      <c r="BQ1310" s="17">
        <v>0</v>
      </c>
      <c r="BR1310" s="17">
        <v>0</v>
      </c>
      <c r="BS1310" s="17">
        <v>0</v>
      </c>
      <c r="BT1310" s="17" t="s">
        <v>409</v>
      </c>
      <c r="BU1310" s="17" t="s">
        <v>409</v>
      </c>
      <c r="BV1310" s="17" t="s">
        <v>409</v>
      </c>
      <c r="BZ1310" s="17" t="s">
        <v>408</v>
      </c>
      <c r="CA1310" s="17">
        <v>88106466</v>
      </c>
      <c r="CB1310" s="17" t="s">
        <v>1483</v>
      </c>
      <c r="CC1310" s="17">
        <v>97104204</v>
      </c>
      <c r="CD1310" s="17" t="s">
        <v>599</v>
      </c>
    </row>
    <row r="1311" spans="1:82">
      <c r="A1311" s="27">
        <v>1000001488</v>
      </c>
      <c r="B1311" s="26">
        <v>0</v>
      </c>
      <c r="C1311" s="26" t="s">
        <v>1741</v>
      </c>
      <c r="D1311" s="25">
        <v>305250</v>
      </c>
      <c r="E1311" s="25" t="s">
        <v>1591</v>
      </c>
      <c r="F1311" s="25">
        <v>305310</v>
      </c>
      <c r="G1311" s="25" t="s">
        <v>1740</v>
      </c>
      <c r="H1311" s="25">
        <v>1</v>
      </c>
      <c r="I1311" s="25">
        <v>2001.01</v>
      </c>
      <c r="J1311" s="25">
        <v>2010.12</v>
      </c>
      <c r="K1311" s="25" t="s">
        <v>1625</v>
      </c>
      <c r="L1311" s="25"/>
      <c r="M1311" s="25" t="s">
        <v>1625</v>
      </c>
      <c r="N1311" s="25" t="s">
        <v>412</v>
      </c>
      <c r="O1311" s="25" t="s">
        <v>428</v>
      </c>
      <c r="P1311" s="25" t="s">
        <v>556</v>
      </c>
      <c r="Q1311" s="24">
        <v>21106</v>
      </c>
      <c r="R1311" s="17">
        <v>0</v>
      </c>
      <c r="S1311" s="17" t="s">
        <v>428</v>
      </c>
      <c r="T1311" s="17" t="s">
        <v>456</v>
      </c>
      <c r="U1311" s="29">
        <v>6357</v>
      </c>
      <c r="V1311" s="17">
        <v>0</v>
      </c>
      <c r="Y1311" s="17">
        <v>0</v>
      </c>
      <c r="Z1311" s="17">
        <v>0</v>
      </c>
      <c r="AC1311" s="17">
        <v>0</v>
      </c>
      <c r="AD1311" s="17">
        <v>0</v>
      </c>
      <c r="AG1311" s="17">
        <v>0</v>
      </c>
      <c r="AH1311" s="17">
        <v>0</v>
      </c>
      <c r="AK1311" s="17">
        <v>0</v>
      </c>
      <c r="AL1311" s="17">
        <v>0</v>
      </c>
      <c r="AO1311" s="17">
        <v>0</v>
      </c>
      <c r="AP1311" s="17">
        <v>0</v>
      </c>
      <c r="AQ1311" s="17">
        <v>0</v>
      </c>
      <c r="AR1311" s="17">
        <v>0</v>
      </c>
      <c r="AS1311" s="17">
        <v>1.1063999999999999E-2</v>
      </c>
      <c r="AT1311" s="17">
        <v>5.4503000000000003E-2</v>
      </c>
      <c r="AU1311" s="17">
        <v>2.2745000000000001E-2</v>
      </c>
      <c r="AV1311" s="17">
        <v>163</v>
      </c>
      <c r="AW1311" s="17">
        <v>195.6</v>
      </c>
      <c r="AX1311" s="17">
        <v>244.5</v>
      </c>
      <c r="AY1311" s="17">
        <v>0</v>
      </c>
      <c r="AZ1311" s="17">
        <v>0</v>
      </c>
      <c r="BA1311" s="17">
        <v>0</v>
      </c>
      <c r="BB1311" s="17">
        <v>0</v>
      </c>
      <c r="BC1311" s="17">
        <v>1</v>
      </c>
      <c r="BD1311" s="17">
        <v>27.46</v>
      </c>
      <c r="BE1311" s="17">
        <v>1</v>
      </c>
      <c r="BF1311" s="17">
        <v>1</v>
      </c>
      <c r="BH1311" s="17">
        <v>0</v>
      </c>
      <c r="BJ1311" s="17">
        <v>0</v>
      </c>
      <c r="BL1311" s="17">
        <v>0</v>
      </c>
      <c r="BM1311" s="17">
        <v>3.3276E-2</v>
      </c>
      <c r="BN1311" s="17">
        <v>0.134571</v>
      </c>
      <c r="BO1311" s="17">
        <v>0</v>
      </c>
      <c r="BP1311" s="17">
        <v>0</v>
      </c>
      <c r="BQ1311" s="17">
        <v>0</v>
      </c>
      <c r="BR1311" s="17">
        <v>0</v>
      </c>
      <c r="BS1311" s="17">
        <v>0</v>
      </c>
      <c r="BT1311" s="17" t="s">
        <v>409</v>
      </c>
      <c r="BU1311" s="17" t="s">
        <v>409</v>
      </c>
      <c r="BV1311" s="17" t="s">
        <v>409</v>
      </c>
      <c r="BZ1311" s="17" t="s">
        <v>408</v>
      </c>
      <c r="CA1311" s="17">
        <v>88106466</v>
      </c>
      <c r="CB1311" s="17" t="s">
        <v>1483</v>
      </c>
      <c r="CC1311" s="17">
        <v>1101099</v>
      </c>
      <c r="CD1311" s="17" t="s">
        <v>1739</v>
      </c>
    </row>
    <row r="1312" spans="1:82">
      <c r="A1312" s="27">
        <v>1000001490</v>
      </c>
      <c r="B1312" s="26">
        <v>0</v>
      </c>
      <c r="C1312" s="26" t="s">
        <v>1738</v>
      </c>
      <c r="D1312" s="25">
        <v>302150</v>
      </c>
      <c r="E1312" s="25" t="s">
        <v>907</v>
      </c>
      <c r="F1312" s="25">
        <v>305465</v>
      </c>
      <c r="G1312" s="25" t="s">
        <v>910</v>
      </c>
      <c r="H1312" s="25">
        <v>4</v>
      </c>
      <c r="I1312" s="25">
        <v>1998.01</v>
      </c>
      <c r="J1312" s="25">
        <v>2014.1</v>
      </c>
      <c r="K1312" s="25" t="s">
        <v>1687</v>
      </c>
      <c r="L1312" s="25"/>
      <c r="M1312" s="25" t="s">
        <v>1687</v>
      </c>
      <c r="N1312" s="25" t="s">
        <v>412</v>
      </c>
      <c r="O1312" s="25" t="s">
        <v>428</v>
      </c>
      <c r="P1312" s="25" t="s">
        <v>499</v>
      </c>
      <c r="Q1312" s="24">
        <v>32333</v>
      </c>
      <c r="R1312" s="17">
        <v>0</v>
      </c>
      <c r="U1312" s="17">
        <v>0</v>
      </c>
      <c r="V1312" s="17">
        <v>0</v>
      </c>
      <c r="Y1312" s="17">
        <v>0</v>
      </c>
      <c r="Z1312" s="17">
        <v>0</v>
      </c>
      <c r="AC1312" s="17">
        <v>0</v>
      </c>
      <c r="AD1312" s="17">
        <v>0</v>
      </c>
      <c r="AG1312" s="17">
        <v>0</v>
      </c>
      <c r="AH1312" s="17">
        <v>0</v>
      </c>
      <c r="AK1312" s="17">
        <v>0</v>
      </c>
      <c r="AL1312" s="17">
        <v>0</v>
      </c>
      <c r="AO1312" s="17">
        <v>0</v>
      </c>
      <c r="AP1312" s="17">
        <v>0</v>
      </c>
      <c r="AQ1312" s="17">
        <v>0</v>
      </c>
      <c r="AR1312" s="17">
        <v>0</v>
      </c>
      <c r="AS1312" s="17">
        <v>5.7190000000000001E-3</v>
      </c>
      <c r="AT1312" s="17">
        <v>4.5109999999999997E-2</v>
      </c>
      <c r="AU1312" s="17">
        <v>3.8001E-2</v>
      </c>
      <c r="AV1312" s="17">
        <v>452</v>
      </c>
      <c r="AW1312" s="17">
        <v>542.4</v>
      </c>
      <c r="AX1312" s="17">
        <v>678</v>
      </c>
      <c r="AY1312" s="17">
        <v>0</v>
      </c>
      <c r="AZ1312" s="17">
        <v>0</v>
      </c>
      <c r="BA1312" s="17">
        <v>0</v>
      </c>
      <c r="BB1312" s="17">
        <v>0</v>
      </c>
      <c r="BC1312" s="17">
        <v>1</v>
      </c>
      <c r="BD1312" s="17">
        <v>32.33</v>
      </c>
      <c r="BE1312" s="17">
        <v>1</v>
      </c>
      <c r="BF1312" s="17">
        <v>1</v>
      </c>
      <c r="BH1312" s="17">
        <v>0</v>
      </c>
      <c r="BJ1312" s="17">
        <v>0</v>
      </c>
      <c r="BL1312" s="17">
        <v>0</v>
      </c>
      <c r="BM1312" s="17">
        <v>3.1272000000000001E-2</v>
      </c>
      <c r="BN1312" s="17">
        <v>0.13519200000000001</v>
      </c>
      <c r="BO1312" s="17">
        <v>0</v>
      </c>
      <c r="BP1312" s="17">
        <v>0</v>
      </c>
      <c r="BQ1312" s="17">
        <v>0</v>
      </c>
      <c r="BR1312" s="17">
        <v>0</v>
      </c>
      <c r="BS1312" s="17">
        <v>0</v>
      </c>
      <c r="BT1312" s="17" t="s">
        <v>409</v>
      </c>
      <c r="BU1312" s="17" t="s">
        <v>409</v>
      </c>
      <c r="BV1312" s="17" t="s">
        <v>409</v>
      </c>
      <c r="BX1312" s="17" t="s">
        <v>607</v>
      </c>
      <c r="CA1312" s="17">
        <v>88106466</v>
      </c>
      <c r="CB1312" s="17" t="s">
        <v>1483</v>
      </c>
      <c r="CC1312" s="17">
        <v>97104204</v>
      </c>
      <c r="CD1312" s="17" t="s">
        <v>642</v>
      </c>
    </row>
    <row r="1313" spans="1:82">
      <c r="A1313" s="27">
        <v>1000001493</v>
      </c>
      <c r="B1313" s="26">
        <v>0</v>
      </c>
      <c r="C1313" s="26" t="s">
        <v>1737</v>
      </c>
      <c r="D1313" s="25">
        <v>301350</v>
      </c>
      <c r="E1313" s="25" t="s">
        <v>1736</v>
      </c>
      <c r="F1313" s="25">
        <v>301450</v>
      </c>
      <c r="G1313" s="25" t="s">
        <v>1735</v>
      </c>
      <c r="H1313" s="25">
        <v>1</v>
      </c>
      <c r="I1313" s="25">
        <v>1996.01</v>
      </c>
      <c r="J1313" s="25">
        <v>2500.12</v>
      </c>
      <c r="K1313" s="25" t="s">
        <v>505</v>
      </c>
      <c r="L1313" s="25"/>
      <c r="M1313" s="25" t="s">
        <v>505</v>
      </c>
      <c r="N1313" s="25" t="s">
        <v>412</v>
      </c>
      <c r="O1313" s="25" t="s">
        <v>428</v>
      </c>
      <c r="P1313" s="25" t="s">
        <v>456</v>
      </c>
      <c r="Q1313" s="24">
        <v>30480</v>
      </c>
      <c r="R1313" s="17">
        <v>0</v>
      </c>
      <c r="U1313" s="17">
        <v>0</v>
      </c>
      <c r="V1313" s="17">
        <v>0</v>
      </c>
      <c r="Y1313" s="17">
        <v>0</v>
      </c>
      <c r="Z1313" s="17">
        <v>0</v>
      </c>
      <c r="AC1313" s="17">
        <v>0</v>
      </c>
      <c r="AD1313" s="17">
        <v>0</v>
      </c>
      <c r="AG1313" s="17">
        <v>0</v>
      </c>
      <c r="AH1313" s="17">
        <v>0</v>
      </c>
      <c r="AK1313" s="17">
        <v>0</v>
      </c>
      <c r="AL1313" s="17">
        <v>0</v>
      </c>
      <c r="AO1313" s="17">
        <v>0</v>
      </c>
      <c r="AP1313" s="17">
        <v>0</v>
      </c>
      <c r="AQ1313" s="17">
        <v>0</v>
      </c>
      <c r="AR1313" s="17">
        <v>0</v>
      </c>
      <c r="AS1313" s="17">
        <v>2.07E-2</v>
      </c>
      <c r="AT1313" s="17">
        <v>6.3799999999999996E-2</v>
      </c>
      <c r="AU1313" s="17">
        <v>2.3699999999999999E-2</v>
      </c>
      <c r="AV1313" s="17">
        <v>144</v>
      </c>
      <c r="AW1313" s="17">
        <v>172.8</v>
      </c>
      <c r="AX1313" s="17">
        <v>216</v>
      </c>
      <c r="AY1313" s="17">
        <v>0</v>
      </c>
      <c r="AZ1313" s="17">
        <v>0</v>
      </c>
      <c r="BA1313" s="17">
        <v>0</v>
      </c>
      <c r="BB1313" s="17">
        <v>0</v>
      </c>
      <c r="BC1313" s="17">
        <v>1</v>
      </c>
      <c r="BD1313" s="17">
        <v>30.48</v>
      </c>
      <c r="BE1313" s="17">
        <v>1</v>
      </c>
      <c r="BF1313" s="17">
        <v>1</v>
      </c>
      <c r="BH1313" s="17">
        <v>0</v>
      </c>
      <c r="BJ1313" s="17">
        <v>0</v>
      </c>
      <c r="BL1313" s="17">
        <v>0</v>
      </c>
      <c r="BM1313" s="17">
        <v>5.4859999999999999E-2</v>
      </c>
      <c r="BN1313" s="17">
        <v>0.19789999999999999</v>
      </c>
      <c r="BO1313" s="17">
        <v>0</v>
      </c>
      <c r="BP1313" s="17">
        <v>0</v>
      </c>
      <c r="BQ1313" s="17">
        <v>0</v>
      </c>
      <c r="BR1313" s="17">
        <v>0</v>
      </c>
      <c r="BS1313" s="17">
        <v>0</v>
      </c>
      <c r="BT1313" s="17" t="s">
        <v>409</v>
      </c>
      <c r="BU1313" s="17" t="s">
        <v>409</v>
      </c>
      <c r="BV1313" s="17" t="s">
        <v>409</v>
      </c>
      <c r="BX1313" s="17" t="s">
        <v>607</v>
      </c>
      <c r="CA1313" s="17">
        <v>88106466</v>
      </c>
      <c r="CB1313" s="17" t="s">
        <v>1483</v>
      </c>
      <c r="CC1313" s="17">
        <v>97104204</v>
      </c>
      <c r="CD1313" s="17" t="s">
        <v>759</v>
      </c>
    </row>
    <row r="1314" spans="1:82">
      <c r="A1314" s="27">
        <v>1000001494</v>
      </c>
      <c r="B1314" s="26">
        <v>0</v>
      </c>
      <c r="C1314" s="38" t="s">
        <v>3479</v>
      </c>
      <c r="D1314" s="25">
        <v>305435</v>
      </c>
      <c r="E1314" s="25" t="s">
        <v>1733</v>
      </c>
      <c r="F1314" s="25">
        <v>305440</v>
      </c>
      <c r="G1314" s="25" t="s">
        <v>1732</v>
      </c>
      <c r="H1314" s="25">
        <v>1</v>
      </c>
      <c r="I1314" s="25">
        <v>2004.1</v>
      </c>
      <c r="J1314" s="25">
        <v>2012.1</v>
      </c>
      <c r="K1314" s="25" t="s">
        <v>1731</v>
      </c>
      <c r="L1314" s="25"/>
      <c r="M1314" s="25" t="s">
        <v>1731</v>
      </c>
      <c r="N1314" s="25" t="s">
        <v>412</v>
      </c>
      <c r="O1314" s="25" t="s">
        <v>428</v>
      </c>
      <c r="P1314" s="25" t="s">
        <v>427</v>
      </c>
      <c r="Q1314" s="24">
        <v>19298</v>
      </c>
      <c r="R1314" s="17">
        <v>0</v>
      </c>
      <c r="S1314" s="17" t="s">
        <v>411</v>
      </c>
      <c r="T1314" s="17" t="s">
        <v>426</v>
      </c>
      <c r="U1314" s="17">
        <v>142</v>
      </c>
      <c r="V1314" s="17">
        <v>9.8299999999999998E-2</v>
      </c>
      <c r="Y1314" s="17">
        <v>0</v>
      </c>
      <c r="Z1314" s="17">
        <v>0</v>
      </c>
      <c r="AC1314" s="17">
        <v>0</v>
      </c>
      <c r="AD1314" s="17">
        <v>0</v>
      </c>
      <c r="AG1314" s="17">
        <v>0</v>
      </c>
      <c r="AH1314" s="17">
        <v>0</v>
      </c>
      <c r="AK1314" s="17">
        <v>0</v>
      </c>
      <c r="AL1314" s="17">
        <v>0</v>
      </c>
      <c r="AO1314" s="17">
        <v>0</v>
      </c>
      <c r="AP1314" s="17">
        <v>0</v>
      </c>
      <c r="AQ1314" s="17">
        <v>1.4360100000000001E-4</v>
      </c>
      <c r="AR1314" s="17">
        <v>1.42502E-4</v>
      </c>
      <c r="AS1314" s="17">
        <v>8.2269999999999999E-3</v>
      </c>
      <c r="AT1314" s="17">
        <v>3.8843000000000003E-2</v>
      </c>
      <c r="AU1314" s="17">
        <v>1.8216E-2</v>
      </c>
      <c r="AV1314" s="17">
        <v>195</v>
      </c>
      <c r="AW1314" s="17">
        <v>234</v>
      </c>
      <c r="AX1314" s="17">
        <v>292.5</v>
      </c>
      <c r="AY1314" s="17">
        <v>0</v>
      </c>
      <c r="AZ1314" s="17">
        <v>0</v>
      </c>
      <c r="BA1314" s="17">
        <v>0</v>
      </c>
      <c r="BB1314" s="17">
        <v>0</v>
      </c>
      <c r="BC1314" s="17">
        <v>1</v>
      </c>
      <c r="BD1314" s="17">
        <v>19.440000000000001</v>
      </c>
      <c r="BE1314" s="17">
        <v>1</v>
      </c>
      <c r="BF1314" s="17">
        <v>1</v>
      </c>
      <c r="BH1314" s="17">
        <v>0</v>
      </c>
      <c r="BJ1314" s="17">
        <v>0</v>
      </c>
      <c r="BL1314" s="17">
        <v>0</v>
      </c>
      <c r="BM1314" s="17">
        <v>2.3823E-2</v>
      </c>
      <c r="BN1314" s="17">
        <v>8.9890999999999999E-2</v>
      </c>
      <c r="BO1314" s="17">
        <v>0</v>
      </c>
      <c r="BP1314" s="17">
        <v>0</v>
      </c>
      <c r="BQ1314" s="17">
        <v>0</v>
      </c>
      <c r="BR1314" s="17">
        <v>0</v>
      </c>
      <c r="BS1314" s="17">
        <v>0</v>
      </c>
      <c r="BT1314" s="17" t="s">
        <v>409</v>
      </c>
      <c r="BU1314" s="17" t="s">
        <v>409</v>
      </c>
      <c r="BV1314" s="17" t="s">
        <v>409</v>
      </c>
      <c r="BW1314" s="17" t="s">
        <v>592</v>
      </c>
      <c r="CA1314" s="17">
        <v>88106466</v>
      </c>
      <c r="CB1314" s="17" t="s">
        <v>1483</v>
      </c>
      <c r="CC1314" s="17">
        <v>97104204</v>
      </c>
      <c r="CD1314" s="17" t="s">
        <v>1593</v>
      </c>
    </row>
    <row r="1315" spans="1:82">
      <c r="A1315" s="27">
        <v>1000001495</v>
      </c>
      <c r="B1315" s="26">
        <v>0</v>
      </c>
      <c r="C1315" s="26" t="s">
        <v>1734</v>
      </c>
      <c r="D1315" s="25">
        <v>305435</v>
      </c>
      <c r="E1315" s="25" t="s">
        <v>1733</v>
      </c>
      <c r="F1315" s="25">
        <v>305440</v>
      </c>
      <c r="G1315" s="25" t="s">
        <v>1732</v>
      </c>
      <c r="H1315" s="25">
        <v>2</v>
      </c>
      <c r="I1315" s="25">
        <v>2004.1</v>
      </c>
      <c r="J1315" s="25">
        <v>2012.1</v>
      </c>
      <c r="K1315" s="25" t="s">
        <v>1731</v>
      </c>
      <c r="L1315" s="25"/>
      <c r="M1315" s="25" t="s">
        <v>1731</v>
      </c>
      <c r="N1315" s="25" t="s">
        <v>412</v>
      </c>
      <c r="O1315" s="25" t="s">
        <v>428</v>
      </c>
      <c r="P1315" s="25" t="s">
        <v>427</v>
      </c>
      <c r="Q1315" s="24">
        <v>19298</v>
      </c>
      <c r="R1315" s="17">
        <v>0</v>
      </c>
      <c r="S1315" s="17" t="s">
        <v>411</v>
      </c>
      <c r="T1315" s="17" t="s">
        <v>426</v>
      </c>
      <c r="U1315" s="17">
        <v>142</v>
      </c>
      <c r="V1315" s="17">
        <v>9.8299999999999998E-2</v>
      </c>
      <c r="Y1315" s="17">
        <v>0</v>
      </c>
      <c r="Z1315" s="17">
        <v>0</v>
      </c>
      <c r="AC1315" s="17">
        <v>0</v>
      </c>
      <c r="AD1315" s="17">
        <v>0</v>
      </c>
      <c r="AG1315" s="17">
        <v>0</v>
      </c>
      <c r="AH1315" s="17">
        <v>0</v>
      </c>
      <c r="AK1315" s="17">
        <v>0</v>
      </c>
      <c r="AL1315" s="17">
        <v>0</v>
      </c>
      <c r="AO1315" s="17">
        <v>0</v>
      </c>
      <c r="AP1315" s="17">
        <v>0</v>
      </c>
      <c r="AQ1315" s="17">
        <v>1.4360100000000001E-4</v>
      </c>
      <c r="AR1315" s="17">
        <v>1.42502E-4</v>
      </c>
      <c r="AS1315" s="17">
        <v>8.2269999999999999E-3</v>
      </c>
      <c r="AT1315" s="17">
        <v>3.8843000000000003E-2</v>
      </c>
      <c r="AU1315" s="17">
        <v>1.8216E-2</v>
      </c>
      <c r="AV1315" s="17">
        <v>195</v>
      </c>
      <c r="AW1315" s="17">
        <v>234</v>
      </c>
      <c r="AX1315" s="17">
        <v>292.5</v>
      </c>
      <c r="AY1315" s="17">
        <v>0</v>
      </c>
      <c r="AZ1315" s="17">
        <v>0</v>
      </c>
      <c r="BA1315" s="17">
        <v>0</v>
      </c>
      <c r="BB1315" s="17">
        <v>0</v>
      </c>
      <c r="BC1315" s="17">
        <v>1</v>
      </c>
      <c r="BD1315" s="17">
        <v>19.440000000000001</v>
      </c>
      <c r="BE1315" s="17">
        <v>1</v>
      </c>
      <c r="BF1315" s="17">
        <v>1</v>
      </c>
      <c r="BH1315" s="17">
        <v>0</v>
      </c>
      <c r="BJ1315" s="17">
        <v>0</v>
      </c>
      <c r="BL1315" s="17">
        <v>0</v>
      </c>
      <c r="BM1315" s="17">
        <v>2.3823E-2</v>
      </c>
      <c r="BN1315" s="17">
        <v>8.9890999999999999E-2</v>
      </c>
      <c r="BO1315" s="17">
        <v>0</v>
      </c>
      <c r="BP1315" s="17">
        <v>0</v>
      </c>
      <c r="BQ1315" s="17">
        <v>0</v>
      </c>
      <c r="BR1315" s="17">
        <v>0</v>
      </c>
      <c r="BS1315" s="17">
        <v>0</v>
      </c>
      <c r="BT1315" s="17" t="s">
        <v>409</v>
      </c>
      <c r="BU1315" s="17" t="s">
        <v>409</v>
      </c>
      <c r="BV1315" s="17" t="s">
        <v>409</v>
      </c>
      <c r="BW1315" s="17" t="s">
        <v>592</v>
      </c>
      <c r="CA1315" s="17">
        <v>88106466</v>
      </c>
      <c r="CB1315" s="17" t="s">
        <v>1483</v>
      </c>
      <c r="CC1315" s="17">
        <v>97104204</v>
      </c>
      <c r="CD1315" s="17" t="s">
        <v>1593</v>
      </c>
    </row>
    <row r="1316" spans="1:82">
      <c r="A1316" s="27">
        <v>1000001496</v>
      </c>
      <c r="B1316" s="26">
        <v>0</v>
      </c>
      <c r="C1316" s="26" t="s">
        <v>1730</v>
      </c>
      <c r="D1316" s="25">
        <v>202100</v>
      </c>
      <c r="E1316" s="25" t="s">
        <v>1728</v>
      </c>
      <c r="F1316" s="25">
        <v>202400</v>
      </c>
      <c r="G1316" s="25" t="s">
        <v>1727</v>
      </c>
      <c r="H1316" s="25">
        <v>1</v>
      </c>
      <c r="I1316" s="25">
        <v>2003.01</v>
      </c>
      <c r="J1316" s="25">
        <v>2500.12</v>
      </c>
      <c r="K1316" s="25" t="s">
        <v>1715</v>
      </c>
      <c r="L1316" s="25"/>
      <c r="M1316" s="25" t="s">
        <v>1715</v>
      </c>
      <c r="N1316" s="25" t="s">
        <v>609</v>
      </c>
      <c r="O1316" s="25" t="s">
        <v>411</v>
      </c>
      <c r="P1316" s="25" t="s">
        <v>516</v>
      </c>
      <c r="Q1316" s="24">
        <v>9809</v>
      </c>
      <c r="R1316" s="17">
        <v>0.86199999999999999</v>
      </c>
      <c r="U1316" s="17">
        <v>0</v>
      </c>
      <c r="V1316" s="17">
        <v>0</v>
      </c>
      <c r="Y1316" s="17">
        <v>0</v>
      </c>
      <c r="Z1316" s="17">
        <v>0</v>
      </c>
      <c r="AC1316" s="17">
        <v>0</v>
      </c>
      <c r="AD1316" s="17">
        <v>0</v>
      </c>
      <c r="AG1316" s="17">
        <v>0</v>
      </c>
      <c r="AH1316" s="17">
        <v>0</v>
      </c>
      <c r="AK1316" s="17">
        <v>0</v>
      </c>
      <c r="AL1316" s="17">
        <v>0</v>
      </c>
      <c r="AO1316" s="17">
        <v>0</v>
      </c>
      <c r="AP1316" s="17">
        <v>0</v>
      </c>
      <c r="AQ1316" s="17">
        <v>0.86199999999999999</v>
      </c>
      <c r="AR1316" s="17">
        <v>1E-3</v>
      </c>
      <c r="AS1316" s="17">
        <v>1.18E-4</v>
      </c>
      <c r="AT1316" s="17">
        <v>1.2080000000000001E-3</v>
      </c>
      <c r="AU1316" s="17">
        <v>1.16764</v>
      </c>
      <c r="AV1316" s="17">
        <v>955</v>
      </c>
      <c r="AW1316" s="30">
        <v>1146</v>
      </c>
      <c r="AX1316" s="30">
        <v>1432.5</v>
      </c>
      <c r="AY1316" s="17">
        <v>0</v>
      </c>
      <c r="AZ1316" s="17">
        <v>0</v>
      </c>
      <c r="BA1316" s="17">
        <v>0</v>
      </c>
      <c r="BB1316" s="17">
        <v>0</v>
      </c>
      <c r="BC1316" s="17">
        <v>1</v>
      </c>
      <c r="BD1316" s="17">
        <v>9.81</v>
      </c>
      <c r="BE1316" s="17">
        <v>1</v>
      </c>
      <c r="BF1316" s="17">
        <v>1</v>
      </c>
      <c r="BH1316" s="17">
        <v>0</v>
      </c>
      <c r="BJ1316" s="17">
        <v>0</v>
      </c>
      <c r="BL1316" s="17">
        <v>0</v>
      </c>
      <c r="BM1316" s="17">
        <v>3.2400000000000001E-4</v>
      </c>
      <c r="BN1316" s="17">
        <v>6.3100000000000005E-4</v>
      </c>
      <c r="BO1316" s="17">
        <v>0</v>
      </c>
      <c r="BP1316" s="17">
        <v>0</v>
      </c>
      <c r="BQ1316" s="17">
        <v>0</v>
      </c>
      <c r="BR1316" s="17">
        <v>0</v>
      </c>
      <c r="BS1316" s="17">
        <v>0</v>
      </c>
      <c r="BT1316" s="17" t="s">
        <v>409</v>
      </c>
      <c r="BU1316" s="17" t="s">
        <v>409</v>
      </c>
      <c r="BV1316" s="17" t="s">
        <v>409</v>
      </c>
      <c r="BW1316" s="17" t="s">
        <v>592</v>
      </c>
      <c r="CA1316" s="17">
        <v>88106466</v>
      </c>
      <c r="CB1316" s="17" t="s">
        <v>1483</v>
      </c>
      <c r="CC1316" s="17">
        <v>87106144</v>
      </c>
      <c r="CD1316" s="17" t="s">
        <v>1692</v>
      </c>
    </row>
    <row r="1317" spans="1:82">
      <c r="A1317" s="27">
        <v>1000001497</v>
      </c>
      <c r="B1317" s="26">
        <v>0</v>
      </c>
      <c r="C1317" s="26" t="s">
        <v>1729</v>
      </c>
      <c r="D1317" s="25">
        <v>202100</v>
      </c>
      <c r="E1317" s="25" t="s">
        <v>1728</v>
      </c>
      <c r="F1317" s="25">
        <v>202400</v>
      </c>
      <c r="G1317" s="25" t="s">
        <v>1727</v>
      </c>
      <c r="H1317" s="25">
        <v>2</v>
      </c>
      <c r="I1317" s="25">
        <v>2003.01</v>
      </c>
      <c r="J1317" s="25">
        <v>2500.12</v>
      </c>
      <c r="K1317" s="25" t="s">
        <v>1715</v>
      </c>
      <c r="L1317" s="25"/>
      <c r="M1317" s="25" t="s">
        <v>1715</v>
      </c>
      <c r="N1317" s="25" t="s">
        <v>609</v>
      </c>
      <c r="O1317" s="25" t="s">
        <v>411</v>
      </c>
      <c r="P1317" s="25" t="s">
        <v>516</v>
      </c>
      <c r="Q1317" s="24">
        <v>9809</v>
      </c>
      <c r="R1317" s="17">
        <v>0.86199999999999999</v>
      </c>
      <c r="U1317" s="17">
        <v>0</v>
      </c>
      <c r="V1317" s="17">
        <v>0</v>
      </c>
      <c r="Y1317" s="17">
        <v>0</v>
      </c>
      <c r="Z1317" s="17">
        <v>0</v>
      </c>
      <c r="AC1317" s="17">
        <v>0</v>
      </c>
      <c r="AD1317" s="17">
        <v>0</v>
      </c>
      <c r="AG1317" s="17">
        <v>0</v>
      </c>
      <c r="AH1317" s="17">
        <v>0</v>
      </c>
      <c r="AK1317" s="17">
        <v>0</v>
      </c>
      <c r="AL1317" s="17">
        <v>0</v>
      </c>
      <c r="AO1317" s="17">
        <v>0</v>
      </c>
      <c r="AP1317" s="17">
        <v>0</v>
      </c>
      <c r="AQ1317" s="17">
        <v>0.86199999999999999</v>
      </c>
      <c r="AR1317" s="17">
        <v>1E-3</v>
      </c>
      <c r="AS1317" s="17">
        <v>1.18E-4</v>
      </c>
      <c r="AT1317" s="17">
        <v>1.2080000000000001E-3</v>
      </c>
      <c r="AU1317" s="17">
        <v>1.16764</v>
      </c>
      <c r="AV1317" s="17">
        <v>955</v>
      </c>
      <c r="AW1317" s="30">
        <v>1146</v>
      </c>
      <c r="AX1317" s="30">
        <v>1432.5</v>
      </c>
      <c r="AY1317" s="17">
        <v>0</v>
      </c>
      <c r="AZ1317" s="17">
        <v>0</v>
      </c>
      <c r="BA1317" s="17">
        <v>0</v>
      </c>
      <c r="BB1317" s="17">
        <v>0</v>
      </c>
      <c r="BC1317" s="17">
        <v>1</v>
      </c>
      <c r="BD1317" s="17">
        <v>9.81</v>
      </c>
      <c r="BE1317" s="17">
        <v>1</v>
      </c>
      <c r="BF1317" s="17">
        <v>1</v>
      </c>
      <c r="BH1317" s="17">
        <v>0</v>
      </c>
      <c r="BJ1317" s="17">
        <v>0</v>
      </c>
      <c r="BL1317" s="17">
        <v>0</v>
      </c>
      <c r="BM1317" s="17">
        <v>3.2400000000000001E-4</v>
      </c>
      <c r="BN1317" s="17">
        <v>6.3100000000000005E-4</v>
      </c>
      <c r="BO1317" s="17">
        <v>0</v>
      </c>
      <c r="BP1317" s="17">
        <v>0</v>
      </c>
      <c r="BQ1317" s="17">
        <v>0</v>
      </c>
      <c r="BR1317" s="17">
        <v>0</v>
      </c>
      <c r="BS1317" s="17">
        <v>0</v>
      </c>
      <c r="BT1317" s="17" t="s">
        <v>409</v>
      </c>
      <c r="BU1317" s="17" t="s">
        <v>409</v>
      </c>
      <c r="BV1317" s="17" t="s">
        <v>409</v>
      </c>
      <c r="BW1317" s="17" t="s">
        <v>592</v>
      </c>
      <c r="CA1317" s="17">
        <v>88106466</v>
      </c>
      <c r="CB1317" s="17" t="s">
        <v>1483</v>
      </c>
      <c r="CC1317" s="17">
        <v>87106144</v>
      </c>
      <c r="CD1317" s="17" t="s">
        <v>1692</v>
      </c>
    </row>
    <row r="1318" spans="1:82">
      <c r="A1318" s="27">
        <v>1000001498</v>
      </c>
      <c r="B1318" s="26">
        <v>0</v>
      </c>
      <c r="C1318" s="26" t="s">
        <v>1726</v>
      </c>
      <c r="D1318" s="25">
        <v>302340</v>
      </c>
      <c r="E1318" s="25" t="s">
        <v>1722</v>
      </c>
      <c r="F1318" s="25">
        <v>302520</v>
      </c>
      <c r="G1318" s="25" t="s">
        <v>1724</v>
      </c>
      <c r="H1318" s="25">
        <v>1</v>
      </c>
      <c r="I1318" s="25">
        <v>1996.01</v>
      </c>
      <c r="J1318" s="25">
        <v>2020.04</v>
      </c>
      <c r="K1318" s="25" t="s">
        <v>505</v>
      </c>
      <c r="L1318" s="25"/>
      <c r="M1318" s="25" t="s">
        <v>505</v>
      </c>
      <c r="N1318" s="25" t="s">
        <v>412</v>
      </c>
      <c r="O1318" s="25" t="s">
        <v>498</v>
      </c>
      <c r="P1318" s="25" t="s">
        <v>426</v>
      </c>
      <c r="Q1318" s="24">
        <v>2760</v>
      </c>
      <c r="R1318" s="17">
        <v>0.55300000000000005</v>
      </c>
      <c r="U1318" s="17">
        <v>0</v>
      </c>
      <c r="V1318" s="17">
        <v>0</v>
      </c>
      <c r="Y1318" s="17">
        <v>0</v>
      </c>
      <c r="Z1318" s="17">
        <v>0</v>
      </c>
      <c r="AC1318" s="17">
        <v>0</v>
      </c>
      <c r="AD1318" s="17">
        <v>0</v>
      </c>
      <c r="AG1318" s="17">
        <v>0</v>
      </c>
      <c r="AH1318" s="17">
        <v>0</v>
      </c>
      <c r="AK1318" s="17">
        <v>0</v>
      </c>
      <c r="AL1318" s="17">
        <v>0</v>
      </c>
      <c r="AO1318" s="17">
        <v>0</v>
      </c>
      <c r="AP1318" s="17">
        <v>0</v>
      </c>
      <c r="AQ1318" s="17">
        <v>0.55300000000000005</v>
      </c>
      <c r="AR1318" s="17">
        <v>3.0000000000000001E-3</v>
      </c>
      <c r="AS1318" s="17">
        <v>2.0699999999999999E-4</v>
      </c>
      <c r="AT1318" s="17">
        <v>1.469E-3</v>
      </c>
      <c r="AU1318" s="17">
        <v>0.14363000000000001</v>
      </c>
      <c r="AV1318" s="17">
        <v>193</v>
      </c>
      <c r="AW1318" s="17">
        <v>231.6</v>
      </c>
      <c r="AX1318" s="17">
        <v>289.5</v>
      </c>
      <c r="AY1318" s="17">
        <v>0</v>
      </c>
      <c r="AZ1318" s="17">
        <v>0</v>
      </c>
      <c r="BA1318" s="17">
        <v>0</v>
      </c>
      <c r="BB1318" s="17">
        <v>0</v>
      </c>
      <c r="BC1318" s="17">
        <v>1</v>
      </c>
      <c r="BD1318" s="17">
        <v>2.76</v>
      </c>
      <c r="BE1318" s="17">
        <v>1</v>
      </c>
      <c r="BF1318" s="17">
        <v>1</v>
      </c>
      <c r="BH1318" s="17">
        <v>0</v>
      </c>
      <c r="BJ1318" s="17">
        <v>0</v>
      </c>
      <c r="BL1318" s="17">
        <v>0</v>
      </c>
      <c r="BM1318" s="17">
        <v>8.5599999999999999E-4</v>
      </c>
      <c r="BN1318" s="17">
        <v>6.5099999999999999E-4</v>
      </c>
      <c r="BO1318" s="17">
        <v>0</v>
      </c>
      <c r="BP1318" s="17">
        <v>0</v>
      </c>
      <c r="BQ1318" s="17">
        <v>0</v>
      </c>
      <c r="BR1318" s="17">
        <v>0</v>
      </c>
      <c r="BS1318" s="17">
        <v>0</v>
      </c>
      <c r="BT1318" s="17" t="s">
        <v>409</v>
      </c>
      <c r="BU1318" s="17" t="s">
        <v>409</v>
      </c>
      <c r="BV1318" s="17" t="s">
        <v>409</v>
      </c>
      <c r="BW1318" s="17" t="s">
        <v>592</v>
      </c>
      <c r="CA1318" s="17">
        <v>88106466</v>
      </c>
      <c r="CB1318" s="17" t="s">
        <v>1483</v>
      </c>
      <c r="CC1318" s="17">
        <v>1101099</v>
      </c>
      <c r="CD1318" s="17" t="s">
        <v>1364</v>
      </c>
    </row>
    <row r="1319" spans="1:82">
      <c r="A1319" s="27">
        <v>1000001499</v>
      </c>
      <c r="B1319" s="26">
        <v>0</v>
      </c>
      <c r="C1319" s="26" t="s">
        <v>1725</v>
      </c>
      <c r="D1319" s="25">
        <v>302340</v>
      </c>
      <c r="E1319" s="25" t="s">
        <v>1722</v>
      </c>
      <c r="F1319" s="25">
        <v>302520</v>
      </c>
      <c r="G1319" s="25" t="s">
        <v>1724</v>
      </c>
      <c r="H1319" s="25">
        <v>2</v>
      </c>
      <c r="I1319" s="25">
        <v>1996.01</v>
      </c>
      <c r="J1319" s="25">
        <v>2020.04</v>
      </c>
      <c r="K1319" s="25" t="s">
        <v>505</v>
      </c>
      <c r="L1319" s="25"/>
      <c r="M1319" s="25" t="s">
        <v>505</v>
      </c>
      <c r="N1319" s="25" t="s">
        <v>412</v>
      </c>
      <c r="O1319" s="25" t="s">
        <v>498</v>
      </c>
      <c r="P1319" s="25" t="s">
        <v>426</v>
      </c>
      <c r="Q1319" s="24">
        <v>2760</v>
      </c>
      <c r="R1319" s="17">
        <v>0.55300000000000005</v>
      </c>
      <c r="U1319" s="17">
        <v>0</v>
      </c>
      <c r="V1319" s="17">
        <v>0</v>
      </c>
      <c r="Y1319" s="17">
        <v>0</v>
      </c>
      <c r="Z1319" s="17">
        <v>0</v>
      </c>
      <c r="AC1319" s="17">
        <v>0</v>
      </c>
      <c r="AD1319" s="17">
        <v>0</v>
      </c>
      <c r="AG1319" s="17">
        <v>0</v>
      </c>
      <c r="AH1319" s="17">
        <v>0</v>
      </c>
      <c r="AK1319" s="17">
        <v>0</v>
      </c>
      <c r="AL1319" s="17">
        <v>0</v>
      </c>
      <c r="AO1319" s="17">
        <v>0</v>
      </c>
      <c r="AP1319" s="17">
        <v>0</v>
      </c>
      <c r="AQ1319" s="17">
        <v>0.55300000000000005</v>
      </c>
      <c r="AR1319" s="17">
        <v>3.0000000000000001E-3</v>
      </c>
      <c r="AS1319" s="17">
        <v>2.0699999999999999E-4</v>
      </c>
      <c r="AT1319" s="17">
        <v>1.469E-3</v>
      </c>
      <c r="AU1319" s="17">
        <v>0.14363000000000001</v>
      </c>
      <c r="AV1319" s="17">
        <v>193</v>
      </c>
      <c r="AW1319" s="17">
        <v>231.6</v>
      </c>
      <c r="AX1319" s="17">
        <v>289.5</v>
      </c>
      <c r="AY1319" s="17">
        <v>0</v>
      </c>
      <c r="AZ1319" s="17">
        <v>0</v>
      </c>
      <c r="BA1319" s="17">
        <v>0</v>
      </c>
      <c r="BB1319" s="17">
        <v>0</v>
      </c>
      <c r="BC1319" s="17">
        <v>1</v>
      </c>
      <c r="BD1319" s="17">
        <v>2.76</v>
      </c>
      <c r="BE1319" s="17">
        <v>1</v>
      </c>
      <c r="BF1319" s="17">
        <v>1</v>
      </c>
      <c r="BH1319" s="17">
        <v>0</v>
      </c>
      <c r="BJ1319" s="17">
        <v>0</v>
      </c>
      <c r="BL1319" s="17">
        <v>0</v>
      </c>
      <c r="BM1319" s="17">
        <v>8.5599999999999999E-4</v>
      </c>
      <c r="BN1319" s="17">
        <v>6.5099999999999999E-4</v>
      </c>
      <c r="BO1319" s="17">
        <v>0</v>
      </c>
      <c r="BP1319" s="17">
        <v>0</v>
      </c>
      <c r="BQ1319" s="17">
        <v>0</v>
      </c>
      <c r="BR1319" s="17">
        <v>0</v>
      </c>
      <c r="BS1319" s="17">
        <v>0</v>
      </c>
      <c r="BT1319" s="17" t="s">
        <v>409</v>
      </c>
      <c r="BU1319" s="17" t="s">
        <v>409</v>
      </c>
      <c r="BV1319" s="17" t="s">
        <v>409</v>
      </c>
      <c r="BW1319" s="17" t="s">
        <v>592</v>
      </c>
      <c r="CA1319" s="17">
        <v>88106466</v>
      </c>
      <c r="CB1319" s="17" t="s">
        <v>1483</v>
      </c>
      <c r="CC1319" s="17">
        <v>1101099</v>
      </c>
      <c r="CD1319" s="17" t="s">
        <v>1364</v>
      </c>
    </row>
    <row r="1320" spans="1:82">
      <c r="A1320" s="27">
        <v>1000001500</v>
      </c>
      <c r="B1320" s="26">
        <v>0</v>
      </c>
      <c r="C1320" s="26" t="s">
        <v>1723</v>
      </c>
      <c r="D1320" s="25">
        <v>302340</v>
      </c>
      <c r="E1320" s="25" t="s">
        <v>1722</v>
      </c>
      <c r="F1320" s="25">
        <v>302345</v>
      </c>
      <c r="G1320" s="25" t="s">
        <v>666</v>
      </c>
      <c r="H1320" s="25">
        <v>2</v>
      </c>
      <c r="I1320" s="25">
        <v>2005.01</v>
      </c>
      <c r="J1320" s="25">
        <v>2020.04</v>
      </c>
      <c r="K1320" s="25" t="s">
        <v>1566</v>
      </c>
      <c r="L1320" s="25"/>
      <c r="M1320" s="25" t="s">
        <v>1566</v>
      </c>
      <c r="N1320" s="25" t="s">
        <v>412</v>
      </c>
      <c r="O1320" s="25" t="s">
        <v>541</v>
      </c>
      <c r="P1320" s="25" t="s">
        <v>427</v>
      </c>
      <c r="Q1320" s="24">
        <v>3225</v>
      </c>
      <c r="R1320" s="17">
        <v>0</v>
      </c>
      <c r="S1320" s="17" t="s">
        <v>411</v>
      </c>
      <c r="T1320" s="17" t="s">
        <v>726</v>
      </c>
      <c r="U1320" s="17">
        <v>423</v>
      </c>
      <c r="V1320" s="17">
        <v>0.1118</v>
      </c>
      <c r="Y1320" s="17">
        <v>0</v>
      </c>
      <c r="Z1320" s="17">
        <v>0</v>
      </c>
      <c r="AC1320" s="17">
        <v>0</v>
      </c>
      <c r="AD1320" s="17">
        <v>0</v>
      </c>
      <c r="AG1320" s="17">
        <v>0</v>
      </c>
      <c r="AH1320" s="17">
        <v>0</v>
      </c>
      <c r="AK1320" s="17">
        <v>0</v>
      </c>
      <c r="AL1320" s="17">
        <v>0</v>
      </c>
      <c r="AO1320" s="17">
        <v>0</v>
      </c>
      <c r="AP1320" s="17">
        <v>0</v>
      </c>
      <c r="AQ1320" s="17">
        <v>1.4389909999999999E-3</v>
      </c>
      <c r="AR1320" s="17">
        <v>8.5558499999999996E-4</v>
      </c>
      <c r="AS1320" s="17">
        <v>7.1900000000000002E-4</v>
      </c>
      <c r="AT1320" s="17">
        <v>4.764E-3</v>
      </c>
      <c r="AU1320" s="17">
        <v>3.7820000000000002E-3</v>
      </c>
      <c r="AV1320" s="17">
        <v>361</v>
      </c>
      <c r="AW1320" s="17">
        <v>433.2</v>
      </c>
      <c r="AX1320" s="17">
        <v>541.5</v>
      </c>
      <c r="AY1320" s="17">
        <v>0</v>
      </c>
      <c r="AZ1320" s="17">
        <v>0</v>
      </c>
      <c r="BA1320" s="17">
        <v>0</v>
      </c>
      <c r="BB1320" s="17">
        <v>0</v>
      </c>
      <c r="BC1320" s="17">
        <v>1</v>
      </c>
      <c r="BD1320" s="17">
        <v>3.65</v>
      </c>
      <c r="BE1320" s="17">
        <v>1</v>
      </c>
      <c r="BF1320" s="17">
        <v>1</v>
      </c>
      <c r="BH1320" s="17">
        <v>0</v>
      </c>
      <c r="BJ1320" s="17">
        <v>0</v>
      </c>
      <c r="BL1320" s="17">
        <v>0</v>
      </c>
      <c r="BM1320" s="17">
        <v>3.4229999999999998E-3</v>
      </c>
      <c r="BN1320" s="17">
        <v>1.379E-2</v>
      </c>
      <c r="BO1320" s="17">
        <v>0</v>
      </c>
      <c r="BP1320" s="17">
        <v>0</v>
      </c>
      <c r="BQ1320" s="17">
        <v>0</v>
      </c>
      <c r="BR1320" s="17">
        <v>0</v>
      </c>
      <c r="BS1320" s="17">
        <v>0</v>
      </c>
      <c r="BT1320" s="17" t="s">
        <v>409</v>
      </c>
      <c r="BU1320" s="17" t="s">
        <v>409</v>
      </c>
      <c r="BV1320" s="17" t="s">
        <v>409</v>
      </c>
      <c r="BW1320" s="17" t="s">
        <v>592</v>
      </c>
      <c r="CA1320" s="17">
        <v>88106466</v>
      </c>
      <c r="CB1320" s="17" t="s">
        <v>1483</v>
      </c>
      <c r="CC1320" s="17">
        <v>1101099</v>
      </c>
      <c r="CD1320" s="17" t="s">
        <v>1364</v>
      </c>
    </row>
    <row r="1321" spans="1:82">
      <c r="A1321" s="27">
        <v>1000001501</v>
      </c>
      <c r="B1321" s="26">
        <v>0</v>
      </c>
      <c r="C1321" s="26" t="s">
        <v>1721</v>
      </c>
      <c r="D1321" s="25">
        <v>302230</v>
      </c>
      <c r="E1321" s="25" t="s">
        <v>567</v>
      </c>
      <c r="F1321" s="25">
        <v>302235</v>
      </c>
      <c r="G1321" s="25" t="s">
        <v>1719</v>
      </c>
      <c r="H1321" s="25">
        <v>1</v>
      </c>
      <c r="I1321" s="25">
        <v>2004.01</v>
      </c>
      <c r="J1321" s="25">
        <v>2500.12</v>
      </c>
      <c r="K1321" s="25" t="s">
        <v>1642</v>
      </c>
      <c r="L1321" s="25"/>
      <c r="M1321" s="25" t="s">
        <v>1642</v>
      </c>
      <c r="N1321" s="25" t="s">
        <v>412</v>
      </c>
      <c r="O1321" s="25" t="s">
        <v>498</v>
      </c>
      <c r="P1321" s="25" t="s">
        <v>426</v>
      </c>
      <c r="Q1321" s="24">
        <v>3417</v>
      </c>
      <c r="R1321" s="17">
        <v>0.498</v>
      </c>
      <c r="S1321" s="17" t="s">
        <v>411</v>
      </c>
      <c r="T1321" s="17" t="s">
        <v>426</v>
      </c>
      <c r="U1321" s="17">
        <v>475</v>
      </c>
      <c r="V1321" s="17">
        <v>0.55089999999999995</v>
      </c>
      <c r="Y1321" s="17">
        <v>0</v>
      </c>
      <c r="Z1321" s="17">
        <v>0</v>
      </c>
      <c r="AC1321" s="17">
        <v>0</v>
      </c>
      <c r="AD1321" s="17">
        <v>0</v>
      </c>
      <c r="AG1321" s="17">
        <v>0</v>
      </c>
      <c r="AH1321" s="17">
        <v>0</v>
      </c>
      <c r="AK1321" s="17">
        <v>0</v>
      </c>
      <c r="AL1321" s="17">
        <v>0</v>
      </c>
      <c r="AO1321" s="17">
        <v>0</v>
      </c>
      <c r="AP1321" s="17">
        <v>0</v>
      </c>
      <c r="AQ1321" s="17">
        <v>0.50531733700000003</v>
      </c>
      <c r="AR1321" s="17">
        <v>2.8785830000000001E-3</v>
      </c>
      <c r="AS1321" s="17">
        <v>2.8200000000000002E-4</v>
      </c>
      <c r="AT1321" s="17">
        <v>2.7070000000000002E-3</v>
      </c>
      <c r="AU1321" s="17">
        <v>0.11995</v>
      </c>
      <c r="AV1321" s="17">
        <v>206</v>
      </c>
      <c r="AW1321" s="17">
        <v>247.2</v>
      </c>
      <c r="AX1321" s="17">
        <v>309</v>
      </c>
      <c r="AY1321" s="17">
        <v>0</v>
      </c>
      <c r="AZ1321" s="17">
        <v>0</v>
      </c>
      <c r="BA1321" s="17">
        <v>0</v>
      </c>
      <c r="BB1321" s="17">
        <v>0</v>
      </c>
      <c r="BC1321" s="17">
        <v>1</v>
      </c>
      <c r="BD1321" s="17">
        <v>3.89</v>
      </c>
      <c r="BE1321" s="17">
        <v>1</v>
      </c>
      <c r="BF1321" s="17">
        <v>1</v>
      </c>
      <c r="BH1321" s="17">
        <v>0</v>
      </c>
      <c r="BJ1321" s="17">
        <v>0</v>
      </c>
      <c r="BL1321" s="17">
        <v>0</v>
      </c>
      <c r="BM1321" s="17">
        <v>1.129E-3</v>
      </c>
      <c r="BN1321" s="17">
        <v>9.9099999999999991E-4</v>
      </c>
      <c r="BO1321" s="17">
        <v>0</v>
      </c>
      <c r="BP1321" s="17">
        <v>0</v>
      </c>
      <c r="BQ1321" s="17">
        <v>0</v>
      </c>
      <c r="BR1321" s="17">
        <v>0</v>
      </c>
      <c r="BS1321" s="17">
        <v>0</v>
      </c>
      <c r="BT1321" s="17" t="s">
        <v>409</v>
      </c>
      <c r="BU1321" s="17" t="s">
        <v>409</v>
      </c>
      <c r="BV1321" s="17" t="s">
        <v>409</v>
      </c>
      <c r="BW1321" s="17" t="s">
        <v>592</v>
      </c>
      <c r="CA1321" s="17">
        <v>88106466</v>
      </c>
      <c r="CB1321" s="17" t="s">
        <v>1483</v>
      </c>
      <c r="CC1321" s="17">
        <v>7200072</v>
      </c>
      <c r="CD1321" s="17" t="s">
        <v>1692</v>
      </c>
    </row>
    <row r="1322" spans="1:82">
      <c r="A1322" s="27">
        <v>1000001502</v>
      </c>
      <c r="B1322" s="26">
        <v>0</v>
      </c>
      <c r="C1322" s="26" t="s">
        <v>1720</v>
      </c>
      <c r="D1322" s="25">
        <v>302230</v>
      </c>
      <c r="E1322" s="25" t="s">
        <v>567</v>
      </c>
      <c r="F1322" s="25">
        <v>302235</v>
      </c>
      <c r="G1322" s="25" t="s">
        <v>1719</v>
      </c>
      <c r="H1322" s="25">
        <v>2</v>
      </c>
      <c r="I1322" s="25">
        <v>2004.01</v>
      </c>
      <c r="J1322" s="25">
        <v>2500.12</v>
      </c>
      <c r="K1322" s="25" t="s">
        <v>1642</v>
      </c>
      <c r="L1322" s="25"/>
      <c r="M1322" s="25" t="s">
        <v>1642</v>
      </c>
      <c r="N1322" s="25" t="s">
        <v>412</v>
      </c>
      <c r="O1322" s="25" t="s">
        <v>498</v>
      </c>
      <c r="P1322" s="25" t="s">
        <v>426</v>
      </c>
      <c r="Q1322" s="24">
        <v>3417</v>
      </c>
      <c r="R1322" s="17">
        <v>0.498</v>
      </c>
      <c r="S1322" s="17" t="s">
        <v>411</v>
      </c>
      <c r="T1322" s="17" t="s">
        <v>426</v>
      </c>
      <c r="U1322" s="17">
        <v>475</v>
      </c>
      <c r="V1322" s="17">
        <v>0.55089999999999995</v>
      </c>
      <c r="Y1322" s="17">
        <v>0</v>
      </c>
      <c r="Z1322" s="17">
        <v>0</v>
      </c>
      <c r="AC1322" s="17">
        <v>0</v>
      </c>
      <c r="AD1322" s="17">
        <v>0</v>
      </c>
      <c r="AG1322" s="17">
        <v>0</v>
      </c>
      <c r="AH1322" s="17">
        <v>0</v>
      </c>
      <c r="AK1322" s="17">
        <v>0</v>
      </c>
      <c r="AL1322" s="17">
        <v>0</v>
      </c>
      <c r="AO1322" s="17">
        <v>0</v>
      </c>
      <c r="AP1322" s="17">
        <v>0</v>
      </c>
      <c r="AQ1322" s="17">
        <v>0.50531733700000003</v>
      </c>
      <c r="AR1322" s="17">
        <v>2.8785830000000001E-3</v>
      </c>
      <c r="AS1322" s="17">
        <v>2.8200000000000002E-4</v>
      </c>
      <c r="AT1322" s="17">
        <v>2.7070000000000002E-3</v>
      </c>
      <c r="AU1322" s="17">
        <v>0.11995</v>
      </c>
      <c r="AV1322" s="17">
        <v>206</v>
      </c>
      <c r="AW1322" s="17">
        <v>247.2</v>
      </c>
      <c r="AX1322" s="17">
        <v>309</v>
      </c>
      <c r="AY1322" s="17">
        <v>0</v>
      </c>
      <c r="AZ1322" s="17">
        <v>0</v>
      </c>
      <c r="BA1322" s="17">
        <v>0</v>
      </c>
      <c r="BB1322" s="17">
        <v>0</v>
      </c>
      <c r="BC1322" s="17">
        <v>1</v>
      </c>
      <c r="BD1322" s="17">
        <v>3.89</v>
      </c>
      <c r="BE1322" s="17">
        <v>1</v>
      </c>
      <c r="BF1322" s="17">
        <v>1</v>
      </c>
      <c r="BH1322" s="17">
        <v>0</v>
      </c>
      <c r="BJ1322" s="17">
        <v>0</v>
      </c>
      <c r="BL1322" s="17">
        <v>0</v>
      </c>
      <c r="BM1322" s="17">
        <v>1.129E-3</v>
      </c>
      <c r="BN1322" s="17">
        <v>9.9099999999999991E-4</v>
      </c>
      <c r="BO1322" s="17">
        <v>0</v>
      </c>
      <c r="BP1322" s="17">
        <v>0</v>
      </c>
      <c r="BQ1322" s="17">
        <v>0</v>
      </c>
      <c r="BR1322" s="17">
        <v>0</v>
      </c>
      <c r="BS1322" s="17">
        <v>0</v>
      </c>
      <c r="BT1322" s="17" t="s">
        <v>409</v>
      </c>
      <c r="BU1322" s="17" t="s">
        <v>409</v>
      </c>
      <c r="BV1322" s="17" t="s">
        <v>409</v>
      </c>
      <c r="BW1322" s="17" t="s">
        <v>592</v>
      </c>
      <c r="CA1322" s="17">
        <v>88106466</v>
      </c>
      <c r="CB1322" s="17" t="s">
        <v>1483</v>
      </c>
      <c r="CC1322" s="17">
        <v>7200072</v>
      </c>
      <c r="CD1322" s="17" t="s">
        <v>1692</v>
      </c>
    </row>
    <row r="1323" spans="1:82">
      <c r="A1323" s="27">
        <v>1000001503</v>
      </c>
      <c r="B1323" s="26">
        <v>10</v>
      </c>
      <c r="C1323" s="26" t="s">
        <v>72</v>
      </c>
      <c r="D1323" s="25">
        <v>303360</v>
      </c>
      <c r="E1323" s="25" t="s">
        <v>480</v>
      </c>
      <c r="F1323" s="25">
        <v>302220</v>
      </c>
      <c r="G1323" s="25" t="s">
        <v>1349</v>
      </c>
      <c r="H1323" s="25">
        <v>1</v>
      </c>
      <c r="I1323" s="25">
        <v>2008.06</v>
      </c>
      <c r="J1323" s="25">
        <v>2500.12</v>
      </c>
      <c r="K1323" s="25" t="s">
        <v>768</v>
      </c>
      <c r="L1323" s="25"/>
      <c r="M1323" s="25" t="s">
        <v>768</v>
      </c>
      <c r="N1323" s="25" t="s">
        <v>412</v>
      </c>
      <c r="O1323" s="25" t="s">
        <v>541</v>
      </c>
      <c r="P1323" s="25" t="s">
        <v>456</v>
      </c>
      <c r="Q1323" s="24">
        <v>4526</v>
      </c>
      <c r="R1323" s="17">
        <v>0</v>
      </c>
      <c r="S1323" s="17" t="s">
        <v>411</v>
      </c>
      <c r="T1323" s="17" t="s">
        <v>426</v>
      </c>
      <c r="U1323" s="29">
        <v>3280</v>
      </c>
      <c r="V1323" s="17">
        <v>0.17069999999999999</v>
      </c>
      <c r="Y1323" s="17">
        <v>0</v>
      </c>
      <c r="Z1323" s="17">
        <v>0</v>
      </c>
      <c r="AC1323" s="17">
        <v>0</v>
      </c>
      <c r="AD1323" s="17">
        <v>0</v>
      </c>
      <c r="AG1323" s="17">
        <v>0</v>
      </c>
      <c r="AH1323" s="17">
        <v>0</v>
      </c>
      <c r="AK1323" s="17">
        <v>0</v>
      </c>
      <c r="AL1323" s="17">
        <v>0</v>
      </c>
      <c r="AO1323" s="17">
        <v>0</v>
      </c>
      <c r="AP1323" s="17">
        <v>0</v>
      </c>
      <c r="AQ1323" s="17">
        <v>1.6629871000000001E-2</v>
      </c>
      <c r="AR1323" s="17">
        <v>9.4327199999999999E-4</v>
      </c>
      <c r="AS1323" s="17">
        <v>2.4983000000000002E-3</v>
      </c>
      <c r="AT1323" s="17">
        <v>1.21656E-2</v>
      </c>
      <c r="AU1323" s="17">
        <v>4.9240399999999997E-2</v>
      </c>
      <c r="AV1323" s="17">
        <v>213</v>
      </c>
      <c r="AW1323" s="17">
        <v>255.6</v>
      </c>
      <c r="AX1323" s="17">
        <v>319.5</v>
      </c>
      <c r="AY1323" s="17">
        <v>0</v>
      </c>
      <c r="AZ1323" s="17">
        <v>0</v>
      </c>
      <c r="BA1323" s="17">
        <v>0</v>
      </c>
      <c r="BB1323" s="17">
        <v>0</v>
      </c>
      <c r="BC1323" s="17">
        <v>1</v>
      </c>
      <c r="BD1323" s="17">
        <v>7.81</v>
      </c>
      <c r="BE1323" s="17">
        <v>1</v>
      </c>
      <c r="BF1323" s="17">
        <v>1</v>
      </c>
      <c r="BH1323" s="17">
        <v>0</v>
      </c>
      <c r="BJ1323" s="17">
        <v>0</v>
      </c>
      <c r="BL1323" s="17">
        <v>0</v>
      </c>
      <c r="BM1323" s="17">
        <v>7.6371E-3</v>
      </c>
      <c r="BN1323" s="17">
        <v>2.66231E-2</v>
      </c>
      <c r="BO1323" s="17">
        <v>0</v>
      </c>
      <c r="BP1323" s="17">
        <v>0</v>
      </c>
      <c r="BQ1323" s="17">
        <v>0</v>
      </c>
      <c r="BR1323" s="17">
        <v>0</v>
      </c>
      <c r="BS1323" s="17">
        <v>0</v>
      </c>
      <c r="BT1323" s="17" t="s">
        <v>409</v>
      </c>
      <c r="BU1323" s="17" t="s">
        <v>409</v>
      </c>
      <c r="BV1323" s="17" t="s">
        <v>409</v>
      </c>
      <c r="BX1323" s="17" t="s">
        <v>607</v>
      </c>
      <c r="CA1323" s="17">
        <v>93101618</v>
      </c>
      <c r="CB1323" s="17" t="s">
        <v>1125</v>
      </c>
      <c r="CC1323" s="17">
        <v>87106144</v>
      </c>
      <c r="CD1323" s="17" t="s">
        <v>894</v>
      </c>
    </row>
    <row r="1324" spans="1:82">
      <c r="A1324" s="27">
        <v>1000001504</v>
      </c>
      <c r="B1324" s="26">
        <v>0</v>
      </c>
      <c r="C1324" s="26" t="s">
        <v>1718</v>
      </c>
      <c r="D1324" s="25">
        <v>302210</v>
      </c>
      <c r="E1324" s="25" t="s">
        <v>1717</v>
      </c>
      <c r="F1324" s="25">
        <v>304161</v>
      </c>
      <c r="G1324" s="25" t="s">
        <v>1716</v>
      </c>
      <c r="H1324" s="25">
        <v>2</v>
      </c>
      <c r="I1324" s="25">
        <v>2003.01</v>
      </c>
      <c r="J1324" s="25">
        <v>2016.04</v>
      </c>
      <c r="K1324" s="25" t="s">
        <v>1715</v>
      </c>
      <c r="L1324" s="25"/>
      <c r="M1324" s="25" t="s">
        <v>1715</v>
      </c>
      <c r="N1324" s="25" t="s">
        <v>412</v>
      </c>
      <c r="O1324" s="25" t="s">
        <v>428</v>
      </c>
      <c r="P1324" s="25" t="s">
        <v>427</v>
      </c>
      <c r="Q1324" s="24">
        <v>9337</v>
      </c>
      <c r="R1324" s="17">
        <v>0</v>
      </c>
      <c r="S1324" s="17" t="s">
        <v>411</v>
      </c>
      <c r="T1324" s="17" t="s">
        <v>426</v>
      </c>
      <c r="U1324" s="17">
        <v>455</v>
      </c>
      <c r="V1324" s="17">
        <v>9.2999999999999999E-2</v>
      </c>
      <c r="Y1324" s="17">
        <v>0</v>
      </c>
      <c r="Z1324" s="17">
        <v>0</v>
      </c>
      <c r="AC1324" s="17">
        <v>0</v>
      </c>
      <c r="AD1324" s="17">
        <v>0</v>
      </c>
      <c r="AG1324" s="17">
        <v>0</v>
      </c>
      <c r="AH1324" s="17">
        <v>0</v>
      </c>
      <c r="AK1324" s="17">
        <v>0</v>
      </c>
      <c r="AL1324" s="17">
        <v>0</v>
      </c>
      <c r="AO1324" s="17">
        <v>0</v>
      </c>
      <c r="AP1324" s="17">
        <v>0</v>
      </c>
      <c r="AQ1324" s="17">
        <v>8.9240299999999995E-4</v>
      </c>
      <c r="AR1324" s="17">
        <v>5.2393700000000004E-4</v>
      </c>
      <c r="AS1324" s="17">
        <v>4.0000000000000001E-3</v>
      </c>
      <c r="AT1324" s="17">
        <v>1.9324999999999998E-2</v>
      </c>
      <c r="AU1324" s="17">
        <v>2.3400000000000001E-2</v>
      </c>
      <c r="AV1324" s="17">
        <v>195</v>
      </c>
      <c r="AW1324" s="17">
        <v>234</v>
      </c>
      <c r="AX1324" s="17">
        <v>292.5</v>
      </c>
      <c r="AY1324" s="17">
        <v>0</v>
      </c>
      <c r="AZ1324" s="17">
        <v>0</v>
      </c>
      <c r="BA1324" s="17">
        <v>0</v>
      </c>
      <c r="BB1324" s="17">
        <v>0</v>
      </c>
      <c r="BC1324" s="17">
        <v>1</v>
      </c>
      <c r="BD1324" s="17">
        <v>9.7899999999999991</v>
      </c>
      <c r="BE1324" s="17">
        <v>1</v>
      </c>
      <c r="BF1324" s="17">
        <v>1</v>
      </c>
      <c r="BH1324" s="17">
        <v>0</v>
      </c>
      <c r="BJ1324" s="17">
        <v>0</v>
      </c>
      <c r="BL1324" s="17">
        <v>0</v>
      </c>
      <c r="BM1324" s="17">
        <v>1.2728E-2</v>
      </c>
      <c r="BN1324" s="17">
        <v>4.8666000000000001E-2</v>
      </c>
      <c r="BO1324" s="17">
        <v>0</v>
      </c>
      <c r="BP1324" s="17">
        <v>0</v>
      </c>
      <c r="BQ1324" s="17">
        <v>0</v>
      </c>
      <c r="BR1324" s="17">
        <v>0</v>
      </c>
      <c r="BS1324" s="17">
        <v>0</v>
      </c>
      <c r="BT1324" s="17" t="s">
        <v>409</v>
      </c>
      <c r="BU1324" s="17" t="s">
        <v>409</v>
      </c>
      <c r="BV1324" s="17" t="s">
        <v>409</v>
      </c>
      <c r="BW1324" s="17" t="s">
        <v>592</v>
      </c>
      <c r="CA1324" s="17">
        <v>88106466</v>
      </c>
      <c r="CB1324" s="17" t="s">
        <v>1483</v>
      </c>
      <c r="CC1324" s="17">
        <v>6102301</v>
      </c>
      <c r="CD1324" s="17" t="s">
        <v>775</v>
      </c>
    </row>
    <row r="1325" spans="1:82">
      <c r="A1325" s="27">
        <v>1000001505</v>
      </c>
      <c r="B1325" s="26">
        <v>0</v>
      </c>
      <c r="C1325" s="26" t="s">
        <v>1714</v>
      </c>
      <c r="D1325" s="25">
        <v>302400</v>
      </c>
      <c r="E1325" s="25" t="s">
        <v>1602</v>
      </c>
      <c r="F1325" s="25">
        <v>302435</v>
      </c>
      <c r="G1325" s="25" t="s">
        <v>1713</v>
      </c>
      <c r="H1325" s="25">
        <v>1</v>
      </c>
      <c r="I1325" s="25">
        <v>1996.01</v>
      </c>
      <c r="J1325" s="25">
        <v>2500.12</v>
      </c>
      <c r="K1325" s="25" t="s">
        <v>505</v>
      </c>
      <c r="L1325" s="25"/>
      <c r="M1325" s="25" t="s">
        <v>505</v>
      </c>
      <c r="N1325" s="25" t="s">
        <v>412</v>
      </c>
      <c r="O1325" s="25" t="s">
        <v>633</v>
      </c>
      <c r="P1325" s="25" t="s">
        <v>410</v>
      </c>
      <c r="Q1325" s="24">
        <v>6688</v>
      </c>
      <c r="R1325" s="17">
        <v>0.24299999999999999</v>
      </c>
      <c r="U1325" s="17">
        <v>0</v>
      </c>
      <c r="V1325" s="17">
        <v>0</v>
      </c>
      <c r="Y1325" s="17">
        <v>0</v>
      </c>
      <c r="Z1325" s="17">
        <v>0</v>
      </c>
      <c r="AC1325" s="17">
        <v>0</v>
      </c>
      <c r="AD1325" s="17">
        <v>0</v>
      </c>
      <c r="AG1325" s="17">
        <v>0</v>
      </c>
      <c r="AH1325" s="17">
        <v>0</v>
      </c>
      <c r="AK1325" s="17">
        <v>0</v>
      </c>
      <c r="AL1325" s="17">
        <v>0</v>
      </c>
      <c r="AO1325" s="17">
        <v>0</v>
      </c>
      <c r="AP1325" s="17">
        <v>0</v>
      </c>
      <c r="AQ1325" s="17">
        <v>0.24299999999999999</v>
      </c>
      <c r="AR1325" s="17">
        <v>0</v>
      </c>
      <c r="AS1325" s="17">
        <v>8.7799999999999998E-4</v>
      </c>
      <c r="AT1325" s="17">
        <v>3.5500000000000002E-3</v>
      </c>
      <c r="AU1325" s="17">
        <v>0.21473</v>
      </c>
      <c r="AV1325" s="17">
        <v>86.42</v>
      </c>
      <c r="AW1325" s="17">
        <v>103.7</v>
      </c>
      <c r="AX1325" s="17">
        <v>129.63</v>
      </c>
      <c r="AY1325" s="17">
        <v>0</v>
      </c>
      <c r="AZ1325" s="17">
        <v>0</v>
      </c>
      <c r="BA1325" s="17">
        <v>0</v>
      </c>
      <c r="BB1325" s="17">
        <v>0</v>
      </c>
      <c r="BC1325" s="17">
        <v>1</v>
      </c>
      <c r="BD1325" s="17">
        <v>6.69</v>
      </c>
      <c r="BE1325" s="17">
        <v>1</v>
      </c>
      <c r="BF1325" s="17">
        <v>1</v>
      </c>
      <c r="BH1325" s="17">
        <v>0</v>
      </c>
      <c r="BJ1325" s="17">
        <v>0</v>
      </c>
      <c r="BL1325" s="17">
        <v>0</v>
      </c>
      <c r="BM1325" s="17">
        <v>3.539E-3</v>
      </c>
      <c r="BN1325" s="17">
        <v>1.8616000000000001E-2</v>
      </c>
      <c r="BO1325" s="17">
        <v>0</v>
      </c>
      <c r="BP1325" s="17">
        <v>0</v>
      </c>
      <c r="BQ1325" s="17">
        <v>0</v>
      </c>
      <c r="BR1325" s="17">
        <v>0</v>
      </c>
      <c r="BS1325" s="17">
        <v>0</v>
      </c>
      <c r="BT1325" s="17" t="s">
        <v>409</v>
      </c>
      <c r="BU1325" s="17" t="s">
        <v>409</v>
      </c>
      <c r="BV1325" s="17" t="s">
        <v>409</v>
      </c>
      <c r="BW1325" s="17" t="s">
        <v>592</v>
      </c>
      <c r="CA1325" s="17">
        <v>88106466</v>
      </c>
      <c r="CB1325" s="17" t="s">
        <v>1483</v>
      </c>
      <c r="CC1325" s="17">
        <v>4201523</v>
      </c>
      <c r="CD1325" s="17" t="s">
        <v>829</v>
      </c>
    </row>
    <row r="1326" spans="1:82">
      <c r="A1326" s="27">
        <v>1000001506</v>
      </c>
      <c r="B1326" s="26">
        <v>0</v>
      </c>
      <c r="C1326" s="26" t="s">
        <v>1712</v>
      </c>
      <c r="D1326" s="25">
        <v>302400</v>
      </c>
      <c r="E1326" s="25" t="s">
        <v>1602</v>
      </c>
      <c r="F1326" s="25">
        <v>302165</v>
      </c>
      <c r="G1326" s="25" t="s">
        <v>436</v>
      </c>
      <c r="H1326" s="25">
        <v>1</v>
      </c>
      <c r="I1326" s="25">
        <v>1996.01</v>
      </c>
      <c r="J1326" s="25">
        <v>2500.12</v>
      </c>
      <c r="K1326" s="25" t="s">
        <v>505</v>
      </c>
      <c r="L1326" s="25"/>
      <c r="M1326" s="25" t="s">
        <v>505</v>
      </c>
      <c r="N1326" s="25" t="s">
        <v>412</v>
      </c>
      <c r="O1326" s="25" t="s">
        <v>498</v>
      </c>
      <c r="P1326" s="25" t="s">
        <v>426</v>
      </c>
      <c r="Q1326" s="24">
        <v>3839</v>
      </c>
      <c r="R1326" s="17">
        <v>0.55300000000000005</v>
      </c>
      <c r="U1326" s="17">
        <v>0</v>
      </c>
      <c r="V1326" s="17">
        <v>0</v>
      </c>
      <c r="Y1326" s="17">
        <v>0</v>
      </c>
      <c r="Z1326" s="17">
        <v>0</v>
      </c>
      <c r="AC1326" s="17">
        <v>0</v>
      </c>
      <c r="AD1326" s="17">
        <v>0</v>
      </c>
      <c r="AG1326" s="17">
        <v>0</v>
      </c>
      <c r="AH1326" s="17">
        <v>0</v>
      </c>
      <c r="AK1326" s="17">
        <v>0</v>
      </c>
      <c r="AL1326" s="17">
        <v>0</v>
      </c>
      <c r="AO1326" s="17">
        <v>0</v>
      </c>
      <c r="AP1326" s="17">
        <v>0</v>
      </c>
      <c r="AQ1326" s="17">
        <v>0.55300000000000005</v>
      </c>
      <c r="AR1326" s="17">
        <v>3.0000000000000001E-3</v>
      </c>
      <c r="AS1326" s="17">
        <v>2.6699999999999998E-4</v>
      </c>
      <c r="AT1326" s="17">
        <v>1.9949999999999998E-3</v>
      </c>
      <c r="AU1326" s="17">
        <v>0.140098</v>
      </c>
      <c r="AV1326" s="17">
        <v>194.18</v>
      </c>
      <c r="AW1326" s="17">
        <v>233.02</v>
      </c>
      <c r="AX1326" s="17">
        <v>291.27</v>
      </c>
      <c r="AY1326" s="17">
        <v>0</v>
      </c>
      <c r="AZ1326" s="17">
        <v>0</v>
      </c>
      <c r="BA1326" s="17">
        <v>0</v>
      </c>
      <c r="BB1326" s="17">
        <v>0</v>
      </c>
      <c r="BC1326" s="17">
        <v>1</v>
      </c>
      <c r="BD1326" s="17">
        <v>3.84</v>
      </c>
      <c r="BE1326" s="17">
        <v>1</v>
      </c>
      <c r="BF1326" s="17">
        <v>1</v>
      </c>
      <c r="BH1326" s="17">
        <v>0</v>
      </c>
      <c r="BJ1326" s="17">
        <v>0</v>
      </c>
      <c r="BL1326" s="17">
        <v>0</v>
      </c>
      <c r="BM1326" s="17">
        <v>1.7799999999999999E-3</v>
      </c>
      <c r="BN1326" s="17">
        <v>1.2397E-2</v>
      </c>
      <c r="BO1326" s="17">
        <v>0</v>
      </c>
      <c r="BP1326" s="17">
        <v>0</v>
      </c>
      <c r="BQ1326" s="17">
        <v>0</v>
      </c>
      <c r="BR1326" s="17">
        <v>0</v>
      </c>
      <c r="BS1326" s="17">
        <v>0</v>
      </c>
      <c r="BT1326" s="17" t="s">
        <v>409</v>
      </c>
      <c r="BU1326" s="17" t="s">
        <v>409</v>
      </c>
      <c r="BV1326" s="17" t="s">
        <v>409</v>
      </c>
      <c r="BW1326" s="17" t="s">
        <v>592</v>
      </c>
      <c r="CA1326" s="17">
        <v>88106466</v>
      </c>
      <c r="CB1326" s="17" t="s">
        <v>1483</v>
      </c>
      <c r="CC1326" s="17">
        <v>4201523</v>
      </c>
      <c r="CD1326" s="17" t="s">
        <v>829</v>
      </c>
    </row>
    <row r="1327" spans="1:82">
      <c r="A1327" s="27">
        <v>1000001507</v>
      </c>
      <c r="B1327" s="26">
        <v>0</v>
      </c>
      <c r="C1327" s="26" t="s">
        <v>1711</v>
      </c>
      <c r="D1327" s="25">
        <v>302400</v>
      </c>
      <c r="E1327" s="25" t="s">
        <v>1602</v>
      </c>
      <c r="F1327" s="25">
        <v>302165</v>
      </c>
      <c r="G1327" s="25" t="s">
        <v>436</v>
      </c>
      <c r="H1327" s="25">
        <v>2</v>
      </c>
      <c r="I1327" s="25">
        <v>1996.01</v>
      </c>
      <c r="J1327" s="25">
        <v>2500.12</v>
      </c>
      <c r="K1327" s="25" t="s">
        <v>505</v>
      </c>
      <c r="L1327" s="25"/>
      <c r="M1327" s="25" t="s">
        <v>505</v>
      </c>
      <c r="N1327" s="25" t="s">
        <v>412</v>
      </c>
      <c r="O1327" s="25" t="s">
        <v>498</v>
      </c>
      <c r="P1327" s="25" t="s">
        <v>426</v>
      </c>
      <c r="Q1327" s="24">
        <v>3839</v>
      </c>
      <c r="R1327" s="17">
        <v>0.55300000000000005</v>
      </c>
      <c r="U1327" s="17">
        <v>0</v>
      </c>
      <c r="V1327" s="17">
        <v>0</v>
      </c>
      <c r="Y1327" s="17">
        <v>0</v>
      </c>
      <c r="Z1327" s="17">
        <v>0</v>
      </c>
      <c r="AC1327" s="17">
        <v>0</v>
      </c>
      <c r="AD1327" s="17">
        <v>0</v>
      </c>
      <c r="AG1327" s="17">
        <v>0</v>
      </c>
      <c r="AH1327" s="17">
        <v>0</v>
      </c>
      <c r="AK1327" s="17">
        <v>0</v>
      </c>
      <c r="AL1327" s="17">
        <v>0</v>
      </c>
      <c r="AO1327" s="17">
        <v>0</v>
      </c>
      <c r="AP1327" s="17">
        <v>0</v>
      </c>
      <c r="AQ1327" s="17">
        <v>0.55300000000000005</v>
      </c>
      <c r="AR1327" s="17">
        <v>3.0000000000000001E-3</v>
      </c>
      <c r="AS1327" s="17">
        <v>2.6699999999999998E-4</v>
      </c>
      <c r="AT1327" s="17">
        <v>1.9949999999999998E-3</v>
      </c>
      <c r="AU1327" s="17">
        <v>0.140098</v>
      </c>
      <c r="AV1327" s="17">
        <v>194.18</v>
      </c>
      <c r="AW1327" s="17">
        <v>233.02</v>
      </c>
      <c r="AX1327" s="17">
        <v>291.27</v>
      </c>
      <c r="AY1327" s="17">
        <v>0</v>
      </c>
      <c r="AZ1327" s="17">
        <v>0</v>
      </c>
      <c r="BA1327" s="17">
        <v>0</v>
      </c>
      <c r="BB1327" s="17">
        <v>0</v>
      </c>
      <c r="BC1327" s="17">
        <v>1</v>
      </c>
      <c r="BD1327" s="17">
        <v>3.84</v>
      </c>
      <c r="BE1327" s="17">
        <v>1</v>
      </c>
      <c r="BF1327" s="17">
        <v>1</v>
      </c>
      <c r="BH1327" s="17">
        <v>0</v>
      </c>
      <c r="BJ1327" s="17">
        <v>0</v>
      </c>
      <c r="BL1327" s="17">
        <v>0</v>
      </c>
      <c r="BM1327" s="17">
        <v>1.7799999999999999E-3</v>
      </c>
      <c r="BN1327" s="17">
        <v>1.2397E-2</v>
      </c>
      <c r="BO1327" s="17">
        <v>0</v>
      </c>
      <c r="BP1327" s="17">
        <v>0</v>
      </c>
      <c r="BQ1327" s="17">
        <v>0</v>
      </c>
      <c r="BR1327" s="17">
        <v>0</v>
      </c>
      <c r="BS1327" s="17">
        <v>0</v>
      </c>
      <c r="BT1327" s="17" t="s">
        <v>409</v>
      </c>
      <c r="BU1327" s="17" t="s">
        <v>409</v>
      </c>
      <c r="BV1327" s="17" t="s">
        <v>409</v>
      </c>
      <c r="BW1327" s="17" t="s">
        <v>592</v>
      </c>
      <c r="CA1327" s="17">
        <v>88106466</v>
      </c>
      <c r="CB1327" s="17" t="s">
        <v>1483</v>
      </c>
      <c r="CC1327" s="17">
        <v>4201523</v>
      </c>
      <c r="CD1327" s="17" t="s">
        <v>829</v>
      </c>
    </row>
    <row r="1328" spans="1:82">
      <c r="A1328" s="27">
        <v>1000001508</v>
      </c>
      <c r="B1328" s="26">
        <v>10</v>
      </c>
      <c r="C1328" s="26" t="s">
        <v>1710</v>
      </c>
      <c r="D1328" s="25">
        <v>302400</v>
      </c>
      <c r="E1328" s="25" t="s">
        <v>1602</v>
      </c>
      <c r="F1328" s="25">
        <v>302420</v>
      </c>
      <c r="G1328" s="25" t="s">
        <v>1708</v>
      </c>
      <c r="H1328" s="25">
        <v>1</v>
      </c>
      <c r="I1328" s="25">
        <v>2010.03</v>
      </c>
      <c r="J1328" s="25">
        <v>2500.12</v>
      </c>
      <c r="K1328" s="25" t="s">
        <v>1239</v>
      </c>
      <c r="L1328" s="25"/>
      <c r="M1328" s="25" t="s">
        <v>1707</v>
      </c>
      <c r="N1328" s="25" t="s">
        <v>412</v>
      </c>
      <c r="O1328" s="25" t="s">
        <v>411</v>
      </c>
      <c r="P1328" s="25" t="s">
        <v>516</v>
      </c>
      <c r="Q1328" s="24">
        <v>1600</v>
      </c>
      <c r="R1328" s="17">
        <v>0.21299999999999999</v>
      </c>
      <c r="U1328" s="17">
        <v>0</v>
      </c>
      <c r="V1328" s="17">
        <v>0</v>
      </c>
      <c r="Y1328" s="17">
        <v>0</v>
      </c>
      <c r="Z1328" s="17">
        <v>0</v>
      </c>
      <c r="AC1328" s="17">
        <v>0</v>
      </c>
      <c r="AD1328" s="17">
        <v>0</v>
      </c>
      <c r="AG1328" s="17">
        <v>0</v>
      </c>
      <c r="AH1328" s="17">
        <v>0</v>
      </c>
      <c r="AK1328" s="17">
        <v>0</v>
      </c>
      <c r="AL1328" s="17">
        <v>0</v>
      </c>
      <c r="AO1328" s="17">
        <v>0</v>
      </c>
      <c r="AP1328" s="17">
        <v>0</v>
      </c>
      <c r="AQ1328" s="17">
        <v>0.21299999999999999</v>
      </c>
      <c r="AR1328" s="17">
        <v>1E-3</v>
      </c>
      <c r="AS1328" s="17">
        <v>1.161E-4</v>
      </c>
      <c r="AT1328" s="17">
        <v>1.08E-3</v>
      </c>
      <c r="AU1328" s="17">
        <v>5.4271E-2</v>
      </c>
      <c r="AV1328" s="17">
        <v>198.72</v>
      </c>
      <c r="AW1328" s="17">
        <v>238.46</v>
      </c>
      <c r="AX1328" s="17">
        <v>298.08</v>
      </c>
      <c r="AY1328" s="17">
        <v>0</v>
      </c>
      <c r="AZ1328" s="17">
        <v>0</v>
      </c>
      <c r="BA1328" s="17">
        <v>0</v>
      </c>
      <c r="BB1328" s="17">
        <v>0</v>
      </c>
      <c r="BC1328" s="17">
        <v>1</v>
      </c>
      <c r="BD1328" s="17">
        <v>1.6</v>
      </c>
      <c r="BE1328" s="17">
        <v>1</v>
      </c>
      <c r="BF1328" s="17">
        <v>1</v>
      </c>
      <c r="BH1328" s="17">
        <v>0</v>
      </c>
      <c r="BJ1328" s="17">
        <v>0</v>
      </c>
      <c r="BL1328" s="17">
        <v>0</v>
      </c>
      <c r="BM1328" s="17">
        <v>3.9990000000000002E-4</v>
      </c>
      <c r="BN1328" s="17">
        <v>3.0227000000000001E-3</v>
      </c>
      <c r="BO1328" s="17">
        <v>0</v>
      </c>
      <c r="BP1328" s="17">
        <v>0</v>
      </c>
      <c r="BQ1328" s="17">
        <v>0</v>
      </c>
      <c r="BR1328" s="17">
        <v>0</v>
      </c>
      <c r="BS1328" s="17">
        <v>0</v>
      </c>
      <c r="BT1328" s="17" t="s">
        <v>409</v>
      </c>
      <c r="BU1328" s="17" t="s">
        <v>409</v>
      </c>
      <c r="BV1328" s="17" t="s">
        <v>409</v>
      </c>
      <c r="BW1328" s="17" t="s">
        <v>592</v>
      </c>
      <c r="CA1328" s="17">
        <v>93104820</v>
      </c>
      <c r="CB1328" s="17" t="s">
        <v>1706</v>
      </c>
      <c r="CC1328" s="17">
        <v>87106144</v>
      </c>
      <c r="CD1328" s="17" t="s">
        <v>594</v>
      </c>
    </row>
    <row r="1329" spans="1:82">
      <c r="A1329" s="27">
        <v>1000001509</v>
      </c>
      <c r="B1329" s="26">
        <v>10</v>
      </c>
      <c r="C1329" s="26" t="s">
        <v>1709</v>
      </c>
      <c r="D1329" s="25">
        <v>302400</v>
      </c>
      <c r="E1329" s="25" t="s">
        <v>1602</v>
      </c>
      <c r="F1329" s="25">
        <v>302420</v>
      </c>
      <c r="G1329" s="25" t="s">
        <v>1708</v>
      </c>
      <c r="H1329" s="25">
        <v>2</v>
      </c>
      <c r="I1329" s="25">
        <v>2010.04</v>
      </c>
      <c r="J1329" s="25">
        <v>2500.12</v>
      </c>
      <c r="K1329" s="25" t="s">
        <v>1364</v>
      </c>
      <c r="L1329" s="25"/>
      <c r="M1329" s="25" t="s">
        <v>1707</v>
      </c>
      <c r="N1329" s="25" t="s">
        <v>412</v>
      </c>
      <c r="O1329" s="25" t="s">
        <v>411</v>
      </c>
      <c r="P1329" s="25" t="s">
        <v>516</v>
      </c>
      <c r="Q1329" s="24">
        <v>1600</v>
      </c>
      <c r="R1329" s="17">
        <v>0.21299999999999999</v>
      </c>
      <c r="U1329" s="17">
        <v>0</v>
      </c>
      <c r="V1329" s="17">
        <v>0</v>
      </c>
      <c r="Y1329" s="17">
        <v>0</v>
      </c>
      <c r="Z1329" s="17">
        <v>0</v>
      </c>
      <c r="AC1329" s="17">
        <v>0</v>
      </c>
      <c r="AD1329" s="17">
        <v>0</v>
      </c>
      <c r="AG1329" s="17">
        <v>0</v>
      </c>
      <c r="AH1329" s="17">
        <v>0</v>
      </c>
      <c r="AK1329" s="17">
        <v>0</v>
      </c>
      <c r="AL1329" s="17">
        <v>0</v>
      </c>
      <c r="AO1329" s="17">
        <v>0</v>
      </c>
      <c r="AP1329" s="17">
        <v>0</v>
      </c>
      <c r="AQ1329" s="17">
        <v>0.21299999999999999</v>
      </c>
      <c r="AR1329" s="17">
        <v>1E-3</v>
      </c>
      <c r="AS1329" s="17">
        <v>1.161E-4</v>
      </c>
      <c r="AT1329" s="17">
        <v>1.08E-3</v>
      </c>
      <c r="AU1329" s="17">
        <v>5.54271E-2</v>
      </c>
      <c r="AV1329" s="17">
        <v>198.72</v>
      </c>
      <c r="AW1329" s="17">
        <v>238.46</v>
      </c>
      <c r="AX1329" s="17">
        <v>298.08</v>
      </c>
      <c r="AY1329" s="17">
        <v>0</v>
      </c>
      <c r="AZ1329" s="17">
        <v>0</v>
      </c>
      <c r="BA1329" s="17">
        <v>0</v>
      </c>
      <c r="BB1329" s="17">
        <v>0</v>
      </c>
      <c r="BC1329" s="17">
        <v>1</v>
      </c>
      <c r="BD1329" s="17">
        <v>1.6</v>
      </c>
      <c r="BE1329" s="17">
        <v>1</v>
      </c>
      <c r="BF1329" s="17">
        <v>1</v>
      </c>
      <c r="BH1329" s="17">
        <v>0</v>
      </c>
      <c r="BJ1329" s="17">
        <v>0</v>
      </c>
      <c r="BL1329" s="17">
        <v>0</v>
      </c>
      <c r="BM1329" s="17">
        <v>3.9990000000000002E-4</v>
      </c>
      <c r="BN1329" s="17">
        <v>3.0227000000000001E-3</v>
      </c>
      <c r="BO1329" s="17">
        <v>0</v>
      </c>
      <c r="BP1329" s="17">
        <v>0</v>
      </c>
      <c r="BQ1329" s="17">
        <v>0</v>
      </c>
      <c r="BR1329" s="17">
        <v>0</v>
      </c>
      <c r="BS1329" s="17">
        <v>0</v>
      </c>
      <c r="BT1329" s="17" t="s">
        <v>409</v>
      </c>
      <c r="BU1329" s="17" t="s">
        <v>409</v>
      </c>
      <c r="BV1329" s="17" t="s">
        <v>409</v>
      </c>
      <c r="BW1329" s="17" t="s">
        <v>592</v>
      </c>
      <c r="CA1329" s="17">
        <v>93104820</v>
      </c>
      <c r="CB1329" s="17" t="s">
        <v>1706</v>
      </c>
      <c r="CC1329" s="17">
        <v>87106144</v>
      </c>
      <c r="CD1329" s="17" t="s">
        <v>594</v>
      </c>
    </row>
    <row r="1330" spans="1:82">
      <c r="A1330" s="27">
        <v>1000001510</v>
      </c>
      <c r="B1330" s="26">
        <v>0</v>
      </c>
      <c r="C1330" s="26" t="s">
        <v>1705</v>
      </c>
      <c r="D1330" s="25">
        <v>302400</v>
      </c>
      <c r="E1330" s="25" t="s">
        <v>1602</v>
      </c>
      <c r="F1330" s="25">
        <v>302440</v>
      </c>
      <c r="G1330" s="25" t="s">
        <v>1704</v>
      </c>
      <c r="H1330" s="25">
        <v>1</v>
      </c>
      <c r="I1330" s="25">
        <v>1996.01</v>
      </c>
      <c r="J1330" s="25">
        <v>2500.12</v>
      </c>
      <c r="K1330" s="25" t="s">
        <v>505</v>
      </c>
      <c r="L1330" s="25"/>
      <c r="M1330" s="25" t="s">
        <v>505</v>
      </c>
      <c r="N1330" s="25" t="s">
        <v>412</v>
      </c>
      <c r="O1330" s="25" t="s">
        <v>633</v>
      </c>
      <c r="P1330" s="25" t="s">
        <v>410</v>
      </c>
      <c r="Q1330" s="24">
        <v>5678</v>
      </c>
      <c r="R1330" s="17">
        <v>0.217</v>
      </c>
      <c r="U1330" s="17">
        <v>0</v>
      </c>
      <c r="V1330" s="17">
        <v>0</v>
      </c>
      <c r="Y1330" s="17">
        <v>0</v>
      </c>
      <c r="Z1330" s="17">
        <v>0</v>
      </c>
      <c r="AC1330" s="17">
        <v>0</v>
      </c>
      <c r="AD1330" s="17">
        <v>0</v>
      </c>
      <c r="AG1330" s="17">
        <v>0</v>
      </c>
      <c r="AH1330" s="17">
        <v>0</v>
      </c>
      <c r="AK1330" s="17">
        <v>0</v>
      </c>
      <c r="AL1330" s="17">
        <v>0</v>
      </c>
      <c r="AO1330" s="17">
        <v>0</v>
      </c>
      <c r="AP1330" s="17">
        <v>0</v>
      </c>
      <c r="AQ1330" s="17">
        <v>0.217</v>
      </c>
      <c r="AR1330" s="17">
        <v>0</v>
      </c>
      <c r="AS1330" s="17">
        <v>8.12E-4</v>
      </c>
      <c r="AT1330" s="17">
        <v>3.1510000000000002E-3</v>
      </c>
      <c r="AU1330" s="17">
        <v>0.19758999999999999</v>
      </c>
      <c r="AV1330" s="17">
        <v>100</v>
      </c>
      <c r="AW1330" s="17">
        <v>120</v>
      </c>
      <c r="AX1330" s="17">
        <v>150</v>
      </c>
      <c r="AY1330" s="17">
        <v>0</v>
      </c>
      <c r="AZ1330" s="17">
        <v>0</v>
      </c>
      <c r="BA1330" s="17">
        <v>0</v>
      </c>
      <c r="BB1330" s="17">
        <v>0</v>
      </c>
      <c r="BC1330" s="17">
        <v>1</v>
      </c>
      <c r="BD1330" s="17">
        <v>5.68</v>
      </c>
      <c r="BE1330" s="17">
        <v>1</v>
      </c>
      <c r="BF1330" s="17">
        <v>1</v>
      </c>
      <c r="BH1330" s="17">
        <v>0</v>
      </c>
      <c r="BJ1330" s="17">
        <v>0</v>
      </c>
      <c r="BL1330" s="17">
        <v>0</v>
      </c>
      <c r="BM1330" s="17">
        <v>2.1180000000000001E-3</v>
      </c>
      <c r="BN1330" s="17">
        <v>1.8569999999999999E-3</v>
      </c>
      <c r="BO1330" s="17">
        <v>0</v>
      </c>
      <c r="BP1330" s="17">
        <v>0</v>
      </c>
      <c r="BQ1330" s="17">
        <v>0</v>
      </c>
      <c r="BR1330" s="17">
        <v>0</v>
      </c>
      <c r="BS1330" s="17">
        <v>0</v>
      </c>
      <c r="BT1330" s="17" t="s">
        <v>409</v>
      </c>
      <c r="BU1330" s="17" t="s">
        <v>409</v>
      </c>
      <c r="BV1330" s="17" t="s">
        <v>409</v>
      </c>
      <c r="BW1330" s="17" t="s">
        <v>592</v>
      </c>
      <c r="CA1330" s="17">
        <v>88106466</v>
      </c>
      <c r="CB1330" s="17" t="s">
        <v>1483</v>
      </c>
      <c r="CC1330" s="17">
        <v>7200072</v>
      </c>
      <c r="CD1330" s="17" t="s">
        <v>1692</v>
      </c>
    </row>
    <row r="1331" spans="1:82">
      <c r="A1331" s="27">
        <v>1000001511</v>
      </c>
      <c r="B1331" s="26">
        <v>0</v>
      </c>
      <c r="C1331" s="26" t="s">
        <v>1703</v>
      </c>
      <c r="D1331" s="25">
        <v>302400</v>
      </c>
      <c r="E1331" s="25" t="s">
        <v>1602</v>
      </c>
      <c r="F1331" s="25">
        <v>302445</v>
      </c>
      <c r="G1331" s="25" t="s">
        <v>1702</v>
      </c>
      <c r="H1331" s="25">
        <v>1</v>
      </c>
      <c r="I1331" s="25">
        <v>1999.06</v>
      </c>
      <c r="J1331" s="25">
        <v>2500.12</v>
      </c>
      <c r="K1331" s="25" t="s">
        <v>1701</v>
      </c>
      <c r="L1331" s="25"/>
      <c r="M1331" s="25" t="s">
        <v>1701</v>
      </c>
      <c r="N1331" s="25" t="s">
        <v>412</v>
      </c>
      <c r="O1331" s="25" t="s">
        <v>498</v>
      </c>
      <c r="P1331" s="25" t="s">
        <v>426</v>
      </c>
      <c r="Q1331" s="24">
        <v>3263</v>
      </c>
      <c r="R1331" s="17">
        <v>0.53800000000000003</v>
      </c>
      <c r="U1331" s="17">
        <v>0</v>
      </c>
      <c r="V1331" s="17">
        <v>0</v>
      </c>
      <c r="Y1331" s="17">
        <v>0</v>
      </c>
      <c r="Z1331" s="17">
        <v>0</v>
      </c>
      <c r="AC1331" s="17">
        <v>0</v>
      </c>
      <c r="AD1331" s="17">
        <v>0</v>
      </c>
      <c r="AG1331" s="17">
        <v>0</v>
      </c>
      <c r="AH1331" s="17">
        <v>0</v>
      </c>
      <c r="AK1331" s="17">
        <v>0</v>
      </c>
      <c r="AL1331" s="17">
        <v>0</v>
      </c>
      <c r="AO1331" s="17">
        <v>0</v>
      </c>
      <c r="AP1331" s="17">
        <v>0</v>
      </c>
      <c r="AQ1331" s="17">
        <v>0.53800000000000003</v>
      </c>
      <c r="AR1331" s="17">
        <v>3.0000000000000001E-3</v>
      </c>
      <c r="AS1331" s="17">
        <v>2.3240000000000001E-4</v>
      </c>
      <c r="AT1331" s="17">
        <v>1.6976999999999999E-3</v>
      </c>
      <c r="AU1331" s="17">
        <v>0.11908050000000001</v>
      </c>
      <c r="AV1331" s="17">
        <v>127</v>
      </c>
      <c r="AW1331" s="17">
        <v>152.4</v>
      </c>
      <c r="AX1331" s="17">
        <v>190.5</v>
      </c>
      <c r="AY1331" s="17">
        <v>0</v>
      </c>
      <c r="AZ1331" s="17">
        <v>0</v>
      </c>
      <c r="BA1331" s="17">
        <v>0</v>
      </c>
      <c r="BB1331" s="17">
        <v>0</v>
      </c>
      <c r="BC1331" s="17">
        <v>1</v>
      </c>
      <c r="BD1331" s="17">
        <v>3.26</v>
      </c>
      <c r="BE1331" s="17">
        <v>1</v>
      </c>
      <c r="BF1331" s="17">
        <v>1</v>
      </c>
      <c r="BH1331" s="17">
        <v>0</v>
      </c>
      <c r="BJ1331" s="17">
        <v>0</v>
      </c>
      <c r="BL1331" s="17">
        <v>0</v>
      </c>
      <c r="BM1331" s="17">
        <v>1.516E-3</v>
      </c>
      <c r="BN1331" s="17">
        <v>1.0120199999999999E-2</v>
      </c>
      <c r="BO1331" s="17">
        <v>0</v>
      </c>
      <c r="BP1331" s="17">
        <v>0</v>
      </c>
      <c r="BQ1331" s="17">
        <v>0</v>
      </c>
      <c r="BR1331" s="17">
        <v>0</v>
      </c>
      <c r="BS1331" s="17">
        <v>0</v>
      </c>
      <c r="BT1331" s="17" t="s">
        <v>409</v>
      </c>
      <c r="BU1331" s="17" t="s">
        <v>409</v>
      </c>
      <c r="BV1331" s="17" t="s">
        <v>409</v>
      </c>
      <c r="BW1331" s="17" t="s">
        <v>592</v>
      </c>
      <c r="CA1331" s="17">
        <v>88106466</v>
      </c>
      <c r="CB1331" s="17" t="s">
        <v>1483</v>
      </c>
      <c r="CC1331" s="17">
        <v>4104951</v>
      </c>
      <c r="CD1331" s="17" t="s">
        <v>1700</v>
      </c>
    </row>
    <row r="1332" spans="1:82">
      <c r="A1332" s="27">
        <v>1000001512</v>
      </c>
      <c r="B1332" s="26">
        <v>0</v>
      </c>
      <c r="C1332" s="26" t="s">
        <v>176</v>
      </c>
      <c r="D1332" s="25">
        <v>302585</v>
      </c>
      <c r="E1332" s="25" t="s">
        <v>1699</v>
      </c>
      <c r="F1332" s="25">
        <v>302575</v>
      </c>
      <c r="G1332" s="25" t="s">
        <v>1341</v>
      </c>
      <c r="H1332" s="25">
        <v>2</v>
      </c>
      <c r="I1332" s="25">
        <v>2002.01</v>
      </c>
      <c r="J1332" s="25">
        <v>2500.12</v>
      </c>
      <c r="K1332" s="25" t="s">
        <v>1698</v>
      </c>
      <c r="L1332" s="25"/>
      <c r="M1332" s="25" t="s">
        <v>1698</v>
      </c>
      <c r="N1332" s="25" t="s">
        <v>412</v>
      </c>
      <c r="O1332" s="25" t="s">
        <v>498</v>
      </c>
      <c r="P1332" s="25" t="s">
        <v>426</v>
      </c>
      <c r="Q1332" s="24">
        <v>3000</v>
      </c>
      <c r="R1332" s="17">
        <v>6.9800000000000001E-2</v>
      </c>
      <c r="U1332" s="17">
        <v>0</v>
      </c>
      <c r="V1332" s="17">
        <v>0</v>
      </c>
      <c r="Y1332" s="17">
        <v>0</v>
      </c>
      <c r="Z1332" s="17">
        <v>0</v>
      </c>
      <c r="AC1332" s="17">
        <v>0</v>
      </c>
      <c r="AD1332" s="17">
        <v>0</v>
      </c>
      <c r="AG1332" s="17">
        <v>0</v>
      </c>
      <c r="AH1332" s="17">
        <v>0</v>
      </c>
      <c r="AK1332" s="17">
        <v>0</v>
      </c>
      <c r="AL1332" s="17">
        <v>0</v>
      </c>
      <c r="AO1332" s="17">
        <v>0</v>
      </c>
      <c r="AP1332" s="17">
        <v>0</v>
      </c>
      <c r="AQ1332" s="17">
        <v>6.9800000000000001E-2</v>
      </c>
      <c r="AR1332" s="17">
        <v>3.0000000000000001E-3</v>
      </c>
      <c r="AS1332" s="17">
        <v>2.14E-4</v>
      </c>
      <c r="AT1332" s="17">
        <v>1.624E-3</v>
      </c>
      <c r="AU1332" s="17">
        <v>9.3084E-2</v>
      </c>
      <c r="AV1332" s="17">
        <v>142</v>
      </c>
      <c r="AW1332" s="17">
        <v>170.4</v>
      </c>
      <c r="AX1332" s="17">
        <v>213</v>
      </c>
      <c r="AY1332" s="17">
        <v>0</v>
      </c>
      <c r="AZ1332" s="17">
        <v>0</v>
      </c>
      <c r="BA1332" s="17">
        <v>0</v>
      </c>
      <c r="BB1332" s="17">
        <v>0</v>
      </c>
      <c r="BC1332" s="17">
        <v>1</v>
      </c>
      <c r="BD1332" s="17">
        <v>3</v>
      </c>
      <c r="BE1332" s="17">
        <v>1</v>
      </c>
      <c r="BF1332" s="17">
        <v>1</v>
      </c>
      <c r="BH1332" s="17">
        <v>0</v>
      </c>
      <c r="BJ1332" s="17">
        <v>0</v>
      </c>
      <c r="BL1332" s="17">
        <v>0</v>
      </c>
      <c r="BM1332" s="17">
        <v>8.9400000000000005E-4</v>
      </c>
      <c r="BN1332" s="17">
        <v>7.2300000000000001E-4</v>
      </c>
      <c r="BO1332" s="17">
        <v>0</v>
      </c>
      <c r="BP1332" s="17">
        <v>0</v>
      </c>
      <c r="BQ1332" s="17">
        <v>0</v>
      </c>
      <c r="BR1332" s="17">
        <v>0</v>
      </c>
      <c r="BS1332" s="17">
        <v>0</v>
      </c>
      <c r="BT1332" s="17" t="s">
        <v>409</v>
      </c>
      <c r="BU1332" s="17" t="s">
        <v>409</v>
      </c>
      <c r="BV1332" s="17" t="s">
        <v>409</v>
      </c>
      <c r="BW1332" s="17" t="s">
        <v>592</v>
      </c>
      <c r="CA1332" s="17">
        <v>88106466</v>
      </c>
      <c r="CB1332" s="17" t="s">
        <v>1483</v>
      </c>
      <c r="CC1332" s="17">
        <v>1100939</v>
      </c>
      <c r="CD1332" s="17" t="s">
        <v>1697</v>
      </c>
    </row>
    <row r="1333" spans="1:82">
      <c r="A1333" s="27">
        <v>1000001513</v>
      </c>
      <c r="B1333" s="26">
        <v>10</v>
      </c>
      <c r="C1333" s="26" t="s">
        <v>1696</v>
      </c>
      <c r="D1333" s="25">
        <v>302570</v>
      </c>
      <c r="E1333" s="25" t="s">
        <v>1342</v>
      </c>
      <c r="F1333" s="25">
        <v>304300</v>
      </c>
      <c r="G1333" s="25" t="s">
        <v>833</v>
      </c>
      <c r="H1333" s="25">
        <v>1</v>
      </c>
      <c r="I1333" s="25">
        <v>2007.04</v>
      </c>
      <c r="J1333" s="25">
        <v>2500.12</v>
      </c>
      <c r="K1333" s="25" t="s">
        <v>1695</v>
      </c>
      <c r="L1333" s="25"/>
      <c r="M1333" s="25" t="s">
        <v>1695</v>
      </c>
      <c r="N1333" s="25" t="s">
        <v>412</v>
      </c>
      <c r="O1333" s="25" t="s">
        <v>428</v>
      </c>
      <c r="P1333" s="25" t="s">
        <v>499</v>
      </c>
      <c r="Q1333" s="24">
        <v>6785</v>
      </c>
      <c r="R1333" s="17">
        <v>0</v>
      </c>
      <c r="S1333" s="17" t="s">
        <v>411</v>
      </c>
      <c r="T1333" s="17" t="s">
        <v>792</v>
      </c>
      <c r="U1333" s="29">
        <v>6412</v>
      </c>
      <c r="V1333" s="17">
        <v>0.76</v>
      </c>
      <c r="Y1333" s="17">
        <v>0</v>
      </c>
      <c r="Z1333" s="17">
        <v>0</v>
      </c>
      <c r="AC1333" s="17">
        <v>0</v>
      </c>
      <c r="AD1333" s="17">
        <v>0</v>
      </c>
      <c r="AG1333" s="17">
        <v>0</v>
      </c>
      <c r="AH1333" s="17">
        <v>0</v>
      </c>
      <c r="AK1333" s="17">
        <v>0</v>
      </c>
      <c r="AL1333" s="17">
        <v>0</v>
      </c>
      <c r="AO1333" s="17">
        <v>0</v>
      </c>
      <c r="AP1333" s="17">
        <v>0</v>
      </c>
      <c r="AQ1333" s="17">
        <v>0.107926617</v>
      </c>
      <c r="AR1333" s="17">
        <v>9.7256399999999998E-4</v>
      </c>
      <c r="AS1333" s="17">
        <v>1.392E-3</v>
      </c>
      <c r="AT1333" s="17">
        <v>1.1736999999999999E-2</v>
      </c>
      <c r="AU1333" s="17">
        <v>0.39902799999999999</v>
      </c>
      <c r="AV1333" s="17">
        <v>452</v>
      </c>
      <c r="AW1333" s="17">
        <v>542.4</v>
      </c>
      <c r="AX1333" s="17">
        <v>678</v>
      </c>
      <c r="AY1333" s="17">
        <v>0</v>
      </c>
      <c r="AZ1333" s="17">
        <v>0</v>
      </c>
      <c r="BA1333" s="17">
        <v>0</v>
      </c>
      <c r="BB1333" s="17">
        <v>0</v>
      </c>
      <c r="BC1333" s="17">
        <v>1</v>
      </c>
      <c r="BD1333" s="17">
        <v>13.2</v>
      </c>
      <c r="BE1333" s="17">
        <v>1</v>
      </c>
      <c r="BF1333" s="17">
        <v>1</v>
      </c>
      <c r="BH1333" s="17">
        <v>0</v>
      </c>
      <c r="BJ1333" s="17">
        <v>0</v>
      </c>
      <c r="BL1333" s="17">
        <v>0</v>
      </c>
      <c r="BM1333" s="17">
        <v>6.4140000000000004E-3</v>
      </c>
      <c r="BN1333" s="17">
        <v>3.2968999999999998E-2</v>
      </c>
      <c r="BO1333" s="17">
        <v>0</v>
      </c>
      <c r="BP1333" s="17">
        <v>0</v>
      </c>
      <c r="BQ1333" s="17">
        <v>0</v>
      </c>
      <c r="BR1333" s="17">
        <v>0</v>
      </c>
      <c r="BS1333" s="17">
        <v>0</v>
      </c>
      <c r="BT1333" s="17" t="s">
        <v>409</v>
      </c>
      <c r="BU1333" s="17" t="s">
        <v>409</v>
      </c>
      <c r="BV1333" s="17" t="s">
        <v>409</v>
      </c>
      <c r="BW1333" s="17" t="s">
        <v>592</v>
      </c>
      <c r="CA1333" s="17">
        <v>96108541</v>
      </c>
      <c r="CB1333" s="17" t="s">
        <v>1693</v>
      </c>
      <c r="CC1333" s="17">
        <v>7200072</v>
      </c>
      <c r="CD1333" s="17" t="s">
        <v>1692</v>
      </c>
    </row>
    <row r="1334" spans="1:82">
      <c r="A1334" s="27">
        <v>1000001514</v>
      </c>
      <c r="B1334" s="26">
        <v>10</v>
      </c>
      <c r="C1334" s="26" t="s">
        <v>1694</v>
      </c>
      <c r="D1334" s="25">
        <v>302570</v>
      </c>
      <c r="E1334" s="25" t="s">
        <v>1342</v>
      </c>
      <c r="F1334" s="25">
        <v>304301</v>
      </c>
      <c r="G1334" s="25" t="s">
        <v>833</v>
      </c>
      <c r="H1334" s="25">
        <v>2</v>
      </c>
      <c r="I1334" s="25">
        <v>2007.04</v>
      </c>
      <c r="J1334" s="25">
        <v>2500.12</v>
      </c>
      <c r="K1334" s="25" t="s">
        <v>816</v>
      </c>
      <c r="L1334" s="25"/>
      <c r="M1334" s="25" t="s">
        <v>816</v>
      </c>
      <c r="N1334" s="25" t="s">
        <v>412</v>
      </c>
      <c r="O1334" s="25" t="s">
        <v>428</v>
      </c>
      <c r="P1334" s="25" t="s">
        <v>499</v>
      </c>
      <c r="Q1334" s="24">
        <v>6785</v>
      </c>
      <c r="R1334" s="17">
        <v>0</v>
      </c>
      <c r="S1334" s="17" t="s">
        <v>411</v>
      </c>
      <c r="T1334" s="17" t="s">
        <v>792</v>
      </c>
      <c r="U1334" s="29">
        <v>6412</v>
      </c>
      <c r="V1334" s="17">
        <v>0.76</v>
      </c>
      <c r="Y1334" s="17">
        <v>0</v>
      </c>
      <c r="Z1334" s="17">
        <v>0</v>
      </c>
      <c r="AC1334" s="17">
        <v>0</v>
      </c>
      <c r="AD1334" s="17">
        <v>0</v>
      </c>
      <c r="AG1334" s="17">
        <v>0</v>
      </c>
      <c r="AH1334" s="17">
        <v>0</v>
      </c>
      <c r="AK1334" s="17">
        <v>0</v>
      </c>
      <c r="AL1334" s="17">
        <v>0</v>
      </c>
      <c r="AO1334" s="17">
        <v>0</v>
      </c>
      <c r="AP1334" s="17">
        <v>0</v>
      </c>
      <c r="AQ1334" s="17">
        <v>0.107926617</v>
      </c>
      <c r="AR1334" s="17">
        <v>9.7256399999999998E-4</v>
      </c>
      <c r="AS1334" s="17">
        <v>1.392E-3</v>
      </c>
      <c r="AT1334" s="17">
        <v>1.1736999999999999E-2</v>
      </c>
      <c r="AU1334" s="17">
        <v>0.39902799999999999</v>
      </c>
      <c r="AV1334" s="17">
        <v>452</v>
      </c>
      <c r="AW1334" s="17">
        <v>542.4</v>
      </c>
      <c r="AX1334" s="17">
        <v>678</v>
      </c>
      <c r="AY1334" s="17">
        <v>0</v>
      </c>
      <c r="AZ1334" s="17">
        <v>0</v>
      </c>
      <c r="BA1334" s="17">
        <v>0</v>
      </c>
      <c r="BB1334" s="17">
        <v>0</v>
      </c>
      <c r="BC1334" s="17">
        <v>1</v>
      </c>
      <c r="BD1334" s="17">
        <v>13.2</v>
      </c>
      <c r="BE1334" s="17">
        <v>1</v>
      </c>
      <c r="BF1334" s="17">
        <v>1</v>
      </c>
      <c r="BH1334" s="17">
        <v>0</v>
      </c>
      <c r="BJ1334" s="17">
        <v>0</v>
      </c>
      <c r="BL1334" s="17">
        <v>0</v>
      </c>
      <c r="BM1334" s="17">
        <v>6.4140000000000004E-3</v>
      </c>
      <c r="BN1334" s="17">
        <v>3.2968999999999998E-2</v>
      </c>
      <c r="BO1334" s="17">
        <v>0</v>
      </c>
      <c r="BP1334" s="17">
        <v>0</v>
      </c>
      <c r="BQ1334" s="17">
        <v>0</v>
      </c>
      <c r="BR1334" s="17">
        <v>0</v>
      </c>
      <c r="BS1334" s="17">
        <v>0</v>
      </c>
      <c r="BT1334" s="17" t="s">
        <v>409</v>
      </c>
      <c r="BU1334" s="17" t="s">
        <v>409</v>
      </c>
      <c r="BV1334" s="17" t="s">
        <v>409</v>
      </c>
      <c r="BW1334" s="17" t="s">
        <v>592</v>
      </c>
      <c r="CA1334" s="17">
        <v>96108541</v>
      </c>
      <c r="CB1334" s="17" t="s">
        <v>1693</v>
      </c>
      <c r="CC1334" s="17">
        <v>7200072</v>
      </c>
      <c r="CD1334" s="17" t="s">
        <v>1692</v>
      </c>
    </row>
    <row r="1335" spans="1:82">
      <c r="A1335" s="27">
        <v>1000001516</v>
      </c>
      <c r="B1335" s="26">
        <v>0</v>
      </c>
      <c r="C1335" s="26" t="s">
        <v>264</v>
      </c>
      <c r="D1335" s="25">
        <v>306750</v>
      </c>
      <c r="E1335" s="25" t="s">
        <v>1691</v>
      </c>
      <c r="F1335" s="25">
        <v>306650</v>
      </c>
      <c r="G1335" s="25" t="s">
        <v>1688</v>
      </c>
      <c r="H1335" s="25">
        <v>1</v>
      </c>
      <c r="I1335" s="25">
        <v>1998.04</v>
      </c>
      <c r="J1335" s="25">
        <v>2500.12</v>
      </c>
      <c r="K1335" s="25" t="s">
        <v>1539</v>
      </c>
      <c r="L1335" s="25"/>
      <c r="M1335" s="25" t="s">
        <v>1539</v>
      </c>
      <c r="N1335" s="25" t="s">
        <v>412</v>
      </c>
      <c r="O1335" s="25" t="s">
        <v>428</v>
      </c>
      <c r="P1335" s="25" t="s">
        <v>499</v>
      </c>
      <c r="Q1335" s="24">
        <v>1105</v>
      </c>
      <c r="R1335" s="17">
        <v>0</v>
      </c>
      <c r="U1335" s="17">
        <v>0</v>
      </c>
      <c r="V1335" s="17">
        <v>0</v>
      </c>
      <c r="Y1335" s="17">
        <v>0</v>
      </c>
      <c r="Z1335" s="17">
        <v>0</v>
      </c>
      <c r="AC1335" s="17">
        <v>0</v>
      </c>
      <c r="AD1335" s="17">
        <v>0</v>
      </c>
      <c r="AG1335" s="17">
        <v>0</v>
      </c>
      <c r="AH1335" s="17">
        <v>0</v>
      </c>
      <c r="AK1335" s="17">
        <v>0</v>
      </c>
      <c r="AL1335" s="17">
        <v>0</v>
      </c>
      <c r="AO1335" s="17">
        <v>0</v>
      </c>
      <c r="AP1335" s="17">
        <v>0</v>
      </c>
      <c r="AQ1335" s="17">
        <v>0</v>
      </c>
      <c r="AR1335" s="17">
        <v>0</v>
      </c>
      <c r="AS1335" s="17">
        <v>1.95E-4</v>
      </c>
      <c r="AT1335" s="17">
        <v>1.5319999999999999E-3</v>
      </c>
      <c r="AU1335" s="17">
        <v>1.2880000000000001E-3</v>
      </c>
      <c r="AV1335" s="17">
        <v>445</v>
      </c>
      <c r="AW1335" s="17">
        <v>534</v>
      </c>
      <c r="AX1335" s="17">
        <v>667.5</v>
      </c>
      <c r="AY1335" s="17">
        <v>0</v>
      </c>
      <c r="AZ1335" s="17">
        <v>0</v>
      </c>
      <c r="BA1335" s="17">
        <v>0</v>
      </c>
      <c r="BB1335" s="17">
        <v>0</v>
      </c>
      <c r="BC1335" s="17">
        <v>1</v>
      </c>
      <c r="BD1335" s="17">
        <v>1.1100000000000001</v>
      </c>
      <c r="BE1335" s="17">
        <v>1</v>
      </c>
      <c r="BF1335" s="17">
        <v>1</v>
      </c>
      <c r="BH1335" s="17">
        <v>0</v>
      </c>
      <c r="BJ1335" s="17">
        <v>0</v>
      </c>
      <c r="BL1335" s="17">
        <v>0</v>
      </c>
      <c r="BM1335" s="17">
        <v>1.059E-3</v>
      </c>
      <c r="BN1335" s="17">
        <v>4.7679999999999997E-3</v>
      </c>
      <c r="BO1335" s="17">
        <v>0</v>
      </c>
      <c r="BP1335" s="17">
        <v>0</v>
      </c>
      <c r="BQ1335" s="17">
        <v>0</v>
      </c>
      <c r="BR1335" s="17">
        <v>0</v>
      </c>
      <c r="BS1335" s="17">
        <v>0</v>
      </c>
      <c r="BT1335" s="17" t="s">
        <v>409</v>
      </c>
      <c r="BU1335" s="17" t="s">
        <v>409</v>
      </c>
      <c r="BV1335" s="17" t="s">
        <v>409</v>
      </c>
      <c r="BX1335" s="17" t="s">
        <v>607</v>
      </c>
      <c r="CA1335" s="17">
        <v>88106466</v>
      </c>
      <c r="CB1335" s="17" t="s">
        <v>1684</v>
      </c>
      <c r="CC1335" s="17">
        <v>4200322</v>
      </c>
      <c r="CD1335" s="17" t="s">
        <v>786</v>
      </c>
    </row>
    <row r="1336" spans="1:82">
      <c r="A1336" s="27">
        <v>1000001517</v>
      </c>
      <c r="B1336" s="26">
        <v>0</v>
      </c>
      <c r="C1336" s="26" t="s">
        <v>1690</v>
      </c>
      <c r="D1336" s="25">
        <v>306520</v>
      </c>
      <c r="E1336" s="25" t="s">
        <v>1689</v>
      </c>
      <c r="F1336" s="25">
        <v>306650</v>
      </c>
      <c r="G1336" s="25" t="s">
        <v>1688</v>
      </c>
      <c r="H1336" s="25">
        <v>2</v>
      </c>
      <c r="I1336" s="25">
        <v>1998.04</v>
      </c>
      <c r="J1336" s="25">
        <v>2500.12</v>
      </c>
      <c r="K1336" s="25" t="s">
        <v>1539</v>
      </c>
      <c r="L1336" s="25"/>
      <c r="M1336" s="25" t="s">
        <v>1687</v>
      </c>
      <c r="N1336" s="25" t="s">
        <v>412</v>
      </c>
      <c r="O1336" s="25" t="s">
        <v>428</v>
      </c>
      <c r="P1336" s="25" t="s">
        <v>499</v>
      </c>
      <c r="Q1336" s="24">
        <v>9945</v>
      </c>
      <c r="R1336" s="17">
        <v>0</v>
      </c>
      <c r="S1336" s="17" t="s">
        <v>411</v>
      </c>
      <c r="T1336" s="17" t="s">
        <v>792</v>
      </c>
      <c r="U1336" s="17">
        <v>89</v>
      </c>
      <c r="V1336" s="17">
        <v>0.23499999999999999</v>
      </c>
      <c r="Y1336" s="17">
        <v>0</v>
      </c>
      <c r="Z1336" s="17">
        <v>0</v>
      </c>
      <c r="AC1336" s="17">
        <v>0</v>
      </c>
      <c r="AD1336" s="17">
        <v>0</v>
      </c>
      <c r="AG1336" s="17">
        <v>0</v>
      </c>
      <c r="AH1336" s="17">
        <v>0</v>
      </c>
      <c r="AK1336" s="17">
        <v>0</v>
      </c>
      <c r="AL1336" s="17">
        <v>0</v>
      </c>
      <c r="AO1336" s="17">
        <v>0</v>
      </c>
      <c r="AP1336" s="17">
        <v>0</v>
      </c>
      <c r="AQ1336" s="17">
        <v>3.6775700000000002E-4</v>
      </c>
      <c r="AR1336" s="17">
        <v>2.5132399999999998E-4</v>
      </c>
      <c r="AS1336" s="17">
        <v>1.7639999999999999E-3</v>
      </c>
      <c r="AT1336" s="17">
        <v>1.3887E-2</v>
      </c>
      <c r="AU1336" s="17">
        <v>1.1518E-2</v>
      </c>
      <c r="AV1336" s="17">
        <v>445</v>
      </c>
      <c r="AW1336" s="17">
        <v>534</v>
      </c>
      <c r="AX1336" s="17">
        <v>667.5</v>
      </c>
      <c r="AY1336" s="17">
        <v>0</v>
      </c>
      <c r="AZ1336" s="17">
        <v>0</v>
      </c>
      <c r="BA1336" s="17">
        <v>0</v>
      </c>
      <c r="BB1336" s="17">
        <v>0</v>
      </c>
      <c r="BC1336" s="17">
        <v>1</v>
      </c>
      <c r="BD1336" s="17">
        <v>10.029999999999999</v>
      </c>
      <c r="BE1336" s="17">
        <v>1</v>
      </c>
      <c r="BF1336" s="17">
        <v>1</v>
      </c>
      <c r="BH1336" s="17">
        <v>0</v>
      </c>
      <c r="BJ1336" s="17">
        <v>0</v>
      </c>
      <c r="BL1336" s="17">
        <v>0</v>
      </c>
      <c r="BM1336" s="17">
        <v>1.0041E-2</v>
      </c>
      <c r="BN1336" s="17">
        <v>4.8293000000000003E-2</v>
      </c>
      <c r="BO1336" s="17">
        <v>0</v>
      </c>
      <c r="BP1336" s="17">
        <v>0</v>
      </c>
      <c r="BQ1336" s="17">
        <v>0</v>
      </c>
      <c r="BR1336" s="17">
        <v>0</v>
      </c>
      <c r="BS1336" s="17">
        <v>0</v>
      </c>
      <c r="BT1336" s="17" t="s">
        <v>409</v>
      </c>
      <c r="BU1336" s="17" t="s">
        <v>409</v>
      </c>
      <c r="BV1336" s="17" t="s">
        <v>409</v>
      </c>
      <c r="BX1336" s="17" t="s">
        <v>607</v>
      </c>
      <c r="CA1336" s="17">
        <v>88106466</v>
      </c>
      <c r="CB1336" s="17" t="s">
        <v>1684</v>
      </c>
      <c r="CC1336" s="17">
        <v>5103347</v>
      </c>
      <c r="CD1336" s="17" t="s">
        <v>1106</v>
      </c>
    </row>
    <row r="1337" spans="1:82">
      <c r="A1337" s="27">
        <v>1000001518</v>
      </c>
      <c r="B1337" s="26">
        <v>0</v>
      </c>
      <c r="C1337" s="26" t="s">
        <v>1686</v>
      </c>
      <c r="D1337" s="25">
        <v>206650</v>
      </c>
      <c r="E1337" s="25" t="s">
        <v>1685</v>
      </c>
      <c r="F1337" s="25">
        <v>206500</v>
      </c>
      <c r="G1337" s="25" t="s">
        <v>1397</v>
      </c>
      <c r="H1337" s="25">
        <v>2</v>
      </c>
      <c r="I1337" s="25">
        <v>2000.04</v>
      </c>
      <c r="J1337" s="25">
        <v>2500.12</v>
      </c>
      <c r="K1337" s="25" t="s">
        <v>429</v>
      </c>
      <c r="L1337" s="25"/>
      <c r="M1337" s="25" t="s">
        <v>429</v>
      </c>
      <c r="N1337" s="25" t="s">
        <v>609</v>
      </c>
      <c r="O1337" s="25" t="s">
        <v>428</v>
      </c>
      <c r="P1337" s="25" t="s">
        <v>608</v>
      </c>
      <c r="Q1337" s="24">
        <v>30085</v>
      </c>
      <c r="R1337" s="17">
        <v>0</v>
      </c>
      <c r="U1337" s="17">
        <v>0</v>
      </c>
      <c r="V1337" s="17">
        <v>0</v>
      </c>
      <c r="Y1337" s="17">
        <v>0</v>
      </c>
      <c r="Z1337" s="17">
        <v>0</v>
      </c>
      <c r="AC1337" s="17">
        <v>0</v>
      </c>
      <c r="AD1337" s="17">
        <v>0</v>
      </c>
      <c r="AG1337" s="17">
        <v>0</v>
      </c>
      <c r="AH1337" s="17">
        <v>0</v>
      </c>
      <c r="AK1337" s="17">
        <v>0</v>
      </c>
      <c r="AL1337" s="17">
        <v>0</v>
      </c>
      <c r="AO1337" s="17">
        <v>0</v>
      </c>
      <c r="AP1337" s="17">
        <v>0</v>
      </c>
      <c r="AQ1337" s="17">
        <v>0</v>
      </c>
      <c r="AR1337" s="17">
        <v>0</v>
      </c>
      <c r="AS1337" s="17">
        <v>4.44E-4</v>
      </c>
      <c r="AT1337" s="17">
        <v>7.6909999999999999E-3</v>
      </c>
      <c r="AU1337" s="17">
        <v>0.18740000000000001</v>
      </c>
      <c r="AV1337" s="30">
        <v>2173</v>
      </c>
      <c r="AW1337" s="30">
        <v>2607.6</v>
      </c>
      <c r="AX1337" s="30">
        <v>3259.5</v>
      </c>
      <c r="AY1337" s="17">
        <v>0</v>
      </c>
      <c r="AZ1337" s="17">
        <v>0</v>
      </c>
      <c r="BA1337" s="17">
        <v>0</v>
      </c>
      <c r="BB1337" s="17">
        <v>0</v>
      </c>
      <c r="BC1337" s="17">
        <v>1</v>
      </c>
      <c r="BD1337" s="17">
        <v>30.09</v>
      </c>
      <c r="BE1337" s="17">
        <v>1</v>
      </c>
      <c r="BF1337" s="17">
        <v>1</v>
      </c>
      <c r="BH1337" s="17">
        <v>0</v>
      </c>
      <c r="BJ1337" s="17">
        <v>0</v>
      </c>
      <c r="BL1337" s="17">
        <v>0</v>
      </c>
      <c r="BM1337" s="17">
        <v>3.6830000000000001E-3</v>
      </c>
      <c r="BN1337" s="17">
        <v>2.2259999999999999E-2</v>
      </c>
      <c r="BO1337" s="17">
        <v>0</v>
      </c>
      <c r="BP1337" s="17">
        <v>0</v>
      </c>
      <c r="BQ1337" s="17">
        <v>0</v>
      </c>
      <c r="BR1337" s="17">
        <v>0</v>
      </c>
      <c r="BS1337" s="17">
        <v>0</v>
      </c>
      <c r="BT1337" s="17" t="s">
        <v>409</v>
      </c>
      <c r="BU1337" s="17" t="s">
        <v>409</v>
      </c>
      <c r="BV1337" s="17" t="s">
        <v>409</v>
      </c>
      <c r="BX1337" s="17" t="s">
        <v>607</v>
      </c>
      <c r="CA1337" s="17">
        <v>88106466</v>
      </c>
      <c r="CB1337" s="17" t="s">
        <v>1684</v>
      </c>
      <c r="CC1337" s="17">
        <v>5103347</v>
      </c>
      <c r="CD1337" s="17" t="s">
        <v>1106</v>
      </c>
    </row>
    <row r="1338" spans="1:82">
      <c r="A1338" s="27">
        <v>1000001519</v>
      </c>
      <c r="B1338" s="26">
        <v>0</v>
      </c>
      <c r="C1338" s="26" t="s">
        <v>1683</v>
      </c>
      <c r="D1338" s="25">
        <v>312150</v>
      </c>
      <c r="E1338" s="25" t="s">
        <v>1193</v>
      </c>
      <c r="F1338" s="25">
        <v>312110</v>
      </c>
      <c r="G1338" s="25" t="s">
        <v>1674</v>
      </c>
      <c r="H1338" s="25">
        <v>1</v>
      </c>
      <c r="I1338" s="25">
        <v>1996.01</v>
      </c>
      <c r="J1338" s="25">
        <v>2500.12</v>
      </c>
      <c r="K1338" s="25" t="s">
        <v>505</v>
      </c>
      <c r="L1338" s="25"/>
      <c r="M1338" s="25" t="s">
        <v>505</v>
      </c>
      <c r="N1338" s="25" t="s">
        <v>412</v>
      </c>
      <c r="O1338" s="25" t="s">
        <v>428</v>
      </c>
      <c r="P1338" s="25" t="s">
        <v>427</v>
      </c>
      <c r="Q1338" s="24">
        <v>13400</v>
      </c>
      <c r="R1338" s="17">
        <v>0</v>
      </c>
      <c r="U1338" s="17">
        <v>0</v>
      </c>
      <c r="V1338" s="17">
        <v>0</v>
      </c>
      <c r="Y1338" s="17">
        <v>0</v>
      </c>
      <c r="Z1338" s="17">
        <v>0</v>
      </c>
      <c r="AC1338" s="17">
        <v>0</v>
      </c>
      <c r="AD1338" s="17">
        <v>0</v>
      </c>
      <c r="AG1338" s="17">
        <v>0</v>
      </c>
      <c r="AH1338" s="17">
        <v>0</v>
      </c>
      <c r="AK1338" s="17">
        <v>0</v>
      </c>
      <c r="AL1338" s="17">
        <v>0</v>
      </c>
      <c r="AO1338" s="17">
        <v>0</v>
      </c>
      <c r="AP1338" s="17">
        <v>0</v>
      </c>
      <c r="AQ1338" s="17">
        <v>0</v>
      </c>
      <c r="AR1338" s="17">
        <v>0</v>
      </c>
      <c r="AS1338" s="17">
        <v>5.6880000000000003E-3</v>
      </c>
      <c r="AT1338" s="17">
        <v>2.6863999999999999E-2</v>
      </c>
      <c r="AU1338" s="17">
        <v>1.0699E-2</v>
      </c>
      <c r="AV1338" s="17">
        <v>195</v>
      </c>
      <c r="AW1338" s="17">
        <v>175.5</v>
      </c>
      <c r="AX1338" s="17">
        <v>234</v>
      </c>
      <c r="AY1338" s="17">
        <v>0</v>
      </c>
      <c r="AZ1338" s="17">
        <v>0</v>
      </c>
      <c r="BA1338" s="17">
        <v>0</v>
      </c>
      <c r="BB1338" s="17">
        <v>0</v>
      </c>
      <c r="BC1338" s="17">
        <v>1</v>
      </c>
      <c r="BD1338" s="17">
        <v>13.4</v>
      </c>
      <c r="BE1338" s="17">
        <v>1</v>
      </c>
      <c r="BF1338" s="17">
        <v>1</v>
      </c>
      <c r="BH1338" s="17">
        <v>0</v>
      </c>
      <c r="BJ1338" s="17">
        <v>0</v>
      </c>
      <c r="BL1338" s="17">
        <v>0</v>
      </c>
      <c r="BM1338" s="17">
        <v>0</v>
      </c>
      <c r="BN1338" s="17">
        <v>0</v>
      </c>
      <c r="BO1338" s="17">
        <v>0</v>
      </c>
      <c r="BP1338" s="17">
        <v>0</v>
      </c>
      <c r="BQ1338" s="17">
        <v>0</v>
      </c>
      <c r="BR1338" s="17">
        <v>0</v>
      </c>
      <c r="BS1338" s="17">
        <v>0</v>
      </c>
      <c r="BT1338" s="17" t="s">
        <v>409</v>
      </c>
      <c r="BU1338" s="17" t="s">
        <v>409</v>
      </c>
      <c r="BV1338" s="17" t="s">
        <v>409</v>
      </c>
      <c r="BX1338" s="17" t="s">
        <v>607</v>
      </c>
      <c r="CA1338" s="17">
        <v>88106466</v>
      </c>
      <c r="CB1338" s="17" t="s">
        <v>1656</v>
      </c>
      <c r="CC1338" s="17">
        <v>7101341</v>
      </c>
      <c r="CD1338" s="17" t="s">
        <v>926</v>
      </c>
    </row>
    <row r="1339" spans="1:82">
      <c r="A1339" s="27">
        <v>1000001520</v>
      </c>
      <c r="B1339" s="26">
        <v>0</v>
      </c>
      <c r="C1339" s="26" t="s">
        <v>1682</v>
      </c>
      <c r="D1339" s="25">
        <v>312150</v>
      </c>
      <c r="E1339" s="25" t="s">
        <v>1193</v>
      </c>
      <c r="F1339" s="25">
        <v>312110</v>
      </c>
      <c r="G1339" s="25" t="s">
        <v>1674</v>
      </c>
      <c r="H1339" s="25">
        <v>2</v>
      </c>
      <c r="I1339" s="25">
        <v>1996.01</v>
      </c>
      <c r="J1339" s="25">
        <v>2500.12</v>
      </c>
      <c r="K1339" s="25" t="s">
        <v>505</v>
      </c>
      <c r="L1339" s="25"/>
      <c r="M1339" s="25" t="s">
        <v>505</v>
      </c>
      <c r="N1339" s="25" t="s">
        <v>412</v>
      </c>
      <c r="O1339" s="25" t="s">
        <v>428</v>
      </c>
      <c r="P1339" s="25" t="s">
        <v>427</v>
      </c>
      <c r="Q1339" s="24">
        <v>13400</v>
      </c>
      <c r="R1339" s="17">
        <v>0</v>
      </c>
      <c r="U1339" s="17">
        <v>0</v>
      </c>
      <c r="V1339" s="17">
        <v>0</v>
      </c>
      <c r="Y1339" s="17">
        <v>0</v>
      </c>
      <c r="Z1339" s="17">
        <v>0</v>
      </c>
      <c r="AC1339" s="17">
        <v>0</v>
      </c>
      <c r="AD1339" s="17">
        <v>0</v>
      </c>
      <c r="AG1339" s="17">
        <v>0</v>
      </c>
      <c r="AH1339" s="17">
        <v>0</v>
      </c>
      <c r="AK1339" s="17">
        <v>0</v>
      </c>
      <c r="AL1339" s="17">
        <v>0</v>
      </c>
      <c r="AO1339" s="17">
        <v>0</v>
      </c>
      <c r="AP1339" s="17">
        <v>0</v>
      </c>
      <c r="AQ1339" s="17">
        <v>0</v>
      </c>
      <c r="AR1339" s="17">
        <v>0</v>
      </c>
      <c r="AS1339" s="17">
        <v>5.6880000000000003E-3</v>
      </c>
      <c r="AT1339" s="17">
        <v>2.6863999999999999E-2</v>
      </c>
      <c r="AU1339" s="17">
        <v>1.0699E-2</v>
      </c>
      <c r="AV1339" s="17">
        <v>195</v>
      </c>
      <c r="AW1339" s="17">
        <v>175.5</v>
      </c>
      <c r="AX1339" s="17">
        <v>234</v>
      </c>
      <c r="AY1339" s="17">
        <v>0</v>
      </c>
      <c r="AZ1339" s="17">
        <v>0</v>
      </c>
      <c r="BA1339" s="17">
        <v>0</v>
      </c>
      <c r="BB1339" s="17">
        <v>0</v>
      </c>
      <c r="BC1339" s="17">
        <v>1</v>
      </c>
      <c r="BD1339" s="17">
        <v>13.4</v>
      </c>
      <c r="BE1339" s="17">
        <v>1</v>
      </c>
      <c r="BF1339" s="17">
        <v>1</v>
      </c>
      <c r="BH1339" s="17">
        <v>0</v>
      </c>
      <c r="BJ1339" s="17">
        <v>0</v>
      </c>
      <c r="BL1339" s="17">
        <v>0</v>
      </c>
      <c r="BM1339" s="17">
        <v>0</v>
      </c>
      <c r="BN1339" s="17">
        <v>0</v>
      </c>
      <c r="BO1339" s="17">
        <v>0</v>
      </c>
      <c r="BP1339" s="17">
        <v>0</v>
      </c>
      <c r="BQ1339" s="17">
        <v>0</v>
      </c>
      <c r="BR1339" s="17">
        <v>0</v>
      </c>
      <c r="BS1339" s="17">
        <v>0</v>
      </c>
      <c r="BT1339" s="17" t="s">
        <v>409</v>
      </c>
      <c r="BU1339" s="17" t="s">
        <v>409</v>
      </c>
      <c r="BV1339" s="17" t="s">
        <v>409</v>
      </c>
      <c r="BX1339" s="17" t="s">
        <v>607</v>
      </c>
      <c r="CA1339" s="17">
        <v>88106466</v>
      </c>
      <c r="CB1339" s="17" t="s">
        <v>1656</v>
      </c>
      <c r="CC1339" s="17">
        <v>7101341</v>
      </c>
      <c r="CD1339" s="17" t="s">
        <v>926</v>
      </c>
    </row>
    <row r="1340" spans="1:82">
      <c r="A1340" s="27">
        <v>1000001521</v>
      </c>
      <c r="B1340" s="26">
        <v>0</v>
      </c>
      <c r="C1340" s="26" t="s">
        <v>1681</v>
      </c>
      <c r="D1340" s="25">
        <v>312150</v>
      </c>
      <c r="E1340" s="25" t="s">
        <v>1193</v>
      </c>
      <c r="F1340" s="25">
        <v>312110</v>
      </c>
      <c r="G1340" s="25" t="s">
        <v>1674</v>
      </c>
      <c r="H1340" s="25">
        <v>3</v>
      </c>
      <c r="I1340" s="25">
        <v>2005.04</v>
      </c>
      <c r="J1340" s="25">
        <v>2500.12</v>
      </c>
      <c r="K1340" s="25" t="s">
        <v>1649</v>
      </c>
      <c r="L1340" s="25"/>
      <c r="M1340" s="25" t="s">
        <v>1649</v>
      </c>
      <c r="N1340" s="25" t="s">
        <v>412</v>
      </c>
      <c r="O1340" s="25" t="s">
        <v>411</v>
      </c>
      <c r="P1340" s="25" t="s">
        <v>516</v>
      </c>
      <c r="Q1340" s="24">
        <v>6996</v>
      </c>
      <c r="R1340" s="17">
        <v>0.251</v>
      </c>
      <c r="U1340" s="17">
        <v>0</v>
      </c>
      <c r="V1340" s="17">
        <v>0</v>
      </c>
      <c r="Y1340" s="17">
        <v>0</v>
      </c>
      <c r="Z1340" s="17">
        <v>0</v>
      </c>
      <c r="AC1340" s="17">
        <v>0</v>
      </c>
      <c r="AD1340" s="17">
        <v>0</v>
      </c>
      <c r="AG1340" s="17">
        <v>0</v>
      </c>
      <c r="AH1340" s="17">
        <v>0</v>
      </c>
      <c r="AK1340" s="17">
        <v>0</v>
      </c>
      <c r="AL1340" s="17">
        <v>0</v>
      </c>
      <c r="AO1340" s="17">
        <v>0</v>
      </c>
      <c r="AP1340" s="17">
        <v>0</v>
      </c>
      <c r="AQ1340" s="17">
        <v>0.251</v>
      </c>
      <c r="AR1340" s="17">
        <v>1E-3</v>
      </c>
      <c r="AS1340" s="17">
        <v>5.8299999999999997E-4</v>
      </c>
      <c r="AT1340" s="17">
        <v>6.0679999999999996E-3</v>
      </c>
      <c r="AU1340" s="17">
        <v>0.171872</v>
      </c>
      <c r="AV1340" s="17">
        <v>285</v>
      </c>
      <c r="AW1340" s="17">
        <v>256.5</v>
      </c>
      <c r="AX1340" s="17">
        <v>342</v>
      </c>
      <c r="AY1340" s="17">
        <v>0</v>
      </c>
      <c r="AZ1340" s="17">
        <v>0</v>
      </c>
      <c r="BA1340" s="17">
        <v>0</v>
      </c>
      <c r="BB1340" s="17">
        <v>0</v>
      </c>
      <c r="BC1340" s="17">
        <v>1</v>
      </c>
      <c r="BD1340" s="17">
        <v>7</v>
      </c>
      <c r="BE1340" s="17">
        <v>1</v>
      </c>
      <c r="BF1340" s="17">
        <v>1</v>
      </c>
      <c r="BH1340" s="17">
        <v>0</v>
      </c>
      <c r="BJ1340" s="17">
        <v>0</v>
      </c>
      <c r="BL1340" s="17">
        <v>0</v>
      </c>
      <c r="BM1340" s="17">
        <v>9.9860000000000001E-3</v>
      </c>
      <c r="BN1340" s="17">
        <v>1.3620999999999999E-2</v>
      </c>
      <c r="BO1340" s="17">
        <v>0.171872</v>
      </c>
      <c r="BP1340" s="17">
        <v>0</v>
      </c>
      <c r="BQ1340" s="17">
        <v>0</v>
      </c>
      <c r="BR1340" s="17">
        <v>0</v>
      </c>
      <c r="BS1340" s="17">
        <v>0</v>
      </c>
      <c r="BT1340" s="17" t="s">
        <v>409</v>
      </c>
      <c r="BU1340" s="17" t="s">
        <v>409</v>
      </c>
      <c r="BV1340" s="17" t="s">
        <v>409</v>
      </c>
      <c r="BX1340" s="17" t="s">
        <v>607</v>
      </c>
      <c r="CA1340" s="17">
        <v>88106466</v>
      </c>
      <c r="CB1340" s="17" t="s">
        <v>1656</v>
      </c>
      <c r="CC1340" s="17">
        <v>7101341</v>
      </c>
      <c r="CD1340" s="17" t="s">
        <v>926</v>
      </c>
    </row>
    <row r="1341" spans="1:82">
      <c r="A1341" s="27">
        <v>1000001522</v>
      </c>
      <c r="B1341" s="26">
        <v>0</v>
      </c>
      <c r="C1341" s="26" t="s">
        <v>1680</v>
      </c>
      <c r="D1341" s="25">
        <v>312150</v>
      </c>
      <c r="E1341" s="25" t="s">
        <v>1193</v>
      </c>
      <c r="F1341" s="25">
        <v>312110</v>
      </c>
      <c r="G1341" s="25" t="s">
        <v>1674</v>
      </c>
      <c r="H1341" s="25">
        <v>4</v>
      </c>
      <c r="I1341" s="25">
        <v>2005.04</v>
      </c>
      <c r="J1341" s="25">
        <v>2011.12</v>
      </c>
      <c r="K1341" s="25" t="s">
        <v>1649</v>
      </c>
      <c r="L1341" s="25"/>
      <c r="M1341" s="25" t="s">
        <v>1649</v>
      </c>
      <c r="N1341" s="25" t="s">
        <v>412</v>
      </c>
      <c r="O1341" s="25" t="s">
        <v>411</v>
      </c>
      <c r="P1341" s="25" t="s">
        <v>516</v>
      </c>
      <c r="Q1341" s="24">
        <v>6996</v>
      </c>
      <c r="R1341" s="17">
        <v>0.251</v>
      </c>
      <c r="U1341" s="17">
        <v>0</v>
      </c>
      <c r="V1341" s="17">
        <v>0</v>
      </c>
      <c r="Y1341" s="17">
        <v>0</v>
      </c>
      <c r="Z1341" s="17">
        <v>0</v>
      </c>
      <c r="AC1341" s="17">
        <v>0</v>
      </c>
      <c r="AD1341" s="17">
        <v>0</v>
      </c>
      <c r="AG1341" s="17">
        <v>0</v>
      </c>
      <c r="AH1341" s="17">
        <v>0</v>
      </c>
      <c r="AK1341" s="17">
        <v>0</v>
      </c>
      <c r="AL1341" s="17">
        <v>0</v>
      </c>
      <c r="AO1341" s="17">
        <v>0</v>
      </c>
      <c r="AP1341" s="17">
        <v>0</v>
      </c>
      <c r="AQ1341" s="17">
        <v>0.251</v>
      </c>
      <c r="AR1341" s="17">
        <v>1E-3</v>
      </c>
      <c r="AS1341" s="17">
        <v>5.8600000000000004E-4</v>
      </c>
      <c r="AT1341" s="17">
        <v>6.0039999999999998E-3</v>
      </c>
      <c r="AU1341" s="17">
        <v>0.171872</v>
      </c>
      <c r="AV1341" s="17">
        <v>285</v>
      </c>
      <c r="AW1341" s="17">
        <v>256.5</v>
      </c>
      <c r="AX1341" s="17">
        <v>342</v>
      </c>
      <c r="AY1341" s="17">
        <v>0</v>
      </c>
      <c r="AZ1341" s="17">
        <v>0</v>
      </c>
      <c r="BA1341" s="17">
        <v>0</v>
      </c>
      <c r="BB1341" s="17">
        <v>0</v>
      </c>
      <c r="BC1341" s="17">
        <v>1</v>
      </c>
      <c r="BD1341" s="17">
        <v>7</v>
      </c>
      <c r="BE1341" s="17">
        <v>1</v>
      </c>
      <c r="BF1341" s="17">
        <v>1</v>
      </c>
      <c r="BH1341" s="17">
        <v>0</v>
      </c>
      <c r="BJ1341" s="17">
        <v>0</v>
      </c>
      <c r="BL1341" s="17">
        <v>0</v>
      </c>
      <c r="BM1341" s="17">
        <v>9.9190000000000007E-3</v>
      </c>
      <c r="BN1341" s="17">
        <v>1.3459E-2</v>
      </c>
      <c r="BO1341" s="17">
        <v>0.171872</v>
      </c>
      <c r="BP1341" s="17">
        <v>0</v>
      </c>
      <c r="BQ1341" s="17">
        <v>0</v>
      </c>
      <c r="BR1341" s="17">
        <v>0</v>
      </c>
      <c r="BS1341" s="17">
        <v>0</v>
      </c>
      <c r="BT1341" s="17" t="s">
        <v>409</v>
      </c>
      <c r="BU1341" s="17" t="s">
        <v>409</v>
      </c>
      <c r="BV1341" s="17" t="s">
        <v>409</v>
      </c>
      <c r="BX1341" s="17" t="s">
        <v>607</v>
      </c>
      <c r="CA1341" s="17">
        <v>88106466</v>
      </c>
      <c r="CB1341" s="17" t="s">
        <v>1656</v>
      </c>
      <c r="CC1341" s="17">
        <v>2101165</v>
      </c>
      <c r="CD1341" s="17" t="s">
        <v>1235</v>
      </c>
    </row>
    <row r="1342" spans="1:82">
      <c r="A1342" s="27">
        <v>1000001523</v>
      </c>
      <c r="B1342" s="26">
        <v>0</v>
      </c>
      <c r="C1342" s="26" t="s">
        <v>1679</v>
      </c>
      <c r="D1342" s="25">
        <v>312150</v>
      </c>
      <c r="E1342" s="25" t="s">
        <v>1193</v>
      </c>
      <c r="F1342" s="25">
        <v>312130</v>
      </c>
      <c r="G1342" s="25" t="s">
        <v>1658</v>
      </c>
      <c r="H1342" s="25">
        <v>1</v>
      </c>
      <c r="I1342" s="25">
        <v>1996.01</v>
      </c>
      <c r="J1342" s="25">
        <v>2011.12</v>
      </c>
      <c r="K1342" s="25" t="s">
        <v>505</v>
      </c>
      <c r="L1342" s="25"/>
      <c r="M1342" s="25" t="s">
        <v>505</v>
      </c>
      <c r="N1342" s="25" t="s">
        <v>412</v>
      </c>
      <c r="O1342" s="25" t="s">
        <v>428</v>
      </c>
      <c r="P1342" s="25" t="s">
        <v>427</v>
      </c>
      <c r="Q1342" s="24">
        <v>30895</v>
      </c>
      <c r="R1342" s="17">
        <v>0</v>
      </c>
      <c r="U1342" s="17">
        <v>0</v>
      </c>
      <c r="V1342" s="17">
        <v>0</v>
      </c>
      <c r="Y1342" s="17">
        <v>0</v>
      </c>
      <c r="Z1342" s="17">
        <v>0</v>
      </c>
      <c r="AC1342" s="17">
        <v>0</v>
      </c>
      <c r="AD1342" s="17">
        <v>0</v>
      </c>
      <c r="AG1342" s="17">
        <v>0</v>
      </c>
      <c r="AH1342" s="17">
        <v>0</v>
      </c>
      <c r="AK1342" s="17">
        <v>0</v>
      </c>
      <c r="AL1342" s="17">
        <v>0</v>
      </c>
      <c r="AO1342" s="17">
        <v>0</v>
      </c>
      <c r="AP1342" s="17">
        <v>0</v>
      </c>
      <c r="AQ1342" s="17">
        <v>0</v>
      </c>
      <c r="AR1342" s="17">
        <v>0</v>
      </c>
      <c r="AS1342" s="17">
        <v>1.3114000000000001E-2</v>
      </c>
      <c r="AT1342" s="17">
        <v>6.1304999999999998E-2</v>
      </c>
      <c r="AU1342" s="17">
        <v>2.4771000000000001E-2</v>
      </c>
      <c r="AV1342" s="17">
        <v>195</v>
      </c>
      <c r="AW1342" s="17">
        <v>175.5</v>
      </c>
      <c r="AX1342" s="17">
        <v>234</v>
      </c>
      <c r="AY1342" s="17">
        <v>0</v>
      </c>
      <c r="AZ1342" s="17">
        <v>0</v>
      </c>
      <c r="BA1342" s="17">
        <v>0</v>
      </c>
      <c r="BB1342" s="17">
        <v>0</v>
      </c>
      <c r="BC1342" s="17">
        <v>1</v>
      </c>
      <c r="BD1342" s="17">
        <v>30.9</v>
      </c>
      <c r="BE1342" s="17">
        <v>1</v>
      </c>
      <c r="BF1342" s="17">
        <v>1</v>
      </c>
      <c r="BH1342" s="17">
        <v>0</v>
      </c>
      <c r="BJ1342" s="17">
        <v>0</v>
      </c>
      <c r="BL1342" s="17">
        <v>0</v>
      </c>
      <c r="BM1342" s="17">
        <v>0</v>
      </c>
      <c r="BN1342" s="17">
        <v>0</v>
      </c>
      <c r="BO1342" s="17">
        <v>0</v>
      </c>
      <c r="BP1342" s="17">
        <v>0</v>
      </c>
      <c r="BQ1342" s="17">
        <v>0</v>
      </c>
      <c r="BR1342" s="17">
        <v>0</v>
      </c>
      <c r="BS1342" s="17">
        <v>0</v>
      </c>
      <c r="BT1342" s="17" t="s">
        <v>409</v>
      </c>
      <c r="BU1342" s="17" t="s">
        <v>409</v>
      </c>
      <c r="BV1342" s="17" t="s">
        <v>409</v>
      </c>
      <c r="BX1342" s="17" t="s">
        <v>607</v>
      </c>
      <c r="CA1342" s="17">
        <v>88106466</v>
      </c>
      <c r="CB1342" s="17" t="s">
        <v>1656</v>
      </c>
      <c r="CC1342" s="17">
        <v>7101341</v>
      </c>
      <c r="CD1342" s="17" t="s">
        <v>1192</v>
      </c>
    </row>
    <row r="1343" spans="1:82">
      <c r="A1343" s="27">
        <v>1000001525</v>
      </c>
      <c r="B1343" s="26">
        <v>0</v>
      </c>
      <c r="C1343" s="26" t="s">
        <v>1678</v>
      </c>
      <c r="D1343" s="25">
        <v>312110</v>
      </c>
      <c r="E1343" s="25" t="s">
        <v>1674</v>
      </c>
      <c r="F1343" s="25">
        <v>312115</v>
      </c>
      <c r="G1343" s="25" t="s">
        <v>1668</v>
      </c>
      <c r="H1343" s="25">
        <v>1</v>
      </c>
      <c r="I1343" s="25">
        <v>1996.01</v>
      </c>
      <c r="J1343" s="25">
        <v>2018.04</v>
      </c>
      <c r="K1343" s="25" t="s">
        <v>505</v>
      </c>
      <c r="L1343" s="25"/>
      <c r="M1343" s="25" t="s">
        <v>505</v>
      </c>
      <c r="N1343" s="25" t="s">
        <v>412</v>
      </c>
      <c r="O1343" s="25" t="s">
        <v>428</v>
      </c>
      <c r="P1343" s="25" t="s">
        <v>427</v>
      </c>
      <c r="Q1343" s="24">
        <v>16646</v>
      </c>
      <c r="R1343" s="17">
        <v>0</v>
      </c>
      <c r="U1343" s="17">
        <v>0</v>
      </c>
      <c r="V1343" s="17">
        <v>0</v>
      </c>
      <c r="Y1343" s="17">
        <v>0</v>
      </c>
      <c r="Z1343" s="17">
        <v>0</v>
      </c>
      <c r="AC1343" s="17">
        <v>0</v>
      </c>
      <c r="AD1343" s="17">
        <v>0</v>
      </c>
      <c r="AG1343" s="17">
        <v>0</v>
      </c>
      <c r="AH1343" s="17">
        <v>0</v>
      </c>
      <c r="AK1343" s="17">
        <v>0</v>
      </c>
      <c r="AL1343" s="17">
        <v>0</v>
      </c>
      <c r="AO1343" s="17">
        <v>0</v>
      </c>
      <c r="AP1343" s="17">
        <v>0</v>
      </c>
      <c r="AQ1343" s="17">
        <v>0</v>
      </c>
      <c r="AR1343" s="17">
        <v>0</v>
      </c>
      <c r="AS1343" s="17">
        <v>7.0660000000000002E-3</v>
      </c>
      <c r="AT1343" s="17">
        <v>3.3293999999999997E-2</v>
      </c>
      <c r="AU1343" s="17">
        <v>1.3268E-2</v>
      </c>
      <c r="AV1343" s="17">
        <v>195</v>
      </c>
      <c r="AW1343" s="17">
        <v>175.5</v>
      </c>
      <c r="AX1343" s="17">
        <v>234</v>
      </c>
      <c r="AY1343" s="17">
        <v>0</v>
      </c>
      <c r="AZ1343" s="17">
        <v>0</v>
      </c>
      <c r="BA1343" s="17">
        <v>0</v>
      </c>
      <c r="BB1343" s="17">
        <v>0</v>
      </c>
      <c r="BC1343" s="17">
        <v>1</v>
      </c>
      <c r="BD1343" s="17">
        <v>16.649999999999999</v>
      </c>
      <c r="BE1343" s="17">
        <v>1</v>
      </c>
      <c r="BF1343" s="17">
        <v>1</v>
      </c>
      <c r="BH1343" s="17">
        <v>0</v>
      </c>
      <c r="BJ1343" s="17">
        <v>0</v>
      </c>
      <c r="BL1343" s="17">
        <v>0</v>
      </c>
      <c r="BM1343" s="17">
        <v>0</v>
      </c>
      <c r="BN1343" s="17">
        <v>0</v>
      </c>
      <c r="BO1343" s="17">
        <v>0</v>
      </c>
      <c r="BP1343" s="17">
        <v>0</v>
      </c>
      <c r="BQ1343" s="17">
        <v>0</v>
      </c>
      <c r="BR1343" s="17">
        <v>0</v>
      </c>
      <c r="BS1343" s="17">
        <v>0</v>
      </c>
      <c r="BT1343" s="17" t="s">
        <v>409</v>
      </c>
      <c r="BU1343" s="17" t="s">
        <v>409</v>
      </c>
      <c r="BV1343" s="17" t="s">
        <v>409</v>
      </c>
      <c r="BW1343" s="17" t="s">
        <v>592</v>
      </c>
      <c r="CA1343" s="17">
        <v>88106466</v>
      </c>
      <c r="CB1343" s="17" t="s">
        <v>1656</v>
      </c>
      <c r="CC1343" s="17">
        <v>7101341</v>
      </c>
      <c r="CD1343" s="17" t="s">
        <v>1183</v>
      </c>
    </row>
    <row r="1344" spans="1:82">
      <c r="A1344" s="27">
        <v>1000001526</v>
      </c>
      <c r="B1344" s="26">
        <v>0</v>
      </c>
      <c r="C1344" s="26" t="s">
        <v>1677</v>
      </c>
      <c r="D1344" s="25">
        <v>312110</v>
      </c>
      <c r="E1344" s="25" t="s">
        <v>1674</v>
      </c>
      <c r="F1344" s="25">
        <v>312115</v>
      </c>
      <c r="G1344" s="25" t="s">
        <v>1668</v>
      </c>
      <c r="H1344" s="25">
        <v>2</v>
      </c>
      <c r="I1344" s="25">
        <v>1996.01</v>
      </c>
      <c r="J1344" s="25">
        <v>2500.12</v>
      </c>
      <c r="K1344" s="25" t="s">
        <v>505</v>
      </c>
      <c r="L1344" s="25"/>
      <c r="M1344" s="25" t="s">
        <v>505</v>
      </c>
      <c r="N1344" s="25" t="s">
        <v>412</v>
      </c>
      <c r="O1344" s="25" t="s">
        <v>428</v>
      </c>
      <c r="P1344" s="25" t="s">
        <v>427</v>
      </c>
      <c r="Q1344" s="24">
        <v>16646</v>
      </c>
      <c r="R1344" s="17">
        <v>0</v>
      </c>
      <c r="U1344" s="17">
        <v>0</v>
      </c>
      <c r="V1344" s="17">
        <v>0</v>
      </c>
      <c r="Y1344" s="17">
        <v>0</v>
      </c>
      <c r="Z1344" s="17">
        <v>0</v>
      </c>
      <c r="AC1344" s="17">
        <v>0</v>
      </c>
      <c r="AD1344" s="17">
        <v>0</v>
      </c>
      <c r="AG1344" s="17">
        <v>0</v>
      </c>
      <c r="AH1344" s="17">
        <v>0</v>
      </c>
      <c r="AK1344" s="17">
        <v>0</v>
      </c>
      <c r="AL1344" s="17">
        <v>0</v>
      </c>
      <c r="AO1344" s="17">
        <v>0</v>
      </c>
      <c r="AP1344" s="17">
        <v>0</v>
      </c>
      <c r="AQ1344" s="17">
        <v>0</v>
      </c>
      <c r="AR1344" s="17">
        <v>0</v>
      </c>
      <c r="AS1344" s="17">
        <v>7.0660000000000002E-3</v>
      </c>
      <c r="AT1344" s="17">
        <v>3.3293999999999997E-2</v>
      </c>
      <c r="AU1344" s="17">
        <v>1.3268E-2</v>
      </c>
      <c r="AV1344" s="17">
        <v>195</v>
      </c>
      <c r="AW1344" s="17">
        <v>175.5</v>
      </c>
      <c r="AX1344" s="17">
        <v>234</v>
      </c>
      <c r="AY1344" s="17">
        <v>0</v>
      </c>
      <c r="AZ1344" s="17">
        <v>0</v>
      </c>
      <c r="BA1344" s="17">
        <v>0</v>
      </c>
      <c r="BB1344" s="17">
        <v>0</v>
      </c>
      <c r="BC1344" s="17">
        <v>1</v>
      </c>
      <c r="BD1344" s="17">
        <v>16.649999999999999</v>
      </c>
      <c r="BE1344" s="17">
        <v>1</v>
      </c>
      <c r="BF1344" s="17">
        <v>1</v>
      </c>
      <c r="BH1344" s="17">
        <v>0</v>
      </c>
      <c r="BJ1344" s="17">
        <v>0</v>
      </c>
      <c r="BL1344" s="17">
        <v>0</v>
      </c>
      <c r="BM1344" s="17">
        <v>0</v>
      </c>
      <c r="BN1344" s="17">
        <v>0</v>
      </c>
      <c r="BO1344" s="17">
        <v>0</v>
      </c>
      <c r="BP1344" s="17">
        <v>0</v>
      </c>
      <c r="BQ1344" s="17">
        <v>0</v>
      </c>
      <c r="BR1344" s="17">
        <v>0</v>
      </c>
      <c r="BS1344" s="17">
        <v>0</v>
      </c>
      <c r="BT1344" s="17" t="s">
        <v>409</v>
      </c>
      <c r="BU1344" s="17" t="s">
        <v>409</v>
      </c>
      <c r="BV1344" s="17" t="s">
        <v>409</v>
      </c>
      <c r="BW1344" s="17" t="s">
        <v>592</v>
      </c>
      <c r="CA1344" s="17">
        <v>88106466</v>
      </c>
      <c r="CB1344" s="17" t="s">
        <v>1656</v>
      </c>
      <c r="CC1344" s="17">
        <v>7101341</v>
      </c>
      <c r="CD1344" s="17" t="s">
        <v>1183</v>
      </c>
    </row>
    <row r="1345" spans="1:82">
      <c r="A1345" s="27">
        <v>1000001527</v>
      </c>
      <c r="B1345" s="26">
        <v>0</v>
      </c>
      <c r="C1345" s="26" t="s">
        <v>1676</v>
      </c>
      <c r="D1345" s="25">
        <v>312110</v>
      </c>
      <c r="E1345" s="25" t="s">
        <v>1674</v>
      </c>
      <c r="F1345" s="25">
        <v>312145</v>
      </c>
      <c r="G1345" s="25" t="s">
        <v>1673</v>
      </c>
      <c r="H1345" s="25">
        <v>1</v>
      </c>
      <c r="I1345" s="25">
        <v>2003.12</v>
      </c>
      <c r="J1345" s="25">
        <v>2500.12</v>
      </c>
      <c r="K1345" s="25" t="s">
        <v>1672</v>
      </c>
      <c r="L1345" s="25"/>
      <c r="M1345" s="25" t="s">
        <v>1672</v>
      </c>
      <c r="N1345" s="25" t="s">
        <v>412</v>
      </c>
      <c r="O1345" s="25" t="s">
        <v>411</v>
      </c>
      <c r="P1345" s="25" t="s">
        <v>426</v>
      </c>
      <c r="Q1345" s="24">
        <v>5000</v>
      </c>
      <c r="R1345" s="17">
        <v>0.17069999999999999</v>
      </c>
      <c r="U1345" s="17">
        <v>0</v>
      </c>
      <c r="V1345" s="17">
        <v>0</v>
      </c>
      <c r="Y1345" s="17">
        <v>0</v>
      </c>
      <c r="Z1345" s="17">
        <v>0</v>
      </c>
      <c r="AC1345" s="17">
        <v>0</v>
      </c>
      <c r="AD1345" s="17">
        <v>0</v>
      </c>
      <c r="AG1345" s="17">
        <v>0</v>
      </c>
      <c r="AH1345" s="17">
        <v>0</v>
      </c>
      <c r="AK1345" s="17">
        <v>0</v>
      </c>
      <c r="AL1345" s="17">
        <v>0</v>
      </c>
      <c r="AO1345" s="17">
        <v>0</v>
      </c>
      <c r="AP1345" s="17">
        <v>0</v>
      </c>
      <c r="AQ1345" s="17">
        <v>0.17069999999999999</v>
      </c>
      <c r="AR1345" s="17">
        <v>1E-3</v>
      </c>
      <c r="AS1345" s="17">
        <v>4.0400000000000001E-4</v>
      </c>
      <c r="AT1345" s="17">
        <v>4.3839999999999999E-3</v>
      </c>
      <c r="AU1345" s="17">
        <v>8.7103E-2</v>
      </c>
      <c r="AV1345" s="17">
        <v>221</v>
      </c>
      <c r="AW1345" s="17">
        <v>198.9</v>
      </c>
      <c r="AX1345" s="17">
        <v>265.2</v>
      </c>
      <c r="AY1345" s="17">
        <v>0</v>
      </c>
      <c r="AZ1345" s="17">
        <v>0</v>
      </c>
      <c r="BA1345" s="17">
        <v>0</v>
      </c>
      <c r="BB1345" s="17">
        <v>0</v>
      </c>
      <c r="BC1345" s="17">
        <v>1</v>
      </c>
      <c r="BD1345" s="17">
        <v>5</v>
      </c>
      <c r="BE1345" s="17">
        <v>1</v>
      </c>
      <c r="BF1345" s="17">
        <v>1</v>
      </c>
      <c r="BH1345" s="17">
        <v>0</v>
      </c>
      <c r="BJ1345" s="17">
        <v>0</v>
      </c>
      <c r="BL1345" s="17">
        <v>0</v>
      </c>
      <c r="BM1345" s="17">
        <v>1.9910000000000001E-3</v>
      </c>
      <c r="BN1345" s="17">
        <v>1.2159E-2</v>
      </c>
      <c r="BO1345" s="17">
        <v>8.7103E-2</v>
      </c>
      <c r="BP1345" s="17">
        <v>0</v>
      </c>
      <c r="BQ1345" s="17">
        <v>0</v>
      </c>
      <c r="BR1345" s="17">
        <v>0</v>
      </c>
      <c r="BS1345" s="17">
        <v>0</v>
      </c>
      <c r="BT1345" s="17" t="s">
        <v>409</v>
      </c>
      <c r="BU1345" s="17" t="s">
        <v>409</v>
      </c>
      <c r="BV1345" s="17" t="s">
        <v>409</v>
      </c>
      <c r="BW1345" s="17" t="s">
        <v>592</v>
      </c>
      <c r="CA1345" s="17">
        <v>88106466</v>
      </c>
      <c r="CB1345" s="17" t="s">
        <v>1656</v>
      </c>
      <c r="CC1345" s="17">
        <v>7101341</v>
      </c>
      <c r="CD1345" s="17" t="s">
        <v>926</v>
      </c>
    </row>
    <row r="1346" spans="1:82">
      <c r="A1346" s="27">
        <v>1000001528</v>
      </c>
      <c r="B1346" s="26">
        <v>0</v>
      </c>
      <c r="C1346" s="26" t="s">
        <v>1675</v>
      </c>
      <c r="D1346" s="25">
        <v>312110</v>
      </c>
      <c r="E1346" s="25" t="s">
        <v>1674</v>
      </c>
      <c r="F1346" s="25">
        <v>312145</v>
      </c>
      <c r="G1346" s="25" t="s">
        <v>1673</v>
      </c>
      <c r="H1346" s="25">
        <v>2</v>
      </c>
      <c r="I1346" s="25">
        <v>2003.12</v>
      </c>
      <c r="J1346" s="25">
        <v>2500.12</v>
      </c>
      <c r="K1346" s="25" t="s">
        <v>1672</v>
      </c>
      <c r="L1346" s="25"/>
      <c r="M1346" s="25" t="s">
        <v>1672</v>
      </c>
      <c r="N1346" s="25" t="s">
        <v>412</v>
      </c>
      <c r="O1346" s="25" t="s">
        <v>411</v>
      </c>
      <c r="P1346" s="25" t="s">
        <v>426</v>
      </c>
      <c r="Q1346" s="24">
        <v>5131</v>
      </c>
      <c r="R1346" s="17">
        <v>0.17069999999999999</v>
      </c>
      <c r="U1346" s="17">
        <v>0</v>
      </c>
      <c r="V1346" s="17">
        <v>0</v>
      </c>
      <c r="Y1346" s="17">
        <v>0</v>
      </c>
      <c r="Z1346" s="17">
        <v>0</v>
      </c>
      <c r="AC1346" s="17">
        <v>0</v>
      </c>
      <c r="AD1346" s="17">
        <v>0</v>
      </c>
      <c r="AG1346" s="17">
        <v>0</v>
      </c>
      <c r="AH1346" s="17">
        <v>0</v>
      </c>
      <c r="AK1346" s="17">
        <v>0</v>
      </c>
      <c r="AL1346" s="17">
        <v>0</v>
      </c>
      <c r="AO1346" s="17">
        <v>0</v>
      </c>
      <c r="AP1346" s="17">
        <v>0</v>
      </c>
      <c r="AQ1346" s="17">
        <v>0.17069999999999999</v>
      </c>
      <c r="AR1346" s="17">
        <v>1E-3</v>
      </c>
      <c r="AS1346" s="17">
        <v>4.0400000000000001E-4</v>
      </c>
      <c r="AT1346" s="17">
        <v>4.3839999999999999E-3</v>
      </c>
      <c r="AU1346" s="17">
        <v>8.7103E-2</v>
      </c>
      <c r="AV1346" s="17">
        <v>221</v>
      </c>
      <c r="AW1346" s="17">
        <v>198.9</v>
      </c>
      <c r="AX1346" s="17">
        <v>265.2</v>
      </c>
      <c r="AY1346" s="17">
        <v>0</v>
      </c>
      <c r="AZ1346" s="17">
        <v>0</v>
      </c>
      <c r="BA1346" s="17">
        <v>0</v>
      </c>
      <c r="BB1346" s="17">
        <v>0</v>
      </c>
      <c r="BC1346" s="17">
        <v>1</v>
      </c>
      <c r="BD1346" s="17">
        <v>5.13</v>
      </c>
      <c r="BE1346" s="17">
        <v>1</v>
      </c>
      <c r="BF1346" s="17">
        <v>1</v>
      </c>
      <c r="BH1346" s="17">
        <v>0</v>
      </c>
      <c r="BJ1346" s="17">
        <v>0</v>
      </c>
      <c r="BL1346" s="17">
        <v>0</v>
      </c>
      <c r="BM1346" s="17">
        <v>1.9910000000000001E-3</v>
      </c>
      <c r="BN1346" s="17">
        <v>1.2159E-2</v>
      </c>
      <c r="BO1346" s="17">
        <v>8.7103E-2</v>
      </c>
      <c r="BP1346" s="17">
        <v>0</v>
      </c>
      <c r="BQ1346" s="17">
        <v>0</v>
      </c>
      <c r="BR1346" s="17">
        <v>0</v>
      </c>
      <c r="BS1346" s="17">
        <v>0</v>
      </c>
      <c r="BT1346" s="17" t="s">
        <v>409</v>
      </c>
      <c r="BU1346" s="17" t="s">
        <v>409</v>
      </c>
      <c r="BV1346" s="17" t="s">
        <v>409</v>
      </c>
      <c r="BW1346" s="17" t="s">
        <v>592</v>
      </c>
      <c r="CA1346" s="17">
        <v>88106466</v>
      </c>
      <c r="CB1346" s="17" t="s">
        <v>1656</v>
      </c>
      <c r="CC1346" s="17">
        <v>7101341</v>
      </c>
      <c r="CD1346" s="17" t="s">
        <v>926</v>
      </c>
    </row>
    <row r="1347" spans="1:82">
      <c r="A1347" s="27">
        <v>1000001529</v>
      </c>
      <c r="B1347" s="26">
        <v>0</v>
      </c>
      <c r="C1347" s="26" t="s">
        <v>1671</v>
      </c>
      <c r="D1347" s="25">
        <v>312115</v>
      </c>
      <c r="E1347" s="25" t="s">
        <v>1668</v>
      </c>
      <c r="F1347" s="25">
        <v>312250</v>
      </c>
      <c r="G1347" s="25" t="s">
        <v>1237</v>
      </c>
      <c r="H1347" s="25">
        <v>1</v>
      </c>
      <c r="I1347" s="25">
        <v>1996.06</v>
      </c>
      <c r="J1347" s="25">
        <v>2011.09</v>
      </c>
      <c r="K1347" s="25" t="s">
        <v>1670</v>
      </c>
      <c r="L1347" s="25"/>
      <c r="M1347" s="25" t="s">
        <v>1670</v>
      </c>
      <c r="N1347" s="25" t="s">
        <v>412</v>
      </c>
      <c r="O1347" s="25" t="s">
        <v>428</v>
      </c>
      <c r="P1347" s="25" t="s">
        <v>427</v>
      </c>
      <c r="Q1347" s="24">
        <v>31159</v>
      </c>
      <c r="R1347" s="17">
        <v>0</v>
      </c>
      <c r="U1347" s="17">
        <v>0</v>
      </c>
      <c r="V1347" s="17">
        <v>0</v>
      </c>
      <c r="Y1347" s="17">
        <v>0</v>
      </c>
      <c r="Z1347" s="17">
        <v>0</v>
      </c>
      <c r="AC1347" s="17">
        <v>0</v>
      </c>
      <c r="AD1347" s="17">
        <v>0</v>
      </c>
      <c r="AG1347" s="17">
        <v>0</v>
      </c>
      <c r="AH1347" s="17">
        <v>0</v>
      </c>
      <c r="AK1347" s="17">
        <v>0</v>
      </c>
      <c r="AL1347" s="17">
        <v>0</v>
      </c>
      <c r="AO1347" s="17">
        <v>0</v>
      </c>
      <c r="AP1347" s="17">
        <v>0</v>
      </c>
      <c r="AQ1347" s="17">
        <v>0</v>
      </c>
      <c r="AR1347" s="17">
        <v>0</v>
      </c>
      <c r="AS1347" s="17">
        <v>1.3186399999999999E-2</v>
      </c>
      <c r="AT1347" s="17">
        <v>6.1422499999999998E-2</v>
      </c>
      <c r="AU1347" s="17">
        <v>4.1009699999999998E-3</v>
      </c>
      <c r="AV1347" s="17">
        <v>195</v>
      </c>
      <c r="AW1347" s="17">
        <v>175.5</v>
      </c>
      <c r="AX1347" s="17">
        <v>234</v>
      </c>
      <c r="AY1347" s="17">
        <v>0</v>
      </c>
      <c r="AZ1347" s="17">
        <v>0</v>
      </c>
      <c r="BA1347" s="17">
        <v>0</v>
      </c>
      <c r="BB1347" s="17">
        <v>0</v>
      </c>
      <c r="BC1347" s="17">
        <v>1</v>
      </c>
      <c r="BD1347" s="17">
        <v>31.16</v>
      </c>
      <c r="BE1347" s="17">
        <v>1</v>
      </c>
      <c r="BF1347" s="17">
        <v>1</v>
      </c>
      <c r="BH1347" s="17">
        <v>0</v>
      </c>
      <c r="BJ1347" s="17">
        <v>0</v>
      </c>
      <c r="BL1347" s="17">
        <v>0</v>
      </c>
      <c r="BM1347" s="17">
        <v>0</v>
      </c>
      <c r="BN1347" s="17">
        <v>0</v>
      </c>
      <c r="BO1347" s="17">
        <v>0</v>
      </c>
      <c r="BP1347" s="17">
        <v>0</v>
      </c>
      <c r="BQ1347" s="17">
        <v>0</v>
      </c>
      <c r="BR1347" s="17">
        <v>0</v>
      </c>
      <c r="BS1347" s="17">
        <v>0</v>
      </c>
      <c r="BT1347" s="17" t="s">
        <v>409</v>
      </c>
      <c r="BU1347" s="17" t="s">
        <v>409</v>
      </c>
      <c r="BV1347" s="17" t="s">
        <v>409</v>
      </c>
      <c r="BX1347" s="17" t="s">
        <v>607</v>
      </c>
      <c r="CA1347" s="17">
        <v>88106466</v>
      </c>
      <c r="CB1347" s="17" t="s">
        <v>1656</v>
      </c>
      <c r="CC1347" s="17">
        <v>7101341</v>
      </c>
      <c r="CD1347" s="17" t="s">
        <v>1192</v>
      </c>
    </row>
    <row r="1348" spans="1:82">
      <c r="A1348" s="27">
        <v>1000001530</v>
      </c>
      <c r="B1348" s="26">
        <v>0</v>
      </c>
      <c r="C1348" s="26" t="s">
        <v>1669</v>
      </c>
      <c r="D1348" s="25">
        <v>312115</v>
      </c>
      <c r="E1348" s="25" t="s">
        <v>1668</v>
      </c>
      <c r="F1348" s="25">
        <v>312120</v>
      </c>
      <c r="G1348" s="25" t="s">
        <v>1186</v>
      </c>
      <c r="H1348" s="25">
        <v>1</v>
      </c>
      <c r="I1348" s="25">
        <v>1996.01</v>
      </c>
      <c r="J1348" s="25">
        <v>2011.09</v>
      </c>
      <c r="K1348" s="25" t="s">
        <v>505</v>
      </c>
      <c r="L1348" s="25"/>
      <c r="M1348" s="25" t="s">
        <v>505</v>
      </c>
      <c r="N1348" s="25" t="s">
        <v>412</v>
      </c>
      <c r="O1348" s="25" t="s">
        <v>428</v>
      </c>
      <c r="P1348" s="25" t="s">
        <v>427</v>
      </c>
      <c r="Q1348" s="24">
        <v>26559</v>
      </c>
      <c r="R1348" s="17">
        <v>0</v>
      </c>
      <c r="U1348" s="17">
        <v>0</v>
      </c>
      <c r="V1348" s="17">
        <v>0</v>
      </c>
      <c r="Y1348" s="17">
        <v>0</v>
      </c>
      <c r="Z1348" s="17">
        <v>0</v>
      </c>
      <c r="AC1348" s="17">
        <v>0</v>
      </c>
      <c r="AD1348" s="17">
        <v>0</v>
      </c>
      <c r="AG1348" s="17">
        <v>0</v>
      </c>
      <c r="AH1348" s="17">
        <v>0</v>
      </c>
      <c r="AK1348" s="17">
        <v>0</v>
      </c>
      <c r="AL1348" s="17">
        <v>0</v>
      </c>
      <c r="AO1348" s="17">
        <v>0</v>
      </c>
      <c r="AP1348" s="17">
        <v>0</v>
      </c>
      <c r="AQ1348" s="17">
        <v>0</v>
      </c>
      <c r="AR1348" s="17">
        <v>0</v>
      </c>
      <c r="AS1348" s="17">
        <v>1.1278399999999999E-2</v>
      </c>
      <c r="AT1348" s="17">
        <v>5.2534999999999998E-2</v>
      </c>
      <c r="AU1348" s="17">
        <v>3.507582E-3</v>
      </c>
      <c r="AV1348" s="17">
        <v>195</v>
      </c>
      <c r="AW1348" s="17">
        <v>175.5</v>
      </c>
      <c r="AX1348" s="17">
        <v>234</v>
      </c>
      <c r="AY1348" s="17">
        <v>0</v>
      </c>
      <c r="AZ1348" s="17">
        <v>0</v>
      </c>
      <c r="BA1348" s="17">
        <v>0</v>
      </c>
      <c r="BB1348" s="17">
        <v>0</v>
      </c>
      <c r="BC1348" s="17">
        <v>1</v>
      </c>
      <c r="BD1348" s="17">
        <v>26.56</v>
      </c>
      <c r="BE1348" s="17">
        <v>1</v>
      </c>
      <c r="BF1348" s="17">
        <v>1</v>
      </c>
      <c r="BH1348" s="17">
        <v>0</v>
      </c>
      <c r="BJ1348" s="17">
        <v>0</v>
      </c>
      <c r="BL1348" s="17">
        <v>0</v>
      </c>
      <c r="BM1348" s="17">
        <v>0</v>
      </c>
      <c r="BN1348" s="17">
        <v>0</v>
      </c>
      <c r="BO1348" s="17">
        <v>0</v>
      </c>
      <c r="BP1348" s="17">
        <v>0</v>
      </c>
      <c r="BQ1348" s="17">
        <v>0</v>
      </c>
      <c r="BR1348" s="17">
        <v>0</v>
      </c>
      <c r="BS1348" s="17">
        <v>0</v>
      </c>
      <c r="BT1348" s="17" t="s">
        <v>409</v>
      </c>
      <c r="BU1348" s="17" t="s">
        <v>409</v>
      </c>
      <c r="BV1348" s="17" t="s">
        <v>409</v>
      </c>
      <c r="BW1348" s="17" t="s">
        <v>592</v>
      </c>
      <c r="CA1348" s="17">
        <v>88106466</v>
      </c>
      <c r="CB1348" s="17" t="s">
        <v>1656</v>
      </c>
      <c r="CC1348" s="17">
        <v>7101341</v>
      </c>
      <c r="CD1348" s="17" t="s">
        <v>1183</v>
      </c>
    </row>
    <row r="1349" spans="1:82">
      <c r="A1349" s="27">
        <v>1000001532</v>
      </c>
      <c r="B1349" s="26">
        <v>0</v>
      </c>
      <c r="C1349" s="26" t="s">
        <v>1667</v>
      </c>
      <c r="D1349" s="25">
        <v>312120</v>
      </c>
      <c r="E1349" s="25" t="s">
        <v>1186</v>
      </c>
      <c r="F1349" s="25">
        <v>312350</v>
      </c>
      <c r="G1349" s="25" t="s">
        <v>1665</v>
      </c>
      <c r="H1349" s="25">
        <v>1</v>
      </c>
      <c r="I1349" s="25">
        <v>2000.11</v>
      </c>
      <c r="J1349" s="25">
        <v>2500.12</v>
      </c>
      <c r="K1349" s="25" t="s">
        <v>1664</v>
      </c>
      <c r="L1349" s="25"/>
      <c r="M1349" s="25" t="s">
        <v>1664</v>
      </c>
      <c r="N1349" s="25" t="s">
        <v>412</v>
      </c>
      <c r="O1349" s="25" t="s">
        <v>411</v>
      </c>
      <c r="P1349" s="25" t="s">
        <v>426</v>
      </c>
      <c r="Q1349" s="24">
        <v>7145</v>
      </c>
      <c r="R1349" s="17">
        <v>0.13719999999999999</v>
      </c>
      <c r="U1349" s="17">
        <v>0</v>
      </c>
      <c r="V1349" s="17">
        <v>0</v>
      </c>
      <c r="Y1349" s="17">
        <v>0</v>
      </c>
      <c r="Z1349" s="17">
        <v>0</v>
      </c>
      <c r="AC1349" s="17">
        <v>0</v>
      </c>
      <c r="AD1349" s="17">
        <v>0</v>
      </c>
      <c r="AG1349" s="17">
        <v>0</v>
      </c>
      <c r="AH1349" s="17">
        <v>0</v>
      </c>
      <c r="AK1349" s="17">
        <v>0</v>
      </c>
      <c r="AL1349" s="17">
        <v>0</v>
      </c>
      <c r="AO1349" s="17">
        <v>0</v>
      </c>
      <c r="AP1349" s="17">
        <v>0</v>
      </c>
      <c r="AQ1349" s="17">
        <v>0.13719999999999999</v>
      </c>
      <c r="AR1349" s="17">
        <v>1E-3</v>
      </c>
      <c r="AS1349" s="17">
        <v>7.5900000000000002E-4</v>
      </c>
      <c r="AT1349" s="17">
        <v>6.829E-3</v>
      </c>
      <c r="AU1349" s="17">
        <v>0.121576</v>
      </c>
      <c r="AV1349" s="17">
        <v>227</v>
      </c>
      <c r="AW1349" s="17">
        <v>204.3</v>
      </c>
      <c r="AX1349" s="17">
        <v>272.39999999999998</v>
      </c>
      <c r="AY1349" s="17">
        <v>0</v>
      </c>
      <c r="AZ1349" s="17">
        <v>0</v>
      </c>
      <c r="BA1349" s="17">
        <v>0</v>
      </c>
      <c r="BB1349" s="17">
        <v>0</v>
      </c>
      <c r="BC1349" s="17">
        <v>1</v>
      </c>
      <c r="BD1349" s="17">
        <v>7.15</v>
      </c>
      <c r="BE1349" s="17">
        <v>1</v>
      </c>
      <c r="BF1349" s="17">
        <v>1</v>
      </c>
      <c r="BH1349" s="17">
        <v>0</v>
      </c>
      <c r="BJ1349" s="17">
        <v>0</v>
      </c>
      <c r="BL1349" s="17">
        <v>0</v>
      </c>
      <c r="BM1349" s="17">
        <v>7.4999999999999997E-3</v>
      </c>
      <c r="BN1349" s="17">
        <v>7.7710000000000001E-3</v>
      </c>
      <c r="BO1349" s="17">
        <v>0.121576</v>
      </c>
      <c r="BP1349" s="17">
        <v>0</v>
      </c>
      <c r="BQ1349" s="17">
        <v>0</v>
      </c>
      <c r="BR1349" s="17">
        <v>0</v>
      </c>
      <c r="BS1349" s="17">
        <v>0</v>
      </c>
      <c r="BT1349" s="17" t="s">
        <v>409</v>
      </c>
      <c r="BU1349" s="17" t="s">
        <v>409</v>
      </c>
      <c r="BV1349" s="17" t="s">
        <v>409</v>
      </c>
      <c r="BX1349" s="17" t="s">
        <v>607</v>
      </c>
      <c r="CA1349" s="17">
        <v>88106466</v>
      </c>
      <c r="CB1349" s="17" t="s">
        <v>1656</v>
      </c>
      <c r="CC1349" s="17">
        <v>98100911</v>
      </c>
      <c r="CD1349" s="17" t="s">
        <v>1235</v>
      </c>
    </row>
    <row r="1350" spans="1:82">
      <c r="A1350" s="27">
        <v>1000001533</v>
      </c>
      <c r="B1350" s="26">
        <v>0</v>
      </c>
      <c r="C1350" s="26" t="s">
        <v>1666</v>
      </c>
      <c r="D1350" s="25">
        <v>312120</v>
      </c>
      <c r="E1350" s="25" t="s">
        <v>1186</v>
      </c>
      <c r="F1350" s="25">
        <v>312350</v>
      </c>
      <c r="G1350" s="25" t="s">
        <v>1665</v>
      </c>
      <c r="H1350" s="25">
        <v>2</v>
      </c>
      <c r="I1350" s="25">
        <v>2000.11</v>
      </c>
      <c r="J1350" s="25">
        <v>2500.12</v>
      </c>
      <c r="K1350" s="25" t="s">
        <v>1664</v>
      </c>
      <c r="L1350" s="25"/>
      <c r="M1350" s="25" t="s">
        <v>1130</v>
      </c>
      <c r="N1350" s="25" t="s">
        <v>412</v>
      </c>
      <c r="O1350" s="25" t="s">
        <v>411</v>
      </c>
      <c r="P1350" s="25" t="s">
        <v>426</v>
      </c>
      <c r="Q1350" s="24">
        <v>7140</v>
      </c>
      <c r="R1350" s="17">
        <v>0.13719999999999999</v>
      </c>
      <c r="U1350" s="17">
        <v>0</v>
      </c>
      <c r="V1350" s="17">
        <v>0</v>
      </c>
      <c r="Y1350" s="17">
        <v>0</v>
      </c>
      <c r="Z1350" s="17">
        <v>0</v>
      </c>
      <c r="AC1350" s="17">
        <v>0</v>
      </c>
      <c r="AD1350" s="17">
        <v>0</v>
      </c>
      <c r="AG1350" s="17">
        <v>0</v>
      </c>
      <c r="AH1350" s="17">
        <v>0</v>
      </c>
      <c r="AK1350" s="17">
        <v>0</v>
      </c>
      <c r="AL1350" s="17">
        <v>0</v>
      </c>
      <c r="AO1350" s="17">
        <v>0</v>
      </c>
      <c r="AP1350" s="17">
        <v>0</v>
      </c>
      <c r="AQ1350" s="17">
        <v>0.13719999999999999</v>
      </c>
      <c r="AR1350" s="17">
        <v>1E-3</v>
      </c>
      <c r="AS1350" s="17">
        <v>7.6300000000000001E-4</v>
      </c>
      <c r="AT1350" s="17">
        <v>6.8139999999999997E-3</v>
      </c>
      <c r="AU1350" s="17">
        <v>0.121683</v>
      </c>
      <c r="AV1350" s="17">
        <v>227</v>
      </c>
      <c r="AW1350" s="17">
        <v>204.3</v>
      </c>
      <c r="AX1350" s="17">
        <v>272.39999999999998</v>
      </c>
      <c r="AY1350" s="17">
        <v>0</v>
      </c>
      <c r="AZ1350" s="17">
        <v>0</v>
      </c>
      <c r="BA1350" s="17">
        <v>0</v>
      </c>
      <c r="BB1350" s="17">
        <v>0</v>
      </c>
      <c r="BC1350" s="17">
        <v>1</v>
      </c>
      <c r="BD1350" s="17">
        <v>7.14</v>
      </c>
      <c r="BE1350" s="17">
        <v>1</v>
      </c>
      <c r="BF1350" s="17">
        <v>1</v>
      </c>
      <c r="BH1350" s="17">
        <v>0</v>
      </c>
      <c r="BJ1350" s="17">
        <v>0</v>
      </c>
      <c r="BL1350" s="17">
        <v>0</v>
      </c>
      <c r="BM1350" s="17">
        <v>9.8250000000000004E-3</v>
      </c>
      <c r="BN1350" s="17">
        <v>9.9520000000000008E-3</v>
      </c>
      <c r="BO1350" s="17">
        <v>0.121638</v>
      </c>
      <c r="BP1350" s="17">
        <v>0</v>
      </c>
      <c r="BQ1350" s="17">
        <v>0</v>
      </c>
      <c r="BR1350" s="17">
        <v>0</v>
      </c>
      <c r="BS1350" s="17">
        <v>0</v>
      </c>
      <c r="BT1350" s="17" t="s">
        <v>409</v>
      </c>
      <c r="BU1350" s="17" t="s">
        <v>409</v>
      </c>
      <c r="BV1350" s="17" t="s">
        <v>409</v>
      </c>
      <c r="BX1350" s="17" t="s">
        <v>607</v>
      </c>
      <c r="CA1350" s="17">
        <v>88106466</v>
      </c>
      <c r="CB1350" s="17" t="s">
        <v>1656</v>
      </c>
      <c r="CC1350" s="17">
        <v>98100911</v>
      </c>
      <c r="CD1350" s="17" t="s">
        <v>1235</v>
      </c>
    </row>
    <row r="1351" spans="1:82">
      <c r="A1351" s="27">
        <v>1000001534</v>
      </c>
      <c r="B1351" s="26">
        <v>0</v>
      </c>
      <c r="C1351" s="26" t="s">
        <v>1663</v>
      </c>
      <c r="D1351" s="25">
        <v>312120</v>
      </c>
      <c r="E1351" s="25" t="s">
        <v>1186</v>
      </c>
      <c r="F1351" s="25">
        <v>312125</v>
      </c>
      <c r="G1351" s="25" t="s">
        <v>1660</v>
      </c>
      <c r="H1351" s="25">
        <v>1</v>
      </c>
      <c r="I1351" s="25">
        <v>1998.04</v>
      </c>
      <c r="J1351" s="25">
        <v>2500.12</v>
      </c>
      <c r="K1351" s="25" t="s">
        <v>1539</v>
      </c>
      <c r="L1351" s="25"/>
      <c r="M1351" s="25" t="s">
        <v>1539</v>
      </c>
      <c r="N1351" s="25" t="s">
        <v>412</v>
      </c>
      <c r="O1351" s="25" t="s">
        <v>428</v>
      </c>
      <c r="P1351" s="25" t="s">
        <v>427</v>
      </c>
      <c r="Q1351" s="24">
        <v>22714</v>
      </c>
      <c r="R1351" s="17">
        <v>0</v>
      </c>
      <c r="U1351" s="17">
        <v>0</v>
      </c>
      <c r="V1351" s="17">
        <v>0</v>
      </c>
      <c r="Y1351" s="17">
        <v>0</v>
      </c>
      <c r="Z1351" s="17">
        <v>0</v>
      </c>
      <c r="AC1351" s="17">
        <v>0</v>
      </c>
      <c r="AD1351" s="17">
        <v>0</v>
      </c>
      <c r="AG1351" s="17">
        <v>0</v>
      </c>
      <c r="AH1351" s="17">
        <v>0</v>
      </c>
      <c r="AK1351" s="17">
        <v>0</v>
      </c>
      <c r="AL1351" s="17">
        <v>0</v>
      </c>
      <c r="AO1351" s="17">
        <v>0</v>
      </c>
      <c r="AP1351" s="17">
        <v>0</v>
      </c>
      <c r="AQ1351" s="17">
        <v>0</v>
      </c>
      <c r="AR1351" s="17">
        <v>0</v>
      </c>
      <c r="AS1351" s="17">
        <v>9.6419999999999995E-3</v>
      </c>
      <c r="AT1351" s="17">
        <v>4.4350000000000001E-2</v>
      </c>
      <c r="AU1351" s="17">
        <v>1.9040999999999999E-2</v>
      </c>
      <c r="AV1351" s="17">
        <v>195</v>
      </c>
      <c r="AW1351" s="17">
        <v>175.5</v>
      </c>
      <c r="AX1351" s="17">
        <v>234</v>
      </c>
      <c r="AY1351" s="17">
        <v>0</v>
      </c>
      <c r="AZ1351" s="17">
        <v>0</v>
      </c>
      <c r="BA1351" s="17">
        <v>0</v>
      </c>
      <c r="BB1351" s="17">
        <v>0</v>
      </c>
      <c r="BC1351" s="17">
        <v>1</v>
      </c>
      <c r="BD1351" s="17">
        <v>22.71</v>
      </c>
      <c r="BE1351" s="17">
        <v>1</v>
      </c>
      <c r="BF1351" s="17">
        <v>1</v>
      </c>
      <c r="BH1351" s="17">
        <v>0</v>
      </c>
      <c r="BJ1351" s="17">
        <v>0</v>
      </c>
      <c r="BL1351" s="17">
        <v>0</v>
      </c>
      <c r="BM1351" s="17">
        <v>0</v>
      </c>
      <c r="BN1351" s="17">
        <v>0</v>
      </c>
      <c r="BO1351" s="17">
        <v>0</v>
      </c>
      <c r="BP1351" s="17">
        <v>0</v>
      </c>
      <c r="BQ1351" s="17">
        <v>0</v>
      </c>
      <c r="BR1351" s="17">
        <v>0</v>
      </c>
      <c r="BS1351" s="17">
        <v>0</v>
      </c>
      <c r="BT1351" s="17" t="s">
        <v>409</v>
      </c>
      <c r="BU1351" s="17" t="s">
        <v>409</v>
      </c>
      <c r="BV1351" s="17" t="s">
        <v>409</v>
      </c>
      <c r="BW1351" s="17" t="s">
        <v>592</v>
      </c>
      <c r="CA1351" s="17">
        <v>88106466</v>
      </c>
      <c r="CB1351" s="17" t="s">
        <v>1656</v>
      </c>
      <c r="CC1351" s="17">
        <v>7101341</v>
      </c>
      <c r="CD1351" s="17" t="s">
        <v>1183</v>
      </c>
    </row>
    <row r="1352" spans="1:82">
      <c r="A1352" s="27">
        <v>1000001535</v>
      </c>
      <c r="B1352" s="26">
        <v>0</v>
      </c>
      <c r="C1352" s="26" t="s">
        <v>1662</v>
      </c>
      <c r="D1352" s="25">
        <v>312120</v>
      </c>
      <c r="E1352" s="25" t="s">
        <v>1186</v>
      </c>
      <c r="F1352" s="25">
        <v>312130</v>
      </c>
      <c r="G1352" s="25" t="s">
        <v>1658</v>
      </c>
      <c r="H1352" s="25">
        <v>1</v>
      </c>
      <c r="I1352" s="25">
        <v>1996.01</v>
      </c>
      <c r="J1352" s="25">
        <v>2019.04</v>
      </c>
      <c r="K1352" s="25" t="s">
        <v>505</v>
      </c>
      <c r="L1352" s="25"/>
      <c r="M1352" s="25" t="s">
        <v>505</v>
      </c>
      <c r="N1352" s="25" t="s">
        <v>412</v>
      </c>
      <c r="O1352" s="25" t="s">
        <v>428</v>
      </c>
      <c r="P1352" s="25" t="s">
        <v>427</v>
      </c>
      <c r="Q1352" s="24">
        <v>34437</v>
      </c>
      <c r="R1352" s="17">
        <v>0</v>
      </c>
      <c r="U1352" s="17">
        <v>0</v>
      </c>
      <c r="V1352" s="17">
        <v>0</v>
      </c>
      <c r="Y1352" s="17">
        <v>0</v>
      </c>
      <c r="Z1352" s="17">
        <v>0</v>
      </c>
      <c r="AC1352" s="17">
        <v>0</v>
      </c>
      <c r="AD1352" s="17">
        <v>0</v>
      </c>
      <c r="AG1352" s="17">
        <v>0</v>
      </c>
      <c r="AH1352" s="17">
        <v>0</v>
      </c>
      <c r="AK1352" s="17">
        <v>0</v>
      </c>
      <c r="AL1352" s="17">
        <v>0</v>
      </c>
      <c r="AO1352" s="17">
        <v>0</v>
      </c>
      <c r="AP1352" s="17">
        <v>0</v>
      </c>
      <c r="AQ1352" s="17">
        <v>0</v>
      </c>
      <c r="AR1352" s="17">
        <v>0</v>
      </c>
      <c r="AS1352" s="17">
        <v>1.4618000000000001E-2</v>
      </c>
      <c r="AT1352" s="17">
        <v>6.6669999999999993E-2</v>
      </c>
      <c r="AU1352" s="17">
        <v>2.8975000000000001E-2</v>
      </c>
      <c r="AV1352" s="17">
        <v>195</v>
      </c>
      <c r="AW1352" s="17">
        <v>175.5</v>
      </c>
      <c r="AX1352" s="17">
        <v>234</v>
      </c>
      <c r="AY1352" s="17">
        <v>0</v>
      </c>
      <c r="AZ1352" s="17">
        <v>0</v>
      </c>
      <c r="BA1352" s="17">
        <v>0</v>
      </c>
      <c r="BB1352" s="17">
        <v>0</v>
      </c>
      <c r="BC1352" s="17">
        <v>1</v>
      </c>
      <c r="BD1352" s="17">
        <v>34.44</v>
      </c>
      <c r="BE1352" s="17">
        <v>1</v>
      </c>
      <c r="BF1352" s="17">
        <v>1</v>
      </c>
      <c r="BH1352" s="17">
        <v>0</v>
      </c>
      <c r="BJ1352" s="17">
        <v>0</v>
      </c>
      <c r="BL1352" s="17">
        <v>0</v>
      </c>
      <c r="BM1352" s="17">
        <v>0</v>
      </c>
      <c r="BN1352" s="17">
        <v>0</v>
      </c>
      <c r="BO1352" s="17">
        <v>0</v>
      </c>
      <c r="BP1352" s="17">
        <v>0</v>
      </c>
      <c r="BQ1352" s="17">
        <v>0</v>
      </c>
      <c r="BR1352" s="17">
        <v>0</v>
      </c>
      <c r="BS1352" s="17">
        <v>0</v>
      </c>
      <c r="BT1352" s="17" t="s">
        <v>409</v>
      </c>
      <c r="BU1352" s="17" t="s">
        <v>409</v>
      </c>
      <c r="BV1352" s="17" t="s">
        <v>409</v>
      </c>
      <c r="BW1352" s="17" t="s">
        <v>592</v>
      </c>
      <c r="CA1352" s="17">
        <v>88106466</v>
      </c>
      <c r="CB1352" s="17" t="s">
        <v>1656</v>
      </c>
      <c r="CC1352" s="17">
        <v>7101341</v>
      </c>
      <c r="CD1352" s="17" t="s">
        <v>1183</v>
      </c>
    </row>
    <row r="1353" spans="1:82">
      <c r="A1353" s="27">
        <v>1000001536</v>
      </c>
      <c r="B1353" s="26">
        <v>0</v>
      </c>
      <c r="C1353" s="26" t="s">
        <v>1661</v>
      </c>
      <c r="D1353" s="25">
        <v>312125</v>
      </c>
      <c r="E1353" s="25" t="s">
        <v>1660</v>
      </c>
      <c r="F1353" s="25">
        <v>312130</v>
      </c>
      <c r="G1353" s="25" t="s">
        <v>1658</v>
      </c>
      <c r="H1353" s="25">
        <v>1</v>
      </c>
      <c r="I1353" s="25">
        <v>1998.04</v>
      </c>
      <c r="J1353" s="25">
        <v>2500.12</v>
      </c>
      <c r="K1353" s="25" t="s">
        <v>1539</v>
      </c>
      <c r="L1353" s="25"/>
      <c r="M1353" s="25" t="s">
        <v>1539</v>
      </c>
      <c r="N1353" s="25" t="s">
        <v>412</v>
      </c>
      <c r="O1353" s="25" t="s">
        <v>428</v>
      </c>
      <c r="P1353" s="25" t="s">
        <v>427</v>
      </c>
      <c r="Q1353" s="24">
        <v>20875</v>
      </c>
      <c r="R1353" s="17">
        <v>0</v>
      </c>
      <c r="U1353" s="17">
        <v>0</v>
      </c>
      <c r="V1353" s="17">
        <v>0</v>
      </c>
      <c r="Y1353" s="17">
        <v>0</v>
      </c>
      <c r="Z1353" s="17">
        <v>0</v>
      </c>
      <c r="AC1353" s="17">
        <v>0</v>
      </c>
      <c r="AD1353" s="17">
        <v>0</v>
      </c>
      <c r="AG1353" s="17">
        <v>0</v>
      </c>
      <c r="AH1353" s="17">
        <v>0</v>
      </c>
      <c r="AK1353" s="17">
        <v>0</v>
      </c>
      <c r="AL1353" s="17">
        <v>0</v>
      </c>
      <c r="AO1353" s="17">
        <v>0</v>
      </c>
      <c r="AP1353" s="17">
        <v>0</v>
      </c>
      <c r="AQ1353" s="17">
        <v>0</v>
      </c>
      <c r="AR1353" s="17">
        <v>0</v>
      </c>
      <c r="AS1353" s="17">
        <v>8.8610000000000008E-3</v>
      </c>
      <c r="AT1353" s="17">
        <v>4.0814000000000003E-2</v>
      </c>
      <c r="AU1353" s="17">
        <v>1.7478E-2</v>
      </c>
      <c r="AV1353" s="17">
        <v>195</v>
      </c>
      <c r="AW1353" s="17">
        <v>175.5</v>
      </c>
      <c r="AX1353" s="17">
        <v>234</v>
      </c>
      <c r="AY1353" s="17">
        <v>0</v>
      </c>
      <c r="AZ1353" s="17">
        <v>0</v>
      </c>
      <c r="BA1353" s="17">
        <v>0</v>
      </c>
      <c r="BB1353" s="17">
        <v>0</v>
      </c>
      <c r="BC1353" s="17">
        <v>1</v>
      </c>
      <c r="BD1353" s="17">
        <v>20.88</v>
      </c>
      <c r="BE1353" s="17">
        <v>1</v>
      </c>
      <c r="BF1353" s="17">
        <v>1</v>
      </c>
      <c r="BH1353" s="17">
        <v>0</v>
      </c>
      <c r="BJ1353" s="17">
        <v>0</v>
      </c>
      <c r="BL1353" s="17">
        <v>0</v>
      </c>
      <c r="BM1353" s="17">
        <v>0</v>
      </c>
      <c r="BN1353" s="17">
        <v>0</v>
      </c>
      <c r="BO1353" s="17">
        <v>0</v>
      </c>
      <c r="BP1353" s="17">
        <v>0</v>
      </c>
      <c r="BQ1353" s="17">
        <v>0</v>
      </c>
      <c r="BR1353" s="17">
        <v>0</v>
      </c>
      <c r="BS1353" s="17">
        <v>0</v>
      </c>
      <c r="BT1353" s="17" t="s">
        <v>409</v>
      </c>
      <c r="BU1353" s="17" t="s">
        <v>409</v>
      </c>
      <c r="BV1353" s="17" t="s">
        <v>409</v>
      </c>
      <c r="BW1353" s="17" t="s">
        <v>592</v>
      </c>
      <c r="CA1353" s="17">
        <v>88106466</v>
      </c>
      <c r="CB1353" s="17" t="s">
        <v>1656</v>
      </c>
      <c r="CC1353" s="17">
        <v>7101341</v>
      </c>
      <c r="CD1353" s="17" t="s">
        <v>1183</v>
      </c>
    </row>
    <row r="1354" spans="1:82">
      <c r="A1354" s="27">
        <v>1000001537</v>
      </c>
      <c r="B1354" s="26">
        <v>0</v>
      </c>
      <c r="C1354" s="26" t="s">
        <v>1659</v>
      </c>
      <c r="D1354" s="25">
        <v>312130</v>
      </c>
      <c r="E1354" s="25" t="s">
        <v>1658</v>
      </c>
      <c r="F1354" s="25">
        <v>312135</v>
      </c>
      <c r="G1354" s="25" t="s">
        <v>1191</v>
      </c>
      <c r="H1354" s="25">
        <v>1</v>
      </c>
      <c r="I1354" s="25">
        <v>2000.12</v>
      </c>
      <c r="J1354" s="25">
        <v>2500.12</v>
      </c>
      <c r="K1354" s="25" t="s">
        <v>1657</v>
      </c>
      <c r="L1354" s="25"/>
      <c r="M1354" s="25" t="s">
        <v>1657</v>
      </c>
      <c r="N1354" s="25" t="s">
        <v>412</v>
      </c>
      <c r="O1354" s="25" t="s">
        <v>428</v>
      </c>
      <c r="P1354" s="25" t="s">
        <v>427</v>
      </c>
      <c r="Q1354" s="24">
        <v>46684</v>
      </c>
      <c r="R1354" s="17">
        <v>0</v>
      </c>
      <c r="U1354" s="17">
        <v>0</v>
      </c>
      <c r="V1354" s="17">
        <v>0</v>
      </c>
      <c r="Y1354" s="17">
        <v>0</v>
      </c>
      <c r="Z1354" s="17">
        <v>0</v>
      </c>
      <c r="AC1354" s="17">
        <v>0</v>
      </c>
      <c r="AD1354" s="17">
        <v>0</v>
      </c>
      <c r="AG1354" s="17">
        <v>0</v>
      </c>
      <c r="AH1354" s="17">
        <v>0</v>
      </c>
      <c r="AK1354" s="17">
        <v>0</v>
      </c>
      <c r="AL1354" s="17">
        <v>0</v>
      </c>
      <c r="AO1354" s="17">
        <v>0</v>
      </c>
      <c r="AP1354" s="17">
        <v>0</v>
      </c>
      <c r="AQ1354" s="17">
        <v>0</v>
      </c>
      <c r="AR1354" s="17">
        <v>0</v>
      </c>
      <c r="AS1354" s="17">
        <v>1.9816E-2</v>
      </c>
      <c r="AT1354" s="17">
        <v>9.2446E-2</v>
      </c>
      <c r="AU1354" s="17">
        <v>3.8568999999999999E-2</v>
      </c>
      <c r="AV1354" s="17">
        <v>195</v>
      </c>
      <c r="AW1354" s="17">
        <v>175.5</v>
      </c>
      <c r="AX1354" s="17">
        <v>234</v>
      </c>
      <c r="AY1354" s="17">
        <v>0</v>
      </c>
      <c r="AZ1354" s="17">
        <v>0</v>
      </c>
      <c r="BA1354" s="17">
        <v>0</v>
      </c>
      <c r="BB1354" s="17">
        <v>0</v>
      </c>
      <c r="BC1354" s="17">
        <v>1</v>
      </c>
      <c r="BD1354" s="17">
        <v>46.68</v>
      </c>
      <c r="BE1354" s="17">
        <v>1</v>
      </c>
      <c r="BF1354" s="17">
        <v>1</v>
      </c>
      <c r="BH1354" s="17">
        <v>0</v>
      </c>
      <c r="BJ1354" s="17">
        <v>0</v>
      </c>
      <c r="BL1354" s="17">
        <v>0</v>
      </c>
      <c r="BM1354" s="17">
        <v>0</v>
      </c>
      <c r="BN1354" s="17">
        <v>0</v>
      </c>
      <c r="BO1354" s="17">
        <v>0</v>
      </c>
      <c r="BP1354" s="17">
        <v>0</v>
      </c>
      <c r="BQ1354" s="17">
        <v>0</v>
      </c>
      <c r="BR1354" s="17">
        <v>0</v>
      </c>
      <c r="BS1354" s="17">
        <v>0</v>
      </c>
      <c r="BT1354" s="17" t="s">
        <v>409</v>
      </c>
      <c r="BU1354" s="17" t="s">
        <v>409</v>
      </c>
      <c r="BV1354" s="17" t="s">
        <v>409</v>
      </c>
      <c r="BW1354" s="17" t="s">
        <v>592</v>
      </c>
      <c r="CA1354" s="17">
        <v>88106466</v>
      </c>
      <c r="CB1354" s="17" t="s">
        <v>1656</v>
      </c>
      <c r="CC1354" s="17">
        <v>7101341</v>
      </c>
      <c r="CD1354" s="17" t="s">
        <v>1183</v>
      </c>
    </row>
    <row r="1355" spans="1:82">
      <c r="A1355" s="27">
        <v>1000001538</v>
      </c>
      <c r="B1355" s="26">
        <v>0</v>
      </c>
      <c r="C1355" s="26" t="s">
        <v>1655</v>
      </c>
      <c r="D1355" s="25">
        <v>308100</v>
      </c>
      <c r="E1355" s="25" t="s">
        <v>1648</v>
      </c>
      <c r="F1355" s="25">
        <v>308640</v>
      </c>
      <c r="G1355" s="25" t="s">
        <v>1654</v>
      </c>
      <c r="H1355" s="25">
        <v>2</v>
      </c>
      <c r="I1355" s="25">
        <v>2003.05</v>
      </c>
      <c r="J1355" s="25">
        <v>2500.12</v>
      </c>
      <c r="K1355" s="25" t="s">
        <v>1653</v>
      </c>
      <c r="L1355" s="25"/>
      <c r="M1355" s="25" t="s">
        <v>1653</v>
      </c>
      <c r="N1355" s="25" t="s">
        <v>412</v>
      </c>
      <c r="O1355" s="25" t="s">
        <v>428</v>
      </c>
      <c r="P1355" s="25" t="s">
        <v>499</v>
      </c>
      <c r="Q1355" s="28">
        <v>813</v>
      </c>
      <c r="R1355" s="17">
        <v>0</v>
      </c>
      <c r="U1355" s="17">
        <v>0</v>
      </c>
      <c r="V1355" s="17">
        <v>0</v>
      </c>
      <c r="Y1355" s="17">
        <v>0</v>
      </c>
      <c r="Z1355" s="17">
        <v>0</v>
      </c>
      <c r="AC1355" s="17">
        <v>0</v>
      </c>
      <c r="AD1355" s="17">
        <v>0</v>
      </c>
      <c r="AG1355" s="17">
        <v>0</v>
      </c>
      <c r="AH1355" s="17">
        <v>0</v>
      </c>
      <c r="AK1355" s="17">
        <v>0</v>
      </c>
      <c r="AL1355" s="17">
        <v>0</v>
      </c>
      <c r="AO1355" s="17">
        <v>0</v>
      </c>
      <c r="AP1355" s="17">
        <v>0</v>
      </c>
      <c r="AQ1355" s="17">
        <v>0</v>
      </c>
      <c r="AR1355" s="17">
        <v>0</v>
      </c>
      <c r="AS1355" s="17">
        <v>1.44E-4</v>
      </c>
      <c r="AT1355" s="17">
        <v>1.126E-3</v>
      </c>
      <c r="AU1355" s="17">
        <v>9.4899999999999997E-4</v>
      </c>
      <c r="AV1355" s="17">
        <v>452</v>
      </c>
      <c r="AW1355" s="17">
        <v>542.4</v>
      </c>
      <c r="AX1355" s="17">
        <v>678</v>
      </c>
      <c r="AY1355" s="17">
        <v>0</v>
      </c>
      <c r="AZ1355" s="17">
        <v>0</v>
      </c>
      <c r="BA1355" s="17">
        <v>0</v>
      </c>
      <c r="BB1355" s="17">
        <v>0</v>
      </c>
      <c r="BC1355" s="17">
        <v>1</v>
      </c>
      <c r="BD1355" s="17">
        <v>0.81</v>
      </c>
      <c r="BE1355" s="17">
        <v>1</v>
      </c>
      <c r="BF1355" s="17">
        <v>1</v>
      </c>
      <c r="BH1355" s="17">
        <v>0</v>
      </c>
      <c r="BJ1355" s="17">
        <v>0</v>
      </c>
      <c r="BL1355" s="17">
        <v>0</v>
      </c>
      <c r="BM1355" s="17">
        <v>7.9900000000000001E-4</v>
      </c>
      <c r="BN1355" s="17">
        <v>3.3670000000000002E-3</v>
      </c>
      <c r="BO1355" s="17">
        <v>0</v>
      </c>
      <c r="BP1355" s="17">
        <v>0</v>
      </c>
      <c r="BQ1355" s="17">
        <v>0</v>
      </c>
      <c r="BR1355" s="17">
        <v>0</v>
      </c>
      <c r="BS1355" s="17">
        <v>0</v>
      </c>
      <c r="BT1355" s="17" t="s">
        <v>409</v>
      </c>
      <c r="BU1355" s="17" t="s">
        <v>409</v>
      </c>
      <c r="BV1355" s="17" t="s">
        <v>409</v>
      </c>
      <c r="BX1355" s="17" t="s">
        <v>607</v>
      </c>
      <c r="CA1355" s="17">
        <v>88106466</v>
      </c>
      <c r="CB1355" s="17" t="s">
        <v>1605</v>
      </c>
      <c r="CC1355" s="17">
        <v>6101046</v>
      </c>
      <c r="CD1355" s="17" t="s">
        <v>1532</v>
      </c>
    </row>
    <row r="1356" spans="1:82">
      <c r="A1356" s="27">
        <v>1000001539</v>
      </c>
      <c r="B1356" s="26">
        <v>0</v>
      </c>
      <c r="C1356" s="26" t="s">
        <v>1652</v>
      </c>
      <c r="D1356" s="25">
        <v>308100</v>
      </c>
      <c r="E1356" s="25" t="s">
        <v>1648</v>
      </c>
      <c r="F1356" s="25">
        <v>308150</v>
      </c>
      <c r="G1356" s="25" t="s">
        <v>1650</v>
      </c>
      <c r="H1356" s="25">
        <v>1</v>
      </c>
      <c r="I1356" s="25">
        <v>1996.01</v>
      </c>
      <c r="J1356" s="25">
        <v>2015.04</v>
      </c>
      <c r="K1356" s="25" t="s">
        <v>505</v>
      </c>
      <c r="L1356" s="25"/>
      <c r="M1356" s="25" t="s">
        <v>505</v>
      </c>
      <c r="N1356" s="25" t="s">
        <v>412</v>
      </c>
      <c r="O1356" s="25" t="s">
        <v>428</v>
      </c>
      <c r="P1356" s="25" t="s">
        <v>499</v>
      </c>
      <c r="Q1356" s="24">
        <v>4619</v>
      </c>
      <c r="R1356" s="17">
        <v>0</v>
      </c>
      <c r="U1356" s="17">
        <v>0</v>
      </c>
      <c r="V1356" s="17">
        <v>0</v>
      </c>
      <c r="Y1356" s="17">
        <v>0</v>
      </c>
      <c r="Z1356" s="17">
        <v>0</v>
      </c>
      <c r="AC1356" s="17">
        <v>0</v>
      </c>
      <c r="AD1356" s="17">
        <v>0</v>
      </c>
      <c r="AG1356" s="17">
        <v>0</v>
      </c>
      <c r="AH1356" s="17">
        <v>0</v>
      </c>
      <c r="AK1356" s="17">
        <v>0</v>
      </c>
      <c r="AL1356" s="17">
        <v>0</v>
      </c>
      <c r="AO1356" s="17">
        <v>0</v>
      </c>
      <c r="AP1356" s="17">
        <v>0</v>
      </c>
      <c r="AQ1356" s="17">
        <v>0</v>
      </c>
      <c r="AR1356" s="17">
        <v>0</v>
      </c>
      <c r="AS1356" s="17">
        <v>8.1700000000000002E-4</v>
      </c>
      <c r="AT1356" s="17">
        <v>6.3220000000000004E-3</v>
      </c>
      <c r="AU1356" s="17">
        <v>5.4559999999999999E-3</v>
      </c>
      <c r="AV1356" s="17">
        <v>452</v>
      </c>
      <c r="AW1356" s="17">
        <v>542.4</v>
      </c>
      <c r="AX1356" s="17">
        <v>678</v>
      </c>
      <c r="AY1356" s="17">
        <v>0</v>
      </c>
      <c r="AZ1356" s="17">
        <v>0</v>
      </c>
      <c r="BA1356" s="17">
        <v>0</v>
      </c>
      <c r="BB1356" s="17">
        <v>0</v>
      </c>
      <c r="BC1356" s="17">
        <v>1</v>
      </c>
      <c r="BD1356" s="17">
        <v>4.62</v>
      </c>
      <c r="BE1356" s="17">
        <v>1</v>
      </c>
      <c r="BF1356" s="17">
        <v>1</v>
      </c>
      <c r="BH1356" s="17">
        <v>0</v>
      </c>
      <c r="BJ1356" s="17">
        <v>0</v>
      </c>
      <c r="BL1356" s="17">
        <v>0</v>
      </c>
      <c r="BM1356" s="17">
        <v>3.4680000000000002E-3</v>
      </c>
      <c r="BN1356" s="17">
        <v>1.8474999999999998E-2</v>
      </c>
      <c r="BO1356" s="17">
        <v>0</v>
      </c>
      <c r="BP1356" s="17">
        <v>0</v>
      </c>
      <c r="BQ1356" s="17">
        <v>0</v>
      </c>
      <c r="BR1356" s="17">
        <v>0</v>
      </c>
      <c r="BS1356" s="17">
        <v>0</v>
      </c>
      <c r="BT1356" s="17" t="s">
        <v>409</v>
      </c>
      <c r="BU1356" s="17" t="s">
        <v>409</v>
      </c>
      <c r="BV1356" s="17" t="s">
        <v>409</v>
      </c>
      <c r="BX1356" s="17" t="s">
        <v>607</v>
      </c>
      <c r="CA1356" s="17">
        <v>88106466</v>
      </c>
      <c r="CB1356" s="17" t="s">
        <v>1605</v>
      </c>
      <c r="CC1356" s="17">
        <v>6101046</v>
      </c>
      <c r="CD1356" s="17" t="s">
        <v>1532</v>
      </c>
    </row>
    <row r="1357" spans="1:82">
      <c r="A1357" s="27">
        <v>1000001540</v>
      </c>
      <c r="B1357" s="26">
        <v>0</v>
      </c>
      <c r="C1357" s="26" t="s">
        <v>1651</v>
      </c>
      <c r="D1357" s="25">
        <v>308100</v>
      </c>
      <c r="E1357" s="25" t="s">
        <v>1648</v>
      </c>
      <c r="F1357" s="25">
        <v>308150</v>
      </c>
      <c r="G1357" s="25" t="s">
        <v>1650</v>
      </c>
      <c r="H1357" s="25">
        <v>2</v>
      </c>
      <c r="I1357" s="25">
        <v>1996.01</v>
      </c>
      <c r="J1357" s="25">
        <v>2015.04</v>
      </c>
      <c r="K1357" s="25" t="s">
        <v>505</v>
      </c>
      <c r="L1357" s="25"/>
      <c r="M1357" s="25" t="s">
        <v>505</v>
      </c>
      <c r="N1357" s="25" t="s">
        <v>412</v>
      </c>
      <c r="O1357" s="25" t="s">
        <v>428</v>
      </c>
      <c r="P1357" s="25" t="s">
        <v>499</v>
      </c>
      <c r="Q1357" s="24">
        <v>4619</v>
      </c>
      <c r="R1357" s="17">
        <v>0</v>
      </c>
      <c r="U1357" s="17">
        <v>0</v>
      </c>
      <c r="V1357" s="17">
        <v>0</v>
      </c>
      <c r="Y1357" s="17">
        <v>0</v>
      </c>
      <c r="Z1357" s="17">
        <v>0</v>
      </c>
      <c r="AC1357" s="17">
        <v>0</v>
      </c>
      <c r="AD1357" s="17">
        <v>0</v>
      </c>
      <c r="AG1357" s="17">
        <v>0</v>
      </c>
      <c r="AH1357" s="17">
        <v>0</v>
      </c>
      <c r="AK1357" s="17">
        <v>0</v>
      </c>
      <c r="AL1357" s="17">
        <v>0</v>
      </c>
      <c r="AO1357" s="17">
        <v>0</v>
      </c>
      <c r="AP1357" s="17">
        <v>0</v>
      </c>
      <c r="AQ1357" s="17">
        <v>0</v>
      </c>
      <c r="AR1357" s="17">
        <v>0</v>
      </c>
      <c r="AS1357" s="17">
        <v>8.1700000000000002E-4</v>
      </c>
      <c r="AT1357" s="17">
        <v>6.3220000000000004E-3</v>
      </c>
      <c r="AU1357" s="17">
        <v>5.4559999999999999E-3</v>
      </c>
      <c r="AV1357" s="17">
        <v>452</v>
      </c>
      <c r="AW1357" s="17">
        <v>542.4</v>
      </c>
      <c r="AX1357" s="17">
        <v>678</v>
      </c>
      <c r="AY1357" s="17">
        <v>0</v>
      </c>
      <c r="AZ1357" s="17">
        <v>0</v>
      </c>
      <c r="BA1357" s="17">
        <v>0</v>
      </c>
      <c r="BB1357" s="17">
        <v>0</v>
      </c>
      <c r="BC1357" s="17">
        <v>1</v>
      </c>
      <c r="BD1357" s="17">
        <v>4.62</v>
      </c>
      <c r="BE1357" s="17">
        <v>1</v>
      </c>
      <c r="BF1357" s="17">
        <v>1</v>
      </c>
      <c r="BH1357" s="17">
        <v>0</v>
      </c>
      <c r="BJ1357" s="17">
        <v>0</v>
      </c>
      <c r="BL1357" s="17">
        <v>0</v>
      </c>
      <c r="BM1357" s="17">
        <v>3.4680000000000002E-3</v>
      </c>
      <c r="BN1357" s="17">
        <v>1.8474999999999998E-2</v>
      </c>
      <c r="BO1357" s="17">
        <v>0</v>
      </c>
      <c r="BP1357" s="17">
        <v>0</v>
      </c>
      <c r="BQ1357" s="17">
        <v>0</v>
      </c>
      <c r="BR1357" s="17">
        <v>0</v>
      </c>
      <c r="BS1357" s="17">
        <v>0</v>
      </c>
      <c r="BT1357" s="17" t="s">
        <v>409</v>
      </c>
      <c r="BU1357" s="17" t="s">
        <v>409</v>
      </c>
      <c r="BV1357" s="17" t="s">
        <v>409</v>
      </c>
      <c r="BX1357" s="17" t="s">
        <v>607</v>
      </c>
      <c r="CA1357" s="17">
        <v>88106466</v>
      </c>
      <c r="CB1357" s="17" t="s">
        <v>1605</v>
      </c>
      <c r="CC1357" s="17">
        <v>6101046</v>
      </c>
      <c r="CD1357" s="17" t="s">
        <v>1532</v>
      </c>
    </row>
    <row r="1358" spans="1:82">
      <c r="A1358" s="27">
        <v>1000001541</v>
      </c>
      <c r="B1358" s="26">
        <v>0</v>
      </c>
      <c r="C1358" s="26" t="s">
        <v>130</v>
      </c>
      <c r="D1358" s="25">
        <v>308100</v>
      </c>
      <c r="E1358" s="25" t="s">
        <v>1648</v>
      </c>
      <c r="F1358" s="25">
        <v>308625</v>
      </c>
      <c r="G1358" s="25" t="s">
        <v>1647</v>
      </c>
      <c r="H1358" s="25">
        <v>1</v>
      </c>
      <c r="I1358" s="25">
        <v>2005.04</v>
      </c>
      <c r="J1358" s="25">
        <v>2015.04</v>
      </c>
      <c r="K1358" s="25" t="s">
        <v>1649</v>
      </c>
      <c r="L1358" s="25"/>
      <c r="M1358" s="25" t="s">
        <v>1649</v>
      </c>
      <c r="N1358" s="25" t="s">
        <v>412</v>
      </c>
      <c r="O1358" s="25" t="s">
        <v>428</v>
      </c>
      <c r="P1358" s="25" t="s">
        <v>499</v>
      </c>
      <c r="Q1358" s="24">
        <v>10130</v>
      </c>
      <c r="R1358" s="17">
        <v>0</v>
      </c>
      <c r="U1358" s="17">
        <v>0</v>
      </c>
      <c r="V1358" s="17">
        <v>0</v>
      </c>
      <c r="Y1358" s="17">
        <v>0</v>
      </c>
      <c r="Z1358" s="17">
        <v>0</v>
      </c>
      <c r="AC1358" s="17">
        <v>0</v>
      </c>
      <c r="AD1358" s="17">
        <v>0</v>
      </c>
      <c r="AG1358" s="17">
        <v>0</v>
      </c>
      <c r="AH1358" s="17">
        <v>0</v>
      </c>
      <c r="AK1358" s="17">
        <v>0</v>
      </c>
      <c r="AL1358" s="17">
        <v>0</v>
      </c>
      <c r="AO1358" s="17">
        <v>0</v>
      </c>
      <c r="AP1358" s="17">
        <v>0</v>
      </c>
      <c r="AQ1358" s="17">
        <v>0</v>
      </c>
      <c r="AR1358" s="17">
        <v>0</v>
      </c>
      <c r="AS1358" s="17">
        <v>2.774E-3</v>
      </c>
      <c r="AT1358" s="17">
        <v>1.9512000000000002E-2</v>
      </c>
      <c r="AU1358" s="17">
        <v>8.6890000000000005E-3</v>
      </c>
      <c r="AV1358" s="17">
        <v>255</v>
      </c>
      <c r="AW1358" s="17">
        <v>306</v>
      </c>
      <c r="AX1358" s="17">
        <v>382.5</v>
      </c>
      <c r="AY1358" s="17">
        <v>0</v>
      </c>
      <c r="AZ1358" s="17">
        <v>0</v>
      </c>
      <c r="BA1358" s="17">
        <v>0</v>
      </c>
      <c r="BB1358" s="17">
        <v>0</v>
      </c>
      <c r="BC1358" s="17">
        <v>1</v>
      </c>
      <c r="BD1358" s="17">
        <v>10.130000000000001</v>
      </c>
      <c r="BE1358" s="17">
        <v>1</v>
      </c>
      <c r="BF1358" s="17">
        <v>1</v>
      </c>
      <c r="BH1358" s="17">
        <v>0</v>
      </c>
      <c r="BJ1358" s="17">
        <v>0</v>
      </c>
      <c r="BL1358" s="17">
        <v>0</v>
      </c>
      <c r="BM1358" s="17">
        <v>1.1675E-2</v>
      </c>
      <c r="BN1358" s="17">
        <v>5.1618999999999998E-2</v>
      </c>
      <c r="BO1358" s="17">
        <v>0</v>
      </c>
      <c r="BP1358" s="17">
        <v>0</v>
      </c>
      <c r="BQ1358" s="17">
        <v>0</v>
      </c>
      <c r="BR1358" s="17">
        <v>0</v>
      </c>
      <c r="BS1358" s="17">
        <v>0</v>
      </c>
      <c r="BT1358" s="17" t="s">
        <v>409</v>
      </c>
      <c r="BU1358" s="17" t="s">
        <v>409</v>
      </c>
      <c r="BV1358" s="17" t="s">
        <v>409</v>
      </c>
      <c r="BX1358" s="17" t="s">
        <v>607</v>
      </c>
      <c r="CA1358" s="17">
        <v>88106466</v>
      </c>
      <c r="CB1358" s="17" t="s">
        <v>1605</v>
      </c>
      <c r="CC1358" s="17">
        <v>98101161</v>
      </c>
      <c r="CD1358" s="17" t="s">
        <v>673</v>
      </c>
    </row>
    <row r="1359" spans="1:82">
      <c r="A1359" s="27">
        <v>1000001542</v>
      </c>
      <c r="B1359" s="26">
        <v>0</v>
      </c>
      <c r="C1359" s="26" t="s">
        <v>129</v>
      </c>
      <c r="D1359" s="25">
        <v>308100</v>
      </c>
      <c r="E1359" s="25" t="s">
        <v>1648</v>
      </c>
      <c r="F1359" s="25">
        <v>308625</v>
      </c>
      <c r="G1359" s="25" t="s">
        <v>1647</v>
      </c>
      <c r="H1359" s="25">
        <v>2</v>
      </c>
      <c r="I1359" s="25">
        <v>2006.04</v>
      </c>
      <c r="J1359" s="25">
        <v>2015.04</v>
      </c>
      <c r="K1359" s="25" t="s">
        <v>1552</v>
      </c>
      <c r="L1359" s="25"/>
      <c r="M1359" s="25" t="s">
        <v>1552</v>
      </c>
      <c r="N1359" s="25" t="s">
        <v>412</v>
      </c>
      <c r="O1359" s="25" t="s">
        <v>428</v>
      </c>
      <c r="P1359" s="25" t="s">
        <v>499</v>
      </c>
      <c r="Q1359" s="24">
        <v>10130</v>
      </c>
      <c r="R1359" s="17">
        <v>0</v>
      </c>
      <c r="U1359" s="17">
        <v>0</v>
      </c>
      <c r="V1359" s="17">
        <v>0</v>
      </c>
      <c r="Y1359" s="17">
        <v>0</v>
      </c>
      <c r="Z1359" s="17">
        <v>0</v>
      </c>
      <c r="AC1359" s="17">
        <v>0</v>
      </c>
      <c r="AD1359" s="17">
        <v>0</v>
      </c>
      <c r="AG1359" s="17">
        <v>0</v>
      </c>
      <c r="AH1359" s="17">
        <v>0</v>
      </c>
      <c r="AK1359" s="17">
        <v>0</v>
      </c>
      <c r="AL1359" s="17">
        <v>0</v>
      </c>
      <c r="AO1359" s="17">
        <v>0</v>
      </c>
      <c r="AP1359" s="17">
        <v>0</v>
      </c>
      <c r="AQ1359" s="17">
        <v>0</v>
      </c>
      <c r="AR1359" s="17">
        <v>0</v>
      </c>
      <c r="AS1359" s="17">
        <v>2.774E-3</v>
      </c>
      <c r="AT1359" s="17">
        <v>1.9512000000000002E-2</v>
      </c>
      <c r="AU1359" s="17">
        <v>8.6890000000000005E-3</v>
      </c>
      <c r="AV1359" s="17">
        <v>255</v>
      </c>
      <c r="AW1359" s="17">
        <v>306</v>
      </c>
      <c r="AX1359" s="17">
        <v>382.5</v>
      </c>
      <c r="AY1359" s="17">
        <v>0</v>
      </c>
      <c r="AZ1359" s="17">
        <v>0</v>
      </c>
      <c r="BA1359" s="17">
        <v>0</v>
      </c>
      <c r="BB1359" s="17">
        <v>0</v>
      </c>
      <c r="BC1359" s="17">
        <v>1</v>
      </c>
      <c r="BD1359" s="17">
        <v>10.130000000000001</v>
      </c>
      <c r="BE1359" s="17">
        <v>1</v>
      </c>
      <c r="BF1359" s="17">
        <v>1</v>
      </c>
      <c r="BH1359" s="17">
        <v>0</v>
      </c>
      <c r="BJ1359" s="17">
        <v>0</v>
      </c>
      <c r="BL1359" s="17">
        <v>0</v>
      </c>
      <c r="BM1359" s="17">
        <v>1.1675E-2</v>
      </c>
      <c r="BN1359" s="17">
        <v>5.1618999999999998E-2</v>
      </c>
      <c r="BO1359" s="17">
        <v>0</v>
      </c>
      <c r="BP1359" s="17">
        <v>0</v>
      </c>
      <c r="BQ1359" s="17">
        <v>0</v>
      </c>
      <c r="BR1359" s="17">
        <v>0</v>
      </c>
      <c r="BS1359" s="17">
        <v>0</v>
      </c>
      <c r="BT1359" s="17" t="s">
        <v>409</v>
      </c>
      <c r="BU1359" s="17" t="s">
        <v>409</v>
      </c>
      <c r="BV1359" s="17" t="s">
        <v>409</v>
      </c>
      <c r="BX1359" s="17" t="s">
        <v>607</v>
      </c>
      <c r="CA1359" s="17">
        <v>88106466</v>
      </c>
      <c r="CB1359" s="17" t="s">
        <v>1605</v>
      </c>
      <c r="CC1359" s="17">
        <v>98101161</v>
      </c>
      <c r="CD1359" s="17" t="s">
        <v>673</v>
      </c>
    </row>
    <row r="1360" spans="1:82">
      <c r="A1360" s="27">
        <v>1000001543</v>
      </c>
      <c r="B1360" s="26">
        <v>0</v>
      </c>
      <c r="C1360" s="26" t="s">
        <v>1646</v>
      </c>
      <c r="D1360" s="25">
        <v>308250</v>
      </c>
      <c r="E1360" s="25" t="s">
        <v>1637</v>
      </c>
      <c r="F1360" s="25">
        <v>308620</v>
      </c>
      <c r="G1360" s="25" t="s">
        <v>1643</v>
      </c>
      <c r="H1360" s="25">
        <v>2</v>
      </c>
      <c r="I1360" s="25">
        <v>2000.06</v>
      </c>
      <c r="J1360" s="25">
        <v>2500.12</v>
      </c>
      <c r="K1360" s="25" t="s">
        <v>1645</v>
      </c>
      <c r="L1360" s="25"/>
      <c r="M1360" s="25" t="s">
        <v>1645</v>
      </c>
      <c r="N1360" s="25" t="s">
        <v>412</v>
      </c>
      <c r="O1360" s="25" t="s">
        <v>428</v>
      </c>
      <c r="P1360" s="25" t="s">
        <v>556</v>
      </c>
      <c r="Q1360" s="24">
        <v>8956</v>
      </c>
      <c r="R1360" s="17">
        <v>0</v>
      </c>
      <c r="S1360" s="17" t="s">
        <v>411</v>
      </c>
      <c r="T1360" s="17" t="s">
        <v>426</v>
      </c>
      <c r="U1360" s="17">
        <v>100</v>
      </c>
      <c r="V1360" s="17">
        <v>0.1144</v>
      </c>
      <c r="Y1360" s="17">
        <v>0</v>
      </c>
      <c r="Z1360" s="17">
        <v>0</v>
      </c>
      <c r="AC1360" s="17">
        <v>0</v>
      </c>
      <c r="AD1360" s="17">
        <v>0</v>
      </c>
      <c r="AG1360" s="17">
        <v>0</v>
      </c>
      <c r="AH1360" s="17">
        <v>0</v>
      </c>
      <c r="AK1360" s="17">
        <v>0</v>
      </c>
      <c r="AL1360" s="17">
        <v>0</v>
      </c>
      <c r="AO1360" s="17">
        <v>0</v>
      </c>
      <c r="AP1360" s="17">
        <v>0</v>
      </c>
      <c r="AQ1360" s="17">
        <v>3.0337700000000002E-4</v>
      </c>
      <c r="AR1360" s="17">
        <v>2.00614E-4</v>
      </c>
      <c r="AS1360" s="17">
        <v>3.1679999999999998E-3</v>
      </c>
      <c r="AT1360" s="17">
        <v>1.7430999999999999E-2</v>
      </c>
      <c r="AU1360" s="17">
        <v>7.5160000000000001E-3</v>
      </c>
      <c r="AV1360" s="17">
        <v>223</v>
      </c>
      <c r="AW1360" s="17">
        <v>267.60000000000002</v>
      </c>
      <c r="AX1360" s="17">
        <v>334.5</v>
      </c>
      <c r="AY1360" s="17">
        <v>0</v>
      </c>
      <c r="AZ1360" s="17">
        <v>0</v>
      </c>
      <c r="BA1360" s="17">
        <v>0</v>
      </c>
      <c r="BB1360" s="17">
        <v>0</v>
      </c>
      <c r="BC1360" s="17">
        <v>1</v>
      </c>
      <c r="BD1360" s="17">
        <v>9.06</v>
      </c>
      <c r="BE1360" s="17">
        <v>1</v>
      </c>
      <c r="BF1360" s="17">
        <v>1</v>
      </c>
      <c r="BH1360" s="17">
        <v>0</v>
      </c>
      <c r="BJ1360" s="17">
        <v>0</v>
      </c>
      <c r="BL1360" s="17">
        <v>0</v>
      </c>
      <c r="BM1360" s="17">
        <v>1.0536E-2</v>
      </c>
      <c r="BN1360" s="17">
        <v>4.6289999999999998E-2</v>
      </c>
      <c r="BO1360" s="17">
        <v>0</v>
      </c>
      <c r="BP1360" s="17">
        <v>0</v>
      </c>
      <c r="BQ1360" s="17">
        <v>0</v>
      </c>
      <c r="BR1360" s="17">
        <v>0</v>
      </c>
      <c r="BS1360" s="17">
        <v>0</v>
      </c>
      <c r="BT1360" s="17" t="s">
        <v>409</v>
      </c>
      <c r="BU1360" s="17" t="s">
        <v>409</v>
      </c>
      <c r="BV1360" s="17" t="s">
        <v>409</v>
      </c>
      <c r="BZ1360" s="17" t="s">
        <v>408</v>
      </c>
      <c r="CA1360" s="17">
        <v>88106466</v>
      </c>
      <c r="CB1360" s="17" t="s">
        <v>1605</v>
      </c>
      <c r="CC1360" s="17">
        <v>6101046</v>
      </c>
      <c r="CD1360" s="17" t="s">
        <v>1532</v>
      </c>
    </row>
    <row r="1361" spans="1:82">
      <c r="A1361" s="27">
        <v>1000001544</v>
      </c>
      <c r="B1361" s="26">
        <v>0</v>
      </c>
      <c r="C1361" s="26" t="s">
        <v>1644</v>
      </c>
      <c r="D1361" s="25">
        <v>308615</v>
      </c>
      <c r="E1361" s="25" t="s">
        <v>1630</v>
      </c>
      <c r="F1361" s="25">
        <v>308620</v>
      </c>
      <c r="G1361" s="25" t="s">
        <v>1643</v>
      </c>
      <c r="H1361" s="25">
        <v>1</v>
      </c>
      <c r="I1361" s="25">
        <v>2004.04</v>
      </c>
      <c r="J1361" s="25">
        <v>2500.12</v>
      </c>
      <c r="K1361" s="25" t="s">
        <v>1614</v>
      </c>
      <c r="L1361" s="25"/>
      <c r="M1361" s="25" t="s">
        <v>1642</v>
      </c>
      <c r="N1361" s="25" t="s">
        <v>412</v>
      </c>
      <c r="O1361" s="25" t="s">
        <v>428</v>
      </c>
      <c r="P1361" s="25" t="s">
        <v>556</v>
      </c>
      <c r="Q1361" s="24">
        <v>28478</v>
      </c>
      <c r="R1361" s="17">
        <v>0</v>
      </c>
      <c r="U1361" s="17">
        <v>0</v>
      </c>
      <c r="V1361" s="17">
        <v>0</v>
      </c>
      <c r="Y1361" s="17">
        <v>0</v>
      </c>
      <c r="Z1361" s="17">
        <v>0</v>
      </c>
      <c r="AC1361" s="17">
        <v>0</v>
      </c>
      <c r="AD1361" s="17">
        <v>0</v>
      </c>
      <c r="AG1361" s="17">
        <v>0</v>
      </c>
      <c r="AH1361" s="17">
        <v>0</v>
      </c>
      <c r="AK1361" s="17">
        <v>0</v>
      </c>
      <c r="AL1361" s="17">
        <v>0</v>
      </c>
      <c r="AO1361" s="17">
        <v>0</v>
      </c>
      <c r="AP1361" s="17">
        <v>0</v>
      </c>
      <c r="AQ1361" s="17">
        <v>0</v>
      </c>
      <c r="AR1361" s="17">
        <v>0</v>
      </c>
      <c r="AS1361" s="17">
        <v>1.0076E-2</v>
      </c>
      <c r="AT1361" s="17">
        <v>5.5277E-2</v>
      </c>
      <c r="AU1361" s="17">
        <v>2.3979E-2</v>
      </c>
      <c r="AV1361" s="17">
        <v>226</v>
      </c>
      <c r="AW1361" s="17">
        <v>271.2</v>
      </c>
      <c r="AX1361" s="17">
        <v>339</v>
      </c>
      <c r="AY1361" s="17">
        <v>0</v>
      </c>
      <c r="AZ1361" s="17">
        <v>0</v>
      </c>
      <c r="BA1361" s="17">
        <v>0</v>
      </c>
      <c r="BB1361" s="17">
        <v>0</v>
      </c>
      <c r="BC1361" s="17">
        <v>1</v>
      </c>
      <c r="BD1361" s="17">
        <v>28.48</v>
      </c>
      <c r="BE1361" s="17">
        <v>1</v>
      </c>
      <c r="BF1361" s="17">
        <v>1</v>
      </c>
      <c r="BH1361" s="17">
        <v>0</v>
      </c>
      <c r="BJ1361" s="17">
        <v>0</v>
      </c>
      <c r="BL1361" s="17">
        <v>0</v>
      </c>
      <c r="BM1361" s="17">
        <v>3.5223999999999998E-2</v>
      </c>
      <c r="BN1361" s="17">
        <v>0.15027199999999999</v>
      </c>
      <c r="BO1361" s="17">
        <v>0</v>
      </c>
      <c r="BP1361" s="17">
        <v>0</v>
      </c>
      <c r="BQ1361" s="17">
        <v>0</v>
      </c>
      <c r="BR1361" s="17">
        <v>0</v>
      </c>
      <c r="BS1361" s="17">
        <v>0</v>
      </c>
      <c r="BT1361" s="17" t="s">
        <v>409</v>
      </c>
      <c r="BU1361" s="17" t="s">
        <v>409</v>
      </c>
      <c r="BV1361" s="17" t="s">
        <v>409</v>
      </c>
      <c r="BW1361" s="17" t="s">
        <v>592</v>
      </c>
      <c r="CA1361" s="17">
        <v>88106466</v>
      </c>
      <c r="CB1361" s="17" t="s">
        <v>1605</v>
      </c>
      <c r="CC1361" s="17">
        <v>6101046</v>
      </c>
      <c r="CD1361" s="17" t="s">
        <v>1532</v>
      </c>
    </row>
    <row r="1362" spans="1:82">
      <c r="A1362" s="27">
        <v>1000001545</v>
      </c>
      <c r="B1362" s="26">
        <v>0</v>
      </c>
      <c r="C1362" s="26" t="s">
        <v>1641</v>
      </c>
      <c r="D1362" s="25">
        <v>308410</v>
      </c>
      <c r="E1362" s="25" t="s">
        <v>1639</v>
      </c>
      <c r="F1362" s="25">
        <v>308615</v>
      </c>
      <c r="G1362" s="25" t="s">
        <v>1630</v>
      </c>
      <c r="H1362" s="25">
        <v>1</v>
      </c>
      <c r="I1362" s="25">
        <v>2004.04</v>
      </c>
      <c r="J1362" s="25">
        <v>2500.12</v>
      </c>
      <c r="K1362" s="25" t="s">
        <v>1614</v>
      </c>
      <c r="L1362" s="25"/>
      <c r="M1362" s="25" t="s">
        <v>1614</v>
      </c>
      <c r="N1362" s="25" t="s">
        <v>412</v>
      </c>
      <c r="O1362" s="25" t="s">
        <v>428</v>
      </c>
      <c r="P1362" s="25" t="s">
        <v>556</v>
      </c>
      <c r="Q1362" s="24">
        <v>29227</v>
      </c>
      <c r="R1362" s="17">
        <v>0</v>
      </c>
      <c r="U1362" s="17">
        <v>0</v>
      </c>
      <c r="V1362" s="17">
        <v>0</v>
      </c>
      <c r="Y1362" s="17">
        <v>0</v>
      </c>
      <c r="Z1362" s="17">
        <v>0</v>
      </c>
      <c r="AC1362" s="17">
        <v>0</v>
      </c>
      <c r="AD1362" s="17">
        <v>0</v>
      </c>
      <c r="AG1362" s="17">
        <v>0</v>
      </c>
      <c r="AH1362" s="17">
        <v>0</v>
      </c>
      <c r="AK1362" s="17">
        <v>0</v>
      </c>
      <c r="AL1362" s="17">
        <v>0</v>
      </c>
      <c r="AO1362" s="17">
        <v>0</v>
      </c>
      <c r="AP1362" s="17">
        <v>0</v>
      </c>
      <c r="AQ1362" s="17">
        <v>0</v>
      </c>
      <c r="AR1362" s="17">
        <v>0</v>
      </c>
      <c r="AS1362" s="17">
        <v>1.0338E-2</v>
      </c>
      <c r="AT1362" s="17">
        <v>5.6715000000000002E-2</v>
      </c>
      <c r="AU1362" s="17">
        <v>2.4601999999999999E-2</v>
      </c>
      <c r="AV1362" s="17">
        <v>226</v>
      </c>
      <c r="AW1362" s="17">
        <v>271.2</v>
      </c>
      <c r="AX1362" s="17">
        <v>339</v>
      </c>
      <c r="AY1362" s="17">
        <v>0</v>
      </c>
      <c r="AZ1362" s="17">
        <v>0</v>
      </c>
      <c r="BA1362" s="17">
        <v>0</v>
      </c>
      <c r="BB1362" s="17">
        <v>0</v>
      </c>
      <c r="BC1362" s="17">
        <v>1</v>
      </c>
      <c r="BD1362" s="17">
        <v>29.23</v>
      </c>
      <c r="BE1362" s="17">
        <v>1</v>
      </c>
      <c r="BF1362" s="17">
        <v>1</v>
      </c>
      <c r="BH1362" s="17">
        <v>0</v>
      </c>
      <c r="BJ1362" s="17">
        <v>0</v>
      </c>
      <c r="BL1362" s="17">
        <v>0</v>
      </c>
      <c r="BM1362" s="17">
        <v>3.6287E-2</v>
      </c>
      <c r="BN1362" s="17">
        <v>0.15439</v>
      </c>
      <c r="BO1362" s="17">
        <v>0</v>
      </c>
      <c r="BP1362" s="17">
        <v>0</v>
      </c>
      <c r="BQ1362" s="17">
        <v>0</v>
      </c>
      <c r="BR1362" s="17">
        <v>0</v>
      </c>
      <c r="BS1362" s="17">
        <v>0</v>
      </c>
      <c r="BT1362" s="17" t="s">
        <v>409</v>
      </c>
      <c r="BU1362" s="17" t="s">
        <v>409</v>
      </c>
      <c r="BV1362" s="17" t="s">
        <v>409</v>
      </c>
      <c r="BW1362" s="17" t="s">
        <v>592</v>
      </c>
      <c r="CA1362" s="17">
        <v>88106466</v>
      </c>
      <c r="CB1362" s="17" t="s">
        <v>1605</v>
      </c>
      <c r="CC1362" s="17">
        <v>6101046</v>
      </c>
      <c r="CD1362" s="17" t="s">
        <v>1532</v>
      </c>
    </row>
    <row r="1363" spans="1:82">
      <c r="A1363" s="27">
        <v>1000001546</v>
      </c>
      <c r="B1363" s="26">
        <v>0</v>
      </c>
      <c r="C1363" s="26" t="s">
        <v>1640</v>
      </c>
      <c r="D1363" s="25">
        <v>308410</v>
      </c>
      <c r="E1363" s="25" t="s">
        <v>1639</v>
      </c>
      <c r="F1363" s="25">
        <v>308615</v>
      </c>
      <c r="G1363" s="25" t="s">
        <v>1630</v>
      </c>
      <c r="H1363" s="25">
        <v>2</v>
      </c>
      <c r="I1363" s="25">
        <v>2004.04</v>
      </c>
      <c r="J1363" s="25">
        <v>2500.12</v>
      </c>
      <c r="K1363" s="25" t="s">
        <v>1614</v>
      </c>
      <c r="L1363" s="25"/>
      <c r="M1363" s="25" t="s">
        <v>1614</v>
      </c>
      <c r="N1363" s="25" t="s">
        <v>412</v>
      </c>
      <c r="O1363" s="25" t="s">
        <v>428</v>
      </c>
      <c r="P1363" s="25" t="s">
        <v>556</v>
      </c>
      <c r="Q1363" s="24">
        <v>29227</v>
      </c>
      <c r="R1363" s="17">
        <v>0</v>
      </c>
      <c r="U1363" s="17">
        <v>0</v>
      </c>
      <c r="V1363" s="17">
        <v>0</v>
      </c>
      <c r="Y1363" s="17">
        <v>0</v>
      </c>
      <c r="Z1363" s="17">
        <v>0</v>
      </c>
      <c r="AC1363" s="17">
        <v>0</v>
      </c>
      <c r="AD1363" s="17">
        <v>0</v>
      </c>
      <c r="AG1363" s="17">
        <v>0</v>
      </c>
      <c r="AH1363" s="17">
        <v>0</v>
      </c>
      <c r="AK1363" s="17">
        <v>0</v>
      </c>
      <c r="AL1363" s="17">
        <v>0</v>
      </c>
      <c r="AO1363" s="17">
        <v>0</v>
      </c>
      <c r="AP1363" s="17">
        <v>0</v>
      </c>
      <c r="AQ1363" s="17">
        <v>0</v>
      </c>
      <c r="AR1363" s="17">
        <v>0</v>
      </c>
      <c r="AS1363" s="17">
        <v>1.0338E-2</v>
      </c>
      <c r="AT1363" s="17">
        <v>5.6715000000000002E-2</v>
      </c>
      <c r="AU1363" s="17">
        <v>2.4601999999999999E-2</v>
      </c>
      <c r="AV1363" s="17">
        <v>226</v>
      </c>
      <c r="AW1363" s="17">
        <v>271.2</v>
      </c>
      <c r="AX1363" s="17">
        <v>339</v>
      </c>
      <c r="AY1363" s="17">
        <v>0</v>
      </c>
      <c r="AZ1363" s="17">
        <v>0</v>
      </c>
      <c r="BA1363" s="17">
        <v>0</v>
      </c>
      <c r="BB1363" s="17">
        <v>0</v>
      </c>
      <c r="BC1363" s="17">
        <v>1</v>
      </c>
      <c r="BD1363" s="17">
        <v>29.23</v>
      </c>
      <c r="BE1363" s="17">
        <v>1</v>
      </c>
      <c r="BF1363" s="17">
        <v>1</v>
      </c>
      <c r="BH1363" s="17">
        <v>0</v>
      </c>
      <c r="BJ1363" s="17">
        <v>0</v>
      </c>
      <c r="BL1363" s="17">
        <v>0</v>
      </c>
      <c r="BM1363" s="17">
        <v>3.6287E-2</v>
      </c>
      <c r="BN1363" s="17">
        <v>0.15439</v>
      </c>
      <c r="BO1363" s="17">
        <v>0</v>
      </c>
      <c r="BP1363" s="17">
        <v>0</v>
      </c>
      <c r="BQ1363" s="17">
        <v>0</v>
      </c>
      <c r="BR1363" s="17">
        <v>0</v>
      </c>
      <c r="BS1363" s="17">
        <v>0</v>
      </c>
      <c r="BT1363" s="17" t="s">
        <v>409</v>
      </c>
      <c r="BU1363" s="17" t="s">
        <v>409</v>
      </c>
      <c r="BV1363" s="17" t="s">
        <v>409</v>
      </c>
      <c r="BW1363" s="17" t="s">
        <v>592</v>
      </c>
      <c r="CA1363" s="17">
        <v>88106466</v>
      </c>
      <c r="CB1363" s="17" t="s">
        <v>1605</v>
      </c>
      <c r="CC1363" s="17">
        <v>6101046</v>
      </c>
      <c r="CD1363" s="17" t="s">
        <v>1532</v>
      </c>
    </row>
    <row r="1364" spans="1:82">
      <c r="A1364" s="27">
        <v>1000001547</v>
      </c>
      <c r="B1364" s="26">
        <v>0</v>
      </c>
      <c r="C1364" s="26" t="s">
        <v>1638</v>
      </c>
      <c r="D1364" s="25">
        <v>308250</v>
      </c>
      <c r="E1364" s="25" t="s">
        <v>1637</v>
      </c>
      <c r="F1364" s="25">
        <v>308615</v>
      </c>
      <c r="G1364" s="25" t="s">
        <v>1630</v>
      </c>
      <c r="H1364" s="25">
        <v>1</v>
      </c>
      <c r="I1364" s="25">
        <v>2004.04</v>
      </c>
      <c r="J1364" s="25">
        <v>2500.12</v>
      </c>
      <c r="K1364" s="25" t="s">
        <v>1614</v>
      </c>
      <c r="L1364" s="25"/>
      <c r="M1364" s="25" t="s">
        <v>1614</v>
      </c>
      <c r="N1364" s="25" t="s">
        <v>412</v>
      </c>
      <c r="O1364" s="25" t="s">
        <v>428</v>
      </c>
      <c r="P1364" s="25" t="s">
        <v>556</v>
      </c>
      <c r="Q1364" s="24">
        <v>22472</v>
      </c>
      <c r="R1364" s="17">
        <v>0</v>
      </c>
      <c r="U1364" s="17">
        <v>0</v>
      </c>
      <c r="V1364" s="17">
        <v>0</v>
      </c>
      <c r="Y1364" s="17">
        <v>0</v>
      </c>
      <c r="Z1364" s="17">
        <v>0</v>
      </c>
      <c r="AC1364" s="17">
        <v>0</v>
      </c>
      <c r="AD1364" s="17">
        <v>0</v>
      </c>
      <c r="AG1364" s="17">
        <v>0</v>
      </c>
      <c r="AH1364" s="17">
        <v>0</v>
      </c>
      <c r="AK1364" s="17">
        <v>0</v>
      </c>
      <c r="AL1364" s="17">
        <v>0</v>
      </c>
      <c r="AO1364" s="17">
        <v>0</v>
      </c>
      <c r="AP1364" s="17">
        <v>0</v>
      </c>
      <c r="AQ1364" s="17">
        <v>0</v>
      </c>
      <c r="AR1364" s="17">
        <v>0</v>
      </c>
      <c r="AS1364" s="17">
        <v>7.9480000000000002E-3</v>
      </c>
      <c r="AT1364" s="17">
        <v>4.3610999999999997E-2</v>
      </c>
      <c r="AU1364" s="17">
        <v>1.8914E-2</v>
      </c>
      <c r="AV1364" s="17">
        <v>226</v>
      </c>
      <c r="AW1364" s="17">
        <v>271.2</v>
      </c>
      <c r="AX1364" s="17">
        <v>339</v>
      </c>
      <c r="AY1364" s="17">
        <v>0</v>
      </c>
      <c r="AZ1364" s="17">
        <v>0</v>
      </c>
      <c r="BA1364" s="17">
        <v>0</v>
      </c>
      <c r="BB1364" s="17">
        <v>0</v>
      </c>
      <c r="BC1364" s="17">
        <v>1</v>
      </c>
      <c r="BD1364" s="17">
        <v>22.47</v>
      </c>
      <c r="BE1364" s="17">
        <v>1</v>
      </c>
      <c r="BF1364" s="17">
        <v>1</v>
      </c>
      <c r="BH1364" s="17">
        <v>0</v>
      </c>
      <c r="BJ1364" s="17">
        <v>0</v>
      </c>
      <c r="BL1364" s="17">
        <v>0</v>
      </c>
      <c r="BM1364" s="17">
        <v>2.8185000000000002E-2</v>
      </c>
      <c r="BN1364" s="17">
        <v>0.118382</v>
      </c>
      <c r="BO1364" s="17">
        <v>0</v>
      </c>
      <c r="BP1364" s="17">
        <v>0</v>
      </c>
      <c r="BQ1364" s="17">
        <v>0</v>
      </c>
      <c r="BR1364" s="17">
        <v>0</v>
      </c>
      <c r="BS1364" s="17">
        <v>0</v>
      </c>
      <c r="BT1364" s="17" t="s">
        <v>409</v>
      </c>
      <c r="BU1364" s="17" t="s">
        <v>409</v>
      </c>
      <c r="BV1364" s="17" t="s">
        <v>409</v>
      </c>
      <c r="BZ1364" s="17" t="s">
        <v>408</v>
      </c>
      <c r="CA1364" s="17">
        <v>88106466</v>
      </c>
      <c r="CB1364" s="17" t="s">
        <v>1605</v>
      </c>
      <c r="CC1364" s="17">
        <v>6101046</v>
      </c>
      <c r="CD1364" s="17" t="s">
        <v>1532</v>
      </c>
    </row>
    <row r="1365" spans="1:82">
      <c r="A1365" s="27">
        <v>1000001548</v>
      </c>
      <c r="B1365" s="26">
        <v>0</v>
      </c>
      <c r="C1365" s="26" t="s">
        <v>1636</v>
      </c>
      <c r="D1365" s="25">
        <v>308615</v>
      </c>
      <c r="E1365" s="25" t="s">
        <v>1630</v>
      </c>
      <c r="F1365" s="25">
        <v>308610</v>
      </c>
      <c r="G1365" s="25" t="s">
        <v>1634</v>
      </c>
      <c r="H1365" s="25">
        <v>1</v>
      </c>
      <c r="I1365" s="25">
        <v>2004.04</v>
      </c>
      <c r="J1365" s="25">
        <v>2010.12</v>
      </c>
      <c r="K1365" s="25" t="s">
        <v>1614</v>
      </c>
      <c r="L1365" s="25"/>
      <c r="M1365" s="25" t="s">
        <v>1614</v>
      </c>
      <c r="N1365" s="25" t="s">
        <v>412</v>
      </c>
      <c r="O1365" s="25" t="s">
        <v>428</v>
      </c>
      <c r="P1365" s="25" t="s">
        <v>456</v>
      </c>
      <c r="Q1365" s="24">
        <v>30647</v>
      </c>
      <c r="R1365" s="17">
        <v>0</v>
      </c>
      <c r="S1365" s="17" t="s">
        <v>428</v>
      </c>
      <c r="T1365" s="17" t="s">
        <v>556</v>
      </c>
      <c r="U1365" s="29">
        <v>2477</v>
      </c>
      <c r="V1365" s="17">
        <v>0</v>
      </c>
      <c r="Y1365" s="17">
        <v>0</v>
      </c>
      <c r="Z1365" s="17">
        <v>0</v>
      </c>
      <c r="AC1365" s="17">
        <v>0</v>
      </c>
      <c r="AD1365" s="17">
        <v>0</v>
      </c>
      <c r="AG1365" s="17">
        <v>0</v>
      </c>
      <c r="AH1365" s="17">
        <v>0</v>
      </c>
      <c r="AK1365" s="17">
        <v>0</v>
      </c>
      <c r="AL1365" s="17">
        <v>0</v>
      </c>
      <c r="AO1365" s="17">
        <v>0</v>
      </c>
      <c r="AP1365" s="17">
        <v>0</v>
      </c>
      <c r="AQ1365" s="17">
        <v>0</v>
      </c>
      <c r="AR1365" s="17">
        <v>0</v>
      </c>
      <c r="AS1365" s="17">
        <v>1.821E-2</v>
      </c>
      <c r="AT1365" s="17">
        <v>6.6374000000000002E-2</v>
      </c>
      <c r="AU1365" s="17">
        <v>2.6915000000000001E-2</v>
      </c>
      <c r="AV1365" s="17">
        <v>163</v>
      </c>
      <c r="AW1365" s="17">
        <v>195.6</v>
      </c>
      <c r="AX1365" s="17">
        <v>244.5</v>
      </c>
      <c r="AY1365" s="17">
        <v>0</v>
      </c>
      <c r="AZ1365" s="17">
        <v>0</v>
      </c>
      <c r="BA1365" s="17">
        <v>0</v>
      </c>
      <c r="BB1365" s="17">
        <v>0</v>
      </c>
      <c r="BC1365" s="17">
        <v>1</v>
      </c>
      <c r="BD1365" s="17">
        <v>33.119999999999997</v>
      </c>
      <c r="BE1365" s="17">
        <v>1</v>
      </c>
      <c r="BF1365" s="17">
        <v>1</v>
      </c>
      <c r="BH1365" s="17">
        <v>0</v>
      </c>
      <c r="BJ1365" s="17">
        <v>0</v>
      </c>
      <c r="BL1365" s="17">
        <v>0</v>
      </c>
      <c r="BM1365" s="17">
        <v>4.7362000000000001E-2</v>
      </c>
      <c r="BN1365" s="17">
        <v>0.17719499999999999</v>
      </c>
      <c r="BO1365" s="17">
        <v>0</v>
      </c>
      <c r="BP1365" s="17">
        <v>0</v>
      </c>
      <c r="BQ1365" s="17">
        <v>0</v>
      </c>
      <c r="BR1365" s="17">
        <v>0</v>
      </c>
      <c r="BS1365" s="17">
        <v>0</v>
      </c>
      <c r="BT1365" s="17" t="s">
        <v>409</v>
      </c>
      <c r="BU1365" s="17" t="s">
        <v>409</v>
      </c>
      <c r="BV1365" s="17" t="s">
        <v>409</v>
      </c>
      <c r="BW1365" s="17" t="s">
        <v>592</v>
      </c>
      <c r="CA1365" s="17">
        <v>88106466</v>
      </c>
      <c r="CB1365" s="17" t="s">
        <v>1605</v>
      </c>
      <c r="CC1365" s="17">
        <v>1101099</v>
      </c>
      <c r="CD1365" s="17" t="s">
        <v>1633</v>
      </c>
    </row>
    <row r="1366" spans="1:82">
      <c r="A1366" s="27">
        <v>1000001549</v>
      </c>
      <c r="B1366" s="26">
        <v>0</v>
      </c>
      <c r="C1366" s="26" t="s">
        <v>1635</v>
      </c>
      <c r="D1366" s="25">
        <v>308615</v>
      </c>
      <c r="E1366" s="25" t="s">
        <v>1630</v>
      </c>
      <c r="F1366" s="25">
        <v>308610</v>
      </c>
      <c r="G1366" s="25" t="s">
        <v>1634</v>
      </c>
      <c r="H1366" s="25">
        <v>2</v>
      </c>
      <c r="I1366" s="25">
        <v>2004.04</v>
      </c>
      <c r="J1366" s="25">
        <v>2010.12</v>
      </c>
      <c r="K1366" s="25" t="s">
        <v>1614</v>
      </c>
      <c r="L1366" s="25"/>
      <c r="M1366" s="25" t="s">
        <v>1614</v>
      </c>
      <c r="N1366" s="25" t="s">
        <v>412</v>
      </c>
      <c r="O1366" s="25" t="s">
        <v>428</v>
      </c>
      <c r="P1366" s="25" t="s">
        <v>456</v>
      </c>
      <c r="Q1366" s="24">
        <v>30647</v>
      </c>
      <c r="R1366" s="17">
        <v>0</v>
      </c>
      <c r="S1366" s="17" t="s">
        <v>428</v>
      </c>
      <c r="T1366" s="17" t="s">
        <v>556</v>
      </c>
      <c r="U1366" s="29">
        <v>2477</v>
      </c>
      <c r="V1366" s="17">
        <v>0</v>
      </c>
      <c r="Y1366" s="17">
        <v>0</v>
      </c>
      <c r="Z1366" s="17">
        <v>0</v>
      </c>
      <c r="AC1366" s="17">
        <v>0</v>
      </c>
      <c r="AD1366" s="17">
        <v>0</v>
      </c>
      <c r="AG1366" s="17">
        <v>0</v>
      </c>
      <c r="AH1366" s="17">
        <v>0</v>
      </c>
      <c r="AK1366" s="17">
        <v>0</v>
      </c>
      <c r="AL1366" s="17">
        <v>0</v>
      </c>
      <c r="AO1366" s="17">
        <v>0</v>
      </c>
      <c r="AP1366" s="17">
        <v>0</v>
      </c>
      <c r="AQ1366" s="17">
        <v>0</v>
      </c>
      <c r="AR1366" s="17">
        <v>0</v>
      </c>
      <c r="AS1366" s="17">
        <v>1.821E-2</v>
      </c>
      <c r="AT1366" s="17">
        <v>6.6374000000000002E-2</v>
      </c>
      <c r="AU1366" s="17">
        <v>2.6915000000000001E-2</v>
      </c>
      <c r="AV1366" s="17">
        <v>163</v>
      </c>
      <c r="AW1366" s="17">
        <v>195.6</v>
      </c>
      <c r="AX1366" s="17">
        <v>244.5</v>
      </c>
      <c r="AY1366" s="17">
        <v>0</v>
      </c>
      <c r="AZ1366" s="17">
        <v>0</v>
      </c>
      <c r="BA1366" s="17">
        <v>0</v>
      </c>
      <c r="BB1366" s="17">
        <v>0</v>
      </c>
      <c r="BC1366" s="17">
        <v>1</v>
      </c>
      <c r="BD1366" s="17">
        <v>33.119999999999997</v>
      </c>
      <c r="BE1366" s="17">
        <v>1</v>
      </c>
      <c r="BF1366" s="17">
        <v>1</v>
      </c>
      <c r="BH1366" s="17">
        <v>0</v>
      </c>
      <c r="BJ1366" s="17">
        <v>0</v>
      </c>
      <c r="BL1366" s="17">
        <v>0</v>
      </c>
      <c r="BM1366" s="17">
        <v>4.7362000000000001E-2</v>
      </c>
      <c r="BN1366" s="17">
        <v>0.17719499999999999</v>
      </c>
      <c r="BO1366" s="17">
        <v>0</v>
      </c>
      <c r="BP1366" s="17">
        <v>0</v>
      </c>
      <c r="BQ1366" s="17">
        <v>0</v>
      </c>
      <c r="BR1366" s="17">
        <v>0</v>
      </c>
      <c r="BS1366" s="17">
        <v>0</v>
      </c>
      <c r="BT1366" s="17" t="s">
        <v>409</v>
      </c>
      <c r="BU1366" s="17" t="s">
        <v>409</v>
      </c>
      <c r="BV1366" s="17" t="s">
        <v>409</v>
      </c>
      <c r="BW1366" s="17" t="s">
        <v>592</v>
      </c>
      <c r="CA1366" s="17">
        <v>88106466</v>
      </c>
      <c r="CB1366" s="17" t="s">
        <v>1605</v>
      </c>
      <c r="CC1366" s="17">
        <v>1101099</v>
      </c>
      <c r="CD1366" s="17" t="s">
        <v>1633</v>
      </c>
    </row>
    <row r="1367" spans="1:82">
      <c r="A1367" s="27">
        <v>1000001550</v>
      </c>
      <c r="B1367" s="26">
        <v>0</v>
      </c>
      <c r="C1367" s="26" t="s">
        <v>1632</v>
      </c>
      <c r="D1367" s="25">
        <v>308590</v>
      </c>
      <c r="E1367" s="25" t="s">
        <v>1617</v>
      </c>
      <c r="F1367" s="25">
        <v>308615</v>
      </c>
      <c r="G1367" s="25" t="s">
        <v>1630</v>
      </c>
      <c r="H1367" s="25">
        <v>1</v>
      </c>
      <c r="I1367" s="25">
        <v>2004.04</v>
      </c>
      <c r="J1367" s="25">
        <v>2500.12</v>
      </c>
      <c r="K1367" s="25" t="s">
        <v>1614</v>
      </c>
      <c r="L1367" s="25"/>
      <c r="M1367" s="25" t="s">
        <v>1614</v>
      </c>
      <c r="N1367" s="25" t="s">
        <v>412</v>
      </c>
      <c r="O1367" s="25" t="s">
        <v>428</v>
      </c>
      <c r="P1367" s="25" t="s">
        <v>456</v>
      </c>
      <c r="Q1367" s="24">
        <v>34887</v>
      </c>
      <c r="R1367" s="17">
        <v>0</v>
      </c>
      <c r="S1367" s="17" t="s">
        <v>428</v>
      </c>
      <c r="T1367" s="17" t="s">
        <v>556</v>
      </c>
      <c r="U1367" s="29">
        <v>2458</v>
      </c>
      <c r="V1367" s="17">
        <v>0</v>
      </c>
      <c r="Y1367" s="17">
        <v>0</v>
      </c>
      <c r="Z1367" s="17">
        <v>0</v>
      </c>
      <c r="AC1367" s="17">
        <v>0</v>
      </c>
      <c r="AD1367" s="17">
        <v>0</v>
      </c>
      <c r="AG1367" s="17">
        <v>0</v>
      </c>
      <c r="AH1367" s="17">
        <v>0</v>
      </c>
      <c r="AK1367" s="17">
        <v>0</v>
      </c>
      <c r="AL1367" s="17">
        <v>0</v>
      </c>
      <c r="AO1367" s="17">
        <v>0</v>
      </c>
      <c r="AP1367" s="17">
        <v>0</v>
      </c>
      <c r="AQ1367" s="17">
        <v>0</v>
      </c>
      <c r="AR1367" s="17">
        <v>0</v>
      </c>
      <c r="AS1367" s="17">
        <v>2.0622999999999999E-2</v>
      </c>
      <c r="AT1367" s="17">
        <v>7.4907000000000001E-2</v>
      </c>
      <c r="AU1367" s="17">
        <v>3.0370999999999999E-2</v>
      </c>
      <c r="AV1367" s="17">
        <v>163</v>
      </c>
      <c r="AW1367" s="17">
        <v>195.6</v>
      </c>
      <c r="AX1367" s="17">
        <v>244.5</v>
      </c>
      <c r="AY1367" s="17">
        <v>0</v>
      </c>
      <c r="AZ1367" s="17">
        <v>0</v>
      </c>
      <c r="BA1367" s="17">
        <v>0</v>
      </c>
      <c r="BB1367" s="17">
        <v>0</v>
      </c>
      <c r="BC1367" s="17">
        <v>1</v>
      </c>
      <c r="BD1367" s="17">
        <v>37.35</v>
      </c>
      <c r="BE1367" s="17">
        <v>1</v>
      </c>
      <c r="BF1367" s="17">
        <v>1</v>
      </c>
      <c r="BH1367" s="17">
        <v>0</v>
      </c>
      <c r="BJ1367" s="17">
        <v>0</v>
      </c>
      <c r="BL1367" s="17">
        <v>0</v>
      </c>
      <c r="BM1367" s="17">
        <v>5.3454000000000002E-2</v>
      </c>
      <c r="BN1367" s="17">
        <v>0.20197200000000001</v>
      </c>
      <c r="BO1367" s="17">
        <v>0</v>
      </c>
      <c r="BP1367" s="17">
        <v>0</v>
      </c>
      <c r="BQ1367" s="17">
        <v>0</v>
      </c>
      <c r="BR1367" s="17">
        <v>0</v>
      </c>
      <c r="BS1367" s="17">
        <v>0</v>
      </c>
      <c r="BT1367" s="17" t="s">
        <v>409</v>
      </c>
      <c r="BU1367" s="17" t="s">
        <v>409</v>
      </c>
      <c r="BV1367" s="17" t="s">
        <v>409</v>
      </c>
      <c r="BW1367" s="17" t="s">
        <v>592</v>
      </c>
      <c r="CA1367" s="17">
        <v>88106466</v>
      </c>
      <c r="CB1367" s="17" t="s">
        <v>1605</v>
      </c>
      <c r="CC1367" s="17">
        <v>6101046</v>
      </c>
      <c r="CD1367" s="17" t="s">
        <v>1532</v>
      </c>
    </row>
    <row r="1368" spans="1:82">
      <c r="A1368" s="27">
        <v>1000001551</v>
      </c>
      <c r="B1368" s="26">
        <v>0</v>
      </c>
      <c r="C1368" s="26" t="s">
        <v>1631</v>
      </c>
      <c r="D1368" s="25">
        <v>308590</v>
      </c>
      <c r="E1368" s="25" t="s">
        <v>1617</v>
      </c>
      <c r="F1368" s="25">
        <v>308615</v>
      </c>
      <c r="G1368" s="25" t="s">
        <v>1630</v>
      </c>
      <c r="H1368" s="25">
        <v>2</v>
      </c>
      <c r="I1368" s="25">
        <v>2004.04</v>
      </c>
      <c r="J1368" s="25">
        <v>2500.12</v>
      </c>
      <c r="K1368" s="25" t="s">
        <v>1614</v>
      </c>
      <c r="L1368" s="25"/>
      <c r="M1368" s="25" t="s">
        <v>1614</v>
      </c>
      <c r="N1368" s="25" t="s">
        <v>412</v>
      </c>
      <c r="O1368" s="25" t="s">
        <v>428</v>
      </c>
      <c r="P1368" s="25" t="s">
        <v>456</v>
      </c>
      <c r="Q1368" s="24">
        <v>34887</v>
      </c>
      <c r="R1368" s="17">
        <v>0</v>
      </c>
      <c r="S1368" s="17" t="s">
        <v>428</v>
      </c>
      <c r="T1368" s="17" t="s">
        <v>556</v>
      </c>
      <c r="U1368" s="29">
        <v>2458</v>
      </c>
      <c r="V1368" s="17">
        <v>0</v>
      </c>
      <c r="Y1368" s="17">
        <v>0</v>
      </c>
      <c r="Z1368" s="17">
        <v>0</v>
      </c>
      <c r="AC1368" s="17">
        <v>0</v>
      </c>
      <c r="AD1368" s="17">
        <v>0</v>
      </c>
      <c r="AG1368" s="17">
        <v>0</v>
      </c>
      <c r="AH1368" s="17">
        <v>0</v>
      </c>
      <c r="AK1368" s="17">
        <v>0</v>
      </c>
      <c r="AL1368" s="17">
        <v>0</v>
      </c>
      <c r="AO1368" s="17">
        <v>0</v>
      </c>
      <c r="AP1368" s="17">
        <v>0</v>
      </c>
      <c r="AQ1368" s="17">
        <v>0</v>
      </c>
      <c r="AR1368" s="17">
        <v>0</v>
      </c>
      <c r="AS1368" s="17">
        <v>2.0622999999999999E-2</v>
      </c>
      <c r="AT1368" s="17">
        <v>7.4907000000000001E-2</v>
      </c>
      <c r="AU1368" s="17">
        <v>3.0370999999999999E-2</v>
      </c>
      <c r="AV1368" s="17">
        <v>163</v>
      </c>
      <c r="AW1368" s="17">
        <v>195.6</v>
      </c>
      <c r="AX1368" s="17">
        <v>244.5</v>
      </c>
      <c r="AY1368" s="17">
        <v>0</v>
      </c>
      <c r="AZ1368" s="17">
        <v>0</v>
      </c>
      <c r="BA1368" s="17">
        <v>0</v>
      </c>
      <c r="BB1368" s="17">
        <v>0</v>
      </c>
      <c r="BC1368" s="17">
        <v>1</v>
      </c>
      <c r="BD1368" s="17">
        <v>37.35</v>
      </c>
      <c r="BE1368" s="17">
        <v>1</v>
      </c>
      <c r="BF1368" s="17">
        <v>1</v>
      </c>
      <c r="BH1368" s="17">
        <v>0</v>
      </c>
      <c r="BJ1368" s="17">
        <v>0</v>
      </c>
      <c r="BL1368" s="17">
        <v>0</v>
      </c>
      <c r="BM1368" s="17">
        <v>5.3454000000000002E-2</v>
      </c>
      <c r="BN1368" s="17">
        <v>0.20197200000000001</v>
      </c>
      <c r="BO1368" s="17">
        <v>0</v>
      </c>
      <c r="BP1368" s="17">
        <v>0</v>
      </c>
      <c r="BQ1368" s="17">
        <v>0</v>
      </c>
      <c r="BR1368" s="17">
        <v>0</v>
      </c>
      <c r="BS1368" s="17">
        <v>0</v>
      </c>
      <c r="BT1368" s="17" t="s">
        <v>409</v>
      </c>
      <c r="BU1368" s="17" t="s">
        <v>409</v>
      </c>
      <c r="BV1368" s="17" t="s">
        <v>409</v>
      </c>
      <c r="BW1368" s="17" t="s">
        <v>592</v>
      </c>
      <c r="CA1368" s="17">
        <v>88106466</v>
      </c>
      <c r="CB1368" s="17" t="s">
        <v>1605</v>
      </c>
      <c r="CC1368" s="17">
        <v>6101046</v>
      </c>
      <c r="CD1368" s="17" t="s">
        <v>1532</v>
      </c>
    </row>
    <row r="1369" spans="1:82">
      <c r="A1369" s="27">
        <v>1000001552</v>
      </c>
      <c r="B1369" s="26">
        <v>0</v>
      </c>
      <c r="C1369" s="26" t="s">
        <v>1629</v>
      </c>
      <c r="D1369" s="25">
        <v>308595</v>
      </c>
      <c r="E1369" s="25" t="s">
        <v>1627</v>
      </c>
      <c r="F1369" s="25">
        <v>308605</v>
      </c>
      <c r="G1369" s="25" t="s">
        <v>1626</v>
      </c>
      <c r="H1369" s="25">
        <v>1</v>
      </c>
      <c r="I1369" s="25">
        <v>2001.01</v>
      </c>
      <c r="J1369" s="25">
        <v>2022.04</v>
      </c>
      <c r="K1369" s="25" t="s">
        <v>1625</v>
      </c>
      <c r="L1369" s="25"/>
      <c r="M1369" s="25" t="s">
        <v>1625</v>
      </c>
      <c r="N1369" s="25" t="s">
        <v>412</v>
      </c>
      <c r="O1369" s="25" t="s">
        <v>428</v>
      </c>
      <c r="P1369" s="25" t="s">
        <v>556</v>
      </c>
      <c r="Q1369" s="24">
        <v>38718</v>
      </c>
      <c r="R1369" s="17">
        <v>0</v>
      </c>
      <c r="U1369" s="17">
        <v>0</v>
      </c>
      <c r="V1369" s="17">
        <v>0</v>
      </c>
      <c r="Y1369" s="17">
        <v>0</v>
      </c>
      <c r="Z1369" s="17">
        <v>0</v>
      </c>
      <c r="AC1369" s="17">
        <v>0</v>
      </c>
      <c r="AD1369" s="17">
        <v>0</v>
      </c>
      <c r="AG1369" s="17">
        <v>0</v>
      </c>
      <c r="AH1369" s="17">
        <v>0</v>
      </c>
      <c r="AK1369" s="17">
        <v>0</v>
      </c>
      <c r="AL1369" s="17">
        <v>0</v>
      </c>
      <c r="AO1369" s="17">
        <v>0</v>
      </c>
      <c r="AP1369" s="17">
        <v>0</v>
      </c>
      <c r="AQ1369" s="17">
        <v>0</v>
      </c>
      <c r="AR1369" s="17">
        <v>0</v>
      </c>
      <c r="AS1369" s="17">
        <v>1.3695000000000001E-2</v>
      </c>
      <c r="AT1369" s="17">
        <v>7.5839000000000004E-2</v>
      </c>
      <c r="AU1369" s="17">
        <v>3.2266000000000003E-2</v>
      </c>
      <c r="AV1369" s="17">
        <v>226</v>
      </c>
      <c r="AW1369" s="17">
        <v>271.2</v>
      </c>
      <c r="AX1369" s="17">
        <v>339</v>
      </c>
      <c r="AY1369" s="17">
        <v>0</v>
      </c>
      <c r="AZ1369" s="17">
        <v>0</v>
      </c>
      <c r="BA1369" s="17">
        <v>0</v>
      </c>
      <c r="BB1369" s="17">
        <v>0</v>
      </c>
      <c r="BC1369" s="17">
        <v>1</v>
      </c>
      <c r="BD1369" s="17">
        <v>38.72</v>
      </c>
      <c r="BE1369" s="17">
        <v>1</v>
      </c>
      <c r="BF1369" s="17">
        <v>1</v>
      </c>
      <c r="BH1369" s="17">
        <v>0</v>
      </c>
      <c r="BJ1369" s="17">
        <v>0</v>
      </c>
      <c r="BL1369" s="17">
        <v>0</v>
      </c>
      <c r="BM1369" s="17">
        <v>4.5221999999999998E-2</v>
      </c>
      <c r="BN1369" s="17">
        <v>0.178204</v>
      </c>
      <c r="BO1369" s="17">
        <v>0</v>
      </c>
      <c r="BP1369" s="17">
        <v>0</v>
      </c>
      <c r="BQ1369" s="17">
        <v>0</v>
      </c>
      <c r="BR1369" s="17">
        <v>0</v>
      </c>
      <c r="BS1369" s="17">
        <v>0</v>
      </c>
      <c r="BT1369" s="17" t="s">
        <v>409</v>
      </c>
      <c r="BU1369" s="17" t="s">
        <v>409</v>
      </c>
      <c r="BV1369" s="17" t="s">
        <v>409</v>
      </c>
      <c r="BW1369" s="17" t="s">
        <v>592</v>
      </c>
      <c r="CA1369" s="17">
        <v>88106466</v>
      </c>
      <c r="CB1369" s="17" t="s">
        <v>1605</v>
      </c>
      <c r="CC1369" s="17">
        <v>6101046</v>
      </c>
      <c r="CD1369" s="17" t="s">
        <v>912</v>
      </c>
    </row>
    <row r="1370" spans="1:82">
      <c r="A1370" s="27">
        <v>1000001553</v>
      </c>
      <c r="B1370" s="26">
        <v>0</v>
      </c>
      <c r="C1370" s="26" t="s">
        <v>1628</v>
      </c>
      <c r="D1370" s="25">
        <v>308595</v>
      </c>
      <c r="E1370" s="25" t="s">
        <v>1627</v>
      </c>
      <c r="F1370" s="25">
        <v>308605</v>
      </c>
      <c r="G1370" s="25" t="s">
        <v>1626</v>
      </c>
      <c r="H1370" s="25">
        <v>2</v>
      </c>
      <c r="I1370" s="25">
        <v>2001.01</v>
      </c>
      <c r="J1370" s="25">
        <v>2500.12</v>
      </c>
      <c r="K1370" s="25" t="s">
        <v>1625</v>
      </c>
      <c r="L1370" s="25"/>
      <c r="M1370" s="25" t="s">
        <v>1625</v>
      </c>
      <c r="N1370" s="25" t="s">
        <v>412</v>
      </c>
      <c r="O1370" s="25" t="s">
        <v>428</v>
      </c>
      <c r="P1370" s="25" t="s">
        <v>556</v>
      </c>
      <c r="Q1370" s="24">
        <v>38718</v>
      </c>
      <c r="R1370" s="17">
        <v>0</v>
      </c>
      <c r="U1370" s="17">
        <v>0</v>
      </c>
      <c r="V1370" s="17">
        <v>0</v>
      </c>
      <c r="Y1370" s="17">
        <v>0</v>
      </c>
      <c r="Z1370" s="17">
        <v>0</v>
      </c>
      <c r="AC1370" s="17">
        <v>0</v>
      </c>
      <c r="AD1370" s="17">
        <v>0</v>
      </c>
      <c r="AG1370" s="17">
        <v>0</v>
      </c>
      <c r="AH1370" s="17">
        <v>0</v>
      </c>
      <c r="AK1370" s="17">
        <v>0</v>
      </c>
      <c r="AL1370" s="17">
        <v>0</v>
      </c>
      <c r="AO1370" s="17">
        <v>0</v>
      </c>
      <c r="AP1370" s="17">
        <v>0</v>
      </c>
      <c r="AQ1370" s="17">
        <v>0</v>
      </c>
      <c r="AR1370" s="17">
        <v>0</v>
      </c>
      <c r="AS1370" s="17">
        <v>1.3695000000000001E-2</v>
      </c>
      <c r="AT1370" s="17">
        <v>7.5839000000000004E-2</v>
      </c>
      <c r="AU1370" s="17">
        <v>3.2266000000000003E-2</v>
      </c>
      <c r="AV1370" s="17">
        <v>226</v>
      </c>
      <c r="AW1370" s="17">
        <v>271.2</v>
      </c>
      <c r="AX1370" s="17">
        <v>339</v>
      </c>
      <c r="AY1370" s="17">
        <v>0</v>
      </c>
      <c r="AZ1370" s="17">
        <v>0</v>
      </c>
      <c r="BA1370" s="17">
        <v>0</v>
      </c>
      <c r="BB1370" s="17">
        <v>0</v>
      </c>
      <c r="BC1370" s="17">
        <v>1</v>
      </c>
      <c r="BD1370" s="17">
        <v>38.72</v>
      </c>
      <c r="BE1370" s="17">
        <v>1</v>
      </c>
      <c r="BF1370" s="17">
        <v>1</v>
      </c>
      <c r="BH1370" s="17">
        <v>0</v>
      </c>
      <c r="BJ1370" s="17">
        <v>0</v>
      </c>
      <c r="BL1370" s="17">
        <v>0</v>
      </c>
      <c r="BM1370" s="17">
        <v>4.5221999999999998E-2</v>
      </c>
      <c r="BN1370" s="17">
        <v>0.178204</v>
      </c>
      <c r="BO1370" s="17">
        <v>0</v>
      </c>
      <c r="BP1370" s="17">
        <v>0</v>
      </c>
      <c r="BQ1370" s="17">
        <v>0</v>
      </c>
      <c r="BR1370" s="17">
        <v>0</v>
      </c>
      <c r="BS1370" s="17">
        <v>0</v>
      </c>
      <c r="BT1370" s="17" t="s">
        <v>409</v>
      </c>
      <c r="BU1370" s="17" t="s">
        <v>409</v>
      </c>
      <c r="BV1370" s="17" t="s">
        <v>409</v>
      </c>
      <c r="BW1370" s="17" t="s">
        <v>592</v>
      </c>
      <c r="CA1370" s="17">
        <v>88106466</v>
      </c>
      <c r="CB1370" s="17" t="s">
        <v>1605</v>
      </c>
      <c r="CC1370" s="17">
        <v>6101046</v>
      </c>
      <c r="CD1370" s="17" t="s">
        <v>912</v>
      </c>
    </row>
    <row r="1371" spans="1:82">
      <c r="A1371" s="27">
        <v>1000001554</v>
      </c>
      <c r="B1371" s="26">
        <v>0</v>
      </c>
      <c r="C1371" s="26" t="s">
        <v>1624</v>
      </c>
      <c r="D1371" s="25">
        <v>308415</v>
      </c>
      <c r="E1371" s="25" t="s">
        <v>1618</v>
      </c>
      <c r="F1371" s="25">
        <v>308460</v>
      </c>
      <c r="G1371" s="25" t="s">
        <v>1622</v>
      </c>
      <c r="H1371" s="25">
        <v>1</v>
      </c>
      <c r="I1371" s="25">
        <v>2004.12</v>
      </c>
      <c r="J1371" s="25">
        <v>2010.12</v>
      </c>
      <c r="K1371" s="25" t="s">
        <v>1564</v>
      </c>
      <c r="L1371" s="25"/>
      <c r="M1371" s="25" t="s">
        <v>1564</v>
      </c>
      <c r="N1371" s="25" t="s">
        <v>412</v>
      </c>
      <c r="O1371" s="25" t="s">
        <v>428</v>
      </c>
      <c r="P1371" s="25" t="s">
        <v>427</v>
      </c>
      <c r="Q1371" s="24">
        <v>34682</v>
      </c>
      <c r="R1371" s="17">
        <v>0</v>
      </c>
      <c r="U1371" s="17">
        <v>0</v>
      </c>
      <c r="V1371" s="17">
        <v>0</v>
      </c>
      <c r="Y1371" s="17">
        <v>0</v>
      </c>
      <c r="Z1371" s="17">
        <v>0</v>
      </c>
      <c r="AC1371" s="17">
        <v>0</v>
      </c>
      <c r="AD1371" s="17">
        <v>0</v>
      </c>
      <c r="AG1371" s="17">
        <v>0</v>
      </c>
      <c r="AH1371" s="17">
        <v>0</v>
      </c>
      <c r="AK1371" s="17">
        <v>0</v>
      </c>
      <c r="AL1371" s="17">
        <v>0</v>
      </c>
      <c r="AO1371" s="17">
        <v>0</v>
      </c>
      <c r="AP1371" s="17">
        <v>0</v>
      </c>
      <c r="AQ1371" s="17">
        <v>0</v>
      </c>
      <c r="AR1371" s="17">
        <v>0</v>
      </c>
      <c r="AS1371" s="17">
        <v>1.3024000000000001E-2</v>
      </c>
      <c r="AT1371" s="17">
        <v>6.1690000000000002E-2</v>
      </c>
      <c r="AU1371" s="17">
        <v>2.496E-2</v>
      </c>
      <c r="AV1371" s="17">
        <v>195</v>
      </c>
      <c r="AW1371" s="17">
        <v>234</v>
      </c>
      <c r="AX1371" s="17">
        <v>292.5</v>
      </c>
      <c r="AY1371" s="17">
        <v>0</v>
      </c>
      <c r="AZ1371" s="17">
        <v>0</v>
      </c>
      <c r="BA1371" s="17">
        <v>0</v>
      </c>
      <c r="BB1371" s="17">
        <v>0</v>
      </c>
      <c r="BC1371" s="17">
        <v>1</v>
      </c>
      <c r="BD1371" s="17">
        <v>34.68</v>
      </c>
      <c r="BE1371" s="17">
        <v>1</v>
      </c>
      <c r="BF1371" s="17">
        <v>1</v>
      </c>
      <c r="BH1371" s="17">
        <v>0</v>
      </c>
      <c r="BJ1371" s="17">
        <v>0</v>
      </c>
      <c r="BL1371" s="17">
        <v>0</v>
      </c>
      <c r="BM1371" s="17">
        <v>4.0231999999999997E-2</v>
      </c>
      <c r="BN1371" s="17">
        <v>0.154443</v>
      </c>
      <c r="BO1371" s="17">
        <v>0</v>
      </c>
      <c r="BP1371" s="17">
        <v>0</v>
      </c>
      <c r="BQ1371" s="17">
        <v>0</v>
      </c>
      <c r="BR1371" s="17">
        <v>0</v>
      </c>
      <c r="BS1371" s="17">
        <v>0</v>
      </c>
      <c r="BT1371" s="17" t="s">
        <v>409</v>
      </c>
      <c r="BU1371" s="17" t="s">
        <v>409</v>
      </c>
      <c r="BV1371" s="17" t="s">
        <v>409</v>
      </c>
      <c r="BW1371" s="17" t="s">
        <v>592</v>
      </c>
      <c r="CA1371" s="17">
        <v>88106466</v>
      </c>
      <c r="CB1371" s="17" t="s">
        <v>1605</v>
      </c>
      <c r="CC1371" s="17">
        <v>6101046</v>
      </c>
      <c r="CD1371" s="17" t="s">
        <v>912</v>
      </c>
    </row>
    <row r="1372" spans="1:82">
      <c r="A1372" s="27">
        <v>1000001555</v>
      </c>
      <c r="B1372" s="26">
        <v>0</v>
      </c>
      <c r="C1372" s="26" t="s">
        <v>1623</v>
      </c>
      <c r="D1372" s="25">
        <v>308415</v>
      </c>
      <c r="E1372" s="25" t="s">
        <v>1618</v>
      </c>
      <c r="F1372" s="25">
        <v>308460</v>
      </c>
      <c r="G1372" s="25" t="s">
        <v>1622</v>
      </c>
      <c r="H1372" s="25">
        <v>2</v>
      </c>
      <c r="I1372" s="25">
        <v>2004.12</v>
      </c>
      <c r="J1372" s="25">
        <v>2010.12</v>
      </c>
      <c r="K1372" s="25" t="s">
        <v>1564</v>
      </c>
      <c r="L1372" s="25"/>
      <c r="M1372" s="25" t="s">
        <v>1564</v>
      </c>
      <c r="N1372" s="25" t="s">
        <v>412</v>
      </c>
      <c r="O1372" s="25" t="s">
        <v>428</v>
      </c>
      <c r="P1372" s="25" t="s">
        <v>427</v>
      </c>
      <c r="Q1372" s="24">
        <v>34682</v>
      </c>
      <c r="R1372" s="17">
        <v>0</v>
      </c>
      <c r="U1372" s="17">
        <v>0</v>
      </c>
      <c r="V1372" s="17">
        <v>0</v>
      </c>
      <c r="Y1372" s="17">
        <v>0</v>
      </c>
      <c r="Z1372" s="17">
        <v>0</v>
      </c>
      <c r="AC1372" s="17">
        <v>0</v>
      </c>
      <c r="AD1372" s="17">
        <v>0</v>
      </c>
      <c r="AG1372" s="17">
        <v>0</v>
      </c>
      <c r="AH1372" s="17">
        <v>0</v>
      </c>
      <c r="AK1372" s="17">
        <v>0</v>
      </c>
      <c r="AL1372" s="17">
        <v>0</v>
      </c>
      <c r="AO1372" s="17">
        <v>0</v>
      </c>
      <c r="AP1372" s="17">
        <v>0</v>
      </c>
      <c r="AQ1372" s="17">
        <v>0</v>
      </c>
      <c r="AR1372" s="17">
        <v>0</v>
      </c>
      <c r="AS1372" s="17">
        <v>1.3024000000000001E-2</v>
      </c>
      <c r="AT1372" s="17">
        <v>6.1690000000000002E-2</v>
      </c>
      <c r="AU1372" s="17">
        <v>2.496E-2</v>
      </c>
      <c r="AV1372" s="17">
        <v>195</v>
      </c>
      <c r="AW1372" s="17">
        <v>234</v>
      </c>
      <c r="AX1372" s="17">
        <v>292.5</v>
      </c>
      <c r="AY1372" s="17">
        <v>0</v>
      </c>
      <c r="AZ1372" s="17">
        <v>0</v>
      </c>
      <c r="BA1372" s="17">
        <v>0</v>
      </c>
      <c r="BB1372" s="17">
        <v>0</v>
      </c>
      <c r="BC1372" s="17">
        <v>1</v>
      </c>
      <c r="BD1372" s="17">
        <v>34.68</v>
      </c>
      <c r="BE1372" s="17">
        <v>1</v>
      </c>
      <c r="BF1372" s="17">
        <v>1</v>
      </c>
      <c r="BH1372" s="17">
        <v>0</v>
      </c>
      <c r="BJ1372" s="17">
        <v>0</v>
      </c>
      <c r="BL1372" s="17">
        <v>0</v>
      </c>
      <c r="BM1372" s="17">
        <v>4.0231999999999997E-2</v>
      </c>
      <c r="BN1372" s="17">
        <v>0.154443</v>
      </c>
      <c r="BO1372" s="17">
        <v>0</v>
      </c>
      <c r="BP1372" s="17">
        <v>0</v>
      </c>
      <c r="BQ1372" s="17">
        <v>0</v>
      </c>
      <c r="BR1372" s="17">
        <v>0</v>
      </c>
      <c r="BS1372" s="17">
        <v>0</v>
      </c>
      <c r="BT1372" s="17" t="s">
        <v>409</v>
      </c>
      <c r="BU1372" s="17" t="s">
        <v>409</v>
      </c>
      <c r="BV1372" s="17" t="s">
        <v>409</v>
      </c>
      <c r="BW1372" s="17" t="s">
        <v>592</v>
      </c>
      <c r="CA1372" s="17">
        <v>88106466</v>
      </c>
      <c r="CB1372" s="17" t="s">
        <v>1605</v>
      </c>
      <c r="CC1372" s="17">
        <v>6101046</v>
      </c>
      <c r="CD1372" s="17" t="s">
        <v>912</v>
      </c>
    </row>
    <row r="1373" spans="1:82">
      <c r="A1373" s="27">
        <v>1000001556</v>
      </c>
      <c r="B1373" s="26">
        <v>0</v>
      </c>
      <c r="C1373" s="26" t="s">
        <v>1621</v>
      </c>
      <c r="D1373" s="25">
        <v>308420</v>
      </c>
      <c r="E1373" s="25" t="s">
        <v>1620</v>
      </c>
      <c r="F1373" s="25">
        <v>308415</v>
      </c>
      <c r="G1373" s="25" t="s">
        <v>1618</v>
      </c>
      <c r="H1373" s="25">
        <v>2</v>
      </c>
      <c r="I1373" s="25">
        <v>2003.04</v>
      </c>
      <c r="J1373" s="25">
        <v>2010.12</v>
      </c>
      <c r="K1373" s="25" t="s">
        <v>1606</v>
      </c>
      <c r="L1373" s="25"/>
      <c r="M1373" s="25" t="s">
        <v>1606</v>
      </c>
      <c r="N1373" s="25" t="s">
        <v>412</v>
      </c>
      <c r="O1373" s="25" t="s">
        <v>428</v>
      </c>
      <c r="P1373" s="25" t="s">
        <v>499</v>
      </c>
      <c r="Q1373" s="24">
        <v>4157</v>
      </c>
      <c r="R1373" s="17">
        <v>0</v>
      </c>
      <c r="S1373" s="17" t="s">
        <v>411</v>
      </c>
      <c r="T1373" s="17" t="s">
        <v>792</v>
      </c>
      <c r="U1373" s="17">
        <v>870</v>
      </c>
      <c r="V1373" s="17">
        <v>1.0685</v>
      </c>
      <c r="Y1373" s="17">
        <v>0</v>
      </c>
      <c r="Z1373" s="17">
        <v>0.47617999999999999</v>
      </c>
      <c r="AC1373" s="17">
        <v>0</v>
      </c>
      <c r="AD1373" s="17">
        <v>0</v>
      </c>
      <c r="AG1373" s="17">
        <v>0</v>
      </c>
      <c r="AH1373" s="17">
        <v>0</v>
      </c>
      <c r="AK1373" s="17">
        <v>0</v>
      </c>
      <c r="AL1373" s="17">
        <v>0</v>
      </c>
      <c r="AO1373" s="17">
        <v>0</v>
      </c>
      <c r="AP1373" s="17">
        <v>0</v>
      </c>
      <c r="AQ1373" s="17">
        <v>3.7780537000000003E-2</v>
      </c>
      <c r="AR1373" s="17">
        <v>8.8701100000000005E-4</v>
      </c>
      <c r="AS1373" s="17">
        <v>7.6099999999999996E-4</v>
      </c>
      <c r="AT1373" s="17">
        <v>6.0330000000000002E-3</v>
      </c>
      <c r="AU1373" s="17">
        <v>4.1022999999999997E-2</v>
      </c>
      <c r="AV1373" s="17">
        <v>368</v>
      </c>
      <c r="AW1373" s="17">
        <v>441.6</v>
      </c>
      <c r="AX1373" s="17">
        <v>552</v>
      </c>
      <c r="AY1373" s="17">
        <v>0</v>
      </c>
      <c r="AZ1373" s="17">
        <v>0</v>
      </c>
      <c r="BA1373" s="17">
        <v>0</v>
      </c>
      <c r="BB1373" s="17">
        <v>0</v>
      </c>
      <c r="BC1373" s="17">
        <v>1</v>
      </c>
      <c r="BD1373" s="17">
        <v>5.03</v>
      </c>
      <c r="BE1373" s="17">
        <v>1</v>
      </c>
      <c r="BF1373" s="17">
        <v>1</v>
      </c>
      <c r="BH1373" s="17">
        <v>0</v>
      </c>
      <c r="BJ1373" s="17">
        <v>0</v>
      </c>
      <c r="BL1373" s="17">
        <v>0</v>
      </c>
      <c r="BM1373" s="17">
        <v>4.3090000000000003E-3</v>
      </c>
      <c r="BN1373" s="17">
        <v>1.6421999999999999E-2</v>
      </c>
      <c r="BO1373" s="17">
        <v>0</v>
      </c>
      <c r="BP1373" s="17">
        <v>0</v>
      </c>
      <c r="BQ1373" s="17">
        <v>0</v>
      </c>
      <c r="BR1373" s="17">
        <v>0</v>
      </c>
      <c r="BS1373" s="17">
        <v>0</v>
      </c>
      <c r="BT1373" s="17" t="s">
        <v>409</v>
      </c>
      <c r="BU1373" s="17" t="s">
        <v>409</v>
      </c>
      <c r="BV1373" s="17" t="s">
        <v>409</v>
      </c>
      <c r="BW1373" s="17" t="s">
        <v>592</v>
      </c>
      <c r="CA1373" s="17">
        <v>88106466</v>
      </c>
      <c r="CB1373" s="17" t="s">
        <v>1605</v>
      </c>
      <c r="CC1373" s="17">
        <v>6101046</v>
      </c>
      <c r="CD1373" s="17" t="s">
        <v>912</v>
      </c>
    </row>
    <row r="1374" spans="1:82">
      <c r="A1374" s="27">
        <v>1000001557</v>
      </c>
      <c r="B1374" s="26">
        <v>0</v>
      </c>
      <c r="C1374" s="26" t="s">
        <v>1619</v>
      </c>
      <c r="D1374" s="25">
        <v>308415</v>
      </c>
      <c r="E1374" s="25" t="s">
        <v>1618</v>
      </c>
      <c r="F1374" s="25">
        <v>308590</v>
      </c>
      <c r="G1374" s="25" t="s">
        <v>1617</v>
      </c>
      <c r="H1374" s="25">
        <v>1</v>
      </c>
      <c r="I1374" s="25">
        <v>1996.01</v>
      </c>
      <c r="J1374" s="25">
        <v>2010.12</v>
      </c>
      <c r="K1374" s="25" t="s">
        <v>505</v>
      </c>
      <c r="L1374" s="25"/>
      <c r="M1374" s="25" t="s">
        <v>505</v>
      </c>
      <c r="N1374" s="25" t="s">
        <v>412</v>
      </c>
      <c r="O1374" s="25" t="s">
        <v>428</v>
      </c>
      <c r="P1374" s="25" t="s">
        <v>499</v>
      </c>
      <c r="Q1374" s="24">
        <v>11906</v>
      </c>
      <c r="R1374" s="17">
        <v>0</v>
      </c>
      <c r="U1374" s="17">
        <v>0</v>
      </c>
      <c r="V1374" s="17">
        <v>0</v>
      </c>
      <c r="Y1374" s="17">
        <v>0</v>
      </c>
      <c r="Z1374" s="17">
        <v>0</v>
      </c>
      <c r="AC1374" s="17">
        <v>0</v>
      </c>
      <c r="AD1374" s="17">
        <v>0</v>
      </c>
      <c r="AG1374" s="17">
        <v>0</v>
      </c>
      <c r="AH1374" s="17">
        <v>0</v>
      </c>
      <c r="AK1374" s="17">
        <v>0</v>
      </c>
      <c r="AL1374" s="17">
        <v>0</v>
      </c>
      <c r="AO1374" s="17">
        <v>0</v>
      </c>
      <c r="AP1374" s="17">
        <v>0</v>
      </c>
      <c r="AQ1374" s="17">
        <v>0</v>
      </c>
      <c r="AR1374" s="17">
        <v>0</v>
      </c>
      <c r="AS1374" s="17">
        <v>2.1059999999999998E-3</v>
      </c>
      <c r="AT1374" s="17">
        <v>1.6646999999999999E-2</v>
      </c>
      <c r="AU1374" s="17">
        <v>1.3772E-2</v>
      </c>
      <c r="AV1374" s="17">
        <v>452</v>
      </c>
      <c r="AW1374" s="17">
        <v>542.4</v>
      </c>
      <c r="AX1374" s="17">
        <v>678</v>
      </c>
      <c r="AY1374" s="17">
        <v>0</v>
      </c>
      <c r="AZ1374" s="17">
        <v>0</v>
      </c>
      <c r="BA1374" s="17">
        <v>0</v>
      </c>
      <c r="BB1374" s="17">
        <v>0</v>
      </c>
      <c r="BC1374" s="17">
        <v>1</v>
      </c>
      <c r="BD1374" s="17">
        <v>11.91</v>
      </c>
      <c r="BE1374" s="17">
        <v>1</v>
      </c>
      <c r="BF1374" s="17">
        <v>1</v>
      </c>
      <c r="BH1374" s="17">
        <v>0</v>
      </c>
      <c r="BJ1374" s="17">
        <v>0</v>
      </c>
      <c r="BL1374" s="17">
        <v>0</v>
      </c>
      <c r="BM1374" s="17">
        <v>1.2144E-2</v>
      </c>
      <c r="BN1374" s="17">
        <v>4.6685999999999998E-2</v>
      </c>
      <c r="BO1374" s="17">
        <v>0</v>
      </c>
      <c r="BP1374" s="17">
        <v>0</v>
      </c>
      <c r="BQ1374" s="17">
        <v>0</v>
      </c>
      <c r="BR1374" s="17">
        <v>0</v>
      </c>
      <c r="BS1374" s="17">
        <v>0</v>
      </c>
      <c r="BT1374" s="17" t="s">
        <v>409</v>
      </c>
      <c r="BU1374" s="17" t="s">
        <v>409</v>
      </c>
      <c r="BV1374" s="17" t="s">
        <v>409</v>
      </c>
      <c r="BW1374" s="17" t="s">
        <v>592</v>
      </c>
      <c r="CA1374" s="17">
        <v>88106466</v>
      </c>
      <c r="CB1374" s="17" t="s">
        <v>1605</v>
      </c>
      <c r="CC1374" s="17">
        <v>6101046</v>
      </c>
      <c r="CD1374" s="17" t="s">
        <v>1616</v>
      </c>
    </row>
    <row r="1375" spans="1:82">
      <c r="A1375" s="27">
        <v>1000001558</v>
      </c>
      <c r="B1375" s="26">
        <v>0</v>
      </c>
      <c r="C1375" s="26" t="s">
        <v>1615</v>
      </c>
      <c r="D1375" s="25">
        <v>308455</v>
      </c>
      <c r="E1375" s="25" t="s">
        <v>1070</v>
      </c>
      <c r="F1375" s="25">
        <v>308440</v>
      </c>
      <c r="G1375" s="25" t="s">
        <v>1067</v>
      </c>
      <c r="H1375" s="25">
        <v>2</v>
      </c>
      <c r="I1375" s="25">
        <v>2004.04</v>
      </c>
      <c r="J1375" s="25">
        <v>2022.04</v>
      </c>
      <c r="K1375" s="25" t="s">
        <v>1614</v>
      </c>
      <c r="L1375" s="25"/>
      <c r="M1375" s="25" t="s">
        <v>1065</v>
      </c>
      <c r="N1375" s="25" t="s">
        <v>412</v>
      </c>
      <c r="O1375" s="25" t="s">
        <v>411</v>
      </c>
      <c r="P1375" s="25" t="s">
        <v>516</v>
      </c>
      <c r="Q1375" s="24">
        <v>7276</v>
      </c>
      <c r="R1375" s="17">
        <v>0.2505</v>
      </c>
      <c r="U1375" s="17">
        <v>0</v>
      </c>
      <c r="V1375" s="17">
        <v>0</v>
      </c>
      <c r="Y1375" s="17">
        <v>0</v>
      </c>
      <c r="Z1375" s="17">
        <v>0</v>
      </c>
      <c r="AC1375" s="17">
        <v>0</v>
      </c>
      <c r="AD1375" s="17">
        <v>0</v>
      </c>
      <c r="AG1375" s="17">
        <v>0</v>
      </c>
      <c r="AH1375" s="17">
        <v>0</v>
      </c>
      <c r="AK1375" s="17">
        <v>0</v>
      </c>
      <c r="AL1375" s="17">
        <v>0</v>
      </c>
      <c r="AO1375" s="17">
        <v>0</v>
      </c>
      <c r="AP1375" s="17">
        <v>0</v>
      </c>
      <c r="AQ1375" s="17">
        <v>0.2505</v>
      </c>
      <c r="AR1375" s="17">
        <v>1E-3</v>
      </c>
      <c r="AS1375" s="17">
        <v>4.8737200000000002E-4</v>
      </c>
      <c r="AT1375" s="17">
        <v>6.065366E-3</v>
      </c>
      <c r="AU1375" s="17">
        <v>0.12752054800000001</v>
      </c>
      <c r="AV1375" s="17">
        <v>213.4</v>
      </c>
      <c r="AW1375" s="17">
        <v>256.08</v>
      </c>
      <c r="AX1375" s="17">
        <v>320.10000000000002</v>
      </c>
      <c r="AY1375" s="17">
        <v>0</v>
      </c>
      <c r="AZ1375" s="17">
        <v>0</v>
      </c>
      <c r="BA1375" s="17">
        <v>0</v>
      </c>
      <c r="BB1375" s="17">
        <v>0</v>
      </c>
      <c r="BC1375" s="17">
        <v>1</v>
      </c>
      <c r="BD1375" s="17">
        <v>7.28</v>
      </c>
      <c r="BE1375" s="17">
        <v>1</v>
      </c>
      <c r="BF1375" s="17">
        <v>1</v>
      </c>
      <c r="BH1375" s="17">
        <v>0</v>
      </c>
      <c r="BJ1375" s="17">
        <v>0</v>
      </c>
      <c r="BL1375" s="17">
        <v>0</v>
      </c>
      <c r="BM1375" s="17">
        <v>2.7962220000000001E-3</v>
      </c>
      <c r="BN1375" s="17">
        <v>1.956546E-2</v>
      </c>
      <c r="BO1375" s="17">
        <v>0</v>
      </c>
      <c r="BP1375" s="17">
        <v>0</v>
      </c>
      <c r="BQ1375" s="17">
        <v>0</v>
      </c>
      <c r="BR1375" s="17">
        <v>0</v>
      </c>
      <c r="BS1375" s="17">
        <v>0</v>
      </c>
      <c r="BT1375" s="17" t="s">
        <v>409</v>
      </c>
      <c r="BU1375" s="17" t="s">
        <v>409</v>
      </c>
      <c r="BV1375" s="17" t="s">
        <v>409</v>
      </c>
      <c r="BW1375" s="17" t="s">
        <v>592</v>
      </c>
      <c r="CA1375" s="17">
        <v>88106466</v>
      </c>
      <c r="CB1375" s="17" t="s">
        <v>1605</v>
      </c>
      <c r="CC1375" s="17">
        <v>6101046</v>
      </c>
      <c r="CD1375" s="17" t="s">
        <v>627</v>
      </c>
    </row>
    <row r="1376" spans="1:82">
      <c r="A1376" s="27">
        <v>1000001559</v>
      </c>
      <c r="B1376" s="26">
        <v>0</v>
      </c>
      <c r="C1376" s="26" t="s">
        <v>1613</v>
      </c>
      <c r="D1376" s="25">
        <v>307230</v>
      </c>
      <c r="E1376" s="25" t="s">
        <v>1612</v>
      </c>
      <c r="F1376" s="25">
        <v>308581</v>
      </c>
      <c r="G1376" s="25" t="s">
        <v>1611</v>
      </c>
      <c r="H1376" s="25">
        <v>2</v>
      </c>
      <c r="I1376" s="25">
        <v>1996.01</v>
      </c>
      <c r="J1376" s="25">
        <v>2010.12</v>
      </c>
      <c r="K1376" s="25" t="s">
        <v>505</v>
      </c>
      <c r="L1376" s="25"/>
      <c r="M1376" s="25" t="s">
        <v>505</v>
      </c>
      <c r="N1376" s="25" t="s">
        <v>412</v>
      </c>
      <c r="O1376" s="25" t="s">
        <v>428</v>
      </c>
      <c r="P1376" s="25" t="s">
        <v>427</v>
      </c>
      <c r="Q1376" s="24">
        <v>9247</v>
      </c>
      <c r="R1376" s="17">
        <v>0</v>
      </c>
      <c r="S1376" s="17" t="s">
        <v>428</v>
      </c>
      <c r="T1376" s="17" t="s">
        <v>456</v>
      </c>
      <c r="U1376" s="29">
        <v>53812</v>
      </c>
      <c r="V1376" s="17">
        <v>0</v>
      </c>
      <c r="Y1376" s="17">
        <v>0</v>
      </c>
      <c r="Z1376" s="17">
        <v>0</v>
      </c>
      <c r="AC1376" s="17">
        <v>0</v>
      </c>
      <c r="AD1376" s="17">
        <v>0</v>
      </c>
      <c r="AG1376" s="17">
        <v>0</v>
      </c>
      <c r="AH1376" s="17">
        <v>0</v>
      </c>
      <c r="AK1376" s="17">
        <v>0</v>
      </c>
      <c r="AL1376" s="17">
        <v>0</v>
      </c>
      <c r="AO1376" s="17">
        <v>0</v>
      </c>
      <c r="AP1376" s="17">
        <v>0</v>
      </c>
      <c r="AQ1376" s="17">
        <v>0</v>
      </c>
      <c r="AR1376" s="17">
        <v>0</v>
      </c>
      <c r="AS1376" s="17">
        <v>3.4381000000000002E-2</v>
      </c>
      <c r="AT1376" s="17">
        <v>0.12814600000000001</v>
      </c>
      <c r="AU1376" s="17">
        <v>5.4273000000000002E-2</v>
      </c>
      <c r="AV1376" s="17">
        <v>163</v>
      </c>
      <c r="AW1376" s="17">
        <v>195.6</v>
      </c>
      <c r="AX1376" s="17">
        <v>244.5</v>
      </c>
      <c r="AY1376" s="17">
        <v>0</v>
      </c>
      <c r="AZ1376" s="17">
        <v>0</v>
      </c>
      <c r="BA1376" s="17">
        <v>0</v>
      </c>
      <c r="BB1376" s="17">
        <v>0</v>
      </c>
      <c r="BC1376" s="17">
        <v>1</v>
      </c>
      <c r="BD1376" s="17">
        <v>63.06</v>
      </c>
      <c r="BE1376" s="17">
        <v>1</v>
      </c>
      <c r="BF1376" s="17">
        <v>1</v>
      </c>
      <c r="BH1376" s="17">
        <v>0</v>
      </c>
      <c r="BJ1376" s="17">
        <v>0</v>
      </c>
      <c r="BL1376" s="17">
        <v>0</v>
      </c>
      <c r="BM1376" s="17">
        <v>8.8724999999999998E-2</v>
      </c>
      <c r="BN1376" s="17">
        <v>0.34723700000000002</v>
      </c>
      <c r="BO1376" s="17">
        <v>0</v>
      </c>
      <c r="BP1376" s="17">
        <v>0</v>
      </c>
      <c r="BQ1376" s="17">
        <v>0</v>
      </c>
      <c r="BR1376" s="17">
        <v>0</v>
      </c>
      <c r="BS1376" s="17">
        <v>0</v>
      </c>
      <c r="BT1376" s="17" t="s">
        <v>409</v>
      </c>
      <c r="BU1376" s="17" t="s">
        <v>409</v>
      </c>
      <c r="BV1376" s="17" t="s">
        <v>409</v>
      </c>
      <c r="BW1376" s="17" t="s">
        <v>592</v>
      </c>
      <c r="CA1376" s="17">
        <v>88106466</v>
      </c>
      <c r="CB1376" s="17" t="s">
        <v>1605</v>
      </c>
      <c r="CC1376" s="17">
        <v>6101046</v>
      </c>
      <c r="CD1376" s="17" t="s">
        <v>1532</v>
      </c>
    </row>
    <row r="1377" spans="1:82">
      <c r="A1377" s="27">
        <v>1000001560</v>
      </c>
      <c r="B1377" s="26">
        <v>0</v>
      </c>
      <c r="C1377" s="26" t="s">
        <v>1610</v>
      </c>
      <c r="D1377" s="25">
        <v>308480</v>
      </c>
      <c r="E1377" s="25" t="s">
        <v>1608</v>
      </c>
      <c r="F1377" s="25">
        <v>308470</v>
      </c>
      <c r="G1377" s="25" t="s">
        <v>1607</v>
      </c>
      <c r="H1377" s="25">
        <v>1</v>
      </c>
      <c r="I1377" s="25">
        <v>2003.04</v>
      </c>
      <c r="J1377" s="25">
        <v>2500.12</v>
      </c>
      <c r="K1377" s="25" t="s">
        <v>1606</v>
      </c>
      <c r="L1377" s="25"/>
      <c r="M1377" s="25" t="s">
        <v>1606</v>
      </c>
      <c r="N1377" s="25" t="s">
        <v>412</v>
      </c>
      <c r="O1377" s="25" t="s">
        <v>428</v>
      </c>
      <c r="P1377" s="25" t="s">
        <v>427</v>
      </c>
      <c r="Q1377" s="24">
        <v>11700</v>
      </c>
      <c r="R1377" s="17">
        <v>0</v>
      </c>
      <c r="S1377" s="17" t="s">
        <v>411</v>
      </c>
      <c r="T1377" s="17" t="s">
        <v>426</v>
      </c>
      <c r="U1377" s="17">
        <v>100</v>
      </c>
      <c r="V1377" s="17">
        <v>9.8299999999999998E-2</v>
      </c>
      <c r="Y1377" s="17">
        <v>0</v>
      </c>
      <c r="Z1377" s="17">
        <v>0</v>
      </c>
      <c r="AC1377" s="17">
        <v>0</v>
      </c>
      <c r="AD1377" s="17">
        <v>0</v>
      </c>
      <c r="AG1377" s="17">
        <v>0</v>
      </c>
      <c r="AH1377" s="17">
        <v>0</v>
      </c>
      <c r="AK1377" s="17">
        <v>0</v>
      </c>
      <c r="AL1377" s="17">
        <v>0</v>
      </c>
      <c r="AO1377" s="17">
        <v>0</v>
      </c>
      <c r="AP1377" s="17">
        <v>0</v>
      </c>
      <c r="AQ1377" s="17">
        <v>1.6676000000000001E-4</v>
      </c>
      <c r="AR1377" s="17">
        <v>1.61798E-4</v>
      </c>
      <c r="AS1377" s="17">
        <v>5.0140000000000002E-3</v>
      </c>
      <c r="AT1377" s="17">
        <v>2.3549E-2</v>
      </c>
      <c r="AU1377" s="17">
        <v>9.6919999999999992E-3</v>
      </c>
      <c r="AV1377" s="17">
        <v>195</v>
      </c>
      <c r="AW1377" s="17">
        <v>234</v>
      </c>
      <c r="AX1377" s="17">
        <v>292.5</v>
      </c>
      <c r="AY1377" s="17">
        <v>0</v>
      </c>
      <c r="AZ1377" s="17">
        <v>0</v>
      </c>
      <c r="BA1377" s="17">
        <v>0</v>
      </c>
      <c r="BB1377" s="17">
        <v>0</v>
      </c>
      <c r="BC1377" s="17">
        <v>1</v>
      </c>
      <c r="BD1377" s="17">
        <v>11.8</v>
      </c>
      <c r="BE1377" s="17">
        <v>1</v>
      </c>
      <c r="BF1377" s="17">
        <v>1</v>
      </c>
      <c r="BH1377" s="17">
        <v>0</v>
      </c>
      <c r="BJ1377" s="17">
        <v>0</v>
      </c>
      <c r="BL1377" s="17">
        <v>0</v>
      </c>
      <c r="BM1377" s="17">
        <v>1.4566000000000001E-2</v>
      </c>
      <c r="BN1377" s="17">
        <v>5.5303999999999999E-2</v>
      </c>
      <c r="BO1377" s="17">
        <v>0</v>
      </c>
      <c r="BP1377" s="17">
        <v>0</v>
      </c>
      <c r="BQ1377" s="17">
        <v>0</v>
      </c>
      <c r="BR1377" s="17">
        <v>0</v>
      </c>
      <c r="BS1377" s="17">
        <v>0</v>
      </c>
      <c r="BT1377" s="17" t="s">
        <v>409</v>
      </c>
      <c r="BU1377" s="17" t="s">
        <v>409</v>
      </c>
      <c r="BV1377" s="17" t="s">
        <v>409</v>
      </c>
      <c r="BW1377" s="17" t="s">
        <v>592</v>
      </c>
      <c r="CA1377" s="17">
        <v>88106466</v>
      </c>
      <c r="CB1377" s="17" t="s">
        <v>1605</v>
      </c>
      <c r="CC1377" s="17">
        <v>6101046</v>
      </c>
      <c r="CD1377" s="17" t="s">
        <v>1532</v>
      </c>
    </row>
    <row r="1378" spans="1:82">
      <c r="A1378" s="27">
        <v>1000001561</v>
      </c>
      <c r="B1378" s="26">
        <v>0</v>
      </c>
      <c r="C1378" s="26" t="s">
        <v>1609</v>
      </c>
      <c r="D1378" s="25">
        <v>308480</v>
      </c>
      <c r="E1378" s="25" t="s">
        <v>1608</v>
      </c>
      <c r="F1378" s="25">
        <v>308470</v>
      </c>
      <c r="G1378" s="25" t="s">
        <v>1607</v>
      </c>
      <c r="H1378" s="25">
        <v>2</v>
      </c>
      <c r="I1378" s="25">
        <v>2003.04</v>
      </c>
      <c r="J1378" s="25">
        <v>2500.12</v>
      </c>
      <c r="K1378" s="25" t="s">
        <v>1606</v>
      </c>
      <c r="L1378" s="25"/>
      <c r="M1378" s="25" t="s">
        <v>1606</v>
      </c>
      <c r="N1378" s="25" t="s">
        <v>412</v>
      </c>
      <c r="O1378" s="25" t="s">
        <v>428</v>
      </c>
      <c r="P1378" s="25" t="s">
        <v>427</v>
      </c>
      <c r="Q1378" s="24">
        <v>11700</v>
      </c>
      <c r="R1378" s="17">
        <v>0</v>
      </c>
      <c r="S1378" s="17" t="s">
        <v>411</v>
      </c>
      <c r="T1378" s="17" t="s">
        <v>426</v>
      </c>
      <c r="U1378" s="17">
        <v>100</v>
      </c>
      <c r="V1378" s="17">
        <v>9.8299999999999998E-2</v>
      </c>
      <c r="Y1378" s="17">
        <v>0</v>
      </c>
      <c r="Z1378" s="17">
        <v>0</v>
      </c>
      <c r="AC1378" s="17">
        <v>0</v>
      </c>
      <c r="AD1378" s="17">
        <v>0</v>
      </c>
      <c r="AG1378" s="17">
        <v>0</v>
      </c>
      <c r="AH1378" s="17">
        <v>0</v>
      </c>
      <c r="AK1378" s="17">
        <v>0</v>
      </c>
      <c r="AL1378" s="17">
        <v>0</v>
      </c>
      <c r="AO1378" s="17">
        <v>0</v>
      </c>
      <c r="AP1378" s="17">
        <v>0</v>
      </c>
      <c r="AQ1378" s="17">
        <v>1.6676000000000001E-4</v>
      </c>
      <c r="AR1378" s="17">
        <v>1.61798E-4</v>
      </c>
      <c r="AS1378" s="17">
        <v>5.0140000000000002E-3</v>
      </c>
      <c r="AT1378" s="17">
        <v>2.3549E-2</v>
      </c>
      <c r="AU1378" s="17">
        <v>9.6919999999999992E-3</v>
      </c>
      <c r="AV1378" s="17">
        <v>195</v>
      </c>
      <c r="AW1378" s="17">
        <v>234</v>
      </c>
      <c r="AX1378" s="17">
        <v>292.5</v>
      </c>
      <c r="AY1378" s="17">
        <v>0</v>
      </c>
      <c r="AZ1378" s="17">
        <v>0</v>
      </c>
      <c r="BA1378" s="17">
        <v>0</v>
      </c>
      <c r="BB1378" s="17">
        <v>0</v>
      </c>
      <c r="BC1378" s="17">
        <v>1</v>
      </c>
      <c r="BD1378" s="17">
        <v>11.8</v>
      </c>
      <c r="BE1378" s="17">
        <v>1</v>
      </c>
      <c r="BF1378" s="17">
        <v>1</v>
      </c>
      <c r="BH1378" s="17">
        <v>0</v>
      </c>
      <c r="BJ1378" s="17">
        <v>0</v>
      </c>
      <c r="BL1378" s="17">
        <v>0</v>
      </c>
      <c r="BM1378" s="17">
        <v>1.4566000000000001E-2</v>
      </c>
      <c r="BN1378" s="17">
        <v>5.5303999999999999E-2</v>
      </c>
      <c r="BO1378" s="17">
        <v>0</v>
      </c>
      <c r="BP1378" s="17">
        <v>0</v>
      </c>
      <c r="BQ1378" s="17">
        <v>0</v>
      </c>
      <c r="BR1378" s="17">
        <v>0</v>
      </c>
      <c r="BS1378" s="17">
        <v>0</v>
      </c>
      <c r="BT1378" s="17" t="s">
        <v>409</v>
      </c>
      <c r="BU1378" s="17" t="s">
        <v>409</v>
      </c>
      <c r="BV1378" s="17" t="s">
        <v>409</v>
      </c>
      <c r="BW1378" s="17" t="s">
        <v>592</v>
      </c>
      <c r="CA1378" s="17">
        <v>88106466</v>
      </c>
      <c r="CB1378" s="17" t="s">
        <v>1605</v>
      </c>
      <c r="CC1378" s="17">
        <v>6101046</v>
      </c>
      <c r="CD1378" s="17" t="s">
        <v>1532</v>
      </c>
    </row>
    <row r="1379" spans="1:82">
      <c r="A1379" s="27">
        <v>1000001562</v>
      </c>
      <c r="B1379" s="26">
        <v>0</v>
      </c>
      <c r="C1379" s="26" t="s">
        <v>1604</v>
      </c>
      <c r="D1379" s="25">
        <v>302400</v>
      </c>
      <c r="E1379" s="25" t="s">
        <v>1602</v>
      </c>
      <c r="F1379" s="25">
        <v>302455</v>
      </c>
      <c r="G1379" s="25" t="s">
        <v>1601</v>
      </c>
      <c r="H1379" s="25">
        <v>1</v>
      </c>
      <c r="I1379" s="25">
        <v>1996.01</v>
      </c>
      <c r="J1379" s="25">
        <v>2500.12</v>
      </c>
      <c r="K1379" s="25" t="s">
        <v>505</v>
      </c>
      <c r="L1379" s="25"/>
      <c r="M1379" s="25"/>
      <c r="N1379" s="25" t="s">
        <v>412</v>
      </c>
      <c r="O1379" s="25" t="s">
        <v>411</v>
      </c>
      <c r="P1379" s="25" t="s">
        <v>410</v>
      </c>
      <c r="Q1379" s="28">
        <v>195</v>
      </c>
      <c r="R1379" s="17">
        <v>0</v>
      </c>
      <c r="U1379" s="17">
        <v>0</v>
      </c>
      <c r="V1379" s="17">
        <v>0</v>
      </c>
      <c r="Y1379" s="17">
        <v>0</v>
      </c>
      <c r="Z1379" s="17">
        <v>0</v>
      </c>
      <c r="AC1379" s="17">
        <v>0</v>
      </c>
      <c r="AD1379" s="17">
        <v>0</v>
      </c>
      <c r="AG1379" s="17">
        <v>0</v>
      </c>
      <c r="AH1379" s="17">
        <v>0</v>
      </c>
      <c r="AK1379" s="17">
        <v>0</v>
      </c>
      <c r="AL1379" s="17">
        <v>0</v>
      </c>
      <c r="AO1379" s="17">
        <v>0</v>
      </c>
      <c r="AP1379" s="17">
        <v>0</v>
      </c>
      <c r="AQ1379" s="17">
        <v>0</v>
      </c>
      <c r="AR1379" s="17">
        <v>1E-3</v>
      </c>
      <c r="AS1379" s="17">
        <v>2.7495E-5</v>
      </c>
      <c r="AT1379" s="17">
        <v>9.9644999999999999E-5</v>
      </c>
      <c r="AU1379" s="17">
        <v>7.1434350000000001E-3</v>
      </c>
      <c r="AV1379" s="17">
        <v>143</v>
      </c>
      <c r="AW1379" s="17">
        <v>171.6</v>
      </c>
      <c r="AX1379" s="17">
        <v>214.5</v>
      </c>
      <c r="AY1379" s="17">
        <v>0</v>
      </c>
      <c r="AZ1379" s="17">
        <v>0</v>
      </c>
      <c r="BA1379" s="17">
        <v>0</v>
      </c>
      <c r="BB1379" s="17">
        <v>0</v>
      </c>
      <c r="BC1379" s="17">
        <v>1</v>
      </c>
      <c r="BD1379" s="17">
        <v>0.2</v>
      </c>
      <c r="BE1379" s="17">
        <v>1</v>
      </c>
      <c r="BF1379" s="17">
        <v>1</v>
      </c>
      <c r="BH1379" s="17">
        <v>0</v>
      </c>
      <c r="BJ1379" s="17">
        <v>0</v>
      </c>
      <c r="BL1379" s="17">
        <v>0</v>
      </c>
      <c r="BM1379" s="17">
        <v>0</v>
      </c>
      <c r="BN1379" s="17">
        <v>0</v>
      </c>
      <c r="BO1379" s="17">
        <v>0</v>
      </c>
      <c r="BP1379" s="17">
        <v>0</v>
      </c>
      <c r="BQ1379" s="17">
        <v>0</v>
      </c>
      <c r="BR1379" s="17">
        <v>0</v>
      </c>
      <c r="BS1379" s="17">
        <v>0</v>
      </c>
      <c r="BT1379" s="17" t="s">
        <v>409</v>
      </c>
      <c r="BU1379" s="17" t="s">
        <v>409</v>
      </c>
      <c r="BV1379" s="17" t="s">
        <v>409</v>
      </c>
      <c r="BW1379" s="17" t="s">
        <v>592</v>
      </c>
      <c r="CA1379" s="17">
        <v>88106466</v>
      </c>
      <c r="CB1379" s="17" t="s">
        <v>1347</v>
      </c>
    </row>
    <row r="1380" spans="1:82">
      <c r="A1380" s="27">
        <v>1000001563</v>
      </c>
      <c r="B1380" s="26">
        <v>0</v>
      </c>
      <c r="C1380" s="26" t="s">
        <v>1603</v>
      </c>
      <c r="D1380" s="25">
        <v>302400</v>
      </c>
      <c r="E1380" s="25" t="s">
        <v>1602</v>
      </c>
      <c r="F1380" s="25">
        <v>302455</v>
      </c>
      <c r="G1380" s="25" t="s">
        <v>1601</v>
      </c>
      <c r="H1380" s="25">
        <v>2</v>
      </c>
      <c r="I1380" s="25">
        <v>1996.01</v>
      </c>
      <c r="J1380" s="25">
        <v>2500.12</v>
      </c>
      <c r="K1380" s="25" t="s">
        <v>505</v>
      </c>
      <c r="L1380" s="25"/>
      <c r="M1380" s="25"/>
      <c r="N1380" s="25" t="s">
        <v>412</v>
      </c>
      <c r="O1380" s="25" t="s">
        <v>411</v>
      </c>
      <c r="P1380" s="25" t="s">
        <v>410</v>
      </c>
      <c r="Q1380" s="28">
        <v>195</v>
      </c>
      <c r="R1380" s="17">
        <v>0</v>
      </c>
      <c r="U1380" s="17">
        <v>0</v>
      </c>
      <c r="V1380" s="17">
        <v>0</v>
      </c>
      <c r="Y1380" s="17">
        <v>0</v>
      </c>
      <c r="Z1380" s="17">
        <v>0</v>
      </c>
      <c r="AC1380" s="17">
        <v>0</v>
      </c>
      <c r="AD1380" s="17">
        <v>0</v>
      </c>
      <c r="AG1380" s="17">
        <v>0</v>
      </c>
      <c r="AH1380" s="17">
        <v>0</v>
      </c>
      <c r="AK1380" s="17">
        <v>0</v>
      </c>
      <c r="AL1380" s="17">
        <v>0</v>
      </c>
      <c r="AO1380" s="17">
        <v>0</v>
      </c>
      <c r="AP1380" s="17">
        <v>0</v>
      </c>
      <c r="AQ1380" s="17">
        <v>0</v>
      </c>
      <c r="AR1380" s="17">
        <v>1E-3</v>
      </c>
      <c r="AS1380" s="17">
        <v>2.7495E-5</v>
      </c>
      <c r="AT1380" s="17">
        <v>9.9644999999999999E-5</v>
      </c>
      <c r="AU1380" s="17">
        <v>7.1434350000000001E-3</v>
      </c>
      <c r="AV1380" s="17">
        <v>143</v>
      </c>
      <c r="AW1380" s="17">
        <v>171.6</v>
      </c>
      <c r="AX1380" s="17">
        <v>214.5</v>
      </c>
      <c r="AY1380" s="17">
        <v>0</v>
      </c>
      <c r="AZ1380" s="17">
        <v>0</v>
      </c>
      <c r="BA1380" s="17">
        <v>0</v>
      </c>
      <c r="BB1380" s="17">
        <v>0</v>
      </c>
      <c r="BC1380" s="17">
        <v>1</v>
      </c>
      <c r="BD1380" s="17">
        <v>0.2</v>
      </c>
      <c r="BE1380" s="17">
        <v>1</v>
      </c>
      <c r="BF1380" s="17">
        <v>1</v>
      </c>
      <c r="BH1380" s="17">
        <v>0</v>
      </c>
      <c r="BJ1380" s="17">
        <v>0</v>
      </c>
      <c r="BL1380" s="17">
        <v>0</v>
      </c>
      <c r="BM1380" s="17">
        <v>0</v>
      </c>
      <c r="BN1380" s="17">
        <v>0</v>
      </c>
      <c r="BO1380" s="17">
        <v>0</v>
      </c>
      <c r="BP1380" s="17">
        <v>0</v>
      </c>
      <c r="BQ1380" s="17">
        <v>0</v>
      </c>
      <c r="BR1380" s="17">
        <v>0</v>
      </c>
      <c r="BS1380" s="17">
        <v>0</v>
      </c>
      <c r="BT1380" s="17" t="s">
        <v>409</v>
      </c>
      <c r="BU1380" s="17" t="s">
        <v>409</v>
      </c>
      <c r="BV1380" s="17" t="s">
        <v>409</v>
      </c>
      <c r="BW1380" s="17" t="s">
        <v>592</v>
      </c>
      <c r="CA1380" s="17">
        <v>88106466</v>
      </c>
      <c r="CB1380" s="17" t="s">
        <v>1347</v>
      </c>
    </row>
    <row r="1381" spans="1:82">
      <c r="A1381" s="27">
        <v>1000001564</v>
      </c>
      <c r="B1381" s="26">
        <v>0</v>
      </c>
      <c r="C1381" s="26" t="s">
        <v>1600</v>
      </c>
      <c r="D1381" s="25">
        <v>302300</v>
      </c>
      <c r="E1381" s="25" t="s">
        <v>1302</v>
      </c>
      <c r="F1381" s="25">
        <v>302150</v>
      </c>
      <c r="G1381" s="25" t="s">
        <v>907</v>
      </c>
      <c r="H1381" s="25">
        <v>1</v>
      </c>
      <c r="I1381" s="25">
        <v>1996.01</v>
      </c>
      <c r="J1381" s="25">
        <v>2012.1</v>
      </c>
      <c r="K1381" s="25" t="s">
        <v>505</v>
      </c>
      <c r="L1381" s="25"/>
      <c r="M1381" s="25" t="s">
        <v>505</v>
      </c>
      <c r="N1381" s="25" t="s">
        <v>412</v>
      </c>
      <c r="O1381" s="25" t="s">
        <v>428</v>
      </c>
      <c r="P1381" s="25" t="s">
        <v>499</v>
      </c>
      <c r="Q1381" s="24">
        <v>45417</v>
      </c>
      <c r="R1381" s="17">
        <v>0</v>
      </c>
      <c r="U1381" s="17">
        <v>0</v>
      </c>
      <c r="V1381" s="17">
        <v>0</v>
      </c>
      <c r="Y1381" s="17">
        <v>0</v>
      </c>
      <c r="Z1381" s="17">
        <v>0</v>
      </c>
      <c r="AC1381" s="17">
        <v>0</v>
      </c>
      <c r="AD1381" s="17">
        <v>0</v>
      </c>
      <c r="AG1381" s="17">
        <v>0</v>
      </c>
      <c r="AH1381" s="17">
        <v>0</v>
      </c>
      <c r="AK1381" s="17">
        <v>0</v>
      </c>
      <c r="AL1381" s="17">
        <v>0</v>
      </c>
      <c r="AO1381" s="17">
        <v>0</v>
      </c>
      <c r="AP1381" s="17">
        <v>0</v>
      </c>
      <c r="AQ1381" s="17">
        <v>0</v>
      </c>
      <c r="AR1381" s="17">
        <v>0</v>
      </c>
      <c r="AS1381" s="17">
        <v>8.1980000000000004E-3</v>
      </c>
      <c r="AT1381" s="17">
        <v>6.3479999999999995E-2</v>
      </c>
      <c r="AU1381" s="17">
        <v>5.3589999999999999E-2</v>
      </c>
      <c r="AV1381" s="17">
        <v>452</v>
      </c>
      <c r="AW1381" s="17">
        <v>542.4</v>
      </c>
      <c r="AX1381" s="17">
        <v>678</v>
      </c>
      <c r="AY1381" s="17">
        <v>0</v>
      </c>
      <c r="AZ1381" s="17">
        <v>0</v>
      </c>
      <c r="BA1381" s="17">
        <v>0</v>
      </c>
      <c r="BB1381" s="17">
        <v>0</v>
      </c>
      <c r="BC1381" s="17">
        <v>1</v>
      </c>
      <c r="BD1381" s="17">
        <v>45.42</v>
      </c>
      <c r="BE1381" s="17">
        <v>1</v>
      </c>
      <c r="BF1381" s="17">
        <v>1</v>
      </c>
      <c r="BH1381" s="17">
        <v>0</v>
      </c>
      <c r="BJ1381" s="17">
        <v>0</v>
      </c>
      <c r="BL1381" s="17">
        <v>0</v>
      </c>
      <c r="BM1381" s="17">
        <v>4.5586000000000002E-2</v>
      </c>
      <c r="BN1381" s="17">
        <v>0.22326099999999999</v>
      </c>
      <c r="BO1381" s="17">
        <v>0</v>
      </c>
      <c r="BP1381" s="17">
        <v>0</v>
      </c>
      <c r="BQ1381" s="17">
        <v>0</v>
      </c>
      <c r="BR1381" s="17">
        <v>0</v>
      </c>
      <c r="BS1381" s="17">
        <v>0</v>
      </c>
      <c r="BT1381" s="17" t="s">
        <v>409</v>
      </c>
      <c r="BU1381" s="17" t="s">
        <v>409</v>
      </c>
      <c r="BV1381" s="17" t="s">
        <v>409</v>
      </c>
      <c r="BX1381" s="17" t="s">
        <v>607</v>
      </c>
      <c r="CA1381" s="17">
        <v>88106466</v>
      </c>
      <c r="CB1381" s="17" t="s">
        <v>1347</v>
      </c>
      <c r="CC1381" s="17">
        <v>98102434</v>
      </c>
      <c r="CD1381" s="17" t="s">
        <v>620</v>
      </c>
    </row>
    <row r="1382" spans="1:82">
      <c r="A1382" s="27">
        <v>1000001565</v>
      </c>
      <c r="B1382" s="26">
        <v>0</v>
      </c>
      <c r="C1382" s="26" t="s">
        <v>1599</v>
      </c>
      <c r="D1382" s="25">
        <v>302300</v>
      </c>
      <c r="E1382" s="25" t="s">
        <v>1302</v>
      </c>
      <c r="F1382" s="25">
        <v>302150</v>
      </c>
      <c r="G1382" s="25" t="s">
        <v>907</v>
      </c>
      <c r="H1382" s="25">
        <v>2</v>
      </c>
      <c r="I1382" s="25">
        <v>1996.01</v>
      </c>
      <c r="J1382" s="25">
        <v>2012.1</v>
      </c>
      <c r="K1382" s="25" t="s">
        <v>505</v>
      </c>
      <c r="L1382" s="25"/>
      <c r="M1382" s="25" t="s">
        <v>505</v>
      </c>
      <c r="N1382" s="25" t="s">
        <v>412</v>
      </c>
      <c r="O1382" s="25" t="s">
        <v>428</v>
      </c>
      <c r="P1382" s="25" t="s">
        <v>499</v>
      </c>
      <c r="Q1382" s="24">
        <v>45417</v>
      </c>
      <c r="R1382" s="17">
        <v>0</v>
      </c>
      <c r="U1382" s="17">
        <v>0</v>
      </c>
      <c r="V1382" s="17">
        <v>0</v>
      </c>
      <c r="Y1382" s="17">
        <v>0</v>
      </c>
      <c r="Z1382" s="17">
        <v>0</v>
      </c>
      <c r="AC1382" s="17">
        <v>0</v>
      </c>
      <c r="AD1382" s="17">
        <v>0</v>
      </c>
      <c r="AG1382" s="17">
        <v>0</v>
      </c>
      <c r="AH1382" s="17">
        <v>0</v>
      </c>
      <c r="AK1382" s="17">
        <v>0</v>
      </c>
      <c r="AL1382" s="17">
        <v>0</v>
      </c>
      <c r="AO1382" s="17">
        <v>0</v>
      </c>
      <c r="AP1382" s="17">
        <v>0</v>
      </c>
      <c r="AQ1382" s="17">
        <v>0</v>
      </c>
      <c r="AR1382" s="17">
        <v>0</v>
      </c>
      <c r="AS1382" s="17">
        <v>8.1980000000000004E-3</v>
      </c>
      <c r="AT1382" s="17">
        <v>6.3479999999999995E-2</v>
      </c>
      <c r="AU1382" s="17">
        <v>5.3589999999999999E-2</v>
      </c>
      <c r="AV1382" s="17">
        <v>452</v>
      </c>
      <c r="AW1382" s="17">
        <v>542.4</v>
      </c>
      <c r="AX1382" s="17">
        <v>678</v>
      </c>
      <c r="AY1382" s="17">
        <v>0</v>
      </c>
      <c r="AZ1382" s="17">
        <v>0</v>
      </c>
      <c r="BA1382" s="17">
        <v>0</v>
      </c>
      <c r="BB1382" s="17">
        <v>0</v>
      </c>
      <c r="BC1382" s="17">
        <v>1</v>
      </c>
      <c r="BD1382" s="17">
        <v>45.42</v>
      </c>
      <c r="BE1382" s="17">
        <v>1</v>
      </c>
      <c r="BF1382" s="17">
        <v>1</v>
      </c>
      <c r="BH1382" s="17">
        <v>0</v>
      </c>
      <c r="BJ1382" s="17">
        <v>0</v>
      </c>
      <c r="BL1382" s="17">
        <v>0</v>
      </c>
      <c r="BM1382" s="17">
        <v>4.5586000000000002E-2</v>
      </c>
      <c r="BN1382" s="17">
        <v>0.22326099999999999</v>
      </c>
      <c r="BO1382" s="17">
        <v>0</v>
      </c>
      <c r="BP1382" s="17">
        <v>0</v>
      </c>
      <c r="BQ1382" s="17">
        <v>0</v>
      </c>
      <c r="BR1382" s="17">
        <v>0</v>
      </c>
      <c r="BS1382" s="17">
        <v>0</v>
      </c>
      <c r="BT1382" s="17" t="s">
        <v>409</v>
      </c>
      <c r="BU1382" s="17" t="s">
        <v>409</v>
      </c>
      <c r="BV1382" s="17" t="s">
        <v>409</v>
      </c>
      <c r="BX1382" s="17" t="s">
        <v>607</v>
      </c>
      <c r="CA1382" s="17">
        <v>88106466</v>
      </c>
      <c r="CB1382" s="17" t="s">
        <v>1347</v>
      </c>
      <c r="CC1382" s="17">
        <v>98102434</v>
      </c>
      <c r="CD1382" s="17" t="s">
        <v>620</v>
      </c>
    </row>
    <row r="1383" spans="1:82">
      <c r="A1383" s="27">
        <v>1000001566</v>
      </c>
      <c r="B1383" s="26">
        <v>0</v>
      </c>
      <c r="C1383" s="26" t="s">
        <v>1598</v>
      </c>
      <c r="D1383" s="25">
        <v>304152</v>
      </c>
      <c r="E1383" s="25" t="s">
        <v>1526</v>
      </c>
      <c r="F1383" s="25">
        <v>304180</v>
      </c>
      <c r="G1383" s="25" t="s">
        <v>1161</v>
      </c>
      <c r="H1383" s="25">
        <v>1</v>
      </c>
      <c r="I1383" s="25">
        <v>1999.12</v>
      </c>
      <c r="J1383" s="25">
        <v>2012.12</v>
      </c>
      <c r="K1383" s="25" t="s">
        <v>1596</v>
      </c>
      <c r="L1383" s="25"/>
      <c r="M1383" s="25" t="s">
        <v>1596</v>
      </c>
      <c r="N1383" s="25" t="s">
        <v>412</v>
      </c>
      <c r="O1383" s="25" t="s">
        <v>428</v>
      </c>
      <c r="P1383" s="25" t="s">
        <v>499</v>
      </c>
      <c r="Q1383" s="24">
        <v>5942</v>
      </c>
      <c r="R1383" s="17">
        <v>0</v>
      </c>
      <c r="U1383" s="17">
        <v>0</v>
      </c>
      <c r="V1383" s="17">
        <v>0</v>
      </c>
      <c r="Y1383" s="17">
        <v>0</v>
      </c>
      <c r="Z1383" s="17">
        <v>0</v>
      </c>
      <c r="AC1383" s="17">
        <v>0</v>
      </c>
      <c r="AD1383" s="17">
        <v>0</v>
      </c>
      <c r="AG1383" s="17">
        <v>0</v>
      </c>
      <c r="AH1383" s="17">
        <v>0</v>
      </c>
      <c r="AK1383" s="17">
        <v>0</v>
      </c>
      <c r="AL1383" s="17">
        <v>0</v>
      </c>
      <c r="AO1383" s="17">
        <v>0</v>
      </c>
      <c r="AP1383" s="17">
        <v>0</v>
      </c>
      <c r="AQ1383" s="17">
        <v>0</v>
      </c>
      <c r="AR1383" s="17">
        <v>0</v>
      </c>
      <c r="AS1383" s="17">
        <v>1.054E-3</v>
      </c>
      <c r="AT1383" s="17">
        <v>8.3219999999999995E-3</v>
      </c>
      <c r="AU1383" s="17">
        <v>6.9379999999999997E-3</v>
      </c>
      <c r="AV1383" s="17">
        <v>452</v>
      </c>
      <c r="AW1383" s="17">
        <v>542.4</v>
      </c>
      <c r="AX1383" s="17">
        <v>678</v>
      </c>
      <c r="AY1383" s="17">
        <v>0</v>
      </c>
      <c r="AZ1383" s="17">
        <v>0</v>
      </c>
      <c r="BA1383" s="17">
        <v>0</v>
      </c>
      <c r="BB1383" s="17">
        <v>0</v>
      </c>
      <c r="BC1383" s="17">
        <v>1</v>
      </c>
      <c r="BD1383" s="17">
        <v>5.94</v>
      </c>
      <c r="BE1383" s="17">
        <v>1</v>
      </c>
      <c r="BF1383" s="17">
        <v>1</v>
      </c>
      <c r="BH1383" s="17">
        <v>0</v>
      </c>
      <c r="BJ1383" s="17">
        <v>0</v>
      </c>
      <c r="BL1383" s="17">
        <v>0</v>
      </c>
      <c r="BM1383" s="17">
        <v>6.0590000000000001E-3</v>
      </c>
      <c r="BN1383" s="17">
        <v>2.6321000000000001E-2</v>
      </c>
      <c r="BO1383" s="17">
        <v>0</v>
      </c>
      <c r="BP1383" s="17">
        <v>0</v>
      </c>
      <c r="BQ1383" s="17">
        <v>0</v>
      </c>
      <c r="BR1383" s="17">
        <v>0</v>
      </c>
      <c r="BS1383" s="17">
        <v>0</v>
      </c>
      <c r="BT1383" s="17" t="s">
        <v>409</v>
      </c>
      <c r="BU1383" s="17" t="s">
        <v>409</v>
      </c>
      <c r="BV1383" s="17" t="s">
        <v>409</v>
      </c>
      <c r="BX1383" s="17" t="s">
        <v>607</v>
      </c>
      <c r="CA1383" s="17">
        <v>88106466</v>
      </c>
      <c r="CB1383" s="17" t="s">
        <v>1347</v>
      </c>
      <c r="CC1383" s="17">
        <v>4200250</v>
      </c>
      <c r="CD1383" s="17" t="s">
        <v>1213</v>
      </c>
    </row>
    <row r="1384" spans="1:82">
      <c r="A1384" s="27">
        <v>1000001567</v>
      </c>
      <c r="B1384" s="26">
        <v>0</v>
      </c>
      <c r="C1384" s="26" t="s">
        <v>1597</v>
      </c>
      <c r="D1384" s="25">
        <v>304151</v>
      </c>
      <c r="E1384" s="25" t="s">
        <v>1526</v>
      </c>
      <c r="F1384" s="25">
        <v>304180</v>
      </c>
      <c r="G1384" s="25" t="s">
        <v>1161</v>
      </c>
      <c r="H1384" s="25">
        <v>2</v>
      </c>
      <c r="I1384" s="25">
        <v>1999.12</v>
      </c>
      <c r="J1384" s="25">
        <v>2012.12</v>
      </c>
      <c r="K1384" s="25" t="s">
        <v>1596</v>
      </c>
      <c r="L1384" s="25"/>
      <c r="M1384" s="25" t="s">
        <v>1596</v>
      </c>
      <c r="N1384" s="25" t="s">
        <v>412</v>
      </c>
      <c r="O1384" s="25" t="s">
        <v>428</v>
      </c>
      <c r="P1384" s="25" t="s">
        <v>499</v>
      </c>
      <c r="Q1384" s="24">
        <v>5942</v>
      </c>
      <c r="R1384" s="17">
        <v>0</v>
      </c>
      <c r="U1384" s="17">
        <v>0</v>
      </c>
      <c r="V1384" s="17">
        <v>0</v>
      </c>
      <c r="Y1384" s="17">
        <v>0</v>
      </c>
      <c r="Z1384" s="17">
        <v>0</v>
      </c>
      <c r="AC1384" s="17">
        <v>0</v>
      </c>
      <c r="AD1384" s="17">
        <v>0</v>
      </c>
      <c r="AG1384" s="17">
        <v>0</v>
      </c>
      <c r="AH1384" s="17">
        <v>0</v>
      </c>
      <c r="AK1384" s="17">
        <v>0</v>
      </c>
      <c r="AL1384" s="17">
        <v>0</v>
      </c>
      <c r="AO1384" s="17">
        <v>0</v>
      </c>
      <c r="AP1384" s="17">
        <v>0</v>
      </c>
      <c r="AQ1384" s="17">
        <v>0</v>
      </c>
      <c r="AR1384" s="17">
        <v>0</v>
      </c>
      <c r="AS1384" s="17">
        <v>1.054E-3</v>
      </c>
      <c r="AT1384" s="17">
        <v>8.3219999999999995E-3</v>
      </c>
      <c r="AU1384" s="17">
        <v>6.9379999999999997E-3</v>
      </c>
      <c r="AV1384" s="17">
        <v>452</v>
      </c>
      <c r="AW1384" s="17">
        <v>542.4</v>
      </c>
      <c r="AX1384" s="17">
        <v>678</v>
      </c>
      <c r="AY1384" s="17">
        <v>0</v>
      </c>
      <c r="AZ1384" s="17">
        <v>0</v>
      </c>
      <c r="BA1384" s="17">
        <v>0</v>
      </c>
      <c r="BB1384" s="17">
        <v>0</v>
      </c>
      <c r="BC1384" s="17">
        <v>1</v>
      </c>
      <c r="BD1384" s="17">
        <v>5.94</v>
      </c>
      <c r="BE1384" s="17">
        <v>1</v>
      </c>
      <c r="BF1384" s="17">
        <v>1</v>
      </c>
      <c r="BH1384" s="17">
        <v>0</v>
      </c>
      <c r="BJ1384" s="17">
        <v>0</v>
      </c>
      <c r="BL1384" s="17">
        <v>0</v>
      </c>
      <c r="BM1384" s="17">
        <v>6.0590000000000001E-3</v>
      </c>
      <c r="BN1384" s="17">
        <v>2.6321000000000001E-2</v>
      </c>
      <c r="BO1384" s="17">
        <v>0</v>
      </c>
      <c r="BP1384" s="17">
        <v>0</v>
      </c>
      <c r="BQ1384" s="17">
        <v>0</v>
      </c>
      <c r="BR1384" s="17">
        <v>0</v>
      </c>
      <c r="BS1384" s="17">
        <v>0</v>
      </c>
      <c r="BT1384" s="17" t="s">
        <v>409</v>
      </c>
      <c r="BU1384" s="17" t="s">
        <v>409</v>
      </c>
      <c r="BV1384" s="17" t="s">
        <v>409</v>
      </c>
      <c r="BX1384" s="17" t="s">
        <v>607</v>
      </c>
      <c r="CA1384" s="17">
        <v>88106466</v>
      </c>
      <c r="CB1384" s="17" t="s">
        <v>1347</v>
      </c>
      <c r="CC1384" s="17">
        <v>4200250</v>
      </c>
      <c r="CD1384" s="17" t="s">
        <v>1213</v>
      </c>
    </row>
    <row r="1385" spans="1:82">
      <c r="A1385" s="27">
        <v>1000001569</v>
      </c>
      <c r="B1385" s="26">
        <v>0</v>
      </c>
      <c r="C1385" s="26" t="s">
        <v>1595</v>
      </c>
      <c r="D1385" s="25">
        <v>305460</v>
      </c>
      <c r="E1385" s="25" t="s">
        <v>948</v>
      </c>
      <c r="F1385" s="25">
        <v>305550</v>
      </c>
      <c r="G1385" s="25" t="s">
        <v>1594</v>
      </c>
      <c r="H1385" s="25">
        <v>1</v>
      </c>
      <c r="I1385" s="25">
        <v>1996.01</v>
      </c>
      <c r="J1385" s="25">
        <v>2500.12</v>
      </c>
      <c r="K1385" s="25" t="s">
        <v>505</v>
      </c>
      <c r="L1385" s="25"/>
      <c r="M1385" s="25" t="s">
        <v>505</v>
      </c>
      <c r="N1385" s="25" t="s">
        <v>412</v>
      </c>
      <c r="O1385" s="25" t="s">
        <v>428</v>
      </c>
      <c r="P1385" s="25" t="s">
        <v>427</v>
      </c>
      <c r="Q1385" s="24">
        <v>15675</v>
      </c>
      <c r="R1385" s="17">
        <v>0</v>
      </c>
      <c r="U1385" s="17">
        <v>0</v>
      </c>
      <c r="V1385" s="17">
        <v>0</v>
      </c>
      <c r="Y1385" s="17">
        <v>0</v>
      </c>
      <c r="Z1385" s="17">
        <v>0</v>
      </c>
      <c r="AC1385" s="17">
        <v>0</v>
      </c>
      <c r="AD1385" s="17">
        <v>0</v>
      </c>
      <c r="AG1385" s="17">
        <v>0</v>
      </c>
      <c r="AH1385" s="17">
        <v>0</v>
      </c>
      <c r="AK1385" s="17">
        <v>0</v>
      </c>
      <c r="AL1385" s="17">
        <v>0</v>
      </c>
      <c r="AO1385" s="17">
        <v>0</v>
      </c>
      <c r="AP1385" s="17">
        <v>0</v>
      </c>
      <c r="AQ1385" s="17">
        <v>0</v>
      </c>
      <c r="AR1385" s="17">
        <v>0</v>
      </c>
      <c r="AS1385" s="17">
        <v>6.0809999999999996E-3</v>
      </c>
      <c r="AT1385" s="17">
        <v>2.8881E-2</v>
      </c>
      <c r="AU1385" s="17">
        <v>1.21E-2</v>
      </c>
      <c r="AV1385" s="17">
        <v>195</v>
      </c>
      <c r="AW1385" s="17">
        <v>234</v>
      </c>
      <c r="AX1385" s="17">
        <v>292.5</v>
      </c>
      <c r="AY1385" s="17">
        <v>0</v>
      </c>
      <c r="AZ1385" s="17">
        <v>0</v>
      </c>
      <c r="BA1385" s="17">
        <v>0</v>
      </c>
      <c r="BB1385" s="17">
        <v>0</v>
      </c>
      <c r="BC1385" s="17">
        <v>1</v>
      </c>
      <c r="BD1385" s="17">
        <v>15.68</v>
      </c>
      <c r="BE1385" s="17">
        <v>1</v>
      </c>
      <c r="BF1385" s="17">
        <v>1</v>
      </c>
      <c r="BH1385" s="17">
        <v>0</v>
      </c>
      <c r="BJ1385" s="17">
        <v>0</v>
      </c>
      <c r="BL1385" s="17">
        <v>0</v>
      </c>
      <c r="BM1385" s="17">
        <v>1.83E-2</v>
      </c>
      <c r="BN1385" s="17">
        <v>7.3880000000000001E-2</v>
      </c>
      <c r="BO1385" s="17">
        <v>0</v>
      </c>
      <c r="BP1385" s="17">
        <v>0</v>
      </c>
      <c r="BQ1385" s="17">
        <v>0</v>
      </c>
      <c r="BR1385" s="17">
        <v>0</v>
      </c>
      <c r="BS1385" s="17">
        <v>0</v>
      </c>
      <c r="BT1385" s="17" t="s">
        <v>409</v>
      </c>
      <c r="BU1385" s="17" t="s">
        <v>409</v>
      </c>
      <c r="BV1385" s="17" t="s">
        <v>409</v>
      </c>
      <c r="BZ1385" s="17" t="s">
        <v>408</v>
      </c>
      <c r="CA1385" s="17">
        <v>88106466</v>
      </c>
      <c r="CB1385" s="17" t="s">
        <v>1347</v>
      </c>
      <c r="CC1385" s="17">
        <v>97104204</v>
      </c>
      <c r="CD1385" s="17" t="s">
        <v>1593</v>
      </c>
    </row>
    <row r="1386" spans="1:82">
      <c r="A1386" s="27">
        <v>1000001570</v>
      </c>
      <c r="B1386" s="26">
        <v>0</v>
      </c>
      <c r="C1386" s="26" t="s">
        <v>1592</v>
      </c>
      <c r="D1386" s="25">
        <v>305250</v>
      </c>
      <c r="E1386" s="25" t="s">
        <v>1591</v>
      </c>
      <c r="F1386" s="25">
        <v>306335</v>
      </c>
      <c r="G1386" s="25" t="s">
        <v>1590</v>
      </c>
      <c r="H1386" s="25">
        <v>2</v>
      </c>
      <c r="I1386" s="25">
        <v>1996.01</v>
      </c>
      <c r="J1386" s="25">
        <v>2500.12</v>
      </c>
      <c r="K1386" s="25" t="s">
        <v>505</v>
      </c>
      <c r="L1386" s="25"/>
      <c r="M1386" s="25" t="s">
        <v>505</v>
      </c>
      <c r="N1386" s="25" t="s">
        <v>412</v>
      </c>
      <c r="O1386" s="25" t="s">
        <v>428</v>
      </c>
      <c r="P1386" s="25" t="s">
        <v>456</v>
      </c>
      <c r="Q1386" s="24">
        <v>6256</v>
      </c>
      <c r="R1386" s="17">
        <v>0</v>
      </c>
      <c r="S1386" s="17" t="s">
        <v>428</v>
      </c>
      <c r="T1386" s="17" t="s">
        <v>427</v>
      </c>
      <c r="U1386" s="17">
        <v>599</v>
      </c>
      <c r="V1386" s="17">
        <v>0</v>
      </c>
      <c r="Y1386" s="17">
        <v>0</v>
      </c>
      <c r="Z1386" s="17">
        <v>0</v>
      </c>
      <c r="AC1386" s="17">
        <v>0</v>
      </c>
      <c r="AD1386" s="17">
        <v>0</v>
      </c>
      <c r="AG1386" s="17">
        <v>0</v>
      </c>
      <c r="AH1386" s="17">
        <v>0</v>
      </c>
      <c r="AK1386" s="17">
        <v>0</v>
      </c>
      <c r="AL1386" s="17">
        <v>0</v>
      </c>
      <c r="AO1386" s="17">
        <v>0</v>
      </c>
      <c r="AP1386" s="17">
        <v>0</v>
      </c>
      <c r="AQ1386" s="17">
        <v>0</v>
      </c>
      <c r="AR1386" s="17">
        <v>0</v>
      </c>
      <c r="AS1386" s="17">
        <v>3.3890000000000001E-3</v>
      </c>
      <c r="AT1386" s="17">
        <v>1.3883E-2</v>
      </c>
      <c r="AU1386" s="17">
        <v>5.5120000000000004E-3</v>
      </c>
      <c r="AV1386" s="17">
        <v>163</v>
      </c>
      <c r="AW1386" s="17">
        <v>195.6</v>
      </c>
      <c r="AX1386" s="17">
        <v>244.5</v>
      </c>
      <c r="AY1386" s="17">
        <v>0</v>
      </c>
      <c r="AZ1386" s="17">
        <v>0</v>
      </c>
      <c r="BA1386" s="17">
        <v>0</v>
      </c>
      <c r="BB1386" s="17">
        <v>0</v>
      </c>
      <c r="BC1386" s="17">
        <v>1</v>
      </c>
      <c r="BD1386" s="17">
        <v>6.86</v>
      </c>
      <c r="BE1386" s="17">
        <v>1</v>
      </c>
      <c r="BF1386" s="17">
        <v>1</v>
      </c>
      <c r="BH1386" s="17">
        <v>0</v>
      </c>
      <c r="BJ1386" s="17">
        <v>0</v>
      </c>
      <c r="BL1386" s="17">
        <v>0</v>
      </c>
      <c r="BM1386" s="17">
        <v>9.5090000000000001E-3</v>
      </c>
      <c r="BN1386" s="17">
        <v>3.6823000000000002E-2</v>
      </c>
      <c r="BO1386" s="17">
        <v>0</v>
      </c>
      <c r="BP1386" s="17">
        <v>0</v>
      </c>
      <c r="BQ1386" s="17">
        <v>0</v>
      </c>
      <c r="BR1386" s="17">
        <v>0</v>
      </c>
      <c r="BS1386" s="17">
        <v>0</v>
      </c>
      <c r="BT1386" s="17" t="s">
        <v>409</v>
      </c>
      <c r="BU1386" s="17" t="s">
        <v>409</v>
      </c>
      <c r="BV1386" s="17" t="s">
        <v>409</v>
      </c>
      <c r="BW1386" s="17" t="s">
        <v>592</v>
      </c>
      <c r="BX1386" s="17" t="s">
        <v>607</v>
      </c>
      <c r="CA1386" s="17">
        <v>88106466</v>
      </c>
      <c r="CB1386" s="17" t="s">
        <v>1347</v>
      </c>
      <c r="CC1386" s="17">
        <v>6100902</v>
      </c>
      <c r="CD1386" s="17" t="s">
        <v>1589</v>
      </c>
    </row>
    <row r="1387" spans="1:82">
      <c r="A1387" s="27">
        <v>1000001571</v>
      </c>
      <c r="B1387" s="26">
        <v>0</v>
      </c>
      <c r="C1387" s="26" t="s">
        <v>1588</v>
      </c>
      <c r="D1387" s="25">
        <v>309175</v>
      </c>
      <c r="E1387" s="25" t="s">
        <v>1587</v>
      </c>
      <c r="F1387" s="25">
        <v>309360</v>
      </c>
      <c r="G1387" s="25" t="s">
        <v>847</v>
      </c>
      <c r="H1387" s="25">
        <v>2</v>
      </c>
      <c r="I1387" s="25">
        <v>1996.01</v>
      </c>
      <c r="J1387" s="25">
        <v>2500.12</v>
      </c>
      <c r="K1387" s="25" t="s">
        <v>505</v>
      </c>
      <c r="L1387" s="25"/>
      <c r="M1387" s="25" t="s">
        <v>505</v>
      </c>
      <c r="N1387" s="25" t="s">
        <v>412</v>
      </c>
      <c r="O1387" s="25" t="s">
        <v>428</v>
      </c>
      <c r="P1387" s="25" t="s">
        <v>427</v>
      </c>
      <c r="Q1387" s="24">
        <v>18692</v>
      </c>
      <c r="R1387" s="17">
        <v>0</v>
      </c>
      <c r="S1387" s="17" t="s">
        <v>428</v>
      </c>
      <c r="T1387" s="17" t="s">
        <v>456</v>
      </c>
      <c r="U1387" s="29">
        <v>40895</v>
      </c>
      <c r="V1387" s="17">
        <v>0</v>
      </c>
      <c r="Y1387" s="17">
        <v>0</v>
      </c>
      <c r="Z1387" s="17">
        <v>0</v>
      </c>
      <c r="AC1387" s="17">
        <v>0</v>
      </c>
      <c r="AD1387" s="17">
        <v>0</v>
      </c>
      <c r="AG1387" s="17">
        <v>0</v>
      </c>
      <c r="AH1387" s="17">
        <v>0</v>
      </c>
      <c r="AK1387" s="17">
        <v>0</v>
      </c>
      <c r="AL1387" s="17">
        <v>0</v>
      </c>
      <c r="AO1387" s="17">
        <v>0</v>
      </c>
      <c r="AP1387" s="17">
        <v>0</v>
      </c>
      <c r="AQ1387" s="17">
        <v>0</v>
      </c>
      <c r="AR1387" s="17">
        <v>0</v>
      </c>
      <c r="AS1387" s="17">
        <v>3.0983E-2</v>
      </c>
      <c r="AT1387" s="17">
        <v>0.120147</v>
      </c>
      <c r="AU1387" s="17">
        <v>4.972E-2</v>
      </c>
      <c r="AV1387" s="17">
        <v>163</v>
      </c>
      <c r="AW1387" s="17">
        <v>195.6</v>
      </c>
      <c r="AX1387" s="17">
        <v>244.5</v>
      </c>
      <c r="AY1387" s="17">
        <v>0</v>
      </c>
      <c r="AZ1387" s="17">
        <v>0</v>
      </c>
      <c r="BA1387" s="17">
        <v>0</v>
      </c>
      <c r="BB1387" s="17">
        <v>0</v>
      </c>
      <c r="BC1387" s="17">
        <v>1</v>
      </c>
      <c r="BD1387" s="17">
        <v>59.59</v>
      </c>
      <c r="BE1387" s="17">
        <v>1</v>
      </c>
      <c r="BF1387" s="17">
        <v>1</v>
      </c>
      <c r="BH1387" s="17">
        <v>0</v>
      </c>
      <c r="BJ1387" s="17">
        <v>0</v>
      </c>
      <c r="BL1387" s="17">
        <v>0</v>
      </c>
      <c r="BM1387" s="17">
        <v>9.2488000000000001E-2</v>
      </c>
      <c r="BN1387" s="17">
        <v>0.37197599999999997</v>
      </c>
      <c r="BO1387" s="17">
        <v>0</v>
      </c>
      <c r="BP1387" s="17">
        <v>0</v>
      </c>
      <c r="BQ1387" s="17">
        <v>0</v>
      </c>
      <c r="BR1387" s="17">
        <v>0</v>
      </c>
      <c r="BS1387" s="17">
        <v>0</v>
      </c>
      <c r="BT1387" s="17" t="s">
        <v>409</v>
      </c>
      <c r="BU1387" s="17" t="s">
        <v>409</v>
      </c>
      <c r="BV1387" s="17" t="s">
        <v>409</v>
      </c>
      <c r="BW1387" s="17" t="s">
        <v>592</v>
      </c>
      <c r="CA1387" s="17">
        <v>88106466</v>
      </c>
      <c r="CB1387" s="17" t="s">
        <v>1347</v>
      </c>
      <c r="CC1387" s="17">
        <v>4106342</v>
      </c>
      <c r="CD1387" s="17" t="s">
        <v>1586</v>
      </c>
    </row>
    <row r="1388" spans="1:82">
      <c r="A1388" s="27">
        <v>1000001573</v>
      </c>
      <c r="B1388" s="26">
        <v>0</v>
      </c>
      <c r="C1388" s="26" t="s">
        <v>1585</v>
      </c>
      <c r="D1388" s="25">
        <v>306850</v>
      </c>
      <c r="E1388" s="25" t="s">
        <v>1584</v>
      </c>
      <c r="F1388" s="25">
        <v>306510</v>
      </c>
      <c r="G1388" s="25" t="s">
        <v>1583</v>
      </c>
      <c r="H1388" s="25">
        <v>3</v>
      </c>
      <c r="I1388" s="25">
        <v>1996.01</v>
      </c>
      <c r="J1388" s="25">
        <v>2026.04</v>
      </c>
      <c r="K1388" s="25" t="s">
        <v>505</v>
      </c>
      <c r="L1388" s="25"/>
      <c r="M1388" s="25" t="s">
        <v>1582</v>
      </c>
      <c r="N1388" s="25" t="s">
        <v>412</v>
      </c>
      <c r="O1388" s="25" t="s">
        <v>428</v>
      </c>
      <c r="P1388" s="25" t="s">
        <v>499</v>
      </c>
      <c r="Q1388" s="24">
        <v>34273</v>
      </c>
      <c r="R1388" s="17">
        <v>0</v>
      </c>
      <c r="U1388" s="17">
        <v>0</v>
      </c>
      <c r="V1388" s="17">
        <v>0</v>
      </c>
      <c r="Y1388" s="17">
        <v>0</v>
      </c>
      <c r="Z1388" s="17">
        <v>0</v>
      </c>
      <c r="AC1388" s="17">
        <v>0</v>
      </c>
      <c r="AD1388" s="17">
        <v>0</v>
      </c>
      <c r="AG1388" s="17">
        <v>0</v>
      </c>
      <c r="AH1388" s="17">
        <v>0</v>
      </c>
      <c r="AK1388" s="17">
        <v>0</v>
      </c>
      <c r="AL1388" s="17">
        <v>0</v>
      </c>
      <c r="AO1388" s="17">
        <v>0</v>
      </c>
      <c r="AP1388" s="17">
        <v>0</v>
      </c>
      <c r="AQ1388" s="17">
        <v>0</v>
      </c>
      <c r="AR1388" s="17">
        <v>0</v>
      </c>
      <c r="AS1388" s="17">
        <v>5.0730000000000003E-3</v>
      </c>
      <c r="AT1388" s="17">
        <v>4.8298000000000001E-2</v>
      </c>
      <c r="AU1388" s="17">
        <v>3.9428999999999999E-2</v>
      </c>
      <c r="AV1388" s="17">
        <v>452</v>
      </c>
      <c r="AW1388" s="17">
        <v>542.4</v>
      </c>
      <c r="AX1388" s="17">
        <v>678</v>
      </c>
      <c r="AY1388" s="17">
        <v>0</v>
      </c>
      <c r="AZ1388" s="17">
        <v>0</v>
      </c>
      <c r="BA1388" s="17">
        <v>0</v>
      </c>
      <c r="BB1388" s="17">
        <v>0</v>
      </c>
      <c r="BC1388" s="17">
        <v>1</v>
      </c>
      <c r="BD1388" s="17">
        <v>34.270000000000003</v>
      </c>
      <c r="BE1388" s="17">
        <v>1</v>
      </c>
      <c r="BF1388" s="17">
        <v>1</v>
      </c>
      <c r="BH1388" s="17">
        <v>0</v>
      </c>
      <c r="BJ1388" s="17">
        <v>0</v>
      </c>
      <c r="BL1388" s="17">
        <v>0</v>
      </c>
      <c r="BM1388" s="17">
        <v>3.0907E-2</v>
      </c>
      <c r="BN1388" s="17">
        <v>0.14923500000000001</v>
      </c>
      <c r="BO1388" s="17">
        <v>0</v>
      </c>
      <c r="BP1388" s="17">
        <v>0</v>
      </c>
      <c r="BQ1388" s="17">
        <v>0</v>
      </c>
      <c r="BR1388" s="17">
        <v>0</v>
      </c>
      <c r="BS1388" s="17">
        <v>0</v>
      </c>
      <c r="BT1388" s="17" t="s">
        <v>409</v>
      </c>
      <c r="BU1388" s="17" t="s">
        <v>409</v>
      </c>
      <c r="BV1388" s="17" t="s">
        <v>409</v>
      </c>
      <c r="BX1388" s="17" t="s">
        <v>607</v>
      </c>
      <c r="CA1388" s="17">
        <v>88106466</v>
      </c>
      <c r="CB1388" s="17" t="s">
        <v>1347</v>
      </c>
      <c r="CC1388" s="17">
        <v>6100911</v>
      </c>
      <c r="CD1388" s="17" t="s">
        <v>1581</v>
      </c>
    </row>
    <row r="1389" spans="1:82">
      <c r="A1389" s="27">
        <v>1000001576</v>
      </c>
      <c r="B1389" s="26">
        <v>0</v>
      </c>
      <c r="C1389" s="26" t="s">
        <v>1580</v>
      </c>
      <c r="D1389" s="25">
        <v>311400</v>
      </c>
      <c r="E1389" s="25" t="s">
        <v>603</v>
      </c>
      <c r="F1389" s="25">
        <v>311480</v>
      </c>
      <c r="G1389" s="25" t="s">
        <v>1579</v>
      </c>
      <c r="H1389" s="25">
        <v>2</v>
      </c>
      <c r="I1389" s="25">
        <v>1996.01</v>
      </c>
      <c r="J1389" s="25">
        <v>2012.06</v>
      </c>
      <c r="K1389" s="25" t="s">
        <v>505</v>
      </c>
      <c r="L1389" s="25"/>
      <c r="M1389" s="25" t="s">
        <v>505</v>
      </c>
      <c r="N1389" s="25" t="s">
        <v>412</v>
      </c>
      <c r="O1389" s="25" t="s">
        <v>428</v>
      </c>
      <c r="P1389" s="25" t="s">
        <v>515</v>
      </c>
      <c r="Q1389" s="24">
        <v>16821</v>
      </c>
      <c r="R1389" s="17">
        <v>0</v>
      </c>
      <c r="S1389" s="17" t="s">
        <v>411</v>
      </c>
      <c r="T1389" s="17" t="s">
        <v>426</v>
      </c>
      <c r="U1389" s="29">
        <v>1589</v>
      </c>
      <c r="V1389" s="17">
        <v>0.75</v>
      </c>
      <c r="Y1389" s="17">
        <v>0</v>
      </c>
      <c r="Z1389" s="17">
        <v>0</v>
      </c>
      <c r="AC1389" s="17">
        <v>0</v>
      </c>
      <c r="AD1389" s="17">
        <v>0</v>
      </c>
      <c r="AG1389" s="17">
        <v>0</v>
      </c>
      <c r="AH1389" s="17">
        <v>0</v>
      </c>
      <c r="AK1389" s="17">
        <v>0</v>
      </c>
      <c r="AL1389" s="17">
        <v>0</v>
      </c>
      <c r="AO1389" s="17">
        <v>0</v>
      </c>
      <c r="AP1389" s="17">
        <v>0</v>
      </c>
      <c r="AQ1389" s="17">
        <v>2.7152539999999999E-2</v>
      </c>
      <c r="AR1389" s="17">
        <v>6.1241099999999999E-4</v>
      </c>
      <c r="AS1389" s="17">
        <v>3.6840000000000002E-3</v>
      </c>
      <c r="AT1389" s="17">
        <v>2.4868999999999999E-2</v>
      </c>
      <c r="AU1389" s="17">
        <v>5.7099999999999998E-2</v>
      </c>
      <c r="AV1389" s="17">
        <v>205</v>
      </c>
      <c r="AW1389" s="17">
        <v>246</v>
      </c>
      <c r="AX1389" s="17">
        <v>307.5</v>
      </c>
      <c r="AY1389" s="17">
        <v>0</v>
      </c>
      <c r="AZ1389" s="17">
        <v>0</v>
      </c>
      <c r="BA1389" s="17">
        <v>0</v>
      </c>
      <c r="BB1389" s="17">
        <v>0</v>
      </c>
      <c r="BC1389" s="17">
        <v>1</v>
      </c>
      <c r="BD1389" s="17">
        <v>18.41</v>
      </c>
      <c r="BE1389" s="17">
        <v>1</v>
      </c>
      <c r="BF1389" s="17">
        <v>1</v>
      </c>
      <c r="BH1389" s="17">
        <v>0</v>
      </c>
      <c r="BJ1389" s="17">
        <v>0</v>
      </c>
      <c r="BL1389" s="17">
        <v>0</v>
      </c>
      <c r="BM1389" s="17">
        <v>1.7651E-2</v>
      </c>
      <c r="BN1389" s="17">
        <v>8.5411000000000001E-2</v>
      </c>
      <c r="BO1389" s="17">
        <v>0</v>
      </c>
      <c r="BP1389" s="17">
        <v>0</v>
      </c>
      <c r="BQ1389" s="17">
        <v>0</v>
      </c>
      <c r="BR1389" s="17">
        <v>0</v>
      </c>
      <c r="BS1389" s="17">
        <v>0</v>
      </c>
      <c r="BT1389" s="17" t="s">
        <v>409</v>
      </c>
      <c r="BU1389" s="17" t="s">
        <v>409</v>
      </c>
      <c r="BV1389" s="17" t="s">
        <v>409</v>
      </c>
      <c r="BW1389" s="17" t="s">
        <v>592</v>
      </c>
      <c r="CA1389" s="17">
        <v>88106466</v>
      </c>
      <c r="CB1389" s="17" t="s">
        <v>1347</v>
      </c>
      <c r="CC1389" s="17">
        <v>1101099</v>
      </c>
      <c r="CD1389" s="17" t="s">
        <v>1578</v>
      </c>
    </row>
    <row r="1390" spans="1:82">
      <c r="A1390" s="27">
        <v>1000001577</v>
      </c>
      <c r="B1390" s="26">
        <v>10</v>
      </c>
      <c r="C1390" s="26" t="s">
        <v>1577</v>
      </c>
      <c r="D1390" s="25">
        <v>311120</v>
      </c>
      <c r="E1390" s="25" t="s">
        <v>757</v>
      </c>
      <c r="F1390" s="25">
        <v>311125</v>
      </c>
      <c r="G1390" s="25" t="s">
        <v>756</v>
      </c>
      <c r="H1390" s="25">
        <v>2</v>
      </c>
      <c r="I1390" s="25">
        <v>2007.12</v>
      </c>
      <c r="J1390" s="25">
        <v>2500.12</v>
      </c>
      <c r="K1390" s="25" t="s">
        <v>1333</v>
      </c>
      <c r="L1390" s="25"/>
      <c r="M1390" s="25" t="s">
        <v>601</v>
      </c>
      <c r="N1390" s="25" t="s">
        <v>412</v>
      </c>
      <c r="O1390" s="25" t="s">
        <v>600</v>
      </c>
      <c r="P1390" s="25" t="s">
        <v>427</v>
      </c>
      <c r="Q1390" s="24">
        <v>22950</v>
      </c>
      <c r="R1390" s="17">
        <v>0</v>
      </c>
      <c r="U1390" s="17">
        <v>0</v>
      </c>
      <c r="V1390" s="17">
        <v>0</v>
      </c>
      <c r="Y1390" s="17">
        <v>0</v>
      </c>
      <c r="Z1390" s="17">
        <v>0</v>
      </c>
      <c r="AC1390" s="17">
        <v>0</v>
      </c>
      <c r="AD1390" s="17">
        <v>0</v>
      </c>
      <c r="AG1390" s="17">
        <v>0</v>
      </c>
      <c r="AH1390" s="17">
        <v>0</v>
      </c>
      <c r="AK1390" s="17">
        <v>0</v>
      </c>
      <c r="AL1390" s="17">
        <v>0</v>
      </c>
      <c r="AO1390" s="17">
        <v>0</v>
      </c>
      <c r="AP1390" s="17">
        <v>0</v>
      </c>
      <c r="AQ1390" s="17">
        <v>0</v>
      </c>
      <c r="AR1390" s="17">
        <v>0</v>
      </c>
      <c r="AS1390" s="17">
        <v>8.4080000000000005E-3</v>
      </c>
      <c r="AT1390" s="17">
        <v>4.6147000000000001E-2</v>
      </c>
      <c r="AU1390" s="17">
        <v>1.8675000000000001E-2</v>
      </c>
      <c r="AV1390" s="17">
        <v>361</v>
      </c>
      <c r="AW1390" s="17">
        <v>433.2</v>
      </c>
      <c r="AX1390" s="17">
        <v>541.5</v>
      </c>
      <c r="AY1390" s="17">
        <v>0</v>
      </c>
      <c r="AZ1390" s="17">
        <v>0</v>
      </c>
      <c r="BA1390" s="17">
        <v>0</v>
      </c>
      <c r="BB1390" s="17">
        <v>0</v>
      </c>
      <c r="BC1390" s="17">
        <v>1</v>
      </c>
      <c r="BD1390" s="17">
        <v>22.95</v>
      </c>
      <c r="BE1390" s="17">
        <v>1</v>
      </c>
      <c r="BF1390" s="17">
        <v>1</v>
      </c>
      <c r="BH1390" s="17">
        <v>0</v>
      </c>
      <c r="BJ1390" s="17">
        <v>0</v>
      </c>
      <c r="BL1390" s="17">
        <v>0</v>
      </c>
      <c r="BM1390" s="17">
        <v>2.8580999999999999E-2</v>
      </c>
      <c r="BN1390" s="17">
        <v>0.1211965</v>
      </c>
      <c r="BO1390" s="17">
        <v>0</v>
      </c>
      <c r="BP1390" s="17">
        <v>0</v>
      </c>
      <c r="BQ1390" s="17">
        <v>0</v>
      </c>
      <c r="BR1390" s="17">
        <v>0</v>
      </c>
      <c r="BS1390" s="17">
        <v>0</v>
      </c>
      <c r="BT1390" s="17" t="s">
        <v>409</v>
      </c>
      <c r="BU1390" s="17" t="s">
        <v>409</v>
      </c>
      <c r="BV1390" s="17" t="s">
        <v>409</v>
      </c>
      <c r="BW1390" s="17" t="s">
        <v>592</v>
      </c>
      <c r="CA1390" s="17">
        <v>93101618</v>
      </c>
      <c r="CB1390" s="17" t="s">
        <v>754</v>
      </c>
      <c r="CC1390" s="17">
        <v>7102640</v>
      </c>
      <c r="CD1390" s="17" t="s">
        <v>497</v>
      </c>
    </row>
    <row r="1391" spans="1:82">
      <c r="A1391" s="27">
        <v>1000001578</v>
      </c>
      <c r="B1391" s="26">
        <v>0</v>
      </c>
      <c r="C1391" s="26" t="s">
        <v>34</v>
      </c>
      <c r="D1391" s="25">
        <v>311350</v>
      </c>
      <c r="E1391" s="25" t="s">
        <v>1576</v>
      </c>
      <c r="F1391" s="25">
        <v>311270</v>
      </c>
      <c r="G1391" s="25" t="s">
        <v>1575</v>
      </c>
      <c r="H1391" s="25">
        <v>1</v>
      </c>
      <c r="I1391" s="25">
        <v>1996.01</v>
      </c>
      <c r="J1391" s="25">
        <v>2500.12</v>
      </c>
      <c r="K1391" s="25" t="s">
        <v>505</v>
      </c>
      <c r="L1391" s="25"/>
      <c r="M1391" s="25" t="s">
        <v>505</v>
      </c>
      <c r="N1391" s="25" t="s">
        <v>412</v>
      </c>
      <c r="O1391" s="25" t="s">
        <v>428</v>
      </c>
      <c r="P1391" s="25" t="s">
        <v>427</v>
      </c>
      <c r="Q1391" s="24">
        <v>10286</v>
      </c>
      <c r="R1391" s="17">
        <v>0</v>
      </c>
      <c r="U1391" s="17">
        <v>0</v>
      </c>
      <c r="V1391" s="17">
        <v>0</v>
      </c>
      <c r="Y1391" s="17">
        <v>0</v>
      </c>
      <c r="Z1391" s="17">
        <v>0</v>
      </c>
      <c r="AC1391" s="17">
        <v>0</v>
      </c>
      <c r="AD1391" s="17">
        <v>0</v>
      </c>
      <c r="AG1391" s="17">
        <v>0</v>
      </c>
      <c r="AH1391" s="17">
        <v>0</v>
      </c>
      <c r="AK1391" s="17">
        <v>0</v>
      </c>
      <c r="AL1391" s="17">
        <v>0</v>
      </c>
      <c r="AO1391" s="17">
        <v>0</v>
      </c>
      <c r="AP1391" s="17">
        <v>0</v>
      </c>
      <c r="AQ1391" s="17">
        <v>0</v>
      </c>
      <c r="AR1391" s="17">
        <v>0</v>
      </c>
      <c r="AS1391" s="17">
        <v>4.3660000000000001E-3</v>
      </c>
      <c r="AT1391" s="17">
        <v>2.0584999999999999E-2</v>
      </c>
      <c r="AU1391" s="17">
        <v>8.5299999999999994E-3</v>
      </c>
      <c r="AV1391" s="17">
        <v>195</v>
      </c>
      <c r="AW1391" s="17">
        <v>234</v>
      </c>
      <c r="AX1391" s="17">
        <v>292.5</v>
      </c>
      <c r="AY1391" s="17">
        <v>0</v>
      </c>
      <c r="AZ1391" s="17">
        <v>0</v>
      </c>
      <c r="BA1391" s="17">
        <v>0</v>
      </c>
      <c r="BB1391" s="17">
        <v>0</v>
      </c>
      <c r="BC1391" s="17">
        <v>1</v>
      </c>
      <c r="BD1391" s="17">
        <v>10.29</v>
      </c>
      <c r="BE1391" s="17">
        <v>1</v>
      </c>
      <c r="BF1391" s="17">
        <v>1</v>
      </c>
      <c r="BH1391" s="17">
        <v>0</v>
      </c>
      <c r="BJ1391" s="17">
        <v>0</v>
      </c>
      <c r="BL1391" s="17">
        <v>0</v>
      </c>
      <c r="BM1391" s="17">
        <v>1.2494999999999999E-2</v>
      </c>
      <c r="BN1391" s="17">
        <v>4.8953999999999998E-2</v>
      </c>
      <c r="BO1391" s="17">
        <v>0</v>
      </c>
      <c r="BP1391" s="17">
        <v>0</v>
      </c>
      <c r="BQ1391" s="17">
        <v>0</v>
      </c>
      <c r="BR1391" s="17">
        <v>0</v>
      </c>
      <c r="BS1391" s="17">
        <v>0</v>
      </c>
      <c r="BT1391" s="17" t="s">
        <v>409</v>
      </c>
      <c r="BU1391" s="17" t="s">
        <v>409</v>
      </c>
      <c r="BV1391" s="17" t="s">
        <v>409</v>
      </c>
      <c r="BZ1391" s="17" t="s">
        <v>408</v>
      </c>
      <c r="CA1391" s="17">
        <v>88106466</v>
      </c>
      <c r="CB1391" s="17" t="s">
        <v>1347</v>
      </c>
      <c r="CC1391" s="17">
        <v>2200481</v>
      </c>
      <c r="CD1391" s="17" t="s">
        <v>1574</v>
      </c>
    </row>
    <row r="1392" spans="1:82">
      <c r="A1392" s="27">
        <v>1000001579</v>
      </c>
      <c r="B1392" s="26">
        <v>0</v>
      </c>
      <c r="C1392" s="26" t="s">
        <v>33</v>
      </c>
      <c r="D1392" s="25">
        <v>311350</v>
      </c>
      <c r="E1392" s="25" t="s">
        <v>1576</v>
      </c>
      <c r="F1392" s="25">
        <v>311270</v>
      </c>
      <c r="G1392" s="25" t="s">
        <v>1575</v>
      </c>
      <c r="H1392" s="25">
        <v>2</v>
      </c>
      <c r="I1392" s="25">
        <v>1996.01</v>
      </c>
      <c r="J1392" s="25">
        <v>2500.12</v>
      </c>
      <c r="K1392" s="25" t="s">
        <v>505</v>
      </c>
      <c r="L1392" s="25"/>
      <c r="M1392" s="25" t="s">
        <v>505</v>
      </c>
      <c r="N1392" s="25" t="s">
        <v>412</v>
      </c>
      <c r="O1392" s="25" t="s">
        <v>428</v>
      </c>
      <c r="P1392" s="25" t="s">
        <v>427</v>
      </c>
      <c r="Q1392" s="24">
        <v>10286</v>
      </c>
      <c r="R1392" s="17">
        <v>0</v>
      </c>
      <c r="U1392" s="17">
        <v>0</v>
      </c>
      <c r="V1392" s="17">
        <v>0</v>
      </c>
      <c r="Y1392" s="17">
        <v>0</v>
      </c>
      <c r="Z1392" s="17">
        <v>0</v>
      </c>
      <c r="AC1392" s="17">
        <v>0</v>
      </c>
      <c r="AD1392" s="17">
        <v>0</v>
      </c>
      <c r="AG1392" s="17">
        <v>0</v>
      </c>
      <c r="AH1392" s="17">
        <v>0</v>
      </c>
      <c r="AK1392" s="17">
        <v>0</v>
      </c>
      <c r="AL1392" s="17">
        <v>0</v>
      </c>
      <c r="AO1392" s="17">
        <v>0</v>
      </c>
      <c r="AP1392" s="17">
        <v>0</v>
      </c>
      <c r="AQ1392" s="17">
        <v>0</v>
      </c>
      <c r="AR1392" s="17">
        <v>0</v>
      </c>
      <c r="AS1392" s="17">
        <v>4.3660000000000001E-3</v>
      </c>
      <c r="AT1392" s="17">
        <v>2.0584999999999999E-2</v>
      </c>
      <c r="AU1392" s="17">
        <v>8.5299999999999994E-3</v>
      </c>
      <c r="AV1392" s="17">
        <v>195</v>
      </c>
      <c r="AW1392" s="17">
        <v>234</v>
      </c>
      <c r="AX1392" s="17">
        <v>292.5</v>
      </c>
      <c r="AY1392" s="17">
        <v>0</v>
      </c>
      <c r="AZ1392" s="17">
        <v>0</v>
      </c>
      <c r="BA1392" s="17">
        <v>0</v>
      </c>
      <c r="BB1392" s="17">
        <v>0</v>
      </c>
      <c r="BC1392" s="17">
        <v>1</v>
      </c>
      <c r="BD1392" s="17">
        <v>10.29</v>
      </c>
      <c r="BE1392" s="17">
        <v>1</v>
      </c>
      <c r="BF1392" s="17">
        <v>1</v>
      </c>
      <c r="BH1392" s="17">
        <v>0</v>
      </c>
      <c r="BJ1392" s="17">
        <v>0</v>
      </c>
      <c r="BL1392" s="17">
        <v>0</v>
      </c>
      <c r="BM1392" s="17">
        <v>1.2494999999999999E-2</v>
      </c>
      <c r="BN1392" s="17">
        <v>4.8953999999999998E-2</v>
      </c>
      <c r="BO1392" s="17">
        <v>0</v>
      </c>
      <c r="BP1392" s="17">
        <v>0</v>
      </c>
      <c r="BQ1392" s="17">
        <v>0</v>
      </c>
      <c r="BR1392" s="17">
        <v>0</v>
      </c>
      <c r="BS1392" s="17">
        <v>0</v>
      </c>
      <c r="BT1392" s="17" t="s">
        <v>409</v>
      </c>
      <c r="BU1392" s="17" t="s">
        <v>409</v>
      </c>
      <c r="BV1392" s="17" t="s">
        <v>409</v>
      </c>
      <c r="BZ1392" s="17" t="s">
        <v>408</v>
      </c>
      <c r="CA1392" s="17">
        <v>88106466</v>
      </c>
      <c r="CB1392" s="17" t="s">
        <v>1347</v>
      </c>
      <c r="CC1392" s="17">
        <v>2200481</v>
      </c>
      <c r="CD1392" s="17" t="s">
        <v>1574</v>
      </c>
    </row>
    <row r="1393" spans="1:82">
      <c r="A1393" s="27">
        <v>1000001580</v>
      </c>
      <c r="B1393" s="26">
        <v>0</v>
      </c>
      <c r="C1393" s="26" t="s">
        <v>369</v>
      </c>
      <c r="D1393" s="25">
        <v>309865</v>
      </c>
      <c r="E1393" s="25" t="s">
        <v>1573</v>
      </c>
      <c r="F1393" s="25">
        <v>309800</v>
      </c>
      <c r="G1393" s="25" t="s">
        <v>1572</v>
      </c>
      <c r="H1393" s="25">
        <v>1</v>
      </c>
      <c r="I1393" s="25">
        <v>2005.12</v>
      </c>
      <c r="J1393" s="25">
        <v>2500.12</v>
      </c>
      <c r="K1393" s="25" t="s">
        <v>1567</v>
      </c>
      <c r="L1393" s="25"/>
      <c r="M1393" s="25" t="s">
        <v>1567</v>
      </c>
      <c r="N1393" s="25" t="s">
        <v>412</v>
      </c>
      <c r="O1393" s="25" t="s">
        <v>428</v>
      </c>
      <c r="P1393" s="25" t="s">
        <v>427</v>
      </c>
      <c r="Q1393" s="24">
        <v>19469</v>
      </c>
      <c r="R1393" s="17">
        <v>0</v>
      </c>
      <c r="U1393" s="17">
        <v>0</v>
      </c>
      <c r="V1393" s="17">
        <v>0</v>
      </c>
      <c r="Y1393" s="17">
        <v>0</v>
      </c>
      <c r="Z1393" s="17">
        <v>0</v>
      </c>
      <c r="AC1393" s="17">
        <v>0</v>
      </c>
      <c r="AD1393" s="17">
        <v>0</v>
      </c>
      <c r="AG1393" s="17">
        <v>0</v>
      </c>
      <c r="AH1393" s="17">
        <v>0</v>
      </c>
      <c r="AK1393" s="17">
        <v>0</v>
      </c>
      <c r="AL1393" s="17">
        <v>0</v>
      </c>
      <c r="AO1393" s="17">
        <v>0</v>
      </c>
      <c r="AP1393" s="17">
        <v>0</v>
      </c>
      <c r="AQ1393" s="17">
        <v>0</v>
      </c>
      <c r="AR1393" s="17">
        <v>0</v>
      </c>
      <c r="AS1393" s="17">
        <v>8.2579999999999997E-3</v>
      </c>
      <c r="AT1393" s="17">
        <v>3.9072000000000003E-2</v>
      </c>
      <c r="AU1393" s="17">
        <v>1.5841000000000001E-2</v>
      </c>
      <c r="AV1393" s="17">
        <v>195</v>
      </c>
      <c r="AW1393" s="17">
        <v>234</v>
      </c>
      <c r="AX1393" s="17">
        <v>292.5</v>
      </c>
      <c r="AY1393" s="17">
        <v>0</v>
      </c>
      <c r="AZ1393" s="17">
        <v>0</v>
      </c>
      <c r="BA1393" s="17">
        <v>0</v>
      </c>
      <c r="BB1393" s="17">
        <v>0</v>
      </c>
      <c r="BC1393" s="17">
        <v>1</v>
      </c>
      <c r="BD1393" s="17">
        <v>19.47</v>
      </c>
      <c r="BE1393" s="17">
        <v>1</v>
      </c>
      <c r="BF1393" s="17">
        <v>1</v>
      </c>
      <c r="BH1393" s="17">
        <v>0</v>
      </c>
      <c r="BJ1393" s="17">
        <v>0</v>
      </c>
      <c r="BL1393" s="17">
        <v>0</v>
      </c>
      <c r="BM1393" s="17">
        <v>2.3703999999999999E-2</v>
      </c>
      <c r="BN1393" s="17">
        <v>9.2447000000000001E-2</v>
      </c>
      <c r="BO1393" s="17">
        <v>6.0740000000000004E-3</v>
      </c>
      <c r="BP1393" s="17">
        <v>0</v>
      </c>
      <c r="BQ1393" s="17">
        <v>0</v>
      </c>
      <c r="BR1393" s="17">
        <v>0</v>
      </c>
      <c r="BS1393" s="17">
        <v>0</v>
      </c>
      <c r="BT1393" s="17" t="s">
        <v>409</v>
      </c>
      <c r="BU1393" s="17" t="s">
        <v>409</v>
      </c>
      <c r="BV1393" s="17" t="s">
        <v>409</v>
      </c>
      <c r="BW1393" s="17" t="s">
        <v>592</v>
      </c>
      <c r="CA1393" s="17">
        <v>88106466</v>
      </c>
      <c r="CB1393" s="17" t="s">
        <v>1347</v>
      </c>
      <c r="CC1393" s="17">
        <v>4101502</v>
      </c>
      <c r="CD1393" s="17" t="s">
        <v>1043</v>
      </c>
    </row>
    <row r="1394" spans="1:82">
      <c r="A1394" s="27">
        <v>1000001582</v>
      </c>
      <c r="B1394" s="26">
        <v>0</v>
      </c>
      <c r="C1394" s="26" t="s">
        <v>1571</v>
      </c>
      <c r="D1394" s="25">
        <v>310701</v>
      </c>
      <c r="E1394" s="25" t="s">
        <v>1248</v>
      </c>
      <c r="F1394" s="25">
        <v>310350</v>
      </c>
      <c r="G1394" s="25" t="s">
        <v>1467</v>
      </c>
      <c r="H1394" s="25">
        <v>1</v>
      </c>
      <c r="I1394" s="25">
        <v>1996.01</v>
      </c>
      <c r="J1394" s="25">
        <v>2500.12</v>
      </c>
      <c r="K1394" s="25" t="s">
        <v>505</v>
      </c>
      <c r="L1394" s="25"/>
      <c r="M1394" s="25" t="s">
        <v>505</v>
      </c>
      <c r="N1394" s="25" t="s">
        <v>412</v>
      </c>
      <c r="O1394" s="25" t="s">
        <v>428</v>
      </c>
      <c r="P1394" s="25" t="s">
        <v>427</v>
      </c>
      <c r="Q1394" s="24">
        <v>23163</v>
      </c>
      <c r="R1394" s="17">
        <v>0</v>
      </c>
      <c r="U1394" s="17">
        <v>0</v>
      </c>
      <c r="V1394" s="17">
        <v>0</v>
      </c>
      <c r="Y1394" s="17">
        <v>0</v>
      </c>
      <c r="Z1394" s="17">
        <v>0</v>
      </c>
      <c r="AC1394" s="17">
        <v>0</v>
      </c>
      <c r="AD1394" s="17">
        <v>0</v>
      </c>
      <c r="AG1394" s="17">
        <v>0</v>
      </c>
      <c r="AH1394" s="17">
        <v>0</v>
      </c>
      <c r="AK1394" s="17">
        <v>0</v>
      </c>
      <c r="AL1394" s="17">
        <v>0</v>
      </c>
      <c r="AO1394" s="17">
        <v>0</v>
      </c>
      <c r="AP1394" s="17">
        <v>0</v>
      </c>
      <c r="AQ1394" s="17">
        <v>0</v>
      </c>
      <c r="AR1394" s="17">
        <v>0</v>
      </c>
      <c r="AS1394" s="17">
        <v>1.0259000000000001E-2</v>
      </c>
      <c r="AT1394" s="17">
        <v>4.7784E-2</v>
      </c>
      <c r="AU1394" s="17">
        <v>1.9970000000000002E-2</v>
      </c>
      <c r="AV1394" s="17">
        <v>195</v>
      </c>
      <c r="AW1394" s="17">
        <v>234</v>
      </c>
      <c r="AX1394" s="17">
        <v>292.5</v>
      </c>
      <c r="AY1394" s="17">
        <v>0</v>
      </c>
      <c r="AZ1394" s="17">
        <v>0</v>
      </c>
      <c r="BA1394" s="17">
        <v>0</v>
      </c>
      <c r="BB1394" s="17">
        <v>0</v>
      </c>
      <c r="BC1394" s="17">
        <v>1</v>
      </c>
      <c r="BD1394" s="17">
        <v>23.16</v>
      </c>
      <c r="BE1394" s="17">
        <v>1</v>
      </c>
      <c r="BF1394" s="17">
        <v>1</v>
      </c>
      <c r="BH1394" s="17">
        <v>0</v>
      </c>
      <c r="BJ1394" s="17">
        <v>0</v>
      </c>
      <c r="BL1394" s="17">
        <v>0</v>
      </c>
      <c r="BM1394" s="17">
        <v>3.1279000000000001E-2</v>
      </c>
      <c r="BN1394" s="17">
        <v>0.134515</v>
      </c>
      <c r="BO1394" s="17">
        <v>0</v>
      </c>
      <c r="BP1394" s="17">
        <v>0</v>
      </c>
      <c r="BQ1394" s="17">
        <v>0</v>
      </c>
      <c r="BR1394" s="17">
        <v>0</v>
      </c>
      <c r="BS1394" s="17">
        <v>0</v>
      </c>
      <c r="BT1394" s="17" t="s">
        <v>409</v>
      </c>
      <c r="BU1394" s="17" t="s">
        <v>409</v>
      </c>
      <c r="BV1394" s="17" t="s">
        <v>409</v>
      </c>
      <c r="BX1394" s="17" t="s">
        <v>607</v>
      </c>
      <c r="CA1394" s="17">
        <v>88106466</v>
      </c>
      <c r="CB1394" s="17" t="s">
        <v>1347</v>
      </c>
      <c r="CC1394" s="17">
        <v>4201477</v>
      </c>
      <c r="CD1394" s="17" t="s">
        <v>1245</v>
      </c>
    </row>
    <row r="1395" spans="1:82">
      <c r="A1395" s="27">
        <v>1000001583</v>
      </c>
      <c r="B1395" s="26">
        <v>0</v>
      </c>
      <c r="C1395" s="26" t="s">
        <v>146</v>
      </c>
      <c r="D1395" s="25">
        <v>310200</v>
      </c>
      <c r="E1395" s="25" t="s">
        <v>1259</v>
      </c>
      <c r="F1395" s="25">
        <v>310701</v>
      </c>
      <c r="G1395" s="25" t="s">
        <v>1248</v>
      </c>
      <c r="H1395" s="25">
        <v>1</v>
      </c>
      <c r="I1395" s="25">
        <v>2005.12</v>
      </c>
      <c r="J1395" s="25">
        <v>2013.04</v>
      </c>
      <c r="K1395" s="25" t="s">
        <v>1567</v>
      </c>
      <c r="L1395" s="25"/>
      <c r="M1395" s="25" t="s">
        <v>1567</v>
      </c>
      <c r="N1395" s="25" t="s">
        <v>412</v>
      </c>
      <c r="O1395" s="25" t="s">
        <v>411</v>
      </c>
      <c r="P1395" s="25" t="s">
        <v>792</v>
      </c>
      <c r="Q1395" s="28">
        <v>695</v>
      </c>
      <c r="R1395" s="17">
        <v>1.7509999999999999</v>
      </c>
      <c r="S1395" s="17" t="s">
        <v>428</v>
      </c>
      <c r="T1395" s="17" t="s">
        <v>499</v>
      </c>
      <c r="U1395" s="29">
        <v>7915</v>
      </c>
      <c r="V1395" s="17">
        <v>0</v>
      </c>
      <c r="Y1395" s="17">
        <v>0</v>
      </c>
      <c r="Z1395" s="17">
        <v>0</v>
      </c>
      <c r="AC1395" s="17">
        <v>0</v>
      </c>
      <c r="AD1395" s="17">
        <v>0</v>
      </c>
      <c r="AG1395" s="17">
        <v>0</v>
      </c>
      <c r="AH1395" s="17">
        <v>0</v>
      </c>
      <c r="AK1395" s="17">
        <v>0</v>
      </c>
      <c r="AL1395" s="17">
        <v>0</v>
      </c>
      <c r="AO1395" s="17">
        <v>0</v>
      </c>
      <c r="AP1395" s="17">
        <v>0</v>
      </c>
      <c r="AQ1395" s="17">
        <v>2.6520418E-2</v>
      </c>
      <c r="AR1395" s="17">
        <v>7.6710199999999997E-4</v>
      </c>
      <c r="AS1395" s="17">
        <v>1.5219999999999999E-3</v>
      </c>
      <c r="AT1395" s="17">
        <v>1.1317000000000001E-2</v>
      </c>
      <c r="AU1395" s="17">
        <v>2.3451E-2</v>
      </c>
      <c r="AV1395" s="17">
        <v>452</v>
      </c>
      <c r="AW1395" s="17">
        <v>542.4</v>
      </c>
      <c r="AX1395" s="17">
        <v>678</v>
      </c>
      <c r="AY1395" s="17">
        <v>0</v>
      </c>
      <c r="AZ1395" s="17">
        <v>0</v>
      </c>
      <c r="BA1395" s="17">
        <v>0</v>
      </c>
      <c r="BB1395" s="17">
        <v>0</v>
      </c>
      <c r="BC1395" s="17">
        <v>1</v>
      </c>
      <c r="BD1395" s="17">
        <v>8.61</v>
      </c>
      <c r="BE1395" s="17">
        <v>1</v>
      </c>
      <c r="BF1395" s="17">
        <v>1</v>
      </c>
      <c r="BH1395" s="17">
        <v>0</v>
      </c>
      <c r="BJ1395" s="17">
        <v>0</v>
      </c>
      <c r="BL1395" s="17">
        <v>0</v>
      </c>
      <c r="BM1395" s="17">
        <v>8.0579999999999992E-3</v>
      </c>
      <c r="BN1395" s="17">
        <v>3.2226999999999999E-2</v>
      </c>
      <c r="BO1395" s="17">
        <v>0</v>
      </c>
      <c r="BP1395" s="17">
        <v>0</v>
      </c>
      <c r="BQ1395" s="17">
        <v>0</v>
      </c>
      <c r="BR1395" s="17">
        <v>0</v>
      </c>
      <c r="BS1395" s="17">
        <v>0</v>
      </c>
      <c r="BT1395" s="17" t="s">
        <v>409</v>
      </c>
      <c r="BU1395" s="17" t="s">
        <v>409</v>
      </c>
      <c r="BV1395" s="17" t="s">
        <v>409</v>
      </c>
      <c r="BW1395" s="17" t="s">
        <v>592</v>
      </c>
      <c r="CA1395" s="17">
        <v>88106466</v>
      </c>
      <c r="CB1395" s="17" t="s">
        <v>1347</v>
      </c>
      <c r="CC1395" s="17">
        <v>4201477</v>
      </c>
      <c r="CD1395" s="17" t="s">
        <v>1245</v>
      </c>
    </row>
    <row r="1396" spans="1:82">
      <c r="A1396" s="27">
        <v>1000001584</v>
      </c>
      <c r="B1396" s="26">
        <v>0</v>
      </c>
      <c r="C1396" s="26" t="s">
        <v>145</v>
      </c>
      <c r="D1396" s="25">
        <v>310201</v>
      </c>
      <c r="E1396" s="25" t="s">
        <v>1259</v>
      </c>
      <c r="F1396" s="25">
        <v>310700</v>
      </c>
      <c r="G1396" s="25" t="s">
        <v>1248</v>
      </c>
      <c r="H1396" s="25">
        <v>2</v>
      </c>
      <c r="I1396" s="25">
        <v>2005.12</v>
      </c>
      <c r="J1396" s="25">
        <v>2013.04</v>
      </c>
      <c r="K1396" s="25" t="s">
        <v>1567</v>
      </c>
      <c r="L1396" s="25"/>
      <c r="M1396" s="25" t="s">
        <v>1567</v>
      </c>
      <c r="N1396" s="25" t="s">
        <v>412</v>
      </c>
      <c r="O1396" s="25" t="s">
        <v>411</v>
      </c>
      <c r="P1396" s="25" t="s">
        <v>792</v>
      </c>
      <c r="Q1396" s="28">
        <v>695</v>
      </c>
      <c r="R1396" s="17">
        <v>1.7509999999999999</v>
      </c>
      <c r="S1396" s="17" t="s">
        <v>428</v>
      </c>
      <c r="T1396" s="17" t="s">
        <v>499</v>
      </c>
      <c r="U1396" s="29">
        <v>7915</v>
      </c>
      <c r="V1396" s="17">
        <v>0</v>
      </c>
      <c r="Y1396" s="17">
        <v>0</v>
      </c>
      <c r="Z1396" s="17">
        <v>0</v>
      </c>
      <c r="AC1396" s="17">
        <v>0</v>
      </c>
      <c r="AD1396" s="17">
        <v>0</v>
      </c>
      <c r="AG1396" s="17">
        <v>0</v>
      </c>
      <c r="AH1396" s="17">
        <v>0</v>
      </c>
      <c r="AK1396" s="17">
        <v>0</v>
      </c>
      <c r="AL1396" s="17">
        <v>0</v>
      </c>
      <c r="AO1396" s="17">
        <v>0</v>
      </c>
      <c r="AP1396" s="17">
        <v>0</v>
      </c>
      <c r="AQ1396" s="17">
        <v>2.6520418E-2</v>
      </c>
      <c r="AR1396" s="17">
        <v>7.6710199999999997E-4</v>
      </c>
      <c r="AS1396" s="17">
        <v>1.5219999999999999E-3</v>
      </c>
      <c r="AT1396" s="17">
        <v>1.1317000000000001E-2</v>
      </c>
      <c r="AU1396" s="17">
        <v>2.3451E-2</v>
      </c>
      <c r="AV1396" s="17">
        <v>452</v>
      </c>
      <c r="AW1396" s="17">
        <v>542.4</v>
      </c>
      <c r="AX1396" s="17">
        <v>678</v>
      </c>
      <c r="AY1396" s="17">
        <v>0</v>
      </c>
      <c r="AZ1396" s="17">
        <v>0</v>
      </c>
      <c r="BA1396" s="17">
        <v>0</v>
      </c>
      <c r="BB1396" s="17">
        <v>0</v>
      </c>
      <c r="BC1396" s="17">
        <v>1</v>
      </c>
      <c r="BD1396" s="17">
        <v>8.61</v>
      </c>
      <c r="BE1396" s="17">
        <v>1</v>
      </c>
      <c r="BF1396" s="17">
        <v>1</v>
      </c>
      <c r="BH1396" s="17">
        <v>0</v>
      </c>
      <c r="BJ1396" s="17">
        <v>0</v>
      </c>
      <c r="BL1396" s="17">
        <v>0</v>
      </c>
      <c r="BM1396" s="17">
        <v>8.0579999999999992E-3</v>
      </c>
      <c r="BN1396" s="17">
        <v>3.2226999999999999E-2</v>
      </c>
      <c r="BO1396" s="17">
        <v>0</v>
      </c>
      <c r="BP1396" s="17">
        <v>0</v>
      </c>
      <c r="BQ1396" s="17">
        <v>0</v>
      </c>
      <c r="BR1396" s="17">
        <v>0</v>
      </c>
      <c r="BS1396" s="17">
        <v>0</v>
      </c>
      <c r="BT1396" s="17" t="s">
        <v>409</v>
      </c>
      <c r="BU1396" s="17" t="s">
        <v>409</v>
      </c>
      <c r="BV1396" s="17" t="s">
        <v>409</v>
      </c>
      <c r="BW1396" s="17" t="s">
        <v>592</v>
      </c>
      <c r="CA1396" s="17">
        <v>88106466</v>
      </c>
      <c r="CB1396" s="17" t="s">
        <v>1347</v>
      </c>
      <c r="CC1396" s="17">
        <v>4201477</v>
      </c>
      <c r="CD1396" s="17" t="s">
        <v>1245</v>
      </c>
    </row>
    <row r="1397" spans="1:82">
      <c r="A1397" s="27">
        <v>1000001585</v>
      </c>
      <c r="B1397" s="26">
        <v>0</v>
      </c>
      <c r="C1397" s="26" t="s">
        <v>1570</v>
      </c>
      <c r="D1397" s="25">
        <v>310210</v>
      </c>
      <c r="E1397" s="25" t="s">
        <v>1258</v>
      </c>
      <c r="F1397" s="25">
        <v>310215</v>
      </c>
      <c r="G1397" s="25" t="s">
        <v>1568</v>
      </c>
      <c r="H1397" s="25">
        <v>1</v>
      </c>
      <c r="I1397" s="25">
        <v>2005.12</v>
      </c>
      <c r="J1397" s="25">
        <v>2500.12</v>
      </c>
      <c r="K1397" s="25" t="s">
        <v>1567</v>
      </c>
      <c r="L1397" s="25"/>
      <c r="M1397" s="25" t="s">
        <v>1566</v>
      </c>
      <c r="N1397" s="25" t="s">
        <v>412</v>
      </c>
      <c r="O1397" s="25" t="s">
        <v>428</v>
      </c>
      <c r="P1397" s="25" t="s">
        <v>499</v>
      </c>
      <c r="Q1397" s="24">
        <v>6505</v>
      </c>
      <c r="R1397" s="17">
        <v>0</v>
      </c>
      <c r="S1397" s="17" t="s">
        <v>411</v>
      </c>
      <c r="T1397" s="17" t="s">
        <v>792</v>
      </c>
      <c r="U1397" s="17">
        <v>211</v>
      </c>
      <c r="V1397" s="17">
        <v>1.804</v>
      </c>
      <c r="Y1397" s="17">
        <v>0</v>
      </c>
      <c r="Z1397" s="17">
        <v>0</v>
      </c>
      <c r="AC1397" s="17">
        <v>0</v>
      </c>
      <c r="AD1397" s="17">
        <v>0</v>
      </c>
      <c r="AG1397" s="17">
        <v>0</v>
      </c>
      <c r="AH1397" s="17">
        <v>0</v>
      </c>
      <c r="AK1397" s="17">
        <v>0</v>
      </c>
      <c r="AL1397" s="17">
        <v>0</v>
      </c>
      <c r="AO1397" s="17">
        <v>0</v>
      </c>
      <c r="AP1397" s="17">
        <v>0</v>
      </c>
      <c r="AQ1397" s="17">
        <v>1.0190602999999999E-2</v>
      </c>
      <c r="AR1397" s="17">
        <v>5.4888300000000001E-4</v>
      </c>
      <c r="AS1397" s="17">
        <v>1.212E-3</v>
      </c>
      <c r="AT1397" s="17">
        <v>9.2280000000000001E-3</v>
      </c>
      <c r="AU1397" s="17">
        <v>1.3742000000000001E-2</v>
      </c>
      <c r="AV1397" s="17">
        <v>452</v>
      </c>
      <c r="AW1397" s="17">
        <v>542.4</v>
      </c>
      <c r="AX1397" s="17">
        <v>678</v>
      </c>
      <c r="AY1397" s="17">
        <v>0</v>
      </c>
      <c r="AZ1397" s="17">
        <v>0</v>
      </c>
      <c r="BA1397" s="17">
        <v>0</v>
      </c>
      <c r="BB1397" s="17">
        <v>0</v>
      </c>
      <c r="BC1397" s="17">
        <v>0</v>
      </c>
      <c r="BD1397" s="17">
        <v>6.72</v>
      </c>
      <c r="BE1397" s="17">
        <v>1</v>
      </c>
      <c r="BF1397" s="17">
        <v>1</v>
      </c>
      <c r="BH1397" s="17">
        <v>0</v>
      </c>
      <c r="BJ1397" s="17">
        <v>0</v>
      </c>
      <c r="BL1397" s="17">
        <v>0</v>
      </c>
      <c r="BM1397" s="17">
        <v>5.5989999999999998E-3</v>
      </c>
      <c r="BN1397" s="17">
        <v>2.9964999999999999E-2</v>
      </c>
      <c r="BO1397" s="17">
        <v>0</v>
      </c>
      <c r="BP1397" s="17">
        <v>0</v>
      </c>
      <c r="BQ1397" s="17">
        <v>0</v>
      </c>
      <c r="BR1397" s="17">
        <v>0</v>
      </c>
      <c r="BS1397" s="17">
        <v>0</v>
      </c>
      <c r="BT1397" s="17" t="s">
        <v>409</v>
      </c>
      <c r="BU1397" s="17" t="s">
        <v>409</v>
      </c>
      <c r="BV1397" s="17" t="s">
        <v>409</v>
      </c>
      <c r="BW1397" s="17" t="s">
        <v>592</v>
      </c>
      <c r="CA1397" s="17">
        <v>88106466</v>
      </c>
      <c r="CB1397" s="17" t="s">
        <v>1347</v>
      </c>
      <c r="CC1397" s="17">
        <v>4201477</v>
      </c>
      <c r="CD1397" s="17" t="s">
        <v>1245</v>
      </c>
    </row>
    <row r="1398" spans="1:82">
      <c r="A1398" s="27">
        <v>1000001586</v>
      </c>
      <c r="B1398" s="26">
        <v>0</v>
      </c>
      <c r="C1398" s="26" t="s">
        <v>1569</v>
      </c>
      <c r="D1398" s="25">
        <v>310211</v>
      </c>
      <c r="E1398" s="25" t="s">
        <v>1258</v>
      </c>
      <c r="F1398" s="25">
        <v>310215</v>
      </c>
      <c r="G1398" s="25" t="s">
        <v>1568</v>
      </c>
      <c r="H1398" s="25">
        <v>2</v>
      </c>
      <c r="I1398" s="25">
        <v>2005.12</v>
      </c>
      <c r="J1398" s="25">
        <v>2500.12</v>
      </c>
      <c r="K1398" s="25" t="s">
        <v>1567</v>
      </c>
      <c r="L1398" s="25"/>
      <c r="M1398" s="25" t="s">
        <v>1566</v>
      </c>
      <c r="N1398" s="25" t="s">
        <v>412</v>
      </c>
      <c r="O1398" s="25" t="s">
        <v>428</v>
      </c>
      <c r="P1398" s="25" t="s">
        <v>499</v>
      </c>
      <c r="Q1398" s="24">
        <v>6505</v>
      </c>
      <c r="R1398" s="17">
        <v>0</v>
      </c>
      <c r="S1398" s="17" t="s">
        <v>411</v>
      </c>
      <c r="T1398" s="17" t="s">
        <v>792</v>
      </c>
      <c r="U1398" s="17">
        <v>211</v>
      </c>
      <c r="V1398" s="17">
        <v>1.804</v>
      </c>
      <c r="Y1398" s="17">
        <v>0</v>
      </c>
      <c r="Z1398" s="17">
        <v>0</v>
      </c>
      <c r="AC1398" s="17">
        <v>0</v>
      </c>
      <c r="AD1398" s="17">
        <v>0</v>
      </c>
      <c r="AG1398" s="17">
        <v>0</v>
      </c>
      <c r="AH1398" s="17">
        <v>0</v>
      </c>
      <c r="AK1398" s="17">
        <v>0</v>
      </c>
      <c r="AL1398" s="17">
        <v>0</v>
      </c>
      <c r="AO1398" s="17">
        <v>0</v>
      </c>
      <c r="AP1398" s="17">
        <v>0</v>
      </c>
      <c r="AQ1398" s="17">
        <v>1.0190602999999999E-2</v>
      </c>
      <c r="AR1398" s="17">
        <v>5.4888300000000001E-4</v>
      </c>
      <c r="AS1398" s="17">
        <v>1.212E-3</v>
      </c>
      <c r="AT1398" s="17">
        <v>9.2280000000000001E-3</v>
      </c>
      <c r="AU1398" s="17">
        <v>1.3742000000000001E-2</v>
      </c>
      <c r="AV1398" s="17">
        <v>452</v>
      </c>
      <c r="AW1398" s="17">
        <v>542.4</v>
      </c>
      <c r="AX1398" s="17">
        <v>678</v>
      </c>
      <c r="AY1398" s="17">
        <v>0</v>
      </c>
      <c r="AZ1398" s="17">
        <v>0</v>
      </c>
      <c r="BA1398" s="17">
        <v>0</v>
      </c>
      <c r="BB1398" s="17">
        <v>0</v>
      </c>
      <c r="BC1398" s="17">
        <v>0</v>
      </c>
      <c r="BD1398" s="17">
        <v>6.72</v>
      </c>
      <c r="BE1398" s="17">
        <v>1</v>
      </c>
      <c r="BF1398" s="17">
        <v>1</v>
      </c>
      <c r="BH1398" s="17">
        <v>0</v>
      </c>
      <c r="BJ1398" s="17">
        <v>0</v>
      </c>
      <c r="BL1398" s="17">
        <v>0</v>
      </c>
      <c r="BM1398" s="17">
        <v>5.5989999999999998E-3</v>
      </c>
      <c r="BN1398" s="17">
        <v>2.9964999999999999E-2</v>
      </c>
      <c r="BO1398" s="17">
        <v>0</v>
      </c>
      <c r="BP1398" s="17">
        <v>0</v>
      </c>
      <c r="BQ1398" s="17">
        <v>0</v>
      </c>
      <c r="BR1398" s="17">
        <v>0</v>
      </c>
      <c r="BS1398" s="17">
        <v>0</v>
      </c>
      <c r="BT1398" s="17" t="s">
        <v>409</v>
      </c>
      <c r="BU1398" s="17" t="s">
        <v>409</v>
      </c>
      <c r="BV1398" s="17" t="s">
        <v>409</v>
      </c>
      <c r="BW1398" s="17" t="s">
        <v>592</v>
      </c>
      <c r="CA1398" s="17">
        <v>88106466</v>
      </c>
      <c r="CB1398" s="17" t="s">
        <v>1347</v>
      </c>
      <c r="CC1398" s="17">
        <v>4201477</v>
      </c>
      <c r="CD1398" s="17" t="s">
        <v>748</v>
      </c>
    </row>
    <row r="1399" spans="1:82">
      <c r="A1399" s="27">
        <v>1000001587</v>
      </c>
      <c r="B1399" s="26">
        <v>0</v>
      </c>
      <c r="C1399" s="26" t="s">
        <v>1565</v>
      </c>
      <c r="D1399" s="25">
        <v>310151</v>
      </c>
      <c r="E1399" s="25" t="s">
        <v>1517</v>
      </c>
      <c r="F1399" s="25">
        <v>310710</v>
      </c>
      <c r="G1399" s="25" t="s">
        <v>1516</v>
      </c>
      <c r="H1399" s="25">
        <v>1</v>
      </c>
      <c r="I1399" s="25">
        <v>2004.12</v>
      </c>
      <c r="J1399" s="25">
        <v>2013.04</v>
      </c>
      <c r="K1399" s="25" t="s">
        <v>1564</v>
      </c>
      <c r="L1399" s="25"/>
      <c r="M1399" s="25" t="s">
        <v>1564</v>
      </c>
      <c r="N1399" s="25" t="s">
        <v>412</v>
      </c>
      <c r="O1399" s="25" t="s">
        <v>428</v>
      </c>
      <c r="P1399" s="25" t="s">
        <v>499</v>
      </c>
      <c r="Q1399" s="24">
        <v>4398</v>
      </c>
      <c r="R1399" s="17">
        <v>0</v>
      </c>
      <c r="S1399" s="17" t="s">
        <v>498</v>
      </c>
      <c r="T1399" s="17" t="s">
        <v>792</v>
      </c>
      <c r="U1399" s="29">
        <v>2094</v>
      </c>
      <c r="V1399" s="17">
        <v>0.30599999999999999</v>
      </c>
      <c r="Y1399" s="17">
        <v>0</v>
      </c>
      <c r="Z1399" s="17">
        <v>0</v>
      </c>
      <c r="AC1399" s="17">
        <v>0</v>
      </c>
      <c r="AD1399" s="17">
        <v>0</v>
      </c>
      <c r="AG1399" s="17">
        <v>0</v>
      </c>
      <c r="AH1399" s="17">
        <v>0</v>
      </c>
      <c r="AK1399" s="17">
        <v>0</v>
      </c>
      <c r="AL1399" s="17">
        <v>0</v>
      </c>
      <c r="AO1399" s="17">
        <v>0</v>
      </c>
      <c r="AP1399" s="17">
        <v>0</v>
      </c>
      <c r="AQ1399" s="17">
        <v>1.6361522999999999E-2</v>
      </c>
      <c r="AR1399" s="17">
        <v>2.9200670000000001E-3</v>
      </c>
      <c r="AS1399" s="17">
        <v>8.3500000000000002E-4</v>
      </c>
      <c r="AT1399" s="17">
        <v>7.3730000000000002E-3</v>
      </c>
      <c r="AU1399" s="17">
        <v>5.5500000000000001E-2</v>
      </c>
      <c r="AV1399" s="17">
        <v>452</v>
      </c>
      <c r="AW1399" s="17">
        <v>542.4</v>
      </c>
      <c r="AX1399" s="17">
        <v>678</v>
      </c>
      <c r="AY1399" s="17">
        <v>0</v>
      </c>
      <c r="AZ1399" s="17">
        <v>0</v>
      </c>
      <c r="BA1399" s="17">
        <v>0</v>
      </c>
      <c r="BB1399" s="17">
        <v>0</v>
      </c>
      <c r="BC1399" s="17">
        <v>1</v>
      </c>
      <c r="BD1399" s="17">
        <v>6.49</v>
      </c>
      <c r="BE1399" s="17">
        <v>1</v>
      </c>
      <c r="BF1399" s="17">
        <v>1</v>
      </c>
      <c r="BH1399" s="17">
        <v>0</v>
      </c>
      <c r="BJ1399" s="17">
        <v>0</v>
      </c>
      <c r="BL1399" s="17">
        <v>0</v>
      </c>
      <c r="BM1399" s="17">
        <v>3.9550000000000002E-3</v>
      </c>
      <c r="BN1399" s="17">
        <v>1.3727E-2</v>
      </c>
      <c r="BO1399" s="17">
        <v>0</v>
      </c>
      <c r="BP1399" s="17">
        <v>0</v>
      </c>
      <c r="BQ1399" s="17">
        <v>0</v>
      </c>
      <c r="BR1399" s="17">
        <v>0</v>
      </c>
      <c r="BS1399" s="17">
        <v>0</v>
      </c>
      <c r="BT1399" s="17" t="s">
        <v>409</v>
      </c>
      <c r="BU1399" s="17" t="s">
        <v>409</v>
      </c>
      <c r="BV1399" s="17" t="s">
        <v>409</v>
      </c>
      <c r="BX1399" s="17" t="s">
        <v>607</v>
      </c>
      <c r="CA1399" s="17">
        <v>88106466</v>
      </c>
      <c r="CB1399" s="17" t="s">
        <v>1347</v>
      </c>
      <c r="CC1399" s="17">
        <v>4201477</v>
      </c>
      <c r="CD1399" s="17" t="s">
        <v>1245</v>
      </c>
    </row>
    <row r="1400" spans="1:82">
      <c r="A1400" s="27">
        <v>1000001588</v>
      </c>
      <c r="B1400" s="26">
        <v>0</v>
      </c>
      <c r="C1400" s="26" t="s">
        <v>1563</v>
      </c>
      <c r="D1400" s="25">
        <v>310455</v>
      </c>
      <c r="E1400" s="25" t="s">
        <v>1561</v>
      </c>
      <c r="F1400" s="25">
        <v>310445</v>
      </c>
      <c r="G1400" s="25" t="s">
        <v>1557</v>
      </c>
      <c r="H1400" s="25">
        <v>1</v>
      </c>
      <c r="I1400" s="25">
        <v>2003.06</v>
      </c>
      <c r="J1400" s="25">
        <v>2500.12</v>
      </c>
      <c r="K1400" s="25" t="s">
        <v>1560</v>
      </c>
      <c r="L1400" s="25"/>
      <c r="M1400" s="25" t="s">
        <v>1560</v>
      </c>
      <c r="N1400" s="25" t="s">
        <v>412</v>
      </c>
      <c r="O1400" s="25" t="s">
        <v>498</v>
      </c>
      <c r="P1400" s="25" t="s">
        <v>426</v>
      </c>
      <c r="Q1400" s="24">
        <v>3106</v>
      </c>
      <c r="R1400" s="17">
        <v>0.56899999999999995</v>
      </c>
      <c r="U1400" s="17">
        <v>0</v>
      </c>
      <c r="V1400" s="17">
        <v>0</v>
      </c>
      <c r="Y1400" s="17">
        <v>0</v>
      </c>
      <c r="Z1400" s="17">
        <v>0</v>
      </c>
      <c r="AC1400" s="17">
        <v>0</v>
      </c>
      <c r="AD1400" s="17">
        <v>0</v>
      </c>
      <c r="AG1400" s="17">
        <v>0</v>
      </c>
      <c r="AH1400" s="17">
        <v>0</v>
      </c>
      <c r="AK1400" s="17">
        <v>0</v>
      </c>
      <c r="AL1400" s="17">
        <v>0</v>
      </c>
      <c r="AO1400" s="17">
        <v>0</v>
      </c>
      <c r="AP1400" s="17">
        <v>0</v>
      </c>
      <c r="AQ1400" s="17">
        <v>0.56899999999999995</v>
      </c>
      <c r="AR1400" s="17">
        <v>3.0000000000000001E-3</v>
      </c>
      <c r="AS1400" s="17">
        <v>2.2120000000000001E-4</v>
      </c>
      <c r="AT1400" s="17">
        <v>1.3485999999999999E-3</v>
      </c>
      <c r="AU1400" s="17">
        <v>9.7093700000000005E-2</v>
      </c>
      <c r="AV1400" s="17">
        <v>182</v>
      </c>
      <c r="AW1400" s="17">
        <v>218.4</v>
      </c>
      <c r="AX1400" s="17">
        <v>273</v>
      </c>
      <c r="AY1400" s="17">
        <v>0</v>
      </c>
      <c r="AZ1400" s="17">
        <v>0</v>
      </c>
      <c r="BA1400" s="17">
        <v>0</v>
      </c>
      <c r="BB1400" s="17">
        <v>0</v>
      </c>
      <c r="BC1400" s="17">
        <v>1</v>
      </c>
      <c r="BD1400" s="17">
        <v>3.11</v>
      </c>
      <c r="BE1400" s="17">
        <v>1</v>
      </c>
      <c r="BF1400" s="17">
        <v>1</v>
      </c>
      <c r="BH1400" s="17">
        <v>0</v>
      </c>
      <c r="BJ1400" s="17">
        <v>0</v>
      </c>
      <c r="BL1400" s="17">
        <v>0</v>
      </c>
      <c r="BM1400" s="17">
        <v>1.5384999999999999E-3</v>
      </c>
      <c r="BN1400" s="17">
        <v>1.1485E-2</v>
      </c>
      <c r="BO1400" s="17">
        <v>0</v>
      </c>
      <c r="BP1400" s="17">
        <v>0</v>
      </c>
      <c r="BQ1400" s="17">
        <v>0</v>
      </c>
      <c r="BR1400" s="17">
        <v>0</v>
      </c>
      <c r="BS1400" s="17">
        <v>0</v>
      </c>
      <c r="BT1400" s="17" t="s">
        <v>409</v>
      </c>
      <c r="BU1400" s="17" t="s">
        <v>409</v>
      </c>
      <c r="BV1400" s="17" t="s">
        <v>409</v>
      </c>
      <c r="BW1400" s="17" t="s">
        <v>592</v>
      </c>
      <c r="CA1400" s="17">
        <v>88106466</v>
      </c>
      <c r="CB1400" s="17" t="s">
        <v>1347</v>
      </c>
      <c r="CC1400" s="17">
        <v>4201477</v>
      </c>
      <c r="CD1400" s="17" t="s">
        <v>1245</v>
      </c>
    </row>
    <row r="1401" spans="1:82">
      <c r="A1401" s="27">
        <v>1000001589</v>
      </c>
      <c r="B1401" s="26">
        <v>0</v>
      </c>
      <c r="C1401" s="26" t="s">
        <v>1562</v>
      </c>
      <c r="D1401" s="25">
        <v>310455</v>
      </c>
      <c r="E1401" s="25" t="s">
        <v>1561</v>
      </c>
      <c r="F1401" s="25">
        <v>310445</v>
      </c>
      <c r="G1401" s="25" t="s">
        <v>1557</v>
      </c>
      <c r="H1401" s="25">
        <v>2</v>
      </c>
      <c r="I1401" s="25">
        <v>2003.06</v>
      </c>
      <c r="J1401" s="25">
        <v>2500.12</v>
      </c>
      <c r="K1401" s="25" t="s">
        <v>1560</v>
      </c>
      <c r="L1401" s="25"/>
      <c r="M1401" s="25" t="s">
        <v>1560</v>
      </c>
      <c r="N1401" s="25" t="s">
        <v>412</v>
      </c>
      <c r="O1401" s="25" t="s">
        <v>498</v>
      </c>
      <c r="P1401" s="25" t="s">
        <v>426</v>
      </c>
      <c r="Q1401" s="24">
        <v>3106</v>
      </c>
      <c r="R1401" s="17">
        <v>0.56899999999999995</v>
      </c>
      <c r="U1401" s="17">
        <v>0</v>
      </c>
      <c r="V1401" s="17">
        <v>0</v>
      </c>
      <c r="Y1401" s="17">
        <v>0</v>
      </c>
      <c r="Z1401" s="17">
        <v>0</v>
      </c>
      <c r="AC1401" s="17">
        <v>0</v>
      </c>
      <c r="AD1401" s="17">
        <v>0</v>
      </c>
      <c r="AG1401" s="17">
        <v>0</v>
      </c>
      <c r="AH1401" s="17">
        <v>0</v>
      </c>
      <c r="AK1401" s="17">
        <v>0</v>
      </c>
      <c r="AL1401" s="17">
        <v>0</v>
      </c>
      <c r="AO1401" s="17">
        <v>0</v>
      </c>
      <c r="AP1401" s="17">
        <v>0</v>
      </c>
      <c r="AQ1401" s="17">
        <v>0.56899999999999995</v>
      </c>
      <c r="AR1401" s="17">
        <v>3.0000000000000001E-3</v>
      </c>
      <c r="AS1401" s="17">
        <v>2.2120000000000001E-4</v>
      </c>
      <c r="AT1401" s="17">
        <v>1.3485999999999999E-3</v>
      </c>
      <c r="AU1401" s="17">
        <v>9.7093700000000005E-2</v>
      </c>
      <c r="AV1401" s="17">
        <v>182</v>
      </c>
      <c r="AW1401" s="17">
        <v>218.4</v>
      </c>
      <c r="AX1401" s="17">
        <v>273</v>
      </c>
      <c r="AY1401" s="17">
        <v>0</v>
      </c>
      <c r="AZ1401" s="17">
        <v>0</v>
      </c>
      <c r="BA1401" s="17">
        <v>0</v>
      </c>
      <c r="BB1401" s="17">
        <v>0</v>
      </c>
      <c r="BC1401" s="17">
        <v>1</v>
      </c>
      <c r="BD1401" s="17">
        <v>3.11</v>
      </c>
      <c r="BE1401" s="17">
        <v>1</v>
      </c>
      <c r="BF1401" s="17">
        <v>1</v>
      </c>
      <c r="BH1401" s="17">
        <v>0</v>
      </c>
      <c r="BJ1401" s="17">
        <v>0</v>
      </c>
      <c r="BL1401" s="17">
        <v>0</v>
      </c>
      <c r="BM1401" s="17">
        <v>1.5384999999999999E-3</v>
      </c>
      <c r="BN1401" s="17">
        <v>1.1485E-2</v>
      </c>
      <c r="BO1401" s="17">
        <v>0</v>
      </c>
      <c r="BP1401" s="17">
        <v>0</v>
      </c>
      <c r="BQ1401" s="17">
        <v>0</v>
      </c>
      <c r="BR1401" s="17">
        <v>0</v>
      </c>
      <c r="BS1401" s="17">
        <v>0</v>
      </c>
      <c r="BT1401" s="17" t="s">
        <v>409</v>
      </c>
      <c r="BU1401" s="17" t="s">
        <v>409</v>
      </c>
      <c r="BV1401" s="17" t="s">
        <v>409</v>
      </c>
      <c r="BW1401" s="17" t="s">
        <v>592</v>
      </c>
      <c r="CA1401" s="17">
        <v>88106466</v>
      </c>
      <c r="CB1401" s="17" t="s">
        <v>1347</v>
      </c>
      <c r="CC1401" s="17">
        <v>4201477</v>
      </c>
      <c r="CD1401" s="17" t="s">
        <v>1245</v>
      </c>
    </row>
    <row r="1402" spans="1:82">
      <c r="A1402" s="27">
        <v>1000001590</v>
      </c>
      <c r="B1402" s="26">
        <v>0</v>
      </c>
      <c r="C1402" s="26" t="s">
        <v>1559</v>
      </c>
      <c r="D1402" s="25">
        <v>310440</v>
      </c>
      <c r="E1402" s="25" t="s">
        <v>22</v>
      </c>
      <c r="F1402" s="25">
        <v>310445</v>
      </c>
      <c r="G1402" s="25" t="s">
        <v>1557</v>
      </c>
      <c r="H1402" s="25">
        <v>1</v>
      </c>
      <c r="I1402" s="25">
        <v>1996.01</v>
      </c>
      <c r="J1402" s="25">
        <v>2500.12</v>
      </c>
      <c r="K1402" s="25" t="s">
        <v>505</v>
      </c>
      <c r="L1402" s="25"/>
      <c r="M1402" s="25" t="s">
        <v>505</v>
      </c>
      <c r="N1402" s="25" t="s">
        <v>412</v>
      </c>
      <c r="O1402" s="25" t="s">
        <v>498</v>
      </c>
      <c r="P1402" s="25" t="s">
        <v>426</v>
      </c>
      <c r="Q1402" s="24">
        <v>4590</v>
      </c>
      <c r="R1402" s="17">
        <v>6.7000000000000004E-2</v>
      </c>
      <c r="U1402" s="17">
        <v>0</v>
      </c>
      <c r="V1402" s="17">
        <v>0</v>
      </c>
      <c r="Y1402" s="17">
        <v>0</v>
      </c>
      <c r="Z1402" s="17">
        <v>0</v>
      </c>
      <c r="AC1402" s="17">
        <v>0</v>
      </c>
      <c r="AD1402" s="17">
        <v>0</v>
      </c>
      <c r="AG1402" s="17">
        <v>0</v>
      </c>
      <c r="AH1402" s="17">
        <v>0</v>
      </c>
      <c r="AK1402" s="17">
        <v>0</v>
      </c>
      <c r="AL1402" s="17">
        <v>0</v>
      </c>
      <c r="AO1402" s="17">
        <v>0</v>
      </c>
      <c r="AP1402" s="17">
        <v>0</v>
      </c>
      <c r="AQ1402" s="17">
        <v>6.7000000000000004E-2</v>
      </c>
      <c r="AR1402" s="17">
        <v>3.0000000000000001E-3</v>
      </c>
      <c r="AS1402" s="17">
        <v>3.3300000000000002E-4</v>
      </c>
      <c r="AT1402" s="17">
        <v>2.4320000000000001E-3</v>
      </c>
      <c r="AU1402" s="17">
        <v>0.105</v>
      </c>
      <c r="AV1402" s="17">
        <v>193</v>
      </c>
      <c r="AW1402" s="17">
        <v>231.6</v>
      </c>
      <c r="AX1402" s="17">
        <v>289.5</v>
      </c>
      <c r="AY1402" s="17">
        <v>0</v>
      </c>
      <c r="AZ1402" s="17">
        <v>0</v>
      </c>
      <c r="BA1402" s="17">
        <v>0</v>
      </c>
      <c r="BB1402" s="17">
        <v>0</v>
      </c>
      <c r="BC1402" s="17">
        <v>1</v>
      </c>
      <c r="BD1402" s="17">
        <v>4.59</v>
      </c>
      <c r="BE1402" s="17">
        <v>1</v>
      </c>
      <c r="BF1402" s="17">
        <v>1</v>
      </c>
      <c r="BH1402" s="17">
        <v>0</v>
      </c>
      <c r="BJ1402" s="17">
        <v>0</v>
      </c>
      <c r="BL1402" s="17">
        <v>0</v>
      </c>
      <c r="BM1402" s="17">
        <v>1.403E-3</v>
      </c>
      <c r="BN1402" s="17">
        <v>1.147E-3</v>
      </c>
      <c r="BO1402" s="17">
        <v>0</v>
      </c>
      <c r="BP1402" s="17">
        <v>0</v>
      </c>
      <c r="BQ1402" s="17">
        <v>0</v>
      </c>
      <c r="BR1402" s="17">
        <v>0</v>
      </c>
      <c r="BS1402" s="17">
        <v>0</v>
      </c>
      <c r="BT1402" s="17" t="s">
        <v>409</v>
      </c>
      <c r="BU1402" s="17" t="s">
        <v>409</v>
      </c>
      <c r="BV1402" s="17" t="s">
        <v>409</v>
      </c>
      <c r="BW1402" s="17" t="s">
        <v>592</v>
      </c>
      <c r="CA1402" s="17">
        <v>88106466</v>
      </c>
      <c r="CB1402" s="17" t="s">
        <v>1347</v>
      </c>
      <c r="CC1402" s="17">
        <v>2102625</v>
      </c>
      <c r="CD1402" s="17" t="s">
        <v>1528</v>
      </c>
    </row>
    <row r="1403" spans="1:82">
      <c r="A1403" s="27">
        <v>1000001591</v>
      </c>
      <c r="B1403" s="26">
        <v>0</v>
      </c>
      <c r="C1403" s="26" t="s">
        <v>1558</v>
      </c>
      <c r="D1403" s="25">
        <v>310440</v>
      </c>
      <c r="E1403" s="25" t="s">
        <v>22</v>
      </c>
      <c r="F1403" s="25">
        <v>310445</v>
      </c>
      <c r="G1403" s="25" t="s">
        <v>1557</v>
      </c>
      <c r="H1403" s="25">
        <v>2</v>
      </c>
      <c r="I1403" s="25">
        <v>1996.01</v>
      </c>
      <c r="J1403" s="25">
        <v>2500.12</v>
      </c>
      <c r="K1403" s="25" t="s">
        <v>505</v>
      </c>
      <c r="L1403" s="25"/>
      <c r="M1403" s="25" t="s">
        <v>505</v>
      </c>
      <c r="N1403" s="25" t="s">
        <v>412</v>
      </c>
      <c r="O1403" s="25" t="s">
        <v>498</v>
      </c>
      <c r="P1403" s="25" t="s">
        <v>426</v>
      </c>
      <c r="Q1403" s="24">
        <v>4590</v>
      </c>
      <c r="R1403" s="17">
        <v>6.7000000000000004E-2</v>
      </c>
      <c r="U1403" s="17">
        <v>0</v>
      </c>
      <c r="V1403" s="17">
        <v>0</v>
      </c>
      <c r="Y1403" s="17">
        <v>0</v>
      </c>
      <c r="Z1403" s="17">
        <v>0</v>
      </c>
      <c r="AC1403" s="17">
        <v>0</v>
      </c>
      <c r="AD1403" s="17">
        <v>0</v>
      </c>
      <c r="AG1403" s="17">
        <v>0</v>
      </c>
      <c r="AH1403" s="17">
        <v>0</v>
      </c>
      <c r="AK1403" s="17">
        <v>0</v>
      </c>
      <c r="AL1403" s="17">
        <v>0</v>
      </c>
      <c r="AO1403" s="17">
        <v>0</v>
      </c>
      <c r="AP1403" s="17">
        <v>0</v>
      </c>
      <c r="AQ1403" s="17">
        <v>6.7000000000000004E-2</v>
      </c>
      <c r="AR1403" s="17">
        <v>3.0000000000000001E-3</v>
      </c>
      <c r="AS1403" s="17">
        <v>3.3300000000000002E-4</v>
      </c>
      <c r="AT1403" s="17">
        <v>2.4320000000000001E-3</v>
      </c>
      <c r="AU1403" s="17">
        <v>0.105</v>
      </c>
      <c r="AV1403" s="17">
        <v>193</v>
      </c>
      <c r="AW1403" s="17">
        <v>231.6</v>
      </c>
      <c r="AX1403" s="17">
        <v>289.5</v>
      </c>
      <c r="AY1403" s="17">
        <v>0</v>
      </c>
      <c r="AZ1403" s="17">
        <v>0</v>
      </c>
      <c r="BA1403" s="17">
        <v>0</v>
      </c>
      <c r="BB1403" s="17">
        <v>0</v>
      </c>
      <c r="BC1403" s="17">
        <v>1</v>
      </c>
      <c r="BD1403" s="17">
        <v>4.59</v>
      </c>
      <c r="BE1403" s="17">
        <v>1</v>
      </c>
      <c r="BF1403" s="17">
        <v>1</v>
      </c>
      <c r="BH1403" s="17">
        <v>0</v>
      </c>
      <c r="BJ1403" s="17">
        <v>0</v>
      </c>
      <c r="BL1403" s="17">
        <v>0</v>
      </c>
      <c r="BM1403" s="17">
        <v>1.403E-3</v>
      </c>
      <c r="BN1403" s="17">
        <v>1.147E-3</v>
      </c>
      <c r="BO1403" s="17">
        <v>0</v>
      </c>
      <c r="BP1403" s="17">
        <v>0</v>
      </c>
      <c r="BQ1403" s="17">
        <v>0</v>
      </c>
      <c r="BR1403" s="17">
        <v>0</v>
      </c>
      <c r="BS1403" s="17">
        <v>0</v>
      </c>
      <c r="BT1403" s="17" t="s">
        <v>409</v>
      </c>
      <c r="BU1403" s="17" t="s">
        <v>409</v>
      </c>
      <c r="BV1403" s="17" t="s">
        <v>409</v>
      </c>
      <c r="BW1403" s="17" t="s">
        <v>592</v>
      </c>
      <c r="CA1403" s="17">
        <v>88106466</v>
      </c>
      <c r="CB1403" s="17" t="s">
        <v>1347</v>
      </c>
      <c r="CC1403" s="17">
        <v>2102625</v>
      </c>
      <c r="CD1403" s="17" t="s">
        <v>1528</v>
      </c>
    </row>
    <row r="1404" spans="1:82">
      <c r="A1404" s="27">
        <v>1000001592</v>
      </c>
      <c r="B1404" s="26">
        <v>0</v>
      </c>
      <c r="C1404" s="26" t="s">
        <v>1556</v>
      </c>
      <c r="D1404" s="25">
        <v>209100</v>
      </c>
      <c r="E1404" s="25" t="s">
        <v>1555</v>
      </c>
      <c r="F1404" s="25">
        <v>209750</v>
      </c>
      <c r="G1404" s="25" t="s">
        <v>1553</v>
      </c>
      <c r="H1404" s="25">
        <v>1</v>
      </c>
      <c r="I1404" s="25">
        <v>2006.04</v>
      </c>
      <c r="J1404" s="25">
        <v>2500.12</v>
      </c>
      <c r="K1404" s="25" t="s">
        <v>1552</v>
      </c>
      <c r="L1404" s="25"/>
      <c r="M1404" s="25" t="s">
        <v>1552</v>
      </c>
      <c r="N1404" s="25" t="s">
        <v>609</v>
      </c>
      <c r="O1404" s="25" t="s">
        <v>428</v>
      </c>
      <c r="P1404" s="25" t="s">
        <v>608</v>
      </c>
      <c r="Q1404" s="24">
        <v>89513</v>
      </c>
      <c r="R1404" s="17">
        <v>0</v>
      </c>
      <c r="U1404" s="17">
        <v>0</v>
      </c>
      <c r="V1404" s="17">
        <v>0</v>
      </c>
      <c r="Y1404" s="17">
        <v>0</v>
      </c>
      <c r="Z1404" s="17">
        <v>0</v>
      </c>
      <c r="AC1404" s="17">
        <v>0</v>
      </c>
      <c r="AD1404" s="17">
        <v>0</v>
      </c>
      <c r="AG1404" s="17">
        <v>0</v>
      </c>
      <c r="AH1404" s="17">
        <v>0</v>
      </c>
      <c r="AK1404" s="17">
        <v>0</v>
      </c>
      <c r="AL1404" s="17">
        <v>0</v>
      </c>
      <c r="AO1404" s="17">
        <v>0</v>
      </c>
      <c r="AP1404" s="17">
        <v>0</v>
      </c>
      <c r="AQ1404" s="17">
        <v>0</v>
      </c>
      <c r="AR1404" s="17">
        <v>0</v>
      </c>
      <c r="AS1404" s="17">
        <v>1.32E-3</v>
      </c>
      <c r="AT1404" s="17">
        <v>2.2776999999999999E-2</v>
      </c>
      <c r="AU1404" s="17">
        <v>0.56377100000000002</v>
      </c>
      <c r="AV1404" s="30">
        <v>2173</v>
      </c>
      <c r="AW1404" s="30">
        <v>2607.6</v>
      </c>
      <c r="AX1404" s="30">
        <v>3259.5</v>
      </c>
      <c r="AY1404" s="17">
        <v>0</v>
      </c>
      <c r="AZ1404" s="17">
        <v>0</v>
      </c>
      <c r="BA1404" s="17">
        <v>0</v>
      </c>
      <c r="BB1404" s="17">
        <v>0</v>
      </c>
      <c r="BC1404" s="17">
        <v>1</v>
      </c>
      <c r="BD1404" s="17">
        <v>89.51</v>
      </c>
      <c r="BE1404" s="17">
        <v>1</v>
      </c>
      <c r="BF1404" s="17">
        <v>1</v>
      </c>
      <c r="BH1404" s="17">
        <v>0</v>
      </c>
      <c r="BJ1404" s="17">
        <v>0</v>
      </c>
      <c r="BL1404" s="17">
        <v>0</v>
      </c>
      <c r="BM1404" s="17">
        <v>1.2239999999999999E-2</v>
      </c>
      <c r="BN1404" s="17">
        <v>6.3245999999999997E-2</v>
      </c>
      <c r="BO1404" s="17">
        <v>0.194964</v>
      </c>
      <c r="BP1404" s="17">
        <v>0</v>
      </c>
      <c r="BQ1404" s="17">
        <v>0</v>
      </c>
      <c r="BR1404" s="17">
        <v>0</v>
      </c>
      <c r="BS1404" s="17">
        <v>0</v>
      </c>
      <c r="BT1404" s="17" t="s">
        <v>409</v>
      </c>
      <c r="BU1404" s="17" t="s">
        <v>409</v>
      </c>
      <c r="BV1404" s="17" t="s">
        <v>409</v>
      </c>
      <c r="BX1404" s="17" t="s">
        <v>607</v>
      </c>
      <c r="CA1404" s="17">
        <v>88106466</v>
      </c>
      <c r="CB1404" s="17" t="s">
        <v>1347</v>
      </c>
      <c r="CC1404" s="17">
        <v>4102126</v>
      </c>
      <c r="CD1404" s="17" t="s">
        <v>734</v>
      </c>
    </row>
    <row r="1405" spans="1:82">
      <c r="A1405" s="27">
        <v>1000001593</v>
      </c>
      <c r="B1405" s="26">
        <v>0</v>
      </c>
      <c r="C1405" s="26" t="s">
        <v>1554</v>
      </c>
      <c r="D1405" s="25">
        <v>209401</v>
      </c>
      <c r="E1405" s="25" t="s">
        <v>612</v>
      </c>
      <c r="F1405" s="25">
        <v>209750</v>
      </c>
      <c r="G1405" s="25" t="s">
        <v>1553</v>
      </c>
      <c r="H1405" s="25">
        <v>1</v>
      </c>
      <c r="I1405" s="25">
        <v>2006.04</v>
      </c>
      <c r="J1405" s="25">
        <v>2500.12</v>
      </c>
      <c r="K1405" s="25" t="s">
        <v>1552</v>
      </c>
      <c r="L1405" s="25"/>
      <c r="M1405" s="25" t="s">
        <v>1552</v>
      </c>
      <c r="N1405" s="25" t="s">
        <v>609</v>
      </c>
      <c r="O1405" s="25" t="s">
        <v>428</v>
      </c>
      <c r="P1405" s="25" t="s">
        <v>608</v>
      </c>
      <c r="Q1405" s="24">
        <v>81534</v>
      </c>
      <c r="R1405" s="17">
        <v>0</v>
      </c>
      <c r="U1405" s="17">
        <v>0</v>
      </c>
      <c r="V1405" s="17">
        <v>0</v>
      </c>
      <c r="Y1405" s="17">
        <v>0</v>
      </c>
      <c r="Z1405" s="17">
        <v>0</v>
      </c>
      <c r="AC1405" s="17">
        <v>0</v>
      </c>
      <c r="AD1405" s="17">
        <v>0</v>
      </c>
      <c r="AG1405" s="17">
        <v>0</v>
      </c>
      <c r="AH1405" s="17">
        <v>0</v>
      </c>
      <c r="AK1405" s="17">
        <v>0</v>
      </c>
      <c r="AL1405" s="17">
        <v>0</v>
      </c>
      <c r="AO1405" s="17">
        <v>0</v>
      </c>
      <c r="AP1405" s="17">
        <v>0</v>
      </c>
      <c r="AQ1405" s="17">
        <v>0</v>
      </c>
      <c r="AR1405" s="17">
        <v>0</v>
      </c>
      <c r="AS1405" s="17">
        <v>1.2030000000000001E-3</v>
      </c>
      <c r="AT1405" s="17">
        <v>2.0735E-2</v>
      </c>
      <c r="AU1405" s="17">
        <v>0.513903</v>
      </c>
      <c r="AV1405" s="30">
        <v>2173</v>
      </c>
      <c r="AW1405" s="30">
        <v>2607.6</v>
      </c>
      <c r="AX1405" s="30">
        <v>3259.5</v>
      </c>
      <c r="AY1405" s="17">
        <v>0</v>
      </c>
      <c r="AZ1405" s="17">
        <v>0</v>
      </c>
      <c r="BA1405" s="17">
        <v>0</v>
      </c>
      <c r="BB1405" s="17">
        <v>0</v>
      </c>
      <c r="BC1405" s="17">
        <v>1</v>
      </c>
      <c r="BD1405" s="17">
        <v>81.53</v>
      </c>
      <c r="BE1405" s="17">
        <v>1</v>
      </c>
      <c r="BF1405" s="17">
        <v>1</v>
      </c>
      <c r="BH1405" s="17">
        <v>0</v>
      </c>
      <c r="BJ1405" s="17">
        <v>0</v>
      </c>
      <c r="BL1405" s="17">
        <v>0</v>
      </c>
      <c r="BM1405" s="17">
        <v>1.1164E-2</v>
      </c>
      <c r="BN1405" s="17">
        <v>5.7847000000000003E-2</v>
      </c>
      <c r="BO1405" s="17">
        <v>0.17862900000000001</v>
      </c>
      <c r="BP1405" s="17">
        <v>0</v>
      </c>
      <c r="BQ1405" s="17">
        <v>0</v>
      </c>
      <c r="BR1405" s="17">
        <v>0</v>
      </c>
      <c r="BS1405" s="17">
        <v>0</v>
      </c>
      <c r="BT1405" s="17" t="s">
        <v>409</v>
      </c>
      <c r="BU1405" s="17" t="s">
        <v>409</v>
      </c>
      <c r="BV1405" s="17" t="s">
        <v>409</v>
      </c>
      <c r="BX1405" s="17" t="s">
        <v>607</v>
      </c>
      <c r="CA1405" s="17">
        <v>88106466</v>
      </c>
      <c r="CB1405" s="17" t="s">
        <v>1347</v>
      </c>
      <c r="CC1405" s="17">
        <v>4102126</v>
      </c>
      <c r="CD1405" s="17" t="s">
        <v>734</v>
      </c>
    </row>
    <row r="1406" spans="1:82">
      <c r="A1406" s="27">
        <v>1000001594</v>
      </c>
      <c r="B1406" s="26">
        <v>0</v>
      </c>
      <c r="C1406" s="26" t="s">
        <v>1551</v>
      </c>
      <c r="D1406" s="25">
        <v>209400</v>
      </c>
      <c r="E1406" s="25" t="s">
        <v>612</v>
      </c>
      <c r="F1406" s="25">
        <v>209900</v>
      </c>
      <c r="G1406" s="25" t="s">
        <v>1550</v>
      </c>
      <c r="H1406" s="25">
        <v>2</v>
      </c>
      <c r="I1406" s="25">
        <v>2004.06</v>
      </c>
      <c r="J1406" s="25">
        <v>2500.12</v>
      </c>
      <c r="K1406" s="25" t="s">
        <v>1549</v>
      </c>
      <c r="L1406" s="25"/>
      <c r="M1406" s="25" t="s">
        <v>1549</v>
      </c>
      <c r="N1406" s="25" t="s">
        <v>609</v>
      </c>
      <c r="O1406" s="25" t="s">
        <v>428</v>
      </c>
      <c r="P1406" s="25" t="s">
        <v>608</v>
      </c>
      <c r="Q1406" s="24">
        <v>25818</v>
      </c>
      <c r="R1406" s="17">
        <v>0</v>
      </c>
      <c r="U1406" s="17">
        <v>0</v>
      </c>
      <c r="V1406" s="17">
        <v>0</v>
      </c>
      <c r="Y1406" s="17">
        <v>0</v>
      </c>
      <c r="Z1406" s="17">
        <v>0</v>
      </c>
      <c r="AC1406" s="17">
        <v>0</v>
      </c>
      <c r="AD1406" s="17">
        <v>0</v>
      </c>
      <c r="AG1406" s="17">
        <v>0</v>
      </c>
      <c r="AH1406" s="17">
        <v>0</v>
      </c>
      <c r="AK1406" s="17">
        <v>0</v>
      </c>
      <c r="AL1406" s="17">
        <v>0</v>
      </c>
      <c r="AO1406" s="17">
        <v>0</v>
      </c>
      <c r="AP1406" s="17">
        <v>0</v>
      </c>
      <c r="AQ1406" s="17">
        <v>0</v>
      </c>
      <c r="AR1406" s="17">
        <v>0</v>
      </c>
      <c r="AS1406" s="17">
        <v>3.8000000000000002E-4</v>
      </c>
      <c r="AT1406" s="17">
        <v>6.5830000000000003E-3</v>
      </c>
      <c r="AU1406" s="17">
        <v>0.162324</v>
      </c>
      <c r="AV1406" s="30">
        <v>2173</v>
      </c>
      <c r="AW1406" s="30">
        <v>2607.6</v>
      </c>
      <c r="AX1406" s="30">
        <v>3259.5</v>
      </c>
      <c r="AY1406" s="17">
        <v>0</v>
      </c>
      <c r="AZ1406" s="17">
        <v>0</v>
      </c>
      <c r="BA1406" s="17">
        <v>0</v>
      </c>
      <c r="BB1406" s="17">
        <v>0</v>
      </c>
      <c r="BC1406" s="17">
        <v>1</v>
      </c>
      <c r="BD1406" s="17">
        <v>25.82</v>
      </c>
      <c r="BE1406" s="17">
        <v>1</v>
      </c>
      <c r="BF1406" s="17">
        <v>1</v>
      </c>
      <c r="BH1406" s="17">
        <v>0</v>
      </c>
      <c r="BJ1406" s="17">
        <v>0</v>
      </c>
      <c r="BL1406" s="17">
        <v>0</v>
      </c>
      <c r="BM1406" s="17">
        <v>3.5309999999999999E-3</v>
      </c>
      <c r="BN1406" s="17">
        <v>1.8192E-2</v>
      </c>
      <c r="BO1406" s="17">
        <v>5.7459999999999997E-2</v>
      </c>
      <c r="BP1406" s="17">
        <v>0</v>
      </c>
      <c r="BQ1406" s="17">
        <v>0</v>
      </c>
      <c r="BR1406" s="17">
        <v>0</v>
      </c>
      <c r="BS1406" s="17">
        <v>0</v>
      </c>
      <c r="BT1406" s="17" t="s">
        <v>409</v>
      </c>
      <c r="BU1406" s="17" t="s">
        <v>409</v>
      </c>
      <c r="BV1406" s="17" t="s">
        <v>409</v>
      </c>
      <c r="BW1406" s="17" t="s">
        <v>592</v>
      </c>
      <c r="CA1406" s="17">
        <v>88106466</v>
      </c>
      <c r="CB1406" s="17" t="s">
        <v>1347</v>
      </c>
      <c r="CC1406" s="17">
        <v>4102126</v>
      </c>
      <c r="CD1406" s="17" t="s">
        <v>734</v>
      </c>
    </row>
    <row r="1407" spans="1:82">
      <c r="A1407" s="27">
        <v>1000001596</v>
      </c>
      <c r="B1407" s="26">
        <v>0</v>
      </c>
      <c r="C1407" s="26" t="s">
        <v>1548</v>
      </c>
      <c r="D1407" s="25">
        <v>211400</v>
      </c>
      <c r="E1407" s="25" t="s">
        <v>1546</v>
      </c>
      <c r="F1407" s="25">
        <v>211500</v>
      </c>
      <c r="G1407" s="25" t="s">
        <v>1545</v>
      </c>
      <c r="H1407" s="25">
        <v>1</v>
      </c>
      <c r="I1407" s="25">
        <v>1996.01</v>
      </c>
      <c r="J1407" s="25">
        <v>2500.12</v>
      </c>
      <c r="K1407" s="25" t="s">
        <v>505</v>
      </c>
      <c r="L1407" s="25"/>
      <c r="M1407" s="25" t="s">
        <v>505</v>
      </c>
      <c r="N1407" s="25" t="s">
        <v>609</v>
      </c>
      <c r="O1407" s="25" t="s">
        <v>428</v>
      </c>
      <c r="P1407" s="25" t="s">
        <v>608</v>
      </c>
      <c r="Q1407" s="24">
        <v>33628</v>
      </c>
      <c r="R1407" s="17">
        <v>0</v>
      </c>
      <c r="U1407" s="17">
        <v>0</v>
      </c>
      <c r="V1407" s="17">
        <v>0</v>
      </c>
      <c r="Y1407" s="17">
        <v>0</v>
      </c>
      <c r="Z1407" s="17">
        <v>0</v>
      </c>
      <c r="AC1407" s="17">
        <v>0</v>
      </c>
      <c r="AD1407" s="17">
        <v>0</v>
      </c>
      <c r="AG1407" s="17">
        <v>0</v>
      </c>
      <c r="AH1407" s="17">
        <v>0</v>
      </c>
      <c r="AK1407" s="17">
        <v>0</v>
      </c>
      <c r="AL1407" s="17">
        <v>0</v>
      </c>
      <c r="AO1407" s="17">
        <v>0</v>
      </c>
      <c r="AP1407" s="17">
        <v>0</v>
      </c>
      <c r="AQ1407" s="17">
        <v>0</v>
      </c>
      <c r="AR1407" s="17">
        <v>0</v>
      </c>
      <c r="AS1407" s="17">
        <v>4.9600000000000002E-4</v>
      </c>
      <c r="AT1407" s="17">
        <v>8.5710000000000005E-3</v>
      </c>
      <c r="AU1407" s="17">
        <v>0.21118600000000001</v>
      </c>
      <c r="AV1407" s="30">
        <v>2173</v>
      </c>
      <c r="AW1407" s="30">
        <v>2607.6</v>
      </c>
      <c r="AX1407" s="30">
        <v>3259.5</v>
      </c>
      <c r="AY1407" s="17">
        <v>0</v>
      </c>
      <c r="AZ1407" s="17">
        <v>0</v>
      </c>
      <c r="BA1407" s="17">
        <v>0</v>
      </c>
      <c r="BB1407" s="17">
        <v>0</v>
      </c>
      <c r="BC1407" s="17">
        <v>1</v>
      </c>
      <c r="BD1407" s="17">
        <v>33.630000000000003</v>
      </c>
      <c r="BE1407" s="17">
        <v>1</v>
      </c>
      <c r="BF1407" s="17">
        <v>1</v>
      </c>
      <c r="BH1407" s="17">
        <v>0</v>
      </c>
      <c r="BJ1407" s="17">
        <v>0</v>
      </c>
      <c r="BL1407" s="17">
        <v>0</v>
      </c>
      <c r="BM1407" s="17">
        <v>4.0949999999999997E-3</v>
      </c>
      <c r="BN1407" s="17">
        <v>2.5246000000000001E-2</v>
      </c>
      <c r="BO1407" s="17">
        <v>0</v>
      </c>
      <c r="BP1407" s="17">
        <v>0</v>
      </c>
      <c r="BQ1407" s="17">
        <v>0</v>
      </c>
      <c r="BR1407" s="17">
        <v>0</v>
      </c>
      <c r="BS1407" s="17">
        <v>0</v>
      </c>
      <c r="BT1407" s="17" t="s">
        <v>409</v>
      </c>
      <c r="BU1407" s="17" t="s">
        <v>409</v>
      </c>
      <c r="BV1407" s="17" t="s">
        <v>409</v>
      </c>
      <c r="BW1407" s="17" t="s">
        <v>592</v>
      </c>
      <c r="CA1407" s="17">
        <v>88106466</v>
      </c>
      <c r="CB1407" s="17" t="s">
        <v>1347</v>
      </c>
      <c r="CC1407" s="17">
        <v>91113074</v>
      </c>
      <c r="CD1407" s="17" t="s">
        <v>1544</v>
      </c>
    </row>
    <row r="1408" spans="1:82">
      <c r="A1408" s="27">
        <v>1000001597</v>
      </c>
      <c r="B1408" s="26">
        <v>0</v>
      </c>
      <c r="C1408" s="26" t="s">
        <v>1547</v>
      </c>
      <c r="D1408" s="25">
        <v>211400</v>
      </c>
      <c r="E1408" s="25" t="s">
        <v>1546</v>
      </c>
      <c r="F1408" s="25">
        <v>211500</v>
      </c>
      <c r="G1408" s="25" t="s">
        <v>1545</v>
      </c>
      <c r="H1408" s="25">
        <v>2</v>
      </c>
      <c r="I1408" s="25">
        <v>1996.01</v>
      </c>
      <c r="J1408" s="25">
        <v>2500.12</v>
      </c>
      <c r="K1408" s="25" t="s">
        <v>505</v>
      </c>
      <c r="L1408" s="25"/>
      <c r="M1408" s="25" t="s">
        <v>505</v>
      </c>
      <c r="N1408" s="25" t="s">
        <v>609</v>
      </c>
      <c r="O1408" s="25" t="s">
        <v>428</v>
      </c>
      <c r="P1408" s="25" t="s">
        <v>608</v>
      </c>
      <c r="Q1408" s="24">
        <v>33628</v>
      </c>
      <c r="R1408" s="17">
        <v>0</v>
      </c>
      <c r="U1408" s="17">
        <v>0</v>
      </c>
      <c r="V1408" s="17">
        <v>0</v>
      </c>
      <c r="Y1408" s="17">
        <v>0</v>
      </c>
      <c r="Z1408" s="17">
        <v>0</v>
      </c>
      <c r="AC1408" s="17">
        <v>0</v>
      </c>
      <c r="AD1408" s="17">
        <v>0</v>
      </c>
      <c r="AG1408" s="17">
        <v>0</v>
      </c>
      <c r="AH1408" s="17">
        <v>0</v>
      </c>
      <c r="AK1408" s="17">
        <v>0</v>
      </c>
      <c r="AL1408" s="17">
        <v>0</v>
      </c>
      <c r="AO1408" s="17">
        <v>0</v>
      </c>
      <c r="AP1408" s="17">
        <v>0</v>
      </c>
      <c r="AQ1408" s="17">
        <v>0</v>
      </c>
      <c r="AR1408" s="17">
        <v>0</v>
      </c>
      <c r="AS1408" s="17">
        <v>4.9600000000000002E-4</v>
      </c>
      <c r="AT1408" s="17">
        <v>8.5710000000000005E-3</v>
      </c>
      <c r="AU1408" s="17">
        <v>0.21118600000000001</v>
      </c>
      <c r="AV1408" s="30">
        <v>2173</v>
      </c>
      <c r="AW1408" s="30">
        <v>2607.6</v>
      </c>
      <c r="AX1408" s="30">
        <v>3259.5</v>
      </c>
      <c r="AY1408" s="17">
        <v>0</v>
      </c>
      <c r="AZ1408" s="17">
        <v>0</v>
      </c>
      <c r="BA1408" s="17">
        <v>0</v>
      </c>
      <c r="BB1408" s="17">
        <v>0</v>
      </c>
      <c r="BC1408" s="17">
        <v>1</v>
      </c>
      <c r="BD1408" s="17">
        <v>33.630000000000003</v>
      </c>
      <c r="BE1408" s="17">
        <v>1</v>
      </c>
      <c r="BF1408" s="17">
        <v>1</v>
      </c>
      <c r="BH1408" s="17">
        <v>0</v>
      </c>
      <c r="BJ1408" s="17">
        <v>0</v>
      </c>
      <c r="BL1408" s="17">
        <v>0</v>
      </c>
      <c r="BM1408" s="17">
        <v>4.0949999999999997E-3</v>
      </c>
      <c r="BN1408" s="17">
        <v>2.5246000000000001E-2</v>
      </c>
      <c r="BO1408" s="17">
        <v>0</v>
      </c>
      <c r="BP1408" s="17">
        <v>0</v>
      </c>
      <c r="BQ1408" s="17">
        <v>0</v>
      </c>
      <c r="BR1408" s="17">
        <v>0</v>
      </c>
      <c r="BS1408" s="17">
        <v>0</v>
      </c>
      <c r="BT1408" s="17" t="s">
        <v>409</v>
      </c>
      <c r="BU1408" s="17" t="s">
        <v>409</v>
      </c>
      <c r="BV1408" s="17" t="s">
        <v>409</v>
      </c>
      <c r="BW1408" s="17" t="s">
        <v>592</v>
      </c>
      <c r="CA1408" s="17">
        <v>88106466</v>
      </c>
      <c r="CB1408" s="17" t="s">
        <v>1347</v>
      </c>
      <c r="CC1408" s="17">
        <v>91113074</v>
      </c>
      <c r="CD1408" s="17" t="s">
        <v>1544</v>
      </c>
    </row>
    <row r="1409" spans="1:82">
      <c r="A1409" s="27">
        <v>1000001598</v>
      </c>
      <c r="B1409" s="26">
        <v>0</v>
      </c>
      <c r="C1409" s="26" t="s">
        <v>1543</v>
      </c>
      <c r="D1409" s="25">
        <v>211150</v>
      </c>
      <c r="E1409" s="25" t="s">
        <v>1541</v>
      </c>
      <c r="F1409" s="25">
        <v>211100</v>
      </c>
      <c r="G1409" s="25" t="s">
        <v>1540</v>
      </c>
      <c r="H1409" s="25">
        <v>1</v>
      </c>
      <c r="I1409" s="25">
        <v>1998.04</v>
      </c>
      <c r="J1409" s="25">
        <v>2500.12</v>
      </c>
      <c r="K1409" s="25" t="s">
        <v>1539</v>
      </c>
      <c r="L1409" s="25"/>
      <c r="M1409" s="25" t="s">
        <v>1539</v>
      </c>
      <c r="N1409" s="25" t="s">
        <v>609</v>
      </c>
      <c r="O1409" s="25" t="s">
        <v>1538</v>
      </c>
      <c r="P1409" s="25" t="s">
        <v>1537</v>
      </c>
      <c r="Q1409" s="28">
        <v>65</v>
      </c>
      <c r="R1409" s="17">
        <v>0</v>
      </c>
      <c r="U1409" s="17">
        <v>0</v>
      </c>
      <c r="V1409" s="17">
        <v>0</v>
      </c>
      <c r="Y1409" s="17">
        <v>0</v>
      </c>
      <c r="Z1409" s="17">
        <v>0</v>
      </c>
      <c r="AC1409" s="17">
        <v>0</v>
      </c>
      <c r="AD1409" s="17">
        <v>0</v>
      </c>
      <c r="AG1409" s="17">
        <v>0</v>
      </c>
      <c r="AH1409" s="17">
        <v>0</v>
      </c>
      <c r="AK1409" s="17">
        <v>0</v>
      </c>
      <c r="AL1409" s="17">
        <v>0</v>
      </c>
      <c r="AO1409" s="17">
        <v>0</v>
      </c>
      <c r="AP1409" s="17">
        <v>0</v>
      </c>
      <c r="AQ1409" s="17">
        <v>0</v>
      </c>
      <c r="AR1409" s="17">
        <v>0</v>
      </c>
      <c r="AS1409" s="17">
        <v>9.9999999999999995E-7</v>
      </c>
      <c r="AT1409" s="17">
        <v>6.5000000000000002E-7</v>
      </c>
      <c r="AU1409" s="17">
        <v>6.5000000000000002E-7</v>
      </c>
      <c r="AV1409" s="30">
        <v>4780</v>
      </c>
      <c r="AW1409" s="30">
        <v>5736</v>
      </c>
      <c r="AX1409" s="30">
        <v>7170</v>
      </c>
      <c r="AY1409" s="17">
        <v>0</v>
      </c>
      <c r="AZ1409" s="17">
        <v>0</v>
      </c>
      <c r="BA1409" s="17">
        <v>0</v>
      </c>
      <c r="BB1409" s="17">
        <v>0</v>
      </c>
      <c r="BC1409" s="17">
        <v>1</v>
      </c>
      <c r="BD1409" s="17">
        <v>7.0000000000000007E-2</v>
      </c>
      <c r="BE1409" s="17">
        <v>1</v>
      </c>
      <c r="BF1409" s="17">
        <v>1</v>
      </c>
      <c r="BH1409" s="17">
        <v>0</v>
      </c>
      <c r="BJ1409" s="17">
        <v>0</v>
      </c>
      <c r="BL1409" s="17">
        <v>0</v>
      </c>
      <c r="BM1409" s="17">
        <v>9.9999999999999995E-7</v>
      </c>
      <c r="BN1409" s="17">
        <v>6.5000000000000002E-7</v>
      </c>
      <c r="BO1409" s="17">
        <v>0</v>
      </c>
      <c r="BP1409" s="17">
        <v>0</v>
      </c>
      <c r="BQ1409" s="17">
        <v>0</v>
      </c>
      <c r="BR1409" s="17">
        <v>0</v>
      </c>
      <c r="BS1409" s="17">
        <v>0</v>
      </c>
      <c r="BT1409" s="17" t="s">
        <v>409</v>
      </c>
      <c r="BU1409" s="17" t="s">
        <v>409</v>
      </c>
      <c r="BV1409" s="17" t="s">
        <v>409</v>
      </c>
      <c r="BX1409" s="17" t="s">
        <v>607</v>
      </c>
      <c r="CA1409" s="17">
        <v>88106466</v>
      </c>
      <c r="CB1409" s="17" t="s">
        <v>1347</v>
      </c>
      <c r="CC1409" s="17">
        <v>91113074</v>
      </c>
      <c r="CD1409" s="17" t="s">
        <v>1536</v>
      </c>
    </row>
    <row r="1410" spans="1:82">
      <c r="A1410" s="27">
        <v>1000001599</v>
      </c>
      <c r="B1410" s="26">
        <v>0</v>
      </c>
      <c r="C1410" s="26" t="s">
        <v>1542</v>
      </c>
      <c r="D1410" s="25">
        <v>211150</v>
      </c>
      <c r="E1410" s="25" t="s">
        <v>1541</v>
      </c>
      <c r="F1410" s="25">
        <v>211100</v>
      </c>
      <c r="G1410" s="25" t="s">
        <v>1540</v>
      </c>
      <c r="H1410" s="25">
        <v>2</v>
      </c>
      <c r="I1410" s="25">
        <v>1998.04</v>
      </c>
      <c r="J1410" s="25">
        <v>2500.12</v>
      </c>
      <c r="K1410" s="25" t="s">
        <v>1539</v>
      </c>
      <c r="L1410" s="25"/>
      <c r="M1410" s="25" t="s">
        <v>1539</v>
      </c>
      <c r="N1410" s="25" t="s">
        <v>609</v>
      </c>
      <c r="O1410" s="25" t="s">
        <v>1538</v>
      </c>
      <c r="P1410" s="25" t="s">
        <v>1537</v>
      </c>
      <c r="Q1410" s="28">
        <v>65</v>
      </c>
      <c r="R1410" s="17">
        <v>0</v>
      </c>
      <c r="U1410" s="17">
        <v>0</v>
      </c>
      <c r="V1410" s="17">
        <v>0</v>
      </c>
      <c r="Y1410" s="17">
        <v>0</v>
      </c>
      <c r="Z1410" s="17">
        <v>0</v>
      </c>
      <c r="AC1410" s="17">
        <v>0</v>
      </c>
      <c r="AD1410" s="17">
        <v>0</v>
      </c>
      <c r="AG1410" s="17">
        <v>0</v>
      </c>
      <c r="AH1410" s="17">
        <v>0</v>
      </c>
      <c r="AK1410" s="17">
        <v>0</v>
      </c>
      <c r="AL1410" s="17">
        <v>0</v>
      </c>
      <c r="AO1410" s="17">
        <v>0</v>
      </c>
      <c r="AP1410" s="17">
        <v>0</v>
      </c>
      <c r="AQ1410" s="17">
        <v>0</v>
      </c>
      <c r="AR1410" s="17">
        <v>0</v>
      </c>
      <c r="AS1410" s="17">
        <v>9.9999999999999995E-7</v>
      </c>
      <c r="AT1410" s="17">
        <v>6.5000000000000002E-7</v>
      </c>
      <c r="AU1410" s="17">
        <v>6.5000000000000002E-7</v>
      </c>
      <c r="AV1410" s="30">
        <v>4780</v>
      </c>
      <c r="AW1410" s="30">
        <v>5736</v>
      </c>
      <c r="AX1410" s="30">
        <v>7170</v>
      </c>
      <c r="AY1410" s="17">
        <v>0</v>
      </c>
      <c r="AZ1410" s="17">
        <v>0</v>
      </c>
      <c r="BA1410" s="17">
        <v>0</v>
      </c>
      <c r="BB1410" s="17">
        <v>0</v>
      </c>
      <c r="BC1410" s="17">
        <v>1</v>
      </c>
      <c r="BD1410" s="17">
        <v>7.0000000000000007E-2</v>
      </c>
      <c r="BE1410" s="17">
        <v>1</v>
      </c>
      <c r="BF1410" s="17">
        <v>1</v>
      </c>
      <c r="BH1410" s="17">
        <v>0</v>
      </c>
      <c r="BJ1410" s="17">
        <v>0</v>
      </c>
      <c r="BL1410" s="17">
        <v>0</v>
      </c>
      <c r="BM1410" s="17">
        <v>9.9999999999999995E-7</v>
      </c>
      <c r="BN1410" s="17">
        <v>6.5000000000000002E-7</v>
      </c>
      <c r="BO1410" s="17">
        <v>0</v>
      </c>
      <c r="BP1410" s="17">
        <v>0</v>
      </c>
      <c r="BQ1410" s="17">
        <v>0</v>
      </c>
      <c r="BR1410" s="17">
        <v>0</v>
      </c>
      <c r="BS1410" s="17">
        <v>0</v>
      </c>
      <c r="BT1410" s="17" t="s">
        <v>409</v>
      </c>
      <c r="BU1410" s="17" t="s">
        <v>409</v>
      </c>
      <c r="BV1410" s="17" t="s">
        <v>409</v>
      </c>
      <c r="BX1410" s="17" t="s">
        <v>607</v>
      </c>
      <c r="CA1410" s="17">
        <v>88106466</v>
      </c>
      <c r="CB1410" s="17" t="s">
        <v>1347</v>
      </c>
      <c r="CC1410" s="17">
        <v>91113074</v>
      </c>
      <c r="CD1410" s="17" t="s">
        <v>1536</v>
      </c>
    </row>
    <row r="1411" spans="1:82">
      <c r="A1411" s="27">
        <v>1000001600</v>
      </c>
      <c r="B1411" s="26">
        <v>0</v>
      </c>
      <c r="C1411" s="26" t="s">
        <v>1535</v>
      </c>
      <c r="D1411" s="25">
        <v>208100</v>
      </c>
      <c r="E1411" s="25" t="s">
        <v>1533</v>
      </c>
      <c r="F1411" s="25">
        <v>208600</v>
      </c>
      <c r="G1411" s="25" t="s">
        <v>715</v>
      </c>
      <c r="H1411" s="25">
        <v>1</v>
      </c>
      <c r="I1411" s="25">
        <v>1996.01</v>
      </c>
      <c r="J1411" s="25">
        <v>2500.12</v>
      </c>
      <c r="K1411" s="25" t="s">
        <v>505</v>
      </c>
      <c r="L1411" s="25"/>
      <c r="M1411" s="25" t="s">
        <v>505</v>
      </c>
      <c r="N1411" s="25" t="s">
        <v>609</v>
      </c>
      <c r="O1411" s="25" t="s">
        <v>428</v>
      </c>
      <c r="P1411" s="25" t="s">
        <v>712</v>
      </c>
      <c r="Q1411" s="24">
        <v>52201</v>
      </c>
      <c r="R1411" s="17">
        <v>0</v>
      </c>
      <c r="U1411" s="17">
        <v>0</v>
      </c>
      <c r="V1411" s="17">
        <v>0</v>
      </c>
      <c r="Y1411" s="17">
        <v>0</v>
      </c>
      <c r="Z1411" s="17">
        <v>0</v>
      </c>
      <c r="AC1411" s="17">
        <v>0</v>
      </c>
      <c r="AD1411" s="17">
        <v>0</v>
      </c>
      <c r="AG1411" s="17">
        <v>0</v>
      </c>
      <c r="AH1411" s="17">
        <v>0</v>
      </c>
      <c r="AK1411" s="17">
        <v>0</v>
      </c>
      <c r="AL1411" s="17">
        <v>0</v>
      </c>
      <c r="AO1411" s="17">
        <v>0</v>
      </c>
      <c r="AP1411" s="17">
        <v>0</v>
      </c>
      <c r="AQ1411" s="17">
        <v>0</v>
      </c>
      <c r="AR1411" s="17">
        <v>0</v>
      </c>
      <c r="AS1411" s="17">
        <v>1.5399999999999999E-3</v>
      </c>
      <c r="AT1411" s="17">
        <v>1.6292999999999998E-2</v>
      </c>
      <c r="AU1411" s="17">
        <v>0.26994899999999999</v>
      </c>
      <c r="AV1411" s="30">
        <v>1086</v>
      </c>
      <c r="AW1411" s="30">
        <v>1303.2</v>
      </c>
      <c r="AX1411" s="30">
        <v>1629</v>
      </c>
      <c r="AY1411" s="17">
        <v>0</v>
      </c>
      <c r="AZ1411" s="17">
        <v>0</v>
      </c>
      <c r="BA1411" s="17">
        <v>0</v>
      </c>
      <c r="BB1411" s="17">
        <v>0</v>
      </c>
      <c r="BC1411" s="17">
        <v>1</v>
      </c>
      <c r="BD1411" s="17">
        <v>52.2</v>
      </c>
      <c r="BE1411" s="17">
        <v>1</v>
      </c>
      <c r="BF1411" s="17">
        <v>1</v>
      </c>
      <c r="BH1411" s="17">
        <v>0</v>
      </c>
      <c r="BJ1411" s="17">
        <v>0</v>
      </c>
      <c r="BL1411" s="17">
        <v>0</v>
      </c>
      <c r="BM1411" s="17">
        <v>1.0052E-2</v>
      </c>
      <c r="BN1411" s="17">
        <v>4.4433E-2</v>
      </c>
      <c r="BO1411" s="17">
        <v>0</v>
      </c>
      <c r="BP1411" s="17">
        <v>0</v>
      </c>
      <c r="BQ1411" s="17">
        <v>0</v>
      </c>
      <c r="BR1411" s="17">
        <v>0</v>
      </c>
      <c r="BS1411" s="17">
        <v>0</v>
      </c>
      <c r="BT1411" s="17" t="s">
        <v>409</v>
      </c>
      <c r="BU1411" s="17" t="s">
        <v>409</v>
      </c>
      <c r="BV1411" s="17" t="s">
        <v>409</v>
      </c>
      <c r="BX1411" s="17" t="s">
        <v>607</v>
      </c>
      <c r="CA1411" s="17">
        <v>88106466</v>
      </c>
      <c r="CB1411" s="17" t="s">
        <v>1347</v>
      </c>
      <c r="CC1411" s="17">
        <v>6101046</v>
      </c>
      <c r="CD1411" s="17" t="s">
        <v>1532</v>
      </c>
    </row>
    <row r="1412" spans="1:82">
      <c r="A1412" s="27">
        <v>1000001601</v>
      </c>
      <c r="B1412" s="26">
        <v>0</v>
      </c>
      <c r="C1412" s="26" t="s">
        <v>1534</v>
      </c>
      <c r="D1412" s="25">
        <v>208100</v>
      </c>
      <c r="E1412" s="25" t="s">
        <v>1533</v>
      </c>
      <c r="F1412" s="25">
        <v>208600</v>
      </c>
      <c r="G1412" s="25" t="s">
        <v>715</v>
      </c>
      <c r="H1412" s="25">
        <v>2</v>
      </c>
      <c r="I1412" s="25">
        <v>1996.01</v>
      </c>
      <c r="J1412" s="25">
        <v>2500.12</v>
      </c>
      <c r="K1412" s="25" t="s">
        <v>505</v>
      </c>
      <c r="L1412" s="25"/>
      <c r="M1412" s="25" t="s">
        <v>505</v>
      </c>
      <c r="N1412" s="25" t="s">
        <v>609</v>
      </c>
      <c r="O1412" s="25" t="s">
        <v>428</v>
      </c>
      <c r="P1412" s="25" t="s">
        <v>712</v>
      </c>
      <c r="Q1412" s="24">
        <v>52201</v>
      </c>
      <c r="R1412" s="17">
        <v>0</v>
      </c>
      <c r="U1412" s="17">
        <v>0</v>
      </c>
      <c r="V1412" s="17">
        <v>0</v>
      </c>
      <c r="Y1412" s="17">
        <v>0</v>
      </c>
      <c r="Z1412" s="17">
        <v>0</v>
      </c>
      <c r="AC1412" s="17">
        <v>0</v>
      </c>
      <c r="AD1412" s="17">
        <v>0</v>
      </c>
      <c r="AG1412" s="17">
        <v>0</v>
      </c>
      <c r="AH1412" s="17">
        <v>0</v>
      </c>
      <c r="AK1412" s="17">
        <v>0</v>
      </c>
      <c r="AL1412" s="17">
        <v>0</v>
      </c>
      <c r="AO1412" s="17">
        <v>0</v>
      </c>
      <c r="AP1412" s="17">
        <v>0</v>
      </c>
      <c r="AQ1412" s="17">
        <v>0</v>
      </c>
      <c r="AR1412" s="17">
        <v>0</v>
      </c>
      <c r="AS1412" s="17">
        <v>1.5399999999999999E-3</v>
      </c>
      <c r="AT1412" s="17">
        <v>1.6292999999999998E-2</v>
      </c>
      <c r="AU1412" s="17">
        <v>0.26994899999999999</v>
      </c>
      <c r="AV1412" s="30">
        <v>1086</v>
      </c>
      <c r="AW1412" s="30">
        <v>1303.2</v>
      </c>
      <c r="AX1412" s="30">
        <v>1629</v>
      </c>
      <c r="AY1412" s="17">
        <v>0</v>
      </c>
      <c r="AZ1412" s="17">
        <v>0</v>
      </c>
      <c r="BA1412" s="17">
        <v>0</v>
      </c>
      <c r="BB1412" s="17">
        <v>0</v>
      </c>
      <c r="BC1412" s="17">
        <v>1</v>
      </c>
      <c r="BD1412" s="17">
        <v>52.2</v>
      </c>
      <c r="BE1412" s="17">
        <v>1</v>
      </c>
      <c r="BF1412" s="17">
        <v>1</v>
      </c>
      <c r="BH1412" s="17">
        <v>0</v>
      </c>
      <c r="BJ1412" s="17">
        <v>0</v>
      </c>
      <c r="BL1412" s="17">
        <v>0</v>
      </c>
      <c r="BM1412" s="17">
        <v>1.0052E-2</v>
      </c>
      <c r="BN1412" s="17">
        <v>4.4433E-2</v>
      </c>
      <c r="BO1412" s="17">
        <v>0</v>
      </c>
      <c r="BP1412" s="17">
        <v>0</v>
      </c>
      <c r="BQ1412" s="17">
        <v>0</v>
      </c>
      <c r="BR1412" s="17">
        <v>0</v>
      </c>
      <c r="BS1412" s="17">
        <v>0</v>
      </c>
      <c r="BT1412" s="17" t="s">
        <v>409</v>
      </c>
      <c r="BU1412" s="17" t="s">
        <v>409</v>
      </c>
      <c r="BV1412" s="17" t="s">
        <v>409</v>
      </c>
      <c r="BX1412" s="17" t="s">
        <v>607</v>
      </c>
      <c r="CA1412" s="17">
        <v>88106466</v>
      </c>
      <c r="CB1412" s="17" t="s">
        <v>1347</v>
      </c>
      <c r="CC1412" s="17">
        <v>6101046</v>
      </c>
      <c r="CD1412" s="17" t="s">
        <v>1532</v>
      </c>
    </row>
    <row r="1413" spans="1:82">
      <c r="A1413" s="27">
        <v>1000001602</v>
      </c>
      <c r="B1413" s="26">
        <v>0</v>
      </c>
      <c r="C1413" s="26" t="s">
        <v>1531</v>
      </c>
      <c r="D1413" s="25">
        <v>209451</v>
      </c>
      <c r="E1413" s="25" t="s">
        <v>1530</v>
      </c>
      <c r="F1413" s="25">
        <v>210100</v>
      </c>
      <c r="G1413" s="25" t="s">
        <v>1529</v>
      </c>
      <c r="H1413" s="25">
        <v>1</v>
      </c>
      <c r="I1413" s="25">
        <v>2000.01</v>
      </c>
      <c r="J1413" s="25">
        <v>2500.12</v>
      </c>
      <c r="K1413" s="25" t="s">
        <v>557</v>
      </c>
      <c r="L1413" s="25"/>
      <c r="M1413" s="25" t="s">
        <v>557</v>
      </c>
      <c r="N1413" s="25" t="s">
        <v>609</v>
      </c>
      <c r="O1413" s="25" t="s">
        <v>428</v>
      </c>
      <c r="P1413" s="25" t="s">
        <v>608</v>
      </c>
      <c r="Q1413" s="24">
        <v>28716</v>
      </c>
      <c r="R1413" s="17">
        <v>0</v>
      </c>
      <c r="U1413" s="17">
        <v>0</v>
      </c>
      <c r="V1413" s="17">
        <v>0</v>
      </c>
      <c r="Y1413" s="17">
        <v>0</v>
      </c>
      <c r="Z1413" s="17">
        <v>0</v>
      </c>
      <c r="AC1413" s="17">
        <v>0</v>
      </c>
      <c r="AD1413" s="17">
        <v>0</v>
      </c>
      <c r="AG1413" s="17">
        <v>0</v>
      </c>
      <c r="AH1413" s="17">
        <v>0</v>
      </c>
      <c r="AK1413" s="17">
        <v>0</v>
      </c>
      <c r="AL1413" s="17">
        <v>0</v>
      </c>
      <c r="AO1413" s="17">
        <v>0</v>
      </c>
      <c r="AP1413" s="17">
        <v>0</v>
      </c>
      <c r="AQ1413" s="17">
        <v>0</v>
      </c>
      <c r="AR1413" s="17">
        <v>0</v>
      </c>
      <c r="AS1413" s="17">
        <v>4.2400000000000001E-4</v>
      </c>
      <c r="AT1413" s="17">
        <v>7.2810000000000001E-3</v>
      </c>
      <c r="AU1413" s="17">
        <v>0.18152599999999999</v>
      </c>
      <c r="AV1413" s="30">
        <v>2173</v>
      </c>
      <c r="AW1413" s="30">
        <v>2607.6</v>
      </c>
      <c r="AX1413" s="30">
        <v>3259.5</v>
      </c>
      <c r="AY1413" s="17">
        <v>0</v>
      </c>
      <c r="AZ1413" s="17">
        <v>0</v>
      </c>
      <c r="BA1413" s="17">
        <v>0</v>
      </c>
      <c r="BB1413" s="17">
        <v>0</v>
      </c>
      <c r="BC1413" s="17">
        <v>1</v>
      </c>
      <c r="BD1413" s="17">
        <v>28.72</v>
      </c>
      <c r="BE1413" s="17">
        <v>1</v>
      </c>
      <c r="BF1413" s="17">
        <v>1</v>
      </c>
      <c r="BH1413" s="17">
        <v>0</v>
      </c>
      <c r="BJ1413" s="17">
        <v>0</v>
      </c>
      <c r="BL1413" s="17">
        <v>0</v>
      </c>
      <c r="BM1413" s="17">
        <v>3.8600000000000001E-3</v>
      </c>
      <c r="BN1413" s="17">
        <v>2.0428000000000002E-2</v>
      </c>
      <c r="BO1413" s="17">
        <v>0</v>
      </c>
      <c r="BP1413" s="17">
        <v>0</v>
      </c>
      <c r="BQ1413" s="17">
        <v>0</v>
      </c>
      <c r="BR1413" s="17">
        <v>0</v>
      </c>
      <c r="BS1413" s="17">
        <v>0</v>
      </c>
      <c r="BT1413" s="17" t="s">
        <v>409</v>
      </c>
      <c r="BU1413" s="17" t="s">
        <v>409</v>
      </c>
      <c r="BV1413" s="17" t="s">
        <v>409</v>
      </c>
      <c r="BX1413" s="17" t="s">
        <v>607</v>
      </c>
      <c r="CA1413" s="17">
        <v>88106466</v>
      </c>
      <c r="CB1413" s="17" t="s">
        <v>1347</v>
      </c>
      <c r="CC1413" s="17">
        <v>2102625</v>
      </c>
      <c r="CD1413" s="17" t="s">
        <v>1528</v>
      </c>
    </row>
    <row r="1414" spans="1:82">
      <c r="A1414" s="27">
        <v>1000001603</v>
      </c>
      <c r="B1414" s="26">
        <v>0</v>
      </c>
      <c r="C1414" s="26" t="s">
        <v>262</v>
      </c>
      <c r="D1414" s="25">
        <v>304152</v>
      </c>
      <c r="E1414" s="25" t="s">
        <v>1526</v>
      </c>
      <c r="F1414" s="25">
        <v>304550</v>
      </c>
      <c r="G1414" s="25" t="s">
        <v>1525</v>
      </c>
      <c r="H1414" s="25">
        <v>1</v>
      </c>
      <c r="I1414" s="25">
        <v>1996.01</v>
      </c>
      <c r="J1414" s="25">
        <v>2500.12</v>
      </c>
      <c r="K1414" s="25" t="s">
        <v>505</v>
      </c>
      <c r="L1414" s="25"/>
      <c r="M1414" s="25" t="s">
        <v>505</v>
      </c>
      <c r="N1414" s="25" t="s">
        <v>412</v>
      </c>
      <c r="O1414" s="25" t="s">
        <v>411</v>
      </c>
      <c r="P1414" s="25" t="s">
        <v>726</v>
      </c>
      <c r="Q1414" s="28">
        <v>498</v>
      </c>
      <c r="R1414" s="17">
        <v>0</v>
      </c>
      <c r="U1414" s="17">
        <v>0</v>
      </c>
      <c r="V1414" s="17">
        <v>0</v>
      </c>
      <c r="Y1414" s="17">
        <v>0</v>
      </c>
      <c r="Z1414" s="17">
        <v>0</v>
      </c>
      <c r="AC1414" s="17">
        <v>0</v>
      </c>
      <c r="AD1414" s="17">
        <v>0</v>
      </c>
      <c r="AG1414" s="17">
        <v>0</v>
      </c>
      <c r="AH1414" s="17">
        <v>0</v>
      </c>
      <c r="AK1414" s="17">
        <v>0</v>
      </c>
      <c r="AL1414" s="17">
        <v>0</v>
      </c>
      <c r="AO1414" s="17">
        <v>0</v>
      </c>
      <c r="AP1414" s="17">
        <v>0</v>
      </c>
      <c r="AQ1414" s="17">
        <v>0</v>
      </c>
      <c r="AR1414" s="17">
        <v>1E-3</v>
      </c>
      <c r="AS1414" s="17">
        <v>1.9000000000000001E-5</v>
      </c>
      <c r="AT1414" s="17">
        <v>1.6100000000000001E-4</v>
      </c>
      <c r="AU1414" s="17">
        <v>0</v>
      </c>
      <c r="AV1414" s="17">
        <v>290</v>
      </c>
      <c r="AW1414" s="17">
        <v>348</v>
      </c>
      <c r="AX1414" s="17">
        <v>435</v>
      </c>
      <c r="AY1414" s="17">
        <v>0</v>
      </c>
      <c r="AZ1414" s="17">
        <v>0</v>
      </c>
      <c r="BA1414" s="17">
        <v>0</v>
      </c>
      <c r="BB1414" s="17">
        <v>0</v>
      </c>
      <c r="BC1414" s="17">
        <v>1</v>
      </c>
      <c r="BD1414" s="17">
        <v>0.5</v>
      </c>
      <c r="BE1414" s="17">
        <v>1</v>
      </c>
      <c r="BF1414" s="17">
        <v>1</v>
      </c>
      <c r="BH1414" s="17">
        <v>0</v>
      </c>
      <c r="BJ1414" s="17">
        <v>0</v>
      </c>
      <c r="BL1414" s="17">
        <v>0</v>
      </c>
      <c r="BM1414" s="17">
        <v>5.3999999999999998E-5</v>
      </c>
      <c r="BN1414" s="17">
        <v>9.2999999999999997E-5</v>
      </c>
      <c r="BO1414" s="17">
        <v>0</v>
      </c>
      <c r="BP1414" s="17">
        <v>0</v>
      </c>
      <c r="BQ1414" s="17">
        <v>0</v>
      </c>
      <c r="BR1414" s="17">
        <v>0</v>
      </c>
      <c r="BS1414" s="17">
        <v>0</v>
      </c>
      <c r="BT1414" s="17" t="s">
        <v>409</v>
      </c>
      <c r="BU1414" s="17" t="s">
        <v>409</v>
      </c>
      <c r="BV1414" s="17" t="s">
        <v>409</v>
      </c>
      <c r="BX1414" s="17" t="s">
        <v>607</v>
      </c>
      <c r="CA1414" s="17">
        <v>88106466</v>
      </c>
      <c r="CB1414" s="17" t="s">
        <v>1347</v>
      </c>
      <c r="CC1414" s="17">
        <v>4104765</v>
      </c>
      <c r="CD1414" s="17" t="s">
        <v>1527</v>
      </c>
    </row>
    <row r="1415" spans="1:82">
      <c r="A1415" s="27">
        <v>1000001604</v>
      </c>
      <c r="B1415" s="26">
        <v>0</v>
      </c>
      <c r="C1415" s="26" t="s">
        <v>261</v>
      </c>
      <c r="D1415" s="25">
        <v>304151</v>
      </c>
      <c r="E1415" s="25" t="s">
        <v>1526</v>
      </c>
      <c r="F1415" s="25">
        <v>304551</v>
      </c>
      <c r="G1415" s="25" t="s">
        <v>1525</v>
      </c>
      <c r="H1415" s="25">
        <v>2</v>
      </c>
      <c r="I1415" s="25">
        <v>1996.01</v>
      </c>
      <c r="J1415" s="25">
        <v>2500.12</v>
      </c>
      <c r="K1415" s="25" t="s">
        <v>505</v>
      </c>
      <c r="L1415" s="25"/>
      <c r="M1415" s="25" t="s">
        <v>505</v>
      </c>
      <c r="N1415" s="25" t="s">
        <v>412</v>
      </c>
      <c r="O1415" s="25" t="s">
        <v>411</v>
      </c>
      <c r="P1415" s="25" t="s">
        <v>726</v>
      </c>
      <c r="Q1415" s="28">
        <v>424</v>
      </c>
      <c r="R1415" s="17">
        <v>0</v>
      </c>
      <c r="U1415" s="17">
        <v>0</v>
      </c>
      <c r="V1415" s="17">
        <v>0</v>
      </c>
      <c r="Y1415" s="17">
        <v>0</v>
      </c>
      <c r="Z1415" s="17">
        <v>0</v>
      </c>
      <c r="AC1415" s="17">
        <v>0</v>
      </c>
      <c r="AD1415" s="17">
        <v>0</v>
      </c>
      <c r="AG1415" s="17">
        <v>0</v>
      </c>
      <c r="AH1415" s="17">
        <v>0</v>
      </c>
      <c r="AK1415" s="17">
        <v>0</v>
      </c>
      <c r="AL1415" s="17">
        <v>0</v>
      </c>
      <c r="AO1415" s="17">
        <v>0</v>
      </c>
      <c r="AP1415" s="17">
        <v>0</v>
      </c>
      <c r="AQ1415" s="17">
        <v>0</v>
      </c>
      <c r="AR1415" s="17">
        <v>1E-3</v>
      </c>
      <c r="AS1415" s="17">
        <v>1.5999999999999999E-5</v>
      </c>
      <c r="AT1415" s="17">
        <v>1.3799999999999999E-4</v>
      </c>
      <c r="AU1415" s="17">
        <v>0</v>
      </c>
      <c r="AV1415" s="17">
        <v>290</v>
      </c>
      <c r="AW1415" s="17">
        <v>348</v>
      </c>
      <c r="AX1415" s="17">
        <v>435</v>
      </c>
      <c r="AY1415" s="17">
        <v>0</v>
      </c>
      <c r="AZ1415" s="17">
        <v>0</v>
      </c>
      <c r="BA1415" s="17">
        <v>0</v>
      </c>
      <c r="BB1415" s="17">
        <v>0</v>
      </c>
      <c r="BC1415" s="17">
        <v>1</v>
      </c>
      <c r="BD1415" s="17">
        <v>0.42</v>
      </c>
      <c r="BE1415" s="17">
        <v>1</v>
      </c>
      <c r="BF1415" s="17">
        <v>1</v>
      </c>
      <c r="BH1415" s="17">
        <v>0</v>
      </c>
      <c r="BJ1415" s="17">
        <v>0</v>
      </c>
      <c r="BL1415" s="17">
        <v>0</v>
      </c>
      <c r="BM1415" s="17">
        <v>4.6E-5</v>
      </c>
      <c r="BN1415" s="17">
        <v>7.8999999999999996E-5</v>
      </c>
      <c r="BO1415" s="17">
        <v>0</v>
      </c>
      <c r="BP1415" s="17">
        <v>0</v>
      </c>
      <c r="BQ1415" s="17">
        <v>0</v>
      </c>
      <c r="BR1415" s="17">
        <v>0</v>
      </c>
      <c r="BS1415" s="17">
        <v>0</v>
      </c>
      <c r="BT1415" s="17" t="s">
        <v>409</v>
      </c>
      <c r="BU1415" s="17" t="s">
        <v>409</v>
      </c>
      <c r="BV1415" s="17" t="s">
        <v>409</v>
      </c>
      <c r="BX1415" s="17" t="s">
        <v>607</v>
      </c>
      <c r="CA1415" s="17">
        <v>88106466</v>
      </c>
      <c r="CB1415" s="17" t="s">
        <v>1347</v>
      </c>
      <c r="CC1415" s="17">
        <v>4104765</v>
      </c>
      <c r="CD1415" s="17" t="s">
        <v>915</v>
      </c>
    </row>
    <row r="1416" spans="1:82">
      <c r="A1416" s="27">
        <v>1000001605</v>
      </c>
      <c r="B1416" s="26">
        <v>10</v>
      </c>
      <c r="C1416" s="26" t="s">
        <v>252</v>
      </c>
      <c r="D1416" s="25">
        <v>309600</v>
      </c>
      <c r="E1416" s="25" t="s">
        <v>1014</v>
      </c>
      <c r="F1416" s="25">
        <v>309615</v>
      </c>
      <c r="G1416" s="25" t="s">
        <v>991</v>
      </c>
      <c r="H1416" s="25">
        <v>1</v>
      </c>
      <c r="I1416" s="25">
        <v>2007.06</v>
      </c>
      <c r="J1416" s="25">
        <v>2500.12</v>
      </c>
      <c r="K1416" s="25" t="s">
        <v>1184</v>
      </c>
      <c r="L1416" s="25"/>
      <c r="M1416" s="25" t="s">
        <v>1184</v>
      </c>
      <c r="N1416" s="25" t="s">
        <v>412</v>
      </c>
      <c r="O1416" s="25" t="s">
        <v>428</v>
      </c>
      <c r="P1416" s="25" t="s">
        <v>427</v>
      </c>
      <c r="Q1416" s="24">
        <v>23713</v>
      </c>
      <c r="R1416" s="17">
        <v>0</v>
      </c>
      <c r="S1416" s="17" t="s">
        <v>411</v>
      </c>
      <c r="T1416" s="17" t="s">
        <v>516</v>
      </c>
      <c r="U1416" s="17">
        <v>599</v>
      </c>
      <c r="V1416" s="17">
        <v>0.20050000000000001</v>
      </c>
      <c r="W1416" s="17" t="s">
        <v>411</v>
      </c>
      <c r="X1416" s="17" t="s">
        <v>516</v>
      </c>
      <c r="Y1416" s="17">
        <v>546</v>
      </c>
      <c r="Z1416" s="17">
        <v>0.87548000000000004</v>
      </c>
      <c r="AC1416" s="17">
        <v>0</v>
      </c>
      <c r="AD1416" s="17">
        <v>0</v>
      </c>
      <c r="AG1416" s="17">
        <v>0</v>
      </c>
      <c r="AH1416" s="17">
        <v>0</v>
      </c>
      <c r="AK1416" s="17">
        <v>0</v>
      </c>
      <c r="AL1416" s="17">
        <v>0</v>
      </c>
      <c r="AO1416" s="17">
        <v>0</v>
      </c>
      <c r="AP1416" s="17">
        <v>0</v>
      </c>
      <c r="AQ1416" s="17">
        <v>3.662401E-3</v>
      </c>
      <c r="AR1416" s="17">
        <v>5.6197099999999998E-4</v>
      </c>
      <c r="AS1416" s="17">
        <v>1.0135E-2</v>
      </c>
      <c r="AT1416" s="17">
        <v>4.7702000000000001E-2</v>
      </c>
      <c r="AU1416" s="17">
        <v>3.9380999999999999E-2</v>
      </c>
      <c r="AV1416" s="17">
        <v>195</v>
      </c>
      <c r="AW1416" s="17">
        <v>234</v>
      </c>
      <c r="AX1416" s="17">
        <v>292.5</v>
      </c>
      <c r="AY1416" s="17">
        <v>0</v>
      </c>
      <c r="AZ1416" s="17">
        <v>0</v>
      </c>
      <c r="BA1416" s="17">
        <v>0</v>
      </c>
      <c r="BB1416" s="17">
        <v>0</v>
      </c>
      <c r="BC1416" s="17">
        <v>1</v>
      </c>
      <c r="BD1416" s="17">
        <v>24.86</v>
      </c>
      <c r="BE1416" s="17">
        <v>1</v>
      </c>
      <c r="BF1416" s="17">
        <v>1</v>
      </c>
      <c r="BH1416" s="17">
        <v>0</v>
      </c>
      <c r="BJ1416" s="17">
        <v>0</v>
      </c>
      <c r="BL1416" s="17">
        <v>0</v>
      </c>
      <c r="BM1416" s="17">
        <v>2.7012000000000001E-2</v>
      </c>
      <c r="BN1416" s="17">
        <v>0.121084</v>
      </c>
      <c r="BO1416" s="17">
        <v>0</v>
      </c>
      <c r="BP1416" s="17">
        <v>0</v>
      </c>
      <c r="BQ1416" s="17">
        <v>0</v>
      </c>
      <c r="BR1416" s="17">
        <v>0</v>
      </c>
      <c r="BS1416" s="17">
        <v>0</v>
      </c>
      <c r="BT1416" s="17" t="s">
        <v>409</v>
      </c>
      <c r="BU1416" s="17" t="s">
        <v>409</v>
      </c>
      <c r="BV1416" s="17" t="s">
        <v>409</v>
      </c>
      <c r="BW1416" s="17" t="s">
        <v>592</v>
      </c>
      <c r="CA1416" s="17">
        <v>93104820</v>
      </c>
      <c r="CB1416" s="17" t="s">
        <v>978</v>
      </c>
      <c r="CC1416" s="17">
        <v>4102126</v>
      </c>
      <c r="CD1416" s="17" t="s">
        <v>1523</v>
      </c>
    </row>
    <row r="1417" spans="1:82">
      <c r="A1417" s="27">
        <v>1000001606</v>
      </c>
      <c r="B1417" s="26">
        <v>10</v>
      </c>
      <c r="C1417" s="26" t="s">
        <v>251</v>
      </c>
      <c r="D1417" s="25">
        <v>309600</v>
      </c>
      <c r="E1417" s="25" t="s">
        <v>1014</v>
      </c>
      <c r="F1417" s="25">
        <v>309615</v>
      </c>
      <c r="G1417" s="25" t="s">
        <v>991</v>
      </c>
      <c r="H1417" s="25">
        <v>2</v>
      </c>
      <c r="I1417" s="25">
        <v>2007.06</v>
      </c>
      <c r="J1417" s="25">
        <v>2500.12</v>
      </c>
      <c r="K1417" s="25" t="s">
        <v>1524</v>
      </c>
      <c r="L1417" s="25"/>
      <c r="M1417" s="25" t="s">
        <v>1524</v>
      </c>
      <c r="N1417" s="25" t="s">
        <v>412</v>
      </c>
      <c r="O1417" s="25" t="s">
        <v>428</v>
      </c>
      <c r="P1417" s="25" t="s">
        <v>427</v>
      </c>
      <c r="Q1417" s="24">
        <v>23713</v>
      </c>
      <c r="R1417" s="17">
        <v>0</v>
      </c>
      <c r="S1417" s="17" t="s">
        <v>411</v>
      </c>
      <c r="T1417" s="17" t="s">
        <v>516</v>
      </c>
      <c r="U1417" s="17">
        <v>601</v>
      </c>
      <c r="V1417" s="17">
        <v>0.20050000000000001</v>
      </c>
      <c r="W1417" s="17" t="s">
        <v>411</v>
      </c>
      <c r="X1417" s="17" t="s">
        <v>516</v>
      </c>
      <c r="Y1417" s="17">
        <v>559</v>
      </c>
      <c r="Z1417" s="17">
        <v>0.87548000000000004</v>
      </c>
      <c r="AC1417" s="17">
        <v>0</v>
      </c>
      <c r="AD1417" s="17">
        <v>0</v>
      </c>
      <c r="AG1417" s="17">
        <v>0</v>
      </c>
      <c r="AH1417" s="17">
        <v>0</v>
      </c>
      <c r="AK1417" s="17">
        <v>0</v>
      </c>
      <c r="AL1417" s="17">
        <v>0</v>
      </c>
      <c r="AO1417" s="17">
        <v>0</v>
      </c>
      <c r="AP1417" s="17">
        <v>0</v>
      </c>
      <c r="AQ1417" s="17">
        <v>3.7342040000000001E-3</v>
      </c>
      <c r="AR1417" s="17">
        <v>5.6517199999999996E-4</v>
      </c>
      <c r="AS1417" s="17">
        <v>1.0135E-2</v>
      </c>
      <c r="AT1417" s="17">
        <v>4.7702000000000001E-2</v>
      </c>
      <c r="AU1417" s="17">
        <v>3.9380999999999999E-2</v>
      </c>
      <c r="AV1417" s="17">
        <v>195</v>
      </c>
      <c r="AW1417" s="17">
        <v>234</v>
      </c>
      <c r="AX1417" s="17">
        <v>292.5</v>
      </c>
      <c r="AY1417" s="17">
        <v>0</v>
      </c>
      <c r="AZ1417" s="17">
        <v>0</v>
      </c>
      <c r="BA1417" s="17">
        <v>0</v>
      </c>
      <c r="BB1417" s="17">
        <v>0</v>
      </c>
      <c r="BC1417" s="17">
        <v>1</v>
      </c>
      <c r="BD1417" s="17">
        <v>24.87</v>
      </c>
      <c r="BE1417" s="17">
        <v>1</v>
      </c>
      <c r="BF1417" s="17">
        <v>1</v>
      </c>
      <c r="BH1417" s="17">
        <v>0</v>
      </c>
      <c r="BJ1417" s="17">
        <v>0</v>
      </c>
      <c r="BL1417" s="17">
        <v>0</v>
      </c>
      <c r="BM1417" s="17">
        <v>2.7012000000000001E-2</v>
      </c>
      <c r="BN1417" s="17">
        <v>0.121084</v>
      </c>
      <c r="BO1417" s="17">
        <v>0</v>
      </c>
      <c r="BP1417" s="17">
        <v>0</v>
      </c>
      <c r="BQ1417" s="17">
        <v>0</v>
      </c>
      <c r="BR1417" s="17">
        <v>0</v>
      </c>
      <c r="BS1417" s="17">
        <v>0</v>
      </c>
      <c r="BT1417" s="17" t="s">
        <v>409</v>
      </c>
      <c r="BU1417" s="17" t="s">
        <v>409</v>
      </c>
      <c r="BV1417" s="17" t="s">
        <v>409</v>
      </c>
      <c r="BW1417" s="17" t="s">
        <v>592</v>
      </c>
      <c r="CA1417" s="17">
        <v>93104820</v>
      </c>
      <c r="CB1417" s="17" t="s">
        <v>978</v>
      </c>
      <c r="CC1417" s="17">
        <v>4102126</v>
      </c>
      <c r="CD1417" s="17" t="s">
        <v>1523</v>
      </c>
    </row>
    <row r="1418" spans="1:82">
      <c r="A1418" s="27">
        <v>1000001607</v>
      </c>
      <c r="B1418" s="26">
        <v>0</v>
      </c>
      <c r="C1418" s="26" t="s">
        <v>254</v>
      </c>
      <c r="D1418" s="25">
        <v>309600</v>
      </c>
      <c r="E1418" s="25" t="s">
        <v>1014</v>
      </c>
      <c r="F1418" s="25">
        <v>309610</v>
      </c>
      <c r="G1418" s="25" t="s">
        <v>1433</v>
      </c>
      <c r="H1418" s="25">
        <v>1</v>
      </c>
      <c r="I1418" s="25">
        <v>2006.06</v>
      </c>
      <c r="J1418" s="25">
        <v>2500.12</v>
      </c>
      <c r="K1418" s="25" t="s">
        <v>1119</v>
      </c>
      <c r="L1418" s="25"/>
      <c r="M1418" s="25" t="s">
        <v>1119</v>
      </c>
      <c r="N1418" s="25" t="s">
        <v>412</v>
      </c>
      <c r="O1418" s="25" t="s">
        <v>411</v>
      </c>
      <c r="P1418" s="25" t="s">
        <v>704</v>
      </c>
      <c r="Q1418" s="28">
        <v>662</v>
      </c>
      <c r="R1418" s="17">
        <v>0.99199999999999999</v>
      </c>
      <c r="S1418" s="17" t="s">
        <v>428</v>
      </c>
      <c r="T1418" s="17" t="s">
        <v>499</v>
      </c>
      <c r="U1418" s="29">
        <v>14972</v>
      </c>
      <c r="V1418" s="17">
        <v>0</v>
      </c>
      <c r="Y1418" s="17">
        <v>0</v>
      </c>
      <c r="Z1418" s="17">
        <v>0</v>
      </c>
      <c r="AC1418" s="17">
        <v>0</v>
      </c>
      <c r="AD1418" s="17">
        <v>0</v>
      </c>
      <c r="AG1418" s="17">
        <v>0</v>
      </c>
      <c r="AH1418" s="17">
        <v>0</v>
      </c>
      <c r="AK1418" s="17">
        <v>0</v>
      </c>
      <c r="AL1418" s="17">
        <v>0</v>
      </c>
      <c r="AO1418" s="17">
        <v>0</v>
      </c>
      <c r="AP1418" s="17">
        <v>0</v>
      </c>
      <c r="AQ1418" s="17">
        <v>1.6569528E-2</v>
      </c>
      <c r="AR1418" s="17">
        <v>5.1615099999999996E-4</v>
      </c>
      <c r="AS1418" s="17">
        <v>2.6830000000000001E-3</v>
      </c>
      <c r="AT1418" s="17">
        <v>2.1149999999999999E-2</v>
      </c>
      <c r="AU1418" s="17">
        <v>2.9789E-2</v>
      </c>
      <c r="AV1418" s="17">
        <v>285</v>
      </c>
      <c r="AW1418" s="17">
        <v>342</v>
      </c>
      <c r="AX1418" s="17">
        <v>427.5</v>
      </c>
      <c r="AY1418" s="17">
        <v>0</v>
      </c>
      <c r="AZ1418" s="17">
        <v>0</v>
      </c>
      <c r="BA1418" s="17">
        <v>0</v>
      </c>
      <c r="BB1418" s="17">
        <v>0</v>
      </c>
      <c r="BC1418" s="17">
        <v>1</v>
      </c>
      <c r="BD1418" s="17">
        <v>15.63</v>
      </c>
      <c r="BE1418" s="17">
        <v>1</v>
      </c>
      <c r="BF1418" s="17">
        <v>1</v>
      </c>
      <c r="BH1418" s="17">
        <v>0</v>
      </c>
      <c r="BJ1418" s="17">
        <v>0</v>
      </c>
      <c r="BL1418" s="17">
        <v>0</v>
      </c>
      <c r="BM1418" s="17">
        <v>1.4685999999999999E-2</v>
      </c>
      <c r="BN1418" s="17">
        <v>7.3342000000000004E-2</v>
      </c>
      <c r="BO1418" s="17">
        <v>1.2385999999999999E-2</v>
      </c>
      <c r="BP1418" s="17">
        <v>0</v>
      </c>
      <c r="BQ1418" s="17">
        <v>0</v>
      </c>
      <c r="BR1418" s="17">
        <v>0</v>
      </c>
      <c r="BS1418" s="17">
        <v>0</v>
      </c>
      <c r="BT1418" s="17" t="s">
        <v>409</v>
      </c>
      <c r="BU1418" s="17" t="s">
        <v>409</v>
      </c>
      <c r="BV1418" s="17" t="s">
        <v>409</v>
      </c>
      <c r="BW1418" s="17" t="s">
        <v>592</v>
      </c>
      <c r="CA1418" s="17">
        <v>88106466</v>
      </c>
      <c r="CB1418" s="17" t="s">
        <v>1453</v>
      </c>
      <c r="CC1418" s="17">
        <v>4104439</v>
      </c>
      <c r="CD1418" s="17" t="s">
        <v>1046</v>
      </c>
    </row>
    <row r="1419" spans="1:82">
      <c r="A1419" s="27">
        <v>1000001608</v>
      </c>
      <c r="B1419" s="26">
        <v>0</v>
      </c>
      <c r="C1419" s="26" t="s">
        <v>253</v>
      </c>
      <c r="D1419" s="25">
        <v>309600</v>
      </c>
      <c r="E1419" s="25" t="s">
        <v>1014</v>
      </c>
      <c r="F1419" s="25">
        <v>309610</v>
      </c>
      <c r="G1419" s="25" t="s">
        <v>1433</v>
      </c>
      <c r="H1419" s="25">
        <v>2</v>
      </c>
      <c r="I1419" s="25">
        <v>2006.06</v>
      </c>
      <c r="J1419" s="25">
        <v>2500.12</v>
      </c>
      <c r="K1419" s="25" t="s">
        <v>1119</v>
      </c>
      <c r="L1419" s="25"/>
      <c r="M1419" s="25" t="s">
        <v>1119</v>
      </c>
      <c r="N1419" s="25" t="s">
        <v>412</v>
      </c>
      <c r="O1419" s="25" t="s">
        <v>411</v>
      </c>
      <c r="P1419" s="25" t="s">
        <v>704</v>
      </c>
      <c r="Q1419" s="28">
        <v>651</v>
      </c>
      <c r="R1419" s="17">
        <v>0.99199999999999999</v>
      </c>
      <c r="S1419" s="17" t="s">
        <v>428</v>
      </c>
      <c r="T1419" s="17" t="s">
        <v>499</v>
      </c>
      <c r="U1419" s="29">
        <v>14972</v>
      </c>
      <c r="V1419" s="17">
        <v>0</v>
      </c>
      <c r="Y1419" s="17">
        <v>0</v>
      </c>
      <c r="Z1419" s="17">
        <v>0</v>
      </c>
      <c r="AC1419" s="17">
        <v>0</v>
      </c>
      <c r="AD1419" s="17">
        <v>0</v>
      </c>
      <c r="AG1419" s="17">
        <v>0</v>
      </c>
      <c r="AH1419" s="17">
        <v>0</v>
      </c>
      <c r="AK1419" s="17">
        <v>0</v>
      </c>
      <c r="AL1419" s="17">
        <v>0</v>
      </c>
      <c r="AO1419" s="17">
        <v>0</v>
      </c>
      <c r="AP1419" s="17">
        <v>0</v>
      </c>
      <c r="AQ1419" s="17">
        <v>1.6298726999999999E-2</v>
      </c>
      <c r="AR1419" s="17">
        <v>5.1196499999999997E-4</v>
      </c>
      <c r="AS1419" s="17">
        <v>2.6830000000000001E-3</v>
      </c>
      <c r="AT1419" s="17">
        <v>2.1149999999999999E-2</v>
      </c>
      <c r="AU1419" s="17">
        <v>2.9789E-2</v>
      </c>
      <c r="AV1419" s="17">
        <v>285</v>
      </c>
      <c r="AW1419" s="17">
        <v>342</v>
      </c>
      <c r="AX1419" s="17">
        <v>427.5</v>
      </c>
      <c r="AY1419" s="17">
        <v>0</v>
      </c>
      <c r="AZ1419" s="17">
        <v>0</v>
      </c>
      <c r="BA1419" s="17">
        <v>0</v>
      </c>
      <c r="BB1419" s="17">
        <v>0</v>
      </c>
      <c r="BC1419" s="17">
        <v>1</v>
      </c>
      <c r="BD1419" s="17">
        <v>15.62</v>
      </c>
      <c r="BE1419" s="17">
        <v>1</v>
      </c>
      <c r="BF1419" s="17">
        <v>1</v>
      </c>
      <c r="BH1419" s="17">
        <v>0</v>
      </c>
      <c r="BJ1419" s="17">
        <v>0</v>
      </c>
      <c r="BL1419" s="17">
        <v>0</v>
      </c>
      <c r="BM1419" s="17">
        <v>1.4685999999999999E-2</v>
      </c>
      <c r="BN1419" s="17">
        <v>7.3342000000000004E-2</v>
      </c>
      <c r="BO1419" s="17">
        <v>1.2385999999999999E-2</v>
      </c>
      <c r="BP1419" s="17">
        <v>0</v>
      </c>
      <c r="BQ1419" s="17">
        <v>0</v>
      </c>
      <c r="BR1419" s="17">
        <v>0</v>
      </c>
      <c r="BS1419" s="17">
        <v>0</v>
      </c>
      <c r="BT1419" s="17" t="s">
        <v>409</v>
      </c>
      <c r="BU1419" s="17" t="s">
        <v>409</v>
      </c>
      <c r="BV1419" s="17" t="s">
        <v>409</v>
      </c>
      <c r="BW1419" s="17" t="s">
        <v>592</v>
      </c>
      <c r="CA1419" s="17">
        <v>88106466</v>
      </c>
      <c r="CB1419" s="17" t="s">
        <v>1453</v>
      </c>
      <c r="CC1419" s="17">
        <v>4104439</v>
      </c>
      <c r="CD1419" s="17" t="s">
        <v>1046</v>
      </c>
    </row>
    <row r="1420" spans="1:82">
      <c r="A1420" s="27">
        <v>1000001611</v>
      </c>
      <c r="B1420" s="26">
        <v>0</v>
      </c>
      <c r="C1420" s="26" t="s">
        <v>124</v>
      </c>
      <c r="D1420" s="25">
        <v>304760</v>
      </c>
      <c r="E1420" s="25" t="s">
        <v>471</v>
      </c>
      <c r="F1420" s="25">
        <v>304755</v>
      </c>
      <c r="G1420" s="25" t="s">
        <v>424</v>
      </c>
      <c r="H1420" s="25">
        <v>1</v>
      </c>
      <c r="I1420" s="25">
        <v>2005.12</v>
      </c>
      <c r="J1420" s="25">
        <v>2015.04</v>
      </c>
      <c r="K1420" s="25" t="s">
        <v>1522</v>
      </c>
      <c r="L1420" s="25"/>
      <c r="M1420" s="25" t="s">
        <v>1522</v>
      </c>
      <c r="N1420" s="25" t="s">
        <v>412</v>
      </c>
      <c r="O1420" s="25" t="s">
        <v>411</v>
      </c>
      <c r="P1420" s="25" t="s">
        <v>516</v>
      </c>
      <c r="Q1420" s="24">
        <v>4800</v>
      </c>
      <c r="R1420" s="17">
        <v>0.30030000000000001</v>
      </c>
      <c r="U1420" s="17">
        <v>0</v>
      </c>
      <c r="V1420" s="17">
        <v>0</v>
      </c>
      <c r="Y1420" s="17">
        <v>0</v>
      </c>
      <c r="Z1420" s="17">
        <v>0</v>
      </c>
      <c r="AC1420" s="17">
        <v>0</v>
      </c>
      <c r="AD1420" s="17">
        <v>0</v>
      </c>
      <c r="AG1420" s="17">
        <v>0</v>
      </c>
      <c r="AH1420" s="17">
        <v>0</v>
      </c>
      <c r="AK1420" s="17">
        <v>0</v>
      </c>
      <c r="AL1420" s="17">
        <v>0</v>
      </c>
      <c r="AO1420" s="17">
        <v>0</v>
      </c>
      <c r="AP1420" s="17">
        <v>0</v>
      </c>
      <c r="AQ1420" s="17">
        <v>0.30030000000000001</v>
      </c>
      <c r="AR1420" s="17">
        <v>1E-3</v>
      </c>
      <c r="AS1420" s="17">
        <v>2.99E-4</v>
      </c>
      <c r="AT1420" s="17">
        <v>4.078E-3</v>
      </c>
      <c r="AU1420" s="17">
        <v>9.1189000000000006E-2</v>
      </c>
      <c r="AV1420" s="17">
        <v>228</v>
      </c>
      <c r="AW1420" s="17">
        <v>273.60000000000002</v>
      </c>
      <c r="AX1420" s="17">
        <v>342</v>
      </c>
      <c r="AY1420" s="17">
        <v>0</v>
      </c>
      <c r="AZ1420" s="17">
        <v>0</v>
      </c>
      <c r="BA1420" s="17">
        <v>0</v>
      </c>
      <c r="BB1420" s="17">
        <v>0</v>
      </c>
      <c r="BC1420" s="17">
        <v>1</v>
      </c>
      <c r="BD1420" s="17">
        <v>4.8</v>
      </c>
      <c r="BE1420" s="17">
        <v>1</v>
      </c>
      <c r="BF1420" s="17">
        <v>1</v>
      </c>
      <c r="BH1420" s="17">
        <v>0</v>
      </c>
      <c r="BJ1420" s="17">
        <v>0</v>
      </c>
      <c r="BL1420" s="17">
        <v>0</v>
      </c>
      <c r="BM1420" s="17">
        <v>4.9299999999999995E-4</v>
      </c>
      <c r="BN1420" s="17">
        <v>1.2199999999999999E-3</v>
      </c>
      <c r="BO1420" s="17">
        <v>0</v>
      </c>
      <c r="BP1420" s="17">
        <v>0</v>
      </c>
      <c r="BQ1420" s="17">
        <v>0</v>
      </c>
      <c r="BR1420" s="17">
        <v>0</v>
      </c>
      <c r="BS1420" s="17">
        <v>0</v>
      </c>
      <c r="BT1420" s="17" t="s">
        <v>409</v>
      </c>
      <c r="BU1420" s="17" t="s">
        <v>409</v>
      </c>
      <c r="BV1420" s="17" t="s">
        <v>409</v>
      </c>
      <c r="BW1420" s="17" t="s">
        <v>592</v>
      </c>
      <c r="CA1420" s="17">
        <v>88106466</v>
      </c>
      <c r="CB1420" s="17" t="s">
        <v>978</v>
      </c>
      <c r="CC1420" s="17">
        <v>6102301</v>
      </c>
      <c r="CD1420" s="17" t="s">
        <v>775</v>
      </c>
    </row>
    <row r="1421" spans="1:82">
      <c r="A1421" s="27">
        <v>1000001612</v>
      </c>
      <c r="B1421" s="26">
        <v>0</v>
      </c>
      <c r="C1421" s="26" t="s">
        <v>123</v>
      </c>
      <c r="D1421" s="25">
        <v>304760</v>
      </c>
      <c r="E1421" s="25" t="s">
        <v>471</v>
      </c>
      <c r="F1421" s="25">
        <v>304755</v>
      </c>
      <c r="G1421" s="25" t="s">
        <v>424</v>
      </c>
      <c r="H1421" s="25">
        <v>2</v>
      </c>
      <c r="I1421" s="25">
        <v>2005.12</v>
      </c>
      <c r="J1421" s="25">
        <v>2015.04</v>
      </c>
      <c r="K1421" s="25" t="s">
        <v>1522</v>
      </c>
      <c r="L1421" s="25"/>
      <c r="M1421" s="25" t="s">
        <v>1522</v>
      </c>
      <c r="N1421" s="25" t="s">
        <v>412</v>
      </c>
      <c r="O1421" s="25" t="s">
        <v>411</v>
      </c>
      <c r="P1421" s="25" t="s">
        <v>516</v>
      </c>
      <c r="Q1421" s="24">
        <v>4800</v>
      </c>
      <c r="R1421" s="17">
        <v>0.30030000000000001</v>
      </c>
      <c r="U1421" s="17">
        <v>0</v>
      </c>
      <c r="V1421" s="17">
        <v>0</v>
      </c>
      <c r="Y1421" s="17">
        <v>0</v>
      </c>
      <c r="Z1421" s="17">
        <v>0</v>
      </c>
      <c r="AC1421" s="17">
        <v>0</v>
      </c>
      <c r="AD1421" s="17">
        <v>0</v>
      </c>
      <c r="AG1421" s="17">
        <v>0</v>
      </c>
      <c r="AH1421" s="17">
        <v>0</v>
      </c>
      <c r="AK1421" s="17">
        <v>0</v>
      </c>
      <c r="AL1421" s="17">
        <v>0</v>
      </c>
      <c r="AO1421" s="17">
        <v>0</v>
      </c>
      <c r="AP1421" s="17">
        <v>0</v>
      </c>
      <c r="AQ1421" s="17">
        <v>0.30030000000000001</v>
      </c>
      <c r="AR1421" s="17">
        <v>1E-3</v>
      </c>
      <c r="AS1421" s="17">
        <v>2.99E-4</v>
      </c>
      <c r="AT1421" s="17">
        <v>4.078E-3</v>
      </c>
      <c r="AU1421" s="17">
        <v>9.1189000000000006E-2</v>
      </c>
      <c r="AV1421" s="17">
        <v>228</v>
      </c>
      <c r="AW1421" s="17">
        <v>273.60000000000002</v>
      </c>
      <c r="AX1421" s="17">
        <v>342</v>
      </c>
      <c r="AY1421" s="17">
        <v>0</v>
      </c>
      <c r="AZ1421" s="17">
        <v>0</v>
      </c>
      <c r="BA1421" s="17">
        <v>0</v>
      </c>
      <c r="BB1421" s="17">
        <v>0</v>
      </c>
      <c r="BC1421" s="17">
        <v>1</v>
      </c>
      <c r="BD1421" s="17">
        <v>4.8</v>
      </c>
      <c r="BE1421" s="17">
        <v>1</v>
      </c>
      <c r="BF1421" s="17">
        <v>1</v>
      </c>
      <c r="BH1421" s="17">
        <v>0</v>
      </c>
      <c r="BJ1421" s="17">
        <v>0</v>
      </c>
      <c r="BL1421" s="17">
        <v>0</v>
      </c>
      <c r="BM1421" s="17">
        <v>4.9299999999999995E-4</v>
      </c>
      <c r="BN1421" s="17">
        <v>1.2199999999999999E-3</v>
      </c>
      <c r="BO1421" s="17">
        <v>0</v>
      </c>
      <c r="BP1421" s="17">
        <v>0</v>
      </c>
      <c r="BQ1421" s="17">
        <v>0</v>
      </c>
      <c r="BR1421" s="17">
        <v>0</v>
      </c>
      <c r="BS1421" s="17">
        <v>0</v>
      </c>
      <c r="BT1421" s="17" t="s">
        <v>409</v>
      </c>
      <c r="BU1421" s="17" t="s">
        <v>409</v>
      </c>
      <c r="BV1421" s="17" t="s">
        <v>409</v>
      </c>
      <c r="BW1421" s="17" t="s">
        <v>592</v>
      </c>
      <c r="CA1421" s="17">
        <v>88106466</v>
      </c>
      <c r="CB1421" s="17" t="s">
        <v>978</v>
      </c>
      <c r="CC1421" s="17">
        <v>6102301</v>
      </c>
      <c r="CD1421" s="17" t="s">
        <v>775</v>
      </c>
    </row>
    <row r="1422" spans="1:82">
      <c r="A1422" s="27">
        <v>1000001613</v>
      </c>
      <c r="B1422" s="26">
        <v>0</v>
      </c>
      <c r="C1422" s="26" t="s">
        <v>1521</v>
      </c>
      <c r="D1422" s="25">
        <v>310700</v>
      </c>
      <c r="E1422" s="25" t="s">
        <v>1248</v>
      </c>
      <c r="F1422" s="25">
        <v>310740</v>
      </c>
      <c r="G1422" s="25" t="s">
        <v>1520</v>
      </c>
      <c r="H1422" s="25">
        <v>2</v>
      </c>
      <c r="I1422" s="25">
        <v>1996.04</v>
      </c>
      <c r="J1422" s="25">
        <v>2013.04</v>
      </c>
      <c r="K1422" s="25" t="s">
        <v>1519</v>
      </c>
      <c r="L1422" s="25"/>
      <c r="M1422" s="25" t="s">
        <v>1519</v>
      </c>
      <c r="N1422" s="25" t="s">
        <v>412</v>
      </c>
      <c r="O1422" s="25" t="s">
        <v>428</v>
      </c>
      <c r="P1422" s="25" t="s">
        <v>499</v>
      </c>
      <c r="Q1422" s="24">
        <v>12884</v>
      </c>
      <c r="R1422" s="17">
        <v>0</v>
      </c>
      <c r="S1422" s="17" t="s">
        <v>411</v>
      </c>
      <c r="T1422" s="17" t="s">
        <v>704</v>
      </c>
      <c r="U1422" s="17">
        <v>90</v>
      </c>
      <c r="V1422" s="17">
        <v>0.95740000000000003</v>
      </c>
      <c r="Y1422" s="17">
        <v>0</v>
      </c>
      <c r="Z1422" s="17">
        <v>0</v>
      </c>
      <c r="AC1422" s="17">
        <v>0</v>
      </c>
      <c r="AD1422" s="17">
        <v>0</v>
      </c>
      <c r="AG1422" s="17">
        <v>0</v>
      </c>
      <c r="AH1422" s="17">
        <v>0</v>
      </c>
      <c r="AK1422" s="17">
        <v>0</v>
      </c>
      <c r="AL1422" s="17">
        <v>0</v>
      </c>
      <c r="AO1422" s="17">
        <v>0</v>
      </c>
      <c r="AP1422" s="17">
        <v>0</v>
      </c>
      <c r="AQ1422" s="17">
        <v>2.562459E-3</v>
      </c>
      <c r="AR1422" s="17">
        <v>1.44225E-4</v>
      </c>
      <c r="AS1422" s="17">
        <v>2.0539999999999998E-3</v>
      </c>
      <c r="AT1422" s="17">
        <v>1.8008E-2</v>
      </c>
      <c r="AU1422" s="17">
        <v>1.7084999999999999E-2</v>
      </c>
      <c r="AV1422" s="17">
        <v>452</v>
      </c>
      <c r="AW1422" s="17">
        <v>542.4</v>
      </c>
      <c r="AX1422" s="17">
        <v>678</v>
      </c>
      <c r="AY1422" s="17">
        <v>0</v>
      </c>
      <c r="AZ1422" s="17">
        <v>0</v>
      </c>
      <c r="BA1422" s="17">
        <v>0</v>
      </c>
      <c r="BB1422" s="17">
        <v>0</v>
      </c>
      <c r="BC1422" s="17">
        <v>1</v>
      </c>
      <c r="BD1422" s="17">
        <v>12.97</v>
      </c>
      <c r="BE1422" s="17">
        <v>1</v>
      </c>
      <c r="BF1422" s="17">
        <v>1</v>
      </c>
      <c r="BH1422" s="17">
        <v>0</v>
      </c>
      <c r="BJ1422" s="17">
        <v>0</v>
      </c>
      <c r="BL1422" s="17">
        <v>0</v>
      </c>
      <c r="BM1422" s="17">
        <v>9.3779999999999992E-3</v>
      </c>
      <c r="BN1422" s="17">
        <v>5.4370000000000002E-2</v>
      </c>
      <c r="BO1422" s="17">
        <v>0</v>
      </c>
      <c r="BP1422" s="17">
        <v>0</v>
      </c>
      <c r="BQ1422" s="17">
        <v>0</v>
      </c>
      <c r="BR1422" s="17">
        <v>0</v>
      </c>
      <c r="BS1422" s="17">
        <v>0</v>
      </c>
      <c r="BT1422" s="17" t="s">
        <v>409</v>
      </c>
      <c r="BU1422" s="17" t="s">
        <v>409</v>
      </c>
      <c r="BV1422" s="17" t="s">
        <v>409</v>
      </c>
      <c r="BW1422" s="17" t="s">
        <v>592</v>
      </c>
      <c r="CA1422" s="17">
        <v>88106466</v>
      </c>
      <c r="CB1422" s="17" t="s">
        <v>978</v>
      </c>
      <c r="CC1422" s="17">
        <v>4201477</v>
      </c>
      <c r="CD1422" s="17" t="s">
        <v>1245</v>
      </c>
    </row>
    <row r="1423" spans="1:82">
      <c r="A1423" s="27">
        <v>1000001614</v>
      </c>
      <c r="B1423" s="26">
        <v>0</v>
      </c>
      <c r="C1423" s="26" t="s">
        <v>1518</v>
      </c>
      <c r="D1423" s="25">
        <v>310151</v>
      </c>
      <c r="E1423" s="25" t="s">
        <v>1517</v>
      </c>
      <c r="F1423" s="25">
        <v>310710</v>
      </c>
      <c r="G1423" s="25" t="s">
        <v>1516</v>
      </c>
      <c r="H1423" s="25">
        <v>2</v>
      </c>
      <c r="I1423" s="25">
        <v>2005.07</v>
      </c>
      <c r="J1423" s="25">
        <v>2013.04</v>
      </c>
      <c r="K1423" s="25" t="s">
        <v>1515</v>
      </c>
      <c r="L1423" s="25"/>
      <c r="M1423" s="25" t="s">
        <v>1515</v>
      </c>
      <c r="N1423" s="25" t="s">
        <v>412</v>
      </c>
      <c r="O1423" s="25" t="s">
        <v>428</v>
      </c>
      <c r="P1423" s="25" t="s">
        <v>499</v>
      </c>
      <c r="Q1423" s="24">
        <v>5142</v>
      </c>
      <c r="R1423" s="17">
        <v>0</v>
      </c>
      <c r="S1423" s="17" t="s">
        <v>498</v>
      </c>
      <c r="T1423" s="17" t="s">
        <v>792</v>
      </c>
      <c r="U1423" s="29">
        <v>2079</v>
      </c>
      <c r="V1423" s="17">
        <v>0.30599999999999999</v>
      </c>
      <c r="Y1423" s="17">
        <v>0</v>
      </c>
      <c r="Z1423" s="17">
        <v>0</v>
      </c>
      <c r="AC1423" s="17">
        <v>0</v>
      </c>
      <c r="AD1423" s="17">
        <v>0</v>
      </c>
      <c r="AG1423" s="17">
        <v>0</v>
      </c>
      <c r="AH1423" s="17">
        <v>0</v>
      </c>
      <c r="AK1423" s="17">
        <v>0</v>
      </c>
      <c r="AL1423" s="17">
        <v>0</v>
      </c>
      <c r="AO1423" s="17">
        <v>0</v>
      </c>
      <c r="AP1423" s="17">
        <v>0</v>
      </c>
      <c r="AQ1423" s="17">
        <v>1.4006869E-2</v>
      </c>
      <c r="AR1423" s="17">
        <v>2.9063140000000001E-3</v>
      </c>
      <c r="AS1423" s="17">
        <v>8.9300000000000002E-4</v>
      </c>
      <c r="AT1423" s="17">
        <v>8.0850000000000002E-3</v>
      </c>
      <c r="AU1423" s="17">
        <v>5.4843000000000003E-2</v>
      </c>
      <c r="AV1423" s="17">
        <v>452</v>
      </c>
      <c r="AW1423" s="17">
        <v>542.4</v>
      </c>
      <c r="AX1423" s="17">
        <v>678</v>
      </c>
      <c r="AY1423" s="17">
        <v>0</v>
      </c>
      <c r="AZ1423" s="17">
        <v>0</v>
      </c>
      <c r="BA1423" s="17">
        <v>0</v>
      </c>
      <c r="BB1423" s="17">
        <v>0</v>
      </c>
      <c r="BC1423" s="17">
        <v>1</v>
      </c>
      <c r="BD1423" s="17">
        <v>7.22</v>
      </c>
      <c r="BE1423" s="17">
        <v>1</v>
      </c>
      <c r="BF1423" s="17">
        <v>1</v>
      </c>
      <c r="BH1423" s="17">
        <v>0</v>
      </c>
      <c r="BJ1423" s="17">
        <v>0</v>
      </c>
      <c r="BL1423" s="17">
        <v>0</v>
      </c>
      <c r="BM1423" s="17">
        <v>4.8910000000000004E-3</v>
      </c>
      <c r="BN1423" s="17">
        <v>1.8255E-2</v>
      </c>
      <c r="BO1423" s="17">
        <v>0</v>
      </c>
      <c r="BP1423" s="17">
        <v>0</v>
      </c>
      <c r="BQ1423" s="17">
        <v>0</v>
      </c>
      <c r="BR1423" s="17">
        <v>0</v>
      </c>
      <c r="BS1423" s="17">
        <v>0</v>
      </c>
      <c r="BT1423" s="17" t="s">
        <v>409</v>
      </c>
      <c r="BU1423" s="17" t="s">
        <v>409</v>
      </c>
      <c r="BV1423" s="17" t="s">
        <v>409</v>
      </c>
      <c r="BX1423" s="17" t="s">
        <v>607</v>
      </c>
      <c r="CA1423" s="17">
        <v>88106466</v>
      </c>
      <c r="CB1423" s="17" t="s">
        <v>978</v>
      </c>
      <c r="CC1423" s="17">
        <v>4201477</v>
      </c>
      <c r="CD1423" s="17" t="s">
        <v>1245</v>
      </c>
    </row>
    <row r="1424" spans="1:82">
      <c r="A1424" s="27">
        <v>1000001615</v>
      </c>
      <c r="B1424" s="26">
        <v>0</v>
      </c>
      <c r="C1424" s="26" t="s">
        <v>1514</v>
      </c>
      <c r="D1424" s="25">
        <v>203250</v>
      </c>
      <c r="E1424" s="25" t="s">
        <v>1367</v>
      </c>
      <c r="F1424" s="25">
        <v>203351</v>
      </c>
      <c r="G1424" s="25" t="s">
        <v>1513</v>
      </c>
      <c r="H1424" s="25">
        <v>2</v>
      </c>
      <c r="I1424" s="25">
        <v>2000.04</v>
      </c>
      <c r="J1424" s="25">
        <v>2015.12</v>
      </c>
      <c r="K1424" s="25" t="s">
        <v>1512</v>
      </c>
      <c r="L1424" s="25"/>
      <c r="M1424" s="25" t="s">
        <v>1512</v>
      </c>
      <c r="N1424" s="25" t="s">
        <v>609</v>
      </c>
      <c r="O1424" s="25" t="s">
        <v>428</v>
      </c>
      <c r="P1424" s="25" t="s">
        <v>608</v>
      </c>
      <c r="Q1424" s="24">
        <v>3070</v>
      </c>
      <c r="R1424" s="17">
        <v>0</v>
      </c>
      <c r="U1424" s="17">
        <v>0</v>
      </c>
      <c r="V1424" s="17">
        <v>0</v>
      </c>
      <c r="Y1424" s="17">
        <v>0</v>
      </c>
      <c r="Z1424" s="17">
        <v>0</v>
      </c>
      <c r="AC1424" s="17">
        <v>0</v>
      </c>
      <c r="AD1424" s="17">
        <v>0</v>
      </c>
      <c r="AG1424" s="17">
        <v>0</v>
      </c>
      <c r="AH1424" s="17">
        <v>0</v>
      </c>
      <c r="AK1424" s="17">
        <v>0</v>
      </c>
      <c r="AL1424" s="17">
        <v>0</v>
      </c>
      <c r="AO1424" s="17">
        <v>0</v>
      </c>
      <c r="AP1424" s="17">
        <v>0</v>
      </c>
      <c r="AQ1424" s="17">
        <v>0</v>
      </c>
      <c r="AR1424" s="17">
        <v>0</v>
      </c>
      <c r="AS1424" s="17">
        <v>4.5000000000000003E-5</v>
      </c>
      <c r="AT1424" s="17">
        <v>7.5199999999999996E-4</v>
      </c>
      <c r="AU1424" s="17">
        <v>2.0080000000000001E-2</v>
      </c>
      <c r="AV1424" s="30">
        <v>2194</v>
      </c>
      <c r="AW1424" s="30">
        <v>2632.8</v>
      </c>
      <c r="AX1424" s="30">
        <v>3291</v>
      </c>
      <c r="AY1424" s="17">
        <v>0</v>
      </c>
      <c r="AZ1424" s="17">
        <v>0</v>
      </c>
      <c r="BA1424" s="17">
        <v>0</v>
      </c>
      <c r="BB1424" s="17">
        <v>0</v>
      </c>
      <c r="BC1424" s="17">
        <v>1</v>
      </c>
      <c r="BD1424" s="17">
        <v>3.07</v>
      </c>
      <c r="BE1424" s="17">
        <v>1</v>
      </c>
      <c r="BF1424" s="17">
        <v>1</v>
      </c>
      <c r="BH1424" s="17">
        <v>0</v>
      </c>
      <c r="BJ1424" s="17">
        <v>0</v>
      </c>
      <c r="BL1424" s="17">
        <v>0</v>
      </c>
      <c r="BM1424" s="17">
        <v>3.6999999999999999E-4</v>
      </c>
      <c r="BN1424" s="17">
        <v>2.4139999999999999E-3</v>
      </c>
      <c r="BO1424" s="17">
        <v>0</v>
      </c>
      <c r="BP1424" s="17">
        <v>0</v>
      </c>
      <c r="BQ1424" s="17">
        <v>0</v>
      </c>
      <c r="BR1424" s="17">
        <v>0</v>
      </c>
      <c r="BS1424" s="17">
        <v>0</v>
      </c>
      <c r="BT1424" s="17" t="s">
        <v>409</v>
      </c>
      <c r="BU1424" s="17" t="s">
        <v>409</v>
      </c>
      <c r="BV1424" s="17" t="s">
        <v>409</v>
      </c>
      <c r="BX1424" s="17" t="s">
        <v>607</v>
      </c>
      <c r="CA1424" s="17">
        <v>88106466</v>
      </c>
      <c r="CB1424" s="17" t="s">
        <v>1497</v>
      </c>
      <c r="CC1424" s="17">
        <v>6102301</v>
      </c>
      <c r="CD1424" s="17" t="s">
        <v>888</v>
      </c>
    </row>
    <row r="1425" spans="1:82">
      <c r="A1425" s="27">
        <v>1000001616</v>
      </c>
      <c r="B1425" s="26">
        <v>0</v>
      </c>
      <c r="C1425" s="26" t="s">
        <v>1511</v>
      </c>
      <c r="D1425" s="25">
        <v>204250</v>
      </c>
      <c r="E1425" s="25" t="s">
        <v>1506</v>
      </c>
      <c r="F1425" s="25">
        <v>204700</v>
      </c>
      <c r="G1425" s="25" t="s">
        <v>1509</v>
      </c>
      <c r="H1425" s="25">
        <v>3</v>
      </c>
      <c r="I1425" s="25">
        <v>2004.01</v>
      </c>
      <c r="J1425" s="25">
        <v>2020.04</v>
      </c>
      <c r="K1425" s="25" t="s">
        <v>1505</v>
      </c>
      <c r="L1425" s="25"/>
      <c r="M1425" s="25" t="s">
        <v>1505</v>
      </c>
      <c r="N1425" s="25" t="s">
        <v>609</v>
      </c>
      <c r="O1425" s="25" t="s">
        <v>1394</v>
      </c>
      <c r="P1425" s="25" t="s">
        <v>608</v>
      </c>
      <c r="Q1425" s="24">
        <v>38280</v>
      </c>
      <c r="R1425" s="17">
        <v>0</v>
      </c>
      <c r="U1425" s="17">
        <v>0</v>
      </c>
      <c r="V1425" s="17">
        <v>0</v>
      </c>
      <c r="Y1425" s="17">
        <v>0</v>
      </c>
      <c r="Z1425" s="17">
        <v>0</v>
      </c>
      <c r="AC1425" s="17">
        <v>0</v>
      </c>
      <c r="AD1425" s="17">
        <v>0</v>
      </c>
      <c r="AG1425" s="17">
        <v>0</v>
      </c>
      <c r="AH1425" s="17">
        <v>0</v>
      </c>
      <c r="AK1425" s="17">
        <v>0</v>
      </c>
      <c r="AL1425" s="17">
        <v>0</v>
      </c>
      <c r="AO1425" s="17">
        <v>0</v>
      </c>
      <c r="AP1425" s="17">
        <v>0</v>
      </c>
      <c r="AQ1425" s="17">
        <v>0</v>
      </c>
      <c r="AR1425" s="17">
        <v>0</v>
      </c>
      <c r="AS1425" s="17">
        <v>5.0100000000000003E-4</v>
      </c>
      <c r="AT1425" s="17">
        <v>1.02825E-2</v>
      </c>
      <c r="AU1425" s="17">
        <v>0.22819500000000001</v>
      </c>
      <c r="AV1425" s="30">
        <v>3262.66</v>
      </c>
      <c r="AW1425" s="30">
        <v>3915.19</v>
      </c>
      <c r="AX1425" s="30">
        <v>4893.99</v>
      </c>
      <c r="AY1425" s="17">
        <v>0</v>
      </c>
      <c r="AZ1425" s="17">
        <v>0</v>
      </c>
      <c r="BA1425" s="17">
        <v>0</v>
      </c>
      <c r="BB1425" s="17">
        <v>0</v>
      </c>
      <c r="BC1425" s="17">
        <v>1</v>
      </c>
      <c r="BD1425" s="17">
        <v>38.28</v>
      </c>
      <c r="BE1425" s="17">
        <v>1</v>
      </c>
      <c r="BF1425" s="17">
        <v>1</v>
      </c>
      <c r="BH1425" s="17">
        <v>0</v>
      </c>
      <c r="BJ1425" s="17">
        <v>0</v>
      </c>
      <c r="BL1425" s="17">
        <v>0</v>
      </c>
      <c r="BM1425" s="17">
        <v>4.3920000000000001E-3</v>
      </c>
      <c r="BN1425" s="17">
        <v>2.7494749999999998E-2</v>
      </c>
      <c r="BO1425" s="17">
        <v>0</v>
      </c>
      <c r="BP1425" s="17">
        <v>0</v>
      </c>
      <c r="BQ1425" s="17">
        <v>0</v>
      </c>
      <c r="BR1425" s="17">
        <v>0</v>
      </c>
      <c r="BS1425" s="17">
        <v>0</v>
      </c>
      <c r="BT1425" s="17" t="s">
        <v>409</v>
      </c>
      <c r="BU1425" s="17" t="s">
        <v>409</v>
      </c>
      <c r="BV1425" s="17" t="s">
        <v>409</v>
      </c>
      <c r="BX1425" s="17" t="s">
        <v>607</v>
      </c>
      <c r="CA1425" s="17">
        <v>88106466</v>
      </c>
      <c r="CB1425" s="17" t="s">
        <v>1497</v>
      </c>
      <c r="CC1425" s="17">
        <v>3100588</v>
      </c>
      <c r="CD1425" s="17" t="s">
        <v>598</v>
      </c>
    </row>
    <row r="1426" spans="1:82">
      <c r="A1426" s="27">
        <v>1000001617</v>
      </c>
      <c r="B1426" s="26">
        <v>0</v>
      </c>
      <c r="C1426" s="26" t="s">
        <v>1510</v>
      </c>
      <c r="D1426" s="25">
        <v>204250</v>
      </c>
      <c r="E1426" s="25" t="s">
        <v>1506</v>
      </c>
      <c r="F1426" s="25">
        <v>204700</v>
      </c>
      <c r="G1426" s="25" t="s">
        <v>1509</v>
      </c>
      <c r="H1426" s="25">
        <v>4</v>
      </c>
      <c r="I1426" s="25">
        <v>2004.01</v>
      </c>
      <c r="J1426" s="25">
        <v>2500.12</v>
      </c>
      <c r="K1426" s="25" t="s">
        <v>1505</v>
      </c>
      <c r="L1426" s="25"/>
      <c r="M1426" s="25" t="s">
        <v>1505</v>
      </c>
      <c r="N1426" s="25" t="s">
        <v>609</v>
      </c>
      <c r="O1426" s="25" t="s">
        <v>1394</v>
      </c>
      <c r="P1426" s="25" t="s">
        <v>608</v>
      </c>
      <c r="Q1426" s="24">
        <v>38280</v>
      </c>
      <c r="R1426" s="17">
        <v>0</v>
      </c>
      <c r="U1426" s="17">
        <v>0</v>
      </c>
      <c r="V1426" s="17">
        <v>0</v>
      </c>
      <c r="Y1426" s="17">
        <v>0</v>
      </c>
      <c r="Z1426" s="17">
        <v>0</v>
      </c>
      <c r="AC1426" s="17">
        <v>0</v>
      </c>
      <c r="AD1426" s="17">
        <v>0</v>
      </c>
      <c r="AG1426" s="17">
        <v>0</v>
      </c>
      <c r="AH1426" s="17">
        <v>0</v>
      </c>
      <c r="AK1426" s="17">
        <v>0</v>
      </c>
      <c r="AL1426" s="17">
        <v>0</v>
      </c>
      <c r="AO1426" s="17">
        <v>0</v>
      </c>
      <c r="AP1426" s="17">
        <v>0</v>
      </c>
      <c r="AQ1426" s="17">
        <v>0</v>
      </c>
      <c r="AR1426" s="17">
        <v>0</v>
      </c>
      <c r="AS1426" s="17">
        <v>5.0100000000000003E-4</v>
      </c>
      <c r="AT1426" s="17">
        <v>1.02825E-2</v>
      </c>
      <c r="AU1426" s="17">
        <v>0.22819500000000001</v>
      </c>
      <c r="AV1426" s="30">
        <v>3262.66</v>
      </c>
      <c r="AW1426" s="30">
        <v>3915.19</v>
      </c>
      <c r="AX1426" s="30">
        <v>4893.99</v>
      </c>
      <c r="AY1426" s="17">
        <v>0</v>
      </c>
      <c r="AZ1426" s="17">
        <v>0</v>
      </c>
      <c r="BA1426" s="17">
        <v>0</v>
      </c>
      <c r="BB1426" s="17">
        <v>0</v>
      </c>
      <c r="BC1426" s="17">
        <v>1</v>
      </c>
      <c r="BD1426" s="17">
        <v>38.28</v>
      </c>
      <c r="BE1426" s="17">
        <v>1</v>
      </c>
      <c r="BF1426" s="17">
        <v>1</v>
      </c>
      <c r="BH1426" s="17">
        <v>0</v>
      </c>
      <c r="BJ1426" s="17">
        <v>0</v>
      </c>
      <c r="BL1426" s="17">
        <v>0</v>
      </c>
      <c r="BM1426" s="17">
        <v>4.3920000000000001E-3</v>
      </c>
      <c r="BN1426" s="17">
        <v>2.7494749999999998E-2</v>
      </c>
      <c r="BO1426" s="17">
        <v>0</v>
      </c>
      <c r="BP1426" s="17">
        <v>0</v>
      </c>
      <c r="BQ1426" s="17">
        <v>0</v>
      </c>
      <c r="BR1426" s="17">
        <v>0</v>
      </c>
      <c r="BS1426" s="17">
        <v>0</v>
      </c>
      <c r="BT1426" s="17" t="s">
        <v>409</v>
      </c>
      <c r="BU1426" s="17" t="s">
        <v>409</v>
      </c>
      <c r="BV1426" s="17" t="s">
        <v>409</v>
      </c>
      <c r="BX1426" s="17" t="s">
        <v>607</v>
      </c>
      <c r="CA1426" s="17">
        <v>88106466</v>
      </c>
      <c r="CB1426" s="17" t="s">
        <v>1497</v>
      </c>
      <c r="CC1426" s="17">
        <v>3100588</v>
      </c>
      <c r="CD1426" s="17" t="s">
        <v>598</v>
      </c>
    </row>
    <row r="1427" spans="1:82">
      <c r="A1427" s="27">
        <v>1000001618</v>
      </c>
      <c r="B1427" s="26">
        <v>0</v>
      </c>
      <c r="C1427" s="26" t="s">
        <v>1508</v>
      </c>
      <c r="D1427" s="25">
        <v>204250</v>
      </c>
      <c r="E1427" s="25" t="s">
        <v>1506</v>
      </c>
      <c r="F1427" s="25">
        <v>204800</v>
      </c>
      <c r="G1427" s="25" t="s">
        <v>779</v>
      </c>
      <c r="H1427" s="25">
        <v>1</v>
      </c>
      <c r="I1427" s="25">
        <v>2004.01</v>
      </c>
      <c r="J1427" s="25">
        <v>2500.12</v>
      </c>
      <c r="K1427" s="25" t="s">
        <v>1505</v>
      </c>
      <c r="L1427" s="25"/>
      <c r="M1427" s="25" t="s">
        <v>1505</v>
      </c>
      <c r="N1427" s="25" t="s">
        <v>609</v>
      </c>
      <c r="O1427" s="25" t="s">
        <v>1394</v>
      </c>
      <c r="P1427" s="25" t="s">
        <v>608</v>
      </c>
      <c r="Q1427" s="24">
        <v>38280</v>
      </c>
      <c r="R1427" s="17">
        <v>0</v>
      </c>
      <c r="U1427" s="17">
        <v>0</v>
      </c>
      <c r="V1427" s="17">
        <v>0</v>
      </c>
      <c r="Y1427" s="17">
        <v>0</v>
      </c>
      <c r="Z1427" s="17">
        <v>0</v>
      </c>
      <c r="AC1427" s="17">
        <v>0</v>
      </c>
      <c r="AD1427" s="17">
        <v>0</v>
      </c>
      <c r="AG1427" s="17">
        <v>0</v>
      </c>
      <c r="AH1427" s="17">
        <v>0</v>
      </c>
      <c r="AK1427" s="17">
        <v>0</v>
      </c>
      <c r="AL1427" s="17">
        <v>0</v>
      </c>
      <c r="AO1427" s="17">
        <v>0</v>
      </c>
      <c r="AP1427" s="17">
        <v>0</v>
      </c>
      <c r="AQ1427" s="17">
        <v>0</v>
      </c>
      <c r="AR1427" s="17">
        <v>0</v>
      </c>
      <c r="AS1427" s="17">
        <v>5.0100000000000003E-4</v>
      </c>
      <c r="AT1427" s="17">
        <v>1.02825E-2</v>
      </c>
      <c r="AU1427" s="17">
        <v>0.22819500000000001</v>
      </c>
      <c r="AV1427" s="30">
        <v>3262.66</v>
      </c>
      <c r="AW1427" s="30">
        <v>3915.19</v>
      </c>
      <c r="AX1427" s="30">
        <v>4893.99</v>
      </c>
      <c r="AY1427" s="17">
        <v>0</v>
      </c>
      <c r="AZ1427" s="17">
        <v>0</v>
      </c>
      <c r="BA1427" s="17">
        <v>0</v>
      </c>
      <c r="BB1427" s="17">
        <v>0</v>
      </c>
      <c r="BC1427" s="17">
        <v>1</v>
      </c>
      <c r="BD1427" s="17">
        <v>38.28</v>
      </c>
      <c r="BE1427" s="17">
        <v>1</v>
      </c>
      <c r="BF1427" s="17">
        <v>1</v>
      </c>
      <c r="BH1427" s="17">
        <v>0</v>
      </c>
      <c r="BJ1427" s="17">
        <v>0</v>
      </c>
      <c r="BL1427" s="17">
        <v>0</v>
      </c>
      <c r="BM1427" s="17">
        <v>4.3920000000000001E-3</v>
      </c>
      <c r="BN1427" s="17">
        <v>2.7494749999999998E-2</v>
      </c>
      <c r="BO1427" s="17">
        <v>0</v>
      </c>
      <c r="BP1427" s="17">
        <v>0</v>
      </c>
      <c r="BQ1427" s="17">
        <v>0</v>
      </c>
      <c r="BR1427" s="17">
        <v>0</v>
      </c>
      <c r="BS1427" s="17">
        <v>0</v>
      </c>
      <c r="BT1427" s="17" t="s">
        <v>409</v>
      </c>
      <c r="BU1427" s="17" t="s">
        <v>409</v>
      </c>
      <c r="BV1427" s="17" t="s">
        <v>409</v>
      </c>
      <c r="BX1427" s="17" t="s">
        <v>607</v>
      </c>
      <c r="CA1427" s="17">
        <v>88106466</v>
      </c>
      <c r="CB1427" s="17" t="s">
        <v>1497</v>
      </c>
      <c r="CC1427" s="17">
        <v>3100588</v>
      </c>
      <c r="CD1427" s="17" t="s">
        <v>598</v>
      </c>
    </row>
    <row r="1428" spans="1:82">
      <c r="A1428" s="27">
        <v>1000001619</v>
      </c>
      <c r="B1428" s="26">
        <v>0</v>
      </c>
      <c r="C1428" s="26" t="s">
        <v>1507</v>
      </c>
      <c r="D1428" s="25">
        <v>204250</v>
      </c>
      <c r="E1428" s="25" t="s">
        <v>1506</v>
      </c>
      <c r="F1428" s="25">
        <v>204800</v>
      </c>
      <c r="G1428" s="25" t="s">
        <v>779</v>
      </c>
      <c r="H1428" s="25">
        <v>2</v>
      </c>
      <c r="I1428" s="25">
        <v>2004.01</v>
      </c>
      <c r="J1428" s="25">
        <v>2500.12</v>
      </c>
      <c r="K1428" s="25" t="s">
        <v>1505</v>
      </c>
      <c r="L1428" s="25"/>
      <c r="M1428" s="25" t="s">
        <v>1505</v>
      </c>
      <c r="N1428" s="25" t="s">
        <v>609</v>
      </c>
      <c r="O1428" s="25" t="s">
        <v>1394</v>
      </c>
      <c r="P1428" s="25" t="s">
        <v>608</v>
      </c>
      <c r="Q1428" s="24">
        <v>38280</v>
      </c>
      <c r="R1428" s="17">
        <v>0</v>
      </c>
      <c r="U1428" s="17">
        <v>0</v>
      </c>
      <c r="V1428" s="17">
        <v>0</v>
      </c>
      <c r="Y1428" s="17">
        <v>0</v>
      </c>
      <c r="Z1428" s="17">
        <v>0</v>
      </c>
      <c r="AC1428" s="17">
        <v>0</v>
      </c>
      <c r="AD1428" s="17">
        <v>0</v>
      </c>
      <c r="AG1428" s="17">
        <v>0</v>
      </c>
      <c r="AH1428" s="17">
        <v>0</v>
      </c>
      <c r="AK1428" s="17">
        <v>0</v>
      </c>
      <c r="AL1428" s="17">
        <v>0</v>
      </c>
      <c r="AO1428" s="17">
        <v>0</v>
      </c>
      <c r="AP1428" s="17">
        <v>0</v>
      </c>
      <c r="AQ1428" s="17">
        <v>0</v>
      </c>
      <c r="AR1428" s="17">
        <v>0</v>
      </c>
      <c r="AS1428" s="17">
        <v>5.0100000000000003E-4</v>
      </c>
      <c r="AT1428" s="17">
        <v>1.02825E-2</v>
      </c>
      <c r="AU1428" s="17">
        <v>0.22819500000000001</v>
      </c>
      <c r="AV1428" s="30">
        <v>3262.66</v>
      </c>
      <c r="AW1428" s="30">
        <v>3915.19</v>
      </c>
      <c r="AX1428" s="30">
        <v>4893.99</v>
      </c>
      <c r="AY1428" s="17">
        <v>0</v>
      </c>
      <c r="AZ1428" s="17">
        <v>0</v>
      </c>
      <c r="BA1428" s="17">
        <v>0</v>
      </c>
      <c r="BB1428" s="17">
        <v>0</v>
      </c>
      <c r="BC1428" s="17">
        <v>1</v>
      </c>
      <c r="BD1428" s="17">
        <v>38.28</v>
      </c>
      <c r="BE1428" s="17">
        <v>1</v>
      </c>
      <c r="BF1428" s="17">
        <v>1</v>
      </c>
      <c r="BH1428" s="17">
        <v>0</v>
      </c>
      <c r="BJ1428" s="17">
        <v>0</v>
      </c>
      <c r="BL1428" s="17">
        <v>0</v>
      </c>
      <c r="BM1428" s="17">
        <v>4.3920000000000001E-3</v>
      </c>
      <c r="BN1428" s="17">
        <v>2.7494749999999998E-2</v>
      </c>
      <c r="BO1428" s="17">
        <v>0</v>
      </c>
      <c r="BP1428" s="17">
        <v>0</v>
      </c>
      <c r="BQ1428" s="17">
        <v>0</v>
      </c>
      <c r="BR1428" s="17">
        <v>0</v>
      </c>
      <c r="BS1428" s="17">
        <v>0</v>
      </c>
      <c r="BT1428" s="17" t="s">
        <v>409</v>
      </c>
      <c r="BU1428" s="17" t="s">
        <v>409</v>
      </c>
      <c r="BV1428" s="17" t="s">
        <v>409</v>
      </c>
      <c r="BX1428" s="17" t="s">
        <v>607</v>
      </c>
      <c r="CA1428" s="17">
        <v>88106466</v>
      </c>
      <c r="CB1428" s="17" t="s">
        <v>1497</v>
      </c>
      <c r="CC1428" s="17">
        <v>3100588</v>
      </c>
      <c r="CD1428" s="17" t="s">
        <v>598</v>
      </c>
    </row>
    <row r="1429" spans="1:82">
      <c r="A1429" s="27">
        <v>1000001620</v>
      </c>
      <c r="B1429" s="26">
        <v>0</v>
      </c>
      <c r="C1429" s="26" t="s">
        <v>1504</v>
      </c>
      <c r="D1429" s="25">
        <v>205010</v>
      </c>
      <c r="E1429" s="25" t="s">
        <v>1501</v>
      </c>
      <c r="F1429" s="25">
        <v>209350</v>
      </c>
      <c r="G1429" s="25" t="s">
        <v>1503</v>
      </c>
      <c r="H1429" s="25">
        <v>3</v>
      </c>
      <c r="I1429" s="25">
        <v>2005.12</v>
      </c>
      <c r="J1429" s="25">
        <v>2014.12</v>
      </c>
      <c r="K1429" s="25" t="s">
        <v>1499</v>
      </c>
      <c r="L1429" s="25"/>
      <c r="M1429" s="25" t="s">
        <v>1499</v>
      </c>
      <c r="N1429" s="25" t="s">
        <v>609</v>
      </c>
      <c r="O1429" s="25" t="s">
        <v>428</v>
      </c>
      <c r="P1429" s="25" t="s">
        <v>1498</v>
      </c>
      <c r="Q1429" s="24">
        <v>45456</v>
      </c>
      <c r="R1429" s="17">
        <v>0</v>
      </c>
      <c r="S1429" s="17" t="s">
        <v>428</v>
      </c>
      <c r="T1429" s="17" t="s">
        <v>608</v>
      </c>
      <c r="U1429" s="29">
        <v>2064</v>
      </c>
      <c r="V1429" s="17">
        <v>0</v>
      </c>
      <c r="Y1429" s="17">
        <v>0</v>
      </c>
      <c r="Z1429" s="17">
        <v>0</v>
      </c>
      <c r="AC1429" s="17">
        <v>0</v>
      </c>
      <c r="AD1429" s="17">
        <v>0</v>
      </c>
      <c r="AG1429" s="17">
        <v>0</v>
      </c>
      <c r="AH1429" s="17">
        <v>0</v>
      </c>
      <c r="AK1429" s="17">
        <v>0</v>
      </c>
      <c r="AL1429" s="17">
        <v>0</v>
      </c>
      <c r="AO1429" s="17">
        <v>0</v>
      </c>
      <c r="AP1429" s="17">
        <v>0</v>
      </c>
      <c r="AQ1429" s="17">
        <v>0</v>
      </c>
      <c r="AR1429" s="17">
        <v>0</v>
      </c>
      <c r="AS1429" s="17">
        <v>5.0799999999999999E-4</v>
      </c>
      <c r="AT1429" s="17">
        <v>1.2085E-2</v>
      </c>
      <c r="AU1429" s="17">
        <v>0.29842099999999999</v>
      </c>
      <c r="AV1429" s="30">
        <v>3288</v>
      </c>
      <c r="AW1429" s="30">
        <v>3945.6</v>
      </c>
      <c r="AX1429" s="30">
        <v>4932</v>
      </c>
      <c r="AY1429" s="17">
        <v>0</v>
      </c>
      <c r="AZ1429" s="17">
        <v>0</v>
      </c>
      <c r="BA1429" s="17">
        <v>0</v>
      </c>
      <c r="BB1429" s="17">
        <v>0</v>
      </c>
      <c r="BC1429" s="17">
        <v>1</v>
      </c>
      <c r="BD1429" s="17">
        <v>47.52</v>
      </c>
      <c r="BE1429" s="17">
        <v>1</v>
      </c>
      <c r="BF1429" s="17">
        <v>1</v>
      </c>
      <c r="BH1429" s="17">
        <v>0</v>
      </c>
      <c r="BJ1429" s="17">
        <v>0</v>
      </c>
      <c r="BL1429" s="17">
        <v>0</v>
      </c>
      <c r="BM1429" s="17">
        <v>5.1139999999999996E-3</v>
      </c>
      <c r="BN1429" s="17">
        <v>3.2396000000000001E-2</v>
      </c>
      <c r="BO1429" s="17">
        <v>9.9448999999999996E-2</v>
      </c>
      <c r="BP1429" s="17">
        <v>0</v>
      </c>
      <c r="BQ1429" s="17">
        <v>0</v>
      </c>
      <c r="BR1429" s="17">
        <v>0</v>
      </c>
      <c r="BS1429" s="17">
        <v>0</v>
      </c>
      <c r="BT1429" s="17" t="s">
        <v>409</v>
      </c>
      <c r="BU1429" s="17" t="s">
        <v>409</v>
      </c>
      <c r="BV1429" s="17" t="s">
        <v>409</v>
      </c>
      <c r="BW1429" s="17" t="s">
        <v>592</v>
      </c>
      <c r="CA1429" s="17">
        <v>88106466</v>
      </c>
      <c r="CB1429" s="17" t="s">
        <v>1497</v>
      </c>
      <c r="CC1429" s="17">
        <v>97104204</v>
      </c>
      <c r="CD1429" s="17" t="s">
        <v>759</v>
      </c>
    </row>
    <row r="1430" spans="1:82">
      <c r="A1430" s="27">
        <v>1000001621</v>
      </c>
      <c r="B1430" s="26">
        <v>0</v>
      </c>
      <c r="C1430" s="26" t="s">
        <v>1502</v>
      </c>
      <c r="D1430" s="25">
        <v>205010</v>
      </c>
      <c r="E1430" s="25" t="s">
        <v>1501</v>
      </c>
      <c r="F1430" s="25">
        <v>209150</v>
      </c>
      <c r="G1430" s="25" t="s">
        <v>1500</v>
      </c>
      <c r="H1430" s="25">
        <v>1</v>
      </c>
      <c r="I1430" s="25">
        <v>2005.12</v>
      </c>
      <c r="J1430" s="25">
        <v>2014.12</v>
      </c>
      <c r="K1430" s="25" t="s">
        <v>1499</v>
      </c>
      <c r="L1430" s="25"/>
      <c r="M1430" s="25" t="s">
        <v>1499</v>
      </c>
      <c r="N1430" s="25" t="s">
        <v>609</v>
      </c>
      <c r="O1430" s="25" t="s">
        <v>428</v>
      </c>
      <c r="P1430" s="25" t="s">
        <v>1498</v>
      </c>
      <c r="Q1430" s="24">
        <v>46636</v>
      </c>
      <c r="R1430" s="17">
        <v>0</v>
      </c>
      <c r="S1430" s="17" t="s">
        <v>428</v>
      </c>
      <c r="T1430" s="17" t="s">
        <v>608</v>
      </c>
      <c r="U1430" s="29">
        <v>1667</v>
      </c>
      <c r="V1430" s="17">
        <v>0</v>
      </c>
      <c r="Y1430" s="17">
        <v>0</v>
      </c>
      <c r="Z1430" s="17">
        <v>0</v>
      </c>
      <c r="AC1430" s="17">
        <v>0</v>
      </c>
      <c r="AD1430" s="17">
        <v>0</v>
      </c>
      <c r="AG1430" s="17">
        <v>0</v>
      </c>
      <c r="AH1430" s="17">
        <v>0</v>
      </c>
      <c r="AK1430" s="17">
        <v>0</v>
      </c>
      <c r="AL1430" s="17">
        <v>0</v>
      </c>
      <c r="AO1430" s="17">
        <v>0</v>
      </c>
      <c r="AP1430" s="17">
        <v>0</v>
      </c>
      <c r="AQ1430" s="17">
        <v>0</v>
      </c>
      <c r="AR1430" s="17">
        <v>0</v>
      </c>
      <c r="AS1430" s="17">
        <v>5.13E-4</v>
      </c>
      <c r="AT1430" s="17">
        <v>1.2246E-2</v>
      </c>
      <c r="AU1430" s="17">
        <v>0.30411199999999999</v>
      </c>
      <c r="AV1430" s="30">
        <v>3288</v>
      </c>
      <c r="AW1430" s="30">
        <v>3945.6</v>
      </c>
      <c r="AX1430" s="30">
        <v>4932</v>
      </c>
      <c r="AY1430" s="17">
        <v>0</v>
      </c>
      <c r="AZ1430" s="17">
        <v>0</v>
      </c>
      <c r="BA1430" s="17">
        <v>0</v>
      </c>
      <c r="BB1430" s="17">
        <v>0</v>
      </c>
      <c r="BC1430" s="17">
        <v>1</v>
      </c>
      <c r="BD1430" s="17">
        <v>48.3</v>
      </c>
      <c r="BE1430" s="17">
        <v>1</v>
      </c>
      <c r="BF1430" s="17">
        <v>1</v>
      </c>
      <c r="BH1430" s="17">
        <v>0</v>
      </c>
      <c r="BJ1430" s="17">
        <v>0</v>
      </c>
      <c r="BL1430" s="17">
        <v>0</v>
      </c>
      <c r="BM1430" s="17">
        <v>5.2030000000000002E-3</v>
      </c>
      <c r="BN1430" s="17">
        <v>3.2897999999999997E-2</v>
      </c>
      <c r="BO1430" s="17">
        <v>0.101122</v>
      </c>
      <c r="BP1430" s="17">
        <v>0</v>
      </c>
      <c r="BQ1430" s="17">
        <v>0</v>
      </c>
      <c r="BR1430" s="17">
        <v>0</v>
      </c>
      <c r="BS1430" s="17">
        <v>0</v>
      </c>
      <c r="BT1430" s="17" t="s">
        <v>409</v>
      </c>
      <c r="BU1430" s="17" t="s">
        <v>409</v>
      </c>
      <c r="BV1430" s="17" t="s">
        <v>409</v>
      </c>
      <c r="BW1430" s="17" t="s">
        <v>592</v>
      </c>
      <c r="CA1430" s="17">
        <v>88106466</v>
      </c>
      <c r="CB1430" s="17" t="s">
        <v>1497</v>
      </c>
      <c r="CC1430" s="17">
        <v>97104204</v>
      </c>
      <c r="CD1430" s="17" t="s">
        <v>759</v>
      </c>
    </row>
    <row r="1431" spans="1:82">
      <c r="A1431" s="27">
        <v>1000005001</v>
      </c>
      <c r="B1431" s="26">
        <v>0</v>
      </c>
      <c r="C1431" s="26" t="s">
        <v>203</v>
      </c>
      <c r="D1431" s="25">
        <v>304960</v>
      </c>
      <c r="E1431" s="25" t="s">
        <v>1492</v>
      </c>
      <c r="F1431" s="25">
        <v>304810</v>
      </c>
      <c r="G1431" s="25" t="s">
        <v>783</v>
      </c>
      <c r="H1431" s="25">
        <v>2</v>
      </c>
      <c r="I1431" s="25">
        <v>2008.12</v>
      </c>
      <c r="J1431" s="25">
        <v>2500.12</v>
      </c>
      <c r="K1431" s="25" t="s">
        <v>1496</v>
      </c>
      <c r="L1431" s="25"/>
      <c r="M1431" s="25" t="s">
        <v>1010</v>
      </c>
      <c r="N1431" s="25" t="s">
        <v>412</v>
      </c>
      <c r="O1431" s="25" t="s">
        <v>411</v>
      </c>
      <c r="P1431" s="25" t="s">
        <v>792</v>
      </c>
      <c r="Q1431" s="24">
        <v>2967</v>
      </c>
      <c r="R1431" s="17">
        <v>0.28999999999999998</v>
      </c>
      <c r="S1431" s="17" t="s">
        <v>411</v>
      </c>
      <c r="T1431" s="17" t="s">
        <v>792</v>
      </c>
      <c r="U1431" s="29">
        <v>1631</v>
      </c>
      <c r="V1431" s="17">
        <v>0.87782000000000004</v>
      </c>
      <c r="Y1431" s="17">
        <v>0</v>
      </c>
      <c r="Z1431" s="17">
        <v>0</v>
      </c>
      <c r="AC1431" s="17">
        <v>0</v>
      </c>
      <c r="AD1431" s="17">
        <v>0</v>
      </c>
      <c r="AG1431" s="17">
        <v>0</v>
      </c>
      <c r="AH1431" s="17">
        <v>0</v>
      </c>
      <c r="AK1431" s="17">
        <v>0</v>
      </c>
      <c r="AL1431" s="17">
        <v>0</v>
      </c>
      <c r="AO1431" s="17">
        <v>0</v>
      </c>
      <c r="AP1431" s="17">
        <v>0</v>
      </c>
      <c r="AQ1431" s="17">
        <v>0.49851118300000002</v>
      </c>
      <c r="AR1431" s="17">
        <v>1E-3</v>
      </c>
      <c r="AS1431" s="17">
        <v>1.36E-4</v>
      </c>
      <c r="AT1431" s="17">
        <v>1.274E-3</v>
      </c>
      <c r="AU1431" s="17">
        <v>0.15204599999999999</v>
      </c>
      <c r="AV1431" s="17">
        <v>472</v>
      </c>
      <c r="AW1431" s="17">
        <v>566.4</v>
      </c>
      <c r="AX1431" s="17">
        <v>708</v>
      </c>
      <c r="AY1431" s="17">
        <v>0</v>
      </c>
      <c r="AZ1431" s="17">
        <v>0</v>
      </c>
      <c r="BA1431" s="17">
        <v>0</v>
      </c>
      <c r="BB1431" s="17">
        <v>0</v>
      </c>
      <c r="BC1431" s="17">
        <v>1</v>
      </c>
      <c r="BD1431" s="17">
        <v>4.5999999999999996</v>
      </c>
      <c r="BE1431" s="17">
        <v>1</v>
      </c>
      <c r="BF1431" s="17">
        <v>1</v>
      </c>
      <c r="BH1431" s="17">
        <v>0</v>
      </c>
      <c r="BJ1431" s="17">
        <v>0</v>
      </c>
      <c r="BL1431" s="17">
        <v>0</v>
      </c>
      <c r="BM1431" s="17">
        <v>4.2000000000000002E-4</v>
      </c>
      <c r="BN1431" s="17">
        <v>6.5300000000000004E-4</v>
      </c>
      <c r="BO1431" s="17">
        <v>0.15204599999999999</v>
      </c>
      <c r="BP1431" s="17">
        <v>0</v>
      </c>
      <c r="BQ1431" s="17">
        <v>0</v>
      </c>
      <c r="BR1431" s="17">
        <v>0</v>
      </c>
      <c r="BS1431" s="17">
        <v>0</v>
      </c>
      <c r="BT1431" s="17" t="s">
        <v>409</v>
      </c>
      <c r="BU1431" s="17" t="s">
        <v>409</v>
      </c>
      <c r="BV1431" s="17" t="s">
        <v>409</v>
      </c>
      <c r="BW1431" s="17" t="s">
        <v>592</v>
      </c>
      <c r="CA1431" s="17">
        <v>96108541</v>
      </c>
      <c r="CB1431" s="17" t="s">
        <v>1474</v>
      </c>
      <c r="CC1431" s="17">
        <v>6102301</v>
      </c>
      <c r="CD1431" s="17" t="s">
        <v>775</v>
      </c>
    </row>
    <row r="1432" spans="1:82">
      <c r="A1432" s="27">
        <v>1000005002</v>
      </c>
      <c r="B1432" s="26">
        <v>0</v>
      </c>
      <c r="C1432" s="26" t="s">
        <v>294</v>
      </c>
      <c r="D1432" s="25">
        <v>304960</v>
      </c>
      <c r="E1432" s="25" t="s">
        <v>1492</v>
      </c>
      <c r="F1432" s="25">
        <v>304825</v>
      </c>
      <c r="G1432" s="25" t="s">
        <v>1495</v>
      </c>
      <c r="H1432" s="25">
        <v>1</v>
      </c>
      <c r="I1432" s="25">
        <v>2008.1</v>
      </c>
      <c r="J1432" s="25">
        <v>2500.12</v>
      </c>
      <c r="K1432" s="25" t="s">
        <v>1494</v>
      </c>
      <c r="L1432" s="25"/>
      <c r="M1432" s="25" t="s">
        <v>1493</v>
      </c>
      <c r="N1432" s="25" t="s">
        <v>412</v>
      </c>
      <c r="O1432" s="25" t="s">
        <v>411</v>
      </c>
      <c r="P1432" s="25" t="s">
        <v>516</v>
      </c>
      <c r="Q1432" s="28">
        <v>961</v>
      </c>
      <c r="R1432" s="17">
        <v>0.90549999999999997</v>
      </c>
      <c r="S1432" s="17" t="s">
        <v>411</v>
      </c>
      <c r="T1432" s="17" t="s">
        <v>516</v>
      </c>
      <c r="U1432" s="17">
        <v>174</v>
      </c>
      <c r="V1432" s="17">
        <v>0.88905000000000001</v>
      </c>
      <c r="Y1432" s="17">
        <v>0</v>
      </c>
      <c r="Z1432" s="17">
        <v>0</v>
      </c>
      <c r="AC1432" s="17">
        <v>0</v>
      </c>
      <c r="AD1432" s="17">
        <v>0</v>
      </c>
      <c r="AG1432" s="17">
        <v>0</v>
      </c>
      <c r="AH1432" s="17">
        <v>0</v>
      </c>
      <c r="AK1432" s="17">
        <v>0</v>
      </c>
      <c r="AL1432" s="17">
        <v>0</v>
      </c>
      <c r="AO1432" s="17">
        <v>0</v>
      </c>
      <c r="AP1432" s="17">
        <v>0</v>
      </c>
      <c r="AQ1432" s="17">
        <v>0.90297815000000003</v>
      </c>
      <c r="AR1432" s="17">
        <v>1E-3</v>
      </c>
      <c r="AS1432" s="17">
        <v>6.8999999999999997E-5</v>
      </c>
      <c r="AT1432" s="17">
        <v>8.0599999999999997E-4</v>
      </c>
      <c r="AU1432" s="17">
        <v>1.6912E-2</v>
      </c>
      <c r="AV1432" s="17">
        <v>246</v>
      </c>
      <c r="AW1432" s="17">
        <v>295.2</v>
      </c>
      <c r="AX1432" s="17">
        <v>369</v>
      </c>
      <c r="AY1432" s="17">
        <v>0</v>
      </c>
      <c r="AZ1432" s="17">
        <v>0</v>
      </c>
      <c r="BA1432" s="17">
        <v>0</v>
      </c>
      <c r="BB1432" s="17">
        <v>0</v>
      </c>
      <c r="BC1432" s="17">
        <v>1</v>
      </c>
      <c r="BD1432" s="17">
        <v>1.1399999999999999</v>
      </c>
      <c r="BE1432" s="17">
        <v>1</v>
      </c>
      <c r="BF1432" s="17">
        <v>1</v>
      </c>
      <c r="BH1432" s="17">
        <v>0</v>
      </c>
      <c r="BJ1432" s="17">
        <v>0</v>
      </c>
      <c r="BL1432" s="17">
        <v>0</v>
      </c>
      <c r="BM1432" s="17">
        <v>1.9799999999999999E-4</v>
      </c>
      <c r="BN1432" s="17">
        <v>3.4400000000000001E-4</v>
      </c>
      <c r="BO1432" s="17">
        <v>1.6912E-2</v>
      </c>
      <c r="BP1432" s="17">
        <v>0</v>
      </c>
      <c r="BQ1432" s="17">
        <v>0</v>
      </c>
      <c r="BR1432" s="17">
        <v>0</v>
      </c>
      <c r="BS1432" s="17">
        <v>0</v>
      </c>
      <c r="BT1432" s="17" t="s">
        <v>409</v>
      </c>
      <c r="BU1432" s="17" t="s">
        <v>409</v>
      </c>
      <c r="BV1432" s="17" t="s">
        <v>409</v>
      </c>
      <c r="BW1432" s="17" t="s">
        <v>592</v>
      </c>
      <c r="CA1432" s="17">
        <v>96108541</v>
      </c>
      <c r="CB1432" s="17" t="s">
        <v>1474</v>
      </c>
      <c r="CC1432" s="17">
        <v>6102301</v>
      </c>
      <c r="CD1432" s="17" t="s">
        <v>775</v>
      </c>
    </row>
    <row r="1433" spans="1:82">
      <c r="A1433" s="27">
        <v>1000005003</v>
      </c>
      <c r="B1433" s="26">
        <v>0</v>
      </c>
      <c r="C1433" s="26" t="s">
        <v>204</v>
      </c>
      <c r="D1433" s="25">
        <v>304960</v>
      </c>
      <c r="E1433" s="25" t="s">
        <v>1492</v>
      </c>
      <c r="F1433" s="25">
        <v>304810</v>
      </c>
      <c r="G1433" s="25" t="s">
        <v>783</v>
      </c>
      <c r="H1433" s="25">
        <v>1</v>
      </c>
      <c r="I1433" s="25">
        <v>2008.1</v>
      </c>
      <c r="J1433" s="25">
        <v>2500.12</v>
      </c>
      <c r="K1433" s="25" t="s">
        <v>1494</v>
      </c>
      <c r="L1433" s="25"/>
      <c r="M1433" s="25" t="s">
        <v>1493</v>
      </c>
      <c r="N1433" s="25" t="s">
        <v>412</v>
      </c>
      <c r="O1433" s="25" t="s">
        <v>411</v>
      </c>
      <c r="P1433" s="25" t="s">
        <v>516</v>
      </c>
      <c r="Q1433" s="24">
        <v>4339</v>
      </c>
      <c r="R1433" s="17">
        <v>0.90549999999999997</v>
      </c>
      <c r="S1433" s="17" t="s">
        <v>411</v>
      </c>
      <c r="T1433" s="17" t="s">
        <v>516</v>
      </c>
      <c r="U1433" s="17">
        <v>287</v>
      </c>
      <c r="V1433" s="17">
        <v>0.87548000000000004</v>
      </c>
      <c r="Y1433" s="17">
        <v>0</v>
      </c>
      <c r="Z1433" s="17">
        <v>0</v>
      </c>
      <c r="AC1433" s="17">
        <v>0</v>
      </c>
      <c r="AD1433" s="17">
        <v>0</v>
      </c>
      <c r="AG1433" s="17">
        <v>0</v>
      </c>
      <c r="AH1433" s="17">
        <v>0</v>
      </c>
      <c r="AK1433" s="17">
        <v>0</v>
      </c>
      <c r="AL1433" s="17">
        <v>0</v>
      </c>
      <c r="AO1433" s="17">
        <v>0</v>
      </c>
      <c r="AP1433" s="17">
        <v>0</v>
      </c>
      <c r="AQ1433" s="17">
        <v>0.90363753999999996</v>
      </c>
      <c r="AR1433" s="17">
        <v>1E-3</v>
      </c>
      <c r="AS1433" s="17">
        <v>2.8499999999999999E-4</v>
      </c>
      <c r="AT1433" s="17">
        <v>3.3739999999999998E-3</v>
      </c>
      <c r="AU1433" s="17">
        <v>6.7616999999999997E-2</v>
      </c>
      <c r="AV1433" s="17">
        <v>246</v>
      </c>
      <c r="AW1433" s="17">
        <v>295.2</v>
      </c>
      <c r="AX1433" s="17">
        <v>369</v>
      </c>
      <c r="AY1433" s="17">
        <v>0</v>
      </c>
      <c r="AZ1433" s="17">
        <v>0</v>
      </c>
      <c r="BA1433" s="17">
        <v>0</v>
      </c>
      <c r="BB1433" s="17">
        <v>0</v>
      </c>
      <c r="BC1433" s="17">
        <v>1</v>
      </c>
      <c r="BD1433" s="17">
        <v>4.63</v>
      </c>
      <c r="BE1433" s="17">
        <v>1</v>
      </c>
      <c r="BF1433" s="17">
        <v>1</v>
      </c>
      <c r="BH1433" s="17">
        <v>0</v>
      </c>
      <c r="BJ1433" s="17">
        <v>0</v>
      </c>
      <c r="BL1433" s="17">
        <v>0</v>
      </c>
      <c r="BM1433" s="17">
        <v>7.9000000000000001E-4</v>
      </c>
      <c r="BN1433" s="17">
        <v>1.421E-3</v>
      </c>
      <c r="BO1433" s="17">
        <v>6.7616999999999997E-2</v>
      </c>
      <c r="BP1433" s="17">
        <v>0</v>
      </c>
      <c r="BQ1433" s="17">
        <v>0</v>
      </c>
      <c r="BR1433" s="17">
        <v>0</v>
      </c>
      <c r="BS1433" s="17">
        <v>0</v>
      </c>
      <c r="BT1433" s="17" t="s">
        <v>409</v>
      </c>
      <c r="BU1433" s="17" t="s">
        <v>409</v>
      </c>
      <c r="BV1433" s="17" t="s">
        <v>409</v>
      </c>
      <c r="BW1433" s="17" t="s">
        <v>592</v>
      </c>
      <c r="CA1433" s="17">
        <v>96108541</v>
      </c>
      <c r="CB1433" s="17" t="s">
        <v>1474</v>
      </c>
      <c r="CC1433" s="17">
        <v>6102301</v>
      </c>
      <c r="CD1433" s="17" t="s">
        <v>775</v>
      </c>
    </row>
    <row r="1434" spans="1:82">
      <c r="A1434" s="27">
        <v>1000005004</v>
      </c>
      <c r="B1434" s="26">
        <v>0</v>
      </c>
      <c r="C1434" s="26" t="s">
        <v>293</v>
      </c>
      <c r="D1434" s="25">
        <v>304960</v>
      </c>
      <c r="E1434" s="25" t="s">
        <v>1492</v>
      </c>
      <c r="F1434" s="25">
        <v>304830</v>
      </c>
      <c r="G1434" s="25" t="s">
        <v>559</v>
      </c>
      <c r="H1434" s="25">
        <v>1</v>
      </c>
      <c r="I1434" s="25">
        <v>2008.11</v>
      </c>
      <c r="J1434" s="25">
        <v>2500.12</v>
      </c>
      <c r="K1434" s="25" t="s">
        <v>1202</v>
      </c>
      <c r="L1434" s="25"/>
      <c r="M1434" s="25" t="s">
        <v>1010</v>
      </c>
      <c r="N1434" s="25" t="s">
        <v>412</v>
      </c>
      <c r="O1434" s="25" t="s">
        <v>411</v>
      </c>
      <c r="P1434" s="25" t="s">
        <v>792</v>
      </c>
      <c r="Q1434" s="24">
        <v>3130</v>
      </c>
      <c r="R1434" s="17">
        <v>0.28999999999999998</v>
      </c>
      <c r="S1434" s="17" t="s">
        <v>411</v>
      </c>
      <c r="T1434" s="17" t="s">
        <v>792</v>
      </c>
      <c r="U1434" s="29">
        <v>1732</v>
      </c>
      <c r="V1434" s="17">
        <v>0.89837999999999996</v>
      </c>
      <c r="Y1434" s="17">
        <v>0</v>
      </c>
      <c r="Z1434" s="17">
        <v>0</v>
      </c>
      <c r="AC1434" s="17">
        <v>0</v>
      </c>
      <c r="AD1434" s="17">
        <v>0</v>
      </c>
      <c r="AG1434" s="17">
        <v>0</v>
      </c>
      <c r="AH1434" s="17">
        <v>0</v>
      </c>
      <c r="AK1434" s="17">
        <v>0</v>
      </c>
      <c r="AL1434" s="17">
        <v>0</v>
      </c>
      <c r="AO1434" s="17">
        <v>0</v>
      </c>
      <c r="AP1434" s="17">
        <v>0</v>
      </c>
      <c r="AQ1434" s="17">
        <v>0.50672442600000001</v>
      </c>
      <c r="AR1434" s="17">
        <v>1E-3</v>
      </c>
      <c r="AS1434" s="17">
        <v>1.4300000000000001E-4</v>
      </c>
      <c r="AT1434" s="17">
        <v>1.346E-3</v>
      </c>
      <c r="AU1434" s="17">
        <v>0.160799</v>
      </c>
      <c r="AV1434" s="17">
        <v>472</v>
      </c>
      <c r="AW1434" s="17">
        <v>566.4</v>
      </c>
      <c r="AX1434" s="17">
        <v>708</v>
      </c>
      <c r="AY1434" s="17">
        <v>0</v>
      </c>
      <c r="AZ1434" s="17">
        <v>0</v>
      </c>
      <c r="BA1434" s="17">
        <v>0</v>
      </c>
      <c r="BB1434" s="17">
        <v>0</v>
      </c>
      <c r="BC1434" s="17">
        <v>1</v>
      </c>
      <c r="BD1434" s="17">
        <v>4.8600000000000003</v>
      </c>
      <c r="BE1434" s="17">
        <v>1</v>
      </c>
      <c r="BF1434" s="17">
        <v>1</v>
      </c>
      <c r="BH1434" s="17">
        <v>0</v>
      </c>
      <c r="BJ1434" s="17">
        <v>0</v>
      </c>
      <c r="BL1434" s="17">
        <v>0</v>
      </c>
      <c r="BM1434" s="17">
        <v>4.44E-4</v>
      </c>
      <c r="BN1434" s="17">
        <v>6.9099999999999999E-4</v>
      </c>
      <c r="BO1434" s="17">
        <v>0.160799</v>
      </c>
      <c r="BP1434" s="17">
        <v>0</v>
      </c>
      <c r="BQ1434" s="17">
        <v>0</v>
      </c>
      <c r="BR1434" s="17">
        <v>0</v>
      </c>
      <c r="BS1434" s="17">
        <v>0</v>
      </c>
      <c r="BT1434" s="17" t="s">
        <v>409</v>
      </c>
      <c r="BU1434" s="17" t="s">
        <v>409</v>
      </c>
      <c r="BV1434" s="17" t="s">
        <v>409</v>
      </c>
      <c r="BW1434" s="17" t="s">
        <v>592</v>
      </c>
      <c r="CA1434" s="17">
        <v>96108541</v>
      </c>
      <c r="CB1434" s="17" t="s">
        <v>1474</v>
      </c>
      <c r="CC1434" s="17">
        <v>6102301</v>
      </c>
      <c r="CD1434" s="17" t="s">
        <v>775</v>
      </c>
    </row>
    <row r="1435" spans="1:82">
      <c r="A1435" s="27">
        <v>1000005005</v>
      </c>
      <c r="B1435" s="26">
        <v>0</v>
      </c>
      <c r="C1435" s="26" t="s">
        <v>270</v>
      </c>
      <c r="D1435" s="25">
        <v>301220</v>
      </c>
      <c r="E1435" s="25" t="s">
        <v>809</v>
      </c>
      <c r="F1435" s="25">
        <v>301215</v>
      </c>
      <c r="G1435" s="25" t="s">
        <v>1491</v>
      </c>
      <c r="H1435" s="25">
        <v>1</v>
      </c>
      <c r="I1435" s="25">
        <v>2008.07</v>
      </c>
      <c r="J1435" s="25">
        <v>2500.12</v>
      </c>
      <c r="K1435" s="25" t="s">
        <v>1490</v>
      </c>
      <c r="L1435" s="25"/>
      <c r="M1435" s="25" t="s">
        <v>1489</v>
      </c>
      <c r="N1435" s="25" t="s">
        <v>412</v>
      </c>
      <c r="O1435" s="25"/>
      <c r="P1435" s="25"/>
      <c r="Q1435" s="28">
        <v>0</v>
      </c>
      <c r="R1435" s="17">
        <v>0</v>
      </c>
      <c r="S1435" s="17" t="s">
        <v>411</v>
      </c>
      <c r="T1435" s="17" t="s">
        <v>516</v>
      </c>
      <c r="U1435" s="29">
        <v>2000</v>
      </c>
      <c r="V1435" s="17">
        <v>0.97199999999999998</v>
      </c>
      <c r="Y1435" s="17">
        <v>0</v>
      </c>
      <c r="Z1435" s="17">
        <v>0</v>
      </c>
      <c r="AC1435" s="17">
        <v>0</v>
      </c>
      <c r="AD1435" s="17">
        <v>0</v>
      </c>
      <c r="AG1435" s="17">
        <v>0</v>
      </c>
      <c r="AH1435" s="17">
        <v>0</v>
      </c>
      <c r="AK1435" s="17">
        <v>0</v>
      </c>
      <c r="AL1435" s="17">
        <v>0</v>
      </c>
      <c r="AO1435" s="17">
        <v>0</v>
      </c>
      <c r="AP1435" s="17">
        <v>0</v>
      </c>
      <c r="AQ1435" s="17">
        <v>0.97199999999999998</v>
      </c>
      <c r="AR1435" s="17">
        <v>1E-3</v>
      </c>
      <c r="AS1435" s="17">
        <v>1.217E-4</v>
      </c>
      <c r="AT1435" s="17">
        <v>1.5966999999999999E-3</v>
      </c>
      <c r="AU1435" s="17">
        <v>6.1612300000000002E-2</v>
      </c>
      <c r="AV1435" s="17">
        <v>208.32</v>
      </c>
      <c r="AW1435" s="17">
        <v>249.98</v>
      </c>
      <c r="AX1435" s="17">
        <v>312.48</v>
      </c>
      <c r="AY1435" s="17">
        <v>0</v>
      </c>
      <c r="AZ1435" s="17">
        <v>0</v>
      </c>
      <c r="BA1435" s="17">
        <v>0</v>
      </c>
      <c r="BB1435" s="17">
        <v>0</v>
      </c>
      <c r="BC1435" s="17">
        <v>1</v>
      </c>
      <c r="BD1435" s="17">
        <v>2</v>
      </c>
      <c r="BE1435" s="17">
        <v>1</v>
      </c>
      <c r="BF1435" s="17">
        <v>1</v>
      </c>
      <c r="BH1435" s="17">
        <v>0</v>
      </c>
      <c r="BJ1435" s="17">
        <v>0</v>
      </c>
      <c r="BL1435" s="17">
        <v>0</v>
      </c>
      <c r="BM1435" s="17">
        <v>4.169E-4</v>
      </c>
      <c r="BN1435" s="17">
        <v>5.3529999999999995E-4</v>
      </c>
      <c r="BO1435" s="17">
        <v>0</v>
      </c>
      <c r="BP1435" s="17">
        <v>0</v>
      </c>
      <c r="BQ1435" s="17">
        <v>0</v>
      </c>
      <c r="BR1435" s="17">
        <v>0</v>
      </c>
      <c r="BS1435" s="17">
        <v>0</v>
      </c>
      <c r="BT1435" s="17" t="s">
        <v>409</v>
      </c>
      <c r="BU1435" s="17" t="s">
        <v>409</v>
      </c>
      <c r="BV1435" s="17" t="s">
        <v>409</v>
      </c>
      <c r="BW1435" s="17" t="s">
        <v>592</v>
      </c>
      <c r="CA1435" s="17">
        <v>88104366</v>
      </c>
      <c r="CB1435" s="17" t="s">
        <v>1474</v>
      </c>
      <c r="CC1435" s="17">
        <v>4104935</v>
      </c>
      <c r="CD1435" s="17" t="s">
        <v>1488</v>
      </c>
    </row>
    <row r="1436" spans="1:82">
      <c r="A1436" s="27">
        <v>1000005006</v>
      </c>
      <c r="B1436" s="26">
        <v>0</v>
      </c>
      <c r="C1436" s="26" t="s">
        <v>269</v>
      </c>
      <c r="D1436" s="25">
        <v>301220</v>
      </c>
      <c r="E1436" s="25" t="s">
        <v>809</v>
      </c>
      <c r="F1436" s="25">
        <v>301215</v>
      </c>
      <c r="G1436" s="25" t="s">
        <v>1491</v>
      </c>
      <c r="H1436" s="25">
        <v>2</v>
      </c>
      <c r="I1436" s="25">
        <v>2008.07</v>
      </c>
      <c r="J1436" s="25">
        <v>2500.12</v>
      </c>
      <c r="K1436" s="25" t="s">
        <v>1490</v>
      </c>
      <c r="L1436" s="25"/>
      <c r="M1436" s="25" t="s">
        <v>1489</v>
      </c>
      <c r="N1436" s="25" t="s">
        <v>412</v>
      </c>
      <c r="O1436" s="25"/>
      <c r="P1436" s="25"/>
      <c r="Q1436" s="28">
        <v>0</v>
      </c>
      <c r="R1436" s="17">
        <v>0</v>
      </c>
      <c r="S1436" s="17" t="s">
        <v>411</v>
      </c>
      <c r="T1436" s="17" t="s">
        <v>516</v>
      </c>
      <c r="U1436" s="29">
        <v>2000</v>
      </c>
      <c r="V1436" s="17">
        <v>0.97199999999999998</v>
      </c>
      <c r="Y1436" s="17">
        <v>0</v>
      </c>
      <c r="Z1436" s="17">
        <v>0</v>
      </c>
      <c r="AC1436" s="17">
        <v>0</v>
      </c>
      <c r="AD1436" s="17">
        <v>0</v>
      </c>
      <c r="AG1436" s="17">
        <v>0</v>
      </c>
      <c r="AH1436" s="17">
        <v>0</v>
      </c>
      <c r="AK1436" s="17">
        <v>0</v>
      </c>
      <c r="AL1436" s="17">
        <v>0</v>
      </c>
      <c r="AO1436" s="17">
        <v>0</v>
      </c>
      <c r="AP1436" s="17">
        <v>0</v>
      </c>
      <c r="AQ1436" s="17">
        <v>0.97199999999999998</v>
      </c>
      <c r="AR1436" s="17">
        <v>1E-3</v>
      </c>
      <c r="AS1436" s="17">
        <v>1.217E-4</v>
      </c>
      <c r="AT1436" s="17">
        <v>1.5966999999999999E-3</v>
      </c>
      <c r="AU1436" s="17">
        <v>6.1612300000000002E-2</v>
      </c>
      <c r="AV1436" s="17">
        <v>208.32</v>
      </c>
      <c r="AW1436" s="17">
        <v>249.98</v>
      </c>
      <c r="AX1436" s="17">
        <v>312.48</v>
      </c>
      <c r="AY1436" s="17">
        <v>0</v>
      </c>
      <c r="AZ1436" s="17">
        <v>0</v>
      </c>
      <c r="BA1436" s="17">
        <v>0</v>
      </c>
      <c r="BB1436" s="17">
        <v>0</v>
      </c>
      <c r="BC1436" s="17">
        <v>1</v>
      </c>
      <c r="BD1436" s="17">
        <v>2</v>
      </c>
      <c r="BE1436" s="17">
        <v>1</v>
      </c>
      <c r="BF1436" s="17">
        <v>1</v>
      </c>
      <c r="BH1436" s="17">
        <v>0</v>
      </c>
      <c r="BJ1436" s="17">
        <v>0</v>
      </c>
      <c r="BL1436" s="17">
        <v>0</v>
      </c>
      <c r="BM1436" s="17">
        <v>4.169E-4</v>
      </c>
      <c r="BN1436" s="17">
        <v>5.3529999999999995E-4</v>
      </c>
      <c r="BO1436" s="17">
        <v>0</v>
      </c>
      <c r="BP1436" s="17">
        <v>0</v>
      </c>
      <c r="BQ1436" s="17">
        <v>0</v>
      </c>
      <c r="BR1436" s="17">
        <v>0</v>
      </c>
      <c r="BS1436" s="17">
        <v>0</v>
      </c>
      <c r="BT1436" s="17" t="s">
        <v>409</v>
      </c>
      <c r="BU1436" s="17" t="s">
        <v>409</v>
      </c>
      <c r="BV1436" s="17" t="s">
        <v>409</v>
      </c>
      <c r="BW1436" s="17" t="s">
        <v>592</v>
      </c>
      <c r="CA1436" s="17">
        <v>88104366</v>
      </c>
      <c r="CB1436" s="17" t="s">
        <v>1474</v>
      </c>
      <c r="CC1436" s="17">
        <v>4104935</v>
      </c>
      <c r="CD1436" s="17" t="s">
        <v>1488</v>
      </c>
    </row>
    <row r="1437" spans="1:82">
      <c r="A1437" s="27">
        <v>1000005007</v>
      </c>
      <c r="B1437" s="26">
        <v>0</v>
      </c>
      <c r="C1437" s="26" t="s">
        <v>268</v>
      </c>
      <c r="D1437" s="25">
        <v>301220</v>
      </c>
      <c r="E1437" s="25" t="s">
        <v>809</v>
      </c>
      <c r="F1437" s="25">
        <v>301235</v>
      </c>
      <c r="G1437" s="25" t="s">
        <v>1487</v>
      </c>
      <c r="H1437" s="25">
        <v>1</v>
      </c>
      <c r="I1437" s="25">
        <v>2007.05</v>
      </c>
      <c r="J1437" s="25">
        <v>2500.12</v>
      </c>
      <c r="K1437" s="25" t="s">
        <v>1486</v>
      </c>
      <c r="L1437" s="25"/>
      <c r="M1437" s="25" t="s">
        <v>1486</v>
      </c>
      <c r="N1437" s="25" t="s">
        <v>412</v>
      </c>
      <c r="O1437" s="25" t="s">
        <v>428</v>
      </c>
      <c r="P1437" s="25" t="s">
        <v>499</v>
      </c>
      <c r="Q1437" s="24">
        <v>15586</v>
      </c>
      <c r="R1437" s="17">
        <v>0</v>
      </c>
      <c r="S1437" s="17" t="s">
        <v>411</v>
      </c>
      <c r="T1437" s="17" t="s">
        <v>704</v>
      </c>
      <c r="U1437" s="29">
        <v>1125</v>
      </c>
      <c r="V1437" s="17">
        <v>0.999</v>
      </c>
      <c r="Y1437" s="17">
        <v>0</v>
      </c>
      <c r="Z1437" s="17">
        <v>0</v>
      </c>
      <c r="AC1437" s="17">
        <v>0</v>
      </c>
      <c r="AD1437" s="17">
        <v>0</v>
      </c>
      <c r="AG1437" s="17">
        <v>0</v>
      </c>
      <c r="AH1437" s="17">
        <v>0</v>
      </c>
      <c r="AK1437" s="17">
        <v>0</v>
      </c>
      <c r="AL1437" s="17">
        <v>0</v>
      </c>
      <c r="AO1437" s="17">
        <v>0</v>
      </c>
      <c r="AP1437" s="17">
        <v>0</v>
      </c>
      <c r="AQ1437" s="17">
        <v>2.6955032E-2</v>
      </c>
      <c r="AR1437" s="17">
        <v>6.3522700000000004E-4</v>
      </c>
      <c r="AS1437" s="17">
        <v>2.82E-3</v>
      </c>
      <c r="AT1437" s="17">
        <v>2.2453000000000001E-2</v>
      </c>
      <c r="AU1437" s="17">
        <v>5.7610000000000001E-2</v>
      </c>
      <c r="AV1437" s="17">
        <v>236</v>
      </c>
      <c r="AW1437" s="17">
        <v>283.2</v>
      </c>
      <c r="AX1437" s="17">
        <v>354</v>
      </c>
      <c r="AY1437" s="17">
        <v>0</v>
      </c>
      <c r="AZ1437" s="17">
        <v>0</v>
      </c>
      <c r="BA1437" s="17">
        <v>0</v>
      </c>
      <c r="BB1437" s="17">
        <v>0</v>
      </c>
      <c r="BC1437" s="17">
        <v>1</v>
      </c>
      <c r="BD1437" s="17">
        <v>16.71</v>
      </c>
      <c r="BE1437" s="17">
        <v>1</v>
      </c>
      <c r="BF1437" s="17">
        <v>1</v>
      </c>
      <c r="BH1437" s="17">
        <v>0</v>
      </c>
      <c r="BJ1437" s="17">
        <v>0</v>
      </c>
      <c r="BL1437" s="17">
        <v>0</v>
      </c>
      <c r="BM1437" s="17">
        <v>1.5413E-2</v>
      </c>
      <c r="BN1437" s="17">
        <v>6.3843999999999998E-2</v>
      </c>
      <c r="BO1437" s="17">
        <v>0</v>
      </c>
      <c r="BP1437" s="17">
        <v>0</v>
      </c>
      <c r="BQ1437" s="17">
        <v>0</v>
      </c>
      <c r="BR1437" s="17">
        <v>0</v>
      </c>
      <c r="BS1437" s="17">
        <v>0</v>
      </c>
      <c r="BT1437" s="17" t="s">
        <v>409</v>
      </c>
      <c r="BU1437" s="17" t="s">
        <v>409</v>
      </c>
      <c r="BV1437" s="17" t="s">
        <v>409</v>
      </c>
      <c r="BW1437" s="17" t="s">
        <v>592</v>
      </c>
      <c r="CA1437" s="17">
        <v>88104366</v>
      </c>
      <c r="CB1437" s="17" t="s">
        <v>1474</v>
      </c>
      <c r="CC1437" s="17">
        <v>4104935</v>
      </c>
      <c r="CD1437" s="17" t="s">
        <v>878</v>
      </c>
    </row>
    <row r="1438" spans="1:82">
      <c r="A1438" s="27">
        <v>1000005008</v>
      </c>
      <c r="B1438" s="26">
        <v>0</v>
      </c>
      <c r="C1438" s="26" t="s">
        <v>267</v>
      </c>
      <c r="D1438" s="25">
        <v>301220</v>
      </c>
      <c r="E1438" s="25" t="s">
        <v>809</v>
      </c>
      <c r="F1438" s="25">
        <v>301235</v>
      </c>
      <c r="G1438" s="25" t="s">
        <v>1487</v>
      </c>
      <c r="H1438" s="25">
        <v>2</v>
      </c>
      <c r="I1438" s="25">
        <v>2007.05</v>
      </c>
      <c r="J1438" s="25">
        <v>2500.12</v>
      </c>
      <c r="K1438" s="25" t="s">
        <v>1486</v>
      </c>
      <c r="L1438" s="25"/>
      <c r="M1438" s="25" t="s">
        <v>1486</v>
      </c>
      <c r="N1438" s="25" t="s">
        <v>412</v>
      </c>
      <c r="O1438" s="25" t="s">
        <v>428</v>
      </c>
      <c r="P1438" s="25" t="s">
        <v>499</v>
      </c>
      <c r="Q1438" s="24">
        <v>15586</v>
      </c>
      <c r="R1438" s="17">
        <v>0</v>
      </c>
      <c r="S1438" s="17" t="s">
        <v>411</v>
      </c>
      <c r="T1438" s="17" t="s">
        <v>704</v>
      </c>
      <c r="U1438" s="29">
        <v>1125</v>
      </c>
      <c r="V1438" s="17">
        <v>0.999</v>
      </c>
      <c r="Y1438" s="17">
        <v>0</v>
      </c>
      <c r="Z1438" s="17">
        <v>0</v>
      </c>
      <c r="AC1438" s="17">
        <v>0</v>
      </c>
      <c r="AD1438" s="17">
        <v>0</v>
      </c>
      <c r="AG1438" s="17">
        <v>0</v>
      </c>
      <c r="AH1438" s="17">
        <v>0</v>
      </c>
      <c r="AK1438" s="17">
        <v>0</v>
      </c>
      <c r="AL1438" s="17">
        <v>0</v>
      </c>
      <c r="AO1438" s="17">
        <v>0</v>
      </c>
      <c r="AP1438" s="17">
        <v>0</v>
      </c>
      <c r="AQ1438" s="17">
        <v>2.6955032E-2</v>
      </c>
      <c r="AR1438" s="17">
        <v>6.3522700000000004E-4</v>
      </c>
      <c r="AS1438" s="17">
        <v>2.82E-3</v>
      </c>
      <c r="AT1438" s="17">
        <v>2.2453000000000001E-2</v>
      </c>
      <c r="AU1438" s="17">
        <v>5.7610000000000001E-2</v>
      </c>
      <c r="AV1438" s="17">
        <v>236</v>
      </c>
      <c r="AW1438" s="17">
        <v>283.2</v>
      </c>
      <c r="AX1438" s="17">
        <v>354</v>
      </c>
      <c r="AY1438" s="17">
        <v>0</v>
      </c>
      <c r="AZ1438" s="17">
        <v>0</v>
      </c>
      <c r="BA1438" s="17">
        <v>0</v>
      </c>
      <c r="BB1438" s="17">
        <v>0</v>
      </c>
      <c r="BC1438" s="17">
        <v>1</v>
      </c>
      <c r="BD1438" s="17">
        <v>16.71</v>
      </c>
      <c r="BE1438" s="17">
        <v>1</v>
      </c>
      <c r="BF1438" s="17">
        <v>1</v>
      </c>
      <c r="BH1438" s="17">
        <v>0</v>
      </c>
      <c r="BJ1438" s="17">
        <v>0</v>
      </c>
      <c r="BL1438" s="17">
        <v>0</v>
      </c>
      <c r="BM1438" s="17">
        <v>1.5413E-2</v>
      </c>
      <c r="BN1438" s="17">
        <v>6.3843999999999998E-2</v>
      </c>
      <c r="BO1438" s="17">
        <v>0</v>
      </c>
      <c r="BP1438" s="17">
        <v>0</v>
      </c>
      <c r="BQ1438" s="17">
        <v>0</v>
      </c>
      <c r="BR1438" s="17">
        <v>0</v>
      </c>
      <c r="BS1438" s="17">
        <v>0</v>
      </c>
      <c r="BT1438" s="17" t="s">
        <v>409</v>
      </c>
      <c r="BU1438" s="17" t="s">
        <v>409</v>
      </c>
      <c r="BV1438" s="17" t="s">
        <v>409</v>
      </c>
      <c r="BW1438" s="17" t="s">
        <v>592</v>
      </c>
      <c r="CA1438" s="17">
        <v>88104366</v>
      </c>
      <c r="CB1438" s="17" t="s">
        <v>1474</v>
      </c>
      <c r="CC1438" s="17">
        <v>4104935</v>
      </c>
      <c r="CD1438" s="17" t="s">
        <v>878</v>
      </c>
    </row>
    <row r="1439" spans="1:82">
      <c r="A1439" s="27">
        <v>1000005011</v>
      </c>
      <c r="B1439" s="26">
        <v>0</v>
      </c>
      <c r="C1439" s="26" t="s">
        <v>361</v>
      </c>
      <c r="D1439" s="25">
        <v>302600</v>
      </c>
      <c r="E1439" s="25" t="s">
        <v>1329</v>
      </c>
      <c r="F1439" s="25">
        <v>302655</v>
      </c>
      <c r="G1439" s="25" t="s">
        <v>1323</v>
      </c>
      <c r="H1439" s="25">
        <v>1</v>
      </c>
      <c r="I1439" s="25">
        <v>2006.1</v>
      </c>
      <c r="J1439" s="25">
        <v>2500.12</v>
      </c>
      <c r="K1439" s="25" t="s">
        <v>1485</v>
      </c>
      <c r="L1439" s="25"/>
      <c r="M1439" s="25" t="s">
        <v>1485</v>
      </c>
      <c r="N1439" s="25" t="s">
        <v>412</v>
      </c>
      <c r="O1439" s="25" t="s">
        <v>428</v>
      </c>
      <c r="P1439" s="25" t="s">
        <v>499</v>
      </c>
      <c r="Q1439" s="24">
        <v>17135</v>
      </c>
      <c r="R1439" s="17">
        <v>0</v>
      </c>
      <c r="U1439" s="17">
        <v>0</v>
      </c>
      <c r="V1439" s="17">
        <v>0</v>
      </c>
      <c r="Y1439" s="17">
        <v>0</v>
      </c>
      <c r="Z1439" s="17">
        <v>0</v>
      </c>
      <c r="AC1439" s="17">
        <v>0</v>
      </c>
      <c r="AD1439" s="17">
        <v>0</v>
      </c>
      <c r="AG1439" s="17">
        <v>0</v>
      </c>
      <c r="AH1439" s="17">
        <v>0</v>
      </c>
      <c r="AK1439" s="17">
        <v>0</v>
      </c>
      <c r="AL1439" s="17">
        <v>0</v>
      </c>
      <c r="AO1439" s="17">
        <v>0</v>
      </c>
      <c r="AP1439" s="17">
        <v>0</v>
      </c>
      <c r="AQ1439" s="17">
        <v>0</v>
      </c>
      <c r="AR1439" s="17">
        <v>0</v>
      </c>
      <c r="AS1439" s="17">
        <v>3.0309999999999998E-3</v>
      </c>
      <c r="AT1439" s="17">
        <v>2.4077000000000001E-2</v>
      </c>
      <c r="AU1439" s="17">
        <v>1.9706999999999999E-2</v>
      </c>
      <c r="AV1439" s="17">
        <v>452</v>
      </c>
      <c r="AW1439" s="17">
        <v>542.4</v>
      </c>
      <c r="AX1439" s="17">
        <v>678</v>
      </c>
      <c r="AY1439" s="17">
        <v>0</v>
      </c>
      <c r="AZ1439" s="17">
        <v>0</v>
      </c>
      <c r="BA1439" s="17">
        <v>0</v>
      </c>
      <c r="BB1439" s="17">
        <v>0</v>
      </c>
      <c r="BC1439" s="17">
        <v>1</v>
      </c>
      <c r="BD1439" s="17">
        <v>17.14</v>
      </c>
      <c r="BE1439" s="17">
        <v>1</v>
      </c>
      <c r="BF1439" s="17">
        <v>1</v>
      </c>
      <c r="BH1439" s="17">
        <v>0</v>
      </c>
      <c r="BJ1439" s="17">
        <v>0</v>
      </c>
      <c r="BL1439" s="17">
        <v>0</v>
      </c>
      <c r="BM1439" s="17">
        <v>1.7225000000000001E-2</v>
      </c>
      <c r="BN1439" s="17">
        <v>6.8998000000000004E-2</v>
      </c>
      <c r="BO1439" s="17">
        <v>0</v>
      </c>
      <c r="BP1439" s="17">
        <v>0</v>
      </c>
      <c r="BQ1439" s="17">
        <v>0</v>
      </c>
      <c r="BR1439" s="17">
        <v>0</v>
      </c>
      <c r="BS1439" s="17">
        <v>0</v>
      </c>
      <c r="BT1439" s="17" t="s">
        <v>409</v>
      </c>
      <c r="BU1439" s="17" t="s">
        <v>409</v>
      </c>
      <c r="BV1439" s="17" t="s">
        <v>409</v>
      </c>
      <c r="BW1439" s="17" t="s">
        <v>592</v>
      </c>
      <c r="CA1439" s="17">
        <v>96108541</v>
      </c>
      <c r="CB1439" s="17" t="s">
        <v>1474</v>
      </c>
      <c r="CC1439" s="17">
        <v>2101165</v>
      </c>
      <c r="CD1439" s="17" t="s">
        <v>1483</v>
      </c>
    </row>
    <row r="1440" spans="1:82">
      <c r="A1440" s="27">
        <v>1000005012</v>
      </c>
      <c r="B1440" s="26">
        <v>0</v>
      </c>
      <c r="C1440" s="26" t="s">
        <v>360</v>
      </c>
      <c r="D1440" s="25">
        <v>302600</v>
      </c>
      <c r="E1440" s="25" t="s">
        <v>1329</v>
      </c>
      <c r="F1440" s="25">
        <v>302655</v>
      </c>
      <c r="G1440" s="25" t="s">
        <v>1323</v>
      </c>
      <c r="H1440" s="25">
        <v>2</v>
      </c>
      <c r="I1440" s="25">
        <v>2006.1</v>
      </c>
      <c r="J1440" s="25">
        <v>2500.12</v>
      </c>
      <c r="K1440" s="25" t="s">
        <v>1485</v>
      </c>
      <c r="L1440" s="25"/>
      <c r="M1440" s="25" t="s">
        <v>1485</v>
      </c>
      <c r="N1440" s="25" t="s">
        <v>412</v>
      </c>
      <c r="O1440" s="25" t="s">
        <v>428</v>
      </c>
      <c r="P1440" s="25" t="s">
        <v>499</v>
      </c>
      <c r="Q1440" s="24">
        <v>17135</v>
      </c>
      <c r="R1440" s="17">
        <v>0</v>
      </c>
      <c r="U1440" s="17">
        <v>0</v>
      </c>
      <c r="V1440" s="17">
        <v>0</v>
      </c>
      <c r="Y1440" s="17">
        <v>0</v>
      </c>
      <c r="Z1440" s="17">
        <v>0</v>
      </c>
      <c r="AC1440" s="17">
        <v>0</v>
      </c>
      <c r="AD1440" s="17">
        <v>0</v>
      </c>
      <c r="AG1440" s="17">
        <v>0</v>
      </c>
      <c r="AH1440" s="17">
        <v>0</v>
      </c>
      <c r="AK1440" s="17">
        <v>0</v>
      </c>
      <c r="AL1440" s="17">
        <v>0</v>
      </c>
      <c r="AO1440" s="17">
        <v>0</v>
      </c>
      <c r="AP1440" s="17">
        <v>0</v>
      </c>
      <c r="AQ1440" s="17">
        <v>0</v>
      </c>
      <c r="AR1440" s="17">
        <v>0</v>
      </c>
      <c r="AS1440" s="17">
        <v>3.0309999999999998E-3</v>
      </c>
      <c r="AT1440" s="17">
        <v>2.4077000000000001E-2</v>
      </c>
      <c r="AU1440" s="17">
        <v>1.9706999999999999E-2</v>
      </c>
      <c r="AV1440" s="17">
        <v>452</v>
      </c>
      <c r="AW1440" s="17">
        <v>542.4</v>
      </c>
      <c r="AX1440" s="17">
        <v>678</v>
      </c>
      <c r="AY1440" s="17">
        <v>0</v>
      </c>
      <c r="AZ1440" s="17">
        <v>0</v>
      </c>
      <c r="BA1440" s="17">
        <v>0</v>
      </c>
      <c r="BB1440" s="17">
        <v>0</v>
      </c>
      <c r="BC1440" s="17">
        <v>1</v>
      </c>
      <c r="BD1440" s="17">
        <v>17.14</v>
      </c>
      <c r="BE1440" s="17">
        <v>1</v>
      </c>
      <c r="BF1440" s="17">
        <v>1</v>
      </c>
      <c r="BH1440" s="17">
        <v>0</v>
      </c>
      <c r="BJ1440" s="17">
        <v>0</v>
      </c>
      <c r="BL1440" s="17">
        <v>0</v>
      </c>
      <c r="BM1440" s="17">
        <v>1.7225000000000001E-2</v>
      </c>
      <c r="BN1440" s="17">
        <v>6.8998000000000004E-2</v>
      </c>
      <c r="BO1440" s="17">
        <v>0</v>
      </c>
      <c r="BP1440" s="17">
        <v>0</v>
      </c>
      <c r="BQ1440" s="17">
        <v>0</v>
      </c>
      <c r="BR1440" s="17">
        <v>0</v>
      </c>
      <c r="BS1440" s="17">
        <v>0</v>
      </c>
      <c r="BT1440" s="17" t="s">
        <v>409</v>
      </c>
      <c r="BU1440" s="17" t="s">
        <v>409</v>
      </c>
      <c r="BV1440" s="17" t="s">
        <v>409</v>
      </c>
      <c r="BW1440" s="17" t="s">
        <v>592</v>
      </c>
      <c r="CA1440" s="17">
        <v>96108541</v>
      </c>
      <c r="CB1440" s="17" t="s">
        <v>1474</v>
      </c>
      <c r="CC1440" s="17">
        <v>2101165</v>
      </c>
      <c r="CD1440" s="17" t="s">
        <v>1483</v>
      </c>
    </row>
    <row r="1441" spans="1:82">
      <c r="A1441" s="27">
        <v>1000005013</v>
      </c>
      <c r="B1441" s="26">
        <v>0</v>
      </c>
      <c r="C1441" s="26" t="s">
        <v>359</v>
      </c>
      <c r="D1441" s="25">
        <v>302600</v>
      </c>
      <c r="E1441" s="25" t="s">
        <v>1329</v>
      </c>
      <c r="F1441" s="25">
        <v>302615</v>
      </c>
      <c r="G1441" s="25" t="s">
        <v>1484</v>
      </c>
      <c r="H1441" s="25">
        <v>1</v>
      </c>
      <c r="I1441" s="25">
        <v>2006.1</v>
      </c>
      <c r="J1441" s="25">
        <v>2500.12</v>
      </c>
      <c r="K1441" s="25" t="s">
        <v>1372</v>
      </c>
      <c r="L1441" s="25"/>
      <c r="M1441" s="25" t="s">
        <v>1372</v>
      </c>
      <c r="N1441" s="25" t="s">
        <v>412</v>
      </c>
      <c r="O1441" s="25" t="s">
        <v>428</v>
      </c>
      <c r="P1441" s="25" t="s">
        <v>499</v>
      </c>
      <c r="Q1441" s="24">
        <v>17907</v>
      </c>
      <c r="R1441" s="17">
        <v>0</v>
      </c>
      <c r="U1441" s="17">
        <v>0</v>
      </c>
      <c r="V1441" s="17">
        <v>0</v>
      </c>
      <c r="Y1441" s="17">
        <v>0</v>
      </c>
      <c r="Z1441" s="17">
        <v>0</v>
      </c>
      <c r="AC1441" s="17">
        <v>0</v>
      </c>
      <c r="AD1441" s="17">
        <v>0</v>
      </c>
      <c r="AG1441" s="17">
        <v>0</v>
      </c>
      <c r="AH1441" s="17">
        <v>0</v>
      </c>
      <c r="AK1441" s="17">
        <v>0</v>
      </c>
      <c r="AL1441" s="17">
        <v>0</v>
      </c>
      <c r="AO1441" s="17">
        <v>0</v>
      </c>
      <c r="AP1441" s="17">
        <v>0</v>
      </c>
      <c r="AQ1441" s="17">
        <v>0</v>
      </c>
      <c r="AR1441" s="17">
        <v>0</v>
      </c>
      <c r="AS1441" s="17">
        <v>3.1670000000000001E-3</v>
      </c>
      <c r="AT1441" s="17">
        <v>2.4927000000000001E-2</v>
      </c>
      <c r="AU1441" s="17">
        <v>2.0797E-2</v>
      </c>
      <c r="AV1441" s="17">
        <v>452</v>
      </c>
      <c r="AW1441" s="17">
        <v>542.4</v>
      </c>
      <c r="AX1441" s="17">
        <v>678</v>
      </c>
      <c r="AY1441" s="17">
        <v>0</v>
      </c>
      <c r="AZ1441" s="17">
        <v>0</v>
      </c>
      <c r="BA1441" s="17">
        <v>0</v>
      </c>
      <c r="BB1441" s="17">
        <v>0</v>
      </c>
      <c r="BC1441" s="17">
        <v>1</v>
      </c>
      <c r="BD1441" s="17">
        <v>17.91</v>
      </c>
      <c r="BE1441" s="17">
        <v>1</v>
      </c>
      <c r="BF1441" s="17">
        <v>1</v>
      </c>
      <c r="BH1441" s="17">
        <v>0</v>
      </c>
      <c r="BJ1441" s="17">
        <v>0</v>
      </c>
      <c r="BL1441" s="17">
        <v>0</v>
      </c>
      <c r="BM1441" s="17">
        <v>1.7221E-2</v>
      </c>
      <c r="BN1441" s="17">
        <v>7.6080999999999996E-2</v>
      </c>
      <c r="BO1441" s="17">
        <v>0</v>
      </c>
      <c r="BP1441" s="17">
        <v>0</v>
      </c>
      <c r="BQ1441" s="17">
        <v>0</v>
      </c>
      <c r="BR1441" s="17">
        <v>0</v>
      </c>
      <c r="BS1441" s="17">
        <v>0</v>
      </c>
      <c r="BT1441" s="17" t="s">
        <v>409</v>
      </c>
      <c r="BU1441" s="17" t="s">
        <v>409</v>
      </c>
      <c r="BV1441" s="17" t="s">
        <v>409</v>
      </c>
      <c r="BW1441" s="17" t="s">
        <v>592</v>
      </c>
      <c r="CA1441" s="17">
        <v>96108541</v>
      </c>
      <c r="CB1441" s="17" t="s">
        <v>1474</v>
      </c>
      <c r="CC1441" s="17">
        <v>2101165</v>
      </c>
      <c r="CD1441" s="17" t="s">
        <v>1483</v>
      </c>
    </row>
    <row r="1442" spans="1:82">
      <c r="A1442" s="27">
        <v>1000005014</v>
      </c>
      <c r="B1442" s="26">
        <v>0</v>
      </c>
      <c r="C1442" s="26" t="s">
        <v>358</v>
      </c>
      <c r="D1442" s="25">
        <v>302600</v>
      </c>
      <c r="E1442" s="25" t="s">
        <v>1329</v>
      </c>
      <c r="F1442" s="25">
        <v>302615</v>
      </c>
      <c r="G1442" s="25" t="s">
        <v>1484</v>
      </c>
      <c r="H1442" s="25">
        <v>2</v>
      </c>
      <c r="I1442" s="25">
        <v>2006.1</v>
      </c>
      <c r="J1442" s="25">
        <v>2500.12</v>
      </c>
      <c r="K1442" s="25" t="s">
        <v>1372</v>
      </c>
      <c r="L1442" s="25"/>
      <c r="M1442" s="25" t="s">
        <v>1372</v>
      </c>
      <c r="N1442" s="25" t="s">
        <v>412</v>
      </c>
      <c r="O1442" s="25" t="s">
        <v>428</v>
      </c>
      <c r="P1442" s="25" t="s">
        <v>499</v>
      </c>
      <c r="Q1442" s="24">
        <v>17907</v>
      </c>
      <c r="R1442" s="17">
        <v>0</v>
      </c>
      <c r="U1442" s="17">
        <v>0</v>
      </c>
      <c r="V1442" s="17">
        <v>0</v>
      </c>
      <c r="Y1442" s="17">
        <v>0</v>
      </c>
      <c r="Z1442" s="17">
        <v>0</v>
      </c>
      <c r="AC1442" s="17">
        <v>0</v>
      </c>
      <c r="AD1442" s="17">
        <v>0</v>
      </c>
      <c r="AG1442" s="17">
        <v>0</v>
      </c>
      <c r="AH1442" s="17">
        <v>0</v>
      </c>
      <c r="AK1442" s="17">
        <v>0</v>
      </c>
      <c r="AL1442" s="17">
        <v>0</v>
      </c>
      <c r="AO1442" s="17">
        <v>0</v>
      </c>
      <c r="AP1442" s="17">
        <v>0</v>
      </c>
      <c r="AQ1442" s="17">
        <v>0</v>
      </c>
      <c r="AR1442" s="17">
        <v>0</v>
      </c>
      <c r="AS1442" s="17">
        <v>3.1670000000000001E-3</v>
      </c>
      <c r="AT1442" s="17">
        <v>2.4927000000000001E-2</v>
      </c>
      <c r="AU1442" s="17">
        <v>2.0797E-2</v>
      </c>
      <c r="AV1442" s="17">
        <v>452</v>
      </c>
      <c r="AW1442" s="17">
        <v>542.4</v>
      </c>
      <c r="AX1442" s="17">
        <v>678</v>
      </c>
      <c r="AY1442" s="17">
        <v>0</v>
      </c>
      <c r="AZ1442" s="17">
        <v>0</v>
      </c>
      <c r="BA1442" s="17">
        <v>0</v>
      </c>
      <c r="BB1442" s="17">
        <v>0</v>
      </c>
      <c r="BC1442" s="17">
        <v>1</v>
      </c>
      <c r="BD1442" s="17">
        <v>17.91</v>
      </c>
      <c r="BE1442" s="17">
        <v>1</v>
      </c>
      <c r="BF1442" s="17">
        <v>1</v>
      </c>
      <c r="BH1442" s="17">
        <v>0</v>
      </c>
      <c r="BJ1442" s="17">
        <v>0</v>
      </c>
      <c r="BL1442" s="17">
        <v>0</v>
      </c>
      <c r="BM1442" s="17">
        <v>1.7221E-2</v>
      </c>
      <c r="BN1442" s="17">
        <v>7.6080999999999996E-2</v>
      </c>
      <c r="BO1442" s="17">
        <v>0</v>
      </c>
      <c r="BP1442" s="17">
        <v>0</v>
      </c>
      <c r="BQ1442" s="17">
        <v>0</v>
      </c>
      <c r="BR1442" s="17">
        <v>0</v>
      </c>
      <c r="BS1442" s="17">
        <v>0</v>
      </c>
      <c r="BT1442" s="17" t="s">
        <v>409</v>
      </c>
      <c r="BU1442" s="17" t="s">
        <v>409</v>
      </c>
      <c r="BV1442" s="17" t="s">
        <v>409</v>
      </c>
      <c r="BW1442" s="17" t="s">
        <v>592</v>
      </c>
      <c r="CA1442" s="17">
        <v>96108541</v>
      </c>
      <c r="CB1442" s="17" t="s">
        <v>1474</v>
      </c>
      <c r="CC1442" s="17">
        <v>2101165</v>
      </c>
      <c r="CD1442" s="17" t="s">
        <v>1483</v>
      </c>
    </row>
    <row r="1443" spans="1:82">
      <c r="A1443" s="27">
        <v>1000005021</v>
      </c>
      <c r="B1443" s="26">
        <v>0</v>
      </c>
      <c r="C1443" s="26" t="s">
        <v>153</v>
      </c>
      <c r="D1443" s="25">
        <v>304500</v>
      </c>
      <c r="E1443" s="25" t="s">
        <v>1482</v>
      </c>
      <c r="F1443" s="25">
        <v>304510</v>
      </c>
      <c r="G1443" s="25" t="s">
        <v>1480</v>
      </c>
      <c r="H1443" s="25">
        <v>1</v>
      </c>
      <c r="I1443" s="25">
        <v>2009.04</v>
      </c>
      <c r="J1443" s="25">
        <v>2500.12</v>
      </c>
      <c r="K1443" s="25" t="s">
        <v>1481</v>
      </c>
      <c r="L1443" s="25"/>
      <c r="M1443" s="25" t="s">
        <v>1481</v>
      </c>
      <c r="N1443" s="25" t="s">
        <v>412</v>
      </c>
      <c r="O1443" s="25" t="s">
        <v>428</v>
      </c>
      <c r="P1443" s="25" t="s">
        <v>499</v>
      </c>
      <c r="Q1443" s="24">
        <v>5028</v>
      </c>
      <c r="R1443" s="17">
        <v>0</v>
      </c>
      <c r="S1443" s="17" t="s">
        <v>411</v>
      </c>
      <c r="T1443" s="17" t="s">
        <v>792</v>
      </c>
      <c r="U1443" s="29">
        <v>2566</v>
      </c>
      <c r="V1443" s="17">
        <v>0.36159999999999998</v>
      </c>
      <c r="Y1443" s="17">
        <v>0</v>
      </c>
      <c r="Z1443" s="17">
        <v>0</v>
      </c>
      <c r="AC1443" s="17">
        <v>0</v>
      </c>
      <c r="AD1443" s="17">
        <v>0</v>
      </c>
      <c r="AG1443" s="17">
        <v>0</v>
      </c>
      <c r="AH1443" s="17">
        <v>0</v>
      </c>
      <c r="AK1443" s="17">
        <v>0</v>
      </c>
      <c r="AL1443" s="17">
        <v>0</v>
      </c>
      <c r="AO1443" s="17">
        <v>0</v>
      </c>
      <c r="AP1443" s="17">
        <v>0</v>
      </c>
      <c r="AQ1443" s="17">
        <v>2.9668669000000002E-2</v>
      </c>
      <c r="AR1443" s="17">
        <v>9.5035599999999997E-4</v>
      </c>
      <c r="AS1443" s="17">
        <v>9.6500000000000004E-4</v>
      </c>
      <c r="AT1443" s="17">
        <v>8.2089999999999993E-3</v>
      </c>
      <c r="AU1443" s="17">
        <v>8.4029000000000006E-2</v>
      </c>
      <c r="AV1443" s="17">
        <v>452</v>
      </c>
      <c r="AW1443" s="17">
        <v>542.4</v>
      </c>
      <c r="AX1443" s="17">
        <v>678</v>
      </c>
      <c r="AY1443" s="17">
        <v>0</v>
      </c>
      <c r="AZ1443" s="17">
        <v>0</v>
      </c>
      <c r="BA1443" s="17">
        <v>0</v>
      </c>
      <c r="BB1443" s="17">
        <v>0</v>
      </c>
      <c r="BC1443" s="17">
        <v>1</v>
      </c>
      <c r="BD1443" s="17">
        <v>7.59</v>
      </c>
      <c r="BE1443" s="17">
        <v>1</v>
      </c>
      <c r="BF1443" s="17">
        <v>1</v>
      </c>
      <c r="BH1443" s="17">
        <v>0</v>
      </c>
      <c r="BJ1443" s="17">
        <v>0</v>
      </c>
      <c r="BL1443" s="17">
        <v>0</v>
      </c>
      <c r="BM1443" s="17">
        <v>3.9560000000000003E-3</v>
      </c>
      <c r="BN1443" s="17">
        <v>2.0813999999999999E-2</v>
      </c>
      <c r="BO1443" s="17">
        <v>0</v>
      </c>
      <c r="BP1443" s="17">
        <v>0</v>
      </c>
      <c r="BQ1443" s="17">
        <v>0</v>
      </c>
      <c r="BR1443" s="17">
        <v>0</v>
      </c>
      <c r="BS1443" s="17">
        <v>0</v>
      </c>
      <c r="BT1443" s="17" t="s">
        <v>409</v>
      </c>
      <c r="BU1443" s="17" t="s">
        <v>409</v>
      </c>
      <c r="BV1443" s="17" t="s">
        <v>409</v>
      </c>
      <c r="BW1443" s="17" t="s">
        <v>592</v>
      </c>
      <c r="CA1443" s="17">
        <v>96108541</v>
      </c>
      <c r="CB1443" s="17" t="s">
        <v>1474</v>
      </c>
      <c r="CC1443" s="17">
        <v>4200250</v>
      </c>
      <c r="CD1443" s="17" t="s">
        <v>724</v>
      </c>
    </row>
    <row r="1444" spans="1:82">
      <c r="A1444" s="27">
        <v>1000005022</v>
      </c>
      <c r="B1444" s="26">
        <v>0</v>
      </c>
      <c r="C1444" s="26" t="s">
        <v>152</v>
      </c>
      <c r="D1444" s="25">
        <v>304500</v>
      </c>
      <c r="E1444" s="25" t="s">
        <v>1482</v>
      </c>
      <c r="F1444" s="25">
        <v>304510</v>
      </c>
      <c r="G1444" s="25" t="s">
        <v>1480</v>
      </c>
      <c r="H1444" s="25">
        <v>2</v>
      </c>
      <c r="I1444" s="25">
        <v>2009.04</v>
      </c>
      <c r="J1444" s="25">
        <v>2500.12</v>
      </c>
      <c r="K1444" s="25" t="s">
        <v>679</v>
      </c>
      <c r="L1444" s="25"/>
      <c r="M1444" s="25" t="s">
        <v>1481</v>
      </c>
      <c r="N1444" s="25" t="s">
        <v>412</v>
      </c>
      <c r="O1444" s="25" t="s">
        <v>428</v>
      </c>
      <c r="P1444" s="25" t="s">
        <v>499</v>
      </c>
      <c r="Q1444" s="24">
        <v>5028</v>
      </c>
      <c r="R1444" s="17">
        <v>0</v>
      </c>
      <c r="S1444" s="17" t="s">
        <v>411</v>
      </c>
      <c r="T1444" s="17" t="s">
        <v>792</v>
      </c>
      <c r="U1444" s="29">
        <v>2566</v>
      </c>
      <c r="V1444" s="17">
        <v>0.36159999999999998</v>
      </c>
      <c r="Y1444" s="17">
        <v>0</v>
      </c>
      <c r="Z1444" s="17">
        <v>0</v>
      </c>
      <c r="AC1444" s="17">
        <v>0</v>
      </c>
      <c r="AD1444" s="17">
        <v>0</v>
      </c>
      <c r="AG1444" s="17">
        <v>0</v>
      </c>
      <c r="AH1444" s="17">
        <v>0</v>
      </c>
      <c r="AK1444" s="17">
        <v>0</v>
      </c>
      <c r="AL1444" s="17">
        <v>0</v>
      </c>
      <c r="AO1444" s="17">
        <v>0</v>
      </c>
      <c r="AP1444" s="17">
        <v>0</v>
      </c>
      <c r="AQ1444" s="17">
        <v>2.9668669000000002E-2</v>
      </c>
      <c r="AR1444" s="17">
        <v>9.5035599999999997E-4</v>
      </c>
      <c r="AS1444" s="17">
        <v>9.6500000000000004E-4</v>
      </c>
      <c r="AT1444" s="17">
        <v>8.2089999999999993E-3</v>
      </c>
      <c r="AU1444" s="17">
        <v>8.4029000000000006E-2</v>
      </c>
      <c r="AV1444" s="17">
        <v>452</v>
      </c>
      <c r="AW1444" s="17">
        <v>542.4</v>
      </c>
      <c r="AX1444" s="17">
        <v>678</v>
      </c>
      <c r="AY1444" s="17">
        <v>0</v>
      </c>
      <c r="AZ1444" s="17">
        <v>0</v>
      </c>
      <c r="BA1444" s="17">
        <v>0</v>
      </c>
      <c r="BB1444" s="17">
        <v>0</v>
      </c>
      <c r="BC1444" s="17">
        <v>1</v>
      </c>
      <c r="BD1444" s="17">
        <v>7.59</v>
      </c>
      <c r="BE1444" s="17">
        <v>1</v>
      </c>
      <c r="BF1444" s="17">
        <v>1</v>
      </c>
      <c r="BH1444" s="17">
        <v>0</v>
      </c>
      <c r="BJ1444" s="17">
        <v>0</v>
      </c>
      <c r="BL1444" s="17">
        <v>0</v>
      </c>
      <c r="BM1444" s="17">
        <v>3.9560000000000003E-3</v>
      </c>
      <c r="BN1444" s="17">
        <v>2.0813999999999999E-2</v>
      </c>
      <c r="BO1444" s="17">
        <v>0</v>
      </c>
      <c r="BP1444" s="17">
        <v>0</v>
      </c>
      <c r="BQ1444" s="17">
        <v>0</v>
      </c>
      <c r="BR1444" s="17">
        <v>0</v>
      </c>
      <c r="BS1444" s="17">
        <v>0</v>
      </c>
      <c r="BT1444" s="17" t="s">
        <v>409</v>
      </c>
      <c r="BU1444" s="17" t="s">
        <v>409</v>
      </c>
      <c r="BV1444" s="17" t="s">
        <v>409</v>
      </c>
      <c r="BW1444" s="17" t="s">
        <v>592</v>
      </c>
      <c r="CA1444" s="17">
        <v>96108541</v>
      </c>
      <c r="CB1444" s="17" t="s">
        <v>1474</v>
      </c>
      <c r="CC1444" s="17">
        <v>4200250</v>
      </c>
      <c r="CD1444" s="17" t="s">
        <v>724</v>
      </c>
    </row>
    <row r="1445" spans="1:82">
      <c r="A1445" s="27">
        <v>1000005023</v>
      </c>
      <c r="B1445" s="26">
        <v>0</v>
      </c>
      <c r="C1445" s="26" t="s">
        <v>341</v>
      </c>
      <c r="D1445" s="25">
        <v>304510</v>
      </c>
      <c r="E1445" s="25" t="s">
        <v>1480</v>
      </c>
      <c r="F1445" s="25">
        <v>304515</v>
      </c>
      <c r="G1445" s="25" t="s">
        <v>1172</v>
      </c>
      <c r="H1445" s="25">
        <v>1</v>
      </c>
      <c r="I1445" s="25">
        <v>2009.04</v>
      </c>
      <c r="J1445" s="25">
        <v>2500.12</v>
      </c>
      <c r="K1445" s="25" t="s">
        <v>1481</v>
      </c>
      <c r="L1445" s="25"/>
      <c r="M1445" s="25" t="s">
        <v>1481</v>
      </c>
      <c r="N1445" s="25" t="s">
        <v>412</v>
      </c>
      <c r="O1445" s="25" t="s">
        <v>428</v>
      </c>
      <c r="P1445" s="25" t="s">
        <v>499</v>
      </c>
      <c r="Q1445" s="24">
        <v>4037</v>
      </c>
      <c r="R1445" s="17">
        <v>0</v>
      </c>
      <c r="S1445" s="17" t="s">
        <v>411</v>
      </c>
      <c r="T1445" s="17" t="s">
        <v>792</v>
      </c>
      <c r="U1445" s="17">
        <v>95</v>
      </c>
      <c r="V1445" s="17">
        <v>0.20050000000000001</v>
      </c>
      <c r="Y1445" s="17">
        <v>0</v>
      </c>
      <c r="Z1445" s="17">
        <v>0</v>
      </c>
      <c r="AC1445" s="17">
        <v>0</v>
      </c>
      <c r="AD1445" s="17">
        <v>0</v>
      </c>
      <c r="AG1445" s="17">
        <v>0</v>
      </c>
      <c r="AH1445" s="17">
        <v>0</v>
      </c>
      <c r="AK1445" s="17">
        <v>0</v>
      </c>
      <c r="AL1445" s="17">
        <v>0</v>
      </c>
      <c r="AO1445" s="17">
        <v>0</v>
      </c>
      <c r="AP1445" s="17">
        <v>0</v>
      </c>
      <c r="AQ1445" s="17">
        <v>8.2296500000000005E-4</v>
      </c>
      <c r="AR1445" s="17">
        <v>4.6885200000000002E-4</v>
      </c>
      <c r="AS1445" s="17">
        <v>7.1599999999999995E-4</v>
      </c>
      <c r="AT1445" s="17">
        <v>5.6610000000000002E-3</v>
      </c>
      <c r="AU1445" s="17">
        <v>7.587E-3</v>
      </c>
      <c r="AV1445" s="17">
        <v>452</v>
      </c>
      <c r="AW1445" s="17">
        <v>542.4</v>
      </c>
      <c r="AX1445" s="17">
        <v>678</v>
      </c>
      <c r="AY1445" s="17">
        <v>0</v>
      </c>
      <c r="AZ1445" s="17">
        <v>0</v>
      </c>
      <c r="BA1445" s="17">
        <v>0</v>
      </c>
      <c r="BB1445" s="17">
        <v>0</v>
      </c>
      <c r="BC1445" s="17">
        <v>1</v>
      </c>
      <c r="BD1445" s="17">
        <v>4.13</v>
      </c>
      <c r="BE1445" s="17">
        <v>1</v>
      </c>
      <c r="BF1445" s="17">
        <v>1</v>
      </c>
      <c r="BH1445" s="17">
        <v>0</v>
      </c>
      <c r="BJ1445" s="17">
        <v>0</v>
      </c>
      <c r="BL1445" s="17">
        <v>0</v>
      </c>
      <c r="BM1445" s="17">
        <v>3.0620000000000001E-3</v>
      </c>
      <c r="BN1445" s="17">
        <v>1.6007E-2</v>
      </c>
      <c r="BO1445" s="17">
        <v>0</v>
      </c>
      <c r="BP1445" s="17">
        <v>0</v>
      </c>
      <c r="BQ1445" s="17">
        <v>0</v>
      </c>
      <c r="BR1445" s="17">
        <v>0</v>
      </c>
      <c r="BS1445" s="17">
        <v>0</v>
      </c>
      <c r="BT1445" s="17" t="s">
        <v>409</v>
      </c>
      <c r="BU1445" s="17" t="s">
        <v>409</v>
      </c>
      <c r="BV1445" s="17" t="s">
        <v>409</v>
      </c>
      <c r="BW1445" s="17" t="s">
        <v>592</v>
      </c>
      <c r="CA1445" s="17">
        <v>96108541</v>
      </c>
      <c r="CB1445" s="17" t="s">
        <v>1474</v>
      </c>
      <c r="CC1445" s="17">
        <v>4200250</v>
      </c>
      <c r="CD1445" s="17" t="s">
        <v>724</v>
      </c>
    </row>
    <row r="1446" spans="1:82">
      <c r="A1446" s="27">
        <v>1000005024</v>
      </c>
      <c r="B1446" s="26">
        <v>0</v>
      </c>
      <c r="C1446" s="26" t="s">
        <v>340</v>
      </c>
      <c r="D1446" s="25">
        <v>304510</v>
      </c>
      <c r="E1446" s="25" t="s">
        <v>1480</v>
      </c>
      <c r="F1446" s="25">
        <v>304515</v>
      </c>
      <c r="G1446" s="25" t="s">
        <v>1172</v>
      </c>
      <c r="H1446" s="25">
        <v>2</v>
      </c>
      <c r="I1446" s="25">
        <v>2009.04</v>
      </c>
      <c r="J1446" s="25">
        <v>2500.12</v>
      </c>
      <c r="K1446" s="25" t="s">
        <v>679</v>
      </c>
      <c r="L1446" s="25"/>
      <c r="M1446" s="25" t="s">
        <v>1479</v>
      </c>
      <c r="N1446" s="25" t="s">
        <v>412</v>
      </c>
      <c r="O1446" s="25" t="s">
        <v>428</v>
      </c>
      <c r="P1446" s="25" t="s">
        <v>499</v>
      </c>
      <c r="Q1446" s="24">
        <v>4037</v>
      </c>
      <c r="R1446" s="17">
        <v>0</v>
      </c>
      <c r="S1446" s="17" t="s">
        <v>411</v>
      </c>
      <c r="T1446" s="17" t="s">
        <v>792</v>
      </c>
      <c r="U1446" s="17">
        <v>95</v>
      </c>
      <c r="V1446" s="17">
        <v>0.20050000000000001</v>
      </c>
      <c r="Y1446" s="17">
        <v>0</v>
      </c>
      <c r="Z1446" s="17">
        <v>0</v>
      </c>
      <c r="AC1446" s="17">
        <v>0</v>
      </c>
      <c r="AD1446" s="17">
        <v>0</v>
      </c>
      <c r="AG1446" s="17">
        <v>0</v>
      </c>
      <c r="AH1446" s="17">
        <v>0</v>
      </c>
      <c r="AK1446" s="17">
        <v>0</v>
      </c>
      <c r="AL1446" s="17">
        <v>0</v>
      </c>
      <c r="AO1446" s="17">
        <v>0</v>
      </c>
      <c r="AP1446" s="17">
        <v>0</v>
      </c>
      <c r="AQ1446" s="17">
        <v>8.2296500000000005E-4</v>
      </c>
      <c r="AR1446" s="17">
        <v>4.6885200000000002E-4</v>
      </c>
      <c r="AS1446" s="17">
        <v>7.1599999999999995E-4</v>
      </c>
      <c r="AT1446" s="17">
        <v>5.6610000000000002E-3</v>
      </c>
      <c r="AU1446" s="17">
        <v>7.587E-3</v>
      </c>
      <c r="AV1446" s="17">
        <v>452</v>
      </c>
      <c r="AW1446" s="17">
        <v>542.4</v>
      </c>
      <c r="AX1446" s="17">
        <v>678</v>
      </c>
      <c r="AY1446" s="17">
        <v>0</v>
      </c>
      <c r="AZ1446" s="17">
        <v>0</v>
      </c>
      <c r="BA1446" s="17">
        <v>0</v>
      </c>
      <c r="BB1446" s="17">
        <v>0</v>
      </c>
      <c r="BC1446" s="17">
        <v>1</v>
      </c>
      <c r="BD1446" s="17">
        <v>4.13</v>
      </c>
      <c r="BE1446" s="17">
        <v>1</v>
      </c>
      <c r="BF1446" s="17">
        <v>1</v>
      </c>
      <c r="BH1446" s="17">
        <v>0</v>
      </c>
      <c r="BJ1446" s="17">
        <v>0</v>
      </c>
      <c r="BL1446" s="17">
        <v>0</v>
      </c>
      <c r="BM1446" s="17">
        <v>3.0620000000000001E-3</v>
      </c>
      <c r="BN1446" s="17">
        <v>1.6007E-2</v>
      </c>
      <c r="BO1446" s="17">
        <v>0</v>
      </c>
      <c r="BP1446" s="17">
        <v>0</v>
      </c>
      <c r="BQ1446" s="17">
        <v>0</v>
      </c>
      <c r="BR1446" s="17">
        <v>0</v>
      </c>
      <c r="BS1446" s="17">
        <v>0</v>
      </c>
      <c r="BT1446" s="17" t="s">
        <v>409</v>
      </c>
      <c r="BU1446" s="17" t="s">
        <v>409</v>
      </c>
      <c r="BV1446" s="17" t="s">
        <v>409</v>
      </c>
      <c r="BW1446" s="17" t="s">
        <v>592</v>
      </c>
      <c r="CA1446" s="17">
        <v>96108541</v>
      </c>
      <c r="CB1446" s="17" t="s">
        <v>1474</v>
      </c>
      <c r="CC1446" s="17">
        <v>4200250</v>
      </c>
      <c r="CD1446" s="17" t="s">
        <v>724</v>
      </c>
    </row>
    <row r="1447" spans="1:82">
      <c r="A1447" s="27">
        <v>1000005025</v>
      </c>
      <c r="B1447" s="26">
        <v>0</v>
      </c>
      <c r="C1447" s="26" t="s">
        <v>367</v>
      </c>
      <c r="D1447" s="25">
        <v>308520</v>
      </c>
      <c r="E1447" s="25" t="s">
        <v>1478</v>
      </c>
      <c r="F1447" s="25">
        <v>308525</v>
      </c>
      <c r="G1447" s="25" t="s">
        <v>1477</v>
      </c>
      <c r="H1447" s="25">
        <v>1</v>
      </c>
      <c r="I1447" s="25">
        <v>2007.09</v>
      </c>
      <c r="J1447" s="25">
        <v>2500.12</v>
      </c>
      <c r="K1447" s="25" t="s">
        <v>1476</v>
      </c>
      <c r="L1447" s="25"/>
      <c r="M1447" s="25" t="s">
        <v>1475</v>
      </c>
      <c r="N1447" s="25" t="s">
        <v>412</v>
      </c>
      <c r="O1447" s="25" t="s">
        <v>411</v>
      </c>
      <c r="P1447" s="25" t="s">
        <v>516</v>
      </c>
      <c r="Q1447" s="28">
        <v>373</v>
      </c>
      <c r="R1447" s="17">
        <v>0.20050000000000001</v>
      </c>
      <c r="S1447" s="17" t="s">
        <v>428</v>
      </c>
      <c r="T1447" s="17" t="s">
        <v>556</v>
      </c>
      <c r="U1447" s="29">
        <v>7311</v>
      </c>
      <c r="V1447" s="17">
        <v>0</v>
      </c>
      <c r="W1447" s="17" t="s">
        <v>428</v>
      </c>
      <c r="X1447" s="17" t="s">
        <v>499</v>
      </c>
      <c r="Y1447" s="17">
        <v>432</v>
      </c>
      <c r="Z1447" s="17">
        <v>0</v>
      </c>
      <c r="AC1447" s="17">
        <v>0</v>
      </c>
      <c r="AD1447" s="17">
        <v>0</v>
      </c>
      <c r="AG1447" s="17">
        <v>0</v>
      </c>
      <c r="AH1447" s="17">
        <v>0</v>
      </c>
      <c r="AK1447" s="17">
        <v>0</v>
      </c>
      <c r="AL1447" s="17">
        <v>0</v>
      </c>
      <c r="AO1447" s="17">
        <v>0</v>
      </c>
      <c r="AP1447" s="17">
        <v>0</v>
      </c>
      <c r="AQ1447" s="17">
        <v>1.725189E-3</v>
      </c>
      <c r="AR1447" s="17">
        <v>5.5462899999999995E-4</v>
      </c>
      <c r="AS1447" s="17">
        <v>2.686E-3</v>
      </c>
      <c r="AT1447" s="17">
        <v>1.5476999999999999E-2</v>
      </c>
      <c r="AU1447" s="17">
        <v>1.3507999999999999E-2</v>
      </c>
      <c r="AV1447" s="17">
        <v>193</v>
      </c>
      <c r="AW1447" s="17">
        <v>231.6</v>
      </c>
      <c r="AX1447" s="17">
        <v>289.5</v>
      </c>
      <c r="AY1447" s="17">
        <v>0</v>
      </c>
      <c r="AZ1447" s="17">
        <v>0</v>
      </c>
      <c r="BA1447" s="17">
        <v>0</v>
      </c>
      <c r="BB1447" s="17">
        <v>0</v>
      </c>
      <c r="BC1447" s="17">
        <v>1</v>
      </c>
      <c r="BD1447" s="17">
        <v>8.1199999999999992</v>
      </c>
      <c r="BE1447" s="17">
        <v>1</v>
      </c>
      <c r="BF1447" s="17">
        <v>1</v>
      </c>
      <c r="BH1447" s="17">
        <v>0</v>
      </c>
      <c r="BJ1447" s="17">
        <v>0</v>
      </c>
      <c r="BL1447" s="17">
        <v>0</v>
      </c>
      <c r="BM1447" s="17">
        <v>8.9239999999999996E-3</v>
      </c>
      <c r="BN1447" s="17">
        <v>3.5561000000000002E-2</v>
      </c>
      <c r="BO1447" s="17">
        <v>0</v>
      </c>
      <c r="BP1447" s="17">
        <v>0</v>
      </c>
      <c r="BQ1447" s="17">
        <v>0</v>
      </c>
      <c r="BR1447" s="17">
        <v>0</v>
      </c>
      <c r="BS1447" s="17">
        <v>0</v>
      </c>
      <c r="BT1447" s="17" t="s">
        <v>409</v>
      </c>
      <c r="BU1447" s="17" t="s">
        <v>409</v>
      </c>
      <c r="BV1447" s="17" t="s">
        <v>409</v>
      </c>
      <c r="BW1447" s="17" t="s">
        <v>592</v>
      </c>
      <c r="CA1447" s="17">
        <v>98101161</v>
      </c>
      <c r="CB1447" s="17" t="s">
        <v>1474</v>
      </c>
      <c r="CC1447" s="17">
        <v>6101046</v>
      </c>
      <c r="CD1447" s="17" t="s">
        <v>1446</v>
      </c>
    </row>
    <row r="1448" spans="1:82">
      <c r="A1448" s="27">
        <v>1000005026</v>
      </c>
      <c r="B1448" s="26">
        <v>0</v>
      </c>
      <c r="C1448" s="26" t="s">
        <v>366</v>
      </c>
      <c r="D1448" s="25">
        <v>308520</v>
      </c>
      <c r="E1448" s="25" t="s">
        <v>1478</v>
      </c>
      <c r="F1448" s="25">
        <v>308525</v>
      </c>
      <c r="G1448" s="25" t="s">
        <v>1477</v>
      </c>
      <c r="H1448" s="25">
        <v>2</v>
      </c>
      <c r="I1448" s="25">
        <v>2007.09</v>
      </c>
      <c r="J1448" s="25">
        <v>2500.12</v>
      </c>
      <c r="K1448" s="25" t="s">
        <v>1476</v>
      </c>
      <c r="L1448" s="25"/>
      <c r="M1448" s="25" t="s">
        <v>1475</v>
      </c>
      <c r="N1448" s="25" t="s">
        <v>412</v>
      </c>
      <c r="O1448" s="25" t="s">
        <v>411</v>
      </c>
      <c r="P1448" s="25" t="s">
        <v>516</v>
      </c>
      <c r="Q1448" s="28">
        <v>330</v>
      </c>
      <c r="R1448" s="17">
        <v>0.20050000000000001</v>
      </c>
      <c r="S1448" s="17" t="s">
        <v>428</v>
      </c>
      <c r="T1448" s="17" t="s">
        <v>556</v>
      </c>
      <c r="U1448" s="29">
        <v>7351</v>
      </c>
      <c r="V1448" s="17">
        <v>0</v>
      </c>
      <c r="W1448" s="17" t="s">
        <v>428</v>
      </c>
      <c r="X1448" s="17" t="s">
        <v>499</v>
      </c>
      <c r="Y1448" s="17">
        <v>432</v>
      </c>
      <c r="Z1448" s="17">
        <v>0</v>
      </c>
      <c r="AC1448" s="17">
        <v>0</v>
      </c>
      <c r="AD1448" s="17">
        <v>0</v>
      </c>
      <c r="AG1448" s="17">
        <v>0</v>
      </c>
      <c r="AH1448" s="17">
        <v>0</v>
      </c>
      <c r="AK1448" s="17">
        <v>0</v>
      </c>
      <c r="AL1448" s="17">
        <v>0</v>
      </c>
      <c r="AO1448" s="17">
        <v>0</v>
      </c>
      <c r="AP1448" s="17">
        <v>0</v>
      </c>
      <c r="AQ1448" s="17">
        <v>1.519807E-3</v>
      </c>
      <c r="AR1448" s="17">
        <v>5.2295E-4</v>
      </c>
      <c r="AS1448" s="17">
        <v>2.6970000000000002E-3</v>
      </c>
      <c r="AT1448" s="17">
        <v>1.5540999999999999E-2</v>
      </c>
      <c r="AU1448" s="17">
        <v>1.2775E-2</v>
      </c>
      <c r="AV1448" s="17">
        <v>193</v>
      </c>
      <c r="AW1448" s="17">
        <v>231.6</v>
      </c>
      <c r="AX1448" s="17">
        <v>289.5</v>
      </c>
      <c r="AY1448" s="17">
        <v>0</v>
      </c>
      <c r="AZ1448" s="17">
        <v>0</v>
      </c>
      <c r="BA1448" s="17">
        <v>0</v>
      </c>
      <c r="BB1448" s="17">
        <v>0</v>
      </c>
      <c r="BC1448" s="17">
        <v>1</v>
      </c>
      <c r="BD1448" s="17">
        <v>8.11</v>
      </c>
      <c r="BE1448" s="17">
        <v>1</v>
      </c>
      <c r="BF1448" s="17">
        <v>1</v>
      </c>
      <c r="BH1448" s="17">
        <v>0</v>
      </c>
      <c r="BJ1448" s="17">
        <v>0</v>
      </c>
      <c r="BL1448" s="17">
        <v>0</v>
      </c>
      <c r="BM1448" s="17">
        <v>8.966E-3</v>
      </c>
      <c r="BN1448" s="17">
        <v>3.5735000000000003E-2</v>
      </c>
      <c r="BO1448" s="17">
        <v>0</v>
      </c>
      <c r="BP1448" s="17">
        <v>0</v>
      </c>
      <c r="BQ1448" s="17">
        <v>0</v>
      </c>
      <c r="BR1448" s="17">
        <v>0</v>
      </c>
      <c r="BS1448" s="17">
        <v>0</v>
      </c>
      <c r="BT1448" s="17" t="s">
        <v>409</v>
      </c>
      <c r="BU1448" s="17" t="s">
        <v>409</v>
      </c>
      <c r="BV1448" s="17" t="s">
        <v>409</v>
      </c>
      <c r="BW1448" s="17" t="s">
        <v>592</v>
      </c>
      <c r="CA1448" s="17">
        <v>98101161</v>
      </c>
      <c r="CB1448" s="17" t="s">
        <v>1474</v>
      </c>
      <c r="CC1448" s="17">
        <v>6101046</v>
      </c>
      <c r="CD1448" s="17" t="s">
        <v>1446</v>
      </c>
    </row>
    <row r="1449" spans="1:82">
      <c r="A1449" s="27">
        <v>1000005041</v>
      </c>
      <c r="B1449" s="26">
        <v>0</v>
      </c>
      <c r="C1449" s="26" t="s">
        <v>1473</v>
      </c>
      <c r="D1449" s="25">
        <v>208600</v>
      </c>
      <c r="E1449" s="25" t="s">
        <v>715</v>
      </c>
      <c r="F1449" s="25">
        <v>208300</v>
      </c>
      <c r="G1449" s="25" t="s">
        <v>1471</v>
      </c>
      <c r="H1449" s="25">
        <v>1</v>
      </c>
      <c r="I1449" s="25">
        <v>2009.05</v>
      </c>
      <c r="J1449" s="25">
        <v>2500.12</v>
      </c>
      <c r="K1449" s="25" t="s">
        <v>1470</v>
      </c>
      <c r="L1449" s="25"/>
      <c r="M1449" s="25" t="s">
        <v>1469</v>
      </c>
      <c r="N1449" s="25" t="s">
        <v>609</v>
      </c>
      <c r="O1449" s="25" t="s">
        <v>428</v>
      </c>
      <c r="P1449" s="25" t="s">
        <v>712</v>
      </c>
      <c r="Q1449" s="24">
        <v>112492</v>
      </c>
      <c r="R1449" s="17">
        <v>0</v>
      </c>
      <c r="U1449" s="17">
        <v>0</v>
      </c>
      <c r="V1449" s="17">
        <v>0</v>
      </c>
      <c r="Y1449" s="17">
        <v>0</v>
      </c>
      <c r="Z1449" s="17">
        <v>0</v>
      </c>
      <c r="AC1449" s="17">
        <v>0</v>
      </c>
      <c r="AD1449" s="17">
        <v>0</v>
      </c>
      <c r="AG1449" s="17">
        <v>0</v>
      </c>
      <c r="AH1449" s="17">
        <v>0</v>
      </c>
      <c r="AK1449" s="17">
        <v>0</v>
      </c>
      <c r="AL1449" s="17">
        <v>0</v>
      </c>
      <c r="AO1449" s="17">
        <v>0</v>
      </c>
      <c r="AP1449" s="17">
        <v>0</v>
      </c>
      <c r="AQ1449" s="17">
        <v>0</v>
      </c>
      <c r="AR1449" s="17">
        <v>0</v>
      </c>
      <c r="AS1449" s="17">
        <v>2.8319999999999999E-3</v>
      </c>
      <c r="AT1449" s="17">
        <v>3.5335999999999999E-2</v>
      </c>
      <c r="AU1449" s="17">
        <v>0.57981000000000005</v>
      </c>
      <c r="AV1449" s="30">
        <v>1086</v>
      </c>
      <c r="AW1449" s="30">
        <v>1303.2</v>
      </c>
      <c r="AX1449" s="30">
        <v>1629</v>
      </c>
      <c r="AY1449" s="17">
        <v>0</v>
      </c>
      <c r="AZ1449" s="17">
        <v>0</v>
      </c>
      <c r="BA1449" s="17">
        <v>0</v>
      </c>
      <c r="BB1449" s="17">
        <v>0</v>
      </c>
      <c r="BC1449" s="17">
        <v>1</v>
      </c>
      <c r="BD1449" s="17">
        <v>112.49</v>
      </c>
      <c r="BE1449" s="17">
        <v>1</v>
      </c>
      <c r="BF1449" s="17">
        <v>1</v>
      </c>
      <c r="BH1449" s="17">
        <v>0</v>
      </c>
      <c r="BJ1449" s="17">
        <v>0</v>
      </c>
      <c r="BL1449" s="17">
        <v>0</v>
      </c>
      <c r="BM1449" s="17">
        <v>1.6456999999999999E-2</v>
      </c>
      <c r="BN1449" s="17">
        <v>8.8542999999999997E-2</v>
      </c>
      <c r="BO1449" s="17">
        <v>0.21593000000000001</v>
      </c>
      <c r="BP1449" s="17">
        <v>0</v>
      </c>
      <c r="BQ1449" s="17">
        <v>0</v>
      </c>
      <c r="BR1449" s="17">
        <v>0</v>
      </c>
      <c r="BS1449" s="17">
        <v>0</v>
      </c>
      <c r="BT1449" s="17" t="s">
        <v>409</v>
      </c>
      <c r="BU1449" s="17" t="s">
        <v>409</v>
      </c>
      <c r="BV1449" s="17" t="s">
        <v>409</v>
      </c>
      <c r="BW1449" s="17" t="s">
        <v>592</v>
      </c>
      <c r="CA1449" s="17">
        <v>86106795</v>
      </c>
      <c r="CB1449" s="17" t="s">
        <v>1468</v>
      </c>
      <c r="CC1449" s="17">
        <v>6101046</v>
      </c>
      <c r="CD1449" s="17" t="s">
        <v>916</v>
      </c>
    </row>
    <row r="1450" spans="1:82">
      <c r="A1450" s="27">
        <v>1000005042</v>
      </c>
      <c r="B1450" s="26">
        <v>0</v>
      </c>
      <c r="C1450" s="26" t="s">
        <v>1472</v>
      </c>
      <c r="D1450" s="25">
        <v>208600</v>
      </c>
      <c r="E1450" s="25" t="s">
        <v>715</v>
      </c>
      <c r="F1450" s="25">
        <v>208300</v>
      </c>
      <c r="G1450" s="25" t="s">
        <v>1471</v>
      </c>
      <c r="H1450" s="25">
        <v>2</v>
      </c>
      <c r="I1450" s="25">
        <v>2009.05</v>
      </c>
      <c r="J1450" s="25">
        <v>2500.12</v>
      </c>
      <c r="K1450" s="25" t="s">
        <v>1470</v>
      </c>
      <c r="L1450" s="25"/>
      <c r="M1450" s="25" t="s">
        <v>1469</v>
      </c>
      <c r="N1450" s="25" t="s">
        <v>609</v>
      </c>
      <c r="O1450" s="25" t="s">
        <v>428</v>
      </c>
      <c r="P1450" s="25" t="s">
        <v>712</v>
      </c>
      <c r="Q1450" s="24">
        <v>112492</v>
      </c>
      <c r="R1450" s="17">
        <v>0</v>
      </c>
      <c r="U1450" s="17">
        <v>0</v>
      </c>
      <c r="V1450" s="17">
        <v>0</v>
      </c>
      <c r="Y1450" s="17">
        <v>0</v>
      </c>
      <c r="Z1450" s="17">
        <v>0</v>
      </c>
      <c r="AC1450" s="17">
        <v>0</v>
      </c>
      <c r="AD1450" s="17">
        <v>0</v>
      </c>
      <c r="AG1450" s="17">
        <v>0</v>
      </c>
      <c r="AH1450" s="17">
        <v>0</v>
      </c>
      <c r="AK1450" s="17">
        <v>0</v>
      </c>
      <c r="AL1450" s="17">
        <v>0</v>
      </c>
      <c r="AO1450" s="17">
        <v>0</v>
      </c>
      <c r="AP1450" s="17">
        <v>0</v>
      </c>
      <c r="AQ1450" s="17">
        <v>0</v>
      </c>
      <c r="AR1450" s="17">
        <v>0</v>
      </c>
      <c r="AS1450" s="17">
        <v>2.8319999999999999E-3</v>
      </c>
      <c r="AT1450" s="17">
        <v>3.5335999999999999E-2</v>
      </c>
      <c r="AU1450" s="17">
        <v>0.57981000000000005</v>
      </c>
      <c r="AV1450" s="30">
        <v>1086</v>
      </c>
      <c r="AW1450" s="30">
        <v>1303.2</v>
      </c>
      <c r="AX1450" s="30">
        <v>1629</v>
      </c>
      <c r="AY1450" s="17">
        <v>0</v>
      </c>
      <c r="AZ1450" s="17">
        <v>0</v>
      </c>
      <c r="BA1450" s="17">
        <v>0</v>
      </c>
      <c r="BB1450" s="17">
        <v>0</v>
      </c>
      <c r="BC1450" s="17">
        <v>1</v>
      </c>
      <c r="BD1450" s="17">
        <v>112.49</v>
      </c>
      <c r="BE1450" s="17">
        <v>1</v>
      </c>
      <c r="BF1450" s="17">
        <v>1</v>
      </c>
      <c r="BH1450" s="17">
        <v>0</v>
      </c>
      <c r="BJ1450" s="17">
        <v>0</v>
      </c>
      <c r="BL1450" s="17">
        <v>0</v>
      </c>
      <c r="BM1450" s="17">
        <v>1.6456999999999999E-2</v>
      </c>
      <c r="BN1450" s="17">
        <v>8.8542999999999997E-2</v>
      </c>
      <c r="BO1450" s="17">
        <v>0.21593000000000001</v>
      </c>
      <c r="BP1450" s="17">
        <v>0</v>
      </c>
      <c r="BQ1450" s="17">
        <v>0</v>
      </c>
      <c r="BR1450" s="17">
        <v>0</v>
      </c>
      <c r="BS1450" s="17">
        <v>0</v>
      </c>
      <c r="BT1450" s="17" t="s">
        <v>409</v>
      </c>
      <c r="BU1450" s="17" t="s">
        <v>409</v>
      </c>
      <c r="BV1450" s="17" t="s">
        <v>409</v>
      </c>
      <c r="BW1450" s="17" t="s">
        <v>592</v>
      </c>
      <c r="CA1450" s="17">
        <v>86106795</v>
      </c>
      <c r="CB1450" s="17" t="s">
        <v>1468</v>
      </c>
      <c r="CC1450" s="17">
        <v>6101046</v>
      </c>
      <c r="CD1450" s="17" t="s">
        <v>916</v>
      </c>
    </row>
    <row r="1451" spans="1:82">
      <c r="A1451" s="27">
        <v>1000005045</v>
      </c>
      <c r="B1451" s="26">
        <v>0</v>
      </c>
      <c r="C1451" s="26" t="s">
        <v>144</v>
      </c>
      <c r="D1451" s="25">
        <v>310700</v>
      </c>
      <c r="E1451" s="25" t="s">
        <v>1248</v>
      </c>
      <c r="F1451" s="25">
        <v>310515</v>
      </c>
      <c r="G1451" s="25" t="s">
        <v>753</v>
      </c>
      <c r="H1451" s="25">
        <v>1</v>
      </c>
      <c r="I1451" s="25">
        <v>2008.04</v>
      </c>
      <c r="J1451" s="25">
        <v>2500.12</v>
      </c>
      <c r="K1451" s="25" t="s">
        <v>1466</v>
      </c>
      <c r="L1451" s="25"/>
      <c r="M1451" s="25" t="s">
        <v>1466</v>
      </c>
      <c r="N1451" s="25" t="s">
        <v>412</v>
      </c>
      <c r="O1451" s="25" t="s">
        <v>428</v>
      </c>
      <c r="P1451" s="25" t="s">
        <v>427</v>
      </c>
      <c r="Q1451" s="24">
        <v>26040</v>
      </c>
      <c r="R1451" s="17">
        <v>0</v>
      </c>
      <c r="S1451" s="17" t="s">
        <v>411</v>
      </c>
      <c r="T1451" s="17" t="s">
        <v>426</v>
      </c>
      <c r="U1451" s="29">
        <v>1755</v>
      </c>
      <c r="V1451" s="17">
        <v>0.12470000000000001</v>
      </c>
      <c r="Y1451" s="17">
        <v>0</v>
      </c>
      <c r="Z1451" s="17">
        <v>0</v>
      </c>
      <c r="AC1451" s="17">
        <v>0</v>
      </c>
      <c r="AD1451" s="17">
        <v>0</v>
      </c>
      <c r="AG1451" s="17">
        <v>0</v>
      </c>
      <c r="AH1451" s="17">
        <v>0</v>
      </c>
      <c r="AK1451" s="17">
        <v>0</v>
      </c>
      <c r="AL1451" s="17">
        <v>0</v>
      </c>
      <c r="AO1451" s="17">
        <v>0</v>
      </c>
      <c r="AP1451" s="17">
        <v>0</v>
      </c>
      <c r="AQ1451" s="17">
        <v>1.6488589999999999E-3</v>
      </c>
      <c r="AR1451" s="17">
        <v>6.0350699999999998E-4</v>
      </c>
      <c r="AS1451" s="17">
        <v>1.1287E-2</v>
      </c>
      <c r="AT1451" s="17">
        <v>5.5363999999999997E-2</v>
      </c>
      <c r="AU1451" s="17">
        <v>6.4394999999999994E-2</v>
      </c>
      <c r="AV1451" s="17">
        <v>193</v>
      </c>
      <c r="AW1451" s="17">
        <v>231.6</v>
      </c>
      <c r="AX1451" s="17">
        <v>289.5</v>
      </c>
      <c r="AY1451" s="17">
        <v>0</v>
      </c>
      <c r="AZ1451" s="17">
        <v>0</v>
      </c>
      <c r="BA1451" s="17">
        <v>0</v>
      </c>
      <c r="BB1451" s="17">
        <v>0</v>
      </c>
      <c r="BC1451" s="17">
        <v>1</v>
      </c>
      <c r="BD1451" s="17">
        <v>27.8</v>
      </c>
      <c r="BE1451" s="17">
        <v>1</v>
      </c>
      <c r="BF1451" s="17">
        <v>1</v>
      </c>
      <c r="BH1451" s="17">
        <v>0</v>
      </c>
      <c r="BJ1451" s="17">
        <v>0</v>
      </c>
      <c r="BL1451" s="17">
        <v>0</v>
      </c>
      <c r="BM1451" s="17">
        <v>2.9551999999999998E-2</v>
      </c>
      <c r="BN1451" s="17">
        <v>0.12581300000000001</v>
      </c>
      <c r="BO1451" s="17">
        <v>0</v>
      </c>
      <c r="BP1451" s="17">
        <v>0</v>
      </c>
      <c r="BQ1451" s="17">
        <v>0</v>
      </c>
      <c r="BR1451" s="17">
        <v>0</v>
      </c>
      <c r="BS1451" s="17">
        <v>0</v>
      </c>
      <c r="BT1451" s="17" t="s">
        <v>409</v>
      </c>
      <c r="BU1451" s="17" t="s">
        <v>409</v>
      </c>
      <c r="BV1451" s="17" t="s">
        <v>409</v>
      </c>
      <c r="BW1451" s="17" t="s">
        <v>592</v>
      </c>
      <c r="CA1451" s="17">
        <v>93101618</v>
      </c>
      <c r="CB1451" s="17" t="s">
        <v>1438</v>
      </c>
      <c r="CC1451" s="17">
        <v>4201477</v>
      </c>
      <c r="CD1451" s="17" t="s">
        <v>748</v>
      </c>
    </row>
    <row r="1452" spans="1:82">
      <c r="A1452" s="27">
        <v>1000005046</v>
      </c>
      <c r="B1452" s="26">
        <v>0</v>
      </c>
      <c r="C1452" s="26" t="s">
        <v>80</v>
      </c>
      <c r="D1452" s="25">
        <v>310350</v>
      </c>
      <c r="E1452" s="25" t="s">
        <v>1467</v>
      </c>
      <c r="F1452" s="25">
        <v>310515</v>
      </c>
      <c r="G1452" s="25" t="s">
        <v>753</v>
      </c>
      <c r="H1452" s="25">
        <v>1</v>
      </c>
      <c r="I1452" s="25">
        <v>2008.04</v>
      </c>
      <c r="J1452" s="25">
        <v>2500.12</v>
      </c>
      <c r="K1452" s="25" t="s">
        <v>1466</v>
      </c>
      <c r="L1452" s="25"/>
      <c r="M1452" s="25" t="s">
        <v>1466</v>
      </c>
      <c r="N1452" s="25" t="s">
        <v>412</v>
      </c>
      <c r="O1452" s="25" t="s">
        <v>428</v>
      </c>
      <c r="P1452" s="25" t="s">
        <v>427</v>
      </c>
      <c r="Q1452" s="24">
        <v>10000</v>
      </c>
      <c r="R1452" s="17">
        <v>0</v>
      </c>
      <c r="S1452" s="17" t="s">
        <v>411</v>
      </c>
      <c r="T1452" s="17" t="s">
        <v>426</v>
      </c>
      <c r="U1452" s="17">
        <v>500</v>
      </c>
      <c r="V1452" s="17">
        <v>0.12470000000000001</v>
      </c>
      <c r="Y1452" s="17">
        <v>0</v>
      </c>
      <c r="Z1452" s="17">
        <v>0</v>
      </c>
      <c r="AC1452" s="17">
        <v>0</v>
      </c>
      <c r="AD1452" s="17">
        <v>0</v>
      </c>
      <c r="AG1452" s="17">
        <v>0</v>
      </c>
      <c r="AH1452" s="17">
        <v>0</v>
      </c>
      <c r="AK1452" s="17">
        <v>0</v>
      </c>
      <c r="AL1452" s="17">
        <v>0</v>
      </c>
      <c r="AO1452" s="17">
        <v>0</v>
      </c>
      <c r="AP1452" s="17">
        <v>0</v>
      </c>
      <c r="AQ1452" s="17">
        <v>1.227445E-3</v>
      </c>
      <c r="AR1452" s="17">
        <v>5.3034600000000001E-4</v>
      </c>
      <c r="AS1452" s="17">
        <v>4.2821500000000002E-3</v>
      </c>
      <c r="AT1452" s="17">
        <v>2.009555E-2</v>
      </c>
      <c r="AU1452" s="17">
        <v>1.763E-2</v>
      </c>
      <c r="AV1452" s="17">
        <v>193</v>
      </c>
      <c r="AW1452" s="17">
        <v>231.6</v>
      </c>
      <c r="AX1452" s="17">
        <v>289.5</v>
      </c>
      <c r="AY1452" s="17">
        <v>0</v>
      </c>
      <c r="AZ1452" s="17">
        <v>0</v>
      </c>
      <c r="BA1452" s="17">
        <v>0</v>
      </c>
      <c r="BB1452" s="17">
        <v>0</v>
      </c>
      <c r="BC1452" s="17">
        <v>1</v>
      </c>
      <c r="BD1452" s="17">
        <v>10.5</v>
      </c>
      <c r="BE1452" s="17">
        <v>1</v>
      </c>
      <c r="BF1452" s="17">
        <v>1</v>
      </c>
      <c r="BH1452" s="17">
        <v>0</v>
      </c>
      <c r="BJ1452" s="17">
        <v>0</v>
      </c>
      <c r="BL1452" s="17">
        <v>0</v>
      </c>
      <c r="BM1452" s="17">
        <v>1.3284094999999999E-2</v>
      </c>
      <c r="BN1452" s="17">
        <v>5.5153223000000001E-2</v>
      </c>
      <c r="BO1452" s="17">
        <v>0</v>
      </c>
      <c r="BP1452" s="17">
        <v>0</v>
      </c>
      <c r="BQ1452" s="17">
        <v>0</v>
      </c>
      <c r="BR1452" s="17">
        <v>0</v>
      </c>
      <c r="BS1452" s="17">
        <v>0</v>
      </c>
      <c r="BT1452" s="17" t="s">
        <v>409</v>
      </c>
      <c r="BU1452" s="17" t="s">
        <v>409</v>
      </c>
      <c r="BV1452" s="17" t="s">
        <v>409</v>
      </c>
      <c r="BX1452" s="17" t="s">
        <v>607</v>
      </c>
      <c r="CA1452" s="17">
        <v>93101618</v>
      </c>
      <c r="CB1452" s="17" t="s">
        <v>1438</v>
      </c>
      <c r="CC1452" s="17">
        <v>4101863</v>
      </c>
      <c r="CD1452" s="17" t="s">
        <v>1465</v>
      </c>
    </row>
    <row r="1453" spans="1:82">
      <c r="A1453" s="27">
        <v>1000005047</v>
      </c>
      <c r="B1453" s="26">
        <v>0</v>
      </c>
      <c r="C1453" s="26" t="s">
        <v>1464</v>
      </c>
      <c r="D1453" s="25">
        <v>310125</v>
      </c>
      <c r="E1453" s="25" t="s">
        <v>1462</v>
      </c>
      <c r="F1453" s="25">
        <v>310120</v>
      </c>
      <c r="G1453" s="25" t="s">
        <v>1461</v>
      </c>
      <c r="H1453" s="25">
        <v>1</v>
      </c>
      <c r="I1453" s="25">
        <v>2008.11</v>
      </c>
      <c r="J1453" s="25">
        <v>2500.12</v>
      </c>
      <c r="K1453" s="25" t="s">
        <v>751</v>
      </c>
      <c r="L1453" s="25"/>
      <c r="M1453" s="25" t="s">
        <v>750</v>
      </c>
      <c r="N1453" s="25" t="s">
        <v>412</v>
      </c>
      <c r="O1453" s="25" t="s">
        <v>428</v>
      </c>
      <c r="P1453" s="25" t="s">
        <v>427</v>
      </c>
      <c r="Q1453" s="24">
        <v>13400</v>
      </c>
      <c r="R1453" s="17">
        <v>0</v>
      </c>
      <c r="S1453" s="17" t="s">
        <v>428</v>
      </c>
      <c r="T1453" s="17" t="s">
        <v>456</v>
      </c>
      <c r="U1453" s="29">
        <v>10663</v>
      </c>
      <c r="V1453" s="17">
        <v>0</v>
      </c>
      <c r="W1453" s="17" t="s">
        <v>411</v>
      </c>
      <c r="X1453" s="17" t="s">
        <v>516</v>
      </c>
      <c r="Y1453" s="17">
        <v>979</v>
      </c>
      <c r="Z1453" s="17">
        <v>0.21</v>
      </c>
      <c r="AC1453" s="17">
        <v>0</v>
      </c>
      <c r="AD1453" s="17">
        <v>0</v>
      </c>
      <c r="AG1453" s="17">
        <v>0</v>
      </c>
      <c r="AH1453" s="17">
        <v>0</v>
      </c>
      <c r="AK1453" s="17">
        <v>0</v>
      </c>
      <c r="AL1453" s="17">
        <v>0</v>
      </c>
      <c r="AO1453" s="17">
        <v>0</v>
      </c>
      <c r="AP1453" s="17">
        <v>0</v>
      </c>
      <c r="AQ1453" s="17">
        <v>1.082277E-3</v>
      </c>
      <c r="AR1453" s="17">
        <v>5.2120400000000005E-4</v>
      </c>
      <c r="AS1453" s="17">
        <v>1.07949E-2</v>
      </c>
      <c r="AT1453" s="17">
        <v>5.0428500000000001E-2</v>
      </c>
      <c r="AU1453" s="17">
        <v>3.7495000000000001E-2</v>
      </c>
      <c r="AV1453" s="17">
        <v>163</v>
      </c>
      <c r="AW1453" s="17">
        <v>195.6</v>
      </c>
      <c r="AX1453" s="17">
        <v>244.5</v>
      </c>
      <c r="AY1453" s="17">
        <v>0</v>
      </c>
      <c r="AZ1453" s="17">
        <v>0</v>
      </c>
      <c r="BA1453" s="17">
        <v>0</v>
      </c>
      <c r="BB1453" s="17">
        <v>0</v>
      </c>
      <c r="BC1453" s="17">
        <v>1</v>
      </c>
      <c r="BD1453" s="17">
        <v>25.04</v>
      </c>
      <c r="BE1453" s="17">
        <v>1</v>
      </c>
      <c r="BF1453" s="17">
        <v>1</v>
      </c>
      <c r="BH1453" s="17">
        <v>0</v>
      </c>
      <c r="BJ1453" s="17">
        <v>0</v>
      </c>
      <c r="BL1453" s="17">
        <v>0</v>
      </c>
      <c r="BM1453" s="17">
        <v>3.1926700000000002E-2</v>
      </c>
      <c r="BN1453" s="17">
        <v>0.13586670000000001</v>
      </c>
      <c r="BO1453" s="17">
        <v>0</v>
      </c>
      <c r="BP1453" s="17">
        <v>0</v>
      </c>
      <c r="BQ1453" s="17">
        <v>0</v>
      </c>
      <c r="BR1453" s="17">
        <v>0</v>
      </c>
      <c r="BS1453" s="17">
        <v>0</v>
      </c>
      <c r="BT1453" s="17" t="s">
        <v>409</v>
      </c>
      <c r="BU1453" s="17" t="s">
        <v>409</v>
      </c>
      <c r="BV1453" s="17" t="s">
        <v>409</v>
      </c>
      <c r="BW1453" s="17" t="s">
        <v>592</v>
      </c>
      <c r="CA1453" s="17">
        <v>93101618</v>
      </c>
      <c r="CB1453" s="17" t="s">
        <v>1438</v>
      </c>
      <c r="CC1453" s="17">
        <v>4201477</v>
      </c>
      <c r="CD1453" s="17" t="s">
        <v>1245</v>
      </c>
    </row>
    <row r="1454" spans="1:82">
      <c r="A1454" s="27">
        <v>1000005048</v>
      </c>
      <c r="B1454" s="26">
        <v>0</v>
      </c>
      <c r="C1454" s="26" t="s">
        <v>1463</v>
      </c>
      <c r="D1454" s="25">
        <v>310125</v>
      </c>
      <c r="E1454" s="25" t="s">
        <v>1462</v>
      </c>
      <c r="F1454" s="25">
        <v>310120</v>
      </c>
      <c r="G1454" s="25" t="s">
        <v>1461</v>
      </c>
      <c r="H1454" s="25">
        <v>2</v>
      </c>
      <c r="I1454" s="25">
        <v>2008.11</v>
      </c>
      <c r="J1454" s="25">
        <v>2500.12</v>
      </c>
      <c r="K1454" s="25" t="s">
        <v>751</v>
      </c>
      <c r="L1454" s="25"/>
      <c r="M1454" s="25" t="s">
        <v>750</v>
      </c>
      <c r="N1454" s="25" t="s">
        <v>412</v>
      </c>
      <c r="O1454" s="25" t="s">
        <v>428</v>
      </c>
      <c r="P1454" s="25" t="s">
        <v>427</v>
      </c>
      <c r="Q1454" s="24">
        <v>13400</v>
      </c>
      <c r="R1454" s="17">
        <v>0</v>
      </c>
      <c r="S1454" s="17" t="s">
        <v>428</v>
      </c>
      <c r="T1454" s="17" t="s">
        <v>456</v>
      </c>
      <c r="U1454" s="29">
        <v>10663</v>
      </c>
      <c r="V1454" s="17">
        <v>0</v>
      </c>
      <c r="W1454" s="17" t="s">
        <v>411</v>
      </c>
      <c r="X1454" s="17" t="s">
        <v>516</v>
      </c>
      <c r="Y1454" s="17">
        <v>979</v>
      </c>
      <c r="Z1454" s="17">
        <v>0.21</v>
      </c>
      <c r="AC1454" s="17">
        <v>0</v>
      </c>
      <c r="AD1454" s="17">
        <v>0</v>
      </c>
      <c r="AG1454" s="17">
        <v>0</v>
      </c>
      <c r="AH1454" s="17">
        <v>0</v>
      </c>
      <c r="AK1454" s="17">
        <v>0</v>
      </c>
      <c r="AL1454" s="17">
        <v>0</v>
      </c>
      <c r="AO1454" s="17">
        <v>0</v>
      </c>
      <c r="AP1454" s="17">
        <v>0</v>
      </c>
      <c r="AQ1454" s="17">
        <v>1.082277E-3</v>
      </c>
      <c r="AR1454" s="17">
        <v>5.2120400000000005E-4</v>
      </c>
      <c r="AS1454" s="17">
        <v>1.07949E-2</v>
      </c>
      <c r="AT1454" s="17">
        <v>5.0428500000000001E-2</v>
      </c>
      <c r="AU1454" s="17">
        <v>3.7495000000000001E-2</v>
      </c>
      <c r="AV1454" s="17">
        <v>163</v>
      </c>
      <c r="AW1454" s="17">
        <v>195.6</v>
      </c>
      <c r="AX1454" s="17">
        <v>244.5</v>
      </c>
      <c r="AY1454" s="17">
        <v>0</v>
      </c>
      <c r="AZ1454" s="17">
        <v>0</v>
      </c>
      <c r="BA1454" s="17">
        <v>0</v>
      </c>
      <c r="BB1454" s="17">
        <v>0</v>
      </c>
      <c r="BC1454" s="17">
        <v>1</v>
      </c>
      <c r="BD1454" s="17">
        <v>25.04</v>
      </c>
      <c r="BE1454" s="17">
        <v>1</v>
      </c>
      <c r="BF1454" s="17">
        <v>1</v>
      </c>
      <c r="BH1454" s="17">
        <v>0</v>
      </c>
      <c r="BJ1454" s="17">
        <v>0</v>
      </c>
      <c r="BL1454" s="17">
        <v>0</v>
      </c>
      <c r="BM1454" s="17">
        <v>3.1926700000000002E-2</v>
      </c>
      <c r="BN1454" s="17">
        <v>0.13586670000000001</v>
      </c>
      <c r="BO1454" s="17">
        <v>0</v>
      </c>
      <c r="BP1454" s="17">
        <v>0</v>
      </c>
      <c r="BQ1454" s="17">
        <v>0</v>
      </c>
      <c r="BR1454" s="17">
        <v>0</v>
      </c>
      <c r="BS1454" s="17">
        <v>0</v>
      </c>
      <c r="BT1454" s="17" t="s">
        <v>409</v>
      </c>
      <c r="BU1454" s="17" t="s">
        <v>409</v>
      </c>
      <c r="BV1454" s="17" t="s">
        <v>409</v>
      </c>
      <c r="BW1454" s="17" t="s">
        <v>592</v>
      </c>
      <c r="CA1454" s="17">
        <v>93101618</v>
      </c>
      <c r="CB1454" s="17" t="s">
        <v>1438</v>
      </c>
      <c r="CC1454" s="17">
        <v>4201477</v>
      </c>
      <c r="CD1454" s="17" t="s">
        <v>1245</v>
      </c>
    </row>
    <row r="1455" spans="1:82">
      <c r="A1455" s="27">
        <v>1000005053</v>
      </c>
      <c r="B1455" s="26">
        <v>0</v>
      </c>
      <c r="C1455" s="26" t="s">
        <v>1460</v>
      </c>
      <c r="D1455" s="25">
        <v>310330</v>
      </c>
      <c r="E1455" s="25" t="s">
        <v>1457</v>
      </c>
      <c r="F1455" s="25">
        <v>310325</v>
      </c>
      <c r="G1455" s="25" t="s">
        <v>1458</v>
      </c>
      <c r="H1455" s="25">
        <v>1</v>
      </c>
      <c r="I1455" s="25">
        <v>2006.1</v>
      </c>
      <c r="J1455" s="25">
        <v>2010.06</v>
      </c>
      <c r="K1455" s="25" t="s">
        <v>1455</v>
      </c>
      <c r="L1455" s="25"/>
      <c r="M1455" s="25" t="s">
        <v>1455</v>
      </c>
      <c r="N1455" s="25" t="s">
        <v>412</v>
      </c>
      <c r="O1455" s="25" t="s">
        <v>428</v>
      </c>
      <c r="P1455" s="25" t="s">
        <v>556</v>
      </c>
      <c r="Q1455" s="24">
        <v>1810</v>
      </c>
      <c r="R1455" s="17">
        <v>0</v>
      </c>
      <c r="S1455" s="17" t="s">
        <v>1394</v>
      </c>
      <c r="T1455" s="17" t="s">
        <v>456</v>
      </c>
      <c r="U1455" s="29">
        <v>8616</v>
      </c>
      <c r="V1455" s="17">
        <v>0</v>
      </c>
      <c r="Y1455" s="17">
        <v>0</v>
      </c>
      <c r="Z1455" s="17">
        <v>0</v>
      </c>
      <c r="AC1455" s="17">
        <v>0</v>
      </c>
      <c r="AD1455" s="17">
        <v>0</v>
      </c>
      <c r="AG1455" s="17">
        <v>0</v>
      </c>
      <c r="AH1455" s="17">
        <v>0</v>
      </c>
      <c r="AK1455" s="17">
        <v>0</v>
      </c>
      <c r="AL1455" s="17">
        <v>0</v>
      </c>
      <c r="AO1455" s="17">
        <v>0</v>
      </c>
      <c r="AP1455" s="17">
        <v>0</v>
      </c>
      <c r="AQ1455" s="17">
        <v>0</v>
      </c>
      <c r="AR1455" s="17">
        <v>0</v>
      </c>
      <c r="AS1455" s="17">
        <v>5.522E-3</v>
      </c>
      <c r="AT1455" s="17">
        <v>1.7302000000000001E-2</v>
      </c>
      <c r="AU1455" s="17">
        <v>1.0348E-2</v>
      </c>
      <c r="AV1455" s="17">
        <v>226</v>
      </c>
      <c r="AW1455" s="17">
        <v>271.2</v>
      </c>
      <c r="AX1455" s="17">
        <v>339</v>
      </c>
      <c r="AY1455" s="17">
        <v>0</v>
      </c>
      <c r="AZ1455" s="17">
        <v>0</v>
      </c>
      <c r="BA1455" s="17">
        <v>0</v>
      </c>
      <c r="BB1455" s="17">
        <v>0</v>
      </c>
      <c r="BC1455" s="17">
        <v>1</v>
      </c>
      <c r="BD1455" s="17">
        <v>10.43</v>
      </c>
      <c r="BE1455" s="17">
        <v>1</v>
      </c>
      <c r="BF1455" s="17">
        <v>1</v>
      </c>
      <c r="BH1455" s="17">
        <v>0</v>
      </c>
      <c r="BJ1455" s="17">
        <v>0</v>
      </c>
      <c r="BL1455" s="17">
        <v>0</v>
      </c>
      <c r="BM1455" s="17">
        <v>1.5478E-2</v>
      </c>
      <c r="BN1455" s="17">
        <v>5.3102999999999997E-2</v>
      </c>
      <c r="BO1455" s="17">
        <v>0</v>
      </c>
      <c r="BP1455" s="17">
        <v>0</v>
      </c>
      <c r="BQ1455" s="17">
        <v>0</v>
      </c>
      <c r="BR1455" s="17">
        <v>0</v>
      </c>
      <c r="BS1455" s="17">
        <v>0</v>
      </c>
      <c r="BT1455" s="17" t="s">
        <v>409</v>
      </c>
      <c r="BU1455" s="17" t="s">
        <v>409</v>
      </c>
      <c r="BV1455" s="17" t="s">
        <v>409</v>
      </c>
      <c r="BW1455" s="17" t="s">
        <v>592</v>
      </c>
      <c r="CA1455" s="17">
        <v>93101618</v>
      </c>
      <c r="CB1455" s="17" t="s">
        <v>1438</v>
      </c>
      <c r="CC1455" s="17">
        <v>4201477</v>
      </c>
      <c r="CD1455" s="17" t="s">
        <v>1245</v>
      </c>
    </row>
    <row r="1456" spans="1:82">
      <c r="A1456" s="27">
        <v>1000005054</v>
      </c>
      <c r="B1456" s="26">
        <v>0</v>
      </c>
      <c r="C1456" s="26" t="s">
        <v>1459</v>
      </c>
      <c r="D1456" s="25">
        <v>310330</v>
      </c>
      <c r="E1456" s="25" t="s">
        <v>1457</v>
      </c>
      <c r="F1456" s="25">
        <v>310325</v>
      </c>
      <c r="G1456" s="25" t="s">
        <v>1458</v>
      </c>
      <c r="H1456" s="25">
        <v>2</v>
      </c>
      <c r="I1456" s="25">
        <v>2006.1</v>
      </c>
      <c r="J1456" s="25">
        <v>2010.06</v>
      </c>
      <c r="K1456" s="25" t="s">
        <v>1455</v>
      </c>
      <c r="L1456" s="25"/>
      <c r="M1456" s="25" t="s">
        <v>1455</v>
      </c>
      <c r="N1456" s="25" t="s">
        <v>412</v>
      </c>
      <c r="O1456" s="25" t="s">
        <v>428</v>
      </c>
      <c r="P1456" s="25" t="s">
        <v>556</v>
      </c>
      <c r="Q1456" s="24">
        <v>1810</v>
      </c>
      <c r="R1456" s="17">
        <v>0</v>
      </c>
      <c r="S1456" s="17" t="s">
        <v>1394</v>
      </c>
      <c r="T1456" s="17" t="s">
        <v>456</v>
      </c>
      <c r="U1456" s="29">
        <v>8616</v>
      </c>
      <c r="V1456" s="17">
        <v>0</v>
      </c>
      <c r="Y1456" s="17">
        <v>0</v>
      </c>
      <c r="Z1456" s="17">
        <v>0</v>
      </c>
      <c r="AC1456" s="17">
        <v>0</v>
      </c>
      <c r="AD1456" s="17">
        <v>0</v>
      </c>
      <c r="AG1456" s="17">
        <v>0</v>
      </c>
      <c r="AH1456" s="17">
        <v>0</v>
      </c>
      <c r="AK1456" s="17">
        <v>0</v>
      </c>
      <c r="AL1456" s="17">
        <v>0</v>
      </c>
      <c r="AO1456" s="17">
        <v>0</v>
      </c>
      <c r="AP1456" s="17">
        <v>0</v>
      </c>
      <c r="AQ1456" s="17">
        <v>0</v>
      </c>
      <c r="AR1456" s="17">
        <v>0</v>
      </c>
      <c r="AS1456" s="17">
        <v>5.522E-3</v>
      </c>
      <c r="AT1456" s="17">
        <v>1.7302000000000001E-2</v>
      </c>
      <c r="AU1456" s="17">
        <v>1.0348E-2</v>
      </c>
      <c r="AV1456" s="17">
        <v>226</v>
      </c>
      <c r="AW1456" s="17">
        <v>271.2</v>
      </c>
      <c r="AX1456" s="17">
        <v>339</v>
      </c>
      <c r="AY1456" s="17">
        <v>0</v>
      </c>
      <c r="AZ1456" s="17">
        <v>0</v>
      </c>
      <c r="BA1456" s="17">
        <v>0</v>
      </c>
      <c r="BB1456" s="17">
        <v>0</v>
      </c>
      <c r="BC1456" s="17">
        <v>1</v>
      </c>
      <c r="BD1456" s="17">
        <v>10.43</v>
      </c>
      <c r="BE1456" s="17">
        <v>1</v>
      </c>
      <c r="BF1456" s="17">
        <v>1</v>
      </c>
      <c r="BH1456" s="17">
        <v>0</v>
      </c>
      <c r="BJ1456" s="17">
        <v>0</v>
      </c>
      <c r="BL1456" s="17">
        <v>0</v>
      </c>
      <c r="BM1456" s="17">
        <v>1.5478E-2</v>
      </c>
      <c r="BN1456" s="17">
        <v>5.3102999999999997E-2</v>
      </c>
      <c r="BO1456" s="17">
        <v>0</v>
      </c>
      <c r="BP1456" s="17">
        <v>0</v>
      </c>
      <c r="BQ1456" s="17">
        <v>0</v>
      </c>
      <c r="BR1456" s="17">
        <v>0</v>
      </c>
      <c r="BS1456" s="17">
        <v>0</v>
      </c>
      <c r="BT1456" s="17" t="s">
        <v>409</v>
      </c>
      <c r="BU1456" s="17" t="s">
        <v>409</v>
      </c>
      <c r="BV1456" s="17" t="s">
        <v>409</v>
      </c>
      <c r="BW1456" s="17" t="s">
        <v>592</v>
      </c>
      <c r="CA1456" s="17">
        <v>93101618</v>
      </c>
      <c r="CB1456" s="17" t="s">
        <v>1438</v>
      </c>
      <c r="CC1456" s="17">
        <v>4201477</v>
      </c>
      <c r="CD1456" s="17" t="s">
        <v>1245</v>
      </c>
    </row>
    <row r="1457" spans="1:82">
      <c r="A1457" s="27">
        <v>1000005055</v>
      </c>
      <c r="B1457" s="26">
        <v>0</v>
      </c>
      <c r="C1457" s="26" t="s">
        <v>281</v>
      </c>
      <c r="D1457" s="25">
        <v>310330</v>
      </c>
      <c r="E1457" s="25" t="s">
        <v>1457</v>
      </c>
      <c r="F1457" s="25">
        <v>310336</v>
      </c>
      <c r="G1457" s="25" t="s">
        <v>1456</v>
      </c>
      <c r="H1457" s="25">
        <v>1</v>
      </c>
      <c r="I1457" s="25">
        <v>2006.1</v>
      </c>
      <c r="J1457" s="25">
        <v>2500.12</v>
      </c>
      <c r="K1457" s="25" t="s">
        <v>1455</v>
      </c>
      <c r="L1457" s="25"/>
      <c r="M1457" s="25" t="s">
        <v>1455</v>
      </c>
      <c r="N1457" s="25" t="s">
        <v>412</v>
      </c>
      <c r="O1457" s="25" t="s">
        <v>428</v>
      </c>
      <c r="P1457" s="25" t="s">
        <v>556</v>
      </c>
      <c r="Q1457" s="24">
        <v>1772</v>
      </c>
      <c r="R1457" s="17">
        <v>0</v>
      </c>
      <c r="S1457" s="17" t="s">
        <v>1394</v>
      </c>
      <c r="T1457" s="17" t="s">
        <v>456</v>
      </c>
      <c r="U1457" s="29">
        <v>14832</v>
      </c>
      <c r="V1457" s="17">
        <v>0</v>
      </c>
      <c r="W1457" s="17" t="s">
        <v>541</v>
      </c>
      <c r="X1457" s="17" t="s">
        <v>456</v>
      </c>
      <c r="Y1457" s="17">
        <v>617</v>
      </c>
      <c r="Z1457" s="17">
        <v>0</v>
      </c>
      <c r="AC1457" s="17">
        <v>0</v>
      </c>
      <c r="AD1457" s="17">
        <v>0</v>
      </c>
      <c r="AG1457" s="17">
        <v>0</v>
      </c>
      <c r="AH1457" s="17">
        <v>0</v>
      </c>
      <c r="AK1457" s="17">
        <v>0</v>
      </c>
      <c r="AL1457" s="17">
        <v>0</v>
      </c>
      <c r="AO1457" s="17">
        <v>0</v>
      </c>
      <c r="AP1457" s="17">
        <v>0</v>
      </c>
      <c r="AQ1457" s="17">
        <v>0</v>
      </c>
      <c r="AR1457" s="17">
        <v>0</v>
      </c>
      <c r="AS1457" s="17">
        <v>9.3930000000000003E-3</v>
      </c>
      <c r="AT1457" s="17">
        <v>3.3999000000000001E-2</v>
      </c>
      <c r="AU1457" s="17">
        <v>1.4366E-2</v>
      </c>
      <c r="AV1457" s="17">
        <v>226</v>
      </c>
      <c r="AW1457" s="17">
        <v>271.2</v>
      </c>
      <c r="AX1457" s="17">
        <v>339</v>
      </c>
      <c r="AY1457" s="17">
        <v>0</v>
      </c>
      <c r="AZ1457" s="17">
        <v>0</v>
      </c>
      <c r="BA1457" s="17">
        <v>0</v>
      </c>
      <c r="BB1457" s="17">
        <v>0</v>
      </c>
      <c r="BC1457" s="17">
        <v>1</v>
      </c>
      <c r="BD1457" s="17">
        <v>17.22</v>
      </c>
      <c r="BE1457" s="17">
        <v>1</v>
      </c>
      <c r="BF1457" s="17">
        <v>1</v>
      </c>
      <c r="BH1457" s="17">
        <v>0</v>
      </c>
      <c r="BJ1457" s="17">
        <v>0</v>
      </c>
      <c r="BL1457" s="17">
        <v>0</v>
      </c>
      <c r="BM1457" s="17">
        <v>2.3666E-2</v>
      </c>
      <c r="BN1457" s="17">
        <v>8.1934999999999994E-2</v>
      </c>
      <c r="BO1457" s="17">
        <v>0</v>
      </c>
      <c r="BP1457" s="17">
        <v>0</v>
      </c>
      <c r="BQ1457" s="17">
        <v>0</v>
      </c>
      <c r="BR1457" s="17">
        <v>0</v>
      </c>
      <c r="BS1457" s="17">
        <v>0</v>
      </c>
      <c r="BT1457" s="17" t="s">
        <v>409</v>
      </c>
      <c r="BU1457" s="17" t="s">
        <v>409</v>
      </c>
      <c r="BV1457" s="17" t="s">
        <v>409</v>
      </c>
      <c r="BW1457" s="17" t="s">
        <v>592</v>
      </c>
      <c r="CA1457" s="17">
        <v>93101618</v>
      </c>
      <c r="CB1457" s="17" t="s">
        <v>1438</v>
      </c>
      <c r="CC1457" s="17">
        <v>4201477</v>
      </c>
      <c r="CD1457" s="17" t="s">
        <v>1245</v>
      </c>
    </row>
    <row r="1458" spans="1:82">
      <c r="A1458" s="27">
        <v>1000005056</v>
      </c>
      <c r="B1458" s="26">
        <v>0</v>
      </c>
      <c r="C1458" s="26" t="s">
        <v>280</v>
      </c>
      <c r="D1458" s="25">
        <v>310330</v>
      </c>
      <c r="E1458" s="25" t="s">
        <v>1457</v>
      </c>
      <c r="F1458" s="25">
        <v>310336</v>
      </c>
      <c r="G1458" s="25" t="s">
        <v>1456</v>
      </c>
      <c r="H1458" s="25">
        <v>2</v>
      </c>
      <c r="I1458" s="25">
        <v>2006.1</v>
      </c>
      <c r="J1458" s="25">
        <v>2500.12</v>
      </c>
      <c r="K1458" s="25" t="s">
        <v>1455</v>
      </c>
      <c r="L1458" s="25"/>
      <c r="M1458" s="25" t="s">
        <v>1455</v>
      </c>
      <c r="N1458" s="25" t="s">
        <v>412</v>
      </c>
      <c r="O1458" s="25" t="s">
        <v>428</v>
      </c>
      <c r="P1458" s="25" t="s">
        <v>556</v>
      </c>
      <c r="Q1458" s="24">
        <v>1772</v>
      </c>
      <c r="R1458" s="17">
        <v>0</v>
      </c>
      <c r="S1458" s="17" t="s">
        <v>1394</v>
      </c>
      <c r="T1458" s="17" t="s">
        <v>456</v>
      </c>
      <c r="U1458" s="29">
        <v>14832</v>
      </c>
      <c r="V1458" s="17">
        <v>0</v>
      </c>
      <c r="W1458" s="17" t="s">
        <v>541</v>
      </c>
      <c r="X1458" s="17" t="s">
        <v>456</v>
      </c>
      <c r="Y1458" s="17">
        <v>617</v>
      </c>
      <c r="Z1458" s="17">
        <v>0</v>
      </c>
      <c r="AC1458" s="17">
        <v>0</v>
      </c>
      <c r="AD1458" s="17">
        <v>0</v>
      </c>
      <c r="AG1458" s="17">
        <v>0</v>
      </c>
      <c r="AH1458" s="17">
        <v>0</v>
      </c>
      <c r="AK1458" s="17">
        <v>0</v>
      </c>
      <c r="AL1458" s="17">
        <v>0</v>
      </c>
      <c r="AO1458" s="17">
        <v>0</v>
      </c>
      <c r="AP1458" s="17">
        <v>0</v>
      </c>
      <c r="AQ1458" s="17">
        <v>0</v>
      </c>
      <c r="AR1458" s="17">
        <v>0</v>
      </c>
      <c r="AS1458" s="17">
        <v>9.3930000000000003E-3</v>
      </c>
      <c r="AT1458" s="17">
        <v>3.3999000000000001E-2</v>
      </c>
      <c r="AU1458" s="17">
        <v>1.4366E-2</v>
      </c>
      <c r="AV1458" s="17">
        <v>226</v>
      </c>
      <c r="AW1458" s="17">
        <v>271.2</v>
      </c>
      <c r="AX1458" s="17">
        <v>339</v>
      </c>
      <c r="AY1458" s="17">
        <v>0</v>
      </c>
      <c r="AZ1458" s="17">
        <v>0</v>
      </c>
      <c r="BA1458" s="17">
        <v>0</v>
      </c>
      <c r="BB1458" s="17">
        <v>0</v>
      </c>
      <c r="BC1458" s="17">
        <v>1</v>
      </c>
      <c r="BD1458" s="17">
        <v>17.22</v>
      </c>
      <c r="BE1458" s="17">
        <v>1</v>
      </c>
      <c r="BF1458" s="17">
        <v>1</v>
      </c>
      <c r="BH1458" s="17">
        <v>0</v>
      </c>
      <c r="BJ1458" s="17">
        <v>0</v>
      </c>
      <c r="BL1458" s="17">
        <v>0</v>
      </c>
      <c r="BM1458" s="17">
        <v>2.3666E-2</v>
      </c>
      <c r="BN1458" s="17">
        <v>8.1934999999999994E-2</v>
      </c>
      <c r="BO1458" s="17">
        <v>0</v>
      </c>
      <c r="BP1458" s="17">
        <v>0</v>
      </c>
      <c r="BQ1458" s="17">
        <v>0</v>
      </c>
      <c r="BR1458" s="17">
        <v>0</v>
      </c>
      <c r="BS1458" s="17">
        <v>0</v>
      </c>
      <c r="BT1458" s="17" t="s">
        <v>409</v>
      </c>
      <c r="BU1458" s="17" t="s">
        <v>409</v>
      </c>
      <c r="BV1458" s="17" t="s">
        <v>409</v>
      </c>
      <c r="BW1458" s="17" t="s">
        <v>592</v>
      </c>
      <c r="CA1458" s="17">
        <v>93101618</v>
      </c>
      <c r="CB1458" s="17" t="s">
        <v>1438</v>
      </c>
      <c r="CC1458" s="17">
        <v>4201477</v>
      </c>
      <c r="CD1458" s="17" t="s">
        <v>1245</v>
      </c>
    </row>
    <row r="1459" spans="1:82">
      <c r="A1459" s="27">
        <v>1000005057</v>
      </c>
      <c r="B1459" s="26">
        <v>0</v>
      </c>
      <c r="C1459" s="26" t="s">
        <v>324</v>
      </c>
      <c r="D1459" s="25">
        <v>310910</v>
      </c>
      <c r="E1459" s="25" t="s">
        <v>1243</v>
      </c>
      <c r="F1459" s="25">
        <v>310935</v>
      </c>
      <c r="G1459" s="25" t="s">
        <v>1454</v>
      </c>
      <c r="H1459" s="25">
        <v>1</v>
      </c>
      <c r="I1459" s="25">
        <v>2006.12</v>
      </c>
      <c r="J1459" s="25">
        <v>2010.1</v>
      </c>
      <c r="K1459" s="25" t="s">
        <v>1453</v>
      </c>
      <c r="L1459" s="25"/>
      <c r="M1459" s="25" t="s">
        <v>1452</v>
      </c>
      <c r="N1459" s="25" t="s">
        <v>412</v>
      </c>
      <c r="O1459" s="25" t="s">
        <v>411</v>
      </c>
      <c r="P1459" s="25" t="s">
        <v>516</v>
      </c>
      <c r="Q1459" s="24">
        <v>4214</v>
      </c>
      <c r="R1459" s="17">
        <v>0.91200000000000003</v>
      </c>
      <c r="U1459" s="17">
        <v>0</v>
      </c>
      <c r="V1459" s="17">
        <v>0</v>
      </c>
      <c r="Y1459" s="17">
        <v>0</v>
      </c>
      <c r="Z1459" s="17">
        <v>0</v>
      </c>
      <c r="AC1459" s="17">
        <v>0</v>
      </c>
      <c r="AD1459" s="17">
        <v>0</v>
      </c>
      <c r="AG1459" s="17">
        <v>0</v>
      </c>
      <c r="AH1459" s="17">
        <v>0</v>
      </c>
      <c r="AK1459" s="17">
        <v>0</v>
      </c>
      <c r="AL1459" s="17">
        <v>0</v>
      </c>
      <c r="AO1459" s="17">
        <v>0</v>
      </c>
      <c r="AP1459" s="17">
        <v>0</v>
      </c>
      <c r="AQ1459" s="17">
        <v>0.91200000000000003</v>
      </c>
      <c r="AR1459" s="17">
        <v>1E-3</v>
      </c>
      <c r="AS1459" s="17">
        <v>2.441E-4</v>
      </c>
      <c r="AT1459" s="17">
        <v>3.6283000000000001E-3</v>
      </c>
      <c r="AU1459" s="17">
        <v>7.3133000000000004E-2</v>
      </c>
      <c r="AV1459" s="17">
        <v>298</v>
      </c>
      <c r="AW1459" s="17">
        <v>357.6</v>
      </c>
      <c r="AX1459" s="17">
        <v>447</v>
      </c>
      <c r="AY1459" s="17">
        <v>0</v>
      </c>
      <c r="AZ1459" s="17">
        <v>0</v>
      </c>
      <c r="BA1459" s="17">
        <v>0</v>
      </c>
      <c r="BB1459" s="17">
        <v>0</v>
      </c>
      <c r="BC1459" s="17">
        <v>1</v>
      </c>
      <c r="BD1459" s="17">
        <v>4.21</v>
      </c>
      <c r="BE1459" s="17">
        <v>1</v>
      </c>
      <c r="BF1459" s="17">
        <v>1</v>
      </c>
      <c r="BH1459" s="17">
        <v>0</v>
      </c>
      <c r="BJ1459" s="17">
        <v>0</v>
      </c>
      <c r="BL1459" s="17">
        <v>0</v>
      </c>
      <c r="BM1459" s="17">
        <v>8.1899999999999996E-4</v>
      </c>
      <c r="BN1459" s="17">
        <v>1.0989000000000001E-3</v>
      </c>
      <c r="BO1459" s="17">
        <v>0</v>
      </c>
      <c r="BP1459" s="17">
        <v>0</v>
      </c>
      <c r="BQ1459" s="17">
        <v>0</v>
      </c>
      <c r="BR1459" s="17">
        <v>0</v>
      </c>
      <c r="BS1459" s="17">
        <v>0</v>
      </c>
      <c r="BT1459" s="17" t="s">
        <v>409</v>
      </c>
      <c r="BU1459" s="17" t="s">
        <v>409</v>
      </c>
      <c r="BV1459" s="17" t="s">
        <v>409</v>
      </c>
      <c r="BW1459" s="17" t="s">
        <v>592</v>
      </c>
      <c r="CA1459" s="17">
        <v>93101618</v>
      </c>
      <c r="CB1459" s="17" t="s">
        <v>1438</v>
      </c>
      <c r="CC1459" s="17">
        <v>4201477</v>
      </c>
      <c r="CD1459" s="17" t="s">
        <v>1245</v>
      </c>
    </row>
    <row r="1460" spans="1:82">
      <c r="A1460" s="27">
        <v>1000005058</v>
      </c>
      <c r="B1460" s="26">
        <v>0</v>
      </c>
      <c r="C1460" s="26" t="s">
        <v>323</v>
      </c>
      <c r="D1460" s="25">
        <v>310910</v>
      </c>
      <c r="E1460" s="25" t="s">
        <v>1243</v>
      </c>
      <c r="F1460" s="25">
        <v>310935</v>
      </c>
      <c r="G1460" s="25" t="s">
        <v>1454</v>
      </c>
      <c r="H1460" s="25">
        <v>2</v>
      </c>
      <c r="I1460" s="25">
        <v>2006.12</v>
      </c>
      <c r="J1460" s="25">
        <v>2011.04</v>
      </c>
      <c r="K1460" s="25" t="s">
        <v>1453</v>
      </c>
      <c r="L1460" s="25"/>
      <c r="M1460" s="25" t="s">
        <v>1452</v>
      </c>
      <c r="N1460" s="25" t="s">
        <v>412</v>
      </c>
      <c r="O1460" s="25" t="s">
        <v>411</v>
      </c>
      <c r="P1460" s="25" t="s">
        <v>516</v>
      </c>
      <c r="Q1460" s="24">
        <v>4214</v>
      </c>
      <c r="R1460" s="17">
        <v>0.91200000000000003</v>
      </c>
      <c r="U1460" s="17">
        <v>0</v>
      </c>
      <c r="V1460" s="17">
        <v>0</v>
      </c>
      <c r="Y1460" s="17">
        <v>0</v>
      </c>
      <c r="Z1460" s="17">
        <v>0</v>
      </c>
      <c r="AC1460" s="17">
        <v>0</v>
      </c>
      <c r="AD1460" s="17">
        <v>0</v>
      </c>
      <c r="AG1460" s="17">
        <v>0</v>
      </c>
      <c r="AH1460" s="17">
        <v>0</v>
      </c>
      <c r="AK1460" s="17">
        <v>0</v>
      </c>
      <c r="AL1460" s="17">
        <v>0</v>
      </c>
      <c r="AO1460" s="17">
        <v>0</v>
      </c>
      <c r="AP1460" s="17">
        <v>0</v>
      </c>
      <c r="AQ1460" s="17">
        <v>0.91200000000000003</v>
      </c>
      <c r="AR1460" s="17">
        <v>1E-3</v>
      </c>
      <c r="AS1460" s="17">
        <v>2.441E-4</v>
      </c>
      <c r="AT1460" s="17">
        <v>3.6283000000000001E-3</v>
      </c>
      <c r="AU1460" s="17">
        <v>7.3133000000000004E-2</v>
      </c>
      <c r="AV1460" s="17">
        <v>298</v>
      </c>
      <c r="AW1460" s="17">
        <v>357.6</v>
      </c>
      <c r="AX1460" s="17">
        <v>447</v>
      </c>
      <c r="AY1460" s="17">
        <v>0</v>
      </c>
      <c r="AZ1460" s="17">
        <v>0</v>
      </c>
      <c r="BA1460" s="17">
        <v>0</v>
      </c>
      <c r="BB1460" s="17">
        <v>0</v>
      </c>
      <c r="BC1460" s="17">
        <v>1</v>
      </c>
      <c r="BD1460" s="17">
        <v>4.21</v>
      </c>
      <c r="BE1460" s="17">
        <v>1</v>
      </c>
      <c r="BF1460" s="17">
        <v>1</v>
      </c>
      <c r="BH1460" s="17">
        <v>0</v>
      </c>
      <c r="BJ1460" s="17">
        <v>0</v>
      </c>
      <c r="BL1460" s="17">
        <v>0</v>
      </c>
      <c r="BM1460" s="17">
        <v>8.1899999999999996E-4</v>
      </c>
      <c r="BN1460" s="17">
        <v>1.0989000000000001E-3</v>
      </c>
      <c r="BO1460" s="17">
        <v>0</v>
      </c>
      <c r="BP1460" s="17">
        <v>0</v>
      </c>
      <c r="BQ1460" s="17">
        <v>0</v>
      </c>
      <c r="BR1460" s="17">
        <v>0</v>
      </c>
      <c r="BS1460" s="17">
        <v>0</v>
      </c>
      <c r="BT1460" s="17" t="s">
        <v>409</v>
      </c>
      <c r="BU1460" s="17" t="s">
        <v>409</v>
      </c>
      <c r="BV1460" s="17" t="s">
        <v>409</v>
      </c>
      <c r="BW1460" s="17" t="s">
        <v>592</v>
      </c>
      <c r="CA1460" s="17">
        <v>93101618</v>
      </c>
      <c r="CB1460" s="17" t="s">
        <v>1438</v>
      </c>
      <c r="CC1460" s="17">
        <v>4201477</v>
      </c>
      <c r="CD1460" s="17" t="s">
        <v>1245</v>
      </c>
    </row>
    <row r="1461" spans="1:82">
      <c r="A1461" s="27">
        <v>1000005059</v>
      </c>
      <c r="B1461" s="26">
        <v>0</v>
      </c>
      <c r="C1461" s="26" t="s">
        <v>335</v>
      </c>
      <c r="D1461" s="25">
        <v>310435</v>
      </c>
      <c r="E1461" s="25" t="s">
        <v>1451</v>
      </c>
      <c r="F1461" s="25">
        <v>310400</v>
      </c>
      <c r="G1461" s="25" t="s">
        <v>1450</v>
      </c>
      <c r="H1461" s="25">
        <v>2</v>
      </c>
      <c r="I1461" s="25">
        <v>2007.04</v>
      </c>
      <c r="J1461" s="25">
        <v>2023.04</v>
      </c>
      <c r="K1461" s="25" t="s">
        <v>812</v>
      </c>
      <c r="L1461" s="25"/>
      <c r="M1461" s="25" t="s">
        <v>822</v>
      </c>
      <c r="N1461" s="25" t="s">
        <v>412</v>
      </c>
      <c r="O1461" s="25"/>
      <c r="P1461" s="25"/>
      <c r="Q1461" s="28">
        <v>0</v>
      </c>
      <c r="R1461" s="17">
        <v>0</v>
      </c>
      <c r="S1461" s="17" t="s">
        <v>411</v>
      </c>
      <c r="T1461" s="17" t="s">
        <v>516</v>
      </c>
      <c r="U1461" s="29">
        <v>6273</v>
      </c>
      <c r="V1461" s="17">
        <v>1.829</v>
      </c>
      <c r="Y1461" s="17">
        <v>0</v>
      </c>
      <c r="Z1461" s="17">
        <v>0</v>
      </c>
      <c r="AC1461" s="17">
        <v>0</v>
      </c>
      <c r="AD1461" s="17">
        <v>0</v>
      </c>
      <c r="AG1461" s="17">
        <v>0</v>
      </c>
      <c r="AH1461" s="17">
        <v>0</v>
      </c>
      <c r="AK1461" s="17">
        <v>0</v>
      </c>
      <c r="AL1461" s="17">
        <v>0</v>
      </c>
      <c r="AO1461" s="17">
        <v>0</v>
      </c>
      <c r="AP1461" s="17">
        <v>0</v>
      </c>
      <c r="AQ1461" s="17">
        <v>1.829</v>
      </c>
      <c r="AR1461" s="17">
        <v>1E-3</v>
      </c>
      <c r="AS1461" s="17">
        <v>8.0699999999999999E-4</v>
      </c>
      <c r="AT1461" s="17">
        <v>3.2100000000000002E-3</v>
      </c>
      <c r="AU1461" s="17">
        <v>0.14582999999999999</v>
      </c>
      <c r="AV1461" s="17">
        <v>389</v>
      </c>
      <c r="AW1461" s="17">
        <v>466.8</v>
      </c>
      <c r="AX1461" s="17">
        <v>583.5</v>
      </c>
      <c r="AY1461" s="17">
        <v>0</v>
      </c>
      <c r="AZ1461" s="17">
        <v>0</v>
      </c>
      <c r="BA1461" s="17">
        <v>0</v>
      </c>
      <c r="BB1461" s="17">
        <v>0</v>
      </c>
      <c r="BC1461" s="17">
        <v>1</v>
      </c>
      <c r="BD1461" s="17">
        <v>6.27</v>
      </c>
      <c r="BE1461" s="17">
        <v>1</v>
      </c>
      <c r="BF1461" s="17">
        <v>1</v>
      </c>
      <c r="BH1461" s="17">
        <v>0</v>
      </c>
      <c r="BJ1461" s="17">
        <v>0</v>
      </c>
      <c r="BL1461" s="17">
        <v>0</v>
      </c>
      <c r="BM1461" s="17">
        <v>1.9859999999999999E-3</v>
      </c>
      <c r="BN1461" s="17">
        <v>3.8960000000000002E-3</v>
      </c>
      <c r="BO1461" s="17">
        <v>0</v>
      </c>
      <c r="BP1461" s="17">
        <v>0</v>
      </c>
      <c r="BQ1461" s="17">
        <v>0</v>
      </c>
      <c r="BR1461" s="17">
        <v>0</v>
      </c>
      <c r="BS1461" s="17">
        <v>0</v>
      </c>
      <c r="BT1461" s="17" t="s">
        <v>409</v>
      </c>
      <c r="BU1461" s="17" t="s">
        <v>409</v>
      </c>
      <c r="BV1461" s="17" t="s">
        <v>409</v>
      </c>
      <c r="BX1461" s="17" t="s">
        <v>607</v>
      </c>
      <c r="CA1461" s="17">
        <v>93101618</v>
      </c>
      <c r="CB1461" s="17" t="s">
        <v>1438</v>
      </c>
      <c r="CC1461" s="17">
        <v>98100911</v>
      </c>
      <c r="CD1461" s="17" t="s">
        <v>867</v>
      </c>
    </row>
    <row r="1462" spans="1:82">
      <c r="A1462" s="27">
        <v>1000005060</v>
      </c>
      <c r="B1462" s="26">
        <v>0</v>
      </c>
      <c r="C1462" s="26" t="s">
        <v>300</v>
      </c>
      <c r="D1462" s="25">
        <v>310615</v>
      </c>
      <c r="E1462" s="25" t="s">
        <v>1449</v>
      </c>
      <c r="F1462" s="25">
        <v>310625</v>
      </c>
      <c r="G1462" s="25" t="s">
        <v>1448</v>
      </c>
      <c r="H1462" s="25">
        <v>1</v>
      </c>
      <c r="I1462" s="25">
        <v>2007.1</v>
      </c>
      <c r="J1462" s="25">
        <v>2500.12</v>
      </c>
      <c r="K1462" s="25" t="s">
        <v>1446</v>
      </c>
      <c r="L1462" s="25"/>
      <c r="M1462" s="25" t="s">
        <v>1446</v>
      </c>
      <c r="N1462" s="25" t="s">
        <v>412</v>
      </c>
      <c r="O1462" s="25"/>
      <c r="P1462" s="25"/>
      <c r="Q1462" s="28">
        <v>0</v>
      </c>
      <c r="R1462" s="17">
        <v>0</v>
      </c>
      <c r="S1462" s="17" t="s">
        <v>411</v>
      </c>
      <c r="T1462" s="17" t="s">
        <v>516</v>
      </c>
      <c r="U1462" s="29">
        <v>1706</v>
      </c>
      <c r="V1462" s="17">
        <v>0.92800000000000005</v>
      </c>
      <c r="Y1462" s="17">
        <v>0</v>
      </c>
      <c r="Z1462" s="17">
        <v>0</v>
      </c>
      <c r="AC1462" s="17">
        <v>0</v>
      </c>
      <c r="AD1462" s="17">
        <v>0</v>
      </c>
      <c r="AG1462" s="17">
        <v>0</v>
      </c>
      <c r="AH1462" s="17">
        <v>0</v>
      </c>
      <c r="AK1462" s="17">
        <v>0</v>
      </c>
      <c r="AL1462" s="17">
        <v>0</v>
      </c>
      <c r="AO1462" s="17">
        <v>0</v>
      </c>
      <c r="AP1462" s="17">
        <v>0</v>
      </c>
      <c r="AQ1462" s="17">
        <v>0.92800000000000005</v>
      </c>
      <c r="AR1462" s="17">
        <v>1E-3</v>
      </c>
      <c r="AS1462" s="17">
        <v>1.024E-4</v>
      </c>
      <c r="AT1462" s="17">
        <v>8.9479999999999996E-4</v>
      </c>
      <c r="AU1462" s="17">
        <v>2.98146E-2</v>
      </c>
      <c r="AV1462" s="17">
        <v>419</v>
      </c>
      <c r="AW1462" s="17">
        <v>502.8</v>
      </c>
      <c r="AX1462" s="17">
        <v>628.5</v>
      </c>
      <c r="AY1462" s="17">
        <v>0</v>
      </c>
      <c r="AZ1462" s="17">
        <v>0</v>
      </c>
      <c r="BA1462" s="17">
        <v>0</v>
      </c>
      <c r="BB1462" s="17">
        <v>0</v>
      </c>
      <c r="BC1462" s="17">
        <v>1</v>
      </c>
      <c r="BD1462" s="17">
        <v>1.71</v>
      </c>
      <c r="BE1462" s="17">
        <v>1</v>
      </c>
      <c r="BF1462" s="17">
        <v>1</v>
      </c>
      <c r="BH1462" s="17">
        <v>0</v>
      </c>
      <c r="BJ1462" s="17">
        <v>0</v>
      </c>
      <c r="BL1462" s="17">
        <v>0</v>
      </c>
      <c r="BM1462" s="17">
        <v>3.5090000000000002E-4</v>
      </c>
      <c r="BN1462" s="17">
        <v>4.5019999999999999E-4</v>
      </c>
      <c r="BO1462" s="17">
        <v>0</v>
      </c>
      <c r="BP1462" s="17">
        <v>0</v>
      </c>
      <c r="BQ1462" s="17">
        <v>0</v>
      </c>
      <c r="BR1462" s="17">
        <v>0</v>
      </c>
      <c r="BS1462" s="17">
        <v>0</v>
      </c>
      <c r="BT1462" s="17" t="s">
        <v>409</v>
      </c>
      <c r="BU1462" s="17" t="s">
        <v>409</v>
      </c>
      <c r="BV1462" s="17" t="s">
        <v>409</v>
      </c>
      <c r="BW1462" s="17" t="s">
        <v>592</v>
      </c>
      <c r="CA1462" s="17">
        <v>93101618</v>
      </c>
      <c r="CB1462" s="17" t="s">
        <v>1438</v>
      </c>
      <c r="CC1462" s="17">
        <v>4201477</v>
      </c>
      <c r="CD1462" s="17" t="s">
        <v>1245</v>
      </c>
    </row>
    <row r="1463" spans="1:82">
      <c r="A1463" s="27">
        <v>1000005061</v>
      </c>
      <c r="B1463" s="26">
        <v>0</v>
      </c>
      <c r="C1463" s="26" t="s">
        <v>299</v>
      </c>
      <c r="D1463" s="25">
        <v>310615</v>
      </c>
      <c r="E1463" s="25" t="s">
        <v>1449</v>
      </c>
      <c r="F1463" s="25">
        <v>310625</v>
      </c>
      <c r="G1463" s="25" t="s">
        <v>1448</v>
      </c>
      <c r="H1463" s="25">
        <v>2</v>
      </c>
      <c r="I1463" s="25">
        <v>2007.1</v>
      </c>
      <c r="J1463" s="25">
        <v>2500.12</v>
      </c>
      <c r="K1463" s="25" t="s">
        <v>1446</v>
      </c>
      <c r="L1463" s="25"/>
      <c r="M1463" s="25" t="s">
        <v>1446</v>
      </c>
      <c r="N1463" s="25" t="s">
        <v>412</v>
      </c>
      <c r="O1463" s="25"/>
      <c r="P1463" s="25"/>
      <c r="Q1463" s="28">
        <v>0</v>
      </c>
      <c r="R1463" s="17">
        <v>0</v>
      </c>
      <c r="S1463" s="17" t="s">
        <v>411</v>
      </c>
      <c r="T1463" s="17" t="s">
        <v>516</v>
      </c>
      <c r="U1463" s="29">
        <v>1706</v>
      </c>
      <c r="V1463" s="17">
        <v>0.92800000000000005</v>
      </c>
      <c r="Y1463" s="17">
        <v>0</v>
      </c>
      <c r="Z1463" s="17">
        <v>0</v>
      </c>
      <c r="AC1463" s="17">
        <v>0</v>
      </c>
      <c r="AD1463" s="17">
        <v>0</v>
      </c>
      <c r="AG1463" s="17">
        <v>0</v>
      </c>
      <c r="AH1463" s="17">
        <v>0</v>
      </c>
      <c r="AK1463" s="17">
        <v>0</v>
      </c>
      <c r="AL1463" s="17">
        <v>0</v>
      </c>
      <c r="AO1463" s="17">
        <v>0</v>
      </c>
      <c r="AP1463" s="17">
        <v>0</v>
      </c>
      <c r="AQ1463" s="17">
        <v>0.92800000000000005</v>
      </c>
      <c r="AR1463" s="17">
        <v>1E-3</v>
      </c>
      <c r="AS1463" s="17">
        <v>1.024E-4</v>
      </c>
      <c r="AT1463" s="17">
        <v>8.9479999999999996E-4</v>
      </c>
      <c r="AU1463" s="17">
        <v>2.98146E-2</v>
      </c>
      <c r="AV1463" s="17">
        <v>419</v>
      </c>
      <c r="AW1463" s="17">
        <v>502.8</v>
      </c>
      <c r="AX1463" s="17">
        <v>628.5</v>
      </c>
      <c r="AY1463" s="17">
        <v>0</v>
      </c>
      <c r="AZ1463" s="17">
        <v>0</v>
      </c>
      <c r="BA1463" s="17">
        <v>0</v>
      </c>
      <c r="BB1463" s="17">
        <v>0</v>
      </c>
      <c r="BC1463" s="17">
        <v>1</v>
      </c>
      <c r="BD1463" s="17">
        <v>1.71</v>
      </c>
      <c r="BE1463" s="17">
        <v>1</v>
      </c>
      <c r="BF1463" s="17">
        <v>1</v>
      </c>
      <c r="BH1463" s="17">
        <v>0</v>
      </c>
      <c r="BJ1463" s="17">
        <v>0</v>
      </c>
      <c r="BL1463" s="17">
        <v>0</v>
      </c>
      <c r="BM1463" s="17">
        <v>3.5090000000000002E-4</v>
      </c>
      <c r="BN1463" s="17">
        <v>4.5019999999999999E-4</v>
      </c>
      <c r="BO1463" s="17">
        <v>0</v>
      </c>
      <c r="BP1463" s="17">
        <v>0</v>
      </c>
      <c r="BQ1463" s="17">
        <v>0</v>
      </c>
      <c r="BR1463" s="17">
        <v>0</v>
      </c>
      <c r="BS1463" s="17">
        <v>0</v>
      </c>
      <c r="BT1463" s="17" t="s">
        <v>409</v>
      </c>
      <c r="BU1463" s="17" t="s">
        <v>409</v>
      </c>
      <c r="BV1463" s="17" t="s">
        <v>409</v>
      </c>
      <c r="BW1463" s="17" t="s">
        <v>592</v>
      </c>
      <c r="CA1463" s="17">
        <v>93101618</v>
      </c>
      <c r="CB1463" s="17" t="s">
        <v>1438</v>
      </c>
      <c r="CC1463" s="17">
        <v>4201477</v>
      </c>
      <c r="CD1463" s="17" t="s">
        <v>1245</v>
      </c>
    </row>
    <row r="1464" spans="1:82">
      <c r="A1464" s="27">
        <v>1000005062</v>
      </c>
      <c r="B1464" s="26">
        <v>0</v>
      </c>
      <c r="C1464" s="26" t="s">
        <v>279</v>
      </c>
      <c r="D1464" s="25">
        <v>310625</v>
      </c>
      <c r="E1464" s="25" t="s">
        <v>1448</v>
      </c>
      <c r="F1464" s="25">
        <v>310620</v>
      </c>
      <c r="G1464" s="25" t="s">
        <v>1447</v>
      </c>
      <c r="H1464" s="25">
        <v>1</v>
      </c>
      <c r="I1464" s="25">
        <v>2007.1</v>
      </c>
      <c r="J1464" s="25">
        <v>2500.12</v>
      </c>
      <c r="K1464" s="25" t="s">
        <v>1446</v>
      </c>
      <c r="L1464" s="25"/>
      <c r="M1464" s="25" t="s">
        <v>1446</v>
      </c>
      <c r="N1464" s="25" t="s">
        <v>412</v>
      </c>
      <c r="O1464" s="25"/>
      <c r="P1464" s="25"/>
      <c r="Q1464" s="28">
        <v>0</v>
      </c>
      <c r="R1464" s="17">
        <v>0</v>
      </c>
      <c r="S1464" s="17" t="s">
        <v>411</v>
      </c>
      <c r="T1464" s="17" t="s">
        <v>516</v>
      </c>
      <c r="U1464" s="29">
        <v>2563</v>
      </c>
      <c r="V1464" s="17">
        <v>0.90500000000000003</v>
      </c>
      <c r="Y1464" s="17">
        <v>0</v>
      </c>
      <c r="Z1464" s="17">
        <v>0</v>
      </c>
      <c r="AC1464" s="17">
        <v>0</v>
      </c>
      <c r="AD1464" s="17">
        <v>0</v>
      </c>
      <c r="AG1464" s="17">
        <v>0</v>
      </c>
      <c r="AH1464" s="17">
        <v>0</v>
      </c>
      <c r="AK1464" s="17">
        <v>0</v>
      </c>
      <c r="AL1464" s="17">
        <v>0</v>
      </c>
      <c r="AO1464" s="17">
        <v>0</v>
      </c>
      <c r="AP1464" s="17">
        <v>0</v>
      </c>
      <c r="AQ1464" s="17">
        <v>0.90500000000000003</v>
      </c>
      <c r="AR1464" s="17">
        <v>1E-3</v>
      </c>
      <c r="AS1464" s="17">
        <v>1.5330000000000001E-4</v>
      </c>
      <c r="AT1464" s="17">
        <v>1.3396E-3</v>
      </c>
      <c r="AU1464" s="17">
        <v>4.4634199999999999E-2</v>
      </c>
      <c r="AV1464" s="17">
        <v>419</v>
      </c>
      <c r="AW1464" s="17">
        <v>502.8</v>
      </c>
      <c r="AX1464" s="17">
        <v>628.5</v>
      </c>
      <c r="AY1464" s="17">
        <v>0</v>
      </c>
      <c r="AZ1464" s="17">
        <v>0</v>
      </c>
      <c r="BA1464" s="17">
        <v>0</v>
      </c>
      <c r="BB1464" s="17">
        <v>0</v>
      </c>
      <c r="BC1464" s="17">
        <v>1</v>
      </c>
      <c r="BD1464" s="17">
        <v>2.56</v>
      </c>
      <c r="BE1464" s="17">
        <v>1</v>
      </c>
      <c r="BF1464" s="17">
        <v>1</v>
      </c>
      <c r="BH1464" s="17">
        <v>0</v>
      </c>
      <c r="BJ1464" s="17">
        <v>0</v>
      </c>
      <c r="BL1464" s="17">
        <v>0</v>
      </c>
      <c r="BM1464" s="17">
        <v>5.2530000000000003E-4</v>
      </c>
      <c r="BN1464" s="17">
        <v>6.7400000000000001E-4</v>
      </c>
      <c r="BO1464" s="17">
        <v>0</v>
      </c>
      <c r="BP1464" s="17">
        <v>0</v>
      </c>
      <c r="BQ1464" s="17">
        <v>0</v>
      </c>
      <c r="BR1464" s="17">
        <v>0</v>
      </c>
      <c r="BS1464" s="17">
        <v>0</v>
      </c>
      <c r="BT1464" s="17" t="s">
        <v>409</v>
      </c>
      <c r="BU1464" s="17" t="s">
        <v>409</v>
      </c>
      <c r="BV1464" s="17" t="s">
        <v>409</v>
      </c>
      <c r="BW1464" s="17" t="s">
        <v>592</v>
      </c>
      <c r="CA1464" s="17">
        <v>93101618</v>
      </c>
      <c r="CB1464" s="17" t="s">
        <v>1438</v>
      </c>
      <c r="CC1464" s="17">
        <v>4201477</v>
      </c>
      <c r="CD1464" s="17" t="s">
        <v>1245</v>
      </c>
    </row>
    <row r="1465" spans="1:82">
      <c r="A1465" s="27">
        <v>1000005063</v>
      </c>
      <c r="B1465" s="26">
        <v>0</v>
      </c>
      <c r="C1465" s="26" t="s">
        <v>278</v>
      </c>
      <c r="D1465" s="25">
        <v>310625</v>
      </c>
      <c r="E1465" s="25" t="s">
        <v>1448</v>
      </c>
      <c r="F1465" s="25">
        <v>310620</v>
      </c>
      <c r="G1465" s="25" t="s">
        <v>1447</v>
      </c>
      <c r="H1465" s="25">
        <v>2</v>
      </c>
      <c r="I1465" s="25">
        <v>2007.1</v>
      </c>
      <c r="J1465" s="25">
        <v>2500.12</v>
      </c>
      <c r="K1465" s="25" t="s">
        <v>1446</v>
      </c>
      <c r="L1465" s="25"/>
      <c r="M1465" s="25" t="s">
        <v>1446</v>
      </c>
      <c r="N1465" s="25" t="s">
        <v>412</v>
      </c>
      <c r="O1465" s="25"/>
      <c r="P1465" s="25"/>
      <c r="Q1465" s="28">
        <v>0</v>
      </c>
      <c r="R1465" s="17">
        <v>0</v>
      </c>
      <c r="S1465" s="17" t="s">
        <v>411</v>
      </c>
      <c r="T1465" s="17" t="s">
        <v>516</v>
      </c>
      <c r="U1465" s="29">
        <v>2563</v>
      </c>
      <c r="V1465" s="17">
        <v>0.90500000000000003</v>
      </c>
      <c r="Y1465" s="17">
        <v>0</v>
      </c>
      <c r="Z1465" s="17">
        <v>0</v>
      </c>
      <c r="AC1465" s="17">
        <v>0</v>
      </c>
      <c r="AD1465" s="17">
        <v>0</v>
      </c>
      <c r="AG1465" s="17">
        <v>0</v>
      </c>
      <c r="AH1465" s="17">
        <v>0</v>
      </c>
      <c r="AK1465" s="17">
        <v>0</v>
      </c>
      <c r="AL1465" s="17">
        <v>0</v>
      </c>
      <c r="AO1465" s="17">
        <v>0</v>
      </c>
      <c r="AP1465" s="17">
        <v>0</v>
      </c>
      <c r="AQ1465" s="17">
        <v>0.90500000000000003</v>
      </c>
      <c r="AR1465" s="17">
        <v>1E-3</v>
      </c>
      <c r="AS1465" s="17">
        <v>1.5330000000000001E-4</v>
      </c>
      <c r="AT1465" s="17">
        <v>1.3396E-3</v>
      </c>
      <c r="AU1465" s="17">
        <v>4.4634199999999999E-2</v>
      </c>
      <c r="AV1465" s="17">
        <v>419</v>
      </c>
      <c r="AW1465" s="17">
        <v>502.8</v>
      </c>
      <c r="AX1465" s="17">
        <v>628.5</v>
      </c>
      <c r="AY1465" s="17">
        <v>0</v>
      </c>
      <c r="AZ1465" s="17">
        <v>0</v>
      </c>
      <c r="BA1465" s="17">
        <v>0</v>
      </c>
      <c r="BB1465" s="17">
        <v>0</v>
      </c>
      <c r="BC1465" s="17">
        <v>1</v>
      </c>
      <c r="BD1465" s="17">
        <v>2.56</v>
      </c>
      <c r="BE1465" s="17">
        <v>1</v>
      </c>
      <c r="BF1465" s="17">
        <v>1</v>
      </c>
      <c r="BH1465" s="17">
        <v>0</v>
      </c>
      <c r="BJ1465" s="17">
        <v>0</v>
      </c>
      <c r="BL1465" s="17">
        <v>0</v>
      </c>
      <c r="BM1465" s="17">
        <v>5.2530000000000003E-4</v>
      </c>
      <c r="BN1465" s="17">
        <v>6.7400000000000001E-4</v>
      </c>
      <c r="BO1465" s="17">
        <v>0</v>
      </c>
      <c r="BP1465" s="17">
        <v>0</v>
      </c>
      <c r="BQ1465" s="17">
        <v>0</v>
      </c>
      <c r="BR1465" s="17">
        <v>0</v>
      </c>
      <c r="BS1465" s="17">
        <v>0</v>
      </c>
      <c r="BT1465" s="17" t="s">
        <v>409</v>
      </c>
      <c r="BU1465" s="17" t="s">
        <v>409</v>
      </c>
      <c r="BV1465" s="17" t="s">
        <v>409</v>
      </c>
      <c r="BW1465" s="17" t="s">
        <v>592</v>
      </c>
      <c r="CA1465" s="17">
        <v>93101618</v>
      </c>
      <c r="CB1465" s="17" t="s">
        <v>1438</v>
      </c>
      <c r="CC1465" s="17">
        <v>4201477</v>
      </c>
      <c r="CD1465" s="17" t="s">
        <v>1245</v>
      </c>
    </row>
    <row r="1466" spans="1:82">
      <c r="A1466" s="27">
        <v>1000005072</v>
      </c>
      <c r="B1466" s="26">
        <v>0</v>
      </c>
      <c r="C1466" s="26" t="s">
        <v>1445</v>
      </c>
      <c r="D1466" s="25">
        <v>310520</v>
      </c>
      <c r="E1466" s="25" t="s">
        <v>1440</v>
      </c>
      <c r="F1466" s="25">
        <v>310515</v>
      </c>
      <c r="G1466" s="25" t="s">
        <v>753</v>
      </c>
      <c r="H1466" s="25">
        <v>1</v>
      </c>
      <c r="I1466" s="25">
        <v>2009.1</v>
      </c>
      <c r="J1466" s="25">
        <v>2013.04</v>
      </c>
      <c r="K1466" s="25" t="s">
        <v>1442</v>
      </c>
      <c r="L1466" s="25"/>
      <c r="M1466" s="25" t="s">
        <v>1439</v>
      </c>
      <c r="N1466" s="25" t="s">
        <v>412</v>
      </c>
      <c r="O1466" s="25" t="s">
        <v>428</v>
      </c>
      <c r="P1466" s="25" t="s">
        <v>556</v>
      </c>
      <c r="Q1466" s="24">
        <v>1106</v>
      </c>
      <c r="R1466" s="17">
        <v>0</v>
      </c>
      <c r="S1466" s="17" t="s">
        <v>428</v>
      </c>
      <c r="T1466" s="17" t="s">
        <v>456</v>
      </c>
      <c r="U1466" s="29">
        <v>5451</v>
      </c>
      <c r="V1466" s="17">
        <v>0</v>
      </c>
      <c r="W1466" s="17" t="s">
        <v>411</v>
      </c>
      <c r="X1466" s="17" t="s">
        <v>426</v>
      </c>
      <c r="Y1466" s="29">
        <v>1757</v>
      </c>
      <c r="Z1466" s="17">
        <v>0.12470000000000001</v>
      </c>
      <c r="AA1466" s="17" t="s">
        <v>428</v>
      </c>
      <c r="AB1466" s="17" t="s">
        <v>427</v>
      </c>
      <c r="AC1466" s="29">
        <v>3622</v>
      </c>
      <c r="AD1466" s="17">
        <v>0</v>
      </c>
      <c r="AG1466" s="17">
        <v>0</v>
      </c>
      <c r="AH1466" s="17">
        <v>0</v>
      </c>
      <c r="AK1466" s="17">
        <v>0</v>
      </c>
      <c r="AL1466" s="17">
        <v>0</v>
      </c>
      <c r="AO1466" s="17">
        <v>0</v>
      </c>
      <c r="AP1466" s="17">
        <v>0</v>
      </c>
      <c r="AQ1466" s="17">
        <v>3.5790090000000002E-3</v>
      </c>
      <c r="AR1466" s="17">
        <v>7.9713099999999997E-4</v>
      </c>
      <c r="AS1466" s="17">
        <v>4.5909000000000002E-3</v>
      </c>
      <c r="AT1466" s="17">
        <v>2.1932E-2</v>
      </c>
      <c r="AU1466" s="17">
        <v>3.6157000000000002E-2</v>
      </c>
      <c r="AV1466" s="17">
        <v>163</v>
      </c>
      <c r="AW1466" s="17">
        <v>195.6</v>
      </c>
      <c r="AX1466" s="17">
        <v>244.5</v>
      </c>
      <c r="AY1466" s="17">
        <v>0</v>
      </c>
      <c r="AZ1466" s="17">
        <v>0</v>
      </c>
      <c r="BA1466" s="17">
        <v>0</v>
      </c>
      <c r="BB1466" s="17">
        <v>0</v>
      </c>
      <c r="BC1466" s="17">
        <v>1</v>
      </c>
      <c r="BD1466" s="17">
        <v>11.94</v>
      </c>
      <c r="BE1466" s="17">
        <v>1</v>
      </c>
      <c r="BF1466" s="17">
        <v>1</v>
      </c>
      <c r="BH1466" s="17">
        <v>0</v>
      </c>
      <c r="BJ1466" s="17">
        <v>0</v>
      </c>
      <c r="BL1466" s="17">
        <v>0</v>
      </c>
      <c r="BM1466" s="17">
        <v>1.4060599999999999E-2</v>
      </c>
      <c r="BN1466" s="17">
        <v>5.5056300000000002E-2</v>
      </c>
      <c r="BO1466" s="17">
        <v>0</v>
      </c>
      <c r="BP1466" s="17">
        <v>0</v>
      </c>
      <c r="BQ1466" s="17">
        <v>0</v>
      </c>
      <c r="BR1466" s="17">
        <v>0</v>
      </c>
      <c r="BS1466" s="17">
        <v>0</v>
      </c>
      <c r="BT1466" s="17" t="s">
        <v>409</v>
      </c>
      <c r="BU1466" s="17" t="s">
        <v>409</v>
      </c>
      <c r="BV1466" s="17" t="s">
        <v>409</v>
      </c>
      <c r="BW1466" s="17" t="s">
        <v>592</v>
      </c>
      <c r="CA1466" s="17">
        <v>93101618</v>
      </c>
      <c r="CB1466" s="17" t="s">
        <v>1438</v>
      </c>
      <c r="CC1466" s="17">
        <v>2102625</v>
      </c>
      <c r="CD1466" s="17" t="s">
        <v>826</v>
      </c>
    </row>
    <row r="1467" spans="1:82">
      <c r="A1467" s="27">
        <v>1000005073</v>
      </c>
      <c r="B1467" s="26">
        <v>0</v>
      </c>
      <c r="C1467" s="26" t="s">
        <v>1444</v>
      </c>
      <c r="D1467" s="25">
        <v>310520</v>
      </c>
      <c r="E1467" s="25" t="s">
        <v>1440</v>
      </c>
      <c r="F1467" s="25">
        <v>310515</v>
      </c>
      <c r="G1467" s="25" t="s">
        <v>753</v>
      </c>
      <c r="H1467" s="25">
        <v>2</v>
      </c>
      <c r="I1467" s="25">
        <v>2009.1</v>
      </c>
      <c r="J1467" s="25">
        <v>2013.04</v>
      </c>
      <c r="K1467" s="25" t="s">
        <v>826</v>
      </c>
      <c r="L1467" s="25"/>
      <c r="M1467" s="25" t="s">
        <v>1439</v>
      </c>
      <c r="N1467" s="25" t="s">
        <v>412</v>
      </c>
      <c r="O1467" s="25" t="s">
        <v>428</v>
      </c>
      <c r="P1467" s="25" t="s">
        <v>556</v>
      </c>
      <c r="Q1467" s="24">
        <v>1106</v>
      </c>
      <c r="R1467" s="17">
        <v>0</v>
      </c>
      <c r="S1467" s="17" t="s">
        <v>428</v>
      </c>
      <c r="T1467" s="17" t="s">
        <v>456</v>
      </c>
      <c r="U1467" s="29">
        <v>5451</v>
      </c>
      <c r="V1467" s="17">
        <v>0</v>
      </c>
      <c r="W1467" s="17" t="s">
        <v>411</v>
      </c>
      <c r="X1467" s="17" t="s">
        <v>516</v>
      </c>
      <c r="Y1467" s="29">
        <v>1757</v>
      </c>
      <c r="Z1467" s="17">
        <v>0.12470000000000001</v>
      </c>
      <c r="AA1467" s="17" t="s">
        <v>428</v>
      </c>
      <c r="AB1467" s="17" t="s">
        <v>427</v>
      </c>
      <c r="AC1467" s="29">
        <v>3622</v>
      </c>
      <c r="AD1467" s="17">
        <v>0</v>
      </c>
      <c r="AG1467" s="17">
        <v>0</v>
      </c>
      <c r="AH1467" s="17">
        <v>0</v>
      </c>
      <c r="AK1467" s="17">
        <v>0</v>
      </c>
      <c r="AL1467" s="17">
        <v>0</v>
      </c>
      <c r="AO1467" s="17">
        <v>0</v>
      </c>
      <c r="AP1467" s="17">
        <v>0</v>
      </c>
      <c r="AQ1467" s="17">
        <v>2.6523860000000001E-3</v>
      </c>
      <c r="AR1467" s="17">
        <v>8.2215000000000001E-4</v>
      </c>
      <c r="AS1467" s="17">
        <v>4.5909000000000002E-3</v>
      </c>
      <c r="AT1467" s="17">
        <v>2.1932E-2</v>
      </c>
      <c r="AU1467" s="17">
        <v>3.6157000000000002E-2</v>
      </c>
      <c r="AV1467" s="17">
        <v>163</v>
      </c>
      <c r="AW1467" s="17">
        <v>195.6</v>
      </c>
      <c r="AX1467" s="17">
        <v>244.5</v>
      </c>
      <c r="AY1467" s="17">
        <v>0</v>
      </c>
      <c r="AZ1467" s="17">
        <v>0</v>
      </c>
      <c r="BA1467" s="17">
        <v>0</v>
      </c>
      <c r="BB1467" s="17">
        <v>0</v>
      </c>
      <c r="BC1467" s="17">
        <v>1</v>
      </c>
      <c r="BD1467" s="17">
        <v>11.94</v>
      </c>
      <c r="BE1467" s="17">
        <v>1</v>
      </c>
      <c r="BF1467" s="17">
        <v>1</v>
      </c>
      <c r="BH1467" s="17">
        <v>0</v>
      </c>
      <c r="BJ1467" s="17">
        <v>0</v>
      </c>
      <c r="BL1467" s="17">
        <v>0</v>
      </c>
      <c r="BM1467" s="17">
        <v>1.4060599999999999E-2</v>
      </c>
      <c r="BN1467" s="17">
        <v>5.5056300000000002E-2</v>
      </c>
      <c r="BO1467" s="17">
        <v>0</v>
      </c>
      <c r="BP1467" s="17">
        <v>0</v>
      </c>
      <c r="BQ1467" s="17">
        <v>0</v>
      </c>
      <c r="BR1467" s="17">
        <v>0</v>
      </c>
      <c r="BS1467" s="17">
        <v>0</v>
      </c>
      <c r="BT1467" s="17" t="s">
        <v>409</v>
      </c>
      <c r="BU1467" s="17" t="s">
        <v>409</v>
      </c>
      <c r="BV1467" s="17" t="s">
        <v>409</v>
      </c>
      <c r="BW1467" s="17" t="s">
        <v>592</v>
      </c>
      <c r="CA1467" s="17">
        <v>93101618</v>
      </c>
      <c r="CB1467" s="17" t="s">
        <v>1438</v>
      </c>
      <c r="CC1467" s="17">
        <v>2102625</v>
      </c>
      <c r="CD1467" s="17" t="s">
        <v>826</v>
      </c>
    </row>
    <row r="1468" spans="1:82">
      <c r="A1468" s="27">
        <v>1000005074</v>
      </c>
      <c r="B1468" s="26">
        <v>0</v>
      </c>
      <c r="C1468" s="26" t="s">
        <v>1443</v>
      </c>
      <c r="D1468" s="25">
        <v>310525</v>
      </c>
      <c r="E1468" s="25" t="s">
        <v>752</v>
      </c>
      <c r="F1468" s="25">
        <v>310520</v>
      </c>
      <c r="G1468" s="25" t="s">
        <v>1440</v>
      </c>
      <c r="H1468" s="25">
        <v>1</v>
      </c>
      <c r="I1468" s="25">
        <v>2009.1</v>
      </c>
      <c r="J1468" s="25">
        <v>2013.04</v>
      </c>
      <c r="K1468" s="25" t="s">
        <v>1442</v>
      </c>
      <c r="L1468" s="25"/>
      <c r="M1468" s="25" t="s">
        <v>1439</v>
      </c>
      <c r="N1468" s="25" t="s">
        <v>412</v>
      </c>
      <c r="O1468" s="25" t="s">
        <v>428</v>
      </c>
      <c r="P1468" s="25" t="s">
        <v>556</v>
      </c>
      <c r="Q1468" s="24">
        <v>1106</v>
      </c>
      <c r="R1468" s="17">
        <v>0</v>
      </c>
      <c r="S1468" s="17" t="s">
        <v>428</v>
      </c>
      <c r="T1468" s="17" t="s">
        <v>456</v>
      </c>
      <c r="U1468" s="29">
        <v>3022</v>
      </c>
      <c r="V1468" s="17">
        <v>0</v>
      </c>
      <c r="W1468" s="17" t="s">
        <v>411</v>
      </c>
      <c r="X1468" s="17" t="s">
        <v>426</v>
      </c>
      <c r="Y1468" s="17">
        <v>334</v>
      </c>
      <c r="Z1468" s="17">
        <v>0.12470000000000001</v>
      </c>
      <c r="AC1468" s="17">
        <v>0</v>
      </c>
      <c r="AD1468" s="17">
        <v>0</v>
      </c>
      <c r="AG1468" s="17">
        <v>0</v>
      </c>
      <c r="AH1468" s="17">
        <v>0</v>
      </c>
      <c r="AK1468" s="17">
        <v>0</v>
      </c>
      <c r="AL1468" s="17">
        <v>0</v>
      </c>
      <c r="AO1468" s="17">
        <v>0</v>
      </c>
      <c r="AP1468" s="17">
        <v>0</v>
      </c>
      <c r="AQ1468" s="17">
        <v>1.6482910000000001E-3</v>
      </c>
      <c r="AR1468" s="17">
        <v>6.4864999999999996E-4</v>
      </c>
      <c r="AS1468" s="17">
        <v>1.8845000000000001E-3</v>
      </c>
      <c r="AT1468" s="17">
        <v>8.5398999999999996E-3</v>
      </c>
      <c r="AU1468" s="17">
        <v>8.7299999999999999E-3</v>
      </c>
      <c r="AV1468" s="17">
        <v>163</v>
      </c>
      <c r="AW1468" s="17">
        <v>195.6</v>
      </c>
      <c r="AX1468" s="17">
        <v>244.5</v>
      </c>
      <c r="AY1468" s="17">
        <v>0</v>
      </c>
      <c r="AZ1468" s="17">
        <v>0</v>
      </c>
      <c r="BA1468" s="17">
        <v>0</v>
      </c>
      <c r="BB1468" s="17">
        <v>0</v>
      </c>
      <c r="BC1468" s="17">
        <v>1</v>
      </c>
      <c r="BD1468" s="17">
        <v>4.46</v>
      </c>
      <c r="BE1468" s="17">
        <v>1</v>
      </c>
      <c r="BF1468" s="17">
        <v>1</v>
      </c>
      <c r="BH1468" s="17">
        <v>0</v>
      </c>
      <c r="BJ1468" s="17">
        <v>0</v>
      </c>
      <c r="BL1468" s="17">
        <v>0</v>
      </c>
      <c r="BM1468" s="17">
        <v>5.7237E-3</v>
      </c>
      <c r="BN1468" s="17">
        <v>2.5400099999999998E-2</v>
      </c>
      <c r="BO1468" s="17">
        <v>0</v>
      </c>
      <c r="BP1468" s="17">
        <v>0</v>
      </c>
      <c r="BQ1468" s="17">
        <v>0</v>
      </c>
      <c r="BR1468" s="17">
        <v>0</v>
      </c>
      <c r="BS1468" s="17">
        <v>0</v>
      </c>
      <c r="BT1468" s="17" t="s">
        <v>409</v>
      </c>
      <c r="BU1468" s="17" t="s">
        <v>409</v>
      </c>
      <c r="BV1468" s="17" t="s">
        <v>409</v>
      </c>
      <c r="BW1468" s="17" t="s">
        <v>592</v>
      </c>
      <c r="CA1468" s="17">
        <v>93101618</v>
      </c>
      <c r="CB1468" s="17" t="s">
        <v>1438</v>
      </c>
      <c r="CC1468" s="17">
        <v>2102625</v>
      </c>
      <c r="CD1468" s="17" t="s">
        <v>826</v>
      </c>
    </row>
    <row r="1469" spans="1:82">
      <c r="A1469" s="27">
        <v>1000005075</v>
      </c>
      <c r="B1469" s="26">
        <v>0</v>
      </c>
      <c r="C1469" s="26" t="s">
        <v>1441</v>
      </c>
      <c r="D1469" s="25">
        <v>310525</v>
      </c>
      <c r="E1469" s="25" t="s">
        <v>752</v>
      </c>
      <c r="F1469" s="25">
        <v>310520</v>
      </c>
      <c r="G1469" s="25" t="s">
        <v>1440</v>
      </c>
      <c r="H1469" s="25">
        <v>2</v>
      </c>
      <c r="I1469" s="25">
        <v>2009.1</v>
      </c>
      <c r="J1469" s="25">
        <v>2013.04</v>
      </c>
      <c r="K1469" s="25" t="s">
        <v>826</v>
      </c>
      <c r="L1469" s="25"/>
      <c r="M1469" s="25" t="s">
        <v>1439</v>
      </c>
      <c r="N1469" s="25" t="s">
        <v>412</v>
      </c>
      <c r="O1469" s="25" t="s">
        <v>428</v>
      </c>
      <c r="P1469" s="25" t="s">
        <v>556</v>
      </c>
      <c r="Q1469" s="24">
        <v>1106</v>
      </c>
      <c r="R1469" s="17">
        <v>0</v>
      </c>
      <c r="S1469" s="17" t="s">
        <v>428</v>
      </c>
      <c r="T1469" s="17" t="s">
        <v>456</v>
      </c>
      <c r="U1469" s="29">
        <v>3022</v>
      </c>
      <c r="V1469" s="17">
        <v>0</v>
      </c>
      <c r="W1469" s="17" t="s">
        <v>411</v>
      </c>
      <c r="X1469" s="17" t="s">
        <v>426</v>
      </c>
      <c r="Y1469" s="17">
        <v>334</v>
      </c>
      <c r="Z1469" s="17">
        <v>0.12470000000000001</v>
      </c>
      <c r="AC1469" s="17">
        <v>0</v>
      </c>
      <c r="AD1469" s="17">
        <v>0</v>
      </c>
      <c r="AG1469" s="17">
        <v>0</v>
      </c>
      <c r="AH1469" s="17">
        <v>0</v>
      </c>
      <c r="AK1469" s="17">
        <v>0</v>
      </c>
      <c r="AL1469" s="17">
        <v>0</v>
      </c>
      <c r="AO1469" s="17">
        <v>0</v>
      </c>
      <c r="AP1469" s="17">
        <v>0</v>
      </c>
      <c r="AQ1469" s="17">
        <v>1.6482910000000001E-3</v>
      </c>
      <c r="AR1469" s="17">
        <v>6.4864999999999996E-4</v>
      </c>
      <c r="AS1469" s="17">
        <v>1.8845000000000001E-3</v>
      </c>
      <c r="AT1469" s="17">
        <v>8.5398999999999996E-3</v>
      </c>
      <c r="AU1469" s="17">
        <v>8.7299999999999999E-3</v>
      </c>
      <c r="AV1469" s="17">
        <v>163</v>
      </c>
      <c r="AW1469" s="17">
        <v>195.6</v>
      </c>
      <c r="AX1469" s="17">
        <v>244.5</v>
      </c>
      <c r="AY1469" s="17">
        <v>0</v>
      </c>
      <c r="AZ1469" s="17">
        <v>0</v>
      </c>
      <c r="BA1469" s="17">
        <v>0</v>
      </c>
      <c r="BB1469" s="17">
        <v>0</v>
      </c>
      <c r="BC1469" s="17">
        <v>1</v>
      </c>
      <c r="BD1469" s="17">
        <v>4.46</v>
      </c>
      <c r="BE1469" s="17">
        <v>1</v>
      </c>
      <c r="BF1469" s="17">
        <v>1</v>
      </c>
      <c r="BH1469" s="17">
        <v>0</v>
      </c>
      <c r="BJ1469" s="17">
        <v>0</v>
      </c>
      <c r="BL1469" s="17">
        <v>0</v>
      </c>
      <c r="BM1469" s="17">
        <v>5.7237E-3</v>
      </c>
      <c r="BN1469" s="17">
        <v>2.5400099999999998E-2</v>
      </c>
      <c r="BO1469" s="17">
        <v>0</v>
      </c>
      <c r="BP1469" s="17">
        <v>0</v>
      </c>
      <c r="BQ1469" s="17">
        <v>0</v>
      </c>
      <c r="BR1469" s="17">
        <v>0</v>
      </c>
      <c r="BS1469" s="17">
        <v>0</v>
      </c>
      <c r="BT1469" s="17" t="s">
        <v>409</v>
      </c>
      <c r="BU1469" s="17" t="s">
        <v>409</v>
      </c>
      <c r="BV1469" s="17" t="s">
        <v>409</v>
      </c>
      <c r="BW1469" s="17" t="s">
        <v>592</v>
      </c>
      <c r="CA1469" s="17">
        <v>93101618</v>
      </c>
      <c r="CB1469" s="17" t="s">
        <v>1438</v>
      </c>
      <c r="CC1469" s="17">
        <v>2102625</v>
      </c>
      <c r="CD1469" s="17" t="s">
        <v>826</v>
      </c>
    </row>
    <row r="1470" spans="1:82">
      <c r="A1470" s="27">
        <v>1000005084</v>
      </c>
      <c r="B1470" s="26">
        <v>0</v>
      </c>
      <c r="C1470" s="26" t="s">
        <v>344</v>
      </c>
      <c r="D1470" s="25">
        <v>301565</v>
      </c>
      <c r="E1470" s="25" t="s">
        <v>1437</v>
      </c>
      <c r="F1470" s="25">
        <v>301575</v>
      </c>
      <c r="G1470" s="25" t="s">
        <v>1431</v>
      </c>
      <c r="H1470" s="25">
        <v>1</v>
      </c>
      <c r="I1470" s="25">
        <v>2008.12</v>
      </c>
      <c r="J1470" s="25">
        <v>2500.12</v>
      </c>
      <c r="K1470" s="25" t="s">
        <v>1170</v>
      </c>
      <c r="L1470" s="25"/>
      <c r="M1470" s="25" t="s">
        <v>1170</v>
      </c>
      <c r="N1470" s="25" t="s">
        <v>412</v>
      </c>
      <c r="O1470" s="25" t="s">
        <v>411</v>
      </c>
      <c r="P1470" s="25" t="s">
        <v>426</v>
      </c>
      <c r="Q1470" s="24">
        <v>4672</v>
      </c>
      <c r="R1470" s="17">
        <v>0.12479999999999999</v>
      </c>
      <c r="U1470" s="17">
        <v>0</v>
      </c>
      <c r="V1470" s="17">
        <v>0</v>
      </c>
      <c r="Y1470" s="17">
        <v>0</v>
      </c>
      <c r="Z1470" s="17">
        <v>0</v>
      </c>
      <c r="AC1470" s="17">
        <v>0</v>
      </c>
      <c r="AD1470" s="17">
        <v>0</v>
      </c>
      <c r="AG1470" s="17">
        <v>0</v>
      </c>
      <c r="AH1470" s="17">
        <v>0</v>
      </c>
      <c r="AK1470" s="17">
        <v>0</v>
      </c>
      <c r="AL1470" s="17">
        <v>0</v>
      </c>
      <c r="AO1470" s="17">
        <v>0</v>
      </c>
      <c r="AP1470" s="17">
        <v>0</v>
      </c>
      <c r="AQ1470" s="17">
        <v>0.12479999999999999</v>
      </c>
      <c r="AR1470" s="17">
        <v>1E-3</v>
      </c>
      <c r="AS1470" s="17">
        <v>3.8400000000000001E-4</v>
      </c>
      <c r="AT1470" s="17">
        <v>4.1749999999999999E-3</v>
      </c>
      <c r="AU1470" s="17">
        <v>6.7733000000000002E-2</v>
      </c>
      <c r="AV1470" s="17">
        <v>198</v>
      </c>
      <c r="AW1470" s="17">
        <v>237.6</v>
      </c>
      <c r="AX1470" s="17">
        <v>297</v>
      </c>
      <c r="AY1470" s="17">
        <v>0</v>
      </c>
      <c r="AZ1470" s="17">
        <v>0</v>
      </c>
      <c r="BA1470" s="17">
        <v>0</v>
      </c>
      <c r="BB1470" s="17">
        <v>0</v>
      </c>
      <c r="BC1470" s="17">
        <v>1</v>
      </c>
      <c r="BD1470" s="17">
        <v>4.67</v>
      </c>
      <c r="BE1470" s="17">
        <v>1</v>
      </c>
      <c r="BF1470" s="17">
        <v>1</v>
      </c>
      <c r="BH1470" s="17">
        <v>0</v>
      </c>
      <c r="BJ1470" s="17">
        <v>0</v>
      </c>
      <c r="BL1470" s="17">
        <v>0</v>
      </c>
      <c r="BM1470" s="17">
        <v>1.194E-3</v>
      </c>
      <c r="BN1470" s="17">
        <v>1.5089999999999999E-3</v>
      </c>
      <c r="BO1470" s="17">
        <v>0</v>
      </c>
      <c r="BP1470" s="17">
        <v>0</v>
      </c>
      <c r="BQ1470" s="17">
        <v>0</v>
      </c>
      <c r="BR1470" s="17">
        <v>0</v>
      </c>
      <c r="BS1470" s="17">
        <v>0</v>
      </c>
      <c r="BT1470" s="17" t="s">
        <v>409</v>
      </c>
      <c r="BU1470" s="17" t="s">
        <v>409</v>
      </c>
      <c r="BV1470" s="17" t="s">
        <v>409</v>
      </c>
      <c r="BW1470" s="17" t="s">
        <v>592</v>
      </c>
      <c r="CA1470" s="17">
        <v>88104366</v>
      </c>
      <c r="CB1470" s="17" t="s">
        <v>1393</v>
      </c>
      <c r="CC1470" s="17">
        <v>98200088</v>
      </c>
      <c r="CD1470" s="17" t="s">
        <v>743</v>
      </c>
    </row>
    <row r="1471" spans="1:82">
      <c r="A1471" s="27">
        <v>1000005086</v>
      </c>
      <c r="B1471" s="26">
        <v>0</v>
      </c>
      <c r="C1471" s="26" t="s">
        <v>287</v>
      </c>
      <c r="D1471" s="25">
        <v>309725</v>
      </c>
      <c r="E1471" s="25" t="s">
        <v>1436</v>
      </c>
      <c r="F1471" s="25">
        <v>309730</v>
      </c>
      <c r="G1471" s="25" t="s">
        <v>765</v>
      </c>
      <c r="H1471" s="25">
        <v>1</v>
      </c>
      <c r="I1471" s="25">
        <v>2008.04</v>
      </c>
      <c r="J1471" s="25">
        <v>2500.12</v>
      </c>
      <c r="K1471" s="25" t="s">
        <v>880</v>
      </c>
      <c r="L1471" s="25"/>
      <c r="M1471" s="25" t="s">
        <v>880</v>
      </c>
      <c r="N1471" s="25" t="s">
        <v>412</v>
      </c>
      <c r="O1471" s="25" t="s">
        <v>411</v>
      </c>
      <c r="P1471" s="25" t="s">
        <v>516</v>
      </c>
      <c r="Q1471" s="24">
        <v>2780</v>
      </c>
      <c r="R1471" s="17">
        <v>0.93200000000000005</v>
      </c>
      <c r="S1471" s="17" t="s">
        <v>411</v>
      </c>
      <c r="T1471" s="17" t="s">
        <v>516</v>
      </c>
      <c r="U1471" s="29">
        <v>2399</v>
      </c>
      <c r="V1471" s="17">
        <v>0.20699999999999999</v>
      </c>
      <c r="Y1471" s="17">
        <v>0</v>
      </c>
      <c r="Z1471" s="17">
        <v>0</v>
      </c>
      <c r="AC1471" s="17">
        <v>0</v>
      </c>
      <c r="AD1471" s="17">
        <v>0</v>
      </c>
      <c r="AG1471" s="17">
        <v>0</v>
      </c>
      <c r="AH1471" s="17">
        <v>0</v>
      </c>
      <c r="AK1471" s="17">
        <v>0</v>
      </c>
      <c r="AL1471" s="17">
        <v>0</v>
      </c>
      <c r="AO1471" s="17">
        <v>0</v>
      </c>
      <c r="AP1471" s="17">
        <v>0</v>
      </c>
      <c r="AQ1471" s="17">
        <v>0.596167793</v>
      </c>
      <c r="AR1471" s="17">
        <v>1E-3</v>
      </c>
      <c r="AS1471" s="17">
        <v>7.5500000000000003E-4</v>
      </c>
      <c r="AT1471" s="17">
        <v>3.437E-3</v>
      </c>
      <c r="AU1471" s="17">
        <v>0.12986500000000001</v>
      </c>
      <c r="AV1471" s="17">
        <v>236</v>
      </c>
      <c r="AW1471" s="17">
        <v>283.2</v>
      </c>
      <c r="AX1471" s="17">
        <v>354</v>
      </c>
      <c r="AY1471" s="17">
        <v>0</v>
      </c>
      <c r="AZ1471" s="17">
        <v>0</v>
      </c>
      <c r="BA1471" s="17">
        <v>0</v>
      </c>
      <c r="BB1471" s="17">
        <v>0</v>
      </c>
      <c r="BC1471" s="17">
        <v>1</v>
      </c>
      <c r="BD1471" s="17">
        <v>5.18</v>
      </c>
      <c r="BE1471" s="17">
        <v>1</v>
      </c>
      <c r="BF1471" s="17">
        <v>1</v>
      </c>
      <c r="BH1471" s="17">
        <v>0</v>
      </c>
      <c r="BJ1471" s="17">
        <v>0</v>
      </c>
      <c r="BL1471" s="17">
        <v>0</v>
      </c>
      <c r="BM1471" s="17">
        <v>1.3159999999999999E-3</v>
      </c>
      <c r="BN1471" s="17">
        <v>1.5430000000000001E-3</v>
      </c>
      <c r="BO1471" s="17">
        <v>0</v>
      </c>
      <c r="BP1471" s="17">
        <v>0</v>
      </c>
      <c r="BQ1471" s="17">
        <v>0</v>
      </c>
      <c r="BR1471" s="17">
        <v>0</v>
      </c>
      <c r="BS1471" s="17">
        <v>0</v>
      </c>
      <c r="BT1471" s="17" t="s">
        <v>409</v>
      </c>
      <c r="BU1471" s="17" t="s">
        <v>409</v>
      </c>
      <c r="BV1471" s="17" t="s">
        <v>409</v>
      </c>
      <c r="BW1471" s="17" t="s">
        <v>592</v>
      </c>
      <c r="CA1471" s="17">
        <v>93104820</v>
      </c>
      <c r="CB1471" s="17" t="s">
        <v>1393</v>
      </c>
      <c r="CC1471" s="17">
        <v>4104439</v>
      </c>
      <c r="CD1471" s="17" t="s">
        <v>1386</v>
      </c>
    </row>
    <row r="1472" spans="1:82">
      <c r="A1472" s="27">
        <v>1000005087</v>
      </c>
      <c r="B1472" s="26">
        <v>0</v>
      </c>
      <c r="C1472" s="26" t="s">
        <v>286</v>
      </c>
      <c r="D1472" s="25">
        <v>309725</v>
      </c>
      <c r="E1472" s="25" t="s">
        <v>1436</v>
      </c>
      <c r="F1472" s="25">
        <v>309730</v>
      </c>
      <c r="G1472" s="25" t="s">
        <v>765</v>
      </c>
      <c r="H1472" s="25">
        <v>2</v>
      </c>
      <c r="I1472" s="25">
        <v>2008.04</v>
      </c>
      <c r="J1472" s="25">
        <v>2500.12</v>
      </c>
      <c r="K1472" s="25" t="s">
        <v>880</v>
      </c>
      <c r="L1472" s="25"/>
      <c r="M1472" s="25" t="s">
        <v>880</v>
      </c>
      <c r="N1472" s="25" t="s">
        <v>412</v>
      </c>
      <c r="O1472" s="25" t="s">
        <v>411</v>
      </c>
      <c r="P1472" s="25" t="s">
        <v>516</v>
      </c>
      <c r="Q1472" s="24">
        <v>2804</v>
      </c>
      <c r="R1472" s="17">
        <v>0.93200000000000005</v>
      </c>
      <c r="S1472" s="17" t="s">
        <v>411</v>
      </c>
      <c r="T1472" s="17" t="s">
        <v>516</v>
      </c>
      <c r="U1472" s="29">
        <v>2374</v>
      </c>
      <c r="V1472" s="17">
        <v>0.20699999999999999</v>
      </c>
      <c r="Y1472" s="17">
        <v>0</v>
      </c>
      <c r="Z1472" s="17">
        <v>0</v>
      </c>
      <c r="AC1472" s="17">
        <v>0</v>
      </c>
      <c r="AD1472" s="17">
        <v>0</v>
      </c>
      <c r="AG1472" s="17">
        <v>0</v>
      </c>
      <c r="AH1472" s="17">
        <v>0</v>
      </c>
      <c r="AK1472" s="17">
        <v>0</v>
      </c>
      <c r="AL1472" s="17">
        <v>0</v>
      </c>
      <c r="AO1472" s="17">
        <v>0</v>
      </c>
      <c r="AP1472" s="17">
        <v>0</v>
      </c>
      <c r="AQ1472" s="17">
        <v>0.59960332199999999</v>
      </c>
      <c r="AR1472" s="17">
        <v>1E-3</v>
      </c>
      <c r="AS1472" s="17">
        <v>7.2499999999999995E-4</v>
      </c>
      <c r="AT1472" s="17">
        <v>3.4450000000000001E-3</v>
      </c>
      <c r="AU1472" s="17">
        <v>0.12986500000000001</v>
      </c>
      <c r="AV1472" s="17">
        <v>236</v>
      </c>
      <c r="AW1472" s="17">
        <v>283.2</v>
      </c>
      <c r="AX1472" s="17">
        <v>354</v>
      </c>
      <c r="AY1472" s="17">
        <v>0</v>
      </c>
      <c r="AZ1472" s="17">
        <v>0</v>
      </c>
      <c r="BA1472" s="17">
        <v>0</v>
      </c>
      <c r="BB1472" s="17">
        <v>0</v>
      </c>
      <c r="BC1472" s="17">
        <v>1</v>
      </c>
      <c r="BD1472" s="17">
        <v>5.18</v>
      </c>
      <c r="BE1472" s="17">
        <v>1</v>
      </c>
      <c r="BF1472" s="17">
        <v>1</v>
      </c>
      <c r="BH1472" s="17">
        <v>0</v>
      </c>
      <c r="BJ1472" s="17">
        <v>0</v>
      </c>
      <c r="BL1472" s="17">
        <v>0</v>
      </c>
      <c r="BM1472" s="17">
        <v>1.2999999999999999E-3</v>
      </c>
      <c r="BN1472" s="17">
        <v>1.552E-3</v>
      </c>
      <c r="BO1472" s="17">
        <v>0</v>
      </c>
      <c r="BP1472" s="17">
        <v>0</v>
      </c>
      <c r="BQ1472" s="17">
        <v>0</v>
      </c>
      <c r="BR1472" s="17">
        <v>0</v>
      </c>
      <c r="BS1472" s="17">
        <v>0</v>
      </c>
      <c r="BT1472" s="17" t="s">
        <v>409</v>
      </c>
      <c r="BU1472" s="17" t="s">
        <v>409</v>
      </c>
      <c r="BV1472" s="17" t="s">
        <v>409</v>
      </c>
      <c r="BW1472" s="17" t="s">
        <v>592</v>
      </c>
      <c r="CA1472" s="17">
        <v>93104820</v>
      </c>
      <c r="CB1472" s="17" t="s">
        <v>1393</v>
      </c>
      <c r="CC1472" s="17">
        <v>4104439</v>
      </c>
      <c r="CD1472" s="17" t="s">
        <v>1386</v>
      </c>
    </row>
    <row r="1473" spans="1:82">
      <c r="A1473" s="27">
        <v>1000005088</v>
      </c>
      <c r="B1473" s="26">
        <v>0</v>
      </c>
      <c r="C1473" s="26" t="s">
        <v>24</v>
      </c>
      <c r="D1473" s="25">
        <v>301575</v>
      </c>
      <c r="E1473" s="25" t="s">
        <v>1431</v>
      </c>
      <c r="F1473" s="25">
        <v>301570</v>
      </c>
      <c r="G1473" s="25" t="s">
        <v>1435</v>
      </c>
      <c r="H1473" s="25">
        <v>1</v>
      </c>
      <c r="I1473" s="25">
        <v>2008.12</v>
      </c>
      <c r="J1473" s="25">
        <v>2500.12</v>
      </c>
      <c r="K1473" s="25" t="s">
        <v>1170</v>
      </c>
      <c r="L1473" s="25"/>
      <c r="M1473" s="25" t="s">
        <v>1170</v>
      </c>
      <c r="N1473" s="25" t="s">
        <v>412</v>
      </c>
      <c r="O1473" s="25" t="s">
        <v>411</v>
      </c>
      <c r="P1473" s="25" t="s">
        <v>426</v>
      </c>
      <c r="Q1473" s="24">
        <v>1413</v>
      </c>
      <c r="R1473" s="17">
        <v>0.53600000000000003</v>
      </c>
      <c r="S1473" s="17" t="s">
        <v>498</v>
      </c>
      <c r="T1473" s="17" t="s">
        <v>426</v>
      </c>
      <c r="U1473" s="29">
        <v>1995</v>
      </c>
      <c r="V1473" s="17">
        <v>0.16488</v>
      </c>
      <c r="Y1473" s="17">
        <v>0</v>
      </c>
      <c r="Z1473" s="17">
        <v>0</v>
      </c>
      <c r="AC1473" s="17">
        <v>0</v>
      </c>
      <c r="AD1473" s="17">
        <v>0</v>
      </c>
      <c r="AG1473" s="17">
        <v>0</v>
      </c>
      <c r="AH1473" s="17">
        <v>0</v>
      </c>
      <c r="AK1473" s="17">
        <v>0</v>
      </c>
      <c r="AL1473" s="17">
        <v>0</v>
      </c>
      <c r="AO1473" s="17">
        <v>0</v>
      </c>
      <c r="AP1473" s="17">
        <v>0</v>
      </c>
      <c r="AQ1473" s="17">
        <v>0.33185315399999998</v>
      </c>
      <c r="AR1473" s="17">
        <v>2.5045449999999999E-3</v>
      </c>
      <c r="AS1473" s="17">
        <v>2.5799999999999998E-4</v>
      </c>
      <c r="AT1473" s="17">
        <v>2.6800000000000001E-3</v>
      </c>
      <c r="AU1473" s="17">
        <v>7.8717999999999996E-2</v>
      </c>
      <c r="AV1473" s="17">
        <v>214</v>
      </c>
      <c r="AW1473" s="17">
        <v>256.8</v>
      </c>
      <c r="AX1473" s="17">
        <v>321</v>
      </c>
      <c r="AY1473" s="17">
        <v>0</v>
      </c>
      <c r="AZ1473" s="17">
        <v>0</v>
      </c>
      <c r="BA1473" s="17">
        <v>0</v>
      </c>
      <c r="BB1473" s="17">
        <v>0</v>
      </c>
      <c r="BC1473" s="17">
        <v>1</v>
      </c>
      <c r="BD1473" s="17">
        <v>3.41</v>
      </c>
      <c r="BE1473" s="17">
        <v>1</v>
      </c>
      <c r="BF1473" s="17">
        <v>1</v>
      </c>
      <c r="BH1473" s="17">
        <v>0</v>
      </c>
      <c r="BJ1473" s="17">
        <v>0</v>
      </c>
      <c r="BL1473" s="17">
        <v>0</v>
      </c>
      <c r="BM1473" s="17">
        <v>9.5600000000000004E-4</v>
      </c>
      <c r="BN1473" s="17">
        <v>9.3800000000000003E-4</v>
      </c>
      <c r="BO1473" s="17">
        <v>0</v>
      </c>
      <c r="BP1473" s="17">
        <v>0</v>
      </c>
      <c r="BQ1473" s="17">
        <v>0</v>
      </c>
      <c r="BR1473" s="17">
        <v>0</v>
      </c>
      <c r="BS1473" s="17">
        <v>0</v>
      </c>
      <c r="BT1473" s="17" t="s">
        <v>409</v>
      </c>
      <c r="BU1473" s="17" t="s">
        <v>409</v>
      </c>
      <c r="BV1473" s="17" t="s">
        <v>409</v>
      </c>
      <c r="BW1473" s="17" t="s">
        <v>592</v>
      </c>
      <c r="CA1473" s="17">
        <v>88104366</v>
      </c>
      <c r="CB1473" s="17" t="s">
        <v>1393</v>
      </c>
      <c r="CC1473" s="17">
        <v>4104935</v>
      </c>
      <c r="CD1473" s="17" t="s">
        <v>1077</v>
      </c>
    </row>
    <row r="1474" spans="1:82">
      <c r="A1474" s="27">
        <v>1000005089</v>
      </c>
      <c r="B1474" s="26">
        <v>0</v>
      </c>
      <c r="C1474" s="26" t="s">
        <v>212</v>
      </c>
      <c r="D1474" s="25">
        <v>301575</v>
      </c>
      <c r="E1474" s="25" t="s">
        <v>1431</v>
      </c>
      <c r="F1474" s="25">
        <v>301580</v>
      </c>
      <c r="G1474" s="25" t="s">
        <v>1430</v>
      </c>
      <c r="H1474" s="25">
        <v>1</v>
      </c>
      <c r="I1474" s="25">
        <v>2008.12</v>
      </c>
      <c r="J1474" s="25">
        <v>2500.12</v>
      </c>
      <c r="K1474" s="25" t="s">
        <v>1170</v>
      </c>
      <c r="L1474" s="25"/>
      <c r="M1474" s="25" t="s">
        <v>1170</v>
      </c>
      <c r="N1474" s="25" t="s">
        <v>412</v>
      </c>
      <c r="O1474" s="25" t="s">
        <v>411</v>
      </c>
      <c r="P1474" s="25" t="s">
        <v>426</v>
      </c>
      <c r="Q1474" s="28">
        <v>772</v>
      </c>
      <c r="R1474" s="17">
        <v>0.53500000000000003</v>
      </c>
      <c r="S1474" s="17" t="s">
        <v>498</v>
      </c>
      <c r="T1474" s="17" t="s">
        <v>426</v>
      </c>
      <c r="U1474" s="29">
        <v>1761</v>
      </c>
      <c r="V1474" s="17">
        <v>0.87182000000000004</v>
      </c>
      <c r="Y1474" s="17">
        <v>0</v>
      </c>
      <c r="Z1474" s="17">
        <v>0</v>
      </c>
      <c r="AC1474" s="17">
        <v>0</v>
      </c>
      <c r="AD1474" s="17">
        <v>0</v>
      </c>
      <c r="AG1474" s="17">
        <v>0</v>
      </c>
      <c r="AH1474" s="17">
        <v>0</v>
      </c>
      <c r="AK1474" s="17">
        <v>0</v>
      </c>
      <c r="AL1474" s="17">
        <v>0</v>
      </c>
      <c r="AO1474" s="17">
        <v>0</v>
      </c>
      <c r="AP1474" s="17">
        <v>0</v>
      </c>
      <c r="AQ1474" s="17">
        <v>0.75861534900000005</v>
      </c>
      <c r="AR1474" s="17">
        <v>2.661371E-3</v>
      </c>
      <c r="AS1474" s="17">
        <v>1.8900000000000001E-4</v>
      </c>
      <c r="AT1474" s="17">
        <v>1.444E-3</v>
      </c>
      <c r="AU1474" s="17">
        <v>6.2594999999999998E-2</v>
      </c>
      <c r="AV1474" s="17">
        <v>124</v>
      </c>
      <c r="AW1474" s="17">
        <v>148.80000000000001</v>
      </c>
      <c r="AX1474" s="17">
        <v>186</v>
      </c>
      <c r="AY1474" s="17">
        <v>0</v>
      </c>
      <c r="AZ1474" s="17">
        <v>0</v>
      </c>
      <c r="BA1474" s="17">
        <v>0</v>
      </c>
      <c r="BB1474" s="17">
        <v>0</v>
      </c>
      <c r="BC1474" s="17">
        <v>1</v>
      </c>
      <c r="BD1474" s="17">
        <v>2.5299999999999998</v>
      </c>
      <c r="BE1474" s="17">
        <v>1</v>
      </c>
      <c r="BF1474" s="17">
        <v>1</v>
      </c>
      <c r="BH1474" s="17">
        <v>0</v>
      </c>
      <c r="BJ1474" s="17">
        <v>0</v>
      </c>
      <c r="BL1474" s="17">
        <v>0</v>
      </c>
      <c r="BM1474" s="17">
        <v>7.2199999999999999E-4</v>
      </c>
      <c r="BN1474" s="17">
        <v>6.7400000000000001E-4</v>
      </c>
      <c r="BO1474" s="17">
        <v>0</v>
      </c>
      <c r="BP1474" s="17">
        <v>0</v>
      </c>
      <c r="BQ1474" s="17">
        <v>0</v>
      </c>
      <c r="BR1474" s="17">
        <v>0</v>
      </c>
      <c r="BS1474" s="17">
        <v>0</v>
      </c>
      <c r="BT1474" s="17" t="s">
        <v>409</v>
      </c>
      <c r="BU1474" s="17" t="s">
        <v>409</v>
      </c>
      <c r="BV1474" s="17" t="s">
        <v>409</v>
      </c>
      <c r="BW1474" s="17" t="s">
        <v>592</v>
      </c>
      <c r="CA1474" s="17">
        <v>88104366</v>
      </c>
      <c r="CB1474" s="17" t="s">
        <v>1393</v>
      </c>
      <c r="CC1474" s="17">
        <v>4104935</v>
      </c>
      <c r="CD1474" s="17" t="s">
        <v>1169</v>
      </c>
    </row>
    <row r="1475" spans="1:82">
      <c r="A1475" s="27">
        <v>1000005093</v>
      </c>
      <c r="B1475" s="26">
        <v>0</v>
      </c>
      <c r="C1475" s="26" t="s">
        <v>357</v>
      </c>
      <c r="D1475" s="25">
        <v>309615</v>
      </c>
      <c r="E1475" s="25" t="s">
        <v>991</v>
      </c>
      <c r="F1475" s="25">
        <v>309610</v>
      </c>
      <c r="G1475" s="25" t="s">
        <v>1433</v>
      </c>
      <c r="H1475" s="25">
        <v>1</v>
      </c>
      <c r="I1475" s="25">
        <v>2007.06</v>
      </c>
      <c r="J1475" s="25">
        <v>2500.12</v>
      </c>
      <c r="K1475" s="25" t="s">
        <v>1434</v>
      </c>
      <c r="L1475" s="25"/>
      <c r="M1475" s="25" t="s">
        <v>1434</v>
      </c>
      <c r="N1475" s="25" t="s">
        <v>412</v>
      </c>
      <c r="O1475" s="25" t="s">
        <v>428</v>
      </c>
      <c r="P1475" s="25" t="s">
        <v>499</v>
      </c>
      <c r="Q1475" s="24">
        <v>12088</v>
      </c>
      <c r="R1475" s="17">
        <v>0</v>
      </c>
      <c r="U1475" s="17">
        <v>0</v>
      </c>
      <c r="V1475" s="17">
        <v>0</v>
      </c>
      <c r="Y1475" s="17">
        <v>0</v>
      </c>
      <c r="Z1475" s="17">
        <v>0</v>
      </c>
      <c r="AC1475" s="17">
        <v>0</v>
      </c>
      <c r="AD1475" s="17">
        <v>0</v>
      </c>
      <c r="AG1475" s="17">
        <v>0</v>
      </c>
      <c r="AH1475" s="17">
        <v>0</v>
      </c>
      <c r="AK1475" s="17">
        <v>0</v>
      </c>
      <c r="AL1475" s="17">
        <v>0</v>
      </c>
      <c r="AO1475" s="17">
        <v>0</v>
      </c>
      <c r="AP1475" s="17">
        <v>0</v>
      </c>
      <c r="AQ1475" s="17">
        <v>0</v>
      </c>
      <c r="AR1475" s="17">
        <v>0</v>
      </c>
      <c r="AS1475" s="17">
        <v>2.1380000000000001E-3</v>
      </c>
      <c r="AT1475" s="17">
        <v>1.6791E-2</v>
      </c>
      <c r="AU1475" s="17">
        <v>1.4069999999999999E-2</v>
      </c>
      <c r="AV1475" s="17">
        <v>452</v>
      </c>
      <c r="AW1475" s="17">
        <v>542.4</v>
      </c>
      <c r="AX1475" s="17">
        <v>678</v>
      </c>
      <c r="AY1475" s="17">
        <v>0</v>
      </c>
      <c r="AZ1475" s="17">
        <v>0</v>
      </c>
      <c r="BA1475" s="17">
        <v>0</v>
      </c>
      <c r="BB1475" s="17">
        <v>0</v>
      </c>
      <c r="BC1475" s="17">
        <v>1</v>
      </c>
      <c r="BD1475" s="17">
        <v>12.09</v>
      </c>
      <c r="BE1475" s="17">
        <v>1</v>
      </c>
      <c r="BF1475" s="17">
        <v>1</v>
      </c>
      <c r="BH1475" s="17">
        <v>0</v>
      </c>
      <c r="BJ1475" s="17">
        <v>0</v>
      </c>
      <c r="BL1475" s="17">
        <v>0</v>
      </c>
      <c r="BM1475" s="17">
        <v>1.2437999999999999E-2</v>
      </c>
      <c r="BN1475" s="17">
        <v>5.4528E-2</v>
      </c>
      <c r="BO1475" s="17">
        <v>3.6849999999999999E-3</v>
      </c>
      <c r="BP1475" s="17">
        <v>0</v>
      </c>
      <c r="BQ1475" s="17">
        <v>0</v>
      </c>
      <c r="BR1475" s="17">
        <v>0</v>
      </c>
      <c r="BS1475" s="17">
        <v>0</v>
      </c>
      <c r="BT1475" s="17" t="s">
        <v>409</v>
      </c>
      <c r="BU1475" s="17" t="s">
        <v>409</v>
      </c>
      <c r="BV1475" s="17" t="s">
        <v>409</v>
      </c>
      <c r="BW1475" s="17" t="s">
        <v>592</v>
      </c>
      <c r="CA1475" s="17">
        <v>93104820</v>
      </c>
      <c r="CB1475" s="17" t="s">
        <v>1393</v>
      </c>
      <c r="CC1475" s="17">
        <v>4102126</v>
      </c>
      <c r="CD1475" s="17" t="s">
        <v>1098</v>
      </c>
    </row>
    <row r="1476" spans="1:82">
      <c r="A1476" s="27">
        <v>1000005094</v>
      </c>
      <c r="B1476" s="26">
        <v>0</v>
      </c>
      <c r="C1476" s="26" t="s">
        <v>356</v>
      </c>
      <c r="D1476" s="25">
        <v>309615</v>
      </c>
      <c r="E1476" s="25" t="s">
        <v>991</v>
      </c>
      <c r="F1476" s="25">
        <v>309610</v>
      </c>
      <c r="G1476" s="25" t="s">
        <v>1433</v>
      </c>
      <c r="H1476" s="25">
        <v>2</v>
      </c>
      <c r="I1476" s="25">
        <v>2007.06</v>
      </c>
      <c r="J1476" s="25">
        <v>2500.12</v>
      </c>
      <c r="K1476" s="25" t="s">
        <v>1432</v>
      </c>
      <c r="L1476" s="25"/>
      <c r="M1476" s="25" t="s">
        <v>1432</v>
      </c>
      <c r="N1476" s="25" t="s">
        <v>412</v>
      </c>
      <c r="O1476" s="25" t="s">
        <v>428</v>
      </c>
      <c r="P1476" s="25" t="s">
        <v>499</v>
      </c>
      <c r="Q1476" s="24">
        <v>12088</v>
      </c>
      <c r="R1476" s="17">
        <v>0</v>
      </c>
      <c r="U1476" s="17">
        <v>0</v>
      </c>
      <c r="V1476" s="17">
        <v>0</v>
      </c>
      <c r="Y1476" s="17">
        <v>0</v>
      </c>
      <c r="Z1476" s="17">
        <v>0</v>
      </c>
      <c r="AC1476" s="17">
        <v>0</v>
      </c>
      <c r="AD1476" s="17">
        <v>0</v>
      </c>
      <c r="AG1476" s="17">
        <v>0</v>
      </c>
      <c r="AH1476" s="17">
        <v>0</v>
      </c>
      <c r="AK1476" s="17">
        <v>0</v>
      </c>
      <c r="AL1476" s="17">
        <v>0</v>
      </c>
      <c r="AO1476" s="17">
        <v>0</v>
      </c>
      <c r="AP1476" s="17">
        <v>0</v>
      </c>
      <c r="AQ1476" s="17">
        <v>0</v>
      </c>
      <c r="AR1476" s="17">
        <v>0</v>
      </c>
      <c r="AS1476" s="17">
        <v>2.1380000000000001E-3</v>
      </c>
      <c r="AT1476" s="17">
        <v>1.6791E-2</v>
      </c>
      <c r="AU1476" s="17">
        <v>1.4069999999999999E-2</v>
      </c>
      <c r="AV1476" s="17">
        <v>452</v>
      </c>
      <c r="AW1476" s="17">
        <v>542.4</v>
      </c>
      <c r="AX1476" s="17">
        <v>678</v>
      </c>
      <c r="AY1476" s="17">
        <v>0</v>
      </c>
      <c r="AZ1476" s="17">
        <v>0</v>
      </c>
      <c r="BA1476" s="17">
        <v>0</v>
      </c>
      <c r="BB1476" s="17">
        <v>0</v>
      </c>
      <c r="BC1476" s="17">
        <v>1</v>
      </c>
      <c r="BD1476" s="17">
        <v>12.09</v>
      </c>
      <c r="BE1476" s="17">
        <v>1</v>
      </c>
      <c r="BF1476" s="17">
        <v>1</v>
      </c>
      <c r="BH1476" s="17">
        <v>0</v>
      </c>
      <c r="BJ1476" s="17">
        <v>0</v>
      </c>
      <c r="BL1476" s="17">
        <v>0</v>
      </c>
      <c r="BM1476" s="17">
        <v>1.2437999999999999E-2</v>
      </c>
      <c r="BN1476" s="17">
        <v>5.4528E-2</v>
      </c>
      <c r="BO1476" s="17">
        <v>3.6849999999999999E-3</v>
      </c>
      <c r="BP1476" s="17">
        <v>0</v>
      </c>
      <c r="BQ1476" s="17">
        <v>0</v>
      </c>
      <c r="BR1476" s="17">
        <v>0</v>
      </c>
      <c r="BS1476" s="17">
        <v>0</v>
      </c>
      <c r="BT1476" s="17" t="s">
        <v>409</v>
      </c>
      <c r="BU1476" s="17" t="s">
        <v>409</v>
      </c>
      <c r="BV1476" s="17" t="s">
        <v>409</v>
      </c>
      <c r="BW1476" s="17" t="s">
        <v>592</v>
      </c>
      <c r="CA1476" s="17">
        <v>93104820</v>
      </c>
      <c r="CB1476" s="17" t="s">
        <v>1393</v>
      </c>
      <c r="CC1476" s="17">
        <v>4102126</v>
      </c>
      <c r="CD1476" s="17" t="s">
        <v>1098</v>
      </c>
    </row>
    <row r="1477" spans="1:82">
      <c r="A1477" s="27">
        <v>1000005095</v>
      </c>
      <c r="B1477" s="26">
        <v>0</v>
      </c>
      <c r="C1477" s="26" t="s">
        <v>211</v>
      </c>
      <c r="D1477" s="25">
        <v>301575</v>
      </c>
      <c r="E1477" s="25" t="s">
        <v>1431</v>
      </c>
      <c r="F1477" s="25">
        <v>301580</v>
      </c>
      <c r="G1477" s="25" t="s">
        <v>1430</v>
      </c>
      <c r="H1477" s="25">
        <v>2</v>
      </c>
      <c r="I1477" s="25">
        <v>2008.12</v>
      </c>
      <c r="J1477" s="25">
        <v>2500.12</v>
      </c>
      <c r="K1477" s="25" t="s">
        <v>1170</v>
      </c>
      <c r="L1477" s="25"/>
      <c r="M1477" s="25" t="s">
        <v>1170</v>
      </c>
      <c r="N1477" s="25" t="s">
        <v>412</v>
      </c>
      <c r="O1477" s="25" t="s">
        <v>411</v>
      </c>
      <c r="P1477" s="25" t="s">
        <v>426</v>
      </c>
      <c r="Q1477" s="28">
        <v>792</v>
      </c>
      <c r="R1477" s="17">
        <v>0.52200000000000002</v>
      </c>
      <c r="S1477" s="17" t="s">
        <v>498</v>
      </c>
      <c r="T1477" s="17" t="s">
        <v>426</v>
      </c>
      <c r="U1477" s="29">
        <v>1737</v>
      </c>
      <c r="V1477" s="17">
        <v>0.94769000000000003</v>
      </c>
      <c r="Y1477" s="17">
        <v>0</v>
      </c>
      <c r="Z1477" s="17">
        <v>0</v>
      </c>
      <c r="AC1477" s="17">
        <v>0</v>
      </c>
      <c r="AD1477" s="17">
        <v>0</v>
      </c>
      <c r="AG1477" s="17">
        <v>0</v>
      </c>
      <c r="AH1477" s="17">
        <v>0</v>
      </c>
      <c r="AK1477" s="17">
        <v>0</v>
      </c>
      <c r="AL1477" s="17">
        <v>0</v>
      </c>
      <c r="AO1477" s="17">
        <v>0</v>
      </c>
      <c r="AP1477" s="17">
        <v>0</v>
      </c>
      <c r="AQ1477" s="17">
        <v>0.800859667</v>
      </c>
      <c r="AR1477" s="17">
        <v>2.6501720000000001E-3</v>
      </c>
      <c r="AS1477" s="17">
        <v>1.8900000000000001E-4</v>
      </c>
      <c r="AT1477" s="17">
        <v>1.3749999999999999E-3</v>
      </c>
      <c r="AU1477" s="17">
        <v>6.2184999999999997E-2</v>
      </c>
      <c r="AV1477" s="17">
        <v>122</v>
      </c>
      <c r="AW1477" s="17">
        <v>146.4</v>
      </c>
      <c r="AX1477" s="17">
        <v>183</v>
      </c>
      <c r="AY1477" s="17">
        <v>0</v>
      </c>
      <c r="AZ1477" s="17">
        <v>0</v>
      </c>
      <c r="BA1477" s="17">
        <v>0</v>
      </c>
      <c r="BB1477" s="17">
        <v>0</v>
      </c>
      <c r="BC1477" s="17">
        <v>1</v>
      </c>
      <c r="BD1477" s="17">
        <v>2.5299999999999998</v>
      </c>
      <c r="BE1477" s="17">
        <v>1</v>
      </c>
      <c r="BF1477" s="17">
        <v>1</v>
      </c>
      <c r="BH1477" s="17">
        <v>0</v>
      </c>
      <c r="BJ1477" s="17">
        <v>0</v>
      </c>
      <c r="BL1477" s="17">
        <v>0</v>
      </c>
      <c r="BM1477" s="17">
        <v>7.2000000000000005E-4</v>
      </c>
      <c r="BN1477" s="17">
        <v>6.7500000000000004E-4</v>
      </c>
      <c r="BO1477" s="17">
        <v>0</v>
      </c>
      <c r="BP1477" s="17">
        <v>0</v>
      </c>
      <c r="BQ1477" s="17">
        <v>0</v>
      </c>
      <c r="BR1477" s="17">
        <v>0</v>
      </c>
      <c r="BS1477" s="17">
        <v>0</v>
      </c>
      <c r="BT1477" s="17" t="s">
        <v>409</v>
      </c>
      <c r="BU1477" s="17" t="s">
        <v>409</v>
      </c>
      <c r="BV1477" s="17" t="s">
        <v>409</v>
      </c>
      <c r="BW1477" s="17" t="s">
        <v>592</v>
      </c>
      <c r="CA1477" s="17">
        <v>88104366</v>
      </c>
      <c r="CB1477" s="17" t="s">
        <v>1393</v>
      </c>
      <c r="CC1477" s="17">
        <v>4104935</v>
      </c>
      <c r="CD1477" s="17" t="s">
        <v>1169</v>
      </c>
    </row>
    <row r="1478" spans="1:82">
      <c r="A1478" s="27">
        <v>1000005096</v>
      </c>
      <c r="B1478" s="26">
        <v>0</v>
      </c>
      <c r="C1478" s="26" t="s">
        <v>182</v>
      </c>
      <c r="D1478" s="25">
        <v>301535</v>
      </c>
      <c r="E1478" s="25" t="s">
        <v>1429</v>
      </c>
      <c r="F1478" s="25">
        <v>301525</v>
      </c>
      <c r="G1478" s="25" t="s">
        <v>1428</v>
      </c>
      <c r="H1478" s="25">
        <v>2</v>
      </c>
      <c r="I1478" s="25">
        <v>2008.04</v>
      </c>
      <c r="J1478" s="25">
        <v>2012.04</v>
      </c>
      <c r="K1478" s="25" t="s">
        <v>1015</v>
      </c>
      <c r="L1478" s="25"/>
      <c r="M1478" s="25" t="s">
        <v>1015</v>
      </c>
      <c r="N1478" s="25" t="s">
        <v>412</v>
      </c>
      <c r="O1478" s="25" t="s">
        <v>411</v>
      </c>
      <c r="P1478" s="25" t="s">
        <v>516</v>
      </c>
      <c r="Q1478" s="24">
        <v>1000</v>
      </c>
      <c r="R1478" s="17">
        <v>1.17</v>
      </c>
      <c r="S1478" s="17" t="s">
        <v>411</v>
      </c>
      <c r="T1478" s="17" t="s">
        <v>516</v>
      </c>
      <c r="U1478" s="29">
        <v>1675</v>
      </c>
      <c r="V1478" s="17">
        <v>1.17</v>
      </c>
      <c r="Y1478" s="17">
        <v>0</v>
      </c>
      <c r="Z1478" s="17">
        <v>0</v>
      </c>
      <c r="AA1478" s="17" t="s">
        <v>411</v>
      </c>
      <c r="AB1478" s="17" t="s">
        <v>516</v>
      </c>
      <c r="AC1478" s="29">
        <v>1025</v>
      </c>
      <c r="AD1478" s="17">
        <v>0.88200000000000001</v>
      </c>
      <c r="AG1478" s="17">
        <v>0</v>
      </c>
      <c r="AH1478" s="17">
        <v>0</v>
      </c>
      <c r="AK1478" s="17">
        <v>0</v>
      </c>
      <c r="AL1478" s="17">
        <v>0</v>
      </c>
      <c r="AO1478" s="17">
        <v>0</v>
      </c>
      <c r="AP1478" s="17">
        <v>0</v>
      </c>
      <c r="AQ1478" s="17">
        <v>1.090216216</v>
      </c>
      <c r="AR1478" s="17">
        <v>1E-3</v>
      </c>
      <c r="AS1478" s="17">
        <v>2.23E-4</v>
      </c>
      <c r="AT1478" s="17">
        <v>1.9480000000000001E-3</v>
      </c>
      <c r="AU1478" s="17">
        <v>6.6326999999999997E-2</v>
      </c>
      <c r="AV1478" s="17">
        <v>423.31</v>
      </c>
      <c r="AW1478" s="17">
        <v>507.97</v>
      </c>
      <c r="AX1478" s="17">
        <v>634.97</v>
      </c>
      <c r="AY1478" s="17">
        <v>0</v>
      </c>
      <c r="AZ1478" s="17">
        <v>0</v>
      </c>
      <c r="BA1478" s="17">
        <v>0</v>
      </c>
      <c r="BB1478" s="17">
        <v>0</v>
      </c>
      <c r="BC1478" s="17">
        <v>1</v>
      </c>
      <c r="BD1478" s="17">
        <v>3.7</v>
      </c>
      <c r="BE1478" s="17">
        <v>1</v>
      </c>
      <c r="BF1478" s="17">
        <v>1</v>
      </c>
      <c r="BH1478" s="17">
        <v>0</v>
      </c>
      <c r="BJ1478" s="17">
        <v>0</v>
      </c>
      <c r="BL1478" s="17">
        <v>0</v>
      </c>
      <c r="BM1478" s="17">
        <v>4.4864299999999998E-4</v>
      </c>
      <c r="BN1478" s="17">
        <v>7.4524900000000002E-4</v>
      </c>
      <c r="BO1478" s="17">
        <v>0</v>
      </c>
      <c r="BP1478" s="17">
        <v>0</v>
      </c>
      <c r="BQ1478" s="17">
        <v>0</v>
      </c>
      <c r="BR1478" s="17">
        <v>0</v>
      </c>
      <c r="BS1478" s="17">
        <v>0</v>
      </c>
      <c r="BT1478" s="17" t="s">
        <v>409</v>
      </c>
      <c r="BU1478" s="17" t="s">
        <v>409</v>
      </c>
      <c r="BV1478" s="17" t="s">
        <v>409</v>
      </c>
      <c r="BW1478" s="17" t="s">
        <v>592</v>
      </c>
      <c r="CA1478" s="17">
        <v>88104366</v>
      </c>
      <c r="CB1478" s="17" t="s">
        <v>1393</v>
      </c>
      <c r="CC1478" s="17">
        <v>4104935</v>
      </c>
      <c r="CD1478" s="17" t="s">
        <v>878</v>
      </c>
    </row>
    <row r="1479" spans="1:82">
      <c r="A1479" s="27">
        <v>1000005113</v>
      </c>
      <c r="B1479" s="26">
        <v>0</v>
      </c>
      <c r="C1479" s="26" t="s">
        <v>1427</v>
      </c>
      <c r="D1479" s="25">
        <v>307445</v>
      </c>
      <c r="E1479" s="25" t="s">
        <v>1127</v>
      </c>
      <c r="F1479" s="25">
        <v>307455</v>
      </c>
      <c r="G1479" s="25" t="s">
        <v>1425</v>
      </c>
      <c r="H1479" s="25">
        <v>1</v>
      </c>
      <c r="I1479" s="25">
        <v>2009.1</v>
      </c>
      <c r="J1479" s="25">
        <v>2500.12</v>
      </c>
      <c r="K1479" s="25" t="s">
        <v>829</v>
      </c>
      <c r="L1479" s="25"/>
      <c r="M1479" s="25" t="s">
        <v>828</v>
      </c>
      <c r="N1479" s="25" t="s">
        <v>412</v>
      </c>
      <c r="O1479" s="25" t="s">
        <v>428</v>
      </c>
      <c r="P1479" s="25" t="s">
        <v>499</v>
      </c>
      <c r="Q1479" s="24">
        <v>14602</v>
      </c>
      <c r="R1479" s="17">
        <v>0</v>
      </c>
      <c r="U1479" s="17">
        <v>0</v>
      </c>
      <c r="V1479" s="17">
        <v>0</v>
      </c>
      <c r="Y1479" s="17">
        <v>0</v>
      </c>
      <c r="Z1479" s="17">
        <v>0</v>
      </c>
      <c r="AC1479" s="17">
        <v>0</v>
      </c>
      <c r="AD1479" s="17">
        <v>0</v>
      </c>
      <c r="AG1479" s="17">
        <v>0</v>
      </c>
      <c r="AH1479" s="17">
        <v>0</v>
      </c>
      <c r="AK1479" s="17">
        <v>0</v>
      </c>
      <c r="AL1479" s="17">
        <v>0</v>
      </c>
      <c r="AO1479" s="17">
        <v>0</v>
      </c>
      <c r="AP1479" s="17">
        <v>0</v>
      </c>
      <c r="AQ1479" s="17">
        <v>0</v>
      </c>
      <c r="AR1479" s="17">
        <v>0</v>
      </c>
      <c r="AS1479" s="17">
        <v>2.9659999999999999E-3</v>
      </c>
      <c r="AT1479" s="17">
        <v>2.0584999999999999E-2</v>
      </c>
      <c r="AU1479" s="17">
        <v>1.8880000000000001E-2</v>
      </c>
      <c r="AV1479" s="17">
        <v>452</v>
      </c>
      <c r="AW1479" s="17">
        <v>542.4</v>
      </c>
      <c r="AX1479" s="17">
        <v>678</v>
      </c>
      <c r="AY1479" s="17">
        <v>0</v>
      </c>
      <c r="AZ1479" s="17">
        <v>0</v>
      </c>
      <c r="BA1479" s="17">
        <v>0</v>
      </c>
      <c r="BB1479" s="17">
        <v>0</v>
      </c>
      <c r="BC1479" s="17">
        <v>1</v>
      </c>
      <c r="BD1479" s="17">
        <v>14.6</v>
      </c>
      <c r="BE1479" s="17">
        <v>1</v>
      </c>
      <c r="BF1479" s="17">
        <v>1</v>
      </c>
      <c r="BH1479" s="17">
        <v>0</v>
      </c>
      <c r="BJ1479" s="17">
        <v>0</v>
      </c>
      <c r="BL1479" s="17">
        <v>0</v>
      </c>
      <c r="BM1479" s="17">
        <v>1.9921999999999999E-2</v>
      </c>
      <c r="BN1479" s="17">
        <v>6.8433999999999995E-2</v>
      </c>
      <c r="BO1479" s="17">
        <v>0</v>
      </c>
      <c r="BP1479" s="17">
        <v>0</v>
      </c>
      <c r="BQ1479" s="17">
        <v>0</v>
      </c>
      <c r="BR1479" s="17">
        <v>0</v>
      </c>
      <c r="BS1479" s="17">
        <v>0</v>
      </c>
      <c r="BT1479" s="17" t="s">
        <v>409</v>
      </c>
      <c r="BU1479" s="17" t="s">
        <v>409</v>
      </c>
      <c r="BV1479" s="17" t="s">
        <v>409</v>
      </c>
      <c r="BW1479" s="17" t="s">
        <v>592</v>
      </c>
      <c r="CA1479" s="17">
        <v>98101161</v>
      </c>
      <c r="CB1479" s="17" t="s">
        <v>1393</v>
      </c>
      <c r="CC1479" s="17">
        <v>4200306</v>
      </c>
      <c r="CD1479" s="17" t="s">
        <v>790</v>
      </c>
    </row>
    <row r="1480" spans="1:82">
      <c r="A1480" s="27">
        <v>1000005114</v>
      </c>
      <c r="B1480" s="26">
        <v>0</v>
      </c>
      <c r="C1480" s="26" t="s">
        <v>1426</v>
      </c>
      <c r="D1480" s="25">
        <v>307445</v>
      </c>
      <c r="E1480" s="25" t="s">
        <v>1127</v>
      </c>
      <c r="F1480" s="25">
        <v>307455</v>
      </c>
      <c r="G1480" s="25" t="s">
        <v>1425</v>
      </c>
      <c r="H1480" s="25">
        <v>2</v>
      </c>
      <c r="I1480" s="25">
        <v>2009.1</v>
      </c>
      <c r="J1480" s="25">
        <v>2500.12</v>
      </c>
      <c r="K1480" s="25" t="s">
        <v>829</v>
      </c>
      <c r="L1480" s="25"/>
      <c r="M1480" s="25" t="s">
        <v>828</v>
      </c>
      <c r="N1480" s="25" t="s">
        <v>412</v>
      </c>
      <c r="O1480" s="25" t="s">
        <v>428</v>
      </c>
      <c r="P1480" s="25" t="s">
        <v>499</v>
      </c>
      <c r="Q1480" s="24">
        <v>14602</v>
      </c>
      <c r="R1480" s="17">
        <v>0</v>
      </c>
      <c r="U1480" s="17">
        <v>0</v>
      </c>
      <c r="V1480" s="17">
        <v>0</v>
      </c>
      <c r="Y1480" s="17">
        <v>0</v>
      </c>
      <c r="Z1480" s="17">
        <v>0</v>
      </c>
      <c r="AC1480" s="17">
        <v>0</v>
      </c>
      <c r="AD1480" s="17">
        <v>0</v>
      </c>
      <c r="AG1480" s="17">
        <v>0</v>
      </c>
      <c r="AH1480" s="17">
        <v>0</v>
      </c>
      <c r="AK1480" s="17">
        <v>0</v>
      </c>
      <c r="AL1480" s="17">
        <v>0</v>
      </c>
      <c r="AO1480" s="17">
        <v>0</v>
      </c>
      <c r="AP1480" s="17">
        <v>0</v>
      </c>
      <c r="AQ1480" s="17">
        <v>0</v>
      </c>
      <c r="AR1480" s="17">
        <v>0</v>
      </c>
      <c r="AS1480" s="17">
        <v>2.9659999999999999E-3</v>
      </c>
      <c r="AT1480" s="17">
        <v>2.0584999999999999E-2</v>
      </c>
      <c r="AU1480" s="17">
        <v>1.8880000000000001E-2</v>
      </c>
      <c r="AV1480" s="17">
        <v>452</v>
      </c>
      <c r="AW1480" s="17">
        <v>542.4</v>
      </c>
      <c r="AX1480" s="17">
        <v>678</v>
      </c>
      <c r="AY1480" s="17">
        <v>0</v>
      </c>
      <c r="AZ1480" s="17">
        <v>0</v>
      </c>
      <c r="BA1480" s="17">
        <v>0</v>
      </c>
      <c r="BB1480" s="17">
        <v>0</v>
      </c>
      <c r="BC1480" s="17">
        <v>1</v>
      </c>
      <c r="BD1480" s="17">
        <v>14.6</v>
      </c>
      <c r="BE1480" s="17">
        <v>1</v>
      </c>
      <c r="BF1480" s="17">
        <v>1</v>
      </c>
      <c r="BH1480" s="17">
        <v>0</v>
      </c>
      <c r="BJ1480" s="17">
        <v>0</v>
      </c>
      <c r="BL1480" s="17">
        <v>0</v>
      </c>
      <c r="BM1480" s="17">
        <v>1.9921999999999999E-2</v>
      </c>
      <c r="BN1480" s="17">
        <v>6.8433999999999995E-2</v>
      </c>
      <c r="BO1480" s="17">
        <v>0</v>
      </c>
      <c r="BP1480" s="17">
        <v>0</v>
      </c>
      <c r="BQ1480" s="17">
        <v>0</v>
      </c>
      <c r="BR1480" s="17">
        <v>0</v>
      </c>
      <c r="BS1480" s="17">
        <v>0</v>
      </c>
      <c r="BT1480" s="17" t="s">
        <v>409</v>
      </c>
      <c r="BU1480" s="17" t="s">
        <v>409</v>
      </c>
      <c r="BV1480" s="17" t="s">
        <v>409</v>
      </c>
      <c r="BW1480" s="17" t="s">
        <v>592</v>
      </c>
      <c r="CA1480" s="17">
        <v>98101161</v>
      </c>
      <c r="CB1480" s="17" t="s">
        <v>1393</v>
      </c>
      <c r="CC1480" s="17">
        <v>4200306</v>
      </c>
      <c r="CD1480" s="17" t="s">
        <v>790</v>
      </c>
    </row>
    <row r="1481" spans="1:82">
      <c r="A1481" s="27">
        <v>1000005135</v>
      </c>
      <c r="B1481" s="26">
        <v>0</v>
      </c>
      <c r="C1481" s="26" t="s">
        <v>405</v>
      </c>
      <c r="D1481" s="25">
        <v>202600</v>
      </c>
      <c r="E1481" s="25" t="s">
        <v>1421</v>
      </c>
      <c r="F1481" s="25">
        <v>202300</v>
      </c>
      <c r="G1481" s="25" t="s">
        <v>1424</v>
      </c>
      <c r="H1481" s="25">
        <v>1</v>
      </c>
      <c r="I1481" s="25">
        <v>2006.1</v>
      </c>
      <c r="J1481" s="25">
        <v>2015.04</v>
      </c>
      <c r="K1481" s="25" t="s">
        <v>1422</v>
      </c>
      <c r="L1481" s="25"/>
      <c r="M1481" s="25" t="s">
        <v>1422</v>
      </c>
      <c r="N1481" s="25" t="s">
        <v>609</v>
      </c>
      <c r="O1481" s="25" t="s">
        <v>428</v>
      </c>
      <c r="P1481" s="25" t="s">
        <v>608</v>
      </c>
      <c r="Q1481" s="24">
        <v>25090</v>
      </c>
      <c r="R1481" s="17">
        <v>0</v>
      </c>
      <c r="U1481" s="17">
        <v>0</v>
      </c>
      <c r="V1481" s="17">
        <v>0</v>
      </c>
      <c r="Y1481" s="17">
        <v>0</v>
      </c>
      <c r="Z1481" s="17">
        <v>0</v>
      </c>
      <c r="AC1481" s="17">
        <v>0</v>
      </c>
      <c r="AD1481" s="17">
        <v>0</v>
      </c>
      <c r="AG1481" s="17">
        <v>0</v>
      </c>
      <c r="AH1481" s="17">
        <v>0</v>
      </c>
      <c r="AK1481" s="17">
        <v>0</v>
      </c>
      <c r="AL1481" s="17">
        <v>0</v>
      </c>
      <c r="AO1481" s="17">
        <v>0</v>
      </c>
      <c r="AP1481" s="17">
        <v>0</v>
      </c>
      <c r="AQ1481" s="17">
        <v>0</v>
      </c>
      <c r="AR1481" s="17">
        <v>0</v>
      </c>
      <c r="AS1481" s="17">
        <v>3.6999999999999999E-4</v>
      </c>
      <c r="AT1481" s="17">
        <v>6.3879999999999996E-3</v>
      </c>
      <c r="AU1481" s="17">
        <v>0.15795100000000001</v>
      </c>
      <c r="AV1481" s="30">
        <v>2173</v>
      </c>
      <c r="AW1481" s="30">
        <v>2607.6</v>
      </c>
      <c r="AX1481" s="30">
        <v>3259.5</v>
      </c>
      <c r="AY1481" s="17">
        <v>0</v>
      </c>
      <c r="AZ1481" s="17">
        <v>0</v>
      </c>
      <c r="BA1481" s="17">
        <v>0</v>
      </c>
      <c r="BB1481" s="17">
        <v>0</v>
      </c>
      <c r="BC1481" s="17">
        <v>1</v>
      </c>
      <c r="BD1481" s="17">
        <v>25.09</v>
      </c>
      <c r="BE1481" s="17">
        <v>1</v>
      </c>
      <c r="BF1481" s="17">
        <v>1</v>
      </c>
      <c r="BH1481" s="17">
        <v>0</v>
      </c>
      <c r="BJ1481" s="17">
        <v>0</v>
      </c>
      <c r="BL1481" s="17">
        <v>0</v>
      </c>
      <c r="BM1481" s="17">
        <v>3.5360000000000001E-3</v>
      </c>
      <c r="BN1481" s="17">
        <v>1.7904E-2</v>
      </c>
      <c r="BO1481" s="17">
        <v>0</v>
      </c>
      <c r="BP1481" s="17">
        <v>0</v>
      </c>
      <c r="BQ1481" s="17">
        <v>0</v>
      </c>
      <c r="BR1481" s="17">
        <v>0</v>
      </c>
      <c r="BS1481" s="17">
        <v>0</v>
      </c>
      <c r="BT1481" s="17" t="s">
        <v>409</v>
      </c>
      <c r="BU1481" s="17" t="s">
        <v>409</v>
      </c>
      <c r="BV1481" s="17" t="s">
        <v>409</v>
      </c>
      <c r="BW1481" s="17" t="s">
        <v>592</v>
      </c>
      <c r="CA1481" s="17">
        <v>1101099</v>
      </c>
      <c r="CB1481" s="17" t="s">
        <v>1393</v>
      </c>
      <c r="CC1481" s="17">
        <v>2101165</v>
      </c>
      <c r="CD1481" s="17" t="s">
        <v>1423</v>
      </c>
    </row>
    <row r="1482" spans="1:82">
      <c r="A1482" s="27">
        <v>1000005136</v>
      </c>
      <c r="B1482" s="26">
        <v>0</v>
      </c>
      <c r="C1482" s="26" t="s">
        <v>404</v>
      </c>
      <c r="D1482" s="25">
        <v>202600</v>
      </c>
      <c r="E1482" s="25" t="s">
        <v>1421</v>
      </c>
      <c r="F1482" s="25">
        <v>202301</v>
      </c>
      <c r="G1482" s="25" t="s">
        <v>1424</v>
      </c>
      <c r="H1482" s="25">
        <v>2</v>
      </c>
      <c r="I1482" s="25">
        <v>2006.1</v>
      </c>
      <c r="J1482" s="25">
        <v>2015.04</v>
      </c>
      <c r="K1482" s="25" t="s">
        <v>1383</v>
      </c>
      <c r="L1482" s="25"/>
      <c r="M1482" s="25" t="s">
        <v>1383</v>
      </c>
      <c r="N1482" s="25" t="s">
        <v>609</v>
      </c>
      <c r="O1482" s="25" t="s">
        <v>428</v>
      </c>
      <c r="P1482" s="25" t="s">
        <v>608</v>
      </c>
      <c r="Q1482" s="24">
        <v>25090</v>
      </c>
      <c r="R1482" s="17">
        <v>0</v>
      </c>
      <c r="U1482" s="17">
        <v>0</v>
      </c>
      <c r="V1482" s="17">
        <v>0</v>
      </c>
      <c r="Y1482" s="17">
        <v>0</v>
      </c>
      <c r="Z1482" s="17">
        <v>0</v>
      </c>
      <c r="AC1482" s="17">
        <v>0</v>
      </c>
      <c r="AD1482" s="17">
        <v>0</v>
      </c>
      <c r="AG1482" s="17">
        <v>0</v>
      </c>
      <c r="AH1482" s="17">
        <v>0</v>
      </c>
      <c r="AK1482" s="17">
        <v>0</v>
      </c>
      <c r="AL1482" s="17">
        <v>0</v>
      </c>
      <c r="AO1482" s="17">
        <v>0</v>
      </c>
      <c r="AP1482" s="17">
        <v>0</v>
      </c>
      <c r="AQ1482" s="17">
        <v>0</v>
      </c>
      <c r="AR1482" s="17">
        <v>0</v>
      </c>
      <c r="AS1482" s="17">
        <v>3.6999999999999999E-4</v>
      </c>
      <c r="AT1482" s="17">
        <v>6.3879999999999996E-3</v>
      </c>
      <c r="AU1482" s="17">
        <v>0.15795100000000001</v>
      </c>
      <c r="AV1482" s="30">
        <v>2173</v>
      </c>
      <c r="AW1482" s="30">
        <v>2607.6</v>
      </c>
      <c r="AX1482" s="30">
        <v>3259.5</v>
      </c>
      <c r="AY1482" s="17">
        <v>0</v>
      </c>
      <c r="AZ1482" s="17">
        <v>0</v>
      </c>
      <c r="BA1482" s="17">
        <v>0</v>
      </c>
      <c r="BB1482" s="17">
        <v>0</v>
      </c>
      <c r="BC1482" s="17">
        <v>1</v>
      </c>
      <c r="BD1482" s="17">
        <v>25.09</v>
      </c>
      <c r="BE1482" s="17">
        <v>1</v>
      </c>
      <c r="BF1482" s="17">
        <v>1</v>
      </c>
      <c r="BH1482" s="17">
        <v>0</v>
      </c>
      <c r="BJ1482" s="17">
        <v>0</v>
      </c>
      <c r="BL1482" s="17">
        <v>0</v>
      </c>
      <c r="BM1482" s="17">
        <v>3.5360000000000001E-3</v>
      </c>
      <c r="BN1482" s="17">
        <v>1.7904E-2</v>
      </c>
      <c r="BO1482" s="17">
        <v>0</v>
      </c>
      <c r="BP1482" s="17">
        <v>0</v>
      </c>
      <c r="BQ1482" s="17">
        <v>0</v>
      </c>
      <c r="BR1482" s="17">
        <v>0</v>
      </c>
      <c r="BS1482" s="17">
        <v>0</v>
      </c>
      <c r="BT1482" s="17" t="s">
        <v>409</v>
      </c>
      <c r="BU1482" s="17" t="s">
        <v>409</v>
      </c>
      <c r="BV1482" s="17" t="s">
        <v>409</v>
      </c>
      <c r="BW1482" s="17" t="s">
        <v>592</v>
      </c>
      <c r="CA1482" s="17">
        <v>1101099</v>
      </c>
      <c r="CB1482" s="17" t="s">
        <v>1393</v>
      </c>
      <c r="CC1482" s="17">
        <v>2101165</v>
      </c>
      <c r="CD1482" s="17" t="s">
        <v>1423</v>
      </c>
    </row>
    <row r="1483" spans="1:82">
      <c r="A1483" s="27">
        <v>1000005137</v>
      </c>
      <c r="B1483" s="26">
        <v>0</v>
      </c>
      <c r="C1483" s="26" t="s">
        <v>390</v>
      </c>
      <c r="D1483" s="25">
        <v>202600</v>
      </c>
      <c r="E1483" s="25" t="s">
        <v>1421</v>
      </c>
      <c r="F1483" s="25">
        <v>205100</v>
      </c>
      <c r="G1483" s="25" t="s">
        <v>1420</v>
      </c>
      <c r="H1483" s="25">
        <v>1</v>
      </c>
      <c r="I1483" s="25">
        <v>2006.1</v>
      </c>
      <c r="J1483" s="25">
        <v>2011.12</v>
      </c>
      <c r="K1483" s="25" t="s">
        <v>1422</v>
      </c>
      <c r="L1483" s="25"/>
      <c r="M1483" s="25" t="s">
        <v>1422</v>
      </c>
      <c r="N1483" s="25" t="s">
        <v>609</v>
      </c>
      <c r="O1483" s="25" t="s">
        <v>428</v>
      </c>
      <c r="P1483" s="25" t="s">
        <v>608</v>
      </c>
      <c r="Q1483" s="24">
        <v>104113</v>
      </c>
      <c r="R1483" s="17">
        <v>0</v>
      </c>
      <c r="U1483" s="17">
        <v>0</v>
      </c>
      <c r="V1483" s="17">
        <v>0</v>
      </c>
      <c r="Y1483" s="17">
        <v>0</v>
      </c>
      <c r="Z1483" s="17">
        <v>0</v>
      </c>
      <c r="AC1483" s="17">
        <v>0</v>
      </c>
      <c r="AD1483" s="17">
        <v>0</v>
      </c>
      <c r="AG1483" s="17">
        <v>0</v>
      </c>
      <c r="AH1483" s="17">
        <v>0</v>
      </c>
      <c r="AK1483" s="17">
        <v>0</v>
      </c>
      <c r="AL1483" s="17">
        <v>0</v>
      </c>
      <c r="AO1483" s="17">
        <v>0</v>
      </c>
      <c r="AP1483" s="17">
        <v>0</v>
      </c>
      <c r="AQ1483" s="17">
        <v>0</v>
      </c>
      <c r="AR1483" s="17">
        <v>0</v>
      </c>
      <c r="AS1483" s="17">
        <v>1.5349999999999999E-3</v>
      </c>
      <c r="AT1483" s="17">
        <v>2.6544000000000002E-2</v>
      </c>
      <c r="AU1483" s="17">
        <v>0.65452900000000003</v>
      </c>
      <c r="AV1483" s="30">
        <v>2173</v>
      </c>
      <c r="AW1483" s="30">
        <v>2607.6</v>
      </c>
      <c r="AX1483" s="30">
        <v>3259.5</v>
      </c>
      <c r="AY1483" s="17">
        <v>0</v>
      </c>
      <c r="AZ1483" s="17">
        <v>0</v>
      </c>
      <c r="BA1483" s="17">
        <v>0</v>
      </c>
      <c r="BB1483" s="17">
        <v>0</v>
      </c>
      <c r="BC1483" s="17">
        <v>1</v>
      </c>
      <c r="BD1483" s="17">
        <v>104.11</v>
      </c>
      <c r="BE1483" s="17">
        <v>1</v>
      </c>
      <c r="BF1483" s="17">
        <v>1</v>
      </c>
      <c r="BH1483" s="17">
        <v>0</v>
      </c>
      <c r="BJ1483" s="17">
        <v>0</v>
      </c>
      <c r="BL1483" s="17">
        <v>0</v>
      </c>
      <c r="BM1483" s="17">
        <v>1.474E-2</v>
      </c>
      <c r="BN1483" s="17">
        <v>7.3603000000000002E-2</v>
      </c>
      <c r="BO1483" s="17">
        <v>0</v>
      </c>
      <c r="BP1483" s="17">
        <v>0</v>
      </c>
      <c r="BQ1483" s="17">
        <v>0</v>
      </c>
      <c r="BR1483" s="17">
        <v>0</v>
      </c>
      <c r="BS1483" s="17">
        <v>0</v>
      </c>
      <c r="BT1483" s="17" t="s">
        <v>409</v>
      </c>
      <c r="BU1483" s="17" t="s">
        <v>409</v>
      </c>
      <c r="BV1483" s="17" t="s">
        <v>409</v>
      </c>
      <c r="BW1483" s="17" t="s">
        <v>592</v>
      </c>
      <c r="CA1483" s="17">
        <v>1101099</v>
      </c>
      <c r="CB1483" s="17" t="s">
        <v>1393</v>
      </c>
      <c r="CC1483" s="17">
        <v>3100391</v>
      </c>
      <c r="CD1483" s="17" t="s">
        <v>1419</v>
      </c>
    </row>
    <row r="1484" spans="1:82">
      <c r="A1484" s="27">
        <v>1000005139</v>
      </c>
      <c r="B1484" s="26">
        <v>0</v>
      </c>
      <c r="C1484" s="26" t="s">
        <v>389</v>
      </c>
      <c r="D1484" s="25">
        <v>202600</v>
      </c>
      <c r="E1484" s="25" t="s">
        <v>1421</v>
      </c>
      <c r="F1484" s="25">
        <v>205100</v>
      </c>
      <c r="G1484" s="25" t="s">
        <v>1420</v>
      </c>
      <c r="H1484" s="25">
        <v>2</v>
      </c>
      <c r="I1484" s="25">
        <v>2006.1</v>
      </c>
      <c r="J1484" s="25">
        <v>2011.12</v>
      </c>
      <c r="K1484" s="25" t="s">
        <v>1383</v>
      </c>
      <c r="L1484" s="25"/>
      <c r="M1484" s="25" t="s">
        <v>1383</v>
      </c>
      <c r="N1484" s="25" t="s">
        <v>609</v>
      </c>
      <c r="O1484" s="25" t="s">
        <v>428</v>
      </c>
      <c r="P1484" s="25" t="s">
        <v>608</v>
      </c>
      <c r="Q1484" s="24">
        <v>104113</v>
      </c>
      <c r="R1484" s="17">
        <v>0</v>
      </c>
      <c r="U1484" s="17">
        <v>0</v>
      </c>
      <c r="V1484" s="17">
        <v>0</v>
      </c>
      <c r="Y1484" s="17">
        <v>0</v>
      </c>
      <c r="Z1484" s="17">
        <v>0</v>
      </c>
      <c r="AC1484" s="17">
        <v>0</v>
      </c>
      <c r="AD1484" s="17">
        <v>0</v>
      </c>
      <c r="AG1484" s="17">
        <v>0</v>
      </c>
      <c r="AH1484" s="17">
        <v>0</v>
      </c>
      <c r="AK1484" s="17">
        <v>0</v>
      </c>
      <c r="AL1484" s="17">
        <v>0</v>
      </c>
      <c r="AO1484" s="17">
        <v>0</v>
      </c>
      <c r="AP1484" s="17">
        <v>0</v>
      </c>
      <c r="AQ1484" s="17">
        <v>0</v>
      </c>
      <c r="AR1484" s="17">
        <v>0</v>
      </c>
      <c r="AS1484" s="17">
        <v>1.5349999999999999E-3</v>
      </c>
      <c r="AT1484" s="17">
        <v>2.6544000000000002E-2</v>
      </c>
      <c r="AU1484" s="17">
        <v>0.65452900000000003</v>
      </c>
      <c r="AV1484" s="30">
        <v>2173</v>
      </c>
      <c r="AW1484" s="30">
        <v>2607.6</v>
      </c>
      <c r="AX1484" s="30">
        <v>3259.5</v>
      </c>
      <c r="AY1484" s="17">
        <v>0</v>
      </c>
      <c r="AZ1484" s="17">
        <v>0</v>
      </c>
      <c r="BA1484" s="17">
        <v>0</v>
      </c>
      <c r="BB1484" s="17">
        <v>0</v>
      </c>
      <c r="BC1484" s="17">
        <v>1</v>
      </c>
      <c r="BD1484" s="17">
        <v>104.11</v>
      </c>
      <c r="BE1484" s="17">
        <v>1</v>
      </c>
      <c r="BF1484" s="17">
        <v>1</v>
      </c>
      <c r="BH1484" s="17">
        <v>0</v>
      </c>
      <c r="BJ1484" s="17">
        <v>0</v>
      </c>
      <c r="BL1484" s="17">
        <v>0</v>
      </c>
      <c r="BM1484" s="17">
        <v>1.474E-2</v>
      </c>
      <c r="BN1484" s="17">
        <v>7.3603000000000002E-2</v>
      </c>
      <c r="BO1484" s="17">
        <v>0</v>
      </c>
      <c r="BP1484" s="17">
        <v>0</v>
      </c>
      <c r="BQ1484" s="17">
        <v>0</v>
      </c>
      <c r="BR1484" s="17">
        <v>0</v>
      </c>
      <c r="BS1484" s="17">
        <v>0</v>
      </c>
      <c r="BT1484" s="17" t="s">
        <v>409</v>
      </c>
      <c r="BU1484" s="17" t="s">
        <v>409</v>
      </c>
      <c r="BV1484" s="17" t="s">
        <v>409</v>
      </c>
      <c r="BW1484" s="17" t="s">
        <v>592</v>
      </c>
      <c r="CA1484" s="17">
        <v>1101099</v>
      </c>
      <c r="CB1484" s="17" t="s">
        <v>1393</v>
      </c>
      <c r="CC1484" s="17">
        <v>3100391</v>
      </c>
      <c r="CD1484" s="17" t="s">
        <v>1419</v>
      </c>
    </row>
    <row r="1485" spans="1:82">
      <c r="A1485" s="27">
        <v>1000005142</v>
      </c>
      <c r="B1485" s="26">
        <v>0</v>
      </c>
      <c r="C1485" s="26" t="s">
        <v>84</v>
      </c>
      <c r="D1485" s="25">
        <v>307240</v>
      </c>
      <c r="E1485" s="25" t="s">
        <v>1418</v>
      </c>
      <c r="F1485" s="25">
        <v>307245</v>
      </c>
      <c r="G1485" s="25" t="s">
        <v>1417</v>
      </c>
      <c r="H1485" s="25">
        <v>1</v>
      </c>
      <c r="I1485" s="25">
        <v>2007.02</v>
      </c>
      <c r="J1485" s="25">
        <v>2500.12</v>
      </c>
      <c r="K1485" s="25" t="s">
        <v>1416</v>
      </c>
      <c r="L1485" s="25"/>
      <c r="M1485" s="25" t="s">
        <v>1415</v>
      </c>
      <c r="N1485" s="25" t="s">
        <v>412</v>
      </c>
      <c r="O1485" s="25"/>
      <c r="P1485" s="25"/>
      <c r="Q1485" s="28">
        <v>0</v>
      </c>
      <c r="R1485" s="17">
        <v>0</v>
      </c>
      <c r="S1485" s="17" t="s">
        <v>411</v>
      </c>
      <c r="T1485" s="17" t="s">
        <v>516</v>
      </c>
      <c r="U1485" s="29">
        <v>3702</v>
      </c>
      <c r="V1485" s="17">
        <v>0.20100000000000001</v>
      </c>
      <c r="Y1485" s="17">
        <v>0</v>
      </c>
      <c r="Z1485" s="17">
        <v>0</v>
      </c>
      <c r="AC1485" s="17">
        <v>0</v>
      </c>
      <c r="AD1485" s="17">
        <v>0</v>
      </c>
      <c r="AG1485" s="17">
        <v>0</v>
      </c>
      <c r="AH1485" s="17">
        <v>0</v>
      </c>
      <c r="AK1485" s="17">
        <v>0</v>
      </c>
      <c r="AL1485" s="17">
        <v>0</v>
      </c>
      <c r="AO1485" s="17">
        <v>0</v>
      </c>
      <c r="AP1485" s="17">
        <v>0</v>
      </c>
      <c r="AQ1485" s="17">
        <v>0.20100000000000001</v>
      </c>
      <c r="AR1485" s="17">
        <v>1E-3</v>
      </c>
      <c r="AS1485" s="17">
        <v>2.24E-4</v>
      </c>
      <c r="AT1485" s="17">
        <v>2.869E-3</v>
      </c>
      <c r="AU1485" s="17">
        <v>7.1307999999999996E-2</v>
      </c>
      <c r="AV1485" s="17">
        <v>319</v>
      </c>
      <c r="AW1485" s="17">
        <v>382.8</v>
      </c>
      <c r="AX1485" s="17">
        <v>478.5</v>
      </c>
      <c r="AY1485" s="17">
        <v>0</v>
      </c>
      <c r="AZ1485" s="17">
        <v>0</v>
      </c>
      <c r="BA1485" s="17">
        <v>0</v>
      </c>
      <c r="BB1485" s="17">
        <v>0</v>
      </c>
      <c r="BC1485" s="17">
        <v>1</v>
      </c>
      <c r="BD1485" s="17">
        <v>3.7</v>
      </c>
      <c r="BE1485" s="17">
        <v>1</v>
      </c>
      <c r="BF1485" s="17">
        <v>1</v>
      </c>
      <c r="BH1485" s="17">
        <v>0</v>
      </c>
      <c r="BJ1485" s="17">
        <v>0</v>
      </c>
      <c r="BL1485" s="17">
        <v>0</v>
      </c>
      <c r="BM1485" s="17">
        <v>1.506E-3</v>
      </c>
      <c r="BN1485" s="17">
        <v>1.1079E-2</v>
      </c>
      <c r="BO1485" s="17">
        <v>0</v>
      </c>
      <c r="BP1485" s="17">
        <v>0</v>
      </c>
      <c r="BQ1485" s="17">
        <v>0</v>
      </c>
      <c r="BR1485" s="17">
        <v>0</v>
      </c>
      <c r="BS1485" s="17">
        <v>0</v>
      </c>
      <c r="BT1485" s="17" t="s">
        <v>409</v>
      </c>
      <c r="BU1485" s="17" t="s">
        <v>409</v>
      </c>
      <c r="BV1485" s="17" t="s">
        <v>409</v>
      </c>
      <c r="BW1485" s="17" t="s">
        <v>592</v>
      </c>
      <c r="CA1485" s="17">
        <v>98101161</v>
      </c>
      <c r="CB1485" s="17" t="s">
        <v>1393</v>
      </c>
      <c r="CC1485" s="17">
        <v>4200306</v>
      </c>
      <c r="CD1485" s="17" t="s">
        <v>790</v>
      </c>
    </row>
    <row r="1486" spans="1:82">
      <c r="A1486" s="27">
        <v>1000005143</v>
      </c>
      <c r="B1486" s="26">
        <v>0</v>
      </c>
      <c r="C1486" s="26" t="s">
        <v>83</v>
      </c>
      <c r="D1486" s="25">
        <v>307240</v>
      </c>
      <c r="E1486" s="25" t="s">
        <v>1418</v>
      </c>
      <c r="F1486" s="25">
        <v>307245</v>
      </c>
      <c r="G1486" s="25" t="s">
        <v>1417</v>
      </c>
      <c r="H1486" s="25">
        <v>2</v>
      </c>
      <c r="I1486" s="25">
        <v>2007.02</v>
      </c>
      <c r="J1486" s="25">
        <v>2500.12</v>
      </c>
      <c r="K1486" s="25" t="s">
        <v>1416</v>
      </c>
      <c r="L1486" s="25"/>
      <c r="M1486" s="25" t="s">
        <v>1415</v>
      </c>
      <c r="N1486" s="25" t="s">
        <v>412</v>
      </c>
      <c r="O1486" s="25"/>
      <c r="P1486" s="25"/>
      <c r="Q1486" s="28">
        <v>0</v>
      </c>
      <c r="R1486" s="17">
        <v>0</v>
      </c>
      <c r="S1486" s="17" t="s">
        <v>411</v>
      </c>
      <c r="T1486" s="17" t="s">
        <v>516</v>
      </c>
      <c r="U1486" s="29">
        <v>3702</v>
      </c>
      <c r="V1486" s="17">
        <v>0.20100000000000001</v>
      </c>
      <c r="Y1486" s="17">
        <v>0</v>
      </c>
      <c r="Z1486" s="17">
        <v>0</v>
      </c>
      <c r="AC1486" s="17">
        <v>0</v>
      </c>
      <c r="AD1486" s="17">
        <v>0</v>
      </c>
      <c r="AG1486" s="17">
        <v>0</v>
      </c>
      <c r="AH1486" s="17">
        <v>0</v>
      </c>
      <c r="AK1486" s="17">
        <v>0</v>
      </c>
      <c r="AL1486" s="17">
        <v>0</v>
      </c>
      <c r="AO1486" s="17">
        <v>0</v>
      </c>
      <c r="AP1486" s="17">
        <v>0</v>
      </c>
      <c r="AQ1486" s="17">
        <v>0.20100000000000001</v>
      </c>
      <c r="AR1486" s="17">
        <v>1E-3</v>
      </c>
      <c r="AS1486" s="17">
        <v>2.24E-4</v>
      </c>
      <c r="AT1486" s="17">
        <v>2.869E-3</v>
      </c>
      <c r="AU1486" s="17">
        <v>7.1307999999999996E-2</v>
      </c>
      <c r="AV1486" s="17">
        <v>319</v>
      </c>
      <c r="AW1486" s="17">
        <v>382.8</v>
      </c>
      <c r="AX1486" s="17">
        <v>478.5</v>
      </c>
      <c r="AY1486" s="17">
        <v>0</v>
      </c>
      <c r="AZ1486" s="17">
        <v>0</v>
      </c>
      <c r="BA1486" s="17">
        <v>0</v>
      </c>
      <c r="BB1486" s="17">
        <v>0</v>
      </c>
      <c r="BC1486" s="17">
        <v>1</v>
      </c>
      <c r="BD1486" s="17">
        <v>3.7</v>
      </c>
      <c r="BE1486" s="17">
        <v>1</v>
      </c>
      <c r="BF1486" s="17">
        <v>1</v>
      </c>
      <c r="BH1486" s="17">
        <v>0</v>
      </c>
      <c r="BJ1486" s="17">
        <v>0</v>
      </c>
      <c r="BL1486" s="17">
        <v>0</v>
      </c>
      <c r="BM1486" s="17">
        <v>1.506E-3</v>
      </c>
      <c r="BN1486" s="17">
        <v>1.1079E-2</v>
      </c>
      <c r="BO1486" s="17">
        <v>0</v>
      </c>
      <c r="BP1486" s="17">
        <v>0</v>
      </c>
      <c r="BQ1486" s="17">
        <v>0</v>
      </c>
      <c r="BR1486" s="17">
        <v>0</v>
      </c>
      <c r="BS1486" s="17">
        <v>0</v>
      </c>
      <c r="BT1486" s="17" t="s">
        <v>409</v>
      </c>
      <c r="BU1486" s="17" t="s">
        <v>409</v>
      </c>
      <c r="BV1486" s="17" t="s">
        <v>409</v>
      </c>
      <c r="BW1486" s="17" t="s">
        <v>592</v>
      </c>
      <c r="CA1486" s="17">
        <v>98101161</v>
      </c>
      <c r="CB1486" s="17" t="s">
        <v>1393</v>
      </c>
      <c r="CC1486" s="17">
        <v>4200306</v>
      </c>
      <c r="CD1486" s="17" t="s">
        <v>790</v>
      </c>
    </row>
    <row r="1487" spans="1:82">
      <c r="A1487" s="27">
        <v>1000005144</v>
      </c>
      <c r="B1487" s="26">
        <v>0</v>
      </c>
      <c r="C1487" s="26" t="s">
        <v>329</v>
      </c>
      <c r="D1487" s="25">
        <v>307110</v>
      </c>
      <c r="E1487" s="25" t="s">
        <v>1414</v>
      </c>
      <c r="F1487" s="25">
        <v>307115</v>
      </c>
      <c r="G1487" s="25" t="s">
        <v>1413</v>
      </c>
      <c r="H1487" s="25">
        <v>1</v>
      </c>
      <c r="I1487" s="25">
        <v>2008.12</v>
      </c>
      <c r="J1487" s="25">
        <v>2500.12</v>
      </c>
      <c r="K1487" s="25" t="s">
        <v>727</v>
      </c>
      <c r="L1487" s="25"/>
      <c r="M1487" s="25" t="s">
        <v>727</v>
      </c>
      <c r="N1487" s="25" t="s">
        <v>412</v>
      </c>
      <c r="O1487" s="25" t="s">
        <v>411</v>
      </c>
      <c r="P1487" s="25" t="s">
        <v>792</v>
      </c>
      <c r="Q1487" s="24">
        <v>4700</v>
      </c>
      <c r="R1487" s="17">
        <v>0.22700000000000001</v>
      </c>
      <c r="U1487" s="17">
        <v>0</v>
      </c>
      <c r="V1487" s="17">
        <v>0</v>
      </c>
      <c r="Y1487" s="17">
        <v>0</v>
      </c>
      <c r="Z1487" s="17">
        <v>0</v>
      </c>
      <c r="AC1487" s="17">
        <v>0</v>
      </c>
      <c r="AD1487" s="17">
        <v>0</v>
      </c>
      <c r="AG1487" s="17">
        <v>0</v>
      </c>
      <c r="AH1487" s="17">
        <v>0</v>
      </c>
      <c r="AK1487" s="17">
        <v>0</v>
      </c>
      <c r="AL1487" s="17">
        <v>0</v>
      </c>
      <c r="AO1487" s="17">
        <v>0</v>
      </c>
      <c r="AP1487" s="17">
        <v>0</v>
      </c>
      <c r="AQ1487" s="17">
        <v>0.22700000000000001</v>
      </c>
      <c r="AR1487" s="17">
        <v>1E-3</v>
      </c>
      <c r="AS1487" s="17">
        <v>2.8699999999999998E-4</v>
      </c>
      <c r="AT1487" s="17">
        <v>4.1120000000000002E-3</v>
      </c>
      <c r="AU1487" s="17">
        <v>9.1260999999999995E-2</v>
      </c>
      <c r="AV1487" s="17">
        <v>472</v>
      </c>
      <c r="AW1487" s="17">
        <v>566.4</v>
      </c>
      <c r="AX1487" s="17">
        <v>708</v>
      </c>
      <c r="AY1487" s="17">
        <v>0</v>
      </c>
      <c r="AZ1487" s="17">
        <v>0</v>
      </c>
      <c r="BA1487" s="17">
        <v>0</v>
      </c>
      <c r="BB1487" s="17">
        <v>0</v>
      </c>
      <c r="BC1487" s="17">
        <v>1</v>
      </c>
      <c r="BD1487" s="17">
        <v>4.7</v>
      </c>
      <c r="BE1487" s="17">
        <v>1</v>
      </c>
      <c r="BF1487" s="17">
        <v>1</v>
      </c>
      <c r="BH1487" s="17">
        <v>0</v>
      </c>
      <c r="BJ1487" s="17">
        <v>0</v>
      </c>
      <c r="BL1487" s="17">
        <v>0</v>
      </c>
      <c r="BM1487" s="17">
        <v>1.941E-3</v>
      </c>
      <c r="BN1487" s="17">
        <v>1.3952000000000001E-2</v>
      </c>
      <c r="BO1487" s="17">
        <v>0</v>
      </c>
      <c r="BP1487" s="17">
        <v>0</v>
      </c>
      <c r="BQ1487" s="17">
        <v>0</v>
      </c>
      <c r="BR1487" s="17">
        <v>0</v>
      </c>
      <c r="BS1487" s="17">
        <v>0</v>
      </c>
      <c r="BT1487" s="17" t="s">
        <v>409</v>
      </c>
      <c r="BU1487" s="17" t="s">
        <v>409</v>
      </c>
      <c r="BV1487" s="17" t="s">
        <v>409</v>
      </c>
      <c r="BX1487" s="17" t="s">
        <v>607</v>
      </c>
      <c r="CA1487" s="17">
        <v>98101161</v>
      </c>
      <c r="CB1487" s="17" t="s">
        <v>1393</v>
      </c>
      <c r="CC1487" s="17">
        <v>4200306</v>
      </c>
      <c r="CD1487" s="17" t="s">
        <v>790</v>
      </c>
    </row>
    <row r="1488" spans="1:82">
      <c r="A1488" s="27">
        <v>1000005145</v>
      </c>
      <c r="B1488" s="26">
        <v>0</v>
      </c>
      <c r="C1488" s="26" t="s">
        <v>328</v>
      </c>
      <c r="D1488" s="25">
        <v>307110</v>
      </c>
      <c r="E1488" s="25" t="s">
        <v>1414</v>
      </c>
      <c r="F1488" s="25">
        <v>307115</v>
      </c>
      <c r="G1488" s="25" t="s">
        <v>1413</v>
      </c>
      <c r="H1488" s="25">
        <v>2</v>
      </c>
      <c r="I1488" s="25">
        <v>2008.12</v>
      </c>
      <c r="J1488" s="25">
        <v>2500.12</v>
      </c>
      <c r="K1488" s="25" t="s">
        <v>727</v>
      </c>
      <c r="L1488" s="25"/>
      <c r="M1488" s="25" t="s">
        <v>727</v>
      </c>
      <c r="N1488" s="25" t="s">
        <v>412</v>
      </c>
      <c r="O1488" s="25" t="s">
        <v>411</v>
      </c>
      <c r="P1488" s="25" t="s">
        <v>792</v>
      </c>
      <c r="Q1488" s="24">
        <v>4700</v>
      </c>
      <c r="R1488" s="17">
        <v>0.22700000000000001</v>
      </c>
      <c r="U1488" s="17">
        <v>0</v>
      </c>
      <c r="V1488" s="17">
        <v>0</v>
      </c>
      <c r="Y1488" s="17">
        <v>0</v>
      </c>
      <c r="Z1488" s="17">
        <v>0</v>
      </c>
      <c r="AC1488" s="17">
        <v>0</v>
      </c>
      <c r="AD1488" s="17">
        <v>0</v>
      </c>
      <c r="AG1488" s="17">
        <v>0</v>
      </c>
      <c r="AH1488" s="17">
        <v>0</v>
      </c>
      <c r="AK1488" s="17">
        <v>0</v>
      </c>
      <c r="AL1488" s="17">
        <v>0</v>
      </c>
      <c r="AO1488" s="17">
        <v>0</v>
      </c>
      <c r="AP1488" s="17">
        <v>0</v>
      </c>
      <c r="AQ1488" s="17">
        <v>0.22700000000000001</v>
      </c>
      <c r="AR1488" s="17">
        <v>1E-3</v>
      </c>
      <c r="AS1488" s="17">
        <v>2.8699999999999998E-4</v>
      </c>
      <c r="AT1488" s="17">
        <v>4.1120000000000002E-3</v>
      </c>
      <c r="AU1488" s="17">
        <v>9.1260999999999995E-2</v>
      </c>
      <c r="AV1488" s="17">
        <v>472</v>
      </c>
      <c r="AW1488" s="17">
        <v>566.4</v>
      </c>
      <c r="AX1488" s="17">
        <v>708</v>
      </c>
      <c r="AY1488" s="17">
        <v>0</v>
      </c>
      <c r="AZ1488" s="17">
        <v>0</v>
      </c>
      <c r="BA1488" s="17">
        <v>0</v>
      </c>
      <c r="BB1488" s="17">
        <v>0</v>
      </c>
      <c r="BC1488" s="17">
        <v>1</v>
      </c>
      <c r="BD1488" s="17">
        <v>4.7</v>
      </c>
      <c r="BE1488" s="17">
        <v>1</v>
      </c>
      <c r="BF1488" s="17">
        <v>1</v>
      </c>
      <c r="BH1488" s="17">
        <v>0</v>
      </c>
      <c r="BJ1488" s="17">
        <v>0</v>
      </c>
      <c r="BL1488" s="17">
        <v>0</v>
      </c>
      <c r="BM1488" s="17">
        <v>1.941E-3</v>
      </c>
      <c r="BN1488" s="17">
        <v>1.3952000000000001E-2</v>
      </c>
      <c r="BO1488" s="17">
        <v>0</v>
      </c>
      <c r="BP1488" s="17">
        <v>0</v>
      </c>
      <c r="BQ1488" s="17">
        <v>0</v>
      </c>
      <c r="BR1488" s="17">
        <v>0</v>
      </c>
      <c r="BS1488" s="17">
        <v>0</v>
      </c>
      <c r="BT1488" s="17" t="s">
        <v>409</v>
      </c>
      <c r="BU1488" s="17" t="s">
        <v>409</v>
      </c>
      <c r="BV1488" s="17" t="s">
        <v>409</v>
      </c>
      <c r="BX1488" s="17" t="s">
        <v>607</v>
      </c>
      <c r="CA1488" s="17">
        <v>98101161</v>
      </c>
      <c r="CB1488" s="17" t="s">
        <v>1393</v>
      </c>
      <c r="CC1488" s="17">
        <v>4200306</v>
      </c>
      <c r="CD1488" s="17" t="s">
        <v>790</v>
      </c>
    </row>
    <row r="1489" spans="1:82">
      <c r="A1489" s="27">
        <v>1000005146</v>
      </c>
      <c r="B1489" s="26">
        <v>0</v>
      </c>
      <c r="C1489" s="26" t="s">
        <v>1412</v>
      </c>
      <c r="D1489" s="25">
        <v>307340</v>
      </c>
      <c r="E1489" s="25" t="s">
        <v>1060</v>
      </c>
      <c r="F1489" s="25">
        <v>307435</v>
      </c>
      <c r="G1489" s="25" t="s">
        <v>1407</v>
      </c>
      <c r="H1489" s="25">
        <v>1</v>
      </c>
      <c r="I1489" s="25">
        <v>2009.1</v>
      </c>
      <c r="J1489" s="25">
        <v>2500.12</v>
      </c>
      <c r="K1489" s="25" t="s">
        <v>883</v>
      </c>
      <c r="L1489" s="25"/>
      <c r="M1489" s="25" t="s">
        <v>927</v>
      </c>
      <c r="N1489" s="25" t="s">
        <v>412</v>
      </c>
      <c r="O1489" s="25" t="s">
        <v>428</v>
      </c>
      <c r="P1489" s="25" t="s">
        <v>556</v>
      </c>
      <c r="Q1489" s="24">
        <v>10767</v>
      </c>
      <c r="R1489" s="17">
        <v>0</v>
      </c>
      <c r="U1489" s="17">
        <v>0</v>
      </c>
      <c r="V1489" s="17">
        <v>0</v>
      </c>
      <c r="W1489" s="17" t="s">
        <v>411</v>
      </c>
      <c r="X1489" s="17" t="s">
        <v>516</v>
      </c>
      <c r="Y1489" s="29">
        <v>1989</v>
      </c>
      <c r="Z1489" s="17">
        <v>0.21079999999999999</v>
      </c>
      <c r="AA1489" s="17" t="s">
        <v>411</v>
      </c>
      <c r="AB1489" s="17" t="s">
        <v>516</v>
      </c>
      <c r="AC1489" s="29">
        <v>1437</v>
      </c>
      <c r="AD1489" s="17">
        <v>0.89900000000000002</v>
      </c>
      <c r="AG1489" s="17">
        <v>0</v>
      </c>
      <c r="AH1489" s="17">
        <v>0</v>
      </c>
      <c r="AK1489" s="17">
        <v>0</v>
      </c>
      <c r="AL1489" s="17">
        <v>0</v>
      </c>
      <c r="AO1489" s="17">
        <v>0</v>
      </c>
      <c r="AP1489" s="17">
        <v>0</v>
      </c>
      <c r="AQ1489" s="17">
        <v>2.6365006E-2</v>
      </c>
      <c r="AR1489" s="17">
        <v>8.9377300000000005E-4</v>
      </c>
      <c r="AS1489" s="17">
        <v>4.0369999999999998E-3</v>
      </c>
      <c r="AT1489" s="17">
        <v>2.3733000000000001E-2</v>
      </c>
      <c r="AU1489" s="17">
        <v>9.3389E-2</v>
      </c>
      <c r="AV1489" s="17">
        <v>226</v>
      </c>
      <c r="AW1489" s="17">
        <v>271.2</v>
      </c>
      <c r="AX1489" s="17">
        <v>339</v>
      </c>
      <c r="AY1489" s="17">
        <v>0</v>
      </c>
      <c r="AZ1489" s="17">
        <v>0</v>
      </c>
      <c r="BA1489" s="17">
        <v>0</v>
      </c>
      <c r="BB1489" s="17">
        <v>0</v>
      </c>
      <c r="BC1489" s="17">
        <v>1</v>
      </c>
      <c r="BD1489" s="17">
        <v>14.19</v>
      </c>
      <c r="BE1489" s="17">
        <v>1</v>
      </c>
      <c r="BF1489" s="17">
        <v>1</v>
      </c>
      <c r="BH1489" s="17">
        <v>0</v>
      </c>
      <c r="BJ1489" s="17">
        <v>0</v>
      </c>
      <c r="BL1489" s="17">
        <v>0</v>
      </c>
      <c r="BM1489" s="17">
        <v>1.6740000000000001E-2</v>
      </c>
      <c r="BN1489" s="17">
        <v>5.6446999999999997E-2</v>
      </c>
      <c r="BO1489" s="17">
        <v>0</v>
      </c>
      <c r="BP1489" s="17">
        <v>0</v>
      </c>
      <c r="BQ1489" s="17">
        <v>0</v>
      </c>
      <c r="BR1489" s="17">
        <v>0</v>
      </c>
      <c r="BS1489" s="17">
        <v>0</v>
      </c>
      <c r="BT1489" s="17" t="s">
        <v>409</v>
      </c>
      <c r="BU1489" s="17" t="s">
        <v>409</v>
      </c>
      <c r="BV1489" s="17" t="s">
        <v>409</v>
      </c>
      <c r="BW1489" s="17" t="s">
        <v>592</v>
      </c>
      <c r="CA1489" s="17">
        <v>98101161</v>
      </c>
      <c r="CB1489" s="17" t="s">
        <v>1393</v>
      </c>
      <c r="CC1489" s="17">
        <v>4200306</v>
      </c>
      <c r="CD1489" s="17" t="s">
        <v>790</v>
      </c>
    </row>
    <row r="1490" spans="1:82">
      <c r="A1490" s="27">
        <v>1000005147</v>
      </c>
      <c r="B1490" s="26">
        <v>0</v>
      </c>
      <c r="C1490" s="26" t="s">
        <v>1411</v>
      </c>
      <c r="D1490" s="25">
        <v>307340</v>
      </c>
      <c r="E1490" s="25" t="s">
        <v>1060</v>
      </c>
      <c r="F1490" s="25">
        <v>307435</v>
      </c>
      <c r="G1490" s="25" t="s">
        <v>1407</v>
      </c>
      <c r="H1490" s="25">
        <v>2</v>
      </c>
      <c r="I1490" s="25">
        <v>2009.1</v>
      </c>
      <c r="J1490" s="25">
        <v>2500.12</v>
      </c>
      <c r="K1490" s="25" t="s">
        <v>883</v>
      </c>
      <c r="L1490" s="25"/>
      <c r="M1490" s="25" t="s">
        <v>927</v>
      </c>
      <c r="N1490" s="25" t="s">
        <v>412</v>
      </c>
      <c r="O1490" s="25" t="s">
        <v>428</v>
      </c>
      <c r="P1490" s="25" t="s">
        <v>556</v>
      </c>
      <c r="Q1490" s="24">
        <v>10767</v>
      </c>
      <c r="R1490" s="17">
        <v>0</v>
      </c>
      <c r="U1490" s="17">
        <v>0</v>
      </c>
      <c r="V1490" s="17">
        <v>0</v>
      </c>
      <c r="W1490" s="17" t="s">
        <v>411</v>
      </c>
      <c r="X1490" s="17" t="s">
        <v>516</v>
      </c>
      <c r="Y1490" s="29">
        <v>1989</v>
      </c>
      <c r="Z1490" s="17">
        <v>0.21079999999999999</v>
      </c>
      <c r="AA1490" s="17" t="s">
        <v>411</v>
      </c>
      <c r="AB1490" s="17" t="s">
        <v>516</v>
      </c>
      <c r="AC1490" s="29">
        <v>1437</v>
      </c>
      <c r="AD1490" s="17">
        <v>0.89900000000000002</v>
      </c>
      <c r="AG1490" s="17">
        <v>0</v>
      </c>
      <c r="AH1490" s="17">
        <v>0</v>
      </c>
      <c r="AK1490" s="17">
        <v>0</v>
      </c>
      <c r="AL1490" s="17">
        <v>0</v>
      </c>
      <c r="AO1490" s="17">
        <v>0</v>
      </c>
      <c r="AP1490" s="17">
        <v>0</v>
      </c>
      <c r="AQ1490" s="17">
        <v>2.6365006E-2</v>
      </c>
      <c r="AR1490" s="17">
        <v>8.9377300000000005E-4</v>
      </c>
      <c r="AS1490" s="17">
        <v>4.0369999999999998E-3</v>
      </c>
      <c r="AT1490" s="17">
        <v>2.3733000000000001E-2</v>
      </c>
      <c r="AU1490" s="17">
        <v>9.3389E-2</v>
      </c>
      <c r="AV1490" s="17">
        <v>226</v>
      </c>
      <c r="AW1490" s="17">
        <v>271.2</v>
      </c>
      <c r="AX1490" s="17">
        <v>339</v>
      </c>
      <c r="AY1490" s="17">
        <v>0</v>
      </c>
      <c r="AZ1490" s="17">
        <v>0</v>
      </c>
      <c r="BA1490" s="17">
        <v>0</v>
      </c>
      <c r="BB1490" s="17">
        <v>0</v>
      </c>
      <c r="BC1490" s="17">
        <v>1</v>
      </c>
      <c r="BD1490" s="17">
        <v>14.19</v>
      </c>
      <c r="BE1490" s="17">
        <v>1</v>
      </c>
      <c r="BF1490" s="17">
        <v>1</v>
      </c>
      <c r="BH1490" s="17">
        <v>0</v>
      </c>
      <c r="BJ1490" s="17">
        <v>0</v>
      </c>
      <c r="BL1490" s="17">
        <v>0</v>
      </c>
      <c r="BM1490" s="17">
        <v>1.6740000000000001E-2</v>
      </c>
      <c r="BN1490" s="17">
        <v>5.6446999999999997E-2</v>
      </c>
      <c r="BO1490" s="17">
        <v>0</v>
      </c>
      <c r="BP1490" s="17">
        <v>0</v>
      </c>
      <c r="BQ1490" s="17">
        <v>0</v>
      </c>
      <c r="BR1490" s="17">
        <v>0</v>
      </c>
      <c r="BS1490" s="17">
        <v>0</v>
      </c>
      <c r="BT1490" s="17" t="s">
        <v>409</v>
      </c>
      <c r="BU1490" s="17" t="s">
        <v>409</v>
      </c>
      <c r="BV1490" s="17" t="s">
        <v>409</v>
      </c>
      <c r="BW1490" s="17" t="s">
        <v>592</v>
      </c>
      <c r="CA1490" s="17">
        <v>98101161</v>
      </c>
      <c r="CB1490" s="17" t="s">
        <v>1393</v>
      </c>
      <c r="CC1490" s="17">
        <v>4200306</v>
      </c>
      <c r="CD1490" s="17" t="s">
        <v>790</v>
      </c>
    </row>
    <row r="1491" spans="1:82">
      <c r="A1491" s="27">
        <v>1000005148</v>
      </c>
      <c r="B1491" s="26">
        <v>0</v>
      </c>
      <c r="C1491" s="26" t="s">
        <v>1410</v>
      </c>
      <c r="D1491" s="25">
        <v>307430</v>
      </c>
      <c r="E1491" s="25" t="s">
        <v>1408</v>
      </c>
      <c r="F1491" s="25">
        <v>307435</v>
      </c>
      <c r="G1491" s="25" t="s">
        <v>1407</v>
      </c>
      <c r="H1491" s="25">
        <v>1</v>
      </c>
      <c r="I1491" s="25">
        <v>2009.1</v>
      </c>
      <c r="J1491" s="25">
        <v>2500.12</v>
      </c>
      <c r="K1491" s="25" t="s">
        <v>883</v>
      </c>
      <c r="L1491" s="25"/>
      <c r="M1491" s="25" t="s">
        <v>927</v>
      </c>
      <c r="N1491" s="25" t="s">
        <v>412</v>
      </c>
      <c r="O1491" s="25" t="s">
        <v>428</v>
      </c>
      <c r="P1491" s="25" t="s">
        <v>556</v>
      </c>
      <c r="Q1491" s="24">
        <v>2372</v>
      </c>
      <c r="R1491" s="17">
        <v>0</v>
      </c>
      <c r="S1491" s="17" t="s">
        <v>411</v>
      </c>
      <c r="T1491" s="17" t="s">
        <v>516</v>
      </c>
      <c r="U1491" s="17">
        <v>987</v>
      </c>
      <c r="V1491" s="17">
        <v>0.88400000000000001</v>
      </c>
      <c r="Y1491" s="17">
        <v>0</v>
      </c>
      <c r="Z1491" s="17">
        <v>0</v>
      </c>
      <c r="AC1491" s="17">
        <v>0</v>
      </c>
      <c r="AD1491" s="17">
        <v>0</v>
      </c>
      <c r="AG1491" s="17">
        <v>0</v>
      </c>
      <c r="AH1491" s="17">
        <v>0</v>
      </c>
      <c r="AK1491" s="17">
        <v>0</v>
      </c>
      <c r="AL1491" s="17">
        <v>0</v>
      </c>
      <c r="AO1491" s="17">
        <v>0</v>
      </c>
      <c r="AP1491" s="17">
        <v>0</v>
      </c>
      <c r="AQ1491" s="17">
        <v>6.0047259999999998E-2</v>
      </c>
      <c r="AR1491" s="17">
        <v>9.16686E-4</v>
      </c>
      <c r="AS1491" s="17">
        <v>1.047E-3</v>
      </c>
      <c r="AT1491" s="17">
        <v>5.306E-3</v>
      </c>
      <c r="AU1491" s="17">
        <v>2.6485000000000002E-2</v>
      </c>
      <c r="AV1491" s="17">
        <v>226</v>
      </c>
      <c r="AW1491" s="17">
        <v>271.2</v>
      </c>
      <c r="AX1491" s="17">
        <v>339</v>
      </c>
      <c r="AY1491" s="17">
        <v>0</v>
      </c>
      <c r="AZ1491" s="17">
        <v>0</v>
      </c>
      <c r="BA1491" s="17">
        <v>0</v>
      </c>
      <c r="BB1491" s="17">
        <v>0</v>
      </c>
      <c r="BC1491" s="17">
        <v>1</v>
      </c>
      <c r="BD1491" s="17">
        <v>3.36</v>
      </c>
      <c r="BE1491" s="17">
        <v>1</v>
      </c>
      <c r="BF1491" s="17">
        <v>1</v>
      </c>
      <c r="BH1491" s="17">
        <v>0</v>
      </c>
      <c r="BJ1491" s="17">
        <v>0</v>
      </c>
      <c r="BL1491" s="17">
        <v>0</v>
      </c>
      <c r="BM1491" s="17">
        <v>7.7149999999999996E-3</v>
      </c>
      <c r="BN1491" s="17">
        <v>1.6933E-2</v>
      </c>
      <c r="BO1491" s="17">
        <v>0</v>
      </c>
      <c r="BP1491" s="17">
        <v>0</v>
      </c>
      <c r="BQ1491" s="17">
        <v>0</v>
      </c>
      <c r="BR1491" s="17">
        <v>0</v>
      </c>
      <c r="BS1491" s="17">
        <v>0</v>
      </c>
      <c r="BT1491" s="17" t="s">
        <v>409</v>
      </c>
      <c r="BU1491" s="17" t="s">
        <v>409</v>
      </c>
      <c r="BV1491" s="17" t="s">
        <v>409</v>
      </c>
      <c r="BW1491" s="17" t="s">
        <v>592</v>
      </c>
      <c r="CA1491" s="17">
        <v>98101161</v>
      </c>
      <c r="CB1491" s="17" t="s">
        <v>1393</v>
      </c>
      <c r="CC1491" s="17">
        <v>4200306</v>
      </c>
      <c r="CD1491" s="17" t="s">
        <v>790</v>
      </c>
    </row>
    <row r="1492" spans="1:82">
      <c r="A1492" s="27">
        <v>1000005149</v>
      </c>
      <c r="B1492" s="26">
        <v>0</v>
      </c>
      <c r="C1492" s="26" t="s">
        <v>1409</v>
      </c>
      <c r="D1492" s="25">
        <v>307430</v>
      </c>
      <c r="E1492" s="25" t="s">
        <v>1408</v>
      </c>
      <c r="F1492" s="25">
        <v>307435</v>
      </c>
      <c r="G1492" s="25" t="s">
        <v>1407</v>
      </c>
      <c r="H1492" s="25">
        <v>2</v>
      </c>
      <c r="I1492" s="25">
        <v>2009.1</v>
      </c>
      <c r="J1492" s="25">
        <v>2500.12</v>
      </c>
      <c r="K1492" s="25" t="s">
        <v>883</v>
      </c>
      <c r="L1492" s="25"/>
      <c r="M1492" s="25" t="s">
        <v>927</v>
      </c>
      <c r="N1492" s="25" t="s">
        <v>412</v>
      </c>
      <c r="O1492" s="25" t="s">
        <v>428</v>
      </c>
      <c r="P1492" s="25" t="s">
        <v>556</v>
      </c>
      <c r="Q1492" s="24">
        <v>2372</v>
      </c>
      <c r="R1492" s="17">
        <v>0</v>
      </c>
      <c r="S1492" s="17" t="s">
        <v>411</v>
      </c>
      <c r="T1492" s="17" t="s">
        <v>516</v>
      </c>
      <c r="U1492" s="17">
        <v>987</v>
      </c>
      <c r="V1492" s="17">
        <v>0.88400000000000001</v>
      </c>
      <c r="Y1492" s="17">
        <v>0</v>
      </c>
      <c r="Z1492" s="17">
        <v>0</v>
      </c>
      <c r="AC1492" s="17">
        <v>0</v>
      </c>
      <c r="AD1492" s="17">
        <v>0</v>
      </c>
      <c r="AG1492" s="17">
        <v>0</v>
      </c>
      <c r="AH1492" s="17">
        <v>0</v>
      </c>
      <c r="AK1492" s="17">
        <v>0</v>
      </c>
      <c r="AL1492" s="17">
        <v>0</v>
      </c>
      <c r="AO1492" s="17">
        <v>0</v>
      </c>
      <c r="AP1492" s="17">
        <v>0</v>
      </c>
      <c r="AQ1492" s="17">
        <v>6.0047259999999998E-2</v>
      </c>
      <c r="AR1492" s="17">
        <v>9.16686E-4</v>
      </c>
      <c r="AS1492" s="17">
        <v>8.9800000000000004E-4</v>
      </c>
      <c r="AT1492" s="17">
        <v>4.9119999999999997E-3</v>
      </c>
      <c r="AU1492" s="17">
        <v>1.9304000000000002E-2</v>
      </c>
      <c r="AV1492" s="17">
        <v>226</v>
      </c>
      <c r="AW1492" s="17">
        <v>271.2</v>
      </c>
      <c r="AX1492" s="17">
        <v>339</v>
      </c>
      <c r="AY1492" s="17">
        <v>0</v>
      </c>
      <c r="AZ1492" s="17">
        <v>0</v>
      </c>
      <c r="BA1492" s="17">
        <v>0</v>
      </c>
      <c r="BB1492" s="17">
        <v>0</v>
      </c>
      <c r="BC1492" s="17">
        <v>1</v>
      </c>
      <c r="BD1492" s="17">
        <v>3.36</v>
      </c>
      <c r="BE1492" s="17">
        <v>1</v>
      </c>
      <c r="BF1492" s="17">
        <v>1</v>
      </c>
      <c r="BH1492" s="17">
        <v>0</v>
      </c>
      <c r="BJ1492" s="17">
        <v>0</v>
      </c>
      <c r="BL1492" s="17">
        <v>0</v>
      </c>
      <c r="BM1492" s="17">
        <v>2.97E-3</v>
      </c>
      <c r="BN1492" s="17">
        <v>1.0753E-2</v>
      </c>
      <c r="BO1492" s="17">
        <v>1.8113000000000001E-2</v>
      </c>
      <c r="BP1492" s="17">
        <v>0</v>
      </c>
      <c r="BQ1492" s="17">
        <v>0</v>
      </c>
      <c r="BR1492" s="17">
        <v>0</v>
      </c>
      <c r="BS1492" s="17">
        <v>0</v>
      </c>
      <c r="BT1492" s="17" t="s">
        <v>409</v>
      </c>
      <c r="BU1492" s="17" t="s">
        <v>409</v>
      </c>
      <c r="BV1492" s="17" t="s">
        <v>409</v>
      </c>
      <c r="BW1492" s="17" t="s">
        <v>592</v>
      </c>
      <c r="CA1492" s="17">
        <v>98101161</v>
      </c>
      <c r="CB1492" s="17" t="s">
        <v>1393</v>
      </c>
      <c r="CC1492" s="17">
        <v>4200306</v>
      </c>
      <c r="CD1492" s="17" t="s">
        <v>790</v>
      </c>
    </row>
    <row r="1493" spans="1:82">
      <c r="A1493" s="27">
        <v>1000005152</v>
      </c>
      <c r="B1493" s="26">
        <v>0</v>
      </c>
      <c r="C1493" s="26" t="s">
        <v>392</v>
      </c>
      <c r="D1493" s="25">
        <v>204100</v>
      </c>
      <c r="E1493" s="25" t="s">
        <v>1406</v>
      </c>
      <c r="F1493" s="25">
        <v>206100</v>
      </c>
      <c r="G1493" s="25" t="s">
        <v>1354</v>
      </c>
      <c r="H1493" s="25">
        <v>1</v>
      </c>
      <c r="I1493" s="25">
        <v>2006.12</v>
      </c>
      <c r="J1493" s="25">
        <v>2018.06</v>
      </c>
      <c r="K1493" s="25" t="s">
        <v>1343</v>
      </c>
      <c r="L1493" s="25"/>
      <c r="M1493" s="25" t="s">
        <v>1404</v>
      </c>
      <c r="N1493" s="25" t="s">
        <v>609</v>
      </c>
      <c r="O1493" s="25" t="s">
        <v>428</v>
      </c>
      <c r="P1493" s="25" t="s">
        <v>608</v>
      </c>
      <c r="Q1493" s="24">
        <v>57023</v>
      </c>
      <c r="R1493" s="17">
        <v>0</v>
      </c>
      <c r="U1493" s="17">
        <v>0</v>
      </c>
      <c r="V1493" s="17">
        <v>0</v>
      </c>
      <c r="Y1493" s="17">
        <v>0</v>
      </c>
      <c r="Z1493" s="17">
        <v>0</v>
      </c>
      <c r="AC1493" s="17">
        <v>0</v>
      </c>
      <c r="AD1493" s="17">
        <v>0</v>
      </c>
      <c r="AG1493" s="17">
        <v>0</v>
      </c>
      <c r="AH1493" s="17">
        <v>0</v>
      </c>
      <c r="AK1493" s="17">
        <v>0</v>
      </c>
      <c r="AL1493" s="17">
        <v>0</v>
      </c>
      <c r="AO1493" s="17">
        <v>0</v>
      </c>
      <c r="AP1493" s="17">
        <v>0</v>
      </c>
      <c r="AQ1493" s="17">
        <v>0</v>
      </c>
      <c r="AR1493" s="17">
        <v>0</v>
      </c>
      <c r="AS1493" s="17">
        <v>8.4099999999999995E-4</v>
      </c>
      <c r="AT1493" s="17">
        <v>1.4507000000000001E-2</v>
      </c>
      <c r="AU1493" s="17">
        <v>0.35932199999999997</v>
      </c>
      <c r="AV1493" s="30">
        <v>2173</v>
      </c>
      <c r="AW1493" s="30">
        <v>2607.6</v>
      </c>
      <c r="AX1493" s="30">
        <v>3259.5</v>
      </c>
      <c r="AY1493" s="17">
        <v>0</v>
      </c>
      <c r="AZ1493" s="17">
        <v>0</v>
      </c>
      <c r="BA1493" s="17">
        <v>0</v>
      </c>
      <c r="BB1493" s="17">
        <v>0</v>
      </c>
      <c r="BC1493" s="17">
        <v>1</v>
      </c>
      <c r="BD1493" s="17">
        <v>57.02</v>
      </c>
      <c r="BE1493" s="17">
        <v>1</v>
      </c>
      <c r="BF1493" s="17">
        <v>1</v>
      </c>
      <c r="BH1493" s="17">
        <v>0</v>
      </c>
      <c r="BJ1493" s="17">
        <v>0</v>
      </c>
      <c r="BL1493" s="17">
        <v>0</v>
      </c>
      <c r="BM1493" s="17">
        <v>7.7840000000000001E-3</v>
      </c>
      <c r="BN1493" s="17">
        <v>4.0363999999999997E-2</v>
      </c>
      <c r="BO1493" s="17">
        <v>0</v>
      </c>
      <c r="BP1493" s="17">
        <v>0</v>
      </c>
      <c r="BQ1493" s="17">
        <v>0</v>
      </c>
      <c r="BR1493" s="17">
        <v>0</v>
      </c>
      <c r="BS1493" s="17">
        <v>0</v>
      </c>
      <c r="BT1493" s="17" t="s">
        <v>409</v>
      </c>
      <c r="BU1493" s="17" t="s">
        <v>409</v>
      </c>
      <c r="BV1493" s="17" t="s">
        <v>409</v>
      </c>
      <c r="BW1493" s="17" t="s">
        <v>592</v>
      </c>
      <c r="CA1493" s="17">
        <v>1101099</v>
      </c>
      <c r="CB1493" s="17" t="s">
        <v>1393</v>
      </c>
      <c r="CC1493" s="17">
        <v>4200322</v>
      </c>
      <c r="CD1493" s="17" t="s">
        <v>786</v>
      </c>
    </row>
    <row r="1494" spans="1:82">
      <c r="A1494" s="27">
        <v>1000005153</v>
      </c>
      <c r="B1494" s="26">
        <v>0</v>
      </c>
      <c r="C1494" s="26" t="s">
        <v>391</v>
      </c>
      <c r="D1494" s="25">
        <v>204100</v>
      </c>
      <c r="E1494" s="25" t="s">
        <v>1406</v>
      </c>
      <c r="F1494" s="25">
        <v>206100</v>
      </c>
      <c r="G1494" s="25" t="s">
        <v>1354</v>
      </c>
      <c r="H1494" s="25">
        <v>2</v>
      </c>
      <c r="I1494" s="25">
        <v>2006.12</v>
      </c>
      <c r="J1494" s="25">
        <v>2018.06</v>
      </c>
      <c r="K1494" s="25" t="s">
        <v>1400</v>
      </c>
      <c r="L1494" s="25"/>
      <c r="M1494" s="25" t="s">
        <v>1404</v>
      </c>
      <c r="N1494" s="25" t="s">
        <v>609</v>
      </c>
      <c r="O1494" s="25" t="s">
        <v>428</v>
      </c>
      <c r="P1494" s="25" t="s">
        <v>608</v>
      </c>
      <c r="Q1494" s="24">
        <v>57023</v>
      </c>
      <c r="R1494" s="17">
        <v>0</v>
      </c>
      <c r="U1494" s="17">
        <v>0</v>
      </c>
      <c r="V1494" s="17">
        <v>0</v>
      </c>
      <c r="Y1494" s="17">
        <v>0</v>
      </c>
      <c r="Z1494" s="17">
        <v>0</v>
      </c>
      <c r="AC1494" s="17">
        <v>0</v>
      </c>
      <c r="AD1494" s="17">
        <v>0</v>
      </c>
      <c r="AG1494" s="17">
        <v>0</v>
      </c>
      <c r="AH1494" s="17">
        <v>0</v>
      </c>
      <c r="AK1494" s="17">
        <v>0</v>
      </c>
      <c r="AL1494" s="17">
        <v>0</v>
      </c>
      <c r="AO1494" s="17">
        <v>0</v>
      </c>
      <c r="AP1494" s="17">
        <v>0</v>
      </c>
      <c r="AQ1494" s="17">
        <v>0</v>
      </c>
      <c r="AR1494" s="17">
        <v>0</v>
      </c>
      <c r="AS1494" s="17">
        <v>8.4099999999999995E-4</v>
      </c>
      <c r="AT1494" s="17">
        <v>1.4507000000000001E-2</v>
      </c>
      <c r="AU1494" s="17">
        <v>0.35932199999999997</v>
      </c>
      <c r="AV1494" s="30">
        <v>2173</v>
      </c>
      <c r="AW1494" s="30">
        <v>2607.6</v>
      </c>
      <c r="AX1494" s="30">
        <v>3259.5</v>
      </c>
      <c r="AY1494" s="17">
        <v>0</v>
      </c>
      <c r="AZ1494" s="17">
        <v>0</v>
      </c>
      <c r="BA1494" s="17">
        <v>0</v>
      </c>
      <c r="BB1494" s="17">
        <v>0</v>
      </c>
      <c r="BC1494" s="17">
        <v>1</v>
      </c>
      <c r="BD1494" s="17">
        <v>57.02</v>
      </c>
      <c r="BE1494" s="17">
        <v>1</v>
      </c>
      <c r="BF1494" s="17">
        <v>1</v>
      </c>
      <c r="BH1494" s="17">
        <v>0</v>
      </c>
      <c r="BJ1494" s="17">
        <v>0</v>
      </c>
      <c r="BL1494" s="17">
        <v>0</v>
      </c>
      <c r="BM1494" s="17">
        <v>7.7840000000000001E-3</v>
      </c>
      <c r="BN1494" s="17">
        <v>4.0363999999999997E-2</v>
      </c>
      <c r="BO1494" s="17">
        <v>0</v>
      </c>
      <c r="BP1494" s="17">
        <v>0</v>
      </c>
      <c r="BQ1494" s="17">
        <v>0</v>
      </c>
      <c r="BR1494" s="17">
        <v>0</v>
      </c>
      <c r="BS1494" s="17">
        <v>0</v>
      </c>
      <c r="BT1494" s="17" t="s">
        <v>409</v>
      </c>
      <c r="BU1494" s="17" t="s">
        <v>409</v>
      </c>
      <c r="BV1494" s="17" t="s">
        <v>409</v>
      </c>
      <c r="BW1494" s="17" t="s">
        <v>592</v>
      </c>
      <c r="CA1494" s="17">
        <v>1101099</v>
      </c>
      <c r="CB1494" s="17" t="s">
        <v>1393</v>
      </c>
      <c r="CC1494" s="17">
        <v>4200322</v>
      </c>
      <c r="CD1494" s="17" t="s">
        <v>786</v>
      </c>
    </row>
    <row r="1495" spans="1:82">
      <c r="A1495" s="27">
        <v>1000005155</v>
      </c>
      <c r="B1495" s="26">
        <v>0</v>
      </c>
      <c r="C1495" s="26" t="s">
        <v>383</v>
      </c>
      <c r="D1495" s="25">
        <v>206100</v>
      </c>
      <c r="E1495" s="25" t="s">
        <v>1354</v>
      </c>
      <c r="F1495" s="25">
        <v>206500</v>
      </c>
      <c r="G1495" s="25" t="s">
        <v>1397</v>
      </c>
      <c r="H1495" s="25">
        <v>1</v>
      </c>
      <c r="I1495" s="25">
        <v>2006.12</v>
      </c>
      <c r="J1495" s="25">
        <v>2500.12</v>
      </c>
      <c r="K1495" s="25" t="s">
        <v>1343</v>
      </c>
      <c r="L1495" s="25"/>
      <c r="M1495" s="25" t="s">
        <v>1404</v>
      </c>
      <c r="N1495" s="25" t="s">
        <v>609</v>
      </c>
      <c r="O1495" s="25" t="s">
        <v>428</v>
      </c>
      <c r="P1495" s="25" t="s">
        <v>608</v>
      </c>
      <c r="Q1495" s="24">
        <v>51879</v>
      </c>
      <c r="R1495" s="17">
        <v>0</v>
      </c>
      <c r="U1495" s="17">
        <v>0</v>
      </c>
      <c r="V1495" s="17">
        <v>0</v>
      </c>
      <c r="Y1495" s="17">
        <v>0</v>
      </c>
      <c r="Z1495" s="17">
        <v>0</v>
      </c>
      <c r="AC1495" s="17">
        <v>0</v>
      </c>
      <c r="AD1495" s="17">
        <v>0</v>
      </c>
      <c r="AG1495" s="17">
        <v>0</v>
      </c>
      <c r="AH1495" s="17">
        <v>0</v>
      </c>
      <c r="AK1495" s="17">
        <v>0</v>
      </c>
      <c r="AL1495" s="17">
        <v>0</v>
      </c>
      <c r="AO1495" s="17">
        <v>0</v>
      </c>
      <c r="AP1495" s="17">
        <v>0</v>
      </c>
      <c r="AQ1495" s="17">
        <v>0</v>
      </c>
      <c r="AR1495" s="17">
        <v>0</v>
      </c>
      <c r="AS1495" s="17">
        <v>7.6499999999999995E-4</v>
      </c>
      <c r="AT1495" s="17">
        <v>1.3242E-2</v>
      </c>
      <c r="AU1495" s="17">
        <v>0.32576100000000002</v>
      </c>
      <c r="AV1495" s="30">
        <v>2173</v>
      </c>
      <c r="AW1495" s="30">
        <v>2607.6</v>
      </c>
      <c r="AX1495" s="30">
        <v>3259.5</v>
      </c>
      <c r="AY1495" s="17">
        <v>0</v>
      </c>
      <c r="AZ1495" s="17">
        <v>0</v>
      </c>
      <c r="BA1495" s="17">
        <v>0</v>
      </c>
      <c r="BB1495" s="17">
        <v>0</v>
      </c>
      <c r="BC1495" s="17">
        <v>1</v>
      </c>
      <c r="BD1495" s="17">
        <v>51.88</v>
      </c>
      <c r="BE1495" s="17">
        <v>1</v>
      </c>
      <c r="BF1495" s="17">
        <v>1</v>
      </c>
      <c r="BH1495" s="17">
        <v>0</v>
      </c>
      <c r="BJ1495" s="17">
        <v>0</v>
      </c>
      <c r="BL1495" s="17">
        <v>0</v>
      </c>
      <c r="BM1495" s="17">
        <v>7.1040000000000001E-3</v>
      </c>
      <c r="BN1495" s="17">
        <v>3.644E-2</v>
      </c>
      <c r="BO1495" s="17">
        <v>0</v>
      </c>
      <c r="BP1495" s="17">
        <v>0</v>
      </c>
      <c r="BQ1495" s="17">
        <v>0</v>
      </c>
      <c r="BR1495" s="17">
        <v>0</v>
      </c>
      <c r="BS1495" s="17">
        <v>0</v>
      </c>
      <c r="BT1495" s="17" t="s">
        <v>409</v>
      </c>
      <c r="BU1495" s="17" t="s">
        <v>409</v>
      </c>
      <c r="BV1495" s="17" t="s">
        <v>409</v>
      </c>
      <c r="BW1495" s="17" t="s">
        <v>592</v>
      </c>
      <c r="CA1495" s="17">
        <v>1101099</v>
      </c>
      <c r="CB1495" s="17" t="s">
        <v>1393</v>
      </c>
      <c r="CC1495" s="17">
        <v>4200322</v>
      </c>
      <c r="CD1495" s="17" t="s">
        <v>1405</v>
      </c>
    </row>
    <row r="1496" spans="1:82">
      <c r="A1496" s="27">
        <v>1000005156</v>
      </c>
      <c r="B1496" s="26">
        <v>0</v>
      </c>
      <c r="C1496" s="26" t="s">
        <v>382</v>
      </c>
      <c r="D1496" s="25">
        <v>206100</v>
      </c>
      <c r="E1496" s="25" t="s">
        <v>1354</v>
      </c>
      <c r="F1496" s="25">
        <v>206500</v>
      </c>
      <c r="G1496" s="25" t="s">
        <v>1397</v>
      </c>
      <c r="H1496" s="25">
        <v>2</v>
      </c>
      <c r="I1496" s="25">
        <v>2006.12</v>
      </c>
      <c r="J1496" s="25">
        <v>2500.12</v>
      </c>
      <c r="K1496" s="25" t="s">
        <v>1400</v>
      </c>
      <c r="L1496" s="25"/>
      <c r="M1496" s="25" t="s">
        <v>1404</v>
      </c>
      <c r="N1496" s="25" t="s">
        <v>609</v>
      </c>
      <c r="O1496" s="25" t="s">
        <v>428</v>
      </c>
      <c r="P1496" s="25" t="s">
        <v>608</v>
      </c>
      <c r="Q1496" s="24">
        <v>51879</v>
      </c>
      <c r="R1496" s="17">
        <v>0</v>
      </c>
      <c r="U1496" s="17">
        <v>0</v>
      </c>
      <c r="V1496" s="17">
        <v>0</v>
      </c>
      <c r="Y1496" s="17">
        <v>0</v>
      </c>
      <c r="Z1496" s="17">
        <v>0</v>
      </c>
      <c r="AC1496" s="17">
        <v>0</v>
      </c>
      <c r="AD1496" s="17">
        <v>0</v>
      </c>
      <c r="AG1496" s="17">
        <v>0</v>
      </c>
      <c r="AH1496" s="17">
        <v>0</v>
      </c>
      <c r="AK1496" s="17">
        <v>0</v>
      </c>
      <c r="AL1496" s="17">
        <v>0</v>
      </c>
      <c r="AO1496" s="17">
        <v>0</v>
      </c>
      <c r="AP1496" s="17">
        <v>0</v>
      </c>
      <c r="AQ1496" s="17">
        <v>0</v>
      </c>
      <c r="AR1496" s="17">
        <v>0</v>
      </c>
      <c r="AS1496" s="17">
        <v>7.6499999999999995E-4</v>
      </c>
      <c r="AT1496" s="17">
        <v>1.3242E-2</v>
      </c>
      <c r="AU1496" s="17">
        <v>0.32576100000000002</v>
      </c>
      <c r="AV1496" s="30">
        <v>2173</v>
      </c>
      <c r="AW1496" s="30">
        <v>2607.6</v>
      </c>
      <c r="AX1496" s="30">
        <v>3259.5</v>
      </c>
      <c r="AY1496" s="17">
        <v>0</v>
      </c>
      <c r="AZ1496" s="17">
        <v>0</v>
      </c>
      <c r="BA1496" s="17">
        <v>0</v>
      </c>
      <c r="BB1496" s="17">
        <v>0</v>
      </c>
      <c r="BC1496" s="17">
        <v>1</v>
      </c>
      <c r="BD1496" s="17">
        <v>51.88</v>
      </c>
      <c r="BE1496" s="17">
        <v>1</v>
      </c>
      <c r="BF1496" s="17">
        <v>1</v>
      </c>
      <c r="BH1496" s="17">
        <v>0</v>
      </c>
      <c r="BJ1496" s="17">
        <v>0</v>
      </c>
      <c r="BL1496" s="17">
        <v>0</v>
      </c>
      <c r="BM1496" s="17">
        <v>7.1040000000000001E-3</v>
      </c>
      <c r="BN1496" s="17">
        <v>3.644E-2</v>
      </c>
      <c r="BO1496" s="17">
        <v>0</v>
      </c>
      <c r="BP1496" s="17">
        <v>0</v>
      </c>
      <c r="BQ1496" s="17">
        <v>0</v>
      </c>
      <c r="BR1496" s="17">
        <v>0</v>
      </c>
      <c r="BS1496" s="17">
        <v>0</v>
      </c>
      <c r="BT1496" s="17" t="s">
        <v>409</v>
      </c>
      <c r="BU1496" s="17" t="s">
        <v>409</v>
      </c>
      <c r="BV1496" s="17" t="s">
        <v>409</v>
      </c>
      <c r="BW1496" s="17" t="s">
        <v>592</v>
      </c>
      <c r="CA1496" s="17">
        <v>1101099</v>
      </c>
      <c r="CB1496" s="17" t="s">
        <v>1393</v>
      </c>
      <c r="CC1496" s="17">
        <v>4200322</v>
      </c>
      <c r="CD1496" s="17" t="s">
        <v>786</v>
      </c>
    </row>
    <row r="1497" spans="1:82">
      <c r="A1497" s="27">
        <v>1000005157</v>
      </c>
      <c r="B1497" s="26">
        <v>0</v>
      </c>
      <c r="C1497" s="26" t="s">
        <v>1403</v>
      </c>
      <c r="D1497" s="25">
        <v>201500</v>
      </c>
      <c r="E1497" s="25" t="s">
        <v>1402</v>
      </c>
      <c r="F1497" s="25">
        <v>201600</v>
      </c>
      <c r="G1497" s="25" t="s">
        <v>1401</v>
      </c>
      <c r="H1497" s="25">
        <v>4</v>
      </c>
      <c r="I1497" s="25">
        <v>2006.12</v>
      </c>
      <c r="J1497" s="25">
        <v>2500.12</v>
      </c>
      <c r="K1497" s="25" t="s">
        <v>1400</v>
      </c>
      <c r="L1497" s="25"/>
      <c r="M1497" s="25" t="s">
        <v>1400</v>
      </c>
      <c r="N1497" s="25" t="s">
        <v>609</v>
      </c>
      <c r="O1497" s="25"/>
      <c r="P1497" s="25"/>
      <c r="Q1497" s="28">
        <v>0</v>
      </c>
      <c r="R1497" s="17">
        <v>0</v>
      </c>
      <c r="S1497" s="17" t="s">
        <v>498</v>
      </c>
      <c r="T1497" s="17" t="s">
        <v>516</v>
      </c>
      <c r="U1497" s="29">
        <v>16816</v>
      </c>
      <c r="V1497" s="17">
        <v>1.0064</v>
      </c>
      <c r="Y1497" s="17">
        <v>0</v>
      </c>
      <c r="Z1497" s="17">
        <v>0</v>
      </c>
      <c r="AC1497" s="17">
        <v>0</v>
      </c>
      <c r="AD1497" s="17">
        <v>0</v>
      </c>
      <c r="AG1497" s="17">
        <v>0</v>
      </c>
      <c r="AH1497" s="17">
        <v>0</v>
      </c>
      <c r="AK1497" s="17">
        <v>0</v>
      </c>
      <c r="AL1497" s="17">
        <v>0</v>
      </c>
      <c r="AO1497" s="17">
        <v>0</v>
      </c>
      <c r="AP1497" s="17">
        <v>0</v>
      </c>
      <c r="AQ1497" s="17">
        <v>1.0064</v>
      </c>
      <c r="AR1497" s="17">
        <v>3.0000000000000001E-3</v>
      </c>
      <c r="AS1497" s="17">
        <v>3.3399999999999999E-4</v>
      </c>
      <c r="AT1497" s="17">
        <v>1.751E-3</v>
      </c>
      <c r="AU1497" s="17">
        <v>2.19069</v>
      </c>
      <c r="AV1497" s="17">
        <v>509</v>
      </c>
      <c r="AW1497" s="17">
        <v>610.79999999999995</v>
      </c>
      <c r="AX1497" s="17">
        <v>763.5</v>
      </c>
      <c r="AY1497" s="17">
        <v>0</v>
      </c>
      <c r="AZ1497" s="17">
        <v>0</v>
      </c>
      <c r="BA1497" s="17">
        <v>0</v>
      </c>
      <c r="BB1497" s="17">
        <v>0</v>
      </c>
      <c r="BC1497" s="17">
        <v>1</v>
      </c>
      <c r="BD1497" s="17">
        <v>16.82</v>
      </c>
      <c r="BE1497" s="17">
        <v>1</v>
      </c>
      <c r="BF1497" s="17">
        <v>1</v>
      </c>
      <c r="BH1497" s="17">
        <v>0</v>
      </c>
      <c r="BJ1497" s="17">
        <v>0</v>
      </c>
      <c r="BL1497" s="17">
        <v>0</v>
      </c>
      <c r="BM1497" s="17">
        <v>6.3299999999999999E-4</v>
      </c>
      <c r="BN1497" s="17">
        <v>1.2570000000000001E-3</v>
      </c>
      <c r="BO1497" s="17">
        <v>0</v>
      </c>
      <c r="BP1497" s="17">
        <v>0</v>
      </c>
      <c r="BQ1497" s="17">
        <v>0</v>
      </c>
      <c r="BR1497" s="17">
        <v>0</v>
      </c>
      <c r="BS1497" s="17">
        <v>0</v>
      </c>
      <c r="BT1497" s="17" t="s">
        <v>409</v>
      </c>
      <c r="BU1497" s="17" t="s">
        <v>409</v>
      </c>
      <c r="BV1497" s="17" t="s">
        <v>409</v>
      </c>
      <c r="BW1497" s="17" t="s">
        <v>592</v>
      </c>
      <c r="CA1497" s="17">
        <v>1101099</v>
      </c>
      <c r="CB1497" s="17" t="s">
        <v>1393</v>
      </c>
      <c r="CC1497" s="17">
        <v>98200088</v>
      </c>
      <c r="CD1497" s="17" t="s">
        <v>743</v>
      </c>
    </row>
    <row r="1498" spans="1:82">
      <c r="A1498" s="27">
        <v>1000005158</v>
      </c>
      <c r="B1498" s="26">
        <v>0</v>
      </c>
      <c r="C1498" s="26" t="s">
        <v>1399</v>
      </c>
      <c r="D1498" s="25">
        <v>206500</v>
      </c>
      <c r="E1498" s="25" t="s">
        <v>1397</v>
      </c>
      <c r="F1498" s="25">
        <v>206550</v>
      </c>
      <c r="G1498" s="25" t="s">
        <v>1396</v>
      </c>
      <c r="H1498" s="25">
        <v>1</v>
      </c>
      <c r="I1498" s="25">
        <v>2008.01</v>
      </c>
      <c r="J1498" s="25">
        <v>2500.12</v>
      </c>
      <c r="K1498" s="25" t="s">
        <v>1395</v>
      </c>
      <c r="L1498" s="25"/>
      <c r="M1498" s="25" t="s">
        <v>969</v>
      </c>
      <c r="N1498" s="25" t="s">
        <v>609</v>
      </c>
      <c r="O1498" s="25" t="s">
        <v>1394</v>
      </c>
      <c r="P1498" s="25" t="s">
        <v>608</v>
      </c>
      <c r="Q1498" s="24">
        <v>30000</v>
      </c>
      <c r="R1498" s="17">
        <v>0</v>
      </c>
      <c r="U1498" s="17">
        <v>0</v>
      </c>
      <c r="V1498" s="17">
        <v>0</v>
      </c>
      <c r="Y1498" s="17">
        <v>0</v>
      </c>
      <c r="Z1498" s="17">
        <v>0</v>
      </c>
      <c r="AC1498" s="17">
        <v>0</v>
      </c>
      <c r="AD1498" s="17">
        <v>0</v>
      </c>
      <c r="AG1498" s="17">
        <v>0</v>
      </c>
      <c r="AH1498" s="17">
        <v>0</v>
      </c>
      <c r="AK1498" s="17">
        <v>0</v>
      </c>
      <c r="AL1498" s="17">
        <v>0</v>
      </c>
      <c r="AO1498" s="17">
        <v>0</v>
      </c>
      <c r="AP1498" s="17">
        <v>0</v>
      </c>
      <c r="AQ1498" s="17">
        <v>0</v>
      </c>
      <c r="AR1498" s="17">
        <v>0</v>
      </c>
      <c r="AS1498" s="17">
        <v>4.4000000000000002E-4</v>
      </c>
      <c r="AT1498" s="17">
        <v>7.4900000000000001E-3</v>
      </c>
      <c r="AU1498" s="17">
        <v>0.18923000000000001</v>
      </c>
      <c r="AV1498" s="30">
        <v>2173</v>
      </c>
      <c r="AW1498" s="30">
        <v>2607.6</v>
      </c>
      <c r="AX1498" s="30">
        <v>3259.5</v>
      </c>
      <c r="AY1498" s="17">
        <v>0</v>
      </c>
      <c r="AZ1498" s="17">
        <v>0</v>
      </c>
      <c r="BA1498" s="17">
        <v>0</v>
      </c>
      <c r="BB1498" s="17">
        <v>0</v>
      </c>
      <c r="BC1498" s="17">
        <v>1</v>
      </c>
      <c r="BD1498" s="17">
        <v>30</v>
      </c>
      <c r="BE1498" s="17">
        <v>1</v>
      </c>
      <c r="BF1498" s="17">
        <v>1</v>
      </c>
      <c r="BH1498" s="17">
        <v>0</v>
      </c>
      <c r="BJ1498" s="17">
        <v>0</v>
      </c>
      <c r="BL1498" s="17">
        <v>0</v>
      </c>
      <c r="BM1498" s="17">
        <v>4.1599999999999996E-3</v>
      </c>
      <c r="BN1498" s="17">
        <v>2.1819999999999999E-2</v>
      </c>
      <c r="BO1498" s="17">
        <v>0</v>
      </c>
      <c r="BP1498" s="17">
        <v>0</v>
      </c>
      <c r="BQ1498" s="17">
        <v>0</v>
      </c>
      <c r="BR1498" s="17">
        <v>0</v>
      </c>
      <c r="BS1498" s="17">
        <v>0</v>
      </c>
      <c r="BT1498" s="17" t="s">
        <v>409</v>
      </c>
      <c r="BU1498" s="17" t="s">
        <v>409</v>
      </c>
      <c r="BV1498" s="17" t="s">
        <v>409</v>
      </c>
      <c r="BX1498" s="17" t="s">
        <v>607</v>
      </c>
      <c r="CA1498" s="17">
        <v>1101099</v>
      </c>
      <c r="CB1498" s="17" t="s">
        <v>1393</v>
      </c>
      <c r="CC1498" s="17">
        <v>5103347</v>
      </c>
      <c r="CD1498" s="17" t="s">
        <v>1106</v>
      </c>
    </row>
    <row r="1499" spans="1:82">
      <c r="A1499" s="27">
        <v>1000005159</v>
      </c>
      <c r="B1499" s="26">
        <v>0</v>
      </c>
      <c r="C1499" s="26" t="s">
        <v>1398</v>
      </c>
      <c r="D1499" s="25">
        <v>206500</v>
      </c>
      <c r="E1499" s="25" t="s">
        <v>1397</v>
      </c>
      <c r="F1499" s="25">
        <v>206550</v>
      </c>
      <c r="G1499" s="25" t="s">
        <v>1396</v>
      </c>
      <c r="H1499" s="25">
        <v>2</v>
      </c>
      <c r="I1499" s="25">
        <v>2008.01</v>
      </c>
      <c r="J1499" s="25">
        <v>2500.12</v>
      </c>
      <c r="K1499" s="25" t="s">
        <v>1395</v>
      </c>
      <c r="L1499" s="25"/>
      <c r="M1499" s="25" t="s">
        <v>969</v>
      </c>
      <c r="N1499" s="25" t="s">
        <v>609</v>
      </c>
      <c r="O1499" s="25" t="s">
        <v>1394</v>
      </c>
      <c r="P1499" s="25" t="s">
        <v>608</v>
      </c>
      <c r="Q1499" s="24">
        <v>30000</v>
      </c>
      <c r="R1499" s="17">
        <v>0</v>
      </c>
      <c r="U1499" s="17">
        <v>0</v>
      </c>
      <c r="V1499" s="17">
        <v>0</v>
      </c>
      <c r="Y1499" s="17">
        <v>0</v>
      </c>
      <c r="Z1499" s="17">
        <v>0</v>
      </c>
      <c r="AC1499" s="17">
        <v>0</v>
      </c>
      <c r="AD1499" s="17">
        <v>0</v>
      </c>
      <c r="AG1499" s="17">
        <v>0</v>
      </c>
      <c r="AH1499" s="17">
        <v>0</v>
      </c>
      <c r="AK1499" s="17">
        <v>0</v>
      </c>
      <c r="AL1499" s="17">
        <v>0</v>
      </c>
      <c r="AO1499" s="17">
        <v>0</v>
      </c>
      <c r="AP1499" s="17">
        <v>0</v>
      </c>
      <c r="AQ1499" s="17">
        <v>0</v>
      </c>
      <c r="AR1499" s="17">
        <v>0</v>
      </c>
      <c r="AS1499" s="17">
        <v>4.4000000000000002E-4</v>
      </c>
      <c r="AT1499" s="17">
        <v>7.4900000000000001E-3</v>
      </c>
      <c r="AU1499" s="17">
        <v>0.18923000000000001</v>
      </c>
      <c r="AV1499" s="30">
        <v>2173</v>
      </c>
      <c r="AW1499" s="30">
        <v>2607.6</v>
      </c>
      <c r="AX1499" s="30">
        <v>3259.5</v>
      </c>
      <c r="AY1499" s="17">
        <v>0</v>
      </c>
      <c r="AZ1499" s="17">
        <v>0</v>
      </c>
      <c r="BA1499" s="17">
        <v>0</v>
      </c>
      <c r="BB1499" s="17">
        <v>0</v>
      </c>
      <c r="BC1499" s="17">
        <v>1</v>
      </c>
      <c r="BD1499" s="17">
        <v>30</v>
      </c>
      <c r="BE1499" s="17">
        <v>1</v>
      </c>
      <c r="BF1499" s="17">
        <v>1</v>
      </c>
      <c r="BH1499" s="17">
        <v>0</v>
      </c>
      <c r="BJ1499" s="17">
        <v>0</v>
      </c>
      <c r="BL1499" s="17">
        <v>0</v>
      </c>
      <c r="BM1499" s="17">
        <v>4.1599999999999996E-3</v>
      </c>
      <c r="BN1499" s="17">
        <v>2.1829999999999999E-2</v>
      </c>
      <c r="BO1499" s="17">
        <v>0</v>
      </c>
      <c r="BP1499" s="17">
        <v>0</v>
      </c>
      <c r="BQ1499" s="17">
        <v>0</v>
      </c>
      <c r="BR1499" s="17">
        <v>0</v>
      </c>
      <c r="BS1499" s="17">
        <v>0</v>
      </c>
      <c r="BT1499" s="17" t="s">
        <v>409</v>
      </c>
      <c r="BU1499" s="17" t="s">
        <v>409</v>
      </c>
      <c r="BV1499" s="17" t="s">
        <v>409</v>
      </c>
      <c r="BX1499" s="17" t="s">
        <v>607</v>
      </c>
      <c r="CA1499" s="17">
        <v>1101099</v>
      </c>
      <c r="CB1499" s="17" t="s">
        <v>1393</v>
      </c>
      <c r="CC1499" s="17">
        <v>5103347</v>
      </c>
      <c r="CD1499" s="17" t="s">
        <v>1106</v>
      </c>
    </row>
    <row r="1500" spans="1:82">
      <c r="A1500" s="27">
        <v>1000005160</v>
      </c>
      <c r="B1500" s="26">
        <v>0</v>
      </c>
      <c r="C1500" s="26" t="s">
        <v>1392</v>
      </c>
      <c r="D1500" s="25">
        <v>201100</v>
      </c>
      <c r="E1500" s="25" t="s">
        <v>1209</v>
      </c>
      <c r="F1500" s="25">
        <v>203250</v>
      </c>
      <c r="G1500" s="25" t="s">
        <v>1367</v>
      </c>
      <c r="H1500" s="25">
        <v>1</v>
      </c>
      <c r="I1500" s="25">
        <v>2009.12</v>
      </c>
      <c r="J1500" s="25">
        <v>2011.06</v>
      </c>
      <c r="K1500" s="25" t="s">
        <v>1391</v>
      </c>
      <c r="L1500" s="25"/>
      <c r="M1500" s="25" t="s">
        <v>859</v>
      </c>
      <c r="N1500" s="25" t="s">
        <v>609</v>
      </c>
      <c r="O1500" s="25" t="s">
        <v>428</v>
      </c>
      <c r="P1500" s="25" t="s">
        <v>608</v>
      </c>
      <c r="Q1500" s="24">
        <v>37635</v>
      </c>
      <c r="R1500" s="17">
        <v>0</v>
      </c>
      <c r="U1500" s="17">
        <v>0</v>
      </c>
      <c r="V1500" s="17">
        <v>0</v>
      </c>
      <c r="Y1500" s="17">
        <v>0</v>
      </c>
      <c r="Z1500" s="17">
        <v>0</v>
      </c>
      <c r="AC1500" s="17">
        <v>0</v>
      </c>
      <c r="AD1500" s="17">
        <v>0</v>
      </c>
      <c r="AG1500" s="17">
        <v>0</v>
      </c>
      <c r="AH1500" s="17">
        <v>0</v>
      </c>
      <c r="AK1500" s="17">
        <v>0</v>
      </c>
      <c r="AL1500" s="17">
        <v>0</v>
      </c>
      <c r="AO1500" s="17">
        <v>0</v>
      </c>
      <c r="AP1500" s="17">
        <v>0</v>
      </c>
      <c r="AQ1500" s="17">
        <v>0</v>
      </c>
      <c r="AR1500" s="17">
        <v>0</v>
      </c>
      <c r="AS1500" s="17">
        <v>4.7399999999999997E-4</v>
      </c>
      <c r="AT1500" s="17">
        <v>9.5289999999999993E-3</v>
      </c>
      <c r="AU1500" s="17">
        <v>0.238567</v>
      </c>
      <c r="AV1500" s="30">
        <v>2173</v>
      </c>
      <c r="AW1500" s="30">
        <v>2607.6</v>
      </c>
      <c r="AX1500" s="30">
        <v>3259.5</v>
      </c>
      <c r="AY1500" s="17">
        <v>0</v>
      </c>
      <c r="AZ1500" s="17">
        <v>0</v>
      </c>
      <c r="BA1500" s="17">
        <v>0</v>
      </c>
      <c r="BB1500" s="17">
        <v>0</v>
      </c>
      <c r="BC1500" s="17">
        <v>1</v>
      </c>
      <c r="BD1500" s="17">
        <v>37.64</v>
      </c>
      <c r="BE1500" s="17">
        <v>1</v>
      </c>
      <c r="BF1500" s="17">
        <v>1</v>
      </c>
      <c r="BH1500" s="17">
        <v>0</v>
      </c>
      <c r="BJ1500" s="17">
        <v>0</v>
      </c>
      <c r="BL1500" s="17">
        <v>0</v>
      </c>
      <c r="BM1500" s="17">
        <v>6.182E-3</v>
      </c>
      <c r="BN1500" s="17">
        <v>2.7931999999999998E-2</v>
      </c>
      <c r="BO1500" s="17">
        <v>0</v>
      </c>
      <c r="BP1500" s="17">
        <v>0</v>
      </c>
      <c r="BQ1500" s="17">
        <v>0</v>
      </c>
      <c r="BR1500" s="17">
        <v>0</v>
      </c>
      <c r="BS1500" s="17">
        <v>0</v>
      </c>
      <c r="BT1500" s="17" t="s">
        <v>409</v>
      </c>
      <c r="BU1500" s="17" t="s">
        <v>409</v>
      </c>
      <c r="BV1500" s="17" t="s">
        <v>409</v>
      </c>
      <c r="BX1500" s="17" t="s">
        <v>607</v>
      </c>
      <c r="CA1500" s="17">
        <v>1101099</v>
      </c>
      <c r="CB1500" s="17" t="s">
        <v>1383</v>
      </c>
      <c r="CC1500" s="17">
        <v>98102434</v>
      </c>
      <c r="CD1500" s="17" t="s">
        <v>968</v>
      </c>
    </row>
    <row r="1501" spans="1:82">
      <c r="A1501" s="27">
        <v>1000005161</v>
      </c>
      <c r="B1501" s="26">
        <v>0</v>
      </c>
      <c r="C1501" s="26" t="s">
        <v>1390</v>
      </c>
      <c r="D1501" s="25">
        <v>201200</v>
      </c>
      <c r="E1501" s="25" t="s">
        <v>1388</v>
      </c>
      <c r="F1501" s="25">
        <v>201100</v>
      </c>
      <c r="G1501" s="25" t="s">
        <v>1209</v>
      </c>
      <c r="H1501" s="25">
        <v>1</v>
      </c>
      <c r="I1501" s="25">
        <v>2009.11</v>
      </c>
      <c r="J1501" s="25">
        <v>2500.12</v>
      </c>
      <c r="K1501" s="25" t="s">
        <v>997</v>
      </c>
      <c r="L1501" s="25"/>
      <c r="M1501" s="25" t="s">
        <v>859</v>
      </c>
      <c r="N1501" s="25" t="s">
        <v>609</v>
      </c>
      <c r="O1501" s="25" t="s">
        <v>428</v>
      </c>
      <c r="P1501" s="25" t="s">
        <v>608</v>
      </c>
      <c r="Q1501" s="24">
        <v>8628</v>
      </c>
      <c r="R1501" s="17">
        <v>0</v>
      </c>
      <c r="U1501" s="17">
        <v>0</v>
      </c>
      <c r="V1501" s="17">
        <v>0</v>
      </c>
      <c r="Y1501" s="17">
        <v>0</v>
      </c>
      <c r="Z1501" s="17">
        <v>0</v>
      </c>
      <c r="AC1501" s="17">
        <v>0</v>
      </c>
      <c r="AD1501" s="17">
        <v>0</v>
      </c>
      <c r="AG1501" s="17">
        <v>0</v>
      </c>
      <c r="AH1501" s="17">
        <v>0</v>
      </c>
      <c r="AK1501" s="17">
        <v>0</v>
      </c>
      <c r="AL1501" s="17">
        <v>0</v>
      </c>
      <c r="AO1501" s="17">
        <v>0</v>
      </c>
      <c r="AP1501" s="17">
        <v>0</v>
      </c>
      <c r="AQ1501" s="17">
        <v>0</v>
      </c>
      <c r="AR1501" s="17">
        <v>0</v>
      </c>
      <c r="AS1501" s="17">
        <v>1.0900000000000001E-4</v>
      </c>
      <c r="AT1501" s="17">
        <v>2.1749999999999999E-3</v>
      </c>
      <c r="AU1501" s="17">
        <v>5.4911000000000001E-2</v>
      </c>
      <c r="AV1501" s="30">
        <v>2173</v>
      </c>
      <c r="AW1501" s="30">
        <v>2607.6</v>
      </c>
      <c r="AX1501" s="30">
        <v>3259.5</v>
      </c>
      <c r="AY1501" s="17">
        <v>0</v>
      </c>
      <c r="AZ1501" s="17">
        <v>0</v>
      </c>
      <c r="BA1501" s="17">
        <v>0</v>
      </c>
      <c r="BB1501" s="17">
        <v>0</v>
      </c>
      <c r="BC1501" s="17">
        <v>1</v>
      </c>
      <c r="BD1501" s="17">
        <v>8.6300000000000008</v>
      </c>
      <c r="BE1501" s="17">
        <v>1</v>
      </c>
      <c r="BF1501" s="17">
        <v>1</v>
      </c>
      <c r="BH1501" s="17">
        <v>0</v>
      </c>
      <c r="BJ1501" s="17">
        <v>0</v>
      </c>
      <c r="BL1501" s="17">
        <v>0</v>
      </c>
      <c r="BM1501" s="17">
        <v>1.395E-3</v>
      </c>
      <c r="BN1501" s="17">
        <v>6.5579999999999996E-3</v>
      </c>
      <c r="BO1501" s="17">
        <v>0</v>
      </c>
      <c r="BP1501" s="17">
        <v>0</v>
      </c>
      <c r="BQ1501" s="17">
        <v>0</v>
      </c>
      <c r="BR1501" s="17">
        <v>0</v>
      </c>
      <c r="BS1501" s="17">
        <v>0</v>
      </c>
      <c r="BT1501" s="17" t="s">
        <v>409</v>
      </c>
      <c r="BU1501" s="17" t="s">
        <v>409</v>
      </c>
      <c r="BV1501" s="17" t="s">
        <v>409</v>
      </c>
      <c r="BW1501" s="17" t="s">
        <v>592</v>
      </c>
      <c r="CA1501" s="17">
        <v>1101099</v>
      </c>
      <c r="CB1501" s="17" t="s">
        <v>1383</v>
      </c>
      <c r="CC1501" s="17">
        <v>98102434</v>
      </c>
      <c r="CD1501" s="17" t="s">
        <v>1213</v>
      </c>
    </row>
    <row r="1502" spans="1:82">
      <c r="A1502" s="27">
        <v>1000005162</v>
      </c>
      <c r="B1502" s="26">
        <v>0</v>
      </c>
      <c r="C1502" s="26" t="s">
        <v>1389</v>
      </c>
      <c r="D1502" s="25">
        <v>201200</v>
      </c>
      <c r="E1502" s="25" t="s">
        <v>1388</v>
      </c>
      <c r="F1502" s="25">
        <v>201100</v>
      </c>
      <c r="G1502" s="25" t="s">
        <v>1209</v>
      </c>
      <c r="H1502" s="25">
        <v>2</v>
      </c>
      <c r="I1502" s="25">
        <v>2009.12</v>
      </c>
      <c r="J1502" s="25">
        <v>2500.12</v>
      </c>
      <c r="K1502" s="25" t="s">
        <v>1214</v>
      </c>
      <c r="L1502" s="25"/>
      <c r="M1502" s="25" t="s">
        <v>859</v>
      </c>
      <c r="N1502" s="25" t="s">
        <v>609</v>
      </c>
      <c r="O1502" s="25" t="s">
        <v>428</v>
      </c>
      <c r="P1502" s="25" t="s">
        <v>608</v>
      </c>
      <c r="Q1502" s="24">
        <v>8628</v>
      </c>
      <c r="R1502" s="17">
        <v>0</v>
      </c>
      <c r="U1502" s="17">
        <v>0</v>
      </c>
      <c r="V1502" s="17">
        <v>0</v>
      </c>
      <c r="Y1502" s="17">
        <v>0</v>
      </c>
      <c r="Z1502" s="17">
        <v>0</v>
      </c>
      <c r="AC1502" s="17">
        <v>0</v>
      </c>
      <c r="AD1502" s="17">
        <v>0</v>
      </c>
      <c r="AG1502" s="17">
        <v>0</v>
      </c>
      <c r="AH1502" s="17">
        <v>0</v>
      </c>
      <c r="AK1502" s="17">
        <v>0</v>
      </c>
      <c r="AL1502" s="17">
        <v>0</v>
      </c>
      <c r="AO1502" s="17">
        <v>0</v>
      </c>
      <c r="AP1502" s="17">
        <v>0</v>
      </c>
      <c r="AQ1502" s="17">
        <v>0</v>
      </c>
      <c r="AR1502" s="17">
        <v>0</v>
      </c>
      <c r="AS1502" s="17">
        <v>1.0900000000000001E-4</v>
      </c>
      <c r="AT1502" s="17">
        <v>2.1749999999999999E-3</v>
      </c>
      <c r="AU1502" s="17">
        <v>5.4911000000000001E-2</v>
      </c>
      <c r="AV1502" s="30">
        <v>2173</v>
      </c>
      <c r="AW1502" s="30">
        <v>2607.6</v>
      </c>
      <c r="AX1502" s="30">
        <v>3259.5</v>
      </c>
      <c r="AY1502" s="17">
        <v>0</v>
      </c>
      <c r="AZ1502" s="17">
        <v>0</v>
      </c>
      <c r="BA1502" s="17">
        <v>0</v>
      </c>
      <c r="BB1502" s="17">
        <v>0</v>
      </c>
      <c r="BC1502" s="17">
        <v>1</v>
      </c>
      <c r="BD1502" s="17">
        <v>8.6300000000000008</v>
      </c>
      <c r="BE1502" s="17">
        <v>1</v>
      </c>
      <c r="BF1502" s="17">
        <v>1</v>
      </c>
      <c r="BH1502" s="17">
        <v>0</v>
      </c>
      <c r="BJ1502" s="17">
        <v>0</v>
      </c>
      <c r="BL1502" s="17">
        <v>0</v>
      </c>
      <c r="BM1502" s="17">
        <v>1.395E-3</v>
      </c>
      <c r="BN1502" s="17">
        <v>6.5579999999999996E-3</v>
      </c>
      <c r="BO1502" s="17">
        <v>0</v>
      </c>
      <c r="BP1502" s="17">
        <v>0</v>
      </c>
      <c r="BQ1502" s="17">
        <v>0</v>
      </c>
      <c r="BR1502" s="17">
        <v>0</v>
      </c>
      <c r="BS1502" s="17">
        <v>0</v>
      </c>
      <c r="BT1502" s="17" t="s">
        <v>409</v>
      </c>
      <c r="BU1502" s="17" t="s">
        <v>409</v>
      </c>
      <c r="BV1502" s="17" t="s">
        <v>409</v>
      </c>
      <c r="BW1502" s="17" t="s">
        <v>592</v>
      </c>
      <c r="CA1502" s="17">
        <v>1101099</v>
      </c>
      <c r="CB1502" s="17" t="s">
        <v>1383</v>
      </c>
      <c r="CC1502" s="17">
        <v>98102434</v>
      </c>
      <c r="CD1502" s="17" t="s">
        <v>1213</v>
      </c>
    </row>
    <row r="1503" spans="1:82">
      <c r="A1503" s="27">
        <v>1000005163</v>
      </c>
      <c r="B1503" s="26">
        <v>0</v>
      </c>
      <c r="C1503" s="26" t="s">
        <v>398</v>
      </c>
      <c r="D1503" s="25">
        <v>209200</v>
      </c>
      <c r="E1503" s="25" t="s">
        <v>1387</v>
      </c>
      <c r="F1503" s="25">
        <v>209700</v>
      </c>
      <c r="G1503" s="25" t="s">
        <v>1385</v>
      </c>
      <c r="H1503" s="25">
        <v>1</v>
      </c>
      <c r="I1503" s="25">
        <v>2008.04</v>
      </c>
      <c r="J1503" s="25">
        <v>2500.12</v>
      </c>
      <c r="K1503" s="25" t="s">
        <v>1386</v>
      </c>
      <c r="L1503" s="25"/>
      <c r="M1503" s="25" t="s">
        <v>1021</v>
      </c>
      <c r="N1503" s="25" t="s">
        <v>609</v>
      </c>
      <c r="O1503" s="25" t="s">
        <v>428</v>
      </c>
      <c r="P1503" s="25" t="s">
        <v>712</v>
      </c>
      <c r="Q1503" s="24">
        <v>39582</v>
      </c>
      <c r="R1503" s="17">
        <v>0</v>
      </c>
      <c r="U1503" s="17">
        <v>0</v>
      </c>
      <c r="V1503" s="17">
        <v>0</v>
      </c>
      <c r="Y1503" s="17">
        <v>0</v>
      </c>
      <c r="Z1503" s="17">
        <v>0</v>
      </c>
      <c r="AC1503" s="17">
        <v>0</v>
      </c>
      <c r="AD1503" s="17">
        <v>0</v>
      </c>
      <c r="AG1503" s="17">
        <v>0</v>
      </c>
      <c r="AH1503" s="17">
        <v>0</v>
      </c>
      <c r="AK1503" s="17">
        <v>0</v>
      </c>
      <c r="AL1503" s="17">
        <v>0</v>
      </c>
      <c r="AO1503" s="17">
        <v>0</v>
      </c>
      <c r="AP1503" s="17">
        <v>0</v>
      </c>
      <c r="AQ1503" s="17">
        <v>0</v>
      </c>
      <c r="AR1503" s="17">
        <v>0</v>
      </c>
      <c r="AS1503" s="17">
        <v>1.1689999999999999E-3</v>
      </c>
      <c r="AT1503" s="17">
        <v>1.2206E-2</v>
      </c>
      <c r="AU1503" s="17">
        <v>0.20750299999999999</v>
      </c>
      <c r="AV1503" s="30">
        <v>1086</v>
      </c>
      <c r="AW1503" s="30">
        <v>1303.2</v>
      </c>
      <c r="AX1503" s="30">
        <v>1629</v>
      </c>
      <c r="AY1503" s="17">
        <v>0</v>
      </c>
      <c r="AZ1503" s="17">
        <v>0</v>
      </c>
      <c r="BA1503" s="17">
        <v>0</v>
      </c>
      <c r="BB1503" s="17">
        <v>0</v>
      </c>
      <c r="BC1503" s="17">
        <v>1</v>
      </c>
      <c r="BD1503" s="17">
        <v>39.58</v>
      </c>
      <c r="BE1503" s="17">
        <v>1</v>
      </c>
      <c r="BF1503" s="17">
        <v>1</v>
      </c>
      <c r="BH1503" s="17">
        <v>0</v>
      </c>
      <c r="BJ1503" s="17">
        <v>0</v>
      </c>
      <c r="BL1503" s="17">
        <v>0</v>
      </c>
      <c r="BM1503" s="17">
        <v>6.9439999999999997E-3</v>
      </c>
      <c r="BN1503" s="17">
        <v>3.1019000000000001E-2</v>
      </c>
      <c r="BO1503" s="17">
        <v>0</v>
      </c>
      <c r="BP1503" s="17">
        <v>0</v>
      </c>
      <c r="BQ1503" s="17">
        <v>0</v>
      </c>
      <c r="BR1503" s="17">
        <v>0</v>
      </c>
      <c r="BS1503" s="17">
        <v>0</v>
      </c>
      <c r="BT1503" s="17" t="s">
        <v>409</v>
      </c>
      <c r="BU1503" s="17" t="s">
        <v>409</v>
      </c>
      <c r="BV1503" s="17" t="s">
        <v>409</v>
      </c>
      <c r="BW1503" s="17" t="s">
        <v>592</v>
      </c>
      <c r="CA1503" s="17">
        <v>1101099</v>
      </c>
      <c r="CB1503" s="17" t="s">
        <v>1383</v>
      </c>
      <c r="CC1503" s="17">
        <v>3101053</v>
      </c>
      <c r="CD1503" s="17" t="s">
        <v>1020</v>
      </c>
    </row>
    <row r="1504" spans="1:82">
      <c r="A1504" s="27">
        <v>1000005164</v>
      </c>
      <c r="B1504" s="26">
        <v>0</v>
      </c>
      <c r="C1504" s="26" t="s">
        <v>397</v>
      </c>
      <c r="D1504" s="25">
        <v>209200</v>
      </c>
      <c r="E1504" s="25" t="s">
        <v>1387</v>
      </c>
      <c r="F1504" s="25">
        <v>209700</v>
      </c>
      <c r="G1504" s="25" t="s">
        <v>1385</v>
      </c>
      <c r="H1504" s="25">
        <v>2</v>
      </c>
      <c r="I1504" s="25">
        <v>2008.04</v>
      </c>
      <c r="J1504" s="25">
        <v>2500.12</v>
      </c>
      <c r="K1504" s="25" t="s">
        <v>1019</v>
      </c>
      <c r="L1504" s="25"/>
      <c r="M1504" s="25" t="s">
        <v>1017</v>
      </c>
      <c r="N1504" s="25" t="s">
        <v>609</v>
      </c>
      <c r="O1504" s="25" t="s">
        <v>428</v>
      </c>
      <c r="P1504" s="25" t="s">
        <v>712</v>
      </c>
      <c r="Q1504" s="24">
        <v>39582</v>
      </c>
      <c r="R1504" s="17">
        <v>0</v>
      </c>
      <c r="U1504" s="17">
        <v>0</v>
      </c>
      <c r="V1504" s="17">
        <v>0</v>
      </c>
      <c r="Y1504" s="17">
        <v>0</v>
      </c>
      <c r="Z1504" s="17">
        <v>0</v>
      </c>
      <c r="AC1504" s="17">
        <v>0</v>
      </c>
      <c r="AD1504" s="17">
        <v>0</v>
      </c>
      <c r="AG1504" s="17">
        <v>0</v>
      </c>
      <c r="AH1504" s="17">
        <v>0</v>
      </c>
      <c r="AK1504" s="17">
        <v>0</v>
      </c>
      <c r="AL1504" s="17">
        <v>0</v>
      </c>
      <c r="AO1504" s="17">
        <v>0</v>
      </c>
      <c r="AP1504" s="17">
        <v>0</v>
      </c>
      <c r="AQ1504" s="17">
        <v>0</v>
      </c>
      <c r="AR1504" s="17">
        <v>0</v>
      </c>
      <c r="AS1504" s="17">
        <v>1.1689999999999999E-3</v>
      </c>
      <c r="AT1504" s="17">
        <v>1.2206E-2</v>
      </c>
      <c r="AU1504" s="17">
        <v>0.20750299999999999</v>
      </c>
      <c r="AV1504" s="30">
        <v>1086</v>
      </c>
      <c r="AW1504" s="30">
        <v>1303.2</v>
      </c>
      <c r="AX1504" s="30">
        <v>1629</v>
      </c>
      <c r="AY1504" s="17">
        <v>0</v>
      </c>
      <c r="AZ1504" s="17">
        <v>0</v>
      </c>
      <c r="BA1504" s="17">
        <v>0</v>
      </c>
      <c r="BB1504" s="17">
        <v>0</v>
      </c>
      <c r="BC1504" s="17">
        <v>1</v>
      </c>
      <c r="BD1504" s="17">
        <v>39.58</v>
      </c>
      <c r="BE1504" s="17">
        <v>1</v>
      </c>
      <c r="BF1504" s="17">
        <v>1</v>
      </c>
      <c r="BH1504" s="17">
        <v>0</v>
      </c>
      <c r="BJ1504" s="17">
        <v>0</v>
      </c>
      <c r="BL1504" s="17">
        <v>0</v>
      </c>
      <c r="BM1504" s="17">
        <v>6.9439999999999997E-3</v>
      </c>
      <c r="BN1504" s="17">
        <v>3.1019000000000001E-2</v>
      </c>
      <c r="BO1504" s="17">
        <v>0</v>
      </c>
      <c r="BP1504" s="17">
        <v>0</v>
      </c>
      <c r="BQ1504" s="17">
        <v>0</v>
      </c>
      <c r="BR1504" s="17">
        <v>0</v>
      </c>
      <c r="BS1504" s="17">
        <v>0</v>
      </c>
      <c r="BT1504" s="17" t="s">
        <v>409</v>
      </c>
      <c r="BU1504" s="17" t="s">
        <v>409</v>
      </c>
      <c r="BV1504" s="17" t="s">
        <v>409</v>
      </c>
      <c r="BW1504" s="17" t="s">
        <v>592</v>
      </c>
      <c r="CA1504" s="17">
        <v>1101099</v>
      </c>
      <c r="CB1504" s="17" t="s">
        <v>1383</v>
      </c>
      <c r="CC1504" s="17">
        <v>3101053</v>
      </c>
      <c r="CD1504" s="17" t="s">
        <v>1015</v>
      </c>
    </row>
    <row r="1505" spans="1:82">
      <c r="A1505" s="27">
        <v>1000005165</v>
      </c>
      <c r="B1505" s="26">
        <v>0</v>
      </c>
      <c r="C1505" s="26" t="s">
        <v>403</v>
      </c>
      <c r="D1505" s="25">
        <v>209700</v>
      </c>
      <c r="E1505" s="25" t="s">
        <v>1385</v>
      </c>
      <c r="F1505" s="25">
        <v>209800</v>
      </c>
      <c r="G1505" s="25" t="s">
        <v>1384</v>
      </c>
      <c r="H1505" s="25">
        <v>1</v>
      </c>
      <c r="I1505" s="25">
        <v>2008.04</v>
      </c>
      <c r="J1505" s="25">
        <v>2012.04</v>
      </c>
      <c r="K1505" s="25" t="s">
        <v>1386</v>
      </c>
      <c r="L1505" s="25"/>
      <c r="M1505" s="25" t="s">
        <v>1021</v>
      </c>
      <c r="N1505" s="25" t="s">
        <v>609</v>
      </c>
      <c r="O1505" s="25" t="s">
        <v>428</v>
      </c>
      <c r="P1505" s="25" t="s">
        <v>712</v>
      </c>
      <c r="Q1505" s="24">
        <v>27135</v>
      </c>
      <c r="R1505" s="17">
        <v>0</v>
      </c>
      <c r="U1505" s="17">
        <v>0</v>
      </c>
      <c r="V1505" s="17">
        <v>0</v>
      </c>
      <c r="Y1505" s="17">
        <v>0</v>
      </c>
      <c r="Z1505" s="17">
        <v>0</v>
      </c>
      <c r="AC1505" s="17">
        <v>0</v>
      </c>
      <c r="AD1505" s="17">
        <v>0</v>
      </c>
      <c r="AG1505" s="17">
        <v>0</v>
      </c>
      <c r="AH1505" s="17">
        <v>0</v>
      </c>
      <c r="AK1505" s="17">
        <v>0</v>
      </c>
      <c r="AL1505" s="17">
        <v>0</v>
      </c>
      <c r="AO1505" s="17">
        <v>0</v>
      </c>
      <c r="AP1505" s="17">
        <v>0</v>
      </c>
      <c r="AQ1505" s="17">
        <v>0</v>
      </c>
      <c r="AR1505" s="17">
        <v>0</v>
      </c>
      <c r="AS1505" s="17">
        <v>8.0099999999999995E-4</v>
      </c>
      <c r="AT1505" s="17">
        <v>8.3649999999999992E-3</v>
      </c>
      <c r="AU1505" s="17">
        <v>0.14002700000000001</v>
      </c>
      <c r="AV1505" s="30">
        <v>1086</v>
      </c>
      <c r="AW1505" s="30">
        <v>1303.2</v>
      </c>
      <c r="AX1505" s="30">
        <v>1629</v>
      </c>
      <c r="AY1505" s="17">
        <v>0</v>
      </c>
      <c r="AZ1505" s="17">
        <v>0</v>
      </c>
      <c r="BA1505" s="17">
        <v>0</v>
      </c>
      <c r="BB1505" s="17">
        <v>0</v>
      </c>
      <c r="BC1505" s="17">
        <v>1</v>
      </c>
      <c r="BD1505" s="17">
        <v>27.14</v>
      </c>
      <c r="BE1505" s="17">
        <v>1</v>
      </c>
      <c r="BF1505" s="17">
        <v>1</v>
      </c>
      <c r="BH1505" s="17">
        <v>0</v>
      </c>
      <c r="BJ1505" s="17">
        <v>0</v>
      </c>
      <c r="BL1505" s="17">
        <v>0</v>
      </c>
      <c r="BM1505" s="17">
        <v>5.2090000000000001E-3</v>
      </c>
      <c r="BN1505" s="17">
        <v>2.1011999999999999E-2</v>
      </c>
      <c r="BO1505" s="17">
        <v>0</v>
      </c>
      <c r="BP1505" s="17">
        <v>0</v>
      </c>
      <c r="BQ1505" s="17">
        <v>0</v>
      </c>
      <c r="BR1505" s="17">
        <v>0</v>
      </c>
      <c r="BS1505" s="17">
        <v>0</v>
      </c>
      <c r="BT1505" s="17" t="s">
        <v>409</v>
      </c>
      <c r="BU1505" s="17" t="s">
        <v>409</v>
      </c>
      <c r="BV1505" s="17" t="s">
        <v>409</v>
      </c>
      <c r="BW1505" s="17" t="s">
        <v>592</v>
      </c>
      <c r="CA1505" s="17">
        <v>1101099</v>
      </c>
      <c r="CB1505" s="17" t="s">
        <v>1383</v>
      </c>
      <c r="CC1505" s="17">
        <v>3101053</v>
      </c>
      <c r="CD1505" s="17" t="s">
        <v>1020</v>
      </c>
    </row>
    <row r="1506" spans="1:82">
      <c r="A1506" s="27">
        <v>1000005166</v>
      </c>
      <c r="B1506" s="26">
        <v>0</v>
      </c>
      <c r="C1506" s="26" t="s">
        <v>402</v>
      </c>
      <c r="D1506" s="25">
        <v>209700</v>
      </c>
      <c r="E1506" s="25" t="s">
        <v>1385</v>
      </c>
      <c r="F1506" s="25">
        <v>209800</v>
      </c>
      <c r="G1506" s="25" t="s">
        <v>1384</v>
      </c>
      <c r="H1506" s="25">
        <v>2</v>
      </c>
      <c r="I1506" s="25">
        <v>2008.04</v>
      </c>
      <c r="J1506" s="25">
        <v>2012.04</v>
      </c>
      <c r="K1506" s="25" t="s">
        <v>1019</v>
      </c>
      <c r="L1506" s="25"/>
      <c r="M1506" s="25" t="s">
        <v>1017</v>
      </c>
      <c r="N1506" s="25" t="s">
        <v>609</v>
      </c>
      <c r="O1506" s="25" t="s">
        <v>428</v>
      </c>
      <c r="P1506" s="25" t="s">
        <v>712</v>
      </c>
      <c r="Q1506" s="24">
        <v>27135</v>
      </c>
      <c r="R1506" s="17">
        <v>0</v>
      </c>
      <c r="U1506" s="17">
        <v>0</v>
      </c>
      <c r="V1506" s="17">
        <v>0</v>
      </c>
      <c r="Y1506" s="17">
        <v>0</v>
      </c>
      <c r="Z1506" s="17">
        <v>0</v>
      </c>
      <c r="AC1506" s="17">
        <v>0</v>
      </c>
      <c r="AD1506" s="17">
        <v>0</v>
      </c>
      <c r="AG1506" s="17">
        <v>0</v>
      </c>
      <c r="AH1506" s="17">
        <v>0</v>
      </c>
      <c r="AK1506" s="17">
        <v>0</v>
      </c>
      <c r="AL1506" s="17">
        <v>0</v>
      </c>
      <c r="AO1506" s="17">
        <v>0</v>
      </c>
      <c r="AP1506" s="17">
        <v>0</v>
      </c>
      <c r="AQ1506" s="17">
        <v>0</v>
      </c>
      <c r="AR1506" s="17">
        <v>0</v>
      </c>
      <c r="AS1506" s="17">
        <v>8.0099999999999995E-4</v>
      </c>
      <c r="AT1506" s="17">
        <v>8.3649999999999992E-3</v>
      </c>
      <c r="AU1506" s="17">
        <v>0.14002700000000001</v>
      </c>
      <c r="AV1506" s="30">
        <v>1086</v>
      </c>
      <c r="AW1506" s="30">
        <v>1303.2</v>
      </c>
      <c r="AX1506" s="30">
        <v>1629</v>
      </c>
      <c r="AY1506" s="17">
        <v>0</v>
      </c>
      <c r="AZ1506" s="17">
        <v>0</v>
      </c>
      <c r="BA1506" s="17">
        <v>0</v>
      </c>
      <c r="BB1506" s="17">
        <v>0</v>
      </c>
      <c r="BC1506" s="17">
        <v>1</v>
      </c>
      <c r="BD1506" s="17">
        <v>27.14</v>
      </c>
      <c r="BE1506" s="17">
        <v>1</v>
      </c>
      <c r="BF1506" s="17">
        <v>1</v>
      </c>
      <c r="BH1506" s="17">
        <v>0</v>
      </c>
      <c r="BJ1506" s="17">
        <v>0</v>
      </c>
      <c r="BL1506" s="17">
        <v>0</v>
      </c>
      <c r="BM1506" s="17">
        <v>5.2090000000000001E-3</v>
      </c>
      <c r="BN1506" s="17">
        <v>2.1011999999999999E-2</v>
      </c>
      <c r="BO1506" s="17">
        <v>0</v>
      </c>
      <c r="BP1506" s="17">
        <v>0</v>
      </c>
      <c r="BQ1506" s="17">
        <v>0</v>
      </c>
      <c r="BR1506" s="17">
        <v>0</v>
      </c>
      <c r="BS1506" s="17">
        <v>0</v>
      </c>
      <c r="BT1506" s="17" t="s">
        <v>409</v>
      </c>
      <c r="BU1506" s="17" t="s">
        <v>409</v>
      </c>
      <c r="BV1506" s="17" t="s">
        <v>409</v>
      </c>
      <c r="BW1506" s="17" t="s">
        <v>592</v>
      </c>
      <c r="CA1506" s="17">
        <v>1101099</v>
      </c>
      <c r="CB1506" s="17" t="s">
        <v>1383</v>
      </c>
      <c r="CC1506" s="17">
        <v>3101053</v>
      </c>
      <c r="CD1506" s="17" t="s">
        <v>1015</v>
      </c>
    </row>
    <row r="1507" spans="1:82">
      <c r="A1507" s="27">
        <v>1000005173</v>
      </c>
      <c r="B1507" s="26">
        <v>0</v>
      </c>
      <c r="C1507" s="26" t="s">
        <v>66</v>
      </c>
      <c r="D1507" s="25">
        <v>310110</v>
      </c>
      <c r="E1507" s="25" t="s">
        <v>1382</v>
      </c>
      <c r="F1507" s="25">
        <v>310115</v>
      </c>
      <c r="G1507" s="25" t="s">
        <v>1381</v>
      </c>
      <c r="H1507" s="25">
        <v>1</v>
      </c>
      <c r="I1507" s="25">
        <v>2007.06</v>
      </c>
      <c r="J1507" s="25">
        <v>2500.12</v>
      </c>
      <c r="K1507" s="25" t="s">
        <v>1380</v>
      </c>
      <c r="L1507" s="25"/>
      <c r="M1507" s="25" t="s">
        <v>1184</v>
      </c>
      <c r="N1507" s="25" t="s">
        <v>412</v>
      </c>
      <c r="O1507" s="25" t="s">
        <v>428</v>
      </c>
      <c r="P1507" s="25" t="s">
        <v>556</v>
      </c>
      <c r="Q1507" s="24">
        <v>15225</v>
      </c>
      <c r="R1507" s="17">
        <v>0</v>
      </c>
      <c r="S1507" s="17" t="s">
        <v>411</v>
      </c>
      <c r="T1507" s="17" t="s">
        <v>516</v>
      </c>
      <c r="U1507" s="17">
        <v>88</v>
      </c>
      <c r="V1507" s="17">
        <v>0.875</v>
      </c>
      <c r="Y1507" s="17">
        <v>0</v>
      </c>
      <c r="Z1507" s="17">
        <v>0</v>
      </c>
      <c r="AC1507" s="17">
        <v>0</v>
      </c>
      <c r="AD1507" s="17">
        <v>0</v>
      </c>
      <c r="AG1507" s="17">
        <v>0</v>
      </c>
      <c r="AH1507" s="17">
        <v>0</v>
      </c>
      <c r="AK1507" s="17">
        <v>0</v>
      </c>
      <c r="AL1507" s="17">
        <v>0</v>
      </c>
      <c r="AO1507" s="17">
        <v>0</v>
      </c>
      <c r="AP1507" s="17">
        <v>0</v>
      </c>
      <c r="AQ1507" s="17">
        <v>8.8487600000000004E-4</v>
      </c>
      <c r="AR1507" s="17">
        <v>1.3257399999999999E-4</v>
      </c>
      <c r="AS1507" s="17">
        <v>2.5317E-3</v>
      </c>
      <c r="AT1507" s="17">
        <v>1.9757E-2</v>
      </c>
      <c r="AU1507" s="17">
        <v>1.8114000000000002E-2</v>
      </c>
      <c r="AV1507" s="17">
        <v>236</v>
      </c>
      <c r="AW1507" s="17">
        <v>283.2</v>
      </c>
      <c r="AX1507" s="17">
        <v>354</v>
      </c>
      <c r="AY1507" s="17">
        <v>0</v>
      </c>
      <c r="AZ1507" s="17">
        <v>0</v>
      </c>
      <c r="BA1507" s="17">
        <v>0</v>
      </c>
      <c r="BB1507" s="17">
        <v>0</v>
      </c>
      <c r="BC1507" s="17">
        <v>1</v>
      </c>
      <c r="BD1507" s="17">
        <v>15.31</v>
      </c>
      <c r="BE1507" s="17">
        <v>1</v>
      </c>
      <c r="BF1507" s="17">
        <v>1</v>
      </c>
      <c r="BH1507" s="17">
        <v>0</v>
      </c>
      <c r="BJ1507" s="17">
        <v>0</v>
      </c>
      <c r="BL1507" s="17">
        <v>0</v>
      </c>
      <c r="BM1507" s="17">
        <v>1.33451E-2</v>
      </c>
      <c r="BN1507" s="17">
        <v>6.2628699999999995E-2</v>
      </c>
      <c r="BO1507" s="17">
        <v>0</v>
      </c>
      <c r="BP1507" s="17">
        <v>0</v>
      </c>
      <c r="BQ1507" s="17">
        <v>0</v>
      </c>
      <c r="BR1507" s="17">
        <v>0</v>
      </c>
      <c r="BS1507" s="17">
        <v>0</v>
      </c>
      <c r="BT1507" s="17" t="s">
        <v>409</v>
      </c>
      <c r="BU1507" s="17" t="s">
        <v>409</v>
      </c>
      <c r="BV1507" s="17" t="s">
        <v>409</v>
      </c>
      <c r="BW1507" s="17" t="s">
        <v>592</v>
      </c>
      <c r="CA1507" s="17">
        <v>93101618</v>
      </c>
      <c r="CB1507" s="17" t="s">
        <v>1379</v>
      </c>
      <c r="CC1507" s="17">
        <v>4201477</v>
      </c>
      <c r="CD1507" s="17" t="s">
        <v>1245</v>
      </c>
    </row>
    <row r="1508" spans="1:82">
      <c r="A1508" s="27">
        <v>1000005174</v>
      </c>
      <c r="B1508" s="26">
        <v>0</v>
      </c>
      <c r="C1508" s="26" t="s">
        <v>65</v>
      </c>
      <c r="D1508" s="25">
        <v>310110</v>
      </c>
      <c r="E1508" s="25" t="s">
        <v>1382</v>
      </c>
      <c r="F1508" s="25">
        <v>310115</v>
      </c>
      <c r="G1508" s="25" t="s">
        <v>1381</v>
      </c>
      <c r="H1508" s="25">
        <v>2</v>
      </c>
      <c r="I1508" s="25">
        <v>2007.06</v>
      </c>
      <c r="J1508" s="25">
        <v>2500.12</v>
      </c>
      <c r="K1508" s="25" t="s">
        <v>1380</v>
      </c>
      <c r="L1508" s="25"/>
      <c r="M1508" s="25" t="s">
        <v>1184</v>
      </c>
      <c r="N1508" s="25" t="s">
        <v>412</v>
      </c>
      <c r="O1508" s="25" t="s">
        <v>428</v>
      </c>
      <c r="P1508" s="25" t="s">
        <v>556</v>
      </c>
      <c r="Q1508" s="24">
        <v>15225</v>
      </c>
      <c r="R1508" s="17">
        <v>0</v>
      </c>
      <c r="S1508" s="17" t="s">
        <v>411</v>
      </c>
      <c r="T1508" s="17" t="s">
        <v>516</v>
      </c>
      <c r="U1508" s="17">
        <v>88</v>
      </c>
      <c r="V1508" s="17">
        <v>0.875</v>
      </c>
      <c r="Y1508" s="17">
        <v>0</v>
      </c>
      <c r="Z1508" s="17">
        <v>0</v>
      </c>
      <c r="AC1508" s="17">
        <v>0</v>
      </c>
      <c r="AD1508" s="17">
        <v>0</v>
      </c>
      <c r="AG1508" s="17">
        <v>0</v>
      </c>
      <c r="AH1508" s="17">
        <v>0</v>
      </c>
      <c r="AK1508" s="17">
        <v>0</v>
      </c>
      <c r="AL1508" s="17">
        <v>0</v>
      </c>
      <c r="AO1508" s="17">
        <v>0</v>
      </c>
      <c r="AP1508" s="17">
        <v>0</v>
      </c>
      <c r="AQ1508" s="17">
        <v>8.8487600000000004E-4</v>
      </c>
      <c r="AR1508" s="17">
        <v>1.3257399999999999E-4</v>
      </c>
      <c r="AS1508" s="17">
        <v>2.5317E-3</v>
      </c>
      <c r="AT1508" s="17">
        <v>1.9757E-2</v>
      </c>
      <c r="AU1508" s="17">
        <v>1.8114000000000002E-2</v>
      </c>
      <c r="AV1508" s="17">
        <v>236</v>
      </c>
      <c r="AW1508" s="17">
        <v>283.2</v>
      </c>
      <c r="AX1508" s="17">
        <v>354</v>
      </c>
      <c r="AY1508" s="17">
        <v>0</v>
      </c>
      <c r="AZ1508" s="17">
        <v>0</v>
      </c>
      <c r="BA1508" s="17">
        <v>0</v>
      </c>
      <c r="BB1508" s="17">
        <v>0</v>
      </c>
      <c r="BC1508" s="17">
        <v>1</v>
      </c>
      <c r="BD1508" s="17">
        <v>15.31</v>
      </c>
      <c r="BE1508" s="17">
        <v>1</v>
      </c>
      <c r="BF1508" s="17">
        <v>1</v>
      </c>
      <c r="BH1508" s="17">
        <v>0</v>
      </c>
      <c r="BJ1508" s="17">
        <v>0</v>
      </c>
      <c r="BL1508" s="17">
        <v>0</v>
      </c>
      <c r="BM1508" s="17">
        <v>1.33451E-2</v>
      </c>
      <c r="BN1508" s="17">
        <v>6.2628699999999995E-2</v>
      </c>
      <c r="BO1508" s="17">
        <v>0</v>
      </c>
      <c r="BP1508" s="17">
        <v>0</v>
      </c>
      <c r="BQ1508" s="17">
        <v>0</v>
      </c>
      <c r="BR1508" s="17">
        <v>0</v>
      </c>
      <c r="BS1508" s="17">
        <v>0</v>
      </c>
      <c r="BT1508" s="17" t="s">
        <v>409</v>
      </c>
      <c r="BU1508" s="17" t="s">
        <v>409</v>
      </c>
      <c r="BV1508" s="17" t="s">
        <v>409</v>
      </c>
      <c r="BW1508" s="17" t="s">
        <v>592</v>
      </c>
      <c r="CA1508" s="17">
        <v>93101618</v>
      </c>
      <c r="CB1508" s="17" t="s">
        <v>1379</v>
      </c>
      <c r="CC1508" s="17">
        <v>4201477</v>
      </c>
      <c r="CD1508" s="17" t="s">
        <v>1245</v>
      </c>
    </row>
    <row r="1509" spans="1:82">
      <c r="A1509" s="27">
        <v>1000005179</v>
      </c>
      <c r="B1509" s="26">
        <v>0</v>
      </c>
      <c r="C1509" s="26" t="s">
        <v>1378</v>
      </c>
      <c r="D1509" s="25">
        <v>304420</v>
      </c>
      <c r="E1509" s="25" t="s">
        <v>1376</v>
      </c>
      <c r="F1509" s="25">
        <v>304415</v>
      </c>
      <c r="G1509" s="25" t="s">
        <v>1373</v>
      </c>
      <c r="H1509" s="25">
        <v>1</v>
      </c>
      <c r="I1509" s="25">
        <v>2009.11</v>
      </c>
      <c r="J1509" s="25">
        <v>2500.12</v>
      </c>
      <c r="K1509" s="25" t="s">
        <v>748</v>
      </c>
      <c r="L1509" s="25"/>
      <c r="M1509" s="25" t="s">
        <v>828</v>
      </c>
      <c r="N1509" s="25" t="s">
        <v>412</v>
      </c>
      <c r="O1509" s="25"/>
      <c r="P1509" s="25"/>
      <c r="Q1509" s="28">
        <v>0</v>
      </c>
      <c r="R1509" s="17">
        <v>0</v>
      </c>
      <c r="S1509" s="17" t="s">
        <v>411</v>
      </c>
      <c r="T1509" s="17" t="s">
        <v>516</v>
      </c>
      <c r="U1509" s="29">
        <v>4800</v>
      </c>
      <c r="V1509" s="17">
        <v>0.2</v>
      </c>
      <c r="Y1509" s="17">
        <v>0</v>
      </c>
      <c r="Z1509" s="17">
        <v>0</v>
      </c>
      <c r="AC1509" s="17">
        <v>0</v>
      </c>
      <c r="AD1509" s="17">
        <v>0</v>
      </c>
      <c r="AG1509" s="17">
        <v>0</v>
      </c>
      <c r="AH1509" s="17">
        <v>0</v>
      </c>
      <c r="AK1509" s="17">
        <v>0</v>
      </c>
      <c r="AL1509" s="17">
        <v>0</v>
      </c>
      <c r="AO1509" s="17">
        <v>0</v>
      </c>
      <c r="AP1509" s="17">
        <v>0</v>
      </c>
      <c r="AQ1509" s="17">
        <v>0.2</v>
      </c>
      <c r="AR1509" s="17">
        <v>1E-3</v>
      </c>
      <c r="AS1509" s="17">
        <v>3.4099999999999999E-4</v>
      </c>
      <c r="AT1509" s="17">
        <v>3.7859999999999999E-3</v>
      </c>
      <c r="AU1509" s="17">
        <v>8.4182000000000007E-2</v>
      </c>
      <c r="AV1509" s="17">
        <v>236</v>
      </c>
      <c r="AW1509" s="17">
        <v>283.2</v>
      </c>
      <c r="AX1509" s="17">
        <v>354</v>
      </c>
      <c r="AY1509" s="17">
        <v>0</v>
      </c>
      <c r="AZ1509" s="17">
        <v>0</v>
      </c>
      <c r="BA1509" s="17">
        <v>0</v>
      </c>
      <c r="BB1509" s="17">
        <v>0</v>
      </c>
      <c r="BC1509" s="17">
        <v>1</v>
      </c>
      <c r="BD1509" s="17">
        <v>4.8</v>
      </c>
      <c r="BE1509" s="17">
        <v>1</v>
      </c>
      <c r="BF1509" s="17">
        <v>1</v>
      </c>
      <c r="BH1509" s="17">
        <v>0</v>
      </c>
      <c r="BJ1509" s="17">
        <v>0</v>
      </c>
      <c r="BL1509" s="17">
        <v>0</v>
      </c>
      <c r="BM1509" s="17">
        <v>2.111E-3</v>
      </c>
      <c r="BN1509" s="17">
        <v>1.6324000000000002E-2</v>
      </c>
      <c r="BO1509" s="17">
        <v>0</v>
      </c>
      <c r="BP1509" s="17">
        <v>0</v>
      </c>
      <c r="BQ1509" s="17">
        <v>0</v>
      </c>
      <c r="BR1509" s="17">
        <v>0</v>
      </c>
      <c r="BS1509" s="17">
        <v>0</v>
      </c>
      <c r="BT1509" s="17" t="s">
        <v>409</v>
      </c>
      <c r="BU1509" s="17" t="s">
        <v>409</v>
      </c>
      <c r="BV1509" s="17" t="s">
        <v>409</v>
      </c>
      <c r="BW1509" s="17" t="s">
        <v>592</v>
      </c>
      <c r="CA1509" s="17">
        <v>96108541</v>
      </c>
      <c r="CB1509" s="17" t="s">
        <v>1372</v>
      </c>
      <c r="CC1509" s="17">
        <v>4200250</v>
      </c>
      <c r="CD1509" s="17" t="s">
        <v>1162</v>
      </c>
    </row>
    <row r="1510" spans="1:82">
      <c r="A1510" s="27">
        <v>1000005180</v>
      </c>
      <c r="B1510" s="26">
        <v>0</v>
      </c>
      <c r="C1510" s="26" t="s">
        <v>1377</v>
      </c>
      <c r="D1510" s="25">
        <v>304420</v>
      </c>
      <c r="E1510" s="25" t="s">
        <v>1376</v>
      </c>
      <c r="F1510" s="25">
        <v>304415</v>
      </c>
      <c r="G1510" s="25" t="s">
        <v>1373</v>
      </c>
      <c r="H1510" s="25">
        <v>2</v>
      </c>
      <c r="I1510" s="25">
        <v>2009.11</v>
      </c>
      <c r="J1510" s="25">
        <v>2500.12</v>
      </c>
      <c r="K1510" s="25" t="s">
        <v>748</v>
      </c>
      <c r="L1510" s="25"/>
      <c r="M1510" s="25" t="s">
        <v>828</v>
      </c>
      <c r="N1510" s="25" t="s">
        <v>412</v>
      </c>
      <c r="O1510" s="25"/>
      <c r="P1510" s="25"/>
      <c r="Q1510" s="28">
        <v>0</v>
      </c>
      <c r="R1510" s="17">
        <v>0</v>
      </c>
      <c r="S1510" s="17" t="s">
        <v>411</v>
      </c>
      <c r="T1510" s="17" t="s">
        <v>516</v>
      </c>
      <c r="U1510" s="29">
        <v>4800</v>
      </c>
      <c r="V1510" s="17">
        <v>0.2</v>
      </c>
      <c r="Y1510" s="17">
        <v>0</v>
      </c>
      <c r="Z1510" s="17">
        <v>0</v>
      </c>
      <c r="AC1510" s="17">
        <v>0</v>
      </c>
      <c r="AD1510" s="17">
        <v>0</v>
      </c>
      <c r="AG1510" s="17">
        <v>0</v>
      </c>
      <c r="AH1510" s="17">
        <v>0</v>
      </c>
      <c r="AK1510" s="17">
        <v>0</v>
      </c>
      <c r="AL1510" s="17">
        <v>0</v>
      </c>
      <c r="AO1510" s="17">
        <v>0</v>
      </c>
      <c r="AP1510" s="17">
        <v>0</v>
      </c>
      <c r="AQ1510" s="17">
        <v>0.2</v>
      </c>
      <c r="AR1510" s="17">
        <v>1E-3</v>
      </c>
      <c r="AS1510" s="17">
        <v>3.4099999999999999E-4</v>
      </c>
      <c r="AT1510" s="17">
        <v>3.7859999999999999E-3</v>
      </c>
      <c r="AU1510" s="17">
        <v>8.4182000000000007E-2</v>
      </c>
      <c r="AV1510" s="17">
        <v>236</v>
      </c>
      <c r="AW1510" s="17">
        <v>283.2</v>
      </c>
      <c r="AX1510" s="17">
        <v>354</v>
      </c>
      <c r="AY1510" s="17">
        <v>0</v>
      </c>
      <c r="AZ1510" s="17">
        <v>0</v>
      </c>
      <c r="BA1510" s="17">
        <v>0</v>
      </c>
      <c r="BB1510" s="17">
        <v>0</v>
      </c>
      <c r="BC1510" s="17">
        <v>1</v>
      </c>
      <c r="BD1510" s="17">
        <v>4.8</v>
      </c>
      <c r="BE1510" s="17">
        <v>1</v>
      </c>
      <c r="BF1510" s="17">
        <v>1</v>
      </c>
      <c r="BH1510" s="17">
        <v>0</v>
      </c>
      <c r="BJ1510" s="17">
        <v>0</v>
      </c>
      <c r="BL1510" s="17">
        <v>0</v>
      </c>
      <c r="BM1510" s="17">
        <v>2.111E-3</v>
      </c>
      <c r="BN1510" s="17">
        <v>1.6324000000000002E-2</v>
      </c>
      <c r="BO1510" s="17">
        <v>0</v>
      </c>
      <c r="BP1510" s="17">
        <v>0</v>
      </c>
      <c r="BQ1510" s="17">
        <v>0</v>
      </c>
      <c r="BR1510" s="17">
        <v>0</v>
      </c>
      <c r="BS1510" s="17">
        <v>0</v>
      </c>
      <c r="BT1510" s="17" t="s">
        <v>409</v>
      </c>
      <c r="BU1510" s="17" t="s">
        <v>409</v>
      </c>
      <c r="BV1510" s="17" t="s">
        <v>409</v>
      </c>
      <c r="BW1510" s="17" t="s">
        <v>592</v>
      </c>
      <c r="CA1510" s="17">
        <v>96108541</v>
      </c>
      <c r="CB1510" s="17" t="s">
        <v>1372</v>
      </c>
      <c r="CC1510" s="17">
        <v>4200250</v>
      </c>
      <c r="CD1510" s="17" t="s">
        <v>1162</v>
      </c>
    </row>
    <row r="1511" spans="1:82">
      <c r="A1511" s="27">
        <v>1000005181</v>
      </c>
      <c r="B1511" s="26">
        <v>0</v>
      </c>
      <c r="C1511" s="26" t="s">
        <v>1375</v>
      </c>
      <c r="D1511" s="25">
        <v>304410</v>
      </c>
      <c r="E1511" s="25" t="s">
        <v>1285</v>
      </c>
      <c r="F1511" s="25">
        <v>304415</v>
      </c>
      <c r="G1511" s="25" t="s">
        <v>1373</v>
      </c>
      <c r="H1511" s="25">
        <v>1</v>
      </c>
      <c r="I1511" s="25">
        <v>2009.11</v>
      </c>
      <c r="J1511" s="25">
        <v>2500.12</v>
      </c>
      <c r="K1511" s="25" t="s">
        <v>748</v>
      </c>
      <c r="L1511" s="25"/>
      <c r="M1511" s="25" t="s">
        <v>828</v>
      </c>
      <c r="N1511" s="25" t="s">
        <v>412</v>
      </c>
      <c r="O1511" s="25"/>
      <c r="P1511" s="25"/>
      <c r="Q1511" s="28">
        <v>0</v>
      </c>
      <c r="R1511" s="17">
        <v>0</v>
      </c>
      <c r="S1511" s="17" t="s">
        <v>411</v>
      </c>
      <c r="T1511" s="17" t="s">
        <v>516</v>
      </c>
      <c r="U1511" s="29">
        <v>3900</v>
      </c>
      <c r="V1511" s="17">
        <v>0.21970000000000001</v>
      </c>
      <c r="Y1511" s="17">
        <v>0</v>
      </c>
      <c r="Z1511" s="17">
        <v>0</v>
      </c>
      <c r="AC1511" s="17">
        <v>0</v>
      </c>
      <c r="AD1511" s="17">
        <v>0</v>
      </c>
      <c r="AG1511" s="17">
        <v>0</v>
      </c>
      <c r="AH1511" s="17">
        <v>0</v>
      </c>
      <c r="AK1511" s="17">
        <v>0</v>
      </c>
      <c r="AL1511" s="17">
        <v>0</v>
      </c>
      <c r="AO1511" s="17">
        <v>0</v>
      </c>
      <c r="AP1511" s="17">
        <v>0</v>
      </c>
      <c r="AQ1511" s="17">
        <v>0.21970000000000001</v>
      </c>
      <c r="AR1511" s="17">
        <v>1E-3</v>
      </c>
      <c r="AS1511" s="17">
        <v>2.8699999999999998E-4</v>
      </c>
      <c r="AT1511" s="17">
        <v>2.885E-3</v>
      </c>
      <c r="AU1511" s="17">
        <v>6.7626000000000006E-2</v>
      </c>
      <c r="AV1511" s="17">
        <v>236</v>
      </c>
      <c r="AW1511" s="17">
        <v>283.2</v>
      </c>
      <c r="AX1511" s="17">
        <v>354</v>
      </c>
      <c r="AY1511" s="17">
        <v>0</v>
      </c>
      <c r="AZ1511" s="17">
        <v>0</v>
      </c>
      <c r="BA1511" s="17">
        <v>0</v>
      </c>
      <c r="BB1511" s="17">
        <v>0</v>
      </c>
      <c r="BC1511" s="17">
        <v>1</v>
      </c>
      <c r="BD1511" s="17">
        <v>3.9</v>
      </c>
      <c r="BE1511" s="17">
        <v>1</v>
      </c>
      <c r="BF1511" s="17">
        <v>1</v>
      </c>
      <c r="BH1511" s="17">
        <v>0</v>
      </c>
      <c r="BJ1511" s="17">
        <v>0</v>
      </c>
      <c r="BL1511" s="17">
        <v>0</v>
      </c>
      <c r="BM1511" s="17">
        <v>1.4649999999999999E-3</v>
      </c>
      <c r="BN1511" s="17">
        <v>1.0094000000000001E-2</v>
      </c>
      <c r="BO1511" s="17">
        <v>0</v>
      </c>
      <c r="BP1511" s="17">
        <v>0</v>
      </c>
      <c r="BQ1511" s="17">
        <v>0</v>
      </c>
      <c r="BR1511" s="17">
        <v>0</v>
      </c>
      <c r="BS1511" s="17">
        <v>0</v>
      </c>
      <c r="BT1511" s="17" t="s">
        <v>409</v>
      </c>
      <c r="BU1511" s="17" t="s">
        <v>409</v>
      </c>
      <c r="BV1511" s="17" t="s">
        <v>409</v>
      </c>
      <c r="BW1511" s="17" t="s">
        <v>592</v>
      </c>
      <c r="CA1511" s="17">
        <v>96108541</v>
      </c>
      <c r="CB1511" s="17" t="s">
        <v>1372</v>
      </c>
      <c r="CC1511" s="17">
        <v>4200250</v>
      </c>
      <c r="CD1511" s="17" t="s">
        <v>1162</v>
      </c>
    </row>
    <row r="1512" spans="1:82">
      <c r="A1512" s="27">
        <v>1000005182</v>
      </c>
      <c r="B1512" s="26">
        <v>0</v>
      </c>
      <c r="C1512" s="26" t="s">
        <v>1374</v>
      </c>
      <c r="D1512" s="25">
        <v>304410</v>
      </c>
      <c r="E1512" s="25" t="s">
        <v>1285</v>
      </c>
      <c r="F1512" s="25">
        <v>304415</v>
      </c>
      <c r="G1512" s="25" t="s">
        <v>1373</v>
      </c>
      <c r="H1512" s="25">
        <v>2</v>
      </c>
      <c r="I1512" s="25">
        <v>2009.11</v>
      </c>
      <c r="J1512" s="25">
        <v>2500.12</v>
      </c>
      <c r="K1512" s="25" t="s">
        <v>748</v>
      </c>
      <c r="L1512" s="25"/>
      <c r="M1512" s="25" t="s">
        <v>828</v>
      </c>
      <c r="N1512" s="25" t="s">
        <v>412</v>
      </c>
      <c r="O1512" s="25"/>
      <c r="P1512" s="25"/>
      <c r="Q1512" s="28">
        <v>0</v>
      </c>
      <c r="R1512" s="17">
        <v>0</v>
      </c>
      <c r="S1512" s="17" t="s">
        <v>411</v>
      </c>
      <c r="T1512" s="17" t="s">
        <v>516</v>
      </c>
      <c r="U1512" s="29">
        <v>3900</v>
      </c>
      <c r="V1512" s="17">
        <v>0.21970000000000001</v>
      </c>
      <c r="Y1512" s="17">
        <v>0</v>
      </c>
      <c r="Z1512" s="17">
        <v>0</v>
      </c>
      <c r="AC1512" s="17">
        <v>0</v>
      </c>
      <c r="AD1512" s="17">
        <v>0</v>
      </c>
      <c r="AG1512" s="17">
        <v>0</v>
      </c>
      <c r="AH1512" s="17">
        <v>0</v>
      </c>
      <c r="AK1512" s="17">
        <v>0</v>
      </c>
      <c r="AL1512" s="17">
        <v>0</v>
      </c>
      <c r="AO1512" s="17">
        <v>0</v>
      </c>
      <c r="AP1512" s="17">
        <v>0</v>
      </c>
      <c r="AQ1512" s="17">
        <v>0.21970000000000001</v>
      </c>
      <c r="AR1512" s="17">
        <v>1E-3</v>
      </c>
      <c r="AS1512" s="17">
        <v>2.8699999999999998E-4</v>
      </c>
      <c r="AT1512" s="17">
        <v>2.885E-3</v>
      </c>
      <c r="AU1512" s="17">
        <v>6.7626000000000006E-2</v>
      </c>
      <c r="AV1512" s="17">
        <v>236</v>
      </c>
      <c r="AW1512" s="17">
        <v>283.2</v>
      </c>
      <c r="AX1512" s="17">
        <v>354</v>
      </c>
      <c r="AY1512" s="17">
        <v>0</v>
      </c>
      <c r="AZ1512" s="17">
        <v>0</v>
      </c>
      <c r="BA1512" s="17">
        <v>0</v>
      </c>
      <c r="BB1512" s="17">
        <v>0</v>
      </c>
      <c r="BC1512" s="17">
        <v>1</v>
      </c>
      <c r="BD1512" s="17">
        <v>3.9</v>
      </c>
      <c r="BE1512" s="17">
        <v>1</v>
      </c>
      <c r="BF1512" s="17">
        <v>1</v>
      </c>
      <c r="BH1512" s="17">
        <v>0</v>
      </c>
      <c r="BJ1512" s="17">
        <v>0</v>
      </c>
      <c r="BL1512" s="17">
        <v>0</v>
      </c>
      <c r="BM1512" s="17">
        <v>1.4649999999999999E-3</v>
      </c>
      <c r="BN1512" s="17">
        <v>1.0094000000000001E-2</v>
      </c>
      <c r="BO1512" s="17">
        <v>0</v>
      </c>
      <c r="BP1512" s="17">
        <v>0</v>
      </c>
      <c r="BQ1512" s="17">
        <v>0</v>
      </c>
      <c r="BR1512" s="17">
        <v>0</v>
      </c>
      <c r="BS1512" s="17">
        <v>0</v>
      </c>
      <c r="BT1512" s="17" t="s">
        <v>409</v>
      </c>
      <c r="BU1512" s="17" t="s">
        <v>409</v>
      </c>
      <c r="BV1512" s="17" t="s">
        <v>409</v>
      </c>
      <c r="BW1512" s="17" t="s">
        <v>592</v>
      </c>
      <c r="CA1512" s="17">
        <v>96108541</v>
      </c>
      <c r="CB1512" s="17" t="s">
        <v>1372</v>
      </c>
      <c r="CC1512" s="17">
        <v>4200250</v>
      </c>
      <c r="CD1512" s="17" t="s">
        <v>1162</v>
      </c>
    </row>
    <row r="1513" spans="1:82">
      <c r="A1513" s="27">
        <v>1000005193</v>
      </c>
      <c r="B1513" s="26">
        <v>0</v>
      </c>
      <c r="C1513" s="26" t="s">
        <v>241</v>
      </c>
      <c r="D1513" s="25">
        <v>305325</v>
      </c>
      <c r="E1513" s="25" t="s">
        <v>1370</v>
      </c>
      <c r="F1513" s="25">
        <v>305385</v>
      </c>
      <c r="G1513" s="25" t="s">
        <v>935</v>
      </c>
      <c r="H1513" s="25">
        <v>1</v>
      </c>
      <c r="I1513" s="25">
        <v>2008.04</v>
      </c>
      <c r="J1513" s="25">
        <v>2500.12</v>
      </c>
      <c r="K1513" s="25" t="s">
        <v>1371</v>
      </c>
      <c r="L1513" s="25"/>
      <c r="M1513" s="25" t="s">
        <v>932</v>
      </c>
      <c r="N1513" s="25" t="s">
        <v>412</v>
      </c>
      <c r="O1513" s="25"/>
      <c r="P1513" s="25"/>
      <c r="Q1513" s="28">
        <v>0</v>
      </c>
      <c r="R1513" s="17">
        <v>0</v>
      </c>
      <c r="S1513" s="17" t="s">
        <v>411</v>
      </c>
      <c r="T1513" s="17" t="s">
        <v>704</v>
      </c>
      <c r="U1513" s="17">
        <v>120</v>
      </c>
      <c r="V1513" s="17">
        <v>0</v>
      </c>
      <c r="Y1513" s="17">
        <v>0</v>
      </c>
      <c r="Z1513" s="17">
        <v>0</v>
      </c>
      <c r="AC1513" s="17">
        <v>0</v>
      </c>
      <c r="AD1513" s="17">
        <v>0</v>
      </c>
      <c r="AG1513" s="17">
        <v>0</v>
      </c>
      <c r="AH1513" s="17">
        <v>0</v>
      </c>
      <c r="AK1513" s="17">
        <v>0</v>
      </c>
      <c r="AL1513" s="17">
        <v>0</v>
      </c>
      <c r="AO1513" s="17">
        <v>0</v>
      </c>
      <c r="AP1513" s="17">
        <v>0</v>
      </c>
      <c r="AQ1513" s="17">
        <v>0</v>
      </c>
      <c r="AR1513" s="17">
        <v>1E-3</v>
      </c>
      <c r="AS1513" s="17">
        <v>1.9000000000000001E-5</v>
      </c>
      <c r="AT1513" s="17">
        <v>3.18E-5</v>
      </c>
      <c r="AU1513" s="17">
        <v>2.6710000000000002E-3</v>
      </c>
      <c r="AV1513" s="17">
        <v>447</v>
      </c>
      <c r="AW1513" s="17">
        <v>536.4</v>
      </c>
      <c r="AX1513" s="17">
        <v>670.5</v>
      </c>
      <c r="AY1513" s="17">
        <v>0</v>
      </c>
      <c r="AZ1513" s="17">
        <v>0</v>
      </c>
      <c r="BA1513" s="17">
        <v>0</v>
      </c>
      <c r="BB1513" s="17">
        <v>0</v>
      </c>
      <c r="BC1513" s="17">
        <v>1</v>
      </c>
      <c r="BD1513" s="17">
        <v>0.12</v>
      </c>
      <c r="BE1513" s="17">
        <v>1</v>
      </c>
      <c r="BF1513" s="17">
        <v>1</v>
      </c>
      <c r="BH1513" s="17">
        <v>0</v>
      </c>
      <c r="BJ1513" s="17">
        <v>0</v>
      </c>
      <c r="BL1513" s="17">
        <v>0</v>
      </c>
      <c r="BM1513" s="17">
        <v>2.2099999999999998E-5</v>
      </c>
      <c r="BN1513" s="17">
        <v>2.6100000000000001E-5</v>
      </c>
      <c r="BO1513" s="17">
        <v>0</v>
      </c>
      <c r="BP1513" s="17">
        <v>0</v>
      </c>
      <c r="BQ1513" s="17">
        <v>0</v>
      </c>
      <c r="BR1513" s="17">
        <v>0</v>
      </c>
      <c r="BS1513" s="17">
        <v>0</v>
      </c>
      <c r="BT1513" s="17" t="s">
        <v>409</v>
      </c>
      <c r="BU1513" s="17" t="s">
        <v>409</v>
      </c>
      <c r="BV1513" s="17" t="s">
        <v>409</v>
      </c>
      <c r="BW1513" s="17" t="s">
        <v>592</v>
      </c>
      <c r="CA1513" s="17">
        <v>88104366</v>
      </c>
      <c r="CB1513" s="17" t="s">
        <v>1369</v>
      </c>
      <c r="CC1513" s="17">
        <v>4106491</v>
      </c>
      <c r="CD1513" s="17" t="s">
        <v>903</v>
      </c>
    </row>
    <row r="1514" spans="1:82">
      <c r="A1514" s="27">
        <v>1000005194</v>
      </c>
      <c r="B1514" s="26">
        <v>0</v>
      </c>
      <c r="C1514" s="26" t="s">
        <v>240</v>
      </c>
      <c r="D1514" s="25">
        <v>305325</v>
      </c>
      <c r="E1514" s="25" t="s">
        <v>1370</v>
      </c>
      <c r="F1514" s="25">
        <v>305385</v>
      </c>
      <c r="G1514" s="25" t="s">
        <v>935</v>
      </c>
      <c r="H1514" s="25">
        <v>2</v>
      </c>
      <c r="I1514" s="25">
        <v>2008.05</v>
      </c>
      <c r="J1514" s="25">
        <v>2500.12</v>
      </c>
      <c r="K1514" s="25" t="s">
        <v>744</v>
      </c>
      <c r="L1514" s="25"/>
      <c r="M1514" s="25" t="s">
        <v>932</v>
      </c>
      <c r="N1514" s="25" t="s">
        <v>412</v>
      </c>
      <c r="O1514" s="25"/>
      <c r="P1514" s="25"/>
      <c r="Q1514" s="28">
        <v>0</v>
      </c>
      <c r="R1514" s="17">
        <v>0</v>
      </c>
      <c r="S1514" s="17" t="s">
        <v>411</v>
      </c>
      <c r="T1514" s="17" t="s">
        <v>704</v>
      </c>
      <c r="U1514" s="17">
        <v>120</v>
      </c>
      <c r="V1514" s="17">
        <v>0.97729999999999995</v>
      </c>
      <c r="Y1514" s="17">
        <v>0</v>
      </c>
      <c r="Z1514" s="17">
        <v>0</v>
      </c>
      <c r="AC1514" s="17">
        <v>0</v>
      </c>
      <c r="AD1514" s="17">
        <v>0</v>
      </c>
      <c r="AG1514" s="17">
        <v>0</v>
      </c>
      <c r="AH1514" s="17">
        <v>0</v>
      </c>
      <c r="AK1514" s="17">
        <v>0</v>
      </c>
      <c r="AL1514" s="17">
        <v>0</v>
      </c>
      <c r="AO1514" s="17">
        <v>0</v>
      </c>
      <c r="AP1514" s="17">
        <v>0</v>
      </c>
      <c r="AQ1514" s="17">
        <v>0.97729999999999995</v>
      </c>
      <c r="AR1514" s="17">
        <v>1E-3</v>
      </c>
      <c r="AS1514" s="17">
        <v>1.9000000000000001E-5</v>
      </c>
      <c r="AT1514" s="17">
        <v>3.18E-5</v>
      </c>
      <c r="AU1514" s="17">
        <v>2.6710000000000002E-3</v>
      </c>
      <c r="AV1514" s="17">
        <v>447</v>
      </c>
      <c r="AW1514" s="17">
        <v>536.4</v>
      </c>
      <c r="AX1514" s="17">
        <v>670.5</v>
      </c>
      <c r="AY1514" s="17">
        <v>0</v>
      </c>
      <c r="AZ1514" s="17">
        <v>0</v>
      </c>
      <c r="BA1514" s="17">
        <v>0</v>
      </c>
      <c r="BB1514" s="17">
        <v>0</v>
      </c>
      <c r="BC1514" s="17">
        <v>1</v>
      </c>
      <c r="BD1514" s="17">
        <v>0.12</v>
      </c>
      <c r="BE1514" s="17">
        <v>1</v>
      </c>
      <c r="BF1514" s="17">
        <v>1</v>
      </c>
      <c r="BH1514" s="17">
        <v>0</v>
      </c>
      <c r="BJ1514" s="17">
        <v>0</v>
      </c>
      <c r="BL1514" s="17">
        <v>0</v>
      </c>
      <c r="BM1514" s="17">
        <v>2.2099999999999998E-5</v>
      </c>
      <c r="BN1514" s="17">
        <v>2.6100000000000001E-5</v>
      </c>
      <c r="BO1514" s="17">
        <v>0</v>
      </c>
      <c r="BP1514" s="17">
        <v>0</v>
      </c>
      <c r="BQ1514" s="17">
        <v>0</v>
      </c>
      <c r="BR1514" s="17">
        <v>0</v>
      </c>
      <c r="BS1514" s="17">
        <v>0</v>
      </c>
      <c r="BT1514" s="17" t="s">
        <v>409</v>
      </c>
      <c r="BU1514" s="17" t="s">
        <v>409</v>
      </c>
      <c r="BV1514" s="17" t="s">
        <v>409</v>
      </c>
      <c r="BW1514" s="17" t="s">
        <v>592</v>
      </c>
      <c r="CA1514" s="17">
        <v>88104366</v>
      </c>
      <c r="CB1514" s="17" t="s">
        <v>1369</v>
      </c>
      <c r="CC1514" s="17">
        <v>4106491</v>
      </c>
      <c r="CD1514" s="17" t="s">
        <v>903</v>
      </c>
    </row>
    <row r="1515" spans="1:82">
      <c r="A1515" s="27">
        <v>1000005212</v>
      </c>
      <c r="B1515" s="26">
        <v>0</v>
      </c>
      <c r="C1515" s="26" t="s">
        <v>1368</v>
      </c>
      <c r="D1515" s="25">
        <v>203250</v>
      </c>
      <c r="E1515" s="25" t="s">
        <v>1367</v>
      </c>
      <c r="F1515" s="25">
        <v>203300</v>
      </c>
      <c r="G1515" s="25" t="s">
        <v>1366</v>
      </c>
      <c r="H1515" s="25">
        <v>4</v>
      </c>
      <c r="I1515" s="25">
        <v>2010.03</v>
      </c>
      <c r="J1515" s="25">
        <v>2500.12</v>
      </c>
      <c r="K1515" s="25" t="s">
        <v>1365</v>
      </c>
      <c r="L1515" s="25"/>
      <c r="M1515" s="25" t="s">
        <v>913</v>
      </c>
      <c r="N1515" s="25" t="s">
        <v>609</v>
      </c>
      <c r="O1515" s="25" t="s">
        <v>498</v>
      </c>
      <c r="P1515" s="25" t="s">
        <v>516</v>
      </c>
      <c r="Q1515" s="24">
        <v>16864</v>
      </c>
      <c r="R1515" s="17">
        <v>2.024</v>
      </c>
      <c r="U1515" s="17">
        <v>0</v>
      </c>
      <c r="V1515" s="17">
        <v>0</v>
      </c>
      <c r="Y1515" s="17">
        <v>0</v>
      </c>
      <c r="Z1515" s="17">
        <v>0</v>
      </c>
      <c r="AC1515" s="17">
        <v>0</v>
      </c>
      <c r="AD1515" s="17">
        <v>0</v>
      </c>
      <c r="AG1515" s="17">
        <v>0</v>
      </c>
      <c r="AH1515" s="17">
        <v>0</v>
      </c>
      <c r="AK1515" s="17">
        <v>0</v>
      </c>
      <c r="AL1515" s="17">
        <v>0</v>
      </c>
      <c r="AO1515" s="17">
        <v>0</v>
      </c>
      <c r="AP1515" s="17">
        <v>0</v>
      </c>
      <c r="AQ1515" s="17">
        <v>2.024</v>
      </c>
      <c r="AR1515" s="17">
        <v>3.0000000000000001E-3</v>
      </c>
      <c r="AS1515" s="17">
        <v>1.996E-4</v>
      </c>
      <c r="AT1515" s="17">
        <v>1.7225999999999999E-3</v>
      </c>
      <c r="AU1515" s="17">
        <v>2.3874080000000002</v>
      </c>
      <c r="AV1515" s="17">
        <v>444</v>
      </c>
      <c r="AW1515" s="17">
        <v>532.79999999999995</v>
      </c>
      <c r="AX1515" s="17">
        <v>666</v>
      </c>
      <c r="AY1515" s="17">
        <v>0</v>
      </c>
      <c r="AZ1515" s="17">
        <v>0</v>
      </c>
      <c r="BA1515" s="17">
        <v>0</v>
      </c>
      <c r="BB1515" s="17">
        <v>0</v>
      </c>
      <c r="BC1515" s="17">
        <v>1</v>
      </c>
      <c r="BD1515" s="17">
        <v>16.86</v>
      </c>
      <c r="BE1515" s="17">
        <v>1</v>
      </c>
      <c r="BF1515" s="17">
        <v>1</v>
      </c>
      <c r="BH1515" s="17">
        <v>0</v>
      </c>
      <c r="BJ1515" s="17">
        <v>0</v>
      </c>
      <c r="BL1515" s="17">
        <v>0</v>
      </c>
      <c r="BM1515" s="17">
        <v>3.3510000000000001E-4</v>
      </c>
      <c r="BN1515" s="17">
        <v>8.5559999999999998E-4</v>
      </c>
      <c r="BO1515" s="17">
        <v>0</v>
      </c>
      <c r="BP1515" s="17">
        <v>0</v>
      </c>
      <c r="BQ1515" s="17">
        <v>0</v>
      </c>
      <c r="BR1515" s="17">
        <v>0</v>
      </c>
      <c r="BS1515" s="17">
        <v>0</v>
      </c>
      <c r="BT1515" s="17" t="s">
        <v>409</v>
      </c>
      <c r="BU1515" s="17" t="s">
        <v>409</v>
      </c>
      <c r="BV1515" s="17" t="s">
        <v>409</v>
      </c>
      <c r="BX1515" s="17" t="s">
        <v>607</v>
      </c>
      <c r="CA1515" s="17">
        <v>1101099</v>
      </c>
      <c r="CB1515" s="17" t="s">
        <v>1357</v>
      </c>
      <c r="CC1515" s="17">
        <v>2101165</v>
      </c>
      <c r="CD1515" s="17" t="s">
        <v>1364</v>
      </c>
    </row>
    <row r="1516" spans="1:82">
      <c r="A1516" s="27">
        <v>1000005213</v>
      </c>
      <c r="B1516" s="26">
        <v>0</v>
      </c>
      <c r="C1516" s="26" t="s">
        <v>1363</v>
      </c>
      <c r="D1516" s="25">
        <v>204600</v>
      </c>
      <c r="E1516" s="25" t="s">
        <v>1358</v>
      </c>
      <c r="F1516" s="25">
        <v>205200</v>
      </c>
      <c r="G1516" s="25" t="s">
        <v>1361</v>
      </c>
      <c r="H1516" s="25">
        <v>1</v>
      </c>
      <c r="I1516" s="25">
        <v>2010.06</v>
      </c>
      <c r="J1516" s="25">
        <v>2500.12</v>
      </c>
      <c r="K1516" s="25" t="s">
        <v>497</v>
      </c>
      <c r="L1516" s="25"/>
      <c r="M1516" s="25" t="s">
        <v>601</v>
      </c>
      <c r="N1516" s="25" t="s">
        <v>609</v>
      </c>
      <c r="O1516" s="25" t="s">
        <v>428</v>
      </c>
      <c r="P1516" s="25" t="s">
        <v>712</v>
      </c>
      <c r="Q1516" s="24">
        <v>37025</v>
      </c>
      <c r="R1516" s="17">
        <v>0</v>
      </c>
      <c r="U1516" s="17">
        <v>0</v>
      </c>
      <c r="V1516" s="17">
        <v>0</v>
      </c>
      <c r="Y1516" s="17">
        <v>0</v>
      </c>
      <c r="Z1516" s="17">
        <v>0</v>
      </c>
      <c r="AC1516" s="17">
        <v>0</v>
      </c>
      <c r="AD1516" s="17">
        <v>0</v>
      </c>
      <c r="AG1516" s="17">
        <v>0</v>
      </c>
      <c r="AH1516" s="17">
        <v>0</v>
      </c>
      <c r="AK1516" s="17">
        <v>0</v>
      </c>
      <c r="AL1516" s="17">
        <v>0</v>
      </c>
      <c r="AO1516" s="17">
        <v>0</v>
      </c>
      <c r="AP1516" s="17">
        <v>0</v>
      </c>
      <c r="AQ1516" s="17">
        <v>0</v>
      </c>
      <c r="AR1516" s="17">
        <v>0</v>
      </c>
      <c r="AS1516" s="17">
        <v>1.0640000000000001E-3</v>
      </c>
      <c r="AT1516" s="17">
        <v>1.1525000000000001E-2</v>
      </c>
      <c r="AU1516" s="17">
        <v>0.194078</v>
      </c>
      <c r="AV1516" s="30">
        <v>1086</v>
      </c>
      <c r="AW1516" s="30">
        <v>1303.2</v>
      </c>
      <c r="AX1516" s="30">
        <v>1629</v>
      </c>
      <c r="AY1516" s="17">
        <v>0</v>
      </c>
      <c r="AZ1516" s="17">
        <v>0</v>
      </c>
      <c r="BA1516" s="17">
        <v>0</v>
      </c>
      <c r="BB1516" s="17">
        <v>0</v>
      </c>
      <c r="BC1516" s="17">
        <v>1</v>
      </c>
      <c r="BD1516" s="17">
        <v>37.03</v>
      </c>
      <c r="BE1516" s="17">
        <v>1</v>
      </c>
      <c r="BF1516" s="17">
        <v>1</v>
      </c>
      <c r="BH1516" s="17">
        <v>0</v>
      </c>
      <c r="BJ1516" s="17">
        <v>0</v>
      </c>
      <c r="BL1516" s="17">
        <v>0</v>
      </c>
      <c r="BM1516" s="17">
        <v>7.1040000000000001E-3</v>
      </c>
      <c r="BN1516" s="17">
        <v>2.9176000000000001E-2</v>
      </c>
      <c r="BO1516" s="17">
        <v>0</v>
      </c>
      <c r="BP1516" s="17">
        <v>0</v>
      </c>
      <c r="BQ1516" s="17">
        <v>0</v>
      </c>
      <c r="BR1516" s="17">
        <v>0</v>
      </c>
      <c r="BS1516" s="17">
        <v>0</v>
      </c>
      <c r="BT1516" s="17" t="s">
        <v>409</v>
      </c>
      <c r="BU1516" s="17" t="s">
        <v>409</v>
      </c>
      <c r="BV1516" s="17" t="s">
        <v>409</v>
      </c>
      <c r="BW1516" s="17" t="s">
        <v>592</v>
      </c>
      <c r="CA1516" s="17">
        <v>1101099</v>
      </c>
      <c r="CB1516" s="17" t="s">
        <v>1357</v>
      </c>
      <c r="CC1516" s="17">
        <v>4104901</v>
      </c>
      <c r="CD1516" s="17" t="s">
        <v>702</v>
      </c>
    </row>
    <row r="1517" spans="1:82">
      <c r="A1517" s="27">
        <v>1000005214</v>
      </c>
      <c r="B1517" s="26">
        <v>0</v>
      </c>
      <c r="C1517" s="26" t="s">
        <v>1362</v>
      </c>
      <c r="D1517" s="25">
        <v>204600</v>
      </c>
      <c r="E1517" s="25" t="s">
        <v>1358</v>
      </c>
      <c r="F1517" s="25">
        <v>205200</v>
      </c>
      <c r="G1517" s="25" t="s">
        <v>1361</v>
      </c>
      <c r="H1517" s="25">
        <v>2</v>
      </c>
      <c r="I1517" s="25">
        <v>2010.06</v>
      </c>
      <c r="J1517" s="25">
        <v>2500.12</v>
      </c>
      <c r="K1517" s="25" t="s">
        <v>598</v>
      </c>
      <c r="L1517" s="25"/>
      <c r="M1517" s="25" t="s">
        <v>601</v>
      </c>
      <c r="N1517" s="25" t="s">
        <v>609</v>
      </c>
      <c r="O1517" s="25" t="s">
        <v>428</v>
      </c>
      <c r="P1517" s="25" t="s">
        <v>712</v>
      </c>
      <c r="Q1517" s="24">
        <v>37025</v>
      </c>
      <c r="R1517" s="17">
        <v>0</v>
      </c>
      <c r="U1517" s="17">
        <v>0</v>
      </c>
      <c r="V1517" s="17">
        <v>0</v>
      </c>
      <c r="Y1517" s="17">
        <v>0</v>
      </c>
      <c r="Z1517" s="17">
        <v>0</v>
      </c>
      <c r="AC1517" s="17">
        <v>0</v>
      </c>
      <c r="AD1517" s="17">
        <v>0</v>
      </c>
      <c r="AG1517" s="17">
        <v>0</v>
      </c>
      <c r="AH1517" s="17">
        <v>0</v>
      </c>
      <c r="AK1517" s="17">
        <v>0</v>
      </c>
      <c r="AL1517" s="17">
        <v>0</v>
      </c>
      <c r="AO1517" s="17">
        <v>0</v>
      </c>
      <c r="AP1517" s="17">
        <v>0</v>
      </c>
      <c r="AQ1517" s="17">
        <v>0</v>
      </c>
      <c r="AR1517" s="17">
        <v>0</v>
      </c>
      <c r="AS1517" s="17">
        <v>1.0640000000000001E-3</v>
      </c>
      <c r="AT1517" s="17">
        <v>1.1525000000000001E-2</v>
      </c>
      <c r="AU1517" s="17">
        <v>0.194078</v>
      </c>
      <c r="AV1517" s="30">
        <v>1086</v>
      </c>
      <c r="AW1517" s="30">
        <v>1303.2</v>
      </c>
      <c r="AX1517" s="30">
        <v>1629</v>
      </c>
      <c r="AY1517" s="17">
        <v>0</v>
      </c>
      <c r="AZ1517" s="17">
        <v>0</v>
      </c>
      <c r="BA1517" s="17">
        <v>0</v>
      </c>
      <c r="BB1517" s="17">
        <v>0</v>
      </c>
      <c r="BC1517" s="17">
        <v>1</v>
      </c>
      <c r="BD1517" s="17">
        <v>37.03</v>
      </c>
      <c r="BE1517" s="17">
        <v>1</v>
      </c>
      <c r="BF1517" s="17">
        <v>1</v>
      </c>
      <c r="BH1517" s="17">
        <v>0</v>
      </c>
      <c r="BJ1517" s="17">
        <v>0</v>
      </c>
      <c r="BL1517" s="17">
        <v>0</v>
      </c>
      <c r="BM1517" s="17">
        <v>7.1040000000000001E-3</v>
      </c>
      <c r="BN1517" s="17">
        <v>2.9176000000000001E-2</v>
      </c>
      <c r="BO1517" s="17">
        <v>0</v>
      </c>
      <c r="BP1517" s="17">
        <v>0</v>
      </c>
      <c r="BQ1517" s="17">
        <v>0</v>
      </c>
      <c r="BR1517" s="17">
        <v>0</v>
      </c>
      <c r="BS1517" s="17">
        <v>0</v>
      </c>
      <c r="BT1517" s="17" t="s">
        <v>409</v>
      </c>
      <c r="BU1517" s="17" t="s">
        <v>409</v>
      </c>
      <c r="BV1517" s="17" t="s">
        <v>409</v>
      </c>
      <c r="BW1517" s="17" t="s">
        <v>592</v>
      </c>
      <c r="CA1517" s="17">
        <v>1101099</v>
      </c>
      <c r="CB1517" s="17" t="s">
        <v>1357</v>
      </c>
      <c r="CC1517" s="17">
        <v>4104901</v>
      </c>
      <c r="CD1517" s="17" t="s">
        <v>702</v>
      </c>
    </row>
    <row r="1518" spans="1:82">
      <c r="A1518" s="27">
        <v>1000005215</v>
      </c>
      <c r="B1518" s="26">
        <v>0</v>
      </c>
      <c r="C1518" s="26" t="s">
        <v>1360</v>
      </c>
      <c r="D1518" s="25">
        <v>204600</v>
      </c>
      <c r="E1518" s="25" t="s">
        <v>1358</v>
      </c>
      <c r="F1518" s="25">
        <v>204010</v>
      </c>
      <c r="G1518" s="25" t="s">
        <v>1225</v>
      </c>
      <c r="H1518" s="25">
        <v>1</v>
      </c>
      <c r="I1518" s="25">
        <v>2010.06</v>
      </c>
      <c r="J1518" s="25">
        <v>2500.12</v>
      </c>
      <c r="K1518" s="25" t="s">
        <v>497</v>
      </c>
      <c r="L1518" s="25"/>
      <c r="M1518" s="25" t="s">
        <v>601</v>
      </c>
      <c r="N1518" s="25" t="s">
        <v>609</v>
      </c>
      <c r="O1518" s="25" t="s">
        <v>428</v>
      </c>
      <c r="P1518" s="25" t="s">
        <v>712</v>
      </c>
      <c r="Q1518" s="24">
        <v>7143</v>
      </c>
      <c r="R1518" s="17">
        <v>0</v>
      </c>
      <c r="U1518" s="17">
        <v>0</v>
      </c>
      <c r="V1518" s="17">
        <v>0</v>
      </c>
      <c r="Y1518" s="17">
        <v>0</v>
      </c>
      <c r="Z1518" s="17">
        <v>0</v>
      </c>
      <c r="AC1518" s="17">
        <v>0</v>
      </c>
      <c r="AD1518" s="17">
        <v>0</v>
      </c>
      <c r="AG1518" s="17">
        <v>0</v>
      </c>
      <c r="AH1518" s="17">
        <v>0</v>
      </c>
      <c r="AK1518" s="17">
        <v>0</v>
      </c>
      <c r="AL1518" s="17">
        <v>0</v>
      </c>
      <c r="AO1518" s="17">
        <v>0</v>
      </c>
      <c r="AP1518" s="17">
        <v>0</v>
      </c>
      <c r="AQ1518" s="17">
        <v>0</v>
      </c>
      <c r="AR1518" s="17">
        <v>0</v>
      </c>
      <c r="AS1518" s="17">
        <v>1.73E-4</v>
      </c>
      <c r="AT1518" s="17">
        <v>2.166E-3</v>
      </c>
      <c r="AU1518" s="17">
        <v>3.449E-2</v>
      </c>
      <c r="AV1518" s="30">
        <v>1086</v>
      </c>
      <c r="AW1518" s="30">
        <v>1303.2</v>
      </c>
      <c r="AX1518" s="30">
        <v>1629</v>
      </c>
      <c r="AY1518" s="17">
        <v>0</v>
      </c>
      <c r="AZ1518" s="17">
        <v>0</v>
      </c>
      <c r="BA1518" s="17">
        <v>0</v>
      </c>
      <c r="BB1518" s="17">
        <v>0</v>
      </c>
      <c r="BC1518" s="17">
        <v>1</v>
      </c>
      <c r="BD1518" s="17">
        <v>7.14</v>
      </c>
      <c r="BE1518" s="17">
        <v>1</v>
      </c>
      <c r="BF1518" s="17">
        <v>1</v>
      </c>
      <c r="BH1518" s="17">
        <v>0</v>
      </c>
      <c r="BJ1518" s="17">
        <v>0</v>
      </c>
      <c r="BL1518" s="17">
        <v>0</v>
      </c>
      <c r="BM1518" s="17">
        <v>9.7000000000000005E-4</v>
      </c>
      <c r="BN1518" s="17">
        <v>5.7739999999999996E-3</v>
      </c>
      <c r="BO1518" s="17">
        <v>0</v>
      </c>
      <c r="BP1518" s="17">
        <v>0</v>
      </c>
      <c r="BQ1518" s="17">
        <v>0</v>
      </c>
      <c r="BR1518" s="17">
        <v>0</v>
      </c>
      <c r="BS1518" s="17">
        <v>0</v>
      </c>
      <c r="BT1518" s="17" t="s">
        <v>409</v>
      </c>
      <c r="BU1518" s="17" t="s">
        <v>409</v>
      </c>
      <c r="BV1518" s="17" t="s">
        <v>409</v>
      </c>
      <c r="BW1518" s="17" t="s">
        <v>592</v>
      </c>
      <c r="CA1518" s="17">
        <v>1101099</v>
      </c>
      <c r="CB1518" s="17" t="s">
        <v>1357</v>
      </c>
      <c r="CC1518" s="17">
        <v>4104901</v>
      </c>
      <c r="CD1518" s="17" t="s">
        <v>702</v>
      </c>
    </row>
    <row r="1519" spans="1:82">
      <c r="A1519" s="27">
        <v>1000005216</v>
      </c>
      <c r="B1519" s="26">
        <v>0</v>
      </c>
      <c r="C1519" s="26" t="s">
        <v>1359</v>
      </c>
      <c r="D1519" s="25">
        <v>204600</v>
      </c>
      <c r="E1519" s="25" t="s">
        <v>1358</v>
      </c>
      <c r="F1519" s="25">
        <v>204010</v>
      </c>
      <c r="G1519" s="25" t="s">
        <v>1225</v>
      </c>
      <c r="H1519" s="25">
        <v>2</v>
      </c>
      <c r="I1519" s="25">
        <v>2010.06</v>
      </c>
      <c r="J1519" s="25">
        <v>2500.12</v>
      </c>
      <c r="K1519" s="25" t="s">
        <v>598</v>
      </c>
      <c r="L1519" s="25"/>
      <c r="M1519" s="25" t="s">
        <v>601</v>
      </c>
      <c r="N1519" s="25" t="s">
        <v>609</v>
      </c>
      <c r="O1519" s="25" t="s">
        <v>428</v>
      </c>
      <c r="P1519" s="25" t="s">
        <v>712</v>
      </c>
      <c r="Q1519" s="24">
        <v>7143</v>
      </c>
      <c r="R1519" s="17">
        <v>0</v>
      </c>
      <c r="U1519" s="17">
        <v>0</v>
      </c>
      <c r="V1519" s="17">
        <v>0</v>
      </c>
      <c r="Y1519" s="17">
        <v>0</v>
      </c>
      <c r="Z1519" s="17">
        <v>0</v>
      </c>
      <c r="AC1519" s="17">
        <v>0</v>
      </c>
      <c r="AD1519" s="17">
        <v>0</v>
      </c>
      <c r="AG1519" s="17">
        <v>0</v>
      </c>
      <c r="AH1519" s="17">
        <v>0</v>
      </c>
      <c r="AK1519" s="17">
        <v>0</v>
      </c>
      <c r="AL1519" s="17">
        <v>0</v>
      </c>
      <c r="AO1519" s="17">
        <v>0</v>
      </c>
      <c r="AP1519" s="17">
        <v>0</v>
      </c>
      <c r="AQ1519" s="17">
        <v>0</v>
      </c>
      <c r="AR1519" s="17">
        <v>0</v>
      </c>
      <c r="AS1519" s="17">
        <v>1.73E-4</v>
      </c>
      <c r="AT1519" s="17">
        <v>2.166E-3</v>
      </c>
      <c r="AU1519" s="17">
        <v>3.449E-2</v>
      </c>
      <c r="AV1519" s="30">
        <v>1086</v>
      </c>
      <c r="AW1519" s="30">
        <v>1303.2</v>
      </c>
      <c r="AX1519" s="30">
        <v>1629</v>
      </c>
      <c r="AY1519" s="17">
        <v>0</v>
      </c>
      <c r="AZ1519" s="17">
        <v>0</v>
      </c>
      <c r="BA1519" s="17">
        <v>0</v>
      </c>
      <c r="BB1519" s="17">
        <v>0</v>
      </c>
      <c r="BC1519" s="17">
        <v>1</v>
      </c>
      <c r="BD1519" s="17">
        <v>7.14</v>
      </c>
      <c r="BE1519" s="17">
        <v>1</v>
      </c>
      <c r="BF1519" s="17">
        <v>1</v>
      </c>
      <c r="BH1519" s="17">
        <v>0</v>
      </c>
      <c r="BJ1519" s="17">
        <v>0</v>
      </c>
      <c r="BL1519" s="17">
        <v>0</v>
      </c>
      <c r="BM1519" s="17">
        <v>9.7000000000000005E-4</v>
      </c>
      <c r="BN1519" s="17">
        <v>5.7739999999999996E-3</v>
      </c>
      <c r="BO1519" s="17">
        <v>0</v>
      </c>
      <c r="BP1519" s="17">
        <v>0</v>
      </c>
      <c r="BQ1519" s="17">
        <v>0</v>
      </c>
      <c r="BR1519" s="17">
        <v>0</v>
      </c>
      <c r="BS1519" s="17">
        <v>0</v>
      </c>
      <c r="BT1519" s="17" t="s">
        <v>409</v>
      </c>
      <c r="BU1519" s="17" t="s">
        <v>409</v>
      </c>
      <c r="BV1519" s="17" t="s">
        <v>409</v>
      </c>
      <c r="BW1519" s="17" t="s">
        <v>592</v>
      </c>
      <c r="CA1519" s="17">
        <v>1101099</v>
      </c>
      <c r="CB1519" s="17" t="s">
        <v>1357</v>
      </c>
      <c r="CC1519" s="17">
        <v>4104901</v>
      </c>
      <c r="CD1519" s="17" t="s">
        <v>702</v>
      </c>
    </row>
    <row r="1520" spans="1:82">
      <c r="A1520" s="27">
        <v>1000005237</v>
      </c>
      <c r="B1520" s="26">
        <v>0</v>
      </c>
      <c r="C1520" s="26" t="s">
        <v>1356</v>
      </c>
      <c r="D1520" s="25">
        <v>206100</v>
      </c>
      <c r="E1520" s="25" t="s">
        <v>1354</v>
      </c>
      <c r="F1520" s="25">
        <v>206200</v>
      </c>
      <c r="G1520" s="25" t="s">
        <v>1353</v>
      </c>
      <c r="H1520" s="25">
        <v>1</v>
      </c>
      <c r="I1520" s="25">
        <v>2010.04</v>
      </c>
      <c r="J1520" s="25">
        <v>2500.12</v>
      </c>
      <c r="K1520" s="25" t="s">
        <v>593</v>
      </c>
      <c r="L1520" s="25"/>
      <c r="M1520" s="25" t="s">
        <v>905</v>
      </c>
      <c r="N1520" s="25" t="s">
        <v>609</v>
      </c>
      <c r="O1520" s="25" t="s">
        <v>428</v>
      </c>
      <c r="P1520" s="25" t="s">
        <v>608</v>
      </c>
      <c r="Q1520" s="24">
        <v>9479</v>
      </c>
      <c r="R1520" s="17">
        <v>0</v>
      </c>
      <c r="U1520" s="17">
        <v>0</v>
      </c>
      <c r="V1520" s="17">
        <v>0</v>
      </c>
      <c r="Y1520" s="17">
        <v>0</v>
      </c>
      <c r="Z1520" s="17">
        <v>0</v>
      </c>
      <c r="AC1520" s="17">
        <v>0</v>
      </c>
      <c r="AD1520" s="17">
        <v>0</v>
      </c>
      <c r="AG1520" s="17">
        <v>0</v>
      </c>
      <c r="AH1520" s="17">
        <v>0</v>
      </c>
      <c r="AK1520" s="17">
        <v>0</v>
      </c>
      <c r="AL1520" s="17">
        <v>0</v>
      </c>
      <c r="AO1520" s="17">
        <v>0</v>
      </c>
      <c r="AP1520" s="17">
        <v>0</v>
      </c>
      <c r="AQ1520" s="17">
        <v>0</v>
      </c>
      <c r="AR1520" s="17">
        <v>0</v>
      </c>
      <c r="AS1520" s="17">
        <v>1.1900000000000001E-4</v>
      </c>
      <c r="AT1520" s="17">
        <v>2.3879999999999999E-3</v>
      </c>
      <c r="AU1520" s="17">
        <v>6.0326999999999999E-2</v>
      </c>
      <c r="AV1520" s="30">
        <v>2173</v>
      </c>
      <c r="AW1520" s="30">
        <v>2607.6</v>
      </c>
      <c r="AX1520" s="30">
        <v>3259.5</v>
      </c>
      <c r="AY1520" s="17">
        <v>0</v>
      </c>
      <c r="AZ1520" s="17">
        <v>0</v>
      </c>
      <c r="BA1520" s="17">
        <v>0</v>
      </c>
      <c r="BB1520" s="17">
        <v>0</v>
      </c>
      <c r="BC1520" s="17">
        <v>1</v>
      </c>
      <c r="BD1520" s="17">
        <v>9.48</v>
      </c>
      <c r="BE1520" s="17">
        <v>1</v>
      </c>
      <c r="BF1520" s="17">
        <v>1</v>
      </c>
      <c r="BH1520" s="17">
        <v>0</v>
      </c>
      <c r="BJ1520" s="17">
        <v>0</v>
      </c>
      <c r="BL1520" s="17">
        <v>0</v>
      </c>
      <c r="BM1520" s="17">
        <v>1.2509999999999999E-3</v>
      </c>
      <c r="BN1520" s="17">
        <v>6.9709999999999998E-3</v>
      </c>
      <c r="BO1520" s="17">
        <v>0</v>
      </c>
      <c r="BP1520" s="17">
        <v>0</v>
      </c>
      <c r="BQ1520" s="17">
        <v>0</v>
      </c>
      <c r="BR1520" s="17">
        <v>0</v>
      </c>
      <c r="BS1520" s="17">
        <v>0</v>
      </c>
      <c r="BT1520" s="17" t="s">
        <v>409</v>
      </c>
      <c r="BU1520" s="17" t="s">
        <v>409</v>
      </c>
      <c r="BV1520" s="17" t="s">
        <v>409</v>
      </c>
      <c r="BW1520" s="17" t="s">
        <v>592</v>
      </c>
      <c r="CA1520" s="17">
        <v>1101099</v>
      </c>
      <c r="CB1520" s="17" t="s">
        <v>1352</v>
      </c>
      <c r="CC1520" s="17">
        <v>5103347</v>
      </c>
      <c r="CD1520" s="17" t="s">
        <v>687</v>
      </c>
    </row>
    <row r="1521" spans="1:82">
      <c r="A1521" s="27">
        <v>1000005238</v>
      </c>
      <c r="B1521" s="26">
        <v>0</v>
      </c>
      <c r="C1521" s="26" t="s">
        <v>1355</v>
      </c>
      <c r="D1521" s="25">
        <v>206100</v>
      </c>
      <c r="E1521" s="25" t="s">
        <v>1354</v>
      </c>
      <c r="F1521" s="25">
        <v>206200</v>
      </c>
      <c r="G1521" s="25" t="s">
        <v>1353</v>
      </c>
      <c r="H1521" s="25">
        <v>2</v>
      </c>
      <c r="I1521" s="25">
        <v>2010.04</v>
      </c>
      <c r="J1521" s="25">
        <v>2500.12</v>
      </c>
      <c r="K1521" s="25" t="s">
        <v>593</v>
      </c>
      <c r="L1521" s="25"/>
      <c r="M1521" s="25" t="s">
        <v>905</v>
      </c>
      <c r="N1521" s="25" t="s">
        <v>609</v>
      </c>
      <c r="O1521" s="25" t="s">
        <v>428</v>
      </c>
      <c r="P1521" s="25" t="s">
        <v>608</v>
      </c>
      <c r="Q1521" s="24">
        <v>9479</v>
      </c>
      <c r="R1521" s="17">
        <v>0</v>
      </c>
      <c r="U1521" s="17">
        <v>0</v>
      </c>
      <c r="V1521" s="17">
        <v>0</v>
      </c>
      <c r="Y1521" s="17">
        <v>0</v>
      </c>
      <c r="Z1521" s="17">
        <v>0</v>
      </c>
      <c r="AC1521" s="17">
        <v>0</v>
      </c>
      <c r="AD1521" s="17">
        <v>0</v>
      </c>
      <c r="AG1521" s="17">
        <v>0</v>
      </c>
      <c r="AH1521" s="17">
        <v>0</v>
      </c>
      <c r="AK1521" s="17">
        <v>0</v>
      </c>
      <c r="AL1521" s="17">
        <v>0</v>
      </c>
      <c r="AO1521" s="17">
        <v>0</v>
      </c>
      <c r="AP1521" s="17">
        <v>0</v>
      </c>
      <c r="AQ1521" s="17">
        <v>0</v>
      </c>
      <c r="AR1521" s="17">
        <v>0</v>
      </c>
      <c r="AS1521" s="17">
        <v>1.1900000000000001E-4</v>
      </c>
      <c r="AT1521" s="17">
        <v>2.3879999999999999E-3</v>
      </c>
      <c r="AU1521" s="17">
        <v>6.0326999999999999E-2</v>
      </c>
      <c r="AV1521" s="30">
        <v>2173</v>
      </c>
      <c r="AW1521" s="30">
        <v>2607.6</v>
      </c>
      <c r="AX1521" s="30">
        <v>3259.5</v>
      </c>
      <c r="AY1521" s="17">
        <v>0</v>
      </c>
      <c r="AZ1521" s="17">
        <v>0</v>
      </c>
      <c r="BA1521" s="17">
        <v>0</v>
      </c>
      <c r="BB1521" s="17">
        <v>0</v>
      </c>
      <c r="BC1521" s="17">
        <v>1</v>
      </c>
      <c r="BD1521" s="17">
        <v>9.48</v>
      </c>
      <c r="BE1521" s="17">
        <v>1</v>
      </c>
      <c r="BF1521" s="17">
        <v>1</v>
      </c>
      <c r="BH1521" s="17">
        <v>0</v>
      </c>
      <c r="BJ1521" s="17">
        <v>0</v>
      </c>
      <c r="BL1521" s="17">
        <v>0</v>
      </c>
      <c r="BM1521" s="17">
        <v>1.2509999999999999E-3</v>
      </c>
      <c r="BN1521" s="17">
        <v>6.9709999999999998E-3</v>
      </c>
      <c r="BO1521" s="17">
        <v>0</v>
      </c>
      <c r="BP1521" s="17">
        <v>0</v>
      </c>
      <c r="BQ1521" s="17">
        <v>0</v>
      </c>
      <c r="BR1521" s="17">
        <v>0</v>
      </c>
      <c r="BS1521" s="17">
        <v>0</v>
      </c>
      <c r="BT1521" s="17" t="s">
        <v>409</v>
      </c>
      <c r="BU1521" s="17" t="s">
        <v>409</v>
      </c>
      <c r="BV1521" s="17" t="s">
        <v>409</v>
      </c>
      <c r="BW1521" s="17" t="s">
        <v>592</v>
      </c>
      <c r="CA1521" s="17">
        <v>1101099</v>
      </c>
      <c r="CB1521" s="17" t="s">
        <v>1352</v>
      </c>
      <c r="CC1521" s="17">
        <v>5103347</v>
      </c>
      <c r="CD1521" s="17" t="s">
        <v>687</v>
      </c>
    </row>
    <row r="1522" spans="1:82">
      <c r="A1522" s="27">
        <v>1000005277</v>
      </c>
      <c r="B1522" s="26">
        <v>0</v>
      </c>
      <c r="C1522" s="26" t="s">
        <v>174</v>
      </c>
      <c r="D1522" s="25">
        <v>303300</v>
      </c>
      <c r="E1522" s="25" t="s">
        <v>1281</v>
      </c>
      <c r="F1522" s="25">
        <v>303365</v>
      </c>
      <c r="G1522" s="25" t="s">
        <v>1350</v>
      </c>
      <c r="H1522" s="25">
        <v>1</v>
      </c>
      <c r="I1522" s="25">
        <v>2006.11</v>
      </c>
      <c r="J1522" s="25">
        <v>2500.12</v>
      </c>
      <c r="K1522" s="25" t="s">
        <v>1348</v>
      </c>
      <c r="L1522" s="25"/>
      <c r="M1522" s="25" t="s">
        <v>1348</v>
      </c>
      <c r="N1522" s="25" t="s">
        <v>412</v>
      </c>
      <c r="O1522" s="25" t="s">
        <v>428</v>
      </c>
      <c r="P1522" s="25" t="s">
        <v>427</v>
      </c>
      <c r="Q1522" s="24">
        <v>5755</v>
      </c>
      <c r="R1522" s="17">
        <v>0</v>
      </c>
      <c r="S1522" s="17" t="s">
        <v>411</v>
      </c>
      <c r="T1522" s="17" t="s">
        <v>426</v>
      </c>
      <c r="U1522" s="29">
        <v>4554</v>
      </c>
      <c r="V1522" s="17">
        <v>0.58640000000000003</v>
      </c>
      <c r="Y1522" s="17">
        <v>0</v>
      </c>
      <c r="Z1522" s="17">
        <v>0</v>
      </c>
      <c r="AC1522" s="17">
        <v>0</v>
      </c>
      <c r="AD1522" s="17">
        <v>0</v>
      </c>
      <c r="AG1522" s="17">
        <v>0</v>
      </c>
      <c r="AH1522" s="17">
        <v>0</v>
      </c>
      <c r="AK1522" s="17">
        <v>0</v>
      </c>
      <c r="AL1522" s="17">
        <v>0</v>
      </c>
      <c r="AO1522" s="17">
        <v>0</v>
      </c>
      <c r="AP1522" s="17">
        <v>0</v>
      </c>
      <c r="AQ1522" s="17">
        <v>7.9716176E-2</v>
      </c>
      <c r="AR1522" s="17">
        <v>9.4700999999999997E-4</v>
      </c>
      <c r="AS1522" s="17">
        <v>2.5950000000000001E-3</v>
      </c>
      <c r="AT1522" s="17">
        <v>1.4128999999999999E-2</v>
      </c>
      <c r="AU1522" s="17">
        <v>7.6733999999999997E-2</v>
      </c>
      <c r="AV1522" s="17">
        <v>195</v>
      </c>
      <c r="AW1522" s="17">
        <v>234</v>
      </c>
      <c r="AX1522" s="17">
        <v>292.5</v>
      </c>
      <c r="AY1522" s="17">
        <v>0</v>
      </c>
      <c r="AZ1522" s="17">
        <v>0</v>
      </c>
      <c r="BA1522" s="17">
        <v>0</v>
      </c>
      <c r="BB1522" s="17">
        <v>0</v>
      </c>
      <c r="BC1522" s="17">
        <v>1</v>
      </c>
      <c r="BD1522" s="17">
        <v>10.31</v>
      </c>
      <c r="BE1522" s="17">
        <v>1</v>
      </c>
      <c r="BF1522" s="17">
        <v>1</v>
      </c>
      <c r="BH1522" s="17">
        <v>0</v>
      </c>
      <c r="BJ1522" s="17">
        <v>0</v>
      </c>
      <c r="BL1522" s="17">
        <v>0</v>
      </c>
      <c r="BM1522" s="17">
        <v>8.541E-3</v>
      </c>
      <c r="BN1522" s="17">
        <v>4.1410000000000002E-2</v>
      </c>
      <c r="BO1522" s="17">
        <v>0</v>
      </c>
      <c r="BP1522" s="17">
        <v>0</v>
      </c>
      <c r="BQ1522" s="17">
        <v>0</v>
      </c>
      <c r="BR1522" s="17">
        <v>0</v>
      </c>
      <c r="BS1522" s="17">
        <v>0</v>
      </c>
      <c r="BT1522" s="17" t="s">
        <v>409</v>
      </c>
      <c r="BU1522" s="17" t="s">
        <v>409</v>
      </c>
      <c r="BV1522" s="17" t="s">
        <v>409</v>
      </c>
      <c r="BW1522" s="17" t="s">
        <v>592</v>
      </c>
      <c r="CA1522" s="17">
        <v>93101618</v>
      </c>
      <c r="CB1522" s="17" t="s">
        <v>1347</v>
      </c>
      <c r="CC1522" s="17">
        <v>7100485</v>
      </c>
      <c r="CD1522" s="17" t="s">
        <v>1351</v>
      </c>
    </row>
    <row r="1523" spans="1:82">
      <c r="A1523" s="27">
        <v>1000005278</v>
      </c>
      <c r="B1523" s="26">
        <v>0</v>
      </c>
      <c r="C1523" s="26" t="s">
        <v>173</v>
      </c>
      <c r="D1523" s="25">
        <v>303300</v>
      </c>
      <c r="E1523" s="25" t="s">
        <v>1281</v>
      </c>
      <c r="F1523" s="25">
        <v>303365</v>
      </c>
      <c r="G1523" s="25" t="s">
        <v>1350</v>
      </c>
      <c r="H1523" s="25">
        <v>2</v>
      </c>
      <c r="I1523" s="25">
        <v>2006.11</v>
      </c>
      <c r="J1523" s="25">
        <v>2500.12</v>
      </c>
      <c r="K1523" s="25" t="s">
        <v>1348</v>
      </c>
      <c r="L1523" s="25"/>
      <c r="M1523" s="25" t="s">
        <v>1348</v>
      </c>
      <c r="N1523" s="25" t="s">
        <v>412</v>
      </c>
      <c r="O1523" s="25" t="s">
        <v>428</v>
      </c>
      <c r="P1523" s="25" t="s">
        <v>427</v>
      </c>
      <c r="Q1523" s="24">
        <v>5755</v>
      </c>
      <c r="R1523" s="17">
        <v>0</v>
      </c>
      <c r="S1523" s="17" t="s">
        <v>411</v>
      </c>
      <c r="T1523" s="17" t="s">
        <v>426</v>
      </c>
      <c r="U1523" s="29">
        <v>4554</v>
      </c>
      <c r="V1523" s="17">
        <v>0.58640000000000003</v>
      </c>
      <c r="Y1523" s="17">
        <v>0</v>
      </c>
      <c r="Z1523" s="17">
        <v>0</v>
      </c>
      <c r="AC1523" s="17">
        <v>0</v>
      </c>
      <c r="AD1523" s="17">
        <v>0</v>
      </c>
      <c r="AG1523" s="17">
        <v>0</v>
      </c>
      <c r="AH1523" s="17">
        <v>0</v>
      </c>
      <c r="AK1523" s="17">
        <v>0</v>
      </c>
      <c r="AL1523" s="17">
        <v>0</v>
      </c>
      <c r="AO1523" s="17">
        <v>0</v>
      </c>
      <c r="AP1523" s="17">
        <v>0</v>
      </c>
      <c r="AQ1523" s="17">
        <v>7.9716176E-2</v>
      </c>
      <c r="AR1523" s="17">
        <v>9.4700999999999997E-4</v>
      </c>
      <c r="AS1523" s="17">
        <v>2.5950000000000001E-3</v>
      </c>
      <c r="AT1523" s="17">
        <v>1.4128999999999999E-2</v>
      </c>
      <c r="AU1523" s="17">
        <v>7.6733999999999997E-2</v>
      </c>
      <c r="AV1523" s="17">
        <v>195</v>
      </c>
      <c r="AW1523" s="17">
        <v>234</v>
      </c>
      <c r="AX1523" s="17">
        <v>292.5</v>
      </c>
      <c r="AY1523" s="17">
        <v>0</v>
      </c>
      <c r="AZ1523" s="17">
        <v>0</v>
      </c>
      <c r="BA1523" s="17">
        <v>0</v>
      </c>
      <c r="BB1523" s="17">
        <v>0</v>
      </c>
      <c r="BC1523" s="17">
        <v>1</v>
      </c>
      <c r="BD1523" s="17">
        <v>10.31</v>
      </c>
      <c r="BE1523" s="17">
        <v>1</v>
      </c>
      <c r="BF1523" s="17">
        <v>1</v>
      </c>
      <c r="BH1523" s="17">
        <v>0</v>
      </c>
      <c r="BJ1523" s="17">
        <v>0</v>
      </c>
      <c r="BL1523" s="17">
        <v>0</v>
      </c>
      <c r="BM1523" s="17">
        <v>8.541E-3</v>
      </c>
      <c r="BN1523" s="17">
        <v>4.1410000000000002E-2</v>
      </c>
      <c r="BO1523" s="17">
        <v>0</v>
      </c>
      <c r="BP1523" s="17">
        <v>0</v>
      </c>
      <c r="BQ1523" s="17">
        <v>0</v>
      </c>
      <c r="BR1523" s="17">
        <v>0</v>
      </c>
      <c r="BS1523" s="17">
        <v>0</v>
      </c>
      <c r="BT1523" s="17" t="s">
        <v>409</v>
      </c>
      <c r="BU1523" s="17" t="s">
        <v>409</v>
      </c>
      <c r="BV1523" s="17" t="s">
        <v>409</v>
      </c>
      <c r="BW1523" s="17" t="s">
        <v>592</v>
      </c>
      <c r="CA1523" s="17">
        <v>93101618</v>
      </c>
      <c r="CB1523" s="17" t="s">
        <v>1347</v>
      </c>
      <c r="CC1523" s="17">
        <v>7100485</v>
      </c>
      <c r="CD1523" s="17" t="s">
        <v>1351</v>
      </c>
    </row>
    <row r="1524" spans="1:82">
      <c r="A1524" s="27">
        <v>1000005279</v>
      </c>
      <c r="B1524" s="26">
        <v>0</v>
      </c>
      <c r="C1524" s="26" t="s">
        <v>371</v>
      </c>
      <c r="D1524" s="25">
        <v>303365</v>
      </c>
      <c r="E1524" s="25" t="s">
        <v>1350</v>
      </c>
      <c r="F1524" s="25">
        <v>302220</v>
      </c>
      <c r="G1524" s="25" t="s">
        <v>1349</v>
      </c>
      <c r="H1524" s="25">
        <v>1</v>
      </c>
      <c r="I1524" s="25">
        <v>2006.11</v>
      </c>
      <c r="J1524" s="25">
        <v>2500.12</v>
      </c>
      <c r="K1524" s="25" t="s">
        <v>1348</v>
      </c>
      <c r="L1524" s="25"/>
      <c r="M1524" s="25" t="s">
        <v>1348</v>
      </c>
      <c r="N1524" s="25" t="s">
        <v>412</v>
      </c>
      <c r="O1524" s="25" t="s">
        <v>411</v>
      </c>
      <c r="P1524" s="25" t="s">
        <v>426</v>
      </c>
      <c r="Q1524" s="24">
        <v>2415</v>
      </c>
      <c r="R1524" s="17">
        <v>0.58389999999999997</v>
      </c>
      <c r="U1524" s="17">
        <v>0</v>
      </c>
      <c r="V1524" s="17">
        <v>0</v>
      </c>
      <c r="Y1524" s="17">
        <v>0</v>
      </c>
      <c r="Z1524" s="17">
        <v>0</v>
      </c>
      <c r="AC1524" s="17">
        <v>0</v>
      </c>
      <c r="AD1524" s="17">
        <v>0</v>
      </c>
      <c r="AG1524" s="17">
        <v>0</v>
      </c>
      <c r="AH1524" s="17">
        <v>0</v>
      </c>
      <c r="AK1524" s="17">
        <v>0</v>
      </c>
      <c r="AL1524" s="17">
        <v>0</v>
      </c>
      <c r="AO1524" s="17">
        <v>0</v>
      </c>
      <c r="AP1524" s="17">
        <v>0</v>
      </c>
      <c r="AQ1524" s="17">
        <v>0.58389999999999997</v>
      </c>
      <c r="AR1524" s="17">
        <v>1E-3</v>
      </c>
      <c r="AS1524" s="17">
        <v>1.8900000000000001E-4</v>
      </c>
      <c r="AT1524" s="17">
        <v>1.6850000000000001E-3</v>
      </c>
      <c r="AU1524" s="17">
        <v>2.7765999999999999E-2</v>
      </c>
      <c r="AV1524" s="17">
        <v>237</v>
      </c>
      <c r="AW1524" s="17">
        <v>284.39999999999998</v>
      </c>
      <c r="AX1524" s="17">
        <v>355.5</v>
      </c>
      <c r="AY1524" s="17">
        <v>0</v>
      </c>
      <c r="AZ1524" s="17">
        <v>0</v>
      </c>
      <c r="BA1524" s="17">
        <v>0</v>
      </c>
      <c r="BB1524" s="17">
        <v>0</v>
      </c>
      <c r="BC1524" s="17">
        <v>1</v>
      </c>
      <c r="BD1524" s="17">
        <v>2.42</v>
      </c>
      <c r="BE1524" s="17">
        <v>1</v>
      </c>
      <c r="BF1524" s="17">
        <v>1</v>
      </c>
      <c r="BH1524" s="17">
        <v>0</v>
      </c>
      <c r="BJ1524" s="17">
        <v>0</v>
      </c>
      <c r="BL1524" s="17">
        <v>0</v>
      </c>
      <c r="BM1524" s="17">
        <v>4.6900000000000002E-4</v>
      </c>
      <c r="BN1524" s="17">
        <v>9.2699999999999998E-4</v>
      </c>
      <c r="BO1524" s="17">
        <v>0</v>
      </c>
      <c r="BP1524" s="17">
        <v>0</v>
      </c>
      <c r="BQ1524" s="17">
        <v>0</v>
      </c>
      <c r="BR1524" s="17">
        <v>0</v>
      </c>
      <c r="BS1524" s="17">
        <v>0</v>
      </c>
      <c r="BT1524" s="17" t="s">
        <v>409</v>
      </c>
      <c r="BU1524" s="17" t="s">
        <v>409</v>
      </c>
      <c r="BV1524" s="17" t="s">
        <v>409</v>
      </c>
      <c r="BW1524" s="17" t="s">
        <v>592</v>
      </c>
      <c r="CA1524" s="17">
        <v>93101618</v>
      </c>
      <c r="CB1524" s="17" t="s">
        <v>1347</v>
      </c>
      <c r="CC1524" s="17">
        <v>6102301</v>
      </c>
      <c r="CD1524" s="17" t="s">
        <v>775</v>
      </c>
    </row>
    <row r="1525" spans="1:82">
      <c r="A1525" s="27">
        <v>1000005280</v>
      </c>
      <c r="B1525" s="26">
        <v>0</v>
      </c>
      <c r="C1525" s="26" t="s">
        <v>370</v>
      </c>
      <c r="D1525" s="25">
        <v>303365</v>
      </c>
      <c r="E1525" s="25" t="s">
        <v>1350</v>
      </c>
      <c r="F1525" s="25">
        <v>302220</v>
      </c>
      <c r="G1525" s="25" t="s">
        <v>1349</v>
      </c>
      <c r="H1525" s="25">
        <v>2</v>
      </c>
      <c r="I1525" s="25">
        <v>2006.11</v>
      </c>
      <c r="J1525" s="25">
        <v>2500.12</v>
      </c>
      <c r="K1525" s="25" t="s">
        <v>1348</v>
      </c>
      <c r="L1525" s="25"/>
      <c r="M1525" s="25" t="s">
        <v>1348</v>
      </c>
      <c r="N1525" s="25" t="s">
        <v>412</v>
      </c>
      <c r="O1525" s="25" t="s">
        <v>411</v>
      </c>
      <c r="P1525" s="25" t="s">
        <v>426</v>
      </c>
      <c r="Q1525" s="24">
        <v>2415</v>
      </c>
      <c r="R1525" s="17">
        <v>0.58389999999999997</v>
      </c>
      <c r="U1525" s="17">
        <v>0</v>
      </c>
      <c r="V1525" s="17">
        <v>0</v>
      </c>
      <c r="Y1525" s="17">
        <v>0</v>
      </c>
      <c r="Z1525" s="17">
        <v>0</v>
      </c>
      <c r="AC1525" s="17">
        <v>0</v>
      </c>
      <c r="AD1525" s="17">
        <v>0</v>
      </c>
      <c r="AG1525" s="17">
        <v>0</v>
      </c>
      <c r="AH1525" s="17">
        <v>0</v>
      </c>
      <c r="AK1525" s="17">
        <v>0</v>
      </c>
      <c r="AL1525" s="17">
        <v>0</v>
      </c>
      <c r="AO1525" s="17">
        <v>0</v>
      </c>
      <c r="AP1525" s="17">
        <v>0</v>
      </c>
      <c r="AQ1525" s="17">
        <v>0.58389999999999997</v>
      </c>
      <c r="AR1525" s="17">
        <v>1E-3</v>
      </c>
      <c r="AS1525" s="17">
        <v>1.8900000000000001E-4</v>
      </c>
      <c r="AT1525" s="17">
        <v>1.6850000000000001E-3</v>
      </c>
      <c r="AU1525" s="17">
        <v>2.7765999999999999E-2</v>
      </c>
      <c r="AV1525" s="17">
        <v>237</v>
      </c>
      <c r="AW1525" s="17">
        <v>284.39999999999998</v>
      </c>
      <c r="AX1525" s="17">
        <v>355.5</v>
      </c>
      <c r="AY1525" s="17">
        <v>0</v>
      </c>
      <c r="AZ1525" s="17">
        <v>0</v>
      </c>
      <c r="BA1525" s="17">
        <v>0</v>
      </c>
      <c r="BB1525" s="17">
        <v>0</v>
      </c>
      <c r="BC1525" s="17">
        <v>1</v>
      </c>
      <c r="BD1525" s="17">
        <v>2.42</v>
      </c>
      <c r="BE1525" s="17">
        <v>1</v>
      </c>
      <c r="BF1525" s="17">
        <v>1</v>
      </c>
      <c r="BH1525" s="17">
        <v>0</v>
      </c>
      <c r="BJ1525" s="17">
        <v>0</v>
      </c>
      <c r="BL1525" s="17">
        <v>0</v>
      </c>
      <c r="BM1525" s="17">
        <v>4.6900000000000002E-4</v>
      </c>
      <c r="BN1525" s="17">
        <v>9.2699999999999998E-4</v>
      </c>
      <c r="BO1525" s="17">
        <v>0</v>
      </c>
      <c r="BP1525" s="17">
        <v>0</v>
      </c>
      <c r="BQ1525" s="17">
        <v>0</v>
      </c>
      <c r="BR1525" s="17">
        <v>0</v>
      </c>
      <c r="BS1525" s="17">
        <v>0</v>
      </c>
      <c r="BT1525" s="17" t="s">
        <v>409</v>
      </c>
      <c r="BU1525" s="17" t="s">
        <v>409</v>
      </c>
      <c r="BV1525" s="17" t="s">
        <v>409</v>
      </c>
      <c r="BW1525" s="17" t="s">
        <v>592</v>
      </c>
      <c r="CA1525" s="17">
        <v>93101618</v>
      </c>
      <c r="CB1525" s="17" t="s">
        <v>1347</v>
      </c>
      <c r="CC1525" s="17">
        <v>6102301</v>
      </c>
      <c r="CD1525" s="17" t="s">
        <v>775</v>
      </c>
    </row>
    <row r="1526" spans="1:82">
      <c r="A1526" s="27">
        <v>1000005283</v>
      </c>
      <c r="B1526" s="26">
        <v>0</v>
      </c>
      <c r="C1526" s="26" t="s">
        <v>1346</v>
      </c>
      <c r="D1526" s="25">
        <v>301860</v>
      </c>
      <c r="E1526" s="25" t="s">
        <v>900</v>
      </c>
      <c r="F1526" s="25">
        <v>301855</v>
      </c>
      <c r="G1526" s="25" t="s">
        <v>1344</v>
      </c>
      <c r="H1526" s="25">
        <v>1</v>
      </c>
      <c r="I1526" s="25">
        <v>2006.1</v>
      </c>
      <c r="J1526" s="25">
        <v>2011.1</v>
      </c>
      <c r="K1526" s="25" t="s">
        <v>1044</v>
      </c>
      <c r="L1526" s="25"/>
      <c r="M1526" s="25" t="s">
        <v>1044</v>
      </c>
      <c r="N1526" s="25" t="s">
        <v>412</v>
      </c>
      <c r="O1526" s="25" t="s">
        <v>428</v>
      </c>
      <c r="P1526" s="25" t="s">
        <v>499</v>
      </c>
      <c r="Q1526" s="24">
        <v>29500</v>
      </c>
      <c r="R1526" s="17">
        <v>0</v>
      </c>
      <c r="U1526" s="17">
        <v>0</v>
      </c>
      <c r="V1526" s="17">
        <v>0</v>
      </c>
      <c r="Y1526" s="17">
        <v>0</v>
      </c>
      <c r="Z1526" s="17">
        <v>0</v>
      </c>
      <c r="AC1526" s="17">
        <v>0</v>
      </c>
      <c r="AD1526" s="17">
        <v>0</v>
      </c>
      <c r="AG1526" s="17">
        <v>0</v>
      </c>
      <c r="AH1526" s="17">
        <v>0</v>
      </c>
      <c r="AK1526" s="17">
        <v>0</v>
      </c>
      <c r="AL1526" s="17">
        <v>0</v>
      </c>
      <c r="AO1526" s="17">
        <v>0</v>
      </c>
      <c r="AP1526" s="17">
        <v>0</v>
      </c>
      <c r="AQ1526" s="17">
        <v>0</v>
      </c>
      <c r="AR1526" s="17">
        <v>0</v>
      </c>
      <c r="AS1526" s="17">
        <v>5.8560000000000001E-3</v>
      </c>
      <c r="AT1526" s="17">
        <v>4.6126E-2</v>
      </c>
      <c r="AU1526" s="17">
        <v>3.8429999999999999E-2</v>
      </c>
      <c r="AV1526" s="17">
        <v>452</v>
      </c>
      <c r="AW1526" s="17">
        <v>542.4</v>
      </c>
      <c r="AX1526" s="17">
        <v>678</v>
      </c>
      <c r="AY1526" s="17">
        <v>0</v>
      </c>
      <c r="AZ1526" s="17">
        <v>0</v>
      </c>
      <c r="BA1526" s="17">
        <v>0</v>
      </c>
      <c r="BB1526" s="17">
        <v>0</v>
      </c>
      <c r="BC1526" s="17">
        <v>1</v>
      </c>
      <c r="BD1526" s="17">
        <v>29.5</v>
      </c>
      <c r="BE1526" s="17">
        <v>1</v>
      </c>
      <c r="BF1526" s="17">
        <v>1</v>
      </c>
      <c r="BH1526" s="17">
        <v>0</v>
      </c>
      <c r="BJ1526" s="17">
        <v>0</v>
      </c>
      <c r="BL1526" s="17">
        <v>0</v>
      </c>
      <c r="BM1526" s="17">
        <v>3.2445000000000002E-2</v>
      </c>
      <c r="BN1526" s="17">
        <v>0.135992</v>
      </c>
      <c r="BO1526" s="17">
        <v>0</v>
      </c>
      <c r="BP1526" s="17">
        <v>0</v>
      </c>
      <c r="BQ1526" s="17">
        <v>0</v>
      </c>
      <c r="BR1526" s="17">
        <v>0</v>
      </c>
      <c r="BS1526" s="17">
        <v>0</v>
      </c>
      <c r="BT1526" s="17" t="s">
        <v>409</v>
      </c>
      <c r="BU1526" s="17" t="s">
        <v>409</v>
      </c>
      <c r="BV1526" s="17" t="s">
        <v>409</v>
      </c>
      <c r="BW1526" s="17" t="s">
        <v>592</v>
      </c>
      <c r="CA1526" s="17">
        <v>88106466</v>
      </c>
      <c r="CB1526" s="17" t="s">
        <v>1343</v>
      </c>
      <c r="CC1526" s="17">
        <v>98102434</v>
      </c>
      <c r="CD1526" s="17" t="s">
        <v>620</v>
      </c>
    </row>
    <row r="1527" spans="1:82">
      <c r="A1527" s="27">
        <v>1000005284</v>
      </c>
      <c r="B1527" s="26">
        <v>0</v>
      </c>
      <c r="C1527" s="26" t="s">
        <v>1345</v>
      </c>
      <c r="D1527" s="25">
        <v>301860</v>
      </c>
      <c r="E1527" s="25" t="s">
        <v>900</v>
      </c>
      <c r="F1527" s="25">
        <v>301855</v>
      </c>
      <c r="G1527" s="25" t="s">
        <v>1344</v>
      </c>
      <c r="H1527" s="25">
        <v>2</v>
      </c>
      <c r="I1527" s="25">
        <v>2006.1</v>
      </c>
      <c r="J1527" s="25">
        <v>2011.1</v>
      </c>
      <c r="K1527" s="25" t="s">
        <v>1044</v>
      </c>
      <c r="L1527" s="25"/>
      <c r="M1527" s="25" t="s">
        <v>1044</v>
      </c>
      <c r="N1527" s="25" t="s">
        <v>412</v>
      </c>
      <c r="O1527" s="25" t="s">
        <v>428</v>
      </c>
      <c r="P1527" s="25" t="s">
        <v>499</v>
      </c>
      <c r="Q1527" s="24">
        <v>29500</v>
      </c>
      <c r="R1527" s="17">
        <v>0</v>
      </c>
      <c r="U1527" s="17">
        <v>0</v>
      </c>
      <c r="V1527" s="17">
        <v>0</v>
      </c>
      <c r="Y1527" s="17">
        <v>0</v>
      </c>
      <c r="Z1527" s="17">
        <v>0</v>
      </c>
      <c r="AC1527" s="17">
        <v>0</v>
      </c>
      <c r="AD1527" s="17">
        <v>0</v>
      </c>
      <c r="AG1527" s="17">
        <v>0</v>
      </c>
      <c r="AH1527" s="17">
        <v>0</v>
      </c>
      <c r="AK1527" s="17">
        <v>0</v>
      </c>
      <c r="AL1527" s="17">
        <v>0</v>
      </c>
      <c r="AO1527" s="17">
        <v>0</v>
      </c>
      <c r="AP1527" s="17">
        <v>0</v>
      </c>
      <c r="AQ1527" s="17">
        <v>0</v>
      </c>
      <c r="AR1527" s="17">
        <v>0</v>
      </c>
      <c r="AS1527" s="17">
        <v>5.8560000000000001E-3</v>
      </c>
      <c r="AT1527" s="17">
        <v>4.6126E-2</v>
      </c>
      <c r="AU1527" s="17">
        <v>3.8429999999999999E-2</v>
      </c>
      <c r="AV1527" s="17">
        <v>452</v>
      </c>
      <c r="AW1527" s="17">
        <v>542.4</v>
      </c>
      <c r="AX1527" s="17">
        <v>678</v>
      </c>
      <c r="AY1527" s="17">
        <v>0</v>
      </c>
      <c r="AZ1527" s="17">
        <v>0</v>
      </c>
      <c r="BA1527" s="17">
        <v>0</v>
      </c>
      <c r="BB1527" s="17">
        <v>0</v>
      </c>
      <c r="BC1527" s="17">
        <v>1</v>
      </c>
      <c r="BD1527" s="17">
        <v>29.5</v>
      </c>
      <c r="BE1527" s="17">
        <v>1</v>
      </c>
      <c r="BF1527" s="17">
        <v>1</v>
      </c>
      <c r="BH1527" s="17">
        <v>0</v>
      </c>
      <c r="BJ1527" s="17">
        <v>0</v>
      </c>
      <c r="BL1527" s="17">
        <v>0</v>
      </c>
      <c r="BM1527" s="17">
        <v>3.2445000000000002E-2</v>
      </c>
      <c r="BN1527" s="17">
        <v>0.135992</v>
      </c>
      <c r="BO1527" s="17">
        <v>0</v>
      </c>
      <c r="BP1527" s="17">
        <v>0</v>
      </c>
      <c r="BQ1527" s="17">
        <v>0</v>
      </c>
      <c r="BR1527" s="17">
        <v>0</v>
      </c>
      <c r="BS1527" s="17">
        <v>0</v>
      </c>
      <c r="BT1527" s="17" t="s">
        <v>409</v>
      </c>
      <c r="BU1527" s="17" t="s">
        <v>409</v>
      </c>
      <c r="BV1527" s="17" t="s">
        <v>409</v>
      </c>
      <c r="BW1527" s="17" t="s">
        <v>592</v>
      </c>
      <c r="CA1527" s="17">
        <v>88106466</v>
      </c>
      <c r="CB1527" s="17" t="s">
        <v>1343</v>
      </c>
      <c r="CC1527" s="17">
        <v>98102434</v>
      </c>
      <c r="CD1527" s="17" t="s">
        <v>620</v>
      </c>
    </row>
    <row r="1528" spans="1:82">
      <c r="A1528" s="27">
        <v>1000005285</v>
      </c>
      <c r="B1528" s="26">
        <v>0</v>
      </c>
      <c r="C1528" s="26" t="s">
        <v>237</v>
      </c>
      <c r="D1528" s="25">
        <v>302570</v>
      </c>
      <c r="E1528" s="25" t="s">
        <v>1342</v>
      </c>
      <c r="F1528" s="25">
        <v>302575</v>
      </c>
      <c r="G1528" s="25" t="s">
        <v>1341</v>
      </c>
      <c r="H1528" s="25">
        <v>2</v>
      </c>
      <c r="I1528" s="25">
        <v>2007.05</v>
      </c>
      <c r="J1528" s="25">
        <v>2500.12</v>
      </c>
      <c r="K1528" s="25" t="s">
        <v>1340</v>
      </c>
      <c r="L1528" s="25"/>
      <c r="M1528" s="25" t="s">
        <v>1293</v>
      </c>
      <c r="N1528" s="25" t="s">
        <v>412</v>
      </c>
      <c r="O1528" s="25"/>
      <c r="P1528" s="25"/>
      <c r="Q1528" s="28">
        <v>0</v>
      </c>
      <c r="R1528" s="17">
        <v>0</v>
      </c>
      <c r="S1528" s="17" t="s">
        <v>498</v>
      </c>
      <c r="T1528" s="17" t="s">
        <v>426</v>
      </c>
      <c r="U1528" s="29">
        <v>3540</v>
      </c>
      <c r="V1528" s="17">
        <v>0.55940000000000001</v>
      </c>
      <c r="Y1528" s="17">
        <v>0</v>
      </c>
      <c r="Z1528" s="17">
        <v>0</v>
      </c>
      <c r="AC1528" s="17">
        <v>0</v>
      </c>
      <c r="AD1528" s="17">
        <v>0</v>
      </c>
      <c r="AG1528" s="17">
        <v>0</v>
      </c>
      <c r="AH1528" s="17">
        <v>0</v>
      </c>
      <c r="AK1528" s="17">
        <v>0</v>
      </c>
      <c r="AL1528" s="17">
        <v>0</v>
      </c>
      <c r="AO1528" s="17">
        <v>0</v>
      </c>
      <c r="AP1528" s="17">
        <v>0</v>
      </c>
      <c r="AQ1528" s="17">
        <v>0.55940000000000001</v>
      </c>
      <c r="AR1528" s="17">
        <v>3.0000000000000001E-3</v>
      </c>
      <c r="AS1528" s="17">
        <v>2.4499999999999999E-4</v>
      </c>
      <c r="AT1528" s="17">
        <v>1.8710000000000001E-3</v>
      </c>
      <c r="AU1528" s="17">
        <v>0.113898</v>
      </c>
      <c r="AV1528" s="17">
        <v>193</v>
      </c>
      <c r="AW1528" s="17">
        <v>231.6</v>
      </c>
      <c r="AX1528" s="17">
        <v>289.5</v>
      </c>
      <c r="AY1528" s="17">
        <v>0</v>
      </c>
      <c r="AZ1528" s="17">
        <v>0</v>
      </c>
      <c r="BA1528" s="17">
        <v>0</v>
      </c>
      <c r="BB1528" s="17">
        <v>0</v>
      </c>
      <c r="BC1528" s="17">
        <v>1</v>
      </c>
      <c r="BD1528" s="17">
        <v>3.54</v>
      </c>
      <c r="BE1528" s="17">
        <v>1</v>
      </c>
      <c r="BF1528" s="17">
        <v>1</v>
      </c>
      <c r="BH1528" s="17">
        <v>0</v>
      </c>
      <c r="BJ1528" s="17">
        <v>0</v>
      </c>
      <c r="BL1528" s="17">
        <v>0</v>
      </c>
      <c r="BM1528" s="17">
        <v>1.0139999999999999E-3</v>
      </c>
      <c r="BN1528" s="17">
        <v>8.4400000000000002E-4</v>
      </c>
      <c r="BO1528" s="17">
        <v>0</v>
      </c>
      <c r="BP1528" s="17">
        <v>0</v>
      </c>
      <c r="BQ1528" s="17">
        <v>0</v>
      </c>
      <c r="BR1528" s="17">
        <v>0</v>
      </c>
      <c r="BS1528" s="17">
        <v>0</v>
      </c>
      <c r="BT1528" s="17" t="s">
        <v>409</v>
      </c>
      <c r="BU1528" s="17" t="s">
        <v>409</v>
      </c>
      <c r="BV1528" s="17" t="s">
        <v>409</v>
      </c>
      <c r="BW1528" s="17" t="s">
        <v>592</v>
      </c>
      <c r="CA1528" s="17">
        <v>96108541</v>
      </c>
      <c r="CB1528" s="17" t="s">
        <v>1339</v>
      </c>
      <c r="CC1528" s="17">
        <v>87106144</v>
      </c>
      <c r="CD1528" s="17" t="s">
        <v>1216</v>
      </c>
    </row>
    <row r="1529" spans="1:82">
      <c r="A1529" s="27">
        <v>1000005286</v>
      </c>
      <c r="B1529" s="26">
        <v>0</v>
      </c>
      <c r="C1529" s="26" t="s">
        <v>142</v>
      </c>
      <c r="D1529" s="25">
        <v>302410</v>
      </c>
      <c r="E1529" s="25" t="s">
        <v>1338</v>
      </c>
      <c r="F1529" s="25">
        <v>302215</v>
      </c>
      <c r="G1529" s="25" t="s">
        <v>1337</v>
      </c>
      <c r="H1529" s="25">
        <v>1</v>
      </c>
      <c r="I1529" s="25">
        <v>2007.04</v>
      </c>
      <c r="J1529" s="25">
        <v>2500.12</v>
      </c>
      <c r="K1529" s="25" t="s">
        <v>1336</v>
      </c>
      <c r="L1529" s="25"/>
      <c r="M1529" s="25" t="s">
        <v>1336</v>
      </c>
      <c r="N1529" s="25" t="s">
        <v>412</v>
      </c>
      <c r="O1529" s="25"/>
      <c r="P1529" s="25"/>
      <c r="Q1529" s="28">
        <v>0</v>
      </c>
      <c r="R1529" s="17">
        <v>0</v>
      </c>
      <c r="S1529" s="17" t="s">
        <v>411</v>
      </c>
      <c r="T1529" s="17" t="s">
        <v>426</v>
      </c>
      <c r="U1529" s="29">
        <v>2450</v>
      </c>
      <c r="V1529" s="17">
        <v>0.24890000000000001</v>
      </c>
      <c r="Y1529" s="17">
        <v>0</v>
      </c>
      <c r="Z1529" s="17">
        <v>0</v>
      </c>
      <c r="AC1529" s="17">
        <v>0</v>
      </c>
      <c r="AD1529" s="17">
        <v>0</v>
      </c>
      <c r="AG1529" s="17">
        <v>0</v>
      </c>
      <c r="AH1529" s="17">
        <v>0</v>
      </c>
      <c r="AK1529" s="17">
        <v>0</v>
      </c>
      <c r="AL1529" s="17">
        <v>0</v>
      </c>
      <c r="AO1529" s="17">
        <v>0</v>
      </c>
      <c r="AP1529" s="17">
        <v>0</v>
      </c>
      <c r="AQ1529" s="17">
        <v>0.24890000000000001</v>
      </c>
      <c r="AR1529" s="17">
        <v>1E-3</v>
      </c>
      <c r="AS1529" s="17">
        <v>1.9900000000000001E-4</v>
      </c>
      <c r="AT1529" s="17">
        <v>1.781E-3</v>
      </c>
      <c r="AU1529" s="17">
        <v>5.3886000000000003E-2</v>
      </c>
      <c r="AV1529" s="17">
        <v>193</v>
      </c>
      <c r="AW1529" s="17">
        <v>231.6</v>
      </c>
      <c r="AX1529" s="17">
        <v>289.5</v>
      </c>
      <c r="AY1529" s="17">
        <v>0</v>
      </c>
      <c r="AZ1529" s="17">
        <v>0</v>
      </c>
      <c r="BA1529" s="17">
        <v>0</v>
      </c>
      <c r="BB1529" s="17">
        <v>0</v>
      </c>
      <c r="BC1529" s="17">
        <v>1</v>
      </c>
      <c r="BD1529" s="17">
        <v>2.4500000000000002</v>
      </c>
      <c r="BE1529" s="17">
        <v>1</v>
      </c>
      <c r="BF1529" s="17">
        <v>1</v>
      </c>
      <c r="BH1529" s="17">
        <v>0</v>
      </c>
      <c r="BJ1529" s="17">
        <v>0</v>
      </c>
      <c r="BL1529" s="17">
        <v>0</v>
      </c>
      <c r="BM1529" s="17">
        <v>5.5900000000000004E-4</v>
      </c>
      <c r="BN1529" s="17">
        <v>8.7600000000000004E-4</v>
      </c>
      <c r="BO1529" s="17">
        <v>0</v>
      </c>
      <c r="BP1529" s="17">
        <v>0</v>
      </c>
      <c r="BQ1529" s="17">
        <v>0</v>
      </c>
      <c r="BR1529" s="17">
        <v>0</v>
      </c>
      <c r="BS1529" s="17">
        <v>0</v>
      </c>
      <c r="BT1529" s="17" t="s">
        <v>409</v>
      </c>
      <c r="BU1529" s="17" t="s">
        <v>409</v>
      </c>
      <c r="BV1529" s="17" t="s">
        <v>409</v>
      </c>
      <c r="BW1529" s="17" t="s">
        <v>592</v>
      </c>
      <c r="CA1529" s="17">
        <v>96108541</v>
      </c>
      <c r="CB1529" s="17" t="s">
        <v>1300</v>
      </c>
      <c r="CC1529" s="17">
        <v>87106144</v>
      </c>
      <c r="CD1529" s="17" t="s">
        <v>1216</v>
      </c>
    </row>
    <row r="1530" spans="1:82">
      <c r="A1530" s="27">
        <v>1000005287</v>
      </c>
      <c r="B1530" s="26">
        <v>0</v>
      </c>
      <c r="C1530" s="26" t="s">
        <v>141</v>
      </c>
      <c r="D1530" s="25">
        <v>302410</v>
      </c>
      <c r="E1530" s="25" t="s">
        <v>1338</v>
      </c>
      <c r="F1530" s="25">
        <v>302215</v>
      </c>
      <c r="G1530" s="25" t="s">
        <v>1337</v>
      </c>
      <c r="H1530" s="25">
        <v>2</v>
      </c>
      <c r="I1530" s="25">
        <v>2007.04</v>
      </c>
      <c r="J1530" s="25">
        <v>2500.12</v>
      </c>
      <c r="K1530" s="25" t="s">
        <v>1336</v>
      </c>
      <c r="L1530" s="25"/>
      <c r="M1530" s="25" t="s">
        <v>1336</v>
      </c>
      <c r="N1530" s="25" t="s">
        <v>412</v>
      </c>
      <c r="O1530" s="25"/>
      <c r="P1530" s="25"/>
      <c r="Q1530" s="28">
        <v>0</v>
      </c>
      <c r="R1530" s="17">
        <v>0</v>
      </c>
      <c r="S1530" s="17" t="s">
        <v>411</v>
      </c>
      <c r="T1530" s="17" t="s">
        <v>426</v>
      </c>
      <c r="U1530" s="29">
        <v>2450</v>
      </c>
      <c r="V1530" s="17">
        <v>0.24890000000000001</v>
      </c>
      <c r="Y1530" s="17">
        <v>0</v>
      </c>
      <c r="Z1530" s="17">
        <v>0</v>
      </c>
      <c r="AC1530" s="17">
        <v>0</v>
      </c>
      <c r="AD1530" s="17">
        <v>0</v>
      </c>
      <c r="AG1530" s="17">
        <v>0</v>
      </c>
      <c r="AH1530" s="17">
        <v>0</v>
      </c>
      <c r="AK1530" s="17">
        <v>0</v>
      </c>
      <c r="AL1530" s="17">
        <v>0</v>
      </c>
      <c r="AO1530" s="17">
        <v>0</v>
      </c>
      <c r="AP1530" s="17">
        <v>0</v>
      </c>
      <c r="AQ1530" s="17">
        <v>0.24890000000000001</v>
      </c>
      <c r="AR1530" s="17">
        <v>1E-3</v>
      </c>
      <c r="AS1530" s="17">
        <v>1.9900000000000001E-4</v>
      </c>
      <c r="AT1530" s="17">
        <v>1.781E-3</v>
      </c>
      <c r="AU1530" s="17">
        <v>5.3886000000000003E-2</v>
      </c>
      <c r="AV1530" s="17">
        <v>193</v>
      </c>
      <c r="AW1530" s="17">
        <v>231.6</v>
      </c>
      <c r="AX1530" s="17">
        <v>289.5</v>
      </c>
      <c r="AY1530" s="17">
        <v>0</v>
      </c>
      <c r="AZ1530" s="17">
        <v>0</v>
      </c>
      <c r="BA1530" s="17">
        <v>0</v>
      </c>
      <c r="BB1530" s="17">
        <v>0</v>
      </c>
      <c r="BC1530" s="17">
        <v>1</v>
      </c>
      <c r="BD1530" s="17">
        <v>2.4500000000000002</v>
      </c>
      <c r="BE1530" s="17">
        <v>1</v>
      </c>
      <c r="BF1530" s="17">
        <v>1</v>
      </c>
      <c r="BH1530" s="17">
        <v>0</v>
      </c>
      <c r="BJ1530" s="17">
        <v>0</v>
      </c>
      <c r="BL1530" s="17">
        <v>0</v>
      </c>
      <c r="BM1530" s="17">
        <v>5.5900000000000004E-4</v>
      </c>
      <c r="BN1530" s="17">
        <v>8.7600000000000004E-4</v>
      </c>
      <c r="BO1530" s="17">
        <v>0</v>
      </c>
      <c r="BP1530" s="17">
        <v>0</v>
      </c>
      <c r="BQ1530" s="17">
        <v>0</v>
      </c>
      <c r="BR1530" s="17">
        <v>0</v>
      </c>
      <c r="BS1530" s="17">
        <v>0</v>
      </c>
      <c r="BT1530" s="17" t="s">
        <v>409</v>
      </c>
      <c r="BU1530" s="17" t="s">
        <v>409</v>
      </c>
      <c r="BV1530" s="17" t="s">
        <v>409</v>
      </c>
      <c r="BW1530" s="17" t="s">
        <v>592</v>
      </c>
      <c r="CA1530" s="17">
        <v>96108541</v>
      </c>
      <c r="CB1530" s="17" t="s">
        <v>1300</v>
      </c>
      <c r="CC1530" s="17">
        <v>87106144</v>
      </c>
      <c r="CD1530" s="17" t="s">
        <v>1216</v>
      </c>
    </row>
    <row r="1531" spans="1:82">
      <c r="A1531" s="27">
        <v>1000005288</v>
      </c>
      <c r="B1531" s="26">
        <v>0</v>
      </c>
      <c r="C1531" s="26" t="s">
        <v>256</v>
      </c>
      <c r="D1531" s="25">
        <v>303320</v>
      </c>
      <c r="E1531" s="25" t="s">
        <v>484</v>
      </c>
      <c r="F1531" s="25">
        <v>302215</v>
      </c>
      <c r="G1531" s="25" t="s">
        <v>1337</v>
      </c>
      <c r="H1531" s="25">
        <v>1</v>
      </c>
      <c r="I1531" s="25">
        <v>2007.04</v>
      </c>
      <c r="J1531" s="25">
        <v>2500.12</v>
      </c>
      <c r="K1531" s="25" t="s">
        <v>1336</v>
      </c>
      <c r="L1531" s="25"/>
      <c r="M1531" s="25" t="s">
        <v>1336</v>
      </c>
      <c r="N1531" s="25" t="s">
        <v>412</v>
      </c>
      <c r="O1531" s="25"/>
      <c r="P1531" s="25"/>
      <c r="Q1531" s="28">
        <v>0</v>
      </c>
      <c r="R1531" s="17">
        <v>0</v>
      </c>
      <c r="S1531" s="17" t="s">
        <v>411</v>
      </c>
      <c r="T1531" s="17" t="s">
        <v>426</v>
      </c>
      <c r="U1531" s="29">
        <v>6181</v>
      </c>
      <c r="V1531" s="17">
        <v>0.2167</v>
      </c>
      <c r="Y1531" s="17">
        <v>0</v>
      </c>
      <c r="Z1531" s="17">
        <v>0</v>
      </c>
      <c r="AC1531" s="17">
        <v>0</v>
      </c>
      <c r="AD1531" s="17">
        <v>0</v>
      </c>
      <c r="AG1531" s="17">
        <v>0</v>
      </c>
      <c r="AH1531" s="17">
        <v>0</v>
      </c>
      <c r="AK1531" s="17">
        <v>0</v>
      </c>
      <c r="AL1531" s="17">
        <v>0</v>
      </c>
      <c r="AO1531" s="17">
        <v>0</v>
      </c>
      <c r="AP1531" s="17">
        <v>0</v>
      </c>
      <c r="AQ1531" s="17">
        <v>0.2167</v>
      </c>
      <c r="AR1531" s="17">
        <v>1E-3</v>
      </c>
      <c r="AS1531" s="17">
        <v>4.9399999999999997E-4</v>
      </c>
      <c r="AT1531" s="17">
        <v>5.8259999999999996E-3</v>
      </c>
      <c r="AU1531" s="17">
        <v>0.13594700000000001</v>
      </c>
      <c r="AV1531" s="17">
        <v>193</v>
      </c>
      <c r="AW1531" s="17">
        <v>231.6</v>
      </c>
      <c r="AX1531" s="17">
        <v>289.5</v>
      </c>
      <c r="AY1531" s="17">
        <v>0</v>
      </c>
      <c r="AZ1531" s="17">
        <v>0</v>
      </c>
      <c r="BA1531" s="17">
        <v>0</v>
      </c>
      <c r="BB1531" s="17">
        <v>0</v>
      </c>
      <c r="BC1531" s="17">
        <v>1</v>
      </c>
      <c r="BD1531" s="17">
        <v>6.18</v>
      </c>
      <c r="BE1531" s="17">
        <v>1</v>
      </c>
      <c r="BF1531" s="17">
        <v>1</v>
      </c>
      <c r="BH1531" s="17">
        <v>0</v>
      </c>
      <c r="BJ1531" s="17">
        <v>0</v>
      </c>
      <c r="BL1531" s="17">
        <v>0</v>
      </c>
      <c r="BM1531" s="17">
        <v>1.374E-3</v>
      </c>
      <c r="BN1531" s="17">
        <v>2.2070000000000002E-3</v>
      </c>
      <c r="BO1531" s="17">
        <v>0</v>
      </c>
      <c r="BP1531" s="17">
        <v>0</v>
      </c>
      <c r="BQ1531" s="17">
        <v>0</v>
      </c>
      <c r="BR1531" s="17">
        <v>0</v>
      </c>
      <c r="BS1531" s="17">
        <v>0</v>
      </c>
      <c r="BT1531" s="17" t="s">
        <v>409</v>
      </c>
      <c r="BU1531" s="17" t="s">
        <v>409</v>
      </c>
      <c r="BV1531" s="17" t="s">
        <v>409</v>
      </c>
      <c r="BW1531" s="17" t="s">
        <v>592</v>
      </c>
      <c r="CA1531" s="17">
        <v>96108541</v>
      </c>
      <c r="CB1531" s="17" t="s">
        <v>1300</v>
      </c>
      <c r="CC1531" s="17">
        <v>6102301</v>
      </c>
      <c r="CD1531" s="17" t="s">
        <v>775</v>
      </c>
    </row>
    <row r="1532" spans="1:82">
      <c r="A1532" s="27">
        <v>1000005289</v>
      </c>
      <c r="B1532" s="26">
        <v>0</v>
      </c>
      <c r="C1532" s="26" t="s">
        <v>255</v>
      </c>
      <c r="D1532" s="25">
        <v>303320</v>
      </c>
      <c r="E1532" s="25" t="s">
        <v>484</v>
      </c>
      <c r="F1532" s="25">
        <v>302215</v>
      </c>
      <c r="G1532" s="25" t="s">
        <v>1337</v>
      </c>
      <c r="H1532" s="25">
        <v>2</v>
      </c>
      <c r="I1532" s="25">
        <v>2007.04</v>
      </c>
      <c r="J1532" s="25">
        <v>2500.12</v>
      </c>
      <c r="K1532" s="25" t="s">
        <v>1336</v>
      </c>
      <c r="L1532" s="25"/>
      <c r="M1532" s="25" t="s">
        <v>1336</v>
      </c>
      <c r="N1532" s="25" t="s">
        <v>412</v>
      </c>
      <c r="O1532" s="25"/>
      <c r="P1532" s="25"/>
      <c r="Q1532" s="28">
        <v>0</v>
      </c>
      <c r="R1532" s="17">
        <v>0</v>
      </c>
      <c r="S1532" s="17" t="s">
        <v>411</v>
      </c>
      <c r="T1532" s="17" t="s">
        <v>426</v>
      </c>
      <c r="U1532" s="29">
        <v>6181</v>
      </c>
      <c r="V1532" s="17">
        <v>0.2167</v>
      </c>
      <c r="Y1532" s="17">
        <v>0</v>
      </c>
      <c r="Z1532" s="17">
        <v>0</v>
      </c>
      <c r="AC1532" s="17">
        <v>0</v>
      </c>
      <c r="AD1532" s="17">
        <v>0</v>
      </c>
      <c r="AG1532" s="17">
        <v>0</v>
      </c>
      <c r="AH1532" s="17">
        <v>0</v>
      </c>
      <c r="AK1532" s="17">
        <v>0</v>
      </c>
      <c r="AL1532" s="17">
        <v>0</v>
      </c>
      <c r="AO1532" s="17">
        <v>0</v>
      </c>
      <c r="AP1532" s="17">
        <v>0</v>
      </c>
      <c r="AQ1532" s="17">
        <v>0.2167</v>
      </c>
      <c r="AR1532" s="17">
        <v>1E-3</v>
      </c>
      <c r="AS1532" s="17">
        <v>4.9399999999999997E-4</v>
      </c>
      <c r="AT1532" s="17">
        <v>5.8259999999999996E-3</v>
      </c>
      <c r="AU1532" s="17">
        <v>0.13594700000000001</v>
      </c>
      <c r="AV1532" s="17">
        <v>193</v>
      </c>
      <c r="AW1532" s="17">
        <v>231.6</v>
      </c>
      <c r="AX1532" s="17">
        <v>289.5</v>
      </c>
      <c r="AY1532" s="17">
        <v>0</v>
      </c>
      <c r="AZ1532" s="17">
        <v>0</v>
      </c>
      <c r="BA1532" s="17">
        <v>0</v>
      </c>
      <c r="BB1532" s="17">
        <v>0</v>
      </c>
      <c r="BC1532" s="17">
        <v>1</v>
      </c>
      <c r="BD1532" s="17">
        <v>6.18</v>
      </c>
      <c r="BE1532" s="17">
        <v>1</v>
      </c>
      <c r="BF1532" s="17">
        <v>1</v>
      </c>
      <c r="BH1532" s="17">
        <v>0</v>
      </c>
      <c r="BJ1532" s="17">
        <v>0</v>
      </c>
      <c r="BL1532" s="17">
        <v>0</v>
      </c>
      <c r="BM1532" s="17">
        <v>1.374E-3</v>
      </c>
      <c r="BN1532" s="17">
        <v>2.2070000000000002E-3</v>
      </c>
      <c r="BO1532" s="17">
        <v>0</v>
      </c>
      <c r="BP1532" s="17">
        <v>0</v>
      </c>
      <c r="BQ1532" s="17">
        <v>0</v>
      </c>
      <c r="BR1532" s="17">
        <v>0</v>
      </c>
      <c r="BS1532" s="17">
        <v>0</v>
      </c>
      <c r="BT1532" s="17" t="s">
        <v>409</v>
      </c>
      <c r="BU1532" s="17" t="s">
        <v>409</v>
      </c>
      <c r="BV1532" s="17" t="s">
        <v>409</v>
      </c>
      <c r="BW1532" s="17" t="s">
        <v>592</v>
      </c>
      <c r="CA1532" s="17">
        <v>96108541</v>
      </c>
      <c r="CB1532" s="17" t="s">
        <v>1300</v>
      </c>
      <c r="CC1532" s="17">
        <v>6102301</v>
      </c>
      <c r="CD1532" s="17" t="s">
        <v>775</v>
      </c>
    </row>
    <row r="1533" spans="1:82">
      <c r="A1533" s="27">
        <v>1000005290</v>
      </c>
      <c r="B1533" s="26">
        <v>0</v>
      </c>
      <c r="C1533" s="26" t="s">
        <v>365</v>
      </c>
      <c r="D1533" s="25">
        <v>302600</v>
      </c>
      <c r="E1533" s="25" t="s">
        <v>1329</v>
      </c>
      <c r="F1533" s="25">
        <v>302670</v>
      </c>
      <c r="G1533" s="25" t="s">
        <v>1335</v>
      </c>
      <c r="H1533" s="25">
        <v>1</v>
      </c>
      <c r="I1533" s="25">
        <v>2007.11</v>
      </c>
      <c r="J1533" s="25">
        <v>2500.12</v>
      </c>
      <c r="K1533" s="25" t="s">
        <v>949</v>
      </c>
      <c r="L1533" s="25"/>
      <c r="M1533" s="25" t="s">
        <v>949</v>
      </c>
      <c r="N1533" s="25" t="s">
        <v>412</v>
      </c>
      <c r="O1533" s="25" t="s">
        <v>428</v>
      </c>
      <c r="P1533" s="25" t="s">
        <v>499</v>
      </c>
      <c r="Q1533" s="24">
        <v>27323</v>
      </c>
      <c r="R1533" s="17">
        <v>0</v>
      </c>
      <c r="U1533" s="17">
        <v>0</v>
      </c>
      <c r="V1533" s="17">
        <v>0</v>
      </c>
      <c r="Y1533" s="17">
        <v>0</v>
      </c>
      <c r="Z1533" s="17">
        <v>0</v>
      </c>
      <c r="AC1533" s="17">
        <v>0</v>
      </c>
      <c r="AD1533" s="17">
        <v>0</v>
      </c>
      <c r="AG1533" s="17">
        <v>0</v>
      </c>
      <c r="AH1533" s="17">
        <v>0</v>
      </c>
      <c r="AK1533" s="17">
        <v>0</v>
      </c>
      <c r="AL1533" s="17">
        <v>0</v>
      </c>
      <c r="AO1533" s="17">
        <v>0</v>
      </c>
      <c r="AP1533" s="17">
        <v>0</v>
      </c>
      <c r="AQ1533" s="17">
        <v>0</v>
      </c>
      <c r="AR1533" s="17">
        <v>0</v>
      </c>
      <c r="AS1533" s="17">
        <v>4.8329999999999996E-3</v>
      </c>
      <c r="AT1533" s="17">
        <v>3.8191000000000003E-2</v>
      </c>
      <c r="AU1533" s="17">
        <v>3.1607999999999997E-2</v>
      </c>
      <c r="AV1533" s="17">
        <v>452</v>
      </c>
      <c r="AW1533" s="17">
        <v>542.4</v>
      </c>
      <c r="AX1533" s="17">
        <v>678</v>
      </c>
      <c r="AY1533" s="17">
        <v>0</v>
      </c>
      <c r="AZ1533" s="17">
        <v>0</v>
      </c>
      <c r="BA1533" s="17">
        <v>0</v>
      </c>
      <c r="BB1533" s="17">
        <v>0</v>
      </c>
      <c r="BC1533" s="17">
        <v>1</v>
      </c>
      <c r="BD1533" s="17">
        <v>27.32</v>
      </c>
      <c r="BE1533" s="17">
        <v>1</v>
      </c>
      <c r="BF1533" s="17">
        <v>1</v>
      </c>
      <c r="BH1533" s="17">
        <v>0</v>
      </c>
      <c r="BJ1533" s="17">
        <v>0</v>
      </c>
      <c r="BL1533" s="17">
        <v>0</v>
      </c>
      <c r="BM1533" s="17">
        <v>2.6856999999999999E-2</v>
      </c>
      <c r="BN1533" s="17">
        <v>0.11322</v>
      </c>
      <c r="BO1533" s="17">
        <v>0</v>
      </c>
      <c r="BP1533" s="17">
        <v>0</v>
      </c>
      <c r="BQ1533" s="17">
        <v>0</v>
      </c>
      <c r="BR1533" s="17">
        <v>0</v>
      </c>
      <c r="BS1533" s="17">
        <v>0</v>
      </c>
      <c r="BT1533" s="17" t="s">
        <v>409</v>
      </c>
      <c r="BU1533" s="17" t="s">
        <v>409</v>
      </c>
      <c r="BV1533" s="17" t="s">
        <v>409</v>
      </c>
      <c r="BW1533" s="17" t="s">
        <v>592</v>
      </c>
      <c r="CA1533" s="17">
        <v>96108541</v>
      </c>
      <c r="CB1533" s="17" t="s">
        <v>1300</v>
      </c>
      <c r="CC1533" s="17">
        <v>87106144</v>
      </c>
      <c r="CD1533" s="17" t="s">
        <v>1333</v>
      </c>
    </row>
    <row r="1534" spans="1:82">
      <c r="A1534" s="27">
        <v>1000005291</v>
      </c>
      <c r="B1534" s="26">
        <v>0</v>
      </c>
      <c r="C1534" s="26" t="s">
        <v>364</v>
      </c>
      <c r="D1534" s="25">
        <v>302600</v>
      </c>
      <c r="E1534" s="25" t="s">
        <v>1329</v>
      </c>
      <c r="F1534" s="25">
        <v>302670</v>
      </c>
      <c r="G1534" s="25" t="s">
        <v>1335</v>
      </c>
      <c r="H1534" s="25">
        <v>2</v>
      </c>
      <c r="I1534" s="25">
        <v>2007.11</v>
      </c>
      <c r="J1534" s="25">
        <v>2500.12</v>
      </c>
      <c r="K1534" s="25" t="s">
        <v>1334</v>
      </c>
      <c r="L1534" s="25"/>
      <c r="M1534" s="25" t="s">
        <v>1334</v>
      </c>
      <c r="N1534" s="25" t="s">
        <v>412</v>
      </c>
      <c r="O1534" s="25" t="s">
        <v>428</v>
      </c>
      <c r="P1534" s="25" t="s">
        <v>499</v>
      </c>
      <c r="Q1534" s="24">
        <v>27323</v>
      </c>
      <c r="R1534" s="17">
        <v>0</v>
      </c>
      <c r="U1534" s="17">
        <v>0</v>
      </c>
      <c r="V1534" s="17">
        <v>0</v>
      </c>
      <c r="Y1534" s="17">
        <v>0</v>
      </c>
      <c r="Z1534" s="17">
        <v>0</v>
      </c>
      <c r="AC1534" s="17">
        <v>0</v>
      </c>
      <c r="AD1534" s="17">
        <v>0</v>
      </c>
      <c r="AG1534" s="17">
        <v>0</v>
      </c>
      <c r="AH1534" s="17">
        <v>0</v>
      </c>
      <c r="AK1534" s="17">
        <v>0</v>
      </c>
      <c r="AL1534" s="17">
        <v>0</v>
      </c>
      <c r="AO1534" s="17">
        <v>0</v>
      </c>
      <c r="AP1534" s="17">
        <v>0</v>
      </c>
      <c r="AQ1534" s="17">
        <v>0</v>
      </c>
      <c r="AR1534" s="17">
        <v>0</v>
      </c>
      <c r="AS1534" s="17">
        <v>4.8329999999999996E-3</v>
      </c>
      <c r="AT1534" s="17">
        <v>3.8191000000000003E-2</v>
      </c>
      <c r="AU1534" s="17">
        <v>3.1607999999999997E-2</v>
      </c>
      <c r="AV1534" s="17">
        <v>452</v>
      </c>
      <c r="AW1534" s="17">
        <v>542.4</v>
      </c>
      <c r="AX1534" s="17">
        <v>678</v>
      </c>
      <c r="AY1534" s="17">
        <v>0</v>
      </c>
      <c r="AZ1534" s="17">
        <v>0</v>
      </c>
      <c r="BA1534" s="17">
        <v>0</v>
      </c>
      <c r="BB1534" s="17">
        <v>0</v>
      </c>
      <c r="BC1534" s="17">
        <v>1</v>
      </c>
      <c r="BD1534" s="17">
        <v>27.32</v>
      </c>
      <c r="BE1534" s="17">
        <v>1</v>
      </c>
      <c r="BF1534" s="17">
        <v>1</v>
      </c>
      <c r="BH1534" s="17">
        <v>0</v>
      </c>
      <c r="BJ1534" s="17">
        <v>0</v>
      </c>
      <c r="BL1534" s="17">
        <v>0</v>
      </c>
      <c r="BM1534" s="17">
        <v>2.6856999999999999E-2</v>
      </c>
      <c r="BN1534" s="17">
        <v>0.11322</v>
      </c>
      <c r="BO1534" s="17">
        <v>0</v>
      </c>
      <c r="BP1534" s="17">
        <v>0</v>
      </c>
      <c r="BQ1534" s="17">
        <v>0</v>
      </c>
      <c r="BR1534" s="17">
        <v>0</v>
      </c>
      <c r="BS1534" s="17">
        <v>0</v>
      </c>
      <c r="BT1534" s="17" t="s">
        <v>409</v>
      </c>
      <c r="BU1534" s="17" t="s">
        <v>409</v>
      </c>
      <c r="BV1534" s="17" t="s">
        <v>409</v>
      </c>
      <c r="BW1534" s="17" t="s">
        <v>592</v>
      </c>
      <c r="CA1534" s="17">
        <v>96108541</v>
      </c>
      <c r="CB1534" s="17" t="s">
        <v>1300</v>
      </c>
      <c r="CC1534" s="17">
        <v>87106144</v>
      </c>
      <c r="CD1534" s="17" t="s">
        <v>1333</v>
      </c>
    </row>
    <row r="1535" spans="1:82">
      <c r="A1535" s="27">
        <v>1000005292</v>
      </c>
      <c r="B1535" s="26">
        <v>0</v>
      </c>
      <c r="C1535" s="26" t="s">
        <v>44</v>
      </c>
      <c r="D1535" s="25">
        <v>302325</v>
      </c>
      <c r="E1535" s="25" t="s">
        <v>1332</v>
      </c>
      <c r="F1535" s="25">
        <v>302330</v>
      </c>
      <c r="G1535" s="25" t="s">
        <v>1314</v>
      </c>
      <c r="H1535" s="25">
        <v>1</v>
      </c>
      <c r="I1535" s="25">
        <v>2008.04</v>
      </c>
      <c r="J1535" s="25">
        <v>2500.12</v>
      </c>
      <c r="K1535" s="25" t="s">
        <v>1026</v>
      </c>
      <c r="L1535" s="25"/>
      <c r="M1535" s="25" t="s">
        <v>932</v>
      </c>
      <c r="N1535" s="25" t="s">
        <v>412</v>
      </c>
      <c r="O1535" s="25" t="s">
        <v>411</v>
      </c>
      <c r="P1535" s="25" t="s">
        <v>516</v>
      </c>
      <c r="Q1535" s="24">
        <v>2518</v>
      </c>
      <c r="R1535" s="17">
        <v>0.34061000000000002</v>
      </c>
      <c r="U1535" s="17">
        <v>0</v>
      </c>
      <c r="V1535" s="17">
        <v>0</v>
      </c>
      <c r="Y1535" s="17">
        <v>0</v>
      </c>
      <c r="Z1535" s="17">
        <v>0</v>
      </c>
      <c r="AC1535" s="17">
        <v>0</v>
      </c>
      <c r="AD1535" s="17">
        <v>0</v>
      </c>
      <c r="AG1535" s="17">
        <v>0</v>
      </c>
      <c r="AH1535" s="17">
        <v>0</v>
      </c>
      <c r="AK1535" s="17">
        <v>0</v>
      </c>
      <c r="AL1535" s="17">
        <v>0</v>
      </c>
      <c r="AO1535" s="17">
        <v>0</v>
      </c>
      <c r="AP1535" s="17">
        <v>0</v>
      </c>
      <c r="AQ1535" s="17">
        <v>0.34061000000000002</v>
      </c>
      <c r="AR1535" s="17">
        <v>1E-3</v>
      </c>
      <c r="AS1535" s="17">
        <v>2.32E-4</v>
      </c>
      <c r="AT1535" s="17">
        <v>1.3630000000000001E-3</v>
      </c>
      <c r="AU1535" s="17">
        <v>7.6793E-2</v>
      </c>
      <c r="AV1535" s="17">
        <v>265.94</v>
      </c>
      <c r="AW1535" s="17">
        <v>319.13</v>
      </c>
      <c r="AX1535" s="17">
        <v>398.91</v>
      </c>
      <c r="AY1535" s="17">
        <v>0</v>
      </c>
      <c r="AZ1535" s="17">
        <v>0</v>
      </c>
      <c r="BA1535" s="17">
        <v>0</v>
      </c>
      <c r="BB1535" s="17">
        <v>0</v>
      </c>
      <c r="BC1535" s="17">
        <v>1</v>
      </c>
      <c r="BD1535" s="17">
        <v>2.52</v>
      </c>
      <c r="BE1535" s="17">
        <v>1</v>
      </c>
      <c r="BF1535" s="17">
        <v>1</v>
      </c>
      <c r="BH1535" s="17">
        <v>0</v>
      </c>
      <c r="BJ1535" s="17">
        <v>0</v>
      </c>
      <c r="BL1535" s="17">
        <v>0</v>
      </c>
      <c r="BM1535" s="17">
        <v>8.8400000000000002E-4</v>
      </c>
      <c r="BN1535" s="17">
        <v>6.5970000000000004E-3</v>
      </c>
      <c r="BO1535" s="17">
        <v>0</v>
      </c>
      <c r="BP1535" s="17">
        <v>0</v>
      </c>
      <c r="BQ1535" s="17">
        <v>0</v>
      </c>
      <c r="BR1535" s="17">
        <v>0</v>
      </c>
      <c r="BS1535" s="17">
        <v>0</v>
      </c>
      <c r="BT1535" s="17" t="s">
        <v>409</v>
      </c>
      <c r="BU1535" s="17" t="s">
        <v>409</v>
      </c>
      <c r="BV1535" s="17" t="s">
        <v>409</v>
      </c>
      <c r="BW1535" s="17" t="s">
        <v>592</v>
      </c>
      <c r="CA1535" s="17">
        <v>96108541</v>
      </c>
      <c r="CB1535" s="17" t="s">
        <v>1300</v>
      </c>
      <c r="CC1535" s="17">
        <v>4201523</v>
      </c>
      <c r="CD1535" s="17" t="s">
        <v>1331</v>
      </c>
    </row>
    <row r="1536" spans="1:82">
      <c r="A1536" s="27">
        <v>1000005293</v>
      </c>
      <c r="B1536" s="26">
        <v>0</v>
      </c>
      <c r="C1536" s="26" t="s">
        <v>43</v>
      </c>
      <c r="D1536" s="25">
        <v>302325</v>
      </c>
      <c r="E1536" s="25" t="s">
        <v>1332</v>
      </c>
      <c r="F1536" s="25">
        <v>302330</v>
      </c>
      <c r="G1536" s="25" t="s">
        <v>1314</v>
      </c>
      <c r="H1536" s="25">
        <v>2</v>
      </c>
      <c r="I1536" s="25">
        <v>2008.04</v>
      </c>
      <c r="J1536" s="25">
        <v>2500.12</v>
      </c>
      <c r="K1536" s="25" t="s">
        <v>1026</v>
      </c>
      <c r="L1536" s="25"/>
      <c r="M1536" s="25" t="s">
        <v>932</v>
      </c>
      <c r="N1536" s="25" t="s">
        <v>412</v>
      </c>
      <c r="O1536" s="25" t="s">
        <v>411</v>
      </c>
      <c r="P1536" s="25" t="s">
        <v>516</v>
      </c>
      <c r="Q1536" s="24">
        <v>2518</v>
      </c>
      <c r="R1536" s="17">
        <v>0.34061000000000002</v>
      </c>
      <c r="U1536" s="17">
        <v>0</v>
      </c>
      <c r="V1536" s="17">
        <v>0</v>
      </c>
      <c r="Y1536" s="17">
        <v>0</v>
      </c>
      <c r="Z1536" s="17">
        <v>0</v>
      </c>
      <c r="AC1536" s="17">
        <v>0</v>
      </c>
      <c r="AD1536" s="17">
        <v>0</v>
      </c>
      <c r="AG1536" s="17">
        <v>0</v>
      </c>
      <c r="AH1536" s="17">
        <v>0</v>
      </c>
      <c r="AK1536" s="17">
        <v>0</v>
      </c>
      <c r="AL1536" s="17">
        <v>0</v>
      </c>
      <c r="AO1536" s="17">
        <v>0</v>
      </c>
      <c r="AP1536" s="17">
        <v>0</v>
      </c>
      <c r="AQ1536" s="17">
        <v>0.34061000000000002</v>
      </c>
      <c r="AR1536" s="17">
        <v>1E-3</v>
      </c>
      <c r="AS1536" s="17">
        <v>2.32E-4</v>
      </c>
      <c r="AT1536" s="17">
        <v>1.3630000000000001E-3</v>
      </c>
      <c r="AU1536" s="17">
        <v>7.6793E-2</v>
      </c>
      <c r="AV1536" s="17">
        <v>265.94</v>
      </c>
      <c r="AW1536" s="17">
        <v>319.13</v>
      </c>
      <c r="AX1536" s="17">
        <v>398.91</v>
      </c>
      <c r="AY1536" s="17">
        <v>0</v>
      </c>
      <c r="AZ1536" s="17">
        <v>0</v>
      </c>
      <c r="BA1536" s="17">
        <v>0</v>
      </c>
      <c r="BB1536" s="17">
        <v>0</v>
      </c>
      <c r="BC1536" s="17">
        <v>1</v>
      </c>
      <c r="BD1536" s="17">
        <v>2.52</v>
      </c>
      <c r="BE1536" s="17">
        <v>1</v>
      </c>
      <c r="BF1536" s="17">
        <v>1</v>
      </c>
      <c r="BH1536" s="17">
        <v>0</v>
      </c>
      <c r="BJ1536" s="17">
        <v>0</v>
      </c>
      <c r="BL1536" s="17">
        <v>0</v>
      </c>
      <c r="BM1536" s="17">
        <v>8.8400000000000002E-4</v>
      </c>
      <c r="BN1536" s="17">
        <v>6.5970000000000004E-3</v>
      </c>
      <c r="BO1536" s="17">
        <v>0</v>
      </c>
      <c r="BP1536" s="17">
        <v>0</v>
      </c>
      <c r="BQ1536" s="17">
        <v>0</v>
      </c>
      <c r="BR1536" s="17">
        <v>0</v>
      </c>
      <c r="BS1536" s="17">
        <v>0</v>
      </c>
      <c r="BT1536" s="17" t="s">
        <v>409</v>
      </c>
      <c r="BU1536" s="17" t="s">
        <v>409</v>
      </c>
      <c r="BV1536" s="17" t="s">
        <v>409</v>
      </c>
      <c r="BW1536" s="17" t="s">
        <v>592</v>
      </c>
      <c r="CA1536" s="17">
        <v>96108541</v>
      </c>
      <c r="CB1536" s="17" t="s">
        <v>1300</v>
      </c>
      <c r="CC1536" s="17">
        <v>4201523</v>
      </c>
      <c r="CD1536" s="17" t="s">
        <v>1331</v>
      </c>
    </row>
    <row r="1537" spans="1:82">
      <c r="A1537" s="27">
        <v>1000005294</v>
      </c>
      <c r="B1537" s="26">
        <v>0</v>
      </c>
      <c r="C1537" s="26" t="s">
        <v>363</v>
      </c>
      <c r="D1537" s="25">
        <v>302600</v>
      </c>
      <c r="E1537" s="25" t="s">
        <v>1329</v>
      </c>
      <c r="F1537" s="25">
        <v>302645</v>
      </c>
      <c r="G1537" s="25" t="s">
        <v>1328</v>
      </c>
      <c r="H1537" s="25">
        <v>1</v>
      </c>
      <c r="I1537" s="25">
        <v>2008.04</v>
      </c>
      <c r="J1537" s="25">
        <v>2500.12</v>
      </c>
      <c r="K1537" s="25" t="s">
        <v>1327</v>
      </c>
      <c r="L1537" s="25"/>
      <c r="M1537" s="25" t="s">
        <v>1330</v>
      </c>
      <c r="N1537" s="25" t="s">
        <v>412</v>
      </c>
      <c r="O1537" s="25" t="s">
        <v>428</v>
      </c>
      <c r="P1537" s="25" t="s">
        <v>499</v>
      </c>
      <c r="Q1537" s="24">
        <v>20109</v>
      </c>
      <c r="R1537" s="17">
        <v>0</v>
      </c>
      <c r="U1537" s="17">
        <v>0</v>
      </c>
      <c r="V1537" s="17">
        <v>0</v>
      </c>
      <c r="Y1537" s="17">
        <v>0</v>
      </c>
      <c r="Z1537" s="17">
        <v>0</v>
      </c>
      <c r="AC1537" s="17">
        <v>0</v>
      </c>
      <c r="AD1537" s="17">
        <v>0</v>
      </c>
      <c r="AG1537" s="17">
        <v>0</v>
      </c>
      <c r="AH1537" s="17">
        <v>0</v>
      </c>
      <c r="AK1537" s="17">
        <v>0</v>
      </c>
      <c r="AL1537" s="17">
        <v>0</v>
      </c>
      <c r="AO1537" s="17">
        <v>0</v>
      </c>
      <c r="AP1537" s="17">
        <v>0</v>
      </c>
      <c r="AQ1537" s="17">
        <v>0</v>
      </c>
      <c r="AR1537" s="17">
        <v>0</v>
      </c>
      <c r="AS1537" s="17">
        <v>3.5569999999999998E-3</v>
      </c>
      <c r="AT1537" s="17">
        <v>2.8083E-2</v>
      </c>
      <c r="AU1537" s="17">
        <v>2.3276999999999999E-2</v>
      </c>
      <c r="AV1537" s="17">
        <v>452</v>
      </c>
      <c r="AW1537" s="17">
        <v>542.4</v>
      </c>
      <c r="AX1537" s="17">
        <v>678</v>
      </c>
      <c r="AY1537" s="17">
        <v>0</v>
      </c>
      <c r="AZ1537" s="17">
        <v>0</v>
      </c>
      <c r="BA1537" s="17">
        <v>0</v>
      </c>
      <c r="BB1537" s="17">
        <v>0</v>
      </c>
      <c r="BC1537" s="17">
        <v>1</v>
      </c>
      <c r="BD1537" s="17">
        <v>20.11</v>
      </c>
      <c r="BE1537" s="17">
        <v>1</v>
      </c>
      <c r="BF1537" s="17">
        <v>1</v>
      </c>
      <c r="BH1537" s="17">
        <v>0</v>
      </c>
      <c r="BJ1537" s="17">
        <v>0</v>
      </c>
      <c r="BL1537" s="17">
        <v>0</v>
      </c>
      <c r="BM1537" s="17">
        <v>1.8783000000000001E-2</v>
      </c>
      <c r="BN1537" s="17">
        <v>8.8367000000000001E-2</v>
      </c>
      <c r="BO1537" s="17">
        <v>0</v>
      </c>
      <c r="BP1537" s="17">
        <v>0</v>
      </c>
      <c r="BQ1537" s="17">
        <v>0</v>
      </c>
      <c r="BR1537" s="17">
        <v>0</v>
      </c>
      <c r="BS1537" s="17">
        <v>0</v>
      </c>
      <c r="BT1537" s="17" t="s">
        <v>409</v>
      </c>
      <c r="BU1537" s="17" t="s">
        <v>409</v>
      </c>
      <c r="BV1537" s="17" t="s">
        <v>409</v>
      </c>
      <c r="BW1537" s="17" t="s">
        <v>592</v>
      </c>
      <c r="CA1537" s="17">
        <v>96108541</v>
      </c>
      <c r="CB1537" s="17" t="s">
        <v>1300</v>
      </c>
      <c r="CC1537" s="17">
        <v>87106144</v>
      </c>
      <c r="CD1537" s="17" t="s">
        <v>1021</v>
      </c>
    </row>
    <row r="1538" spans="1:82">
      <c r="A1538" s="27">
        <v>1000005295</v>
      </c>
      <c r="B1538" s="26">
        <v>0</v>
      </c>
      <c r="C1538" s="26" t="s">
        <v>362</v>
      </c>
      <c r="D1538" s="25">
        <v>302600</v>
      </c>
      <c r="E1538" s="25" t="s">
        <v>1329</v>
      </c>
      <c r="F1538" s="25">
        <v>302645</v>
      </c>
      <c r="G1538" s="25" t="s">
        <v>1328</v>
      </c>
      <c r="H1538" s="25">
        <v>2</v>
      </c>
      <c r="I1538" s="25">
        <v>2008.04</v>
      </c>
      <c r="J1538" s="25">
        <v>2500.12</v>
      </c>
      <c r="K1538" s="25" t="s">
        <v>1327</v>
      </c>
      <c r="L1538" s="25"/>
      <c r="M1538" s="25" t="s">
        <v>1326</v>
      </c>
      <c r="N1538" s="25" t="s">
        <v>412</v>
      </c>
      <c r="O1538" s="25" t="s">
        <v>428</v>
      </c>
      <c r="P1538" s="25" t="s">
        <v>499</v>
      </c>
      <c r="Q1538" s="24">
        <v>20109</v>
      </c>
      <c r="R1538" s="17">
        <v>0</v>
      </c>
      <c r="U1538" s="17">
        <v>0</v>
      </c>
      <c r="V1538" s="17">
        <v>0</v>
      </c>
      <c r="Y1538" s="17">
        <v>0</v>
      </c>
      <c r="Z1538" s="17">
        <v>0</v>
      </c>
      <c r="AC1538" s="17">
        <v>0</v>
      </c>
      <c r="AD1538" s="17">
        <v>0</v>
      </c>
      <c r="AG1538" s="17">
        <v>0</v>
      </c>
      <c r="AH1538" s="17">
        <v>0</v>
      </c>
      <c r="AK1538" s="17">
        <v>0</v>
      </c>
      <c r="AL1538" s="17">
        <v>0</v>
      </c>
      <c r="AO1538" s="17">
        <v>0</v>
      </c>
      <c r="AP1538" s="17">
        <v>0</v>
      </c>
      <c r="AQ1538" s="17">
        <v>0</v>
      </c>
      <c r="AR1538" s="17">
        <v>0</v>
      </c>
      <c r="AS1538" s="17">
        <v>3.5569999999999998E-3</v>
      </c>
      <c r="AT1538" s="17">
        <v>2.8083E-2</v>
      </c>
      <c r="AU1538" s="17">
        <v>2.3276999999999999E-2</v>
      </c>
      <c r="AV1538" s="17">
        <v>452</v>
      </c>
      <c r="AW1538" s="17">
        <v>542.4</v>
      </c>
      <c r="AX1538" s="17">
        <v>678</v>
      </c>
      <c r="AY1538" s="17">
        <v>0</v>
      </c>
      <c r="AZ1538" s="17">
        <v>0</v>
      </c>
      <c r="BA1538" s="17">
        <v>0</v>
      </c>
      <c r="BB1538" s="17">
        <v>0</v>
      </c>
      <c r="BC1538" s="17">
        <v>1</v>
      </c>
      <c r="BD1538" s="17">
        <v>20.11</v>
      </c>
      <c r="BE1538" s="17">
        <v>1</v>
      </c>
      <c r="BF1538" s="17">
        <v>1</v>
      </c>
      <c r="BH1538" s="17">
        <v>0</v>
      </c>
      <c r="BJ1538" s="17">
        <v>0</v>
      </c>
      <c r="BL1538" s="17">
        <v>0</v>
      </c>
      <c r="BM1538" s="17">
        <v>1.8783000000000001E-2</v>
      </c>
      <c r="BN1538" s="17">
        <v>8.8367000000000001E-2</v>
      </c>
      <c r="BO1538" s="17">
        <v>0</v>
      </c>
      <c r="BP1538" s="17">
        <v>0</v>
      </c>
      <c r="BQ1538" s="17">
        <v>0</v>
      </c>
      <c r="BR1538" s="17">
        <v>0</v>
      </c>
      <c r="BS1538" s="17">
        <v>0</v>
      </c>
      <c r="BT1538" s="17" t="s">
        <v>409</v>
      </c>
      <c r="BU1538" s="17" t="s">
        <v>409</v>
      </c>
      <c r="BV1538" s="17" t="s">
        <v>409</v>
      </c>
      <c r="BW1538" s="17" t="s">
        <v>592</v>
      </c>
      <c r="CA1538" s="17">
        <v>96108541</v>
      </c>
      <c r="CB1538" s="17" t="s">
        <v>1300</v>
      </c>
      <c r="CC1538" s="17">
        <v>87106144</v>
      </c>
      <c r="CD1538" s="17" t="s">
        <v>1021</v>
      </c>
    </row>
    <row r="1539" spans="1:82">
      <c r="A1539" s="27">
        <v>1000005296</v>
      </c>
      <c r="B1539" s="26">
        <v>0</v>
      </c>
      <c r="C1539" s="26" t="s">
        <v>1325</v>
      </c>
      <c r="D1539" s="25">
        <v>302655</v>
      </c>
      <c r="E1539" s="25" t="s">
        <v>1323</v>
      </c>
      <c r="F1539" s="25">
        <v>302660</v>
      </c>
      <c r="G1539" s="25" t="s">
        <v>1319</v>
      </c>
      <c r="H1539" s="25">
        <v>1</v>
      </c>
      <c r="I1539" s="25">
        <v>2010.06</v>
      </c>
      <c r="J1539" s="25">
        <v>2500.12</v>
      </c>
      <c r="K1539" s="25" t="s">
        <v>699</v>
      </c>
      <c r="L1539" s="25"/>
      <c r="M1539" s="25" t="s">
        <v>1317</v>
      </c>
      <c r="N1539" s="25" t="s">
        <v>412</v>
      </c>
      <c r="O1539" s="25" t="s">
        <v>428</v>
      </c>
      <c r="P1539" s="25" t="s">
        <v>456</v>
      </c>
      <c r="Q1539" s="24">
        <v>13046</v>
      </c>
      <c r="R1539" s="17">
        <v>0</v>
      </c>
      <c r="U1539" s="17">
        <v>0</v>
      </c>
      <c r="V1539" s="17">
        <v>0</v>
      </c>
      <c r="Y1539" s="17">
        <v>0</v>
      </c>
      <c r="Z1539" s="17">
        <v>0</v>
      </c>
      <c r="AC1539" s="17">
        <v>0</v>
      </c>
      <c r="AD1539" s="17">
        <v>0</v>
      </c>
      <c r="AG1539" s="17">
        <v>0</v>
      </c>
      <c r="AH1539" s="17">
        <v>0</v>
      </c>
      <c r="AK1539" s="17">
        <v>0</v>
      </c>
      <c r="AL1539" s="17">
        <v>0</v>
      </c>
      <c r="AO1539" s="17">
        <v>0</v>
      </c>
      <c r="AP1539" s="17">
        <v>0</v>
      </c>
      <c r="AQ1539" s="17">
        <v>0</v>
      </c>
      <c r="AR1539" s="17">
        <v>0</v>
      </c>
      <c r="AS1539" s="17">
        <v>6.6010000000000001E-3</v>
      </c>
      <c r="AT1539" s="17">
        <v>2.6554000000000001E-2</v>
      </c>
      <c r="AU1539" s="17">
        <v>1.0432E-2</v>
      </c>
      <c r="AV1539" s="17">
        <v>163</v>
      </c>
      <c r="AW1539" s="17">
        <v>195.6</v>
      </c>
      <c r="AX1539" s="17">
        <v>244.5</v>
      </c>
      <c r="AY1539" s="17">
        <v>0</v>
      </c>
      <c r="AZ1539" s="17">
        <v>0</v>
      </c>
      <c r="BA1539" s="17">
        <v>0</v>
      </c>
      <c r="BB1539" s="17">
        <v>0</v>
      </c>
      <c r="BC1539" s="17">
        <v>1</v>
      </c>
      <c r="BD1539" s="17">
        <v>13.05</v>
      </c>
      <c r="BE1539" s="17">
        <v>1</v>
      </c>
      <c r="BF1539" s="17">
        <v>1</v>
      </c>
      <c r="BH1539" s="17">
        <v>0</v>
      </c>
      <c r="BJ1539" s="17">
        <v>0</v>
      </c>
      <c r="BL1539" s="17">
        <v>0</v>
      </c>
      <c r="BM1539" s="17">
        <v>1.644E-2</v>
      </c>
      <c r="BN1539" s="17">
        <v>6.5198999999999993E-2</v>
      </c>
      <c r="BO1539" s="17">
        <v>0</v>
      </c>
      <c r="BP1539" s="17">
        <v>0</v>
      </c>
      <c r="BQ1539" s="17">
        <v>0</v>
      </c>
      <c r="BR1539" s="17">
        <v>0</v>
      </c>
      <c r="BS1539" s="17">
        <v>0</v>
      </c>
      <c r="BT1539" s="17" t="s">
        <v>409</v>
      </c>
      <c r="BU1539" s="17" t="s">
        <v>409</v>
      </c>
      <c r="BV1539" s="17" t="s">
        <v>409</v>
      </c>
      <c r="BW1539" s="17" t="s">
        <v>592</v>
      </c>
      <c r="CA1539" s="17">
        <v>96108541</v>
      </c>
      <c r="CB1539" s="17" t="s">
        <v>1300</v>
      </c>
      <c r="CC1539" s="17">
        <v>4104901</v>
      </c>
      <c r="CD1539" s="17" t="s">
        <v>702</v>
      </c>
    </row>
    <row r="1540" spans="1:82">
      <c r="A1540" s="27">
        <v>1000005297</v>
      </c>
      <c r="B1540" s="26">
        <v>0</v>
      </c>
      <c r="C1540" s="26" t="s">
        <v>1324</v>
      </c>
      <c r="D1540" s="25">
        <v>302655</v>
      </c>
      <c r="E1540" s="25" t="s">
        <v>1323</v>
      </c>
      <c r="F1540" s="25">
        <v>302660</v>
      </c>
      <c r="G1540" s="25" t="s">
        <v>1319</v>
      </c>
      <c r="H1540" s="25">
        <v>2</v>
      </c>
      <c r="I1540" s="25">
        <v>2010.06</v>
      </c>
      <c r="J1540" s="25">
        <v>2500.12</v>
      </c>
      <c r="K1540" s="25" t="s">
        <v>1322</v>
      </c>
      <c r="L1540" s="25"/>
      <c r="M1540" s="25" t="s">
        <v>1317</v>
      </c>
      <c r="N1540" s="25" t="s">
        <v>412</v>
      </c>
      <c r="O1540" s="25" t="s">
        <v>428</v>
      </c>
      <c r="P1540" s="25" t="s">
        <v>456</v>
      </c>
      <c r="Q1540" s="24">
        <v>13046</v>
      </c>
      <c r="R1540" s="17">
        <v>0</v>
      </c>
      <c r="U1540" s="17">
        <v>0</v>
      </c>
      <c r="V1540" s="17">
        <v>0</v>
      </c>
      <c r="Y1540" s="17">
        <v>0</v>
      </c>
      <c r="Z1540" s="17">
        <v>0</v>
      </c>
      <c r="AC1540" s="17">
        <v>0</v>
      </c>
      <c r="AD1540" s="17">
        <v>0</v>
      </c>
      <c r="AG1540" s="17">
        <v>0</v>
      </c>
      <c r="AH1540" s="17">
        <v>0</v>
      </c>
      <c r="AK1540" s="17">
        <v>0</v>
      </c>
      <c r="AL1540" s="17">
        <v>0</v>
      </c>
      <c r="AO1540" s="17">
        <v>0</v>
      </c>
      <c r="AP1540" s="17">
        <v>0</v>
      </c>
      <c r="AQ1540" s="17">
        <v>0</v>
      </c>
      <c r="AR1540" s="17">
        <v>0</v>
      </c>
      <c r="AS1540" s="17">
        <v>6.6010000000000001E-3</v>
      </c>
      <c r="AT1540" s="17">
        <v>2.6554000000000001E-2</v>
      </c>
      <c r="AU1540" s="17">
        <v>1.0432E-2</v>
      </c>
      <c r="AV1540" s="17">
        <v>163</v>
      </c>
      <c r="AW1540" s="17">
        <v>195.6</v>
      </c>
      <c r="AX1540" s="17">
        <v>244.5</v>
      </c>
      <c r="AY1540" s="17">
        <v>0</v>
      </c>
      <c r="AZ1540" s="17">
        <v>0</v>
      </c>
      <c r="BA1540" s="17">
        <v>0</v>
      </c>
      <c r="BB1540" s="17">
        <v>0</v>
      </c>
      <c r="BC1540" s="17">
        <v>1</v>
      </c>
      <c r="BD1540" s="17">
        <v>13.05</v>
      </c>
      <c r="BE1540" s="17">
        <v>1</v>
      </c>
      <c r="BF1540" s="17">
        <v>1</v>
      </c>
      <c r="BH1540" s="17">
        <v>0</v>
      </c>
      <c r="BJ1540" s="17">
        <v>0</v>
      </c>
      <c r="BL1540" s="17">
        <v>0</v>
      </c>
      <c r="BM1540" s="17">
        <v>1.644E-2</v>
      </c>
      <c r="BN1540" s="17">
        <v>6.5198999999999993E-2</v>
      </c>
      <c r="BO1540" s="17">
        <v>0</v>
      </c>
      <c r="BP1540" s="17">
        <v>0</v>
      </c>
      <c r="BQ1540" s="17">
        <v>0</v>
      </c>
      <c r="BR1540" s="17">
        <v>0</v>
      </c>
      <c r="BS1540" s="17">
        <v>0</v>
      </c>
      <c r="BT1540" s="17" t="s">
        <v>409</v>
      </c>
      <c r="BU1540" s="17" t="s">
        <v>409</v>
      </c>
      <c r="BV1540" s="17" t="s">
        <v>409</v>
      </c>
      <c r="BW1540" s="17" t="s">
        <v>592</v>
      </c>
      <c r="CA1540" s="17">
        <v>96108541</v>
      </c>
      <c r="CB1540" s="17" t="s">
        <v>1300</v>
      </c>
      <c r="CC1540" s="17">
        <v>4104901</v>
      </c>
      <c r="CD1540" s="17" t="s">
        <v>702</v>
      </c>
    </row>
    <row r="1541" spans="1:82">
      <c r="A1541" s="27">
        <v>1000005298</v>
      </c>
      <c r="B1541" s="26">
        <v>0</v>
      </c>
      <c r="C1541" s="26" t="s">
        <v>1321</v>
      </c>
      <c r="D1541" s="25">
        <v>302660</v>
      </c>
      <c r="E1541" s="25" t="s">
        <v>1319</v>
      </c>
      <c r="F1541" s="25">
        <v>305165</v>
      </c>
      <c r="G1541" s="25" t="s">
        <v>1318</v>
      </c>
      <c r="H1541" s="25">
        <v>1</v>
      </c>
      <c r="I1541" s="25">
        <v>2010.06</v>
      </c>
      <c r="J1541" s="25">
        <v>2015.04</v>
      </c>
      <c r="K1541" s="25" t="s">
        <v>590</v>
      </c>
      <c r="L1541" s="25"/>
      <c r="M1541" s="25" t="s">
        <v>1317</v>
      </c>
      <c r="N1541" s="25" t="s">
        <v>412</v>
      </c>
      <c r="O1541" s="25" t="s">
        <v>428</v>
      </c>
      <c r="P1541" s="25" t="s">
        <v>456</v>
      </c>
      <c r="Q1541" s="24">
        <v>70779</v>
      </c>
      <c r="R1541" s="17">
        <v>0</v>
      </c>
      <c r="U1541" s="17">
        <v>0</v>
      </c>
      <c r="V1541" s="17">
        <v>0</v>
      </c>
      <c r="Y1541" s="17">
        <v>0</v>
      </c>
      <c r="Z1541" s="17">
        <v>0</v>
      </c>
      <c r="AC1541" s="17">
        <v>0</v>
      </c>
      <c r="AD1541" s="17">
        <v>0</v>
      </c>
      <c r="AG1541" s="17">
        <v>0</v>
      </c>
      <c r="AH1541" s="17">
        <v>0</v>
      </c>
      <c r="AK1541" s="17">
        <v>0</v>
      </c>
      <c r="AL1541" s="17">
        <v>0</v>
      </c>
      <c r="AO1541" s="17">
        <v>0</v>
      </c>
      <c r="AP1541" s="17">
        <v>0</v>
      </c>
      <c r="AQ1541" s="17">
        <v>0</v>
      </c>
      <c r="AR1541" s="17">
        <v>0</v>
      </c>
      <c r="AS1541" s="17">
        <v>3.5813999999999999E-2</v>
      </c>
      <c r="AT1541" s="17">
        <v>0.14443400000000001</v>
      </c>
      <c r="AU1541" s="17">
        <v>5.6472000000000001E-2</v>
      </c>
      <c r="AV1541" s="17">
        <v>163</v>
      </c>
      <c r="AW1541" s="17">
        <v>195.6</v>
      </c>
      <c r="AX1541" s="17">
        <v>244.5</v>
      </c>
      <c r="AY1541" s="17">
        <v>0</v>
      </c>
      <c r="AZ1541" s="17">
        <v>0</v>
      </c>
      <c r="BA1541" s="17">
        <v>0</v>
      </c>
      <c r="BB1541" s="17">
        <v>0</v>
      </c>
      <c r="BC1541" s="17">
        <v>1</v>
      </c>
      <c r="BD1541" s="17">
        <v>70.78</v>
      </c>
      <c r="BE1541" s="17">
        <v>1</v>
      </c>
      <c r="BF1541" s="17">
        <v>1</v>
      </c>
      <c r="BH1541" s="17">
        <v>0</v>
      </c>
      <c r="BJ1541" s="17">
        <v>0</v>
      </c>
      <c r="BL1541" s="17">
        <v>0</v>
      </c>
      <c r="BM1541" s="17">
        <v>9.3767000000000003E-2</v>
      </c>
      <c r="BN1541" s="17">
        <v>0.32833299999999999</v>
      </c>
      <c r="BO1541" s="17">
        <v>0</v>
      </c>
      <c r="BP1541" s="17">
        <v>0</v>
      </c>
      <c r="BQ1541" s="17">
        <v>0</v>
      </c>
      <c r="BR1541" s="17">
        <v>0</v>
      </c>
      <c r="BS1541" s="17">
        <v>0</v>
      </c>
      <c r="BT1541" s="17" t="s">
        <v>409</v>
      </c>
      <c r="BU1541" s="17" t="s">
        <v>409</v>
      </c>
      <c r="BV1541" s="17" t="s">
        <v>409</v>
      </c>
      <c r="BW1541" s="17" t="s">
        <v>592</v>
      </c>
      <c r="CA1541" s="17">
        <v>96108541</v>
      </c>
      <c r="CB1541" s="17" t="s">
        <v>1300</v>
      </c>
      <c r="CC1541" s="17">
        <v>4106342</v>
      </c>
      <c r="CD1541" s="17" t="s">
        <v>1316</v>
      </c>
    </row>
    <row r="1542" spans="1:82">
      <c r="A1542" s="27">
        <v>1000005299</v>
      </c>
      <c r="B1542" s="26">
        <v>0</v>
      </c>
      <c r="C1542" s="26" t="s">
        <v>1320</v>
      </c>
      <c r="D1542" s="25">
        <v>302660</v>
      </c>
      <c r="E1542" s="25" t="s">
        <v>1319</v>
      </c>
      <c r="F1542" s="25">
        <v>305165</v>
      </c>
      <c r="G1542" s="25" t="s">
        <v>1318</v>
      </c>
      <c r="H1542" s="25">
        <v>2</v>
      </c>
      <c r="I1542" s="25">
        <v>2010.06</v>
      </c>
      <c r="J1542" s="25">
        <v>2015.04</v>
      </c>
      <c r="K1542" s="25" t="s">
        <v>699</v>
      </c>
      <c r="L1542" s="25"/>
      <c r="M1542" s="25" t="s">
        <v>1317</v>
      </c>
      <c r="N1542" s="25" t="s">
        <v>412</v>
      </c>
      <c r="O1542" s="25" t="s">
        <v>428</v>
      </c>
      <c r="P1542" s="25" t="s">
        <v>456</v>
      </c>
      <c r="Q1542" s="24">
        <v>70779</v>
      </c>
      <c r="R1542" s="17">
        <v>0</v>
      </c>
      <c r="U1542" s="17">
        <v>0</v>
      </c>
      <c r="V1542" s="17">
        <v>0</v>
      </c>
      <c r="Y1542" s="17">
        <v>0</v>
      </c>
      <c r="Z1542" s="17">
        <v>0</v>
      </c>
      <c r="AC1542" s="17">
        <v>0</v>
      </c>
      <c r="AD1542" s="17">
        <v>0</v>
      </c>
      <c r="AG1542" s="17">
        <v>0</v>
      </c>
      <c r="AH1542" s="17">
        <v>0</v>
      </c>
      <c r="AK1542" s="17">
        <v>0</v>
      </c>
      <c r="AL1542" s="17">
        <v>0</v>
      </c>
      <c r="AO1542" s="17">
        <v>0</v>
      </c>
      <c r="AP1542" s="17">
        <v>0</v>
      </c>
      <c r="AQ1542" s="17">
        <v>0</v>
      </c>
      <c r="AR1542" s="17">
        <v>0</v>
      </c>
      <c r="AS1542" s="17">
        <v>3.5813999999999999E-2</v>
      </c>
      <c r="AT1542" s="17">
        <v>0.14443400000000001</v>
      </c>
      <c r="AU1542" s="17">
        <v>5.6472000000000001E-2</v>
      </c>
      <c r="AV1542" s="17">
        <v>163</v>
      </c>
      <c r="AW1542" s="17">
        <v>195.6</v>
      </c>
      <c r="AX1542" s="17">
        <v>244.5</v>
      </c>
      <c r="AY1542" s="17">
        <v>0</v>
      </c>
      <c r="AZ1542" s="17">
        <v>0</v>
      </c>
      <c r="BA1542" s="17">
        <v>0</v>
      </c>
      <c r="BB1542" s="17">
        <v>0</v>
      </c>
      <c r="BC1542" s="17">
        <v>1</v>
      </c>
      <c r="BD1542" s="17">
        <v>70.78</v>
      </c>
      <c r="BE1542" s="17">
        <v>1</v>
      </c>
      <c r="BF1542" s="17">
        <v>1</v>
      </c>
      <c r="BH1542" s="17">
        <v>0</v>
      </c>
      <c r="BJ1542" s="17">
        <v>0</v>
      </c>
      <c r="BL1542" s="17">
        <v>0</v>
      </c>
      <c r="BM1542" s="17">
        <v>9.3767000000000003E-2</v>
      </c>
      <c r="BN1542" s="17">
        <v>0.32833299999999999</v>
      </c>
      <c r="BO1542" s="17">
        <v>0</v>
      </c>
      <c r="BP1542" s="17">
        <v>0</v>
      </c>
      <c r="BQ1542" s="17">
        <v>0</v>
      </c>
      <c r="BR1542" s="17">
        <v>0</v>
      </c>
      <c r="BS1542" s="17">
        <v>0</v>
      </c>
      <c r="BT1542" s="17" t="s">
        <v>409</v>
      </c>
      <c r="BU1542" s="17" t="s">
        <v>409</v>
      </c>
      <c r="BV1542" s="17" t="s">
        <v>409</v>
      </c>
      <c r="BW1542" s="17" t="s">
        <v>592</v>
      </c>
      <c r="CA1542" s="17">
        <v>96108541</v>
      </c>
      <c r="CB1542" s="17" t="s">
        <v>1300</v>
      </c>
      <c r="CC1542" s="17">
        <v>4106342</v>
      </c>
      <c r="CD1542" s="17" t="s">
        <v>1316</v>
      </c>
    </row>
    <row r="1543" spans="1:82">
      <c r="A1543" s="27">
        <v>1000005300</v>
      </c>
      <c r="B1543" s="26">
        <v>0</v>
      </c>
      <c r="C1543" s="26" t="s">
        <v>208</v>
      </c>
      <c r="D1543" s="25">
        <v>302335</v>
      </c>
      <c r="E1543" s="25" t="s">
        <v>1315</v>
      </c>
      <c r="F1543" s="25">
        <v>302330</v>
      </c>
      <c r="G1543" s="25" t="s">
        <v>1314</v>
      </c>
      <c r="H1543" s="25">
        <v>1</v>
      </c>
      <c r="I1543" s="25">
        <v>2008.06</v>
      </c>
      <c r="J1543" s="25">
        <v>2500.12</v>
      </c>
      <c r="K1543" s="25" t="s">
        <v>940</v>
      </c>
      <c r="L1543" s="25"/>
      <c r="M1543" s="25" t="s">
        <v>1055</v>
      </c>
      <c r="N1543" s="25" t="s">
        <v>412</v>
      </c>
      <c r="O1543" s="25"/>
      <c r="P1543" s="25"/>
      <c r="Q1543" s="28">
        <v>0</v>
      </c>
      <c r="R1543" s="17">
        <v>0</v>
      </c>
      <c r="S1543" s="17" t="s">
        <v>411</v>
      </c>
      <c r="T1543" s="17" t="s">
        <v>516</v>
      </c>
      <c r="U1543" s="29">
        <v>1800</v>
      </c>
      <c r="V1543" s="17">
        <v>0.877</v>
      </c>
      <c r="Y1543" s="17">
        <v>0</v>
      </c>
      <c r="Z1543" s="17">
        <v>0</v>
      </c>
      <c r="AC1543" s="17">
        <v>0</v>
      </c>
      <c r="AD1543" s="17">
        <v>0</v>
      </c>
      <c r="AG1543" s="17">
        <v>0</v>
      </c>
      <c r="AH1543" s="17">
        <v>0</v>
      </c>
      <c r="AK1543" s="17">
        <v>0</v>
      </c>
      <c r="AL1543" s="17">
        <v>0</v>
      </c>
      <c r="AO1543" s="17">
        <v>0</v>
      </c>
      <c r="AP1543" s="17">
        <v>0</v>
      </c>
      <c r="AQ1543" s="17">
        <v>0.877</v>
      </c>
      <c r="AR1543" s="17">
        <v>1E-3</v>
      </c>
      <c r="AS1543" s="17">
        <v>1.0849999999999999E-4</v>
      </c>
      <c r="AT1543" s="17">
        <v>9.4749999999999999E-4</v>
      </c>
      <c r="AU1543" s="17">
        <v>5.4896E-2</v>
      </c>
      <c r="AV1543" s="17">
        <v>429.7</v>
      </c>
      <c r="AW1543" s="17">
        <v>515.64</v>
      </c>
      <c r="AX1543" s="17">
        <v>644.54999999999995</v>
      </c>
      <c r="AY1543" s="17">
        <v>0</v>
      </c>
      <c r="AZ1543" s="17">
        <v>0</v>
      </c>
      <c r="BA1543" s="17">
        <v>0</v>
      </c>
      <c r="BB1543" s="17">
        <v>0</v>
      </c>
      <c r="BC1543" s="17">
        <v>1</v>
      </c>
      <c r="BD1543" s="17">
        <v>1.8</v>
      </c>
      <c r="BE1543" s="17">
        <v>1</v>
      </c>
      <c r="BF1543" s="17">
        <v>1</v>
      </c>
      <c r="BH1543" s="17">
        <v>0</v>
      </c>
      <c r="BJ1543" s="17">
        <v>0</v>
      </c>
      <c r="BL1543" s="17">
        <v>0</v>
      </c>
      <c r="BM1543" s="17">
        <v>3.7159999999999998E-4</v>
      </c>
      <c r="BN1543" s="17">
        <v>4.7679999999999999E-4</v>
      </c>
      <c r="BO1543" s="17">
        <v>0</v>
      </c>
      <c r="BP1543" s="17">
        <v>0</v>
      </c>
      <c r="BQ1543" s="17">
        <v>0</v>
      </c>
      <c r="BR1543" s="17">
        <v>0</v>
      </c>
      <c r="BS1543" s="17">
        <v>0</v>
      </c>
      <c r="BT1543" s="17" t="s">
        <v>409</v>
      </c>
      <c r="BU1543" s="17" t="s">
        <v>409</v>
      </c>
      <c r="BV1543" s="17" t="s">
        <v>409</v>
      </c>
      <c r="BW1543" s="17" t="s">
        <v>592</v>
      </c>
      <c r="CA1543" s="17">
        <v>96108541</v>
      </c>
      <c r="CB1543" s="17" t="s">
        <v>1300</v>
      </c>
      <c r="CC1543" s="17">
        <v>87106144</v>
      </c>
      <c r="CD1543" s="17" t="s">
        <v>1098</v>
      </c>
    </row>
    <row r="1544" spans="1:82">
      <c r="A1544" s="27">
        <v>1000005301</v>
      </c>
      <c r="B1544" s="26">
        <v>0</v>
      </c>
      <c r="C1544" s="26" t="s">
        <v>207</v>
      </c>
      <c r="D1544" s="25">
        <v>302335</v>
      </c>
      <c r="E1544" s="25" t="s">
        <v>1315</v>
      </c>
      <c r="F1544" s="25">
        <v>302330</v>
      </c>
      <c r="G1544" s="25" t="s">
        <v>1314</v>
      </c>
      <c r="H1544" s="25">
        <v>2</v>
      </c>
      <c r="I1544" s="25">
        <v>2008.06</v>
      </c>
      <c r="J1544" s="25">
        <v>2500.12</v>
      </c>
      <c r="K1544" s="25" t="s">
        <v>940</v>
      </c>
      <c r="L1544" s="25"/>
      <c r="M1544" s="25" t="s">
        <v>1055</v>
      </c>
      <c r="N1544" s="25" t="s">
        <v>412</v>
      </c>
      <c r="O1544" s="25"/>
      <c r="P1544" s="25"/>
      <c r="Q1544" s="28">
        <v>0</v>
      </c>
      <c r="R1544" s="17">
        <v>0</v>
      </c>
      <c r="S1544" s="17" t="s">
        <v>411</v>
      </c>
      <c r="T1544" s="17" t="s">
        <v>516</v>
      </c>
      <c r="U1544" s="29">
        <v>1800</v>
      </c>
      <c r="V1544" s="17">
        <v>0.877</v>
      </c>
      <c r="Y1544" s="17">
        <v>0</v>
      </c>
      <c r="Z1544" s="17">
        <v>0</v>
      </c>
      <c r="AC1544" s="17">
        <v>0</v>
      </c>
      <c r="AD1544" s="17">
        <v>0</v>
      </c>
      <c r="AG1544" s="17">
        <v>0</v>
      </c>
      <c r="AH1544" s="17">
        <v>0</v>
      </c>
      <c r="AK1544" s="17">
        <v>0</v>
      </c>
      <c r="AL1544" s="17">
        <v>0</v>
      </c>
      <c r="AO1544" s="17">
        <v>0</v>
      </c>
      <c r="AP1544" s="17">
        <v>0</v>
      </c>
      <c r="AQ1544" s="17">
        <v>0.877</v>
      </c>
      <c r="AR1544" s="17">
        <v>1E-3</v>
      </c>
      <c r="AS1544" s="17">
        <v>1.0849999999999999E-4</v>
      </c>
      <c r="AT1544" s="17">
        <v>9.4749999999999999E-4</v>
      </c>
      <c r="AU1544" s="17">
        <v>5.4896E-2</v>
      </c>
      <c r="AV1544" s="17">
        <v>429.7</v>
      </c>
      <c r="AW1544" s="17">
        <v>515.64</v>
      </c>
      <c r="AX1544" s="17">
        <v>644.54999999999995</v>
      </c>
      <c r="AY1544" s="17">
        <v>0</v>
      </c>
      <c r="AZ1544" s="17">
        <v>0</v>
      </c>
      <c r="BA1544" s="17">
        <v>0</v>
      </c>
      <c r="BB1544" s="17">
        <v>0</v>
      </c>
      <c r="BC1544" s="17">
        <v>1</v>
      </c>
      <c r="BD1544" s="17">
        <v>1.8</v>
      </c>
      <c r="BE1544" s="17">
        <v>1</v>
      </c>
      <c r="BF1544" s="17">
        <v>1</v>
      </c>
      <c r="BH1544" s="17">
        <v>0</v>
      </c>
      <c r="BJ1544" s="17">
        <v>0</v>
      </c>
      <c r="BL1544" s="17">
        <v>0</v>
      </c>
      <c r="BM1544" s="17">
        <v>3.7159999999999998E-4</v>
      </c>
      <c r="BN1544" s="17">
        <v>4.7679999999999999E-4</v>
      </c>
      <c r="BO1544" s="17">
        <v>0</v>
      </c>
      <c r="BP1544" s="17">
        <v>0</v>
      </c>
      <c r="BQ1544" s="17">
        <v>0</v>
      </c>
      <c r="BR1544" s="17">
        <v>0</v>
      </c>
      <c r="BS1544" s="17">
        <v>0</v>
      </c>
      <c r="BT1544" s="17" t="s">
        <v>409</v>
      </c>
      <c r="BU1544" s="17" t="s">
        <v>409</v>
      </c>
      <c r="BV1544" s="17" t="s">
        <v>409</v>
      </c>
      <c r="BW1544" s="17" t="s">
        <v>592</v>
      </c>
      <c r="CA1544" s="17">
        <v>96108541</v>
      </c>
      <c r="CB1544" s="17" t="s">
        <v>1300</v>
      </c>
      <c r="CC1544" s="17">
        <v>87106144</v>
      </c>
      <c r="CD1544" s="17" t="s">
        <v>1098</v>
      </c>
    </row>
    <row r="1545" spans="1:82">
      <c r="A1545" s="27">
        <v>1000005305</v>
      </c>
      <c r="B1545" s="26">
        <v>0</v>
      </c>
      <c r="C1545" s="26" t="s">
        <v>290</v>
      </c>
      <c r="D1545" s="25">
        <v>302725</v>
      </c>
      <c r="E1545" s="25" t="s">
        <v>1312</v>
      </c>
      <c r="F1545" s="25">
        <v>302720</v>
      </c>
      <c r="G1545" s="25" t="s">
        <v>1313</v>
      </c>
      <c r="H1545" s="25">
        <v>1</v>
      </c>
      <c r="I1545" s="25">
        <v>2008.1</v>
      </c>
      <c r="J1545" s="25">
        <v>2500.12</v>
      </c>
      <c r="K1545" s="25" t="s">
        <v>1311</v>
      </c>
      <c r="L1545" s="25"/>
      <c r="M1545" s="25" t="s">
        <v>703</v>
      </c>
      <c r="N1545" s="25" t="s">
        <v>412</v>
      </c>
      <c r="O1545" s="25" t="s">
        <v>411</v>
      </c>
      <c r="P1545" s="25" t="s">
        <v>516</v>
      </c>
      <c r="Q1545" s="24">
        <v>7144</v>
      </c>
      <c r="R1545" s="17">
        <v>0.20100000000000001</v>
      </c>
      <c r="S1545" s="17" t="s">
        <v>411</v>
      </c>
      <c r="T1545" s="17" t="s">
        <v>516</v>
      </c>
      <c r="U1545" s="29">
        <v>2715</v>
      </c>
      <c r="V1545" s="17">
        <v>0.36149999999999999</v>
      </c>
      <c r="Y1545" s="17">
        <v>0</v>
      </c>
      <c r="Z1545" s="17">
        <v>0</v>
      </c>
      <c r="AC1545" s="17">
        <v>0</v>
      </c>
      <c r="AD1545" s="17">
        <v>0</v>
      </c>
      <c r="AG1545" s="17">
        <v>0</v>
      </c>
      <c r="AH1545" s="17">
        <v>0</v>
      </c>
      <c r="AK1545" s="17">
        <v>0</v>
      </c>
      <c r="AL1545" s="17">
        <v>0</v>
      </c>
      <c r="AO1545" s="17">
        <v>0</v>
      </c>
      <c r="AP1545" s="17">
        <v>0</v>
      </c>
      <c r="AQ1545" s="17">
        <v>0.245198955</v>
      </c>
      <c r="AR1545" s="17">
        <v>1E-3</v>
      </c>
      <c r="AS1545" s="17">
        <v>6.0899999999999995E-4</v>
      </c>
      <c r="AT1545" s="17">
        <v>7.7010000000000004E-3</v>
      </c>
      <c r="AU1545" s="17">
        <v>0.24751500000000001</v>
      </c>
      <c r="AV1545" s="17">
        <v>277.67</v>
      </c>
      <c r="AW1545" s="17">
        <v>333.2</v>
      </c>
      <c r="AX1545" s="17">
        <v>416.51</v>
      </c>
      <c r="AY1545" s="17">
        <v>0</v>
      </c>
      <c r="AZ1545" s="17">
        <v>0</v>
      </c>
      <c r="BA1545" s="17">
        <v>0</v>
      </c>
      <c r="BB1545" s="17">
        <v>0</v>
      </c>
      <c r="BC1545" s="17">
        <v>1</v>
      </c>
      <c r="BD1545" s="17">
        <v>9.86</v>
      </c>
      <c r="BE1545" s="17">
        <v>1</v>
      </c>
      <c r="BF1545" s="17">
        <v>1</v>
      </c>
      <c r="BH1545" s="17">
        <v>0</v>
      </c>
      <c r="BJ1545" s="17">
        <v>0</v>
      </c>
      <c r="BL1545" s="17">
        <v>0</v>
      </c>
      <c r="BM1545" s="17">
        <v>1.7520000000000001E-3</v>
      </c>
      <c r="BN1545" s="17">
        <v>3.052E-3</v>
      </c>
      <c r="BO1545" s="17">
        <v>0</v>
      </c>
      <c r="BP1545" s="17">
        <v>0</v>
      </c>
      <c r="BQ1545" s="17">
        <v>0</v>
      </c>
      <c r="BR1545" s="17">
        <v>0</v>
      </c>
      <c r="BS1545" s="17">
        <v>0</v>
      </c>
      <c r="BT1545" s="17" t="s">
        <v>409</v>
      </c>
      <c r="BU1545" s="17" t="s">
        <v>409</v>
      </c>
      <c r="BV1545" s="17" t="s">
        <v>409</v>
      </c>
      <c r="BW1545" s="17" t="s">
        <v>592</v>
      </c>
      <c r="CA1545" s="17">
        <v>96108541</v>
      </c>
      <c r="CB1545" s="17" t="s">
        <v>1300</v>
      </c>
      <c r="CC1545" s="17">
        <v>87106144</v>
      </c>
      <c r="CD1545" s="17" t="s">
        <v>955</v>
      </c>
    </row>
    <row r="1546" spans="1:82">
      <c r="A1546" s="27">
        <v>1000005306</v>
      </c>
      <c r="B1546" s="26">
        <v>0</v>
      </c>
      <c r="C1546" s="26" t="s">
        <v>79</v>
      </c>
      <c r="D1546" s="25">
        <v>302710</v>
      </c>
      <c r="E1546" s="25" t="s">
        <v>1196</v>
      </c>
      <c r="F1546" s="25">
        <v>302725</v>
      </c>
      <c r="G1546" s="25" t="s">
        <v>1312</v>
      </c>
      <c r="H1546" s="25">
        <v>1</v>
      </c>
      <c r="I1546" s="25">
        <v>2008.1</v>
      </c>
      <c r="J1546" s="25">
        <v>2500.12</v>
      </c>
      <c r="K1546" s="25" t="s">
        <v>1311</v>
      </c>
      <c r="L1546" s="25"/>
      <c r="M1546" s="25" t="s">
        <v>703</v>
      </c>
      <c r="N1546" s="25" t="s">
        <v>412</v>
      </c>
      <c r="O1546" s="25" t="s">
        <v>411</v>
      </c>
      <c r="P1546" s="25" t="s">
        <v>516</v>
      </c>
      <c r="Q1546" s="24">
        <v>1900</v>
      </c>
      <c r="R1546" s="17">
        <v>0.95199999999999996</v>
      </c>
      <c r="S1546" s="17" t="s">
        <v>411</v>
      </c>
      <c r="T1546" s="17" t="s">
        <v>516</v>
      </c>
      <c r="U1546" s="17">
        <v>950</v>
      </c>
      <c r="V1546" s="17">
        <v>0.95199999999999996</v>
      </c>
      <c r="W1546" s="17" t="s">
        <v>411</v>
      </c>
      <c r="X1546" s="17" t="s">
        <v>516</v>
      </c>
      <c r="Y1546" s="17">
        <v>450</v>
      </c>
      <c r="Z1546" s="17">
        <v>0.95199999999999996</v>
      </c>
      <c r="AC1546" s="17">
        <v>0</v>
      </c>
      <c r="AD1546" s="17">
        <v>0</v>
      </c>
      <c r="AG1546" s="17">
        <v>0</v>
      </c>
      <c r="AH1546" s="17">
        <v>0</v>
      </c>
      <c r="AK1546" s="17">
        <v>0</v>
      </c>
      <c r="AL1546" s="17">
        <v>0</v>
      </c>
      <c r="AO1546" s="17">
        <v>0</v>
      </c>
      <c r="AP1546" s="17">
        <v>0</v>
      </c>
      <c r="AQ1546" s="17">
        <v>0.95199999999999996</v>
      </c>
      <c r="AR1546" s="17">
        <v>1E-3</v>
      </c>
      <c r="AS1546" s="17">
        <v>1.9900000000000001E-4</v>
      </c>
      <c r="AT1546" s="17">
        <v>1.72E-3</v>
      </c>
      <c r="AU1546" s="17">
        <v>0.100643</v>
      </c>
      <c r="AV1546" s="17">
        <v>417.17</v>
      </c>
      <c r="AW1546" s="17">
        <v>500.6</v>
      </c>
      <c r="AX1546" s="17">
        <v>625.76</v>
      </c>
      <c r="AY1546" s="17">
        <v>0</v>
      </c>
      <c r="AZ1546" s="17">
        <v>0</v>
      </c>
      <c r="BA1546" s="17">
        <v>0</v>
      </c>
      <c r="BB1546" s="17">
        <v>0</v>
      </c>
      <c r="BC1546" s="17">
        <v>1</v>
      </c>
      <c r="BD1546" s="17">
        <v>3.3</v>
      </c>
      <c r="BE1546" s="17">
        <v>1</v>
      </c>
      <c r="BF1546" s="17">
        <v>1</v>
      </c>
      <c r="BH1546" s="17">
        <v>0</v>
      </c>
      <c r="BJ1546" s="17">
        <v>0</v>
      </c>
      <c r="BL1546" s="17">
        <v>0</v>
      </c>
      <c r="BM1546" s="17">
        <v>6.7900000000000002E-4</v>
      </c>
      <c r="BN1546" s="17">
        <v>8.7399999999999999E-4</v>
      </c>
      <c r="BO1546" s="17">
        <v>0</v>
      </c>
      <c r="BP1546" s="17">
        <v>0</v>
      </c>
      <c r="BQ1546" s="17">
        <v>0</v>
      </c>
      <c r="BR1546" s="17">
        <v>0</v>
      </c>
      <c r="BS1546" s="17">
        <v>0</v>
      </c>
      <c r="BT1546" s="17" t="s">
        <v>409</v>
      </c>
      <c r="BU1546" s="17" t="s">
        <v>409</v>
      </c>
      <c r="BV1546" s="17" t="s">
        <v>409</v>
      </c>
      <c r="BW1546" s="17" t="s">
        <v>592</v>
      </c>
      <c r="CA1546" s="17">
        <v>96108541</v>
      </c>
      <c r="CB1546" s="17" t="s">
        <v>1300</v>
      </c>
      <c r="CC1546" s="17">
        <v>87106144</v>
      </c>
      <c r="CD1546" s="17" t="s">
        <v>955</v>
      </c>
    </row>
    <row r="1547" spans="1:82">
      <c r="A1547" s="27">
        <v>1000005307</v>
      </c>
      <c r="B1547" s="26">
        <v>0</v>
      </c>
      <c r="C1547" s="26" t="s">
        <v>78</v>
      </c>
      <c r="D1547" s="25">
        <v>302710</v>
      </c>
      <c r="E1547" s="25" t="s">
        <v>1196</v>
      </c>
      <c r="F1547" s="25">
        <v>302725</v>
      </c>
      <c r="G1547" s="25" t="s">
        <v>1312</v>
      </c>
      <c r="H1547" s="25">
        <v>2</v>
      </c>
      <c r="I1547" s="25">
        <v>2008.1</v>
      </c>
      <c r="J1547" s="25">
        <v>2500.12</v>
      </c>
      <c r="K1547" s="25" t="s">
        <v>1311</v>
      </c>
      <c r="L1547" s="25"/>
      <c r="M1547" s="25" t="s">
        <v>703</v>
      </c>
      <c r="N1547" s="25" t="s">
        <v>412</v>
      </c>
      <c r="O1547" s="25" t="s">
        <v>411</v>
      </c>
      <c r="P1547" s="25" t="s">
        <v>516</v>
      </c>
      <c r="Q1547" s="24">
        <v>1900</v>
      </c>
      <c r="R1547" s="17">
        <v>0.95199999999999996</v>
      </c>
      <c r="S1547" s="17" t="s">
        <v>411</v>
      </c>
      <c r="T1547" s="17" t="s">
        <v>516</v>
      </c>
      <c r="U1547" s="17">
        <v>950</v>
      </c>
      <c r="V1547" s="17">
        <v>0.95199999999999996</v>
      </c>
      <c r="W1547" s="17" t="s">
        <v>411</v>
      </c>
      <c r="X1547" s="17" t="s">
        <v>516</v>
      </c>
      <c r="Y1547" s="17">
        <v>450</v>
      </c>
      <c r="Z1547" s="17">
        <v>0.95199999999999996</v>
      </c>
      <c r="AC1547" s="17">
        <v>0</v>
      </c>
      <c r="AD1547" s="17">
        <v>0</v>
      </c>
      <c r="AG1547" s="17">
        <v>0</v>
      </c>
      <c r="AH1547" s="17">
        <v>0</v>
      </c>
      <c r="AK1547" s="17">
        <v>0</v>
      </c>
      <c r="AL1547" s="17">
        <v>0</v>
      </c>
      <c r="AO1547" s="17">
        <v>0</v>
      </c>
      <c r="AP1547" s="17">
        <v>0</v>
      </c>
      <c r="AQ1547" s="17">
        <v>0.95199999999999996</v>
      </c>
      <c r="AR1547" s="17">
        <v>1E-3</v>
      </c>
      <c r="AS1547" s="17">
        <v>1.9900000000000001E-4</v>
      </c>
      <c r="AT1547" s="17">
        <v>1.72E-3</v>
      </c>
      <c r="AU1547" s="17">
        <v>0.100643</v>
      </c>
      <c r="AV1547" s="17">
        <v>417.17</v>
      </c>
      <c r="AW1547" s="17">
        <v>500.6</v>
      </c>
      <c r="AX1547" s="17">
        <v>625.76</v>
      </c>
      <c r="AY1547" s="17">
        <v>0</v>
      </c>
      <c r="AZ1547" s="17">
        <v>0</v>
      </c>
      <c r="BA1547" s="17">
        <v>0</v>
      </c>
      <c r="BB1547" s="17">
        <v>0</v>
      </c>
      <c r="BC1547" s="17">
        <v>1</v>
      </c>
      <c r="BD1547" s="17">
        <v>3.3</v>
      </c>
      <c r="BE1547" s="17">
        <v>1</v>
      </c>
      <c r="BF1547" s="17">
        <v>1</v>
      </c>
      <c r="BH1547" s="17">
        <v>0</v>
      </c>
      <c r="BJ1547" s="17">
        <v>0</v>
      </c>
      <c r="BL1547" s="17">
        <v>0</v>
      </c>
      <c r="BM1547" s="17">
        <v>6.7900000000000002E-4</v>
      </c>
      <c r="BN1547" s="17">
        <v>8.7399999999999999E-4</v>
      </c>
      <c r="BO1547" s="17">
        <v>0</v>
      </c>
      <c r="BP1547" s="17">
        <v>0</v>
      </c>
      <c r="BQ1547" s="17">
        <v>0</v>
      </c>
      <c r="BR1547" s="17">
        <v>0</v>
      </c>
      <c r="BS1547" s="17">
        <v>0</v>
      </c>
      <c r="BT1547" s="17" t="s">
        <v>409</v>
      </c>
      <c r="BU1547" s="17" t="s">
        <v>409</v>
      </c>
      <c r="BV1547" s="17" t="s">
        <v>409</v>
      </c>
      <c r="BW1547" s="17" t="s">
        <v>592</v>
      </c>
      <c r="CA1547" s="17">
        <v>96108541</v>
      </c>
      <c r="CB1547" s="17" t="s">
        <v>1300</v>
      </c>
      <c r="CC1547" s="17">
        <v>87106144</v>
      </c>
      <c r="CD1547" s="17" t="s">
        <v>955</v>
      </c>
    </row>
    <row r="1548" spans="1:82">
      <c r="A1548" s="27">
        <v>1000005308</v>
      </c>
      <c r="B1548" s="26">
        <v>0</v>
      </c>
      <c r="C1548" s="26" t="s">
        <v>1310</v>
      </c>
      <c r="D1548" s="25">
        <v>302500</v>
      </c>
      <c r="E1548" s="25" t="s">
        <v>1309</v>
      </c>
      <c r="F1548" s="25">
        <v>302560</v>
      </c>
      <c r="G1548" s="25" t="s">
        <v>1297</v>
      </c>
      <c r="H1548" s="25">
        <v>3</v>
      </c>
      <c r="I1548" s="25">
        <v>2009.04</v>
      </c>
      <c r="J1548" s="25">
        <v>2500.12</v>
      </c>
      <c r="K1548" s="25" t="s">
        <v>686</v>
      </c>
      <c r="L1548" s="25"/>
      <c r="M1548" s="25" t="s">
        <v>686</v>
      </c>
      <c r="N1548" s="25" t="s">
        <v>412</v>
      </c>
      <c r="O1548" s="25" t="s">
        <v>411</v>
      </c>
      <c r="P1548" s="25" t="s">
        <v>516</v>
      </c>
      <c r="Q1548" s="24">
        <v>2263</v>
      </c>
      <c r="R1548" s="17">
        <v>0.2016</v>
      </c>
      <c r="U1548" s="17">
        <v>0</v>
      </c>
      <c r="V1548" s="17">
        <v>0</v>
      </c>
      <c r="Y1548" s="17">
        <v>0</v>
      </c>
      <c r="Z1548" s="17">
        <v>0</v>
      </c>
      <c r="AC1548" s="17">
        <v>0</v>
      </c>
      <c r="AD1548" s="17">
        <v>0</v>
      </c>
      <c r="AG1548" s="17">
        <v>0</v>
      </c>
      <c r="AH1548" s="17">
        <v>0</v>
      </c>
      <c r="AK1548" s="17">
        <v>0</v>
      </c>
      <c r="AL1548" s="17">
        <v>0</v>
      </c>
      <c r="AO1548" s="17">
        <v>0</v>
      </c>
      <c r="AP1548" s="17">
        <v>0</v>
      </c>
      <c r="AQ1548" s="17">
        <v>0.2016</v>
      </c>
      <c r="AR1548" s="17">
        <v>1E-3</v>
      </c>
      <c r="AS1548" s="17">
        <v>2.273E-4</v>
      </c>
      <c r="AT1548" s="17">
        <v>1.1050999999999999E-3</v>
      </c>
      <c r="AU1548" s="17">
        <v>6.6764599999999993E-2</v>
      </c>
      <c r="AV1548" s="17">
        <v>236</v>
      </c>
      <c r="AW1548" s="17">
        <v>283.2</v>
      </c>
      <c r="AX1548" s="17">
        <v>354</v>
      </c>
      <c r="AY1548" s="17">
        <v>0</v>
      </c>
      <c r="AZ1548" s="17">
        <v>0</v>
      </c>
      <c r="BA1548" s="17">
        <v>0</v>
      </c>
      <c r="BB1548" s="17">
        <v>0</v>
      </c>
      <c r="BC1548" s="17">
        <v>1</v>
      </c>
      <c r="BD1548" s="17">
        <v>2.2599999999999998</v>
      </c>
      <c r="BE1548" s="17">
        <v>1</v>
      </c>
      <c r="BF1548" s="17">
        <v>1</v>
      </c>
      <c r="BH1548" s="17">
        <v>0</v>
      </c>
      <c r="BJ1548" s="17">
        <v>0</v>
      </c>
      <c r="BL1548" s="17">
        <v>0</v>
      </c>
      <c r="BM1548" s="17">
        <v>7.6329999999999996E-4</v>
      </c>
      <c r="BN1548" s="17">
        <v>4.9877999999999997E-3</v>
      </c>
      <c r="BO1548" s="17">
        <v>0</v>
      </c>
      <c r="BP1548" s="17">
        <v>0</v>
      </c>
      <c r="BQ1548" s="17">
        <v>0</v>
      </c>
      <c r="BR1548" s="17">
        <v>0</v>
      </c>
      <c r="BS1548" s="17">
        <v>0</v>
      </c>
      <c r="BT1548" s="17" t="s">
        <v>409</v>
      </c>
      <c r="BU1548" s="17" t="s">
        <v>409</v>
      </c>
      <c r="BV1548" s="17" t="s">
        <v>409</v>
      </c>
      <c r="BW1548" s="17" t="s">
        <v>592</v>
      </c>
      <c r="CA1548" s="17">
        <v>96108541</v>
      </c>
      <c r="CB1548" s="17" t="s">
        <v>1300</v>
      </c>
      <c r="CC1548" s="17">
        <v>87106144</v>
      </c>
      <c r="CD1548" s="17" t="s">
        <v>913</v>
      </c>
    </row>
    <row r="1549" spans="1:82">
      <c r="A1549" s="27">
        <v>1000005313</v>
      </c>
      <c r="B1549" s="26">
        <v>0</v>
      </c>
      <c r="C1549" s="26" t="s">
        <v>1308</v>
      </c>
      <c r="D1549" s="25">
        <v>302605</v>
      </c>
      <c r="E1549" s="25" t="s">
        <v>588</v>
      </c>
      <c r="F1549" s="25">
        <v>302610</v>
      </c>
      <c r="G1549" s="25" t="s">
        <v>1307</v>
      </c>
      <c r="H1549" s="25">
        <v>2</v>
      </c>
      <c r="I1549" s="25">
        <v>2010.06</v>
      </c>
      <c r="J1549" s="25">
        <v>2500.12</v>
      </c>
      <c r="K1549" s="25" t="s">
        <v>1306</v>
      </c>
      <c r="L1549" s="25"/>
      <c r="M1549" s="25" t="s">
        <v>669</v>
      </c>
      <c r="N1549" s="25" t="s">
        <v>412</v>
      </c>
      <c r="O1549" s="25" t="s">
        <v>498</v>
      </c>
      <c r="P1549" s="25" t="s">
        <v>516</v>
      </c>
      <c r="Q1549" s="24">
        <v>13239</v>
      </c>
      <c r="R1549" s="17">
        <v>0.23150000000000001</v>
      </c>
      <c r="U1549" s="17">
        <v>0</v>
      </c>
      <c r="V1549" s="17">
        <v>0</v>
      </c>
      <c r="Y1549" s="17">
        <v>0</v>
      </c>
      <c r="Z1549" s="17">
        <v>0</v>
      </c>
      <c r="AC1549" s="17">
        <v>0</v>
      </c>
      <c r="AD1549" s="17">
        <v>0</v>
      </c>
      <c r="AG1549" s="17">
        <v>0</v>
      </c>
      <c r="AH1549" s="17">
        <v>0</v>
      </c>
      <c r="AK1549" s="17">
        <v>0</v>
      </c>
      <c r="AL1549" s="17">
        <v>0</v>
      </c>
      <c r="AO1549" s="17">
        <v>0</v>
      </c>
      <c r="AP1549" s="17">
        <v>0</v>
      </c>
      <c r="AQ1549" s="17">
        <v>0.23150000000000001</v>
      </c>
      <c r="AR1549" s="17">
        <v>3.0000000000000001E-3</v>
      </c>
      <c r="AS1549" s="17">
        <v>8.1950000000000002E-4</v>
      </c>
      <c r="AT1549" s="17">
        <v>1.22072E-2</v>
      </c>
      <c r="AU1549" s="17">
        <v>0.54446600000000001</v>
      </c>
      <c r="AV1549" s="17">
        <v>267</v>
      </c>
      <c r="AW1549" s="17">
        <v>320.39999999999998</v>
      </c>
      <c r="AX1549" s="17">
        <v>400.5</v>
      </c>
      <c r="AY1549" s="17">
        <v>0</v>
      </c>
      <c r="AZ1549" s="17">
        <v>0</v>
      </c>
      <c r="BA1549" s="17">
        <v>0</v>
      </c>
      <c r="BB1549" s="17">
        <v>0</v>
      </c>
      <c r="BC1549" s="17">
        <v>1</v>
      </c>
      <c r="BD1549" s="17">
        <v>13.24</v>
      </c>
      <c r="BE1549" s="17">
        <v>1</v>
      </c>
      <c r="BF1549" s="17">
        <v>1</v>
      </c>
      <c r="BH1549" s="17">
        <v>0</v>
      </c>
      <c r="BJ1549" s="17">
        <v>0</v>
      </c>
      <c r="BL1549" s="17">
        <v>0</v>
      </c>
      <c r="BM1549" s="17">
        <v>4.4828999999999997E-3</v>
      </c>
      <c r="BN1549" s="17">
        <v>3.7932899999999999E-2</v>
      </c>
      <c r="BO1549" s="17">
        <v>0</v>
      </c>
      <c r="BP1549" s="17">
        <v>0</v>
      </c>
      <c r="BQ1549" s="17">
        <v>0</v>
      </c>
      <c r="BR1549" s="17">
        <v>0</v>
      </c>
      <c r="BS1549" s="17">
        <v>0</v>
      </c>
      <c r="BT1549" s="17" t="s">
        <v>409</v>
      </c>
      <c r="BU1549" s="17" t="s">
        <v>409</v>
      </c>
      <c r="BV1549" s="17" t="s">
        <v>409</v>
      </c>
      <c r="BW1549" s="17" t="s">
        <v>592</v>
      </c>
      <c r="CA1549" s="17">
        <v>96108541</v>
      </c>
      <c r="CB1549" s="17" t="s">
        <v>1300</v>
      </c>
      <c r="CC1549" s="17">
        <v>87106144</v>
      </c>
      <c r="CD1549" s="17" t="s">
        <v>1305</v>
      </c>
    </row>
    <row r="1550" spans="1:82">
      <c r="A1550" s="27">
        <v>1000005314</v>
      </c>
      <c r="B1550" s="26">
        <v>0</v>
      </c>
      <c r="C1550" s="26" t="s">
        <v>1304</v>
      </c>
      <c r="D1550" s="25">
        <v>302300</v>
      </c>
      <c r="E1550" s="25" t="s">
        <v>1302</v>
      </c>
      <c r="F1550" s="25">
        <v>302360</v>
      </c>
      <c r="G1550" s="25" t="s">
        <v>415</v>
      </c>
      <c r="H1550" s="25">
        <v>1</v>
      </c>
      <c r="I1550" s="25">
        <v>2010.06</v>
      </c>
      <c r="J1550" s="25">
        <v>2015.04</v>
      </c>
      <c r="K1550" s="25" t="s">
        <v>1131</v>
      </c>
      <c r="L1550" s="25"/>
      <c r="M1550" s="25" t="s">
        <v>1301</v>
      </c>
      <c r="N1550" s="25" t="s">
        <v>412</v>
      </c>
      <c r="O1550" s="25" t="s">
        <v>428</v>
      </c>
      <c r="P1550" s="25" t="s">
        <v>499</v>
      </c>
      <c r="Q1550" s="24">
        <v>2444</v>
      </c>
      <c r="R1550" s="17">
        <v>0</v>
      </c>
      <c r="S1550" s="17" t="s">
        <v>411</v>
      </c>
      <c r="T1550" s="17" t="s">
        <v>704</v>
      </c>
      <c r="U1550" s="29">
        <v>3918</v>
      </c>
      <c r="V1550" s="17">
        <v>1.0219199999999999</v>
      </c>
      <c r="Y1550" s="17">
        <v>0</v>
      </c>
      <c r="Z1550" s="17">
        <v>0</v>
      </c>
      <c r="AC1550" s="17">
        <v>0</v>
      </c>
      <c r="AD1550" s="17">
        <v>0</v>
      </c>
      <c r="AG1550" s="17">
        <v>0</v>
      </c>
      <c r="AH1550" s="17">
        <v>0</v>
      </c>
      <c r="AK1550" s="17">
        <v>0</v>
      </c>
      <c r="AL1550" s="17">
        <v>0</v>
      </c>
      <c r="AO1550" s="17">
        <v>0</v>
      </c>
      <c r="AP1550" s="17">
        <v>0</v>
      </c>
      <c r="AQ1550" s="17">
        <v>0.38949834100000003</v>
      </c>
      <c r="AR1550" s="17">
        <v>9.74796E-4</v>
      </c>
      <c r="AS1550" s="17">
        <v>5.7140000000000001E-4</v>
      </c>
      <c r="AT1550" s="17">
        <v>5.3189999999999999E-3</v>
      </c>
      <c r="AU1550" s="17">
        <v>0.1154218</v>
      </c>
      <c r="AV1550" s="17">
        <v>447</v>
      </c>
      <c r="AW1550" s="17">
        <v>536.4</v>
      </c>
      <c r="AX1550" s="17">
        <v>670.5</v>
      </c>
      <c r="AY1550" s="17">
        <v>0</v>
      </c>
      <c r="AZ1550" s="17">
        <v>0</v>
      </c>
      <c r="BA1550" s="17">
        <v>0</v>
      </c>
      <c r="BB1550" s="17">
        <v>0</v>
      </c>
      <c r="BC1550" s="17">
        <v>1</v>
      </c>
      <c r="BD1550" s="17">
        <v>6.36</v>
      </c>
      <c r="BE1550" s="17">
        <v>1</v>
      </c>
      <c r="BF1550" s="17">
        <v>1</v>
      </c>
      <c r="BH1550" s="17">
        <v>0</v>
      </c>
      <c r="BJ1550" s="17">
        <v>0</v>
      </c>
      <c r="BL1550" s="17">
        <v>0</v>
      </c>
      <c r="BM1550" s="17">
        <v>3.8505000000000002E-3</v>
      </c>
      <c r="BN1550" s="17">
        <v>2.24403E-2</v>
      </c>
      <c r="BO1550" s="17">
        <v>0</v>
      </c>
      <c r="BP1550" s="17">
        <v>0</v>
      </c>
      <c r="BQ1550" s="17">
        <v>0</v>
      </c>
      <c r="BR1550" s="17">
        <v>0</v>
      </c>
      <c r="BS1550" s="17">
        <v>0</v>
      </c>
      <c r="BT1550" s="17" t="s">
        <v>409</v>
      </c>
      <c r="BU1550" s="17" t="s">
        <v>409</v>
      </c>
      <c r="BV1550" s="17" t="s">
        <v>409</v>
      </c>
      <c r="BW1550" s="17" t="s">
        <v>592</v>
      </c>
      <c r="CA1550" s="17">
        <v>96108541</v>
      </c>
      <c r="CB1550" s="17" t="s">
        <v>1300</v>
      </c>
      <c r="CC1550" s="17">
        <v>7200072</v>
      </c>
      <c r="CD1550" s="17" t="s">
        <v>601</v>
      </c>
    </row>
    <row r="1551" spans="1:82">
      <c r="A1551" s="27">
        <v>1000005315</v>
      </c>
      <c r="B1551" s="26">
        <v>0</v>
      </c>
      <c r="C1551" s="26" t="s">
        <v>1303</v>
      </c>
      <c r="D1551" s="25">
        <v>302300</v>
      </c>
      <c r="E1551" s="25" t="s">
        <v>1302</v>
      </c>
      <c r="F1551" s="25">
        <v>302360</v>
      </c>
      <c r="G1551" s="25" t="s">
        <v>415</v>
      </c>
      <c r="H1551" s="25">
        <v>2</v>
      </c>
      <c r="I1551" s="25">
        <v>2010.06</v>
      </c>
      <c r="J1551" s="25">
        <v>2015.04</v>
      </c>
      <c r="K1551" s="25" t="s">
        <v>1131</v>
      </c>
      <c r="L1551" s="25"/>
      <c r="M1551" s="25" t="s">
        <v>1301</v>
      </c>
      <c r="N1551" s="25" t="s">
        <v>412</v>
      </c>
      <c r="O1551" s="25" t="s">
        <v>428</v>
      </c>
      <c r="P1551" s="25" t="s">
        <v>499</v>
      </c>
      <c r="Q1551" s="24">
        <v>2444</v>
      </c>
      <c r="R1551" s="17">
        <v>0</v>
      </c>
      <c r="S1551" s="17" t="s">
        <v>411</v>
      </c>
      <c r="T1551" s="17" t="s">
        <v>704</v>
      </c>
      <c r="U1551" s="29">
        <v>3918</v>
      </c>
      <c r="V1551" s="17">
        <v>1.0219199999999999</v>
      </c>
      <c r="Y1551" s="17">
        <v>0</v>
      </c>
      <c r="Z1551" s="17">
        <v>0</v>
      </c>
      <c r="AC1551" s="17">
        <v>0</v>
      </c>
      <c r="AD1551" s="17">
        <v>0</v>
      </c>
      <c r="AG1551" s="17">
        <v>0</v>
      </c>
      <c r="AH1551" s="17">
        <v>0</v>
      </c>
      <c r="AK1551" s="17">
        <v>0</v>
      </c>
      <c r="AL1551" s="17">
        <v>0</v>
      </c>
      <c r="AO1551" s="17">
        <v>0</v>
      </c>
      <c r="AP1551" s="17">
        <v>0</v>
      </c>
      <c r="AQ1551" s="17">
        <v>0.38949834100000003</v>
      </c>
      <c r="AR1551" s="17">
        <v>9.74796E-4</v>
      </c>
      <c r="AS1551" s="17">
        <v>5.7140000000000001E-4</v>
      </c>
      <c r="AT1551" s="17">
        <v>5.3189999999999999E-3</v>
      </c>
      <c r="AU1551" s="17">
        <v>0.1154218</v>
      </c>
      <c r="AV1551" s="17">
        <v>447</v>
      </c>
      <c r="AW1551" s="17">
        <v>536.4</v>
      </c>
      <c r="AX1551" s="17">
        <v>670.5</v>
      </c>
      <c r="AY1551" s="17">
        <v>0</v>
      </c>
      <c r="AZ1551" s="17">
        <v>0</v>
      </c>
      <c r="BA1551" s="17">
        <v>0</v>
      </c>
      <c r="BB1551" s="17">
        <v>0</v>
      </c>
      <c r="BC1551" s="17">
        <v>1</v>
      </c>
      <c r="BD1551" s="17">
        <v>6.36</v>
      </c>
      <c r="BE1551" s="17">
        <v>1</v>
      </c>
      <c r="BF1551" s="17">
        <v>1</v>
      </c>
      <c r="BH1551" s="17">
        <v>0</v>
      </c>
      <c r="BJ1551" s="17">
        <v>0</v>
      </c>
      <c r="BL1551" s="17">
        <v>0</v>
      </c>
      <c r="BM1551" s="17">
        <v>3.8505000000000002E-3</v>
      </c>
      <c r="BN1551" s="17">
        <v>2.24403E-2</v>
      </c>
      <c r="BO1551" s="17">
        <v>0</v>
      </c>
      <c r="BP1551" s="17">
        <v>0</v>
      </c>
      <c r="BQ1551" s="17">
        <v>0</v>
      </c>
      <c r="BR1551" s="17">
        <v>0</v>
      </c>
      <c r="BS1551" s="17">
        <v>0</v>
      </c>
      <c r="BT1551" s="17" t="s">
        <v>409</v>
      </c>
      <c r="BU1551" s="17" t="s">
        <v>409</v>
      </c>
      <c r="BV1551" s="17" t="s">
        <v>409</v>
      </c>
      <c r="BW1551" s="17" t="s">
        <v>592</v>
      </c>
      <c r="CA1551" s="17">
        <v>96108541</v>
      </c>
      <c r="CB1551" s="17" t="s">
        <v>1300</v>
      </c>
      <c r="CC1551" s="17">
        <v>7200072</v>
      </c>
      <c r="CD1551" s="17" t="s">
        <v>601</v>
      </c>
    </row>
    <row r="1552" spans="1:82">
      <c r="A1552" s="27">
        <v>1000005316</v>
      </c>
      <c r="B1552" s="26">
        <v>0</v>
      </c>
      <c r="C1552" s="26" t="s">
        <v>1299</v>
      </c>
      <c r="D1552" s="25">
        <v>302560</v>
      </c>
      <c r="E1552" s="25" t="s">
        <v>1297</v>
      </c>
      <c r="F1552" s="25">
        <v>302565</v>
      </c>
      <c r="G1552" s="25" t="s">
        <v>1296</v>
      </c>
      <c r="H1552" s="25">
        <v>1</v>
      </c>
      <c r="I1552" s="25">
        <v>2010.04</v>
      </c>
      <c r="J1552" s="25">
        <v>2500.12</v>
      </c>
      <c r="K1552" s="25" t="s">
        <v>987</v>
      </c>
      <c r="L1552" s="25"/>
      <c r="M1552" s="25" t="s">
        <v>594</v>
      </c>
      <c r="N1552" s="25" t="s">
        <v>412</v>
      </c>
      <c r="O1552" s="25" t="s">
        <v>411</v>
      </c>
      <c r="P1552" s="25" t="s">
        <v>426</v>
      </c>
      <c r="Q1552" s="24">
        <v>4106</v>
      </c>
      <c r="R1552" s="17">
        <v>0.13691</v>
      </c>
      <c r="U1552" s="17">
        <v>0</v>
      </c>
      <c r="V1552" s="17">
        <v>0</v>
      </c>
      <c r="Y1552" s="17">
        <v>0</v>
      </c>
      <c r="Z1552" s="17">
        <v>0</v>
      </c>
      <c r="AC1552" s="17">
        <v>0</v>
      </c>
      <c r="AD1552" s="17">
        <v>0</v>
      </c>
      <c r="AG1552" s="17">
        <v>0</v>
      </c>
      <c r="AH1552" s="17">
        <v>0</v>
      </c>
      <c r="AK1552" s="17">
        <v>0</v>
      </c>
      <c r="AL1552" s="17">
        <v>0</v>
      </c>
      <c r="AO1552" s="17">
        <v>0</v>
      </c>
      <c r="AP1552" s="17">
        <v>0</v>
      </c>
      <c r="AQ1552" s="17">
        <v>0.13691</v>
      </c>
      <c r="AR1552" s="17">
        <v>1E-3</v>
      </c>
      <c r="AS1552" s="17">
        <v>3.2600000000000001E-4</v>
      </c>
      <c r="AT1552" s="17">
        <v>3.7069999999999998E-3</v>
      </c>
      <c r="AU1552" s="17">
        <v>0.104326</v>
      </c>
      <c r="AV1552" s="17">
        <v>252.07</v>
      </c>
      <c r="AW1552" s="17">
        <v>302.48</v>
      </c>
      <c r="AX1552" s="17">
        <v>378.11</v>
      </c>
      <c r="AY1552" s="17">
        <v>0</v>
      </c>
      <c r="AZ1552" s="17">
        <v>0</v>
      </c>
      <c r="BA1552" s="17">
        <v>0</v>
      </c>
      <c r="BB1552" s="17">
        <v>0</v>
      </c>
      <c r="BC1552" s="17">
        <v>1</v>
      </c>
      <c r="BD1552" s="17">
        <v>4.1100000000000003</v>
      </c>
      <c r="BE1552" s="17">
        <v>1</v>
      </c>
      <c r="BF1552" s="17">
        <v>1</v>
      </c>
      <c r="BH1552" s="17">
        <v>0</v>
      </c>
      <c r="BJ1552" s="17">
        <v>0</v>
      </c>
      <c r="BL1552" s="17">
        <v>0</v>
      </c>
      <c r="BM1552" s="17">
        <v>1.7780000000000001E-3</v>
      </c>
      <c r="BN1552" s="17">
        <v>1.1856E-2</v>
      </c>
      <c r="BO1552" s="17">
        <v>0</v>
      </c>
      <c r="BP1552" s="17">
        <v>0</v>
      </c>
      <c r="BQ1552" s="17">
        <v>0</v>
      </c>
      <c r="BR1552" s="17">
        <v>0</v>
      </c>
      <c r="BS1552" s="17">
        <v>0</v>
      </c>
      <c r="BT1552" s="17" t="s">
        <v>409</v>
      </c>
      <c r="BU1552" s="17" t="s">
        <v>409</v>
      </c>
      <c r="BV1552" s="17" t="s">
        <v>409</v>
      </c>
      <c r="BW1552" s="17" t="s">
        <v>592</v>
      </c>
      <c r="CA1552" s="17">
        <v>96108541</v>
      </c>
      <c r="CB1552" s="17" t="s">
        <v>1295</v>
      </c>
      <c r="CC1552" s="17">
        <v>87106144</v>
      </c>
      <c r="CD1552" s="17" t="s">
        <v>594</v>
      </c>
    </row>
    <row r="1553" spans="1:82">
      <c r="A1553" s="27">
        <v>1000005317</v>
      </c>
      <c r="B1553" s="26">
        <v>0</v>
      </c>
      <c r="C1553" s="26" t="s">
        <v>1298</v>
      </c>
      <c r="D1553" s="25">
        <v>302560</v>
      </c>
      <c r="E1553" s="25" t="s">
        <v>1297</v>
      </c>
      <c r="F1553" s="25">
        <v>302565</v>
      </c>
      <c r="G1553" s="25" t="s">
        <v>1296</v>
      </c>
      <c r="H1553" s="25">
        <v>2</v>
      </c>
      <c r="I1553" s="25">
        <v>2010.04</v>
      </c>
      <c r="J1553" s="25">
        <v>2500.12</v>
      </c>
      <c r="K1553" s="25" t="s">
        <v>987</v>
      </c>
      <c r="L1553" s="25"/>
      <c r="M1553" s="25" t="s">
        <v>594</v>
      </c>
      <c r="N1553" s="25" t="s">
        <v>412</v>
      </c>
      <c r="O1553" s="25" t="s">
        <v>411</v>
      </c>
      <c r="P1553" s="25" t="s">
        <v>426</v>
      </c>
      <c r="Q1553" s="24">
        <v>4106</v>
      </c>
      <c r="R1553" s="17">
        <v>0.13691</v>
      </c>
      <c r="U1553" s="17">
        <v>0</v>
      </c>
      <c r="V1553" s="17">
        <v>0</v>
      </c>
      <c r="Y1553" s="17">
        <v>0</v>
      </c>
      <c r="Z1553" s="17">
        <v>0</v>
      </c>
      <c r="AC1553" s="17">
        <v>0</v>
      </c>
      <c r="AD1553" s="17">
        <v>0</v>
      </c>
      <c r="AG1553" s="17">
        <v>0</v>
      </c>
      <c r="AH1553" s="17">
        <v>0</v>
      </c>
      <c r="AK1553" s="17">
        <v>0</v>
      </c>
      <c r="AL1553" s="17">
        <v>0</v>
      </c>
      <c r="AO1553" s="17">
        <v>0</v>
      </c>
      <c r="AP1553" s="17">
        <v>0</v>
      </c>
      <c r="AQ1553" s="17">
        <v>0.13691</v>
      </c>
      <c r="AR1553" s="17">
        <v>1E-3</v>
      </c>
      <c r="AS1553" s="17">
        <v>3.2600000000000001E-4</v>
      </c>
      <c r="AT1553" s="17">
        <v>3.7069999999999998E-3</v>
      </c>
      <c r="AU1553" s="17">
        <v>0.104326</v>
      </c>
      <c r="AV1553" s="17">
        <v>252.07</v>
      </c>
      <c r="AW1553" s="17">
        <v>302.48</v>
      </c>
      <c r="AX1553" s="17">
        <v>378.11</v>
      </c>
      <c r="AY1553" s="17">
        <v>0</v>
      </c>
      <c r="AZ1553" s="17">
        <v>0</v>
      </c>
      <c r="BA1553" s="17">
        <v>0</v>
      </c>
      <c r="BB1553" s="17">
        <v>0</v>
      </c>
      <c r="BC1553" s="17">
        <v>1</v>
      </c>
      <c r="BD1553" s="17">
        <v>4.1100000000000003</v>
      </c>
      <c r="BE1553" s="17">
        <v>1</v>
      </c>
      <c r="BF1553" s="17">
        <v>1</v>
      </c>
      <c r="BH1553" s="17">
        <v>0</v>
      </c>
      <c r="BJ1553" s="17">
        <v>0</v>
      </c>
      <c r="BL1553" s="17">
        <v>0</v>
      </c>
      <c r="BM1553" s="17">
        <v>1.7780000000000001E-3</v>
      </c>
      <c r="BN1553" s="17">
        <v>1.1856E-2</v>
      </c>
      <c r="BO1553" s="17">
        <v>0</v>
      </c>
      <c r="BP1553" s="17">
        <v>0</v>
      </c>
      <c r="BQ1553" s="17">
        <v>0</v>
      </c>
      <c r="BR1553" s="17">
        <v>0</v>
      </c>
      <c r="BS1553" s="17">
        <v>0</v>
      </c>
      <c r="BT1553" s="17" t="s">
        <v>409</v>
      </c>
      <c r="BU1553" s="17" t="s">
        <v>409</v>
      </c>
      <c r="BV1553" s="17" t="s">
        <v>409</v>
      </c>
      <c r="BW1553" s="17" t="s">
        <v>592</v>
      </c>
      <c r="CA1553" s="17">
        <v>96108541</v>
      </c>
      <c r="CB1553" s="17" t="s">
        <v>1295</v>
      </c>
      <c r="CC1553" s="17">
        <v>87106144</v>
      </c>
      <c r="CD1553" s="17" t="s">
        <v>594</v>
      </c>
    </row>
    <row r="1554" spans="1:82">
      <c r="A1554" s="27">
        <v>1000005392</v>
      </c>
      <c r="B1554" s="26">
        <v>0</v>
      </c>
      <c r="C1554" s="26" t="s">
        <v>26</v>
      </c>
      <c r="D1554" s="25">
        <v>304650</v>
      </c>
      <c r="E1554" s="25" t="s">
        <v>1290</v>
      </c>
      <c r="F1554" s="25">
        <v>304690</v>
      </c>
      <c r="G1554" s="25" t="s">
        <v>1289</v>
      </c>
      <c r="H1554" s="25">
        <v>1</v>
      </c>
      <c r="I1554" s="25">
        <v>2007.12</v>
      </c>
      <c r="J1554" s="25">
        <v>2015.04</v>
      </c>
      <c r="K1554" s="25" t="s">
        <v>1288</v>
      </c>
      <c r="L1554" s="25"/>
      <c r="M1554" s="25"/>
      <c r="N1554" s="25" t="s">
        <v>412</v>
      </c>
      <c r="O1554" s="25" t="s">
        <v>428</v>
      </c>
      <c r="P1554" s="25" t="s">
        <v>499</v>
      </c>
      <c r="Q1554" s="24">
        <v>9500</v>
      </c>
      <c r="R1554" s="17">
        <v>0</v>
      </c>
      <c r="U1554" s="17">
        <v>0</v>
      </c>
      <c r="V1554" s="17">
        <v>0</v>
      </c>
      <c r="Y1554" s="17">
        <v>0</v>
      </c>
      <c r="Z1554" s="17">
        <v>0</v>
      </c>
      <c r="AC1554" s="17">
        <v>0</v>
      </c>
      <c r="AD1554" s="17">
        <v>0</v>
      </c>
      <c r="AG1554" s="17">
        <v>0</v>
      </c>
      <c r="AH1554" s="17">
        <v>0</v>
      </c>
      <c r="AK1554" s="17">
        <v>0</v>
      </c>
      <c r="AL1554" s="17">
        <v>0</v>
      </c>
      <c r="AO1554" s="17">
        <v>0</v>
      </c>
      <c r="AP1554" s="17">
        <v>0</v>
      </c>
      <c r="AQ1554" s="17">
        <v>0</v>
      </c>
      <c r="AR1554" s="17">
        <v>0</v>
      </c>
      <c r="AS1554" s="17">
        <v>1.6815000000000001E-3</v>
      </c>
      <c r="AT1554" s="17">
        <v>1.3091E-2</v>
      </c>
      <c r="AU1554" s="17">
        <v>1.1143500000000001E-2</v>
      </c>
      <c r="AV1554" s="17">
        <v>452</v>
      </c>
      <c r="AW1554" s="17">
        <v>542.4</v>
      </c>
      <c r="AX1554" s="17">
        <v>678</v>
      </c>
      <c r="AY1554" s="17">
        <v>0</v>
      </c>
      <c r="AZ1554" s="17">
        <v>0</v>
      </c>
      <c r="BA1554" s="17">
        <v>0</v>
      </c>
      <c r="BB1554" s="17">
        <v>0</v>
      </c>
      <c r="BC1554" s="17">
        <v>1</v>
      </c>
      <c r="BD1554" s="17">
        <v>9.5</v>
      </c>
      <c r="BE1554" s="17">
        <v>1</v>
      </c>
      <c r="BF1554" s="17">
        <v>1</v>
      </c>
      <c r="BH1554" s="17">
        <v>0</v>
      </c>
      <c r="BJ1554" s="17">
        <v>0</v>
      </c>
      <c r="BL1554" s="17">
        <v>0</v>
      </c>
      <c r="BM1554" s="17">
        <v>1.0127000000000001E-2</v>
      </c>
      <c r="BN1554" s="17">
        <v>4.6378999999999997E-2</v>
      </c>
      <c r="BO1554" s="17">
        <v>0</v>
      </c>
      <c r="BP1554" s="17">
        <v>0</v>
      </c>
      <c r="BQ1554" s="17">
        <v>0</v>
      </c>
      <c r="BR1554" s="17">
        <v>0</v>
      </c>
      <c r="BS1554" s="17">
        <v>0</v>
      </c>
      <c r="BT1554" s="17" t="s">
        <v>409</v>
      </c>
      <c r="BU1554" s="17" t="s">
        <v>409</v>
      </c>
      <c r="BV1554" s="17" t="s">
        <v>409</v>
      </c>
      <c r="BW1554" s="17" t="s">
        <v>592</v>
      </c>
      <c r="CA1554" s="17">
        <v>96108541</v>
      </c>
      <c r="CB1554" s="17" t="s">
        <v>1282</v>
      </c>
      <c r="CC1554" s="17">
        <v>4200250</v>
      </c>
      <c r="CD1554" s="17" t="s">
        <v>940</v>
      </c>
    </row>
    <row r="1555" spans="1:82">
      <c r="A1555" s="27">
        <v>1000005394</v>
      </c>
      <c r="B1555" s="26">
        <v>0</v>
      </c>
      <c r="C1555" s="26" t="s">
        <v>206</v>
      </c>
      <c r="D1555" s="25">
        <v>304325</v>
      </c>
      <c r="E1555" s="25" t="s">
        <v>1197</v>
      </c>
      <c r="F1555" s="25">
        <v>304320</v>
      </c>
      <c r="G1555" s="25" t="s">
        <v>1294</v>
      </c>
      <c r="H1555" s="25">
        <v>1</v>
      </c>
      <c r="I1555" s="25">
        <v>2007.03</v>
      </c>
      <c r="J1555" s="25">
        <v>2500.12</v>
      </c>
      <c r="K1555" s="25" t="s">
        <v>1293</v>
      </c>
      <c r="L1555" s="25"/>
      <c r="M1555" s="25" t="s">
        <v>1292</v>
      </c>
      <c r="N1555" s="25" t="s">
        <v>412</v>
      </c>
      <c r="O1555" s="25"/>
      <c r="P1555" s="25"/>
      <c r="Q1555" s="28">
        <v>0</v>
      </c>
      <c r="R1555" s="17">
        <v>0</v>
      </c>
      <c r="S1555" s="17" t="s">
        <v>411</v>
      </c>
      <c r="T1555" s="17" t="s">
        <v>516</v>
      </c>
      <c r="U1555" s="29">
        <v>3500</v>
      </c>
      <c r="V1555" s="17">
        <v>0.26850000000000002</v>
      </c>
      <c r="Y1555" s="17">
        <v>0</v>
      </c>
      <c r="Z1555" s="17">
        <v>0</v>
      </c>
      <c r="AC1555" s="17">
        <v>0</v>
      </c>
      <c r="AD1555" s="17">
        <v>0</v>
      </c>
      <c r="AG1555" s="17">
        <v>0</v>
      </c>
      <c r="AH1555" s="17">
        <v>0</v>
      </c>
      <c r="AK1555" s="17">
        <v>0</v>
      </c>
      <c r="AL1555" s="17">
        <v>0</v>
      </c>
      <c r="AO1555" s="17">
        <v>0</v>
      </c>
      <c r="AP1555" s="17">
        <v>0</v>
      </c>
      <c r="AQ1555" s="17">
        <v>0.26850000000000002</v>
      </c>
      <c r="AR1555" s="17">
        <v>1E-3</v>
      </c>
      <c r="AS1555" s="17">
        <v>2.0699999999999999E-4</v>
      </c>
      <c r="AT1555" s="17">
        <v>2.7799999999999999E-3</v>
      </c>
      <c r="AU1555" s="17">
        <v>6.1956999999999998E-2</v>
      </c>
      <c r="AV1555" s="17">
        <v>236</v>
      </c>
      <c r="AW1555" s="17">
        <v>283.2</v>
      </c>
      <c r="AX1555" s="17">
        <v>354</v>
      </c>
      <c r="AY1555" s="17">
        <v>0</v>
      </c>
      <c r="AZ1555" s="17">
        <v>0</v>
      </c>
      <c r="BA1555" s="17">
        <v>0</v>
      </c>
      <c r="BB1555" s="17">
        <v>0</v>
      </c>
      <c r="BC1555" s="17">
        <v>1</v>
      </c>
      <c r="BD1555" s="17">
        <v>3.5</v>
      </c>
      <c r="BE1555" s="17">
        <v>1</v>
      </c>
      <c r="BF1555" s="17">
        <v>1</v>
      </c>
      <c r="BH1555" s="17">
        <v>0</v>
      </c>
      <c r="BJ1555" s="17">
        <v>0</v>
      </c>
      <c r="BL1555" s="17">
        <v>0</v>
      </c>
      <c r="BM1555" s="17">
        <v>6.9399999999999996E-4</v>
      </c>
      <c r="BN1555" s="17">
        <v>9.3099999999999997E-4</v>
      </c>
      <c r="BO1555" s="17">
        <v>0</v>
      </c>
      <c r="BP1555" s="17">
        <v>0</v>
      </c>
      <c r="BQ1555" s="17">
        <v>0</v>
      </c>
      <c r="BR1555" s="17">
        <v>0</v>
      </c>
      <c r="BS1555" s="17">
        <v>0</v>
      </c>
      <c r="BT1555" s="17" t="s">
        <v>409</v>
      </c>
      <c r="BU1555" s="17" t="s">
        <v>409</v>
      </c>
      <c r="BV1555" s="17" t="s">
        <v>409</v>
      </c>
      <c r="BW1555" s="17" t="s">
        <v>592</v>
      </c>
      <c r="CA1555" s="17">
        <v>96108541</v>
      </c>
      <c r="CB1555" s="17" t="s">
        <v>1282</v>
      </c>
      <c r="CC1555" s="17">
        <v>4105125</v>
      </c>
      <c r="CD1555" s="17" t="s">
        <v>1291</v>
      </c>
    </row>
    <row r="1556" spans="1:82">
      <c r="A1556" s="27">
        <v>1000005395</v>
      </c>
      <c r="B1556" s="26">
        <v>0</v>
      </c>
      <c r="C1556" s="26" t="s">
        <v>205</v>
      </c>
      <c r="D1556" s="25">
        <v>304325</v>
      </c>
      <c r="E1556" s="25" t="s">
        <v>1197</v>
      </c>
      <c r="F1556" s="25">
        <v>304320</v>
      </c>
      <c r="G1556" s="25" t="s">
        <v>1294</v>
      </c>
      <c r="H1556" s="25">
        <v>2</v>
      </c>
      <c r="I1556" s="25">
        <v>2007.03</v>
      </c>
      <c r="J1556" s="25">
        <v>2500.12</v>
      </c>
      <c r="K1556" s="25" t="s">
        <v>1293</v>
      </c>
      <c r="L1556" s="25"/>
      <c r="M1556" s="25" t="s">
        <v>1292</v>
      </c>
      <c r="N1556" s="25" t="s">
        <v>412</v>
      </c>
      <c r="O1556" s="25"/>
      <c r="P1556" s="25"/>
      <c r="Q1556" s="28">
        <v>0</v>
      </c>
      <c r="R1556" s="17">
        <v>0</v>
      </c>
      <c r="S1556" s="17" t="s">
        <v>411</v>
      </c>
      <c r="T1556" s="17" t="s">
        <v>516</v>
      </c>
      <c r="U1556" s="29">
        <v>3500</v>
      </c>
      <c r="V1556" s="17">
        <v>0.26850000000000002</v>
      </c>
      <c r="Y1556" s="17">
        <v>0</v>
      </c>
      <c r="Z1556" s="17">
        <v>0</v>
      </c>
      <c r="AC1556" s="17">
        <v>0</v>
      </c>
      <c r="AD1556" s="17">
        <v>0</v>
      </c>
      <c r="AG1556" s="17">
        <v>0</v>
      </c>
      <c r="AH1556" s="17">
        <v>0</v>
      </c>
      <c r="AK1556" s="17">
        <v>0</v>
      </c>
      <c r="AL1556" s="17">
        <v>0</v>
      </c>
      <c r="AO1556" s="17">
        <v>0</v>
      </c>
      <c r="AP1556" s="17">
        <v>0</v>
      </c>
      <c r="AQ1556" s="17">
        <v>0.26850000000000002</v>
      </c>
      <c r="AR1556" s="17">
        <v>1E-3</v>
      </c>
      <c r="AS1556" s="17">
        <v>2.0699999999999999E-4</v>
      </c>
      <c r="AT1556" s="17">
        <v>2.7799999999999999E-3</v>
      </c>
      <c r="AU1556" s="17">
        <v>6.1956999999999998E-2</v>
      </c>
      <c r="AV1556" s="17">
        <v>236</v>
      </c>
      <c r="AW1556" s="17">
        <v>283.2</v>
      </c>
      <c r="AX1556" s="17">
        <v>354</v>
      </c>
      <c r="AY1556" s="17">
        <v>0</v>
      </c>
      <c r="AZ1556" s="17">
        <v>0</v>
      </c>
      <c r="BA1556" s="17">
        <v>0</v>
      </c>
      <c r="BB1556" s="17">
        <v>0</v>
      </c>
      <c r="BC1556" s="17">
        <v>1</v>
      </c>
      <c r="BD1556" s="17">
        <v>3.5</v>
      </c>
      <c r="BE1556" s="17">
        <v>1</v>
      </c>
      <c r="BF1556" s="17">
        <v>1</v>
      </c>
      <c r="BH1556" s="17">
        <v>0</v>
      </c>
      <c r="BJ1556" s="17">
        <v>0</v>
      </c>
      <c r="BL1556" s="17">
        <v>0</v>
      </c>
      <c r="BM1556" s="17">
        <v>6.9399999999999996E-4</v>
      </c>
      <c r="BN1556" s="17">
        <v>9.3099999999999997E-4</v>
      </c>
      <c r="BO1556" s="17">
        <v>0</v>
      </c>
      <c r="BP1556" s="17">
        <v>0</v>
      </c>
      <c r="BQ1556" s="17">
        <v>0</v>
      </c>
      <c r="BR1556" s="17">
        <v>0</v>
      </c>
      <c r="BS1556" s="17">
        <v>0</v>
      </c>
      <c r="BT1556" s="17" t="s">
        <v>409</v>
      </c>
      <c r="BU1556" s="17" t="s">
        <v>409</v>
      </c>
      <c r="BV1556" s="17" t="s">
        <v>409</v>
      </c>
      <c r="BW1556" s="17" t="s">
        <v>592</v>
      </c>
      <c r="CA1556" s="17">
        <v>96108541</v>
      </c>
      <c r="CB1556" s="17" t="s">
        <v>1282</v>
      </c>
      <c r="CC1556" s="17">
        <v>4105125</v>
      </c>
      <c r="CD1556" s="17" t="s">
        <v>1291</v>
      </c>
    </row>
    <row r="1557" spans="1:82">
      <c r="A1557" s="27">
        <v>1000005396</v>
      </c>
      <c r="B1557" s="26">
        <v>0</v>
      </c>
      <c r="C1557" s="26" t="s">
        <v>25</v>
      </c>
      <c r="D1557" s="25">
        <v>304650</v>
      </c>
      <c r="E1557" s="25" t="s">
        <v>1290</v>
      </c>
      <c r="F1557" s="25">
        <v>304690</v>
      </c>
      <c r="G1557" s="25" t="s">
        <v>1289</v>
      </c>
      <c r="H1557" s="25">
        <v>2</v>
      </c>
      <c r="I1557" s="25">
        <v>2007.12</v>
      </c>
      <c r="J1557" s="25">
        <v>2015.04</v>
      </c>
      <c r="K1557" s="25" t="s">
        <v>1288</v>
      </c>
      <c r="L1557" s="25"/>
      <c r="M1557" s="25" t="s">
        <v>1287</v>
      </c>
      <c r="N1557" s="25" t="s">
        <v>412</v>
      </c>
      <c r="O1557" s="25" t="s">
        <v>428</v>
      </c>
      <c r="P1557" s="25" t="s">
        <v>499</v>
      </c>
      <c r="Q1557" s="24">
        <v>10754</v>
      </c>
      <c r="R1557" s="17">
        <v>0</v>
      </c>
      <c r="U1557" s="17">
        <v>0</v>
      </c>
      <c r="V1557" s="17">
        <v>0</v>
      </c>
      <c r="Y1557" s="17">
        <v>0</v>
      </c>
      <c r="Z1557" s="17">
        <v>0</v>
      </c>
      <c r="AC1557" s="17">
        <v>0</v>
      </c>
      <c r="AD1557" s="17">
        <v>0</v>
      </c>
      <c r="AG1557" s="17">
        <v>0</v>
      </c>
      <c r="AH1557" s="17">
        <v>0</v>
      </c>
      <c r="AK1557" s="17">
        <v>0</v>
      </c>
      <c r="AL1557" s="17">
        <v>0</v>
      </c>
      <c r="AO1557" s="17">
        <v>0</v>
      </c>
      <c r="AP1557" s="17">
        <v>0</v>
      </c>
      <c r="AQ1557" s="17">
        <v>0</v>
      </c>
      <c r="AR1557" s="17">
        <v>0</v>
      </c>
      <c r="AS1557" s="17">
        <v>1.903E-3</v>
      </c>
      <c r="AT1557" s="17">
        <v>1.5247999999999999E-2</v>
      </c>
      <c r="AU1557" s="17">
        <v>1.244E-2</v>
      </c>
      <c r="AV1557" s="17">
        <v>452</v>
      </c>
      <c r="AW1557" s="17">
        <v>542.4</v>
      </c>
      <c r="AX1557" s="17">
        <v>678</v>
      </c>
      <c r="AY1557" s="17">
        <v>0</v>
      </c>
      <c r="AZ1557" s="17">
        <v>0</v>
      </c>
      <c r="BA1557" s="17">
        <v>0</v>
      </c>
      <c r="BB1557" s="17">
        <v>0</v>
      </c>
      <c r="BC1557" s="17">
        <v>1</v>
      </c>
      <c r="BD1557" s="17">
        <v>10.75</v>
      </c>
      <c r="BE1557" s="17">
        <v>1</v>
      </c>
      <c r="BF1557" s="17">
        <v>1</v>
      </c>
      <c r="BH1557" s="17">
        <v>0</v>
      </c>
      <c r="BJ1557" s="17">
        <v>0</v>
      </c>
      <c r="BL1557" s="17">
        <v>0</v>
      </c>
      <c r="BM1557" s="17">
        <v>1.0623E-2</v>
      </c>
      <c r="BN1557" s="17">
        <v>4.4810000000000003E-2</v>
      </c>
      <c r="BO1557" s="17">
        <v>0</v>
      </c>
      <c r="BP1557" s="17">
        <v>0</v>
      </c>
      <c r="BQ1557" s="17">
        <v>0</v>
      </c>
      <c r="BR1557" s="17">
        <v>0</v>
      </c>
      <c r="BS1557" s="17">
        <v>0</v>
      </c>
      <c r="BT1557" s="17" t="s">
        <v>409</v>
      </c>
      <c r="BU1557" s="17" t="s">
        <v>409</v>
      </c>
      <c r="BV1557" s="17" t="s">
        <v>409</v>
      </c>
      <c r="BW1557" s="17" t="s">
        <v>592</v>
      </c>
      <c r="CA1557" s="17">
        <v>96108541</v>
      </c>
      <c r="CB1557" s="17" t="s">
        <v>1282</v>
      </c>
      <c r="CC1557" s="17">
        <v>98107053</v>
      </c>
      <c r="CD1557" s="17" t="s">
        <v>940</v>
      </c>
    </row>
    <row r="1558" spans="1:82">
      <c r="A1558" s="27">
        <v>1000005397</v>
      </c>
      <c r="B1558" s="26">
        <v>10</v>
      </c>
      <c r="C1558" s="26" t="s">
        <v>168</v>
      </c>
      <c r="D1558" s="25">
        <v>304400</v>
      </c>
      <c r="E1558" s="25" t="s">
        <v>1286</v>
      </c>
      <c r="F1558" s="25">
        <v>304410</v>
      </c>
      <c r="G1558" s="25" t="s">
        <v>1285</v>
      </c>
      <c r="H1558" s="25">
        <v>1</v>
      </c>
      <c r="I1558" s="25">
        <v>2009.04</v>
      </c>
      <c r="J1558" s="25">
        <v>2500.12</v>
      </c>
      <c r="K1558" s="25" t="s">
        <v>1073</v>
      </c>
      <c r="L1558" s="25"/>
      <c r="M1558" s="25" t="s">
        <v>1073</v>
      </c>
      <c r="N1558" s="25" t="s">
        <v>412</v>
      </c>
      <c r="O1558" s="25"/>
      <c r="P1558" s="25"/>
      <c r="Q1558" s="28">
        <v>0</v>
      </c>
      <c r="R1558" s="17">
        <v>0</v>
      </c>
      <c r="S1558" s="17" t="s">
        <v>411</v>
      </c>
      <c r="T1558" s="17" t="s">
        <v>792</v>
      </c>
      <c r="U1558" s="29">
        <v>5226</v>
      </c>
      <c r="V1558" s="17">
        <v>0.21479999999999999</v>
      </c>
      <c r="Y1558" s="17">
        <v>0</v>
      </c>
      <c r="Z1558" s="17">
        <v>0</v>
      </c>
      <c r="AC1558" s="17">
        <v>0</v>
      </c>
      <c r="AD1558" s="17">
        <v>0</v>
      </c>
      <c r="AG1558" s="17">
        <v>0</v>
      </c>
      <c r="AH1558" s="17">
        <v>0</v>
      </c>
      <c r="AK1558" s="17">
        <v>0</v>
      </c>
      <c r="AL1558" s="17">
        <v>0</v>
      </c>
      <c r="AO1558" s="17">
        <v>0</v>
      </c>
      <c r="AP1558" s="17">
        <v>0</v>
      </c>
      <c r="AQ1558" s="17">
        <v>0.21479999999999999</v>
      </c>
      <c r="AR1558" s="17">
        <v>1E-3</v>
      </c>
      <c r="AS1558" s="17">
        <v>1.9000000000000001E-4</v>
      </c>
      <c r="AT1558" s="17">
        <v>1.7260000000000001E-3</v>
      </c>
      <c r="AU1558" s="17">
        <v>0.15764900000000001</v>
      </c>
      <c r="AV1558" s="17">
        <v>472</v>
      </c>
      <c r="AW1558" s="17">
        <v>566.4</v>
      </c>
      <c r="AX1558" s="17">
        <v>708</v>
      </c>
      <c r="AY1558" s="17">
        <v>0</v>
      </c>
      <c r="AZ1558" s="17">
        <v>0</v>
      </c>
      <c r="BA1558" s="17">
        <v>0</v>
      </c>
      <c r="BB1558" s="17">
        <v>0</v>
      </c>
      <c r="BC1558" s="17">
        <v>1</v>
      </c>
      <c r="BD1558" s="17">
        <v>5.23</v>
      </c>
      <c r="BE1558" s="17">
        <v>1</v>
      </c>
      <c r="BF1558" s="17">
        <v>1</v>
      </c>
      <c r="BH1558" s="17">
        <v>0</v>
      </c>
      <c r="BJ1558" s="17">
        <v>0</v>
      </c>
      <c r="BL1558" s="17">
        <v>0</v>
      </c>
      <c r="BM1558" s="17">
        <v>8.7200000000000005E-4</v>
      </c>
      <c r="BN1558" s="17">
        <v>5.8399999999999997E-3</v>
      </c>
      <c r="BO1558" s="17">
        <v>0</v>
      </c>
      <c r="BP1558" s="17">
        <v>0</v>
      </c>
      <c r="BQ1558" s="17">
        <v>0</v>
      </c>
      <c r="BR1558" s="17">
        <v>0</v>
      </c>
      <c r="BS1558" s="17">
        <v>0</v>
      </c>
      <c r="BT1558" s="17" t="s">
        <v>409</v>
      </c>
      <c r="BU1558" s="17" t="s">
        <v>409</v>
      </c>
      <c r="BV1558" s="17" t="s">
        <v>409</v>
      </c>
      <c r="BW1558" s="17" t="s">
        <v>592</v>
      </c>
      <c r="CA1558" s="17">
        <v>96108541</v>
      </c>
      <c r="CB1558" s="17" t="s">
        <v>1138</v>
      </c>
      <c r="CC1558" s="17">
        <v>4200250</v>
      </c>
      <c r="CD1558" s="17" t="s">
        <v>724</v>
      </c>
    </row>
    <row r="1559" spans="1:82">
      <c r="A1559" s="27">
        <v>1000005398</v>
      </c>
      <c r="B1559" s="26">
        <v>10</v>
      </c>
      <c r="C1559" s="26" t="s">
        <v>167</v>
      </c>
      <c r="D1559" s="25">
        <v>304400</v>
      </c>
      <c r="E1559" s="25" t="s">
        <v>1286</v>
      </c>
      <c r="F1559" s="25">
        <v>304410</v>
      </c>
      <c r="G1559" s="25" t="s">
        <v>1285</v>
      </c>
      <c r="H1559" s="25">
        <v>2</v>
      </c>
      <c r="I1559" s="25">
        <v>2009.04</v>
      </c>
      <c r="J1559" s="25">
        <v>2500.12</v>
      </c>
      <c r="K1559" s="25" t="s">
        <v>685</v>
      </c>
      <c r="L1559" s="25"/>
      <c r="M1559" s="25" t="s">
        <v>1073</v>
      </c>
      <c r="N1559" s="25" t="s">
        <v>412</v>
      </c>
      <c r="O1559" s="25"/>
      <c r="P1559" s="25"/>
      <c r="Q1559" s="28">
        <v>0</v>
      </c>
      <c r="R1559" s="17">
        <v>0</v>
      </c>
      <c r="S1559" s="17" t="s">
        <v>411</v>
      </c>
      <c r="T1559" s="17" t="s">
        <v>792</v>
      </c>
      <c r="U1559" s="29">
        <v>5226</v>
      </c>
      <c r="V1559" s="17">
        <v>0.21479999999999999</v>
      </c>
      <c r="Y1559" s="17">
        <v>0</v>
      </c>
      <c r="Z1559" s="17">
        <v>0</v>
      </c>
      <c r="AC1559" s="17">
        <v>0</v>
      </c>
      <c r="AD1559" s="17">
        <v>0</v>
      </c>
      <c r="AG1559" s="17">
        <v>0</v>
      </c>
      <c r="AH1559" s="17">
        <v>0</v>
      </c>
      <c r="AK1559" s="17">
        <v>0</v>
      </c>
      <c r="AL1559" s="17">
        <v>0</v>
      </c>
      <c r="AO1559" s="17">
        <v>0</v>
      </c>
      <c r="AP1559" s="17">
        <v>0</v>
      </c>
      <c r="AQ1559" s="17">
        <v>0.21479999999999999</v>
      </c>
      <c r="AR1559" s="17">
        <v>1E-3</v>
      </c>
      <c r="AS1559" s="17">
        <v>1.9000000000000001E-4</v>
      </c>
      <c r="AT1559" s="17">
        <v>1.7260000000000001E-3</v>
      </c>
      <c r="AU1559" s="17">
        <v>0.15764900000000001</v>
      </c>
      <c r="AV1559" s="17">
        <v>472</v>
      </c>
      <c r="AW1559" s="17">
        <v>566.4</v>
      </c>
      <c r="AX1559" s="17">
        <v>708</v>
      </c>
      <c r="AY1559" s="17">
        <v>0</v>
      </c>
      <c r="AZ1559" s="17">
        <v>0</v>
      </c>
      <c r="BA1559" s="17">
        <v>0</v>
      </c>
      <c r="BB1559" s="17">
        <v>0</v>
      </c>
      <c r="BC1559" s="17">
        <v>1</v>
      </c>
      <c r="BD1559" s="17">
        <v>5.23</v>
      </c>
      <c r="BE1559" s="17">
        <v>1</v>
      </c>
      <c r="BF1559" s="17">
        <v>1</v>
      </c>
      <c r="BH1559" s="17">
        <v>0</v>
      </c>
      <c r="BJ1559" s="17">
        <v>0</v>
      </c>
      <c r="BL1559" s="17">
        <v>0</v>
      </c>
      <c r="BM1559" s="17">
        <v>8.7200000000000005E-4</v>
      </c>
      <c r="BN1559" s="17">
        <v>5.8399999999999997E-3</v>
      </c>
      <c r="BO1559" s="17">
        <v>0</v>
      </c>
      <c r="BP1559" s="17">
        <v>0</v>
      </c>
      <c r="BQ1559" s="17">
        <v>0</v>
      </c>
      <c r="BR1559" s="17">
        <v>0</v>
      </c>
      <c r="BS1559" s="17">
        <v>0</v>
      </c>
      <c r="BT1559" s="17" t="s">
        <v>409</v>
      </c>
      <c r="BU1559" s="17" t="s">
        <v>409</v>
      </c>
      <c r="BV1559" s="17" t="s">
        <v>409</v>
      </c>
      <c r="BW1559" s="17" t="s">
        <v>592</v>
      </c>
      <c r="CA1559" s="17">
        <v>96108541</v>
      </c>
      <c r="CB1559" s="17" t="s">
        <v>1138</v>
      </c>
      <c r="CC1559" s="17">
        <v>4200250</v>
      </c>
      <c r="CD1559" s="17" t="s">
        <v>724</v>
      </c>
    </row>
    <row r="1560" spans="1:82">
      <c r="A1560" s="27">
        <v>1000005399</v>
      </c>
      <c r="B1560" s="26">
        <v>0</v>
      </c>
      <c r="C1560" s="26" t="s">
        <v>164</v>
      </c>
      <c r="D1560" s="25">
        <v>304900</v>
      </c>
      <c r="E1560" s="25" t="s">
        <v>1284</v>
      </c>
      <c r="F1560" s="25">
        <v>304910</v>
      </c>
      <c r="G1560" s="25" t="s">
        <v>1203</v>
      </c>
      <c r="H1560" s="25">
        <v>1</v>
      </c>
      <c r="I1560" s="25">
        <v>2007.04</v>
      </c>
      <c r="J1560" s="25">
        <v>2500.12</v>
      </c>
      <c r="K1560" s="25" t="s">
        <v>1283</v>
      </c>
      <c r="L1560" s="25"/>
      <c r="M1560" s="25" t="s">
        <v>1283</v>
      </c>
      <c r="N1560" s="25" t="s">
        <v>412</v>
      </c>
      <c r="O1560" s="25"/>
      <c r="P1560" s="25"/>
      <c r="Q1560" s="28">
        <v>0</v>
      </c>
      <c r="R1560" s="17">
        <v>0</v>
      </c>
      <c r="S1560" s="17" t="s">
        <v>411</v>
      </c>
      <c r="T1560" s="17" t="s">
        <v>792</v>
      </c>
      <c r="U1560" s="17">
        <v>460</v>
      </c>
      <c r="V1560" s="17">
        <v>0.20050000000000001</v>
      </c>
      <c r="Y1560" s="17">
        <v>0</v>
      </c>
      <c r="Z1560" s="17">
        <v>0</v>
      </c>
      <c r="AC1560" s="17">
        <v>0</v>
      </c>
      <c r="AD1560" s="17">
        <v>0</v>
      </c>
      <c r="AG1560" s="17">
        <v>0</v>
      </c>
      <c r="AH1560" s="17">
        <v>0</v>
      </c>
      <c r="AK1560" s="17">
        <v>0</v>
      </c>
      <c r="AL1560" s="17">
        <v>0</v>
      </c>
      <c r="AO1560" s="17">
        <v>0</v>
      </c>
      <c r="AP1560" s="17">
        <v>0</v>
      </c>
      <c r="AQ1560" s="17">
        <v>0.20050000000000001</v>
      </c>
      <c r="AR1560" s="17">
        <v>1E-3</v>
      </c>
      <c r="AS1560" s="17">
        <v>2.3E-5</v>
      </c>
      <c r="AT1560" s="17">
        <v>6.0000000000000002E-5</v>
      </c>
      <c r="AU1560" s="17">
        <v>1.7597999999999999E-2</v>
      </c>
      <c r="AV1560" s="17">
        <v>472</v>
      </c>
      <c r="AW1560" s="17">
        <v>566.4</v>
      </c>
      <c r="AX1560" s="17">
        <v>708</v>
      </c>
      <c r="AY1560" s="17">
        <v>0</v>
      </c>
      <c r="AZ1560" s="17">
        <v>0</v>
      </c>
      <c r="BA1560" s="17">
        <v>0</v>
      </c>
      <c r="BB1560" s="17">
        <v>0</v>
      </c>
      <c r="BC1560" s="17">
        <v>1</v>
      </c>
      <c r="BD1560" s="17">
        <v>0.46</v>
      </c>
      <c r="BE1560" s="17">
        <v>1</v>
      </c>
      <c r="BF1560" s="17">
        <v>1</v>
      </c>
      <c r="BH1560" s="17">
        <v>0</v>
      </c>
      <c r="BJ1560" s="17">
        <v>0</v>
      </c>
      <c r="BL1560" s="17">
        <v>0</v>
      </c>
      <c r="BM1560" s="17">
        <v>2.4000000000000001E-5</v>
      </c>
      <c r="BN1560" s="17">
        <v>5.8999999999999998E-5</v>
      </c>
      <c r="BO1560" s="17">
        <v>0</v>
      </c>
      <c r="BP1560" s="17">
        <v>0</v>
      </c>
      <c r="BQ1560" s="17">
        <v>0</v>
      </c>
      <c r="BR1560" s="17">
        <v>0</v>
      </c>
      <c r="BS1560" s="17">
        <v>0</v>
      </c>
      <c r="BT1560" s="17" t="s">
        <v>409</v>
      </c>
      <c r="BU1560" s="17" t="s">
        <v>409</v>
      </c>
      <c r="BV1560" s="17" t="s">
        <v>409</v>
      </c>
      <c r="BW1560" s="17" t="s">
        <v>592</v>
      </c>
      <c r="CA1560" s="17">
        <v>96108541</v>
      </c>
      <c r="CB1560" s="17" t="s">
        <v>1282</v>
      </c>
      <c r="CC1560" s="17">
        <v>98107053</v>
      </c>
      <c r="CD1560" s="17" t="s">
        <v>940</v>
      </c>
    </row>
    <row r="1561" spans="1:82">
      <c r="A1561" s="27">
        <v>1000005400</v>
      </c>
      <c r="B1561" s="26">
        <v>0</v>
      </c>
      <c r="C1561" s="26" t="s">
        <v>163</v>
      </c>
      <c r="D1561" s="25">
        <v>304900</v>
      </c>
      <c r="E1561" s="25" t="s">
        <v>1284</v>
      </c>
      <c r="F1561" s="25">
        <v>304910</v>
      </c>
      <c r="G1561" s="25" t="s">
        <v>1203</v>
      </c>
      <c r="H1561" s="25">
        <v>2</v>
      </c>
      <c r="I1561" s="25">
        <v>2007.04</v>
      </c>
      <c r="J1561" s="25">
        <v>2500.12</v>
      </c>
      <c r="K1561" s="25" t="s">
        <v>1283</v>
      </c>
      <c r="L1561" s="25"/>
      <c r="M1561" s="25" t="s">
        <v>1283</v>
      </c>
      <c r="N1561" s="25" t="s">
        <v>412</v>
      </c>
      <c r="O1561" s="25"/>
      <c r="P1561" s="25"/>
      <c r="Q1561" s="28">
        <v>0</v>
      </c>
      <c r="R1561" s="17">
        <v>0</v>
      </c>
      <c r="S1561" s="17" t="s">
        <v>411</v>
      </c>
      <c r="T1561" s="17" t="s">
        <v>792</v>
      </c>
      <c r="U1561" s="17">
        <v>450</v>
      </c>
      <c r="V1561" s="17">
        <v>0.20050000000000001</v>
      </c>
      <c r="Y1561" s="17">
        <v>0</v>
      </c>
      <c r="Z1561" s="17">
        <v>0</v>
      </c>
      <c r="AC1561" s="17">
        <v>0</v>
      </c>
      <c r="AD1561" s="17">
        <v>0</v>
      </c>
      <c r="AG1561" s="17">
        <v>0</v>
      </c>
      <c r="AH1561" s="17">
        <v>0</v>
      </c>
      <c r="AK1561" s="17">
        <v>0</v>
      </c>
      <c r="AL1561" s="17">
        <v>0</v>
      </c>
      <c r="AO1561" s="17">
        <v>0</v>
      </c>
      <c r="AP1561" s="17">
        <v>0</v>
      </c>
      <c r="AQ1561" s="17">
        <v>0.20050000000000001</v>
      </c>
      <c r="AR1561" s="17">
        <v>1E-3</v>
      </c>
      <c r="AS1561" s="17">
        <v>2.3E-5</v>
      </c>
      <c r="AT1561" s="17">
        <v>6.0000000000000002E-5</v>
      </c>
      <c r="AU1561" s="17">
        <v>1.7597999999999999E-2</v>
      </c>
      <c r="AV1561" s="17">
        <v>472</v>
      </c>
      <c r="AW1561" s="17">
        <v>566.4</v>
      </c>
      <c r="AX1561" s="17">
        <v>708</v>
      </c>
      <c r="AY1561" s="17">
        <v>0</v>
      </c>
      <c r="AZ1561" s="17">
        <v>0</v>
      </c>
      <c r="BA1561" s="17">
        <v>0</v>
      </c>
      <c r="BB1561" s="17">
        <v>0</v>
      </c>
      <c r="BC1561" s="17">
        <v>1</v>
      </c>
      <c r="BD1561" s="17">
        <v>0.45</v>
      </c>
      <c r="BE1561" s="17">
        <v>1</v>
      </c>
      <c r="BF1561" s="17">
        <v>1</v>
      </c>
      <c r="BH1561" s="17">
        <v>0</v>
      </c>
      <c r="BJ1561" s="17">
        <v>0</v>
      </c>
      <c r="BL1561" s="17">
        <v>0</v>
      </c>
      <c r="BM1561" s="17">
        <v>2.4000000000000001E-5</v>
      </c>
      <c r="BN1561" s="17">
        <v>5.8999999999999998E-5</v>
      </c>
      <c r="BO1561" s="17">
        <v>0</v>
      </c>
      <c r="BP1561" s="17">
        <v>0</v>
      </c>
      <c r="BQ1561" s="17">
        <v>0</v>
      </c>
      <c r="BR1561" s="17">
        <v>0</v>
      </c>
      <c r="BS1561" s="17">
        <v>0</v>
      </c>
      <c r="BT1561" s="17" t="s">
        <v>409</v>
      </c>
      <c r="BU1561" s="17" t="s">
        <v>409</v>
      </c>
      <c r="BV1561" s="17" t="s">
        <v>409</v>
      </c>
      <c r="BW1561" s="17" t="s">
        <v>592</v>
      </c>
      <c r="CA1561" s="17">
        <v>96108541</v>
      </c>
      <c r="CB1561" s="17" t="s">
        <v>1282</v>
      </c>
      <c r="CC1561" s="17">
        <v>98107053</v>
      </c>
      <c r="CD1561" s="17" t="s">
        <v>940</v>
      </c>
    </row>
    <row r="1562" spans="1:82">
      <c r="A1562" s="27">
        <v>1000005401</v>
      </c>
      <c r="B1562" s="26">
        <v>0</v>
      </c>
      <c r="C1562" s="26" t="s">
        <v>172</v>
      </c>
      <c r="D1562" s="25">
        <v>303300</v>
      </c>
      <c r="E1562" s="25" t="s">
        <v>1281</v>
      </c>
      <c r="F1562" s="25">
        <v>303345</v>
      </c>
      <c r="G1562" s="25" t="s">
        <v>1280</v>
      </c>
      <c r="H1562" s="25">
        <v>1</v>
      </c>
      <c r="I1562" s="25">
        <v>2007.1</v>
      </c>
      <c r="J1562" s="25">
        <v>2500.12</v>
      </c>
      <c r="K1562" s="25" t="s">
        <v>1279</v>
      </c>
      <c r="L1562" s="25"/>
      <c r="M1562" s="25" t="s">
        <v>1278</v>
      </c>
      <c r="N1562" s="25" t="s">
        <v>412</v>
      </c>
      <c r="O1562" s="25" t="s">
        <v>411</v>
      </c>
      <c r="P1562" s="25" t="s">
        <v>516</v>
      </c>
      <c r="Q1562" s="24">
        <v>2122</v>
      </c>
      <c r="R1562" s="17">
        <v>0.34599999999999997</v>
      </c>
      <c r="U1562" s="17">
        <v>0</v>
      </c>
      <c r="V1562" s="17">
        <v>0</v>
      </c>
      <c r="Y1562" s="17">
        <v>0</v>
      </c>
      <c r="Z1562" s="17">
        <v>0</v>
      </c>
      <c r="AC1562" s="17">
        <v>0</v>
      </c>
      <c r="AD1562" s="17">
        <v>0</v>
      </c>
      <c r="AG1562" s="17">
        <v>0</v>
      </c>
      <c r="AH1562" s="17">
        <v>0</v>
      </c>
      <c r="AK1562" s="17">
        <v>0</v>
      </c>
      <c r="AL1562" s="17">
        <v>0</v>
      </c>
      <c r="AO1562" s="17">
        <v>0</v>
      </c>
      <c r="AP1562" s="17">
        <v>0</v>
      </c>
      <c r="AQ1562" s="17">
        <v>0.34599999999999997</v>
      </c>
      <c r="AR1562" s="17">
        <v>1E-3</v>
      </c>
      <c r="AS1562" s="17">
        <v>1.4799999999999999E-4</v>
      </c>
      <c r="AT1562" s="17">
        <v>1.299E-3</v>
      </c>
      <c r="AU1562" s="17">
        <v>4.0585000000000003E-2</v>
      </c>
      <c r="AV1562" s="17">
        <v>290.20999999999998</v>
      </c>
      <c r="AW1562" s="17">
        <v>348.25</v>
      </c>
      <c r="AX1562" s="17">
        <v>435.32</v>
      </c>
      <c r="AY1562" s="17">
        <v>0</v>
      </c>
      <c r="AZ1562" s="17">
        <v>0</v>
      </c>
      <c r="BA1562" s="17">
        <v>0</v>
      </c>
      <c r="BB1562" s="17">
        <v>0</v>
      </c>
      <c r="BC1562" s="17">
        <v>1</v>
      </c>
      <c r="BD1562" s="17">
        <v>2.12</v>
      </c>
      <c r="BE1562" s="17">
        <v>1</v>
      </c>
      <c r="BF1562" s="17">
        <v>1</v>
      </c>
      <c r="BH1562" s="17">
        <v>0</v>
      </c>
      <c r="BJ1562" s="17">
        <v>0</v>
      </c>
      <c r="BL1562" s="17">
        <v>0</v>
      </c>
      <c r="BM1562" s="17">
        <v>6.4599999999999998E-4</v>
      </c>
      <c r="BN1562" s="17">
        <v>5.8459999999999996E-3</v>
      </c>
      <c r="BO1562" s="17">
        <v>0</v>
      </c>
      <c r="BP1562" s="17">
        <v>0</v>
      </c>
      <c r="BQ1562" s="17">
        <v>0</v>
      </c>
      <c r="BR1562" s="17">
        <v>0</v>
      </c>
      <c r="BS1562" s="17">
        <v>0</v>
      </c>
      <c r="BT1562" s="17" t="s">
        <v>409</v>
      </c>
      <c r="BU1562" s="17" t="s">
        <v>409</v>
      </c>
      <c r="BV1562" s="17" t="s">
        <v>409</v>
      </c>
      <c r="BW1562" s="17" t="s">
        <v>592</v>
      </c>
      <c r="CA1562" s="17">
        <v>93101618</v>
      </c>
      <c r="CB1562" s="17" t="s">
        <v>1236</v>
      </c>
      <c r="CC1562" s="17">
        <v>98100911</v>
      </c>
      <c r="CD1562" s="17" t="s">
        <v>1235</v>
      </c>
    </row>
    <row r="1563" spans="1:82">
      <c r="A1563" s="27">
        <v>1000005402</v>
      </c>
      <c r="B1563" s="26">
        <v>0</v>
      </c>
      <c r="C1563" s="26" t="s">
        <v>171</v>
      </c>
      <c r="D1563" s="25">
        <v>303300</v>
      </c>
      <c r="E1563" s="25" t="s">
        <v>1281</v>
      </c>
      <c r="F1563" s="25">
        <v>303345</v>
      </c>
      <c r="G1563" s="25" t="s">
        <v>1280</v>
      </c>
      <c r="H1563" s="25">
        <v>2</v>
      </c>
      <c r="I1563" s="25">
        <v>2007.1</v>
      </c>
      <c r="J1563" s="25">
        <v>2500.12</v>
      </c>
      <c r="K1563" s="25" t="s">
        <v>1279</v>
      </c>
      <c r="L1563" s="25"/>
      <c r="M1563" s="25" t="s">
        <v>1278</v>
      </c>
      <c r="N1563" s="25" t="s">
        <v>412</v>
      </c>
      <c r="O1563" s="25" t="s">
        <v>411</v>
      </c>
      <c r="P1563" s="25" t="s">
        <v>516</v>
      </c>
      <c r="Q1563" s="24">
        <v>2122</v>
      </c>
      <c r="R1563" s="17">
        <v>0.34599999999999997</v>
      </c>
      <c r="U1563" s="17">
        <v>0</v>
      </c>
      <c r="V1563" s="17">
        <v>0</v>
      </c>
      <c r="Y1563" s="17">
        <v>0</v>
      </c>
      <c r="Z1563" s="17">
        <v>0</v>
      </c>
      <c r="AC1563" s="17">
        <v>0</v>
      </c>
      <c r="AD1563" s="17">
        <v>0</v>
      </c>
      <c r="AG1563" s="17">
        <v>0</v>
      </c>
      <c r="AH1563" s="17">
        <v>0</v>
      </c>
      <c r="AK1563" s="17">
        <v>0</v>
      </c>
      <c r="AL1563" s="17">
        <v>0</v>
      </c>
      <c r="AO1563" s="17">
        <v>0</v>
      </c>
      <c r="AP1563" s="17">
        <v>0</v>
      </c>
      <c r="AQ1563" s="17">
        <v>0.34599999999999997</v>
      </c>
      <c r="AR1563" s="17">
        <v>1E-3</v>
      </c>
      <c r="AS1563" s="17">
        <v>1.4799999999999999E-4</v>
      </c>
      <c r="AT1563" s="17">
        <v>1.299E-3</v>
      </c>
      <c r="AU1563" s="17">
        <v>4.0585000000000003E-2</v>
      </c>
      <c r="AV1563" s="17">
        <v>290.20999999999998</v>
      </c>
      <c r="AW1563" s="17">
        <v>348.25</v>
      </c>
      <c r="AX1563" s="17">
        <v>435.32</v>
      </c>
      <c r="AY1563" s="17">
        <v>0</v>
      </c>
      <c r="AZ1563" s="17">
        <v>0</v>
      </c>
      <c r="BA1563" s="17">
        <v>0</v>
      </c>
      <c r="BB1563" s="17">
        <v>0</v>
      </c>
      <c r="BC1563" s="17">
        <v>1</v>
      </c>
      <c r="BD1563" s="17">
        <v>2.12</v>
      </c>
      <c r="BE1563" s="17">
        <v>1</v>
      </c>
      <c r="BF1563" s="17">
        <v>1</v>
      </c>
      <c r="BH1563" s="17">
        <v>0</v>
      </c>
      <c r="BJ1563" s="17">
        <v>0</v>
      </c>
      <c r="BL1563" s="17">
        <v>0</v>
      </c>
      <c r="BM1563" s="17">
        <v>6.4599999999999998E-4</v>
      </c>
      <c r="BN1563" s="17">
        <v>5.8459999999999996E-3</v>
      </c>
      <c r="BO1563" s="17">
        <v>0</v>
      </c>
      <c r="BP1563" s="17">
        <v>0</v>
      </c>
      <c r="BQ1563" s="17">
        <v>0</v>
      </c>
      <c r="BR1563" s="17">
        <v>0</v>
      </c>
      <c r="BS1563" s="17">
        <v>0</v>
      </c>
      <c r="BT1563" s="17" t="s">
        <v>409</v>
      </c>
      <c r="BU1563" s="17" t="s">
        <v>409</v>
      </c>
      <c r="BV1563" s="17" t="s">
        <v>409</v>
      </c>
      <c r="BW1563" s="17" t="s">
        <v>592</v>
      </c>
      <c r="CA1563" s="17">
        <v>93101618</v>
      </c>
      <c r="CB1563" s="17" t="s">
        <v>1236</v>
      </c>
      <c r="CC1563" s="17">
        <v>98100911</v>
      </c>
      <c r="CD1563" s="17" t="s">
        <v>1235</v>
      </c>
    </row>
    <row r="1564" spans="1:82">
      <c r="A1564" s="27">
        <v>1000005403</v>
      </c>
      <c r="B1564" s="26">
        <v>0</v>
      </c>
      <c r="C1564" s="26" t="s">
        <v>126</v>
      </c>
      <c r="D1564" s="25">
        <v>304760</v>
      </c>
      <c r="E1564" s="25" t="s">
        <v>471</v>
      </c>
      <c r="F1564" s="25">
        <v>304715</v>
      </c>
      <c r="G1564" s="25" t="s">
        <v>1141</v>
      </c>
      <c r="H1564" s="25">
        <v>1</v>
      </c>
      <c r="I1564" s="25">
        <v>2008.04</v>
      </c>
      <c r="J1564" s="25">
        <v>2500.12</v>
      </c>
      <c r="K1564" s="25" t="s">
        <v>932</v>
      </c>
      <c r="L1564" s="25"/>
      <c r="M1564" s="25" t="s">
        <v>932</v>
      </c>
      <c r="N1564" s="25" t="s">
        <v>412</v>
      </c>
      <c r="O1564" s="25" t="s">
        <v>411</v>
      </c>
      <c r="P1564" s="25" t="s">
        <v>516</v>
      </c>
      <c r="Q1564" s="24">
        <v>3796</v>
      </c>
      <c r="R1564" s="17">
        <v>0.28339999999999999</v>
      </c>
      <c r="U1564" s="17">
        <v>0</v>
      </c>
      <c r="V1564" s="17">
        <v>0</v>
      </c>
      <c r="Y1564" s="17">
        <v>0</v>
      </c>
      <c r="Z1564" s="17">
        <v>0</v>
      </c>
      <c r="AC1564" s="17">
        <v>0</v>
      </c>
      <c r="AD1564" s="17">
        <v>0</v>
      </c>
      <c r="AG1564" s="17">
        <v>0</v>
      </c>
      <c r="AH1564" s="17">
        <v>0</v>
      </c>
      <c r="AK1564" s="17">
        <v>0</v>
      </c>
      <c r="AL1564" s="17">
        <v>0</v>
      </c>
      <c r="AO1564" s="17">
        <v>0</v>
      </c>
      <c r="AP1564" s="17">
        <v>0</v>
      </c>
      <c r="AQ1564" s="17">
        <v>0.28339999999999999</v>
      </c>
      <c r="AR1564" s="17">
        <v>1E-3</v>
      </c>
      <c r="AS1564" s="17">
        <v>2.6479999999999999E-4</v>
      </c>
      <c r="AT1564" s="17">
        <v>2.8446999999999999E-3</v>
      </c>
      <c r="AU1564" s="17">
        <v>7.2562000000000001E-2</v>
      </c>
      <c r="AV1564" s="17">
        <v>235</v>
      </c>
      <c r="AW1564" s="17">
        <v>282</v>
      </c>
      <c r="AX1564" s="17">
        <v>352.5</v>
      </c>
      <c r="AY1564" s="17">
        <v>0</v>
      </c>
      <c r="AZ1564" s="17">
        <v>0</v>
      </c>
      <c r="BA1564" s="17">
        <v>0</v>
      </c>
      <c r="BB1564" s="17">
        <v>0</v>
      </c>
      <c r="BC1564" s="17">
        <v>1</v>
      </c>
      <c r="BD1564" s="17">
        <v>3.8</v>
      </c>
      <c r="BE1564" s="17">
        <v>1</v>
      </c>
      <c r="BF1564" s="17">
        <v>1</v>
      </c>
      <c r="BH1564" s="17">
        <v>0</v>
      </c>
      <c r="BJ1564" s="17">
        <v>0</v>
      </c>
      <c r="BL1564" s="17">
        <v>0</v>
      </c>
      <c r="BM1564" s="17">
        <v>1.0885000000000001E-3</v>
      </c>
      <c r="BN1564" s="17">
        <v>8.8132000000000002E-3</v>
      </c>
      <c r="BO1564" s="17">
        <v>0</v>
      </c>
      <c r="BP1564" s="17">
        <v>0</v>
      </c>
      <c r="BQ1564" s="17">
        <v>0</v>
      </c>
      <c r="BR1564" s="17">
        <v>0</v>
      </c>
      <c r="BS1564" s="17">
        <v>0</v>
      </c>
      <c r="BT1564" s="17" t="s">
        <v>409</v>
      </c>
      <c r="BU1564" s="17" t="s">
        <v>409</v>
      </c>
      <c r="BV1564" s="17" t="s">
        <v>409</v>
      </c>
      <c r="BW1564" s="17" t="s">
        <v>592</v>
      </c>
      <c r="CA1564" s="17">
        <v>93101618</v>
      </c>
      <c r="CB1564" s="17" t="s">
        <v>1236</v>
      </c>
      <c r="CC1564" s="17">
        <v>7200757</v>
      </c>
      <c r="CD1564" s="17" t="s">
        <v>1137</v>
      </c>
    </row>
    <row r="1565" spans="1:82">
      <c r="A1565" s="27">
        <v>1000005404</v>
      </c>
      <c r="B1565" s="26">
        <v>0</v>
      </c>
      <c r="C1565" s="26" t="s">
        <v>125</v>
      </c>
      <c r="D1565" s="25">
        <v>304760</v>
      </c>
      <c r="E1565" s="25" t="s">
        <v>471</v>
      </c>
      <c r="F1565" s="25">
        <v>304715</v>
      </c>
      <c r="G1565" s="25" t="s">
        <v>1141</v>
      </c>
      <c r="H1565" s="25">
        <v>2</v>
      </c>
      <c r="I1565" s="25">
        <v>2008.05</v>
      </c>
      <c r="J1565" s="25">
        <v>2500.12</v>
      </c>
      <c r="K1565" s="25" t="s">
        <v>1277</v>
      </c>
      <c r="L1565" s="25"/>
      <c r="M1565" s="25" t="s">
        <v>932</v>
      </c>
      <c r="N1565" s="25" t="s">
        <v>412</v>
      </c>
      <c r="O1565" s="25" t="s">
        <v>411</v>
      </c>
      <c r="P1565" s="25" t="s">
        <v>516</v>
      </c>
      <c r="Q1565" s="24">
        <v>3796</v>
      </c>
      <c r="R1565" s="17">
        <v>0.28339999999999999</v>
      </c>
      <c r="U1565" s="17">
        <v>0</v>
      </c>
      <c r="V1565" s="17">
        <v>0</v>
      </c>
      <c r="Y1565" s="17">
        <v>0</v>
      </c>
      <c r="Z1565" s="17">
        <v>0</v>
      </c>
      <c r="AC1565" s="17">
        <v>0</v>
      </c>
      <c r="AD1565" s="17">
        <v>0</v>
      </c>
      <c r="AG1565" s="17">
        <v>0</v>
      </c>
      <c r="AH1565" s="17">
        <v>0</v>
      </c>
      <c r="AK1565" s="17">
        <v>0</v>
      </c>
      <c r="AL1565" s="17">
        <v>0</v>
      </c>
      <c r="AO1565" s="17">
        <v>0</v>
      </c>
      <c r="AP1565" s="17">
        <v>0</v>
      </c>
      <c r="AQ1565" s="17">
        <v>0.28339999999999999</v>
      </c>
      <c r="AR1565" s="17">
        <v>1E-3</v>
      </c>
      <c r="AS1565" s="17">
        <v>2.6479999999999999E-4</v>
      </c>
      <c r="AT1565" s="17">
        <v>2.8446999999999999E-3</v>
      </c>
      <c r="AU1565" s="17">
        <v>7.2562000000000001E-2</v>
      </c>
      <c r="AV1565" s="17">
        <v>235</v>
      </c>
      <c r="AW1565" s="17">
        <v>282</v>
      </c>
      <c r="AX1565" s="17">
        <v>352.5</v>
      </c>
      <c r="AY1565" s="17">
        <v>0</v>
      </c>
      <c r="AZ1565" s="17">
        <v>0</v>
      </c>
      <c r="BA1565" s="17">
        <v>0</v>
      </c>
      <c r="BB1565" s="17">
        <v>0</v>
      </c>
      <c r="BC1565" s="17">
        <v>1</v>
      </c>
      <c r="BD1565" s="17">
        <v>3.8</v>
      </c>
      <c r="BE1565" s="17">
        <v>1</v>
      </c>
      <c r="BF1565" s="17">
        <v>1</v>
      </c>
      <c r="BH1565" s="17">
        <v>0</v>
      </c>
      <c r="BJ1565" s="17">
        <v>0</v>
      </c>
      <c r="BL1565" s="17">
        <v>0</v>
      </c>
      <c r="BM1565" s="17">
        <v>1.0885000000000001E-3</v>
      </c>
      <c r="BN1565" s="17">
        <v>8.8132000000000002E-3</v>
      </c>
      <c r="BO1565" s="17">
        <v>0</v>
      </c>
      <c r="BP1565" s="17">
        <v>0</v>
      </c>
      <c r="BQ1565" s="17">
        <v>0</v>
      </c>
      <c r="BR1565" s="17">
        <v>0</v>
      </c>
      <c r="BS1565" s="17">
        <v>0</v>
      </c>
      <c r="BT1565" s="17" t="s">
        <v>409</v>
      </c>
      <c r="BU1565" s="17" t="s">
        <v>409</v>
      </c>
      <c r="BV1565" s="17" t="s">
        <v>409</v>
      </c>
      <c r="BW1565" s="17" t="s">
        <v>592</v>
      </c>
      <c r="CA1565" s="17">
        <v>93101618</v>
      </c>
      <c r="CB1565" s="17" t="s">
        <v>1236</v>
      </c>
      <c r="CC1565" s="17">
        <v>7200757</v>
      </c>
      <c r="CD1565" s="17" t="s">
        <v>1137</v>
      </c>
    </row>
    <row r="1566" spans="1:82">
      <c r="A1566" s="27">
        <v>1000005405</v>
      </c>
      <c r="B1566" s="26">
        <v>0</v>
      </c>
      <c r="C1566" s="26" t="s">
        <v>132</v>
      </c>
      <c r="D1566" s="25">
        <v>303225</v>
      </c>
      <c r="E1566" s="25" t="s">
        <v>1273</v>
      </c>
      <c r="F1566" s="25">
        <v>303230</v>
      </c>
      <c r="G1566" s="25" t="s">
        <v>1276</v>
      </c>
      <c r="H1566" s="25">
        <v>1</v>
      </c>
      <c r="I1566" s="25">
        <v>2008.1</v>
      </c>
      <c r="J1566" s="25">
        <v>2500.12</v>
      </c>
      <c r="K1566" s="25" t="s">
        <v>1274</v>
      </c>
      <c r="L1566" s="25"/>
      <c r="M1566" s="25" t="s">
        <v>1271</v>
      </c>
      <c r="N1566" s="25" t="s">
        <v>412</v>
      </c>
      <c r="O1566" s="25" t="s">
        <v>411</v>
      </c>
      <c r="P1566" s="25" t="s">
        <v>516</v>
      </c>
      <c r="Q1566" s="28">
        <v>344</v>
      </c>
      <c r="R1566" s="17">
        <v>0.86219999999999997</v>
      </c>
      <c r="S1566" s="17" t="s">
        <v>600</v>
      </c>
      <c r="T1566" s="17" t="s">
        <v>427</v>
      </c>
      <c r="U1566" s="29">
        <v>1321</v>
      </c>
      <c r="V1566" s="17">
        <v>0</v>
      </c>
      <c r="W1566" s="17" t="s">
        <v>541</v>
      </c>
      <c r="X1566" s="17" t="s">
        <v>427</v>
      </c>
      <c r="Y1566" s="29">
        <v>5529</v>
      </c>
      <c r="Z1566" s="17">
        <v>0</v>
      </c>
      <c r="AC1566" s="17">
        <v>0</v>
      </c>
      <c r="AD1566" s="17">
        <v>0</v>
      </c>
      <c r="AG1566" s="17">
        <v>0</v>
      </c>
      <c r="AH1566" s="17">
        <v>0</v>
      </c>
      <c r="AK1566" s="17">
        <v>0</v>
      </c>
      <c r="AL1566" s="17">
        <v>0</v>
      </c>
      <c r="AO1566" s="17">
        <v>0</v>
      </c>
      <c r="AP1566" s="17">
        <v>0</v>
      </c>
      <c r="AQ1566" s="17">
        <v>6.2852740000000004E-3</v>
      </c>
      <c r="AR1566" s="17">
        <v>5.7160999999999996E-4</v>
      </c>
      <c r="AS1566" s="17">
        <v>2.5306999999999999E-3</v>
      </c>
      <c r="AT1566" s="17">
        <v>1.37261E-2</v>
      </c>
      <c r="AU1566" s="17">
        <v>1.1714E-2</v>
      </c>
      <c r="AV1566" s="17">
        <v>360.62</v>
      </c>
      <c r="AW1566" s="17">
        <v>432.74</v>
      </c>
      <c r="AX1566" s="17">
        <v>540.92999999999995</v>
      </c>
      <c r="AY1566" s="17">
        <v>0</v>
      </c>
      <c r="AZ1566" s="17">
        <v>0</v>
      </c>
      <c r="BA1566" s="17">
        <v>0</v>
      </c>
      <c r="BB1566" s="17">
        <v>0</v>
      </c>
      <c r="BC1566" s="17">
        <v>1</v>
      </c>
      <c r="BD1566" s="17">
        <v>7.19</v>
      </c>
      <c r="BE1566" s="17">
        <v>1</v>
      </c>
      <c r="BF1566" s="17">
        <v>1</v>
      </c>
      <c r="BH1566" s="17">
        <v>0</v>
      </c>
      <c r="BJ1566" s="17">
        <v>0</v>
      </c>
      <c r="BL1566" s="17">
        <v>0</v>
      </c>
      <c r="BM1566" s="17">
        <v>8.3789999999999993E-3</v>
      </c>
      <c r="BN1566" s="17">
        <v>3.1364999999999997E-2</v>
      </c>
      <c r="BO1566" s="17">
        <v>0</v>
      </c>
      <c r="BP1566" s="17">
        <v>0</v>
      </c>
      <c r="BQ1566" s="17">
        <v>0</v>
      </c>
      <c r="BR1566" s="17">
        <v>0</v>
      </c>
      <c r="BS1566" s="17">
        <v>0</v>
      </c>
      <c r="BT1566" s="17" t="s">
        <v>409</v>
      </c>
      <c r="BU1566" s="17" t="s">
        <v>409</v>
      </c>
      <c r="BV1566" s="17" t="s">
        <v>409</v>
      </c>
      <c r="BW1566" s="17" t="s">
        <v>592</v>
      </c>
      <c r="CA1566" s="17">
        <v>93101618</v>
      </c>
      <c r="CB1566" s="17" t="s">
        <v>1236</v>
      </c>
      <c r="CC1566" s="17">
        <v>3106179</v>
      </c>
      <c r="CD1566" s="17" t="s">
        <v>1275</v>
      </c>
    </row>
    <row r="1567" spans="1:82">
      <c r="A1567" s="27">
        <v>1000005406</v>
      </c>
      <c r="B1567" s="26">
        <v>0</v>
      </c>
      <c r="C1567" s="26" t="s">
        <v>131</v>
      </c>
      <c r="D1567" s="25">
        <v>303225</v>
      </c>
      <c r="E1567" s="25" t="s">
        <v>1273</v>
      </c>
      <c r="F1567" s="25">
        <v>303230</v>
      </c>
      <c r="G1567" s="25" t="s">
        <v>1276</v>
      </c>
      <c r="H1567" s="25">
        <v>2</v>
      </c>
      <c r="I1567" s="25">
        <v>2008.1</v>
      </c>
      <c r="J1567" s="25">
        <v>2500.12</v>
      </c>
      <c r="K1567" s="25" t="s">
        <v>1010</v>
      </c>
      <c r="L1567" s="25"/>
      <c r="M1567" s="25" t="s">
        <v>1271</v>
      </c>
      <c r="N1567" s="25" t="s">
        <v>412</v>
      </c>
      <c r="O1567" s="25" t="s">
        <v>411</v>
      </c>
      <c r="P1567" s="25" t="s">
        <v>516</v>
      </c>
      <c r="Q1567" s="28">
        <v>344</v>
      </c>
      <c r="R1567" s="17">
        <v>0.86219999999999997</v>
      </c>
      <c r="S1567" s="17" t="s">
        <v>600</v>
      </c>
      <c r="T1567" s="17" t="s">
        <v>427</v>
      </c>
      <c r="U1567" s="29">
        <v>1321</v>
      </c>
      <c r="V1567" s="17">
        <v>0</v>
      </c>
      <c r="W1567" s="17" t="s">
        <v>541</v>
      </c>
      <c r="X1567" s="17" t="s">
        <v>427</v>
      </c>
      <c r="Y1567" s="29">
        <v>5529</v>
      </c>
      <c r="Z1567" s="17">
        <v>0</v>
      </c>
      <c r="AC1567" s="17">
        <v>0</v>
      </c>
      <c r="AD1567" s="17">
        <v>0</v>
      </c>
      <c r="AG1567" s="17">
        <v>0</v>
      </c>
      <c r="AH1567" s="17">
        <v>0</v>
      </c>
      <c r="AK1567" s="17">
        <v>0</v>
      </c>
      <c r="AL1567" s="17">
        <v>0</v>
      </c>
      <c r="AO1567" s="17">
        <v>0</v>
      </c>
      <c r="AP1567" s="17">
        <v>0</v>
      </c>
      <c r="AQ1567" s="17">
        <v>6.2852740000000004E-3</v>
      </c>
      <c r="AR1567" s="17">
        <v>5.7160999999999996E-4</v>
      </c>
      <c r="AS1567" s="17">
        <v>2.5306999999999999E-3</v>
      </c>
      <c r="AT1567" s="17">
        <v>1.37261E-2</v>
      </c>
      <c r="AU1567" s="17">
        <v>1.1714E-2</v>
      </c>
      <c r="AV1567" s="17">
        <v>360.62</v>
      </c>
      <c r="AW1567" s="17">
        <v>432.74</v>
      </c>
      <c r="AX1567" s="17">
        <v>540.92999999999995</v>
      </c>
      <c r="AY1567" s="17">
        <v>0</v>
      </c>
      <c r="AZ1567" s="17">
        <v>0</v>
      </c>
      <c r="BA1567" s="17">
        <v>0</v>
      </c>
      <c r="BB1567" s="17">
        <v>0</v>
      </c>
      <c r="BC1567" s="17">
        <v>1</v>
      </c>
      <c r="BD1567" s="17">
        <v>7.19</v>
      </c>
      <c r="BE1567" s="17">
        <v>1</v>
      </c>
      <c r="BF1567" s="17">
        <v>1</v>
      </c>
      <c r="BH1567" s="17">
        <v>0</v>
      </c>
      <c r="BJ1567" s="17">
        <v>0</v>
      </c>
      <c r="BL1567" s="17">
        <v>0</v>
      </c>
      <c r="BM1567" s="17">
        <v>8.3789999999999993E-3</v>
      </c>
      <c r="BN1567" s="17">
        <v>3.1364999999999997E-2</v>
      </c>
      <c r="BO1567" s="17">
        <v>0</v>
      </c>
      <c r="BP1567" s="17">
        <v>0</v>
      </c>
      <c r="BQ1567" s="17">
        <v>0</v>
      </c>
      <c r="BR1567" s="17">
        <v>0</v>
      </c>
      <c r="BS1567" s="17">
        <v>0</v>
      </c>
      <c r="BT1567" s="17" t="s">
        <v>409</v>
      </c>
      <c r="BU1567" s="17" t="s">
        <v>409</v>
      </c>
      <c r="BV1567" s="17" t="s">
        <v>409</v>
      </c>
      <c r="BW1567" s="17" t="s">
        <v>592</v>
      </c>
      <c r="CA1567" s="17">
        <v>93101618</v>
      </c>
      <c r="CB1567" s="17" t="s">
        <v>1236</v>
      </c>
      <c r="CC1567" s="17">
        <v>3106179</v>
      </c>
      <c r="CD1567" s="17" t="s">
        <v>1275</v>
      </c>
    </row>
    <row r="1568" spans="1:82">
      <c r="A1568" s="27">
        <v>1000005407</v>
      </c>
      <c r="B1568" s="26">
        <v>0</v>
      </c>
      <c r="C1568" s="26" t="s">
        <v>375</v>
      </c>
      <c r="D1568" s="25">
        <v>303225</v>
      </c>
      <c r="E1568" s="25" t="s">
        <v>1273</v>
      </c>
      <c r="F1568" s="25">
        <v>303275</v>
      </c>
      <c r="G1568" s="25" t="s">
        <v>1272</v>
      </c>
      <c r="H1568" s="25">
        <v>1</v>
      </c>
      <c r="I1568" s="25">
        <v>2008.1</v>
      </c>
      <c r="J1568" s="25">
        <v>2500.12</v>
      </c>
      <c r="K1568" s="25" t="s">
        <v>1274</v>
      </c>
      <c r="L1568" s="25"/>
      <c r="M1568" s="25" t="s">
        <v>1271</v>
      </c>
      <c r="N1568" s="25" t="s">
        <v>412</v>
      </c>
      <c r="O1568" s="25" t="s">
        <v>541</v>
      </c>
      <c r="P1568" s="25" t="s">
        <v>427</v>
      </c>
      <c r="Q1568" s="28">
        <v>423</v>
      </c>
      <c r="R1568" s="17">
        <v>0</v>
      </c>
      <c r="S1568" s="17" t="s">
        <v>428</v>
      </c>
      <c r="T1568" s="17" t="s">
        <v>515</v>
      </c>
      <c r="U1568" s="29">
        <v>1593</v>
      </c>
      <c r="V1568" s="17">
        <v>0</v>
      </c>
      <c r="W1568" s="17" t="s">
        <v>541</v>
      </c>
      <c r="X1568" s="17" t="s">
        <v>427</v>
      </c>
      <c r="Y1568" s="29">
        <v>8125</v>
      </c>
      <c r="Z1568" s="17">
        <v>0</v>
      </c>
      <c r="AA1568" s="17" t="s">
        <v>600</v>
      </c>
      <c r="AB1568" s="17" t="s">
        <v>427</v>
      </c>
      <c r="AC1568" s="17">
        <v>497</v>
      </c>
      <c r="AD1568" s="17">
        <v>0</v>
      </c>
      <c r="AG1568" s="17">
        <v>0</v>
      </c>
      <c r="AH1568" s="17">
        <v>0</v>
      </c>
      <c r="AK1568" s="17">
        <v>0</v>
      </c>
      <c r="AL1568" s="17">
        <v>0</v>
      </c>
      <c r="AO1568" s="17">
        <v>0</v>
      </c>
      <c r="AP1568" s="17">
        <v>0</v>
      </c>
      <c r="AQ1568" s="17">
        <v>0</v>
      </c>
      <c r="AR1568" s="17">
        <v>0</v>
      </c>
      <c r="AS1568" s="17">
        <v>3.5969999999999999E-3</v>
      </c>
      <c r="AT1568" s="17">
        <v>2.0292999999999999E-2</v>
      </c>
      <c r="AU1568" s="17">
        <v>9.2569999999999996E-3</v>
      </c>
      <c r="AV1568" s="17">
        <v>360.62</v>
      </c>
      <c r="AW1568" s="17">
        <v>432.74</v>
      </c>
      <c r="AX1568" s="17">
        <v>540.92999999999995</v>
      </c>
      <c r="AY1568" s="17">
        <v>0</v>
      </c>
      <c r="AZ1568" s="17">
        <v>0</v>
      </c>
      <c r="BA1568" s="17">
        <v>0</v>
      </c>
      <c r="BB1568" s="17">
        <v>0</v>
      </c>
      <c r="BC1568" s="17">
        <v>1</v>
      </c>
      <c r="BD1568" s="17">
        <v>10.64</v>
      </c>
      <c r="BE1568" s="17">
        <v>1</v>
      </c>
      <c r="BF1568" s="17">
        <v>1</v>
      </c>
      <c r="BH1568" s="17">
        <v>0</v>
      </c>
      <c r="BJ1568" s="17">
        <v>0</v>
      </c>
      <c r="BL1568" s="17">
        <v>0</v>
      </c>
      <c r="BM1568" s="17">
        <v>1.2226000000000001E-2</v>
      </c>
      <c r="BN1568" s="17">
        <v>4.8819000000000001E-2</v>
      </c>
      <c r="BO1568" s="17">
        <v>0</v>
      </c>
      <c r="BP1568" s="17">
        <v>0</v>
      </c>
      <c r="BQ1568" s="17">
        <v>0</v>
      </c>
      <c r="BR1568" s="17">
        <v>0</v>
      </c>
      <c r="BS1568" s="17">
        <v>0</v>
      </c>
      <c r="BT1568" s="17" t="s">
        <v>409</v>
      </c>
      <c r="BU1568" s="17" t="s">
        <v>409</v>
      </c>
      <c r="BV1568" s="17" t="s">
        <v>409</v>
      </c>
      <c r="BW1568" s="17" t="s">
        <v>592</v>
      </c>
      <c r="CA1568" s="17">
        <v>93101618</v>
      </c>
      <c r="CB1568" s="17" t="s">
        <v>1236</v>
      </c>
      <c r="CC1568" s="17">
        <v>1101099</v>
      </c>
      <c r="CD1568" s="17" t="s">
        <v>1270</v>
      </c>
    </row>
    <row r="1569" spans="1:82">
      <c r="A1569" s="27">
        <v>1000005408</v>
      </c>
      <c r="B1569" s="26">
        <v>0</v>
      </c>
      <c r="C1569" s="26" t="s">
        <v>374</v>
      </c>
      <c r="D1569" s="25">
        <v>303225</v>
      </c>
      <c r="E1569" s="25" t="s">
        <v>1273</v>
      </c>
      <c r="F1569" s="25">
        <v>303275</v>
      </c>
      <c r="G1569" s="25" t="s">
        <v>1272</v>
      </c>
      <c r="H1569" s="25">
        <v>2</v>
      </c>
      <c r="I1569" s="25">
        <v>2008.1</v>
      </c>
      <c r="J1569" s="25">
        <v>2500.12</v>
      </c>
      <c r="K1569" s="25" t="s">
        <v>1010</v>
      </c>
      <c r="L1569" s="25"/>
      <c r="M1569" s="25" t="s">
        <v>1271</v>
      </c>
      <c r="N1569" s="25" t="s">
        <v>412</v>
      </c>
      <c r="O1569" s="25" t="s">
        <v>541</v>
      </c>
      <c r="P1569" s="25" t="s">
        <v>427</v>
      </c>
      <c r="Q1569" s="28">
        <v>423</v>
      </c>
      <c r="R1569" s="17">
        <v>0</v>
      </c>
      <c r="S1569" s="17" t="s">
        <v>428</v>
      </c>
      <c r="T1569" s="17" t="s">
        <v>515</v>
      </c>
      <c r="U1569" s="29">
        <v>1593</v>
      </c>
      <c r="V1569" s="17">
        <v>0</v>
      </c>
      <c r="W1569" s="17" t="s">
        <v>541</v>
      </c>
      <c r="X1569" s="17" t="s">
        <v>427</v>
      </c>
      <c r="Y1569" s="29">
        <v>8125</v>
      </c>
      <c r="Z1569" s="17">
        <v>0</v>
      </c>
      <c r="AA1569" s="17" t="s">
        <v>600</v>
      </c>
      <c r="AB1569" s="17" t="s">
        <v>427</v>
      </c>
      <c r="AC1569" s="17">
        <v>497</v>
      </c>
      <c r="AD1569" s="17">
        <v>0</v>
      </c>
      <c r="AG1569" s="17">
        <v>0</v>
      </c>
      <c r="AH1569" s="17">
        <v>0</v>
      </c>
      <c r="AK1569" s="17">
        <v>0</v>
      </c>
      <c r="AL1569" s="17">
        <v>0</v>
      </c>
      <c r="AO1569" s="17">
        <v>0</v>
      </c>
      <c r="AP1569" s="17">
        <v>0</v>
      </c>
      <c r="AQ1569" s="17">
        <v>0</v>
      </c>
      <c r="AR1569" s="17">
        <v>0</v>
      </c>
      <c r="AS1569" s="17">
        <v>3.5969999999999999E-3</v>
      </c>
      <c r="AT1569" s="17">
        <v>2.0292999999999999E-2</v>
      </c>
      <c r="AU1569" s="17">
        <v>9.2569999999999996E-3</v>
      </c>
      <c r="AV1569" s="17">
        <v>360.62</v>
      </c>
      <c r="AW1569" s="17">
        <v>432.74</v>
      </c>
      <c r="AX1569" s="17">
        <v>540.92999999999995</v>
      </c>
      <c r="AY1569" s="17">
        <v>0</v>
      </c>
      <c r="AZ1569" s="17">
        <v>0</v>
      </c>
      <c r="BA1569" s="17">
        <v>0</v>
      </c>
      <c r="BB1569" s="17">
        <v>0</v>
      </c>
      <c r="BC1569" s="17">
        <v>1</v>
      </c>
      <c r="BD1569" s="17">
        <v>10.64</v>
      </c>
      <c r="BE1569" s="17">
        <v>1</v>
      </c>
      <c r="BF1569" s="17">
        <v>1</v>
      </c>
      <c r="BH1569" s="17">
        <v>0</v>
      </c>
      <c r="BJ1569" s="17">
        <v>0</v>
      </c>
      <c r="BL1569" s="17">
        <v>0</v>
      </c>
      <c r="BM1569" s="17">
        <v>1.2226000000000001E-2</v>
      </c>
      <c r="BN1569" s="17">
        <v>4.8819000000000001E-2</v>
      </c>
      <c r="BO1569" s="17">
        <v>0</v>
      </c>
      <c r="BP1569" s="17">
        <v>0</v>
      </c>
      <c r="BQ1569" s="17">
        <v>0</v>
      </c>
      <c r="BR1569" s="17">
        <v>0</v>
      </c>
      <c r="BS1569" s="17">
        <v>0</v>
      </c>
      <c r="BT1569" s="17" t="s">
        <v>409</v>
      </c>
      <c r="BU1569" s="17" t="s">
        <v>409</v>
      </c>
      <c r="BV1569" s="17" t="s">
        <v>409</v>
      </c>
      <c r="BW1569" s="17" t="s">
        <v>592</v>
      </c>
      <c r="CA1569" s="17">
        <v>93101618</v>
      </c>
      <c r="CB1569" s="17" t="s">
        <v>1236</v>
      </c>
      <c r="CC1569" s="17">
        <v>1101099</v>
      </c>
      <c r="CD1569" s="17" t="s">
        <v>1270</v>
      </c>
    </row>
    <row r="1570" spans="1:82">
      <c r="A1570" s="27">
        <v>1000005409</v>
      </c>
      <c r="B1570" s="26">
        <v>0</v>
      </c>
      <c r="C1570" s="26" t="s">
        <v>1269</v>
      </c>
      <c r="D1570" s="25">
        <v>303200</v>
      </c>
      <c r="E1570" s="25" t="s">
        <v>449</v>
      </c>
      <c r="F1570" s="25">
        <v>303285</v>
      </c>
      <c r="G1570" s="25" t="s">
        <v>1267</v>
      </c>
      <c r="H1570" s="25">
        <v>1</v>
      </c>
      <c r="I1570" s="25">
        <v>2010.06</v>
      </c>
      <c r="J1570" s="25">
        <v>2023.04</v>
      </c>
      <c r="K1570" s="25" t="s">
        <v>497</v>
      </c>
      <c r="L1570" s="25"/>
      <c r="M1570" s="25" t="s">
        <v>601</v>
      </c>
      <c r="N1570" s="25" t="s">
        <v>412</v>
      </c>
      <c r="O1570" s="25" t="s">
        <v>411</v>
      </c>
      <c r="P1570" s="25" t="s">
        <v>516</v>
      </c>
      <c r="Q1570" s="24">
        <v>4301</v>
      </c>
      <c r="R1570" s="17">
        <v>0</v>
      </c>
      <c r="U1570" s="17">
        <v>0</v>
      </c>
      <c r="V1570" s="17">
        <v>0</v>
      </c>
      <c r="Y1570" s="17">
        <v>0</v>
      </c>
      <c r="Z1570" s="17">
        <v>0</v>
      </c>
      <c r="AC1570" s="17">
        <v>0</v>
      </c>
      <c r="AD1570" s="17">
        <v>0</v>
      </c>
      <c r="AG1570" s="17">
        <v>0</v>
      </c>
      <c r="AH1570" s="17">
        <v>0</v>
      </c>
      <c r="AK1570" s="17">
        <v>0</v>
      </c>
      <c r="AL1570" s="17">
        <v>0</v>
      </c>
      <c r="AO1570" s="17">
        <v>0</v>
      </c>
      <c r="AP1570" s="17">
        <v>0</v>
      </c>
      <c r="AQ1570" s="17">
        <v>0</v>
      </c>
      <c r="AR1570" s="17">
        <v>1E-3</v>
      </c>
      <c r="AS1570" s="17">
        <v>6.9200000000000002E-4</v>
      </c>
      <c r="AT1570" s="17">
        <v>2.4299999999999999E-3</v>
      </c>
      <c r="AU1570" s="17">
        <v>0.10771</v>
      </c>
      <c r="AV1570" s="17">
        <v>254.73</v>
      </c>
      <c r="AW1570" s="17">
        <v>305.68</v>
      </c>
      <c r="AX1570" s="17">
        <v>382.1</v>
      </c>
      <c r="AY1570" s="17">
        <v>0</v>
      </c>
      <c r="AZ1570" s="17">
        <v>0</v>
      </c>
      <c r="BA1570" s="17">
        <v>0</v>
      </c>
      <c r="BB1570" s="17">
        <v>0</v>
      </c>
      <c r="BC1570" s="17">
        <v>1</v>
      </c>
      <c r="BD1570" s="17">
        <v>4.3</v>
      </c>
      <c r="BE1570" s="17">
        <v>1</v>
      </c>
      <c r="BF1570" s="17">
        <v>1</v>
      </c>
      <c r="BH1570" s="17">
        <v>0</v>
      </c>
      <c r="BJ1570" s="17">
        <v>0</v>
      </c>
      <c r="BL1570" s="17">
        <v>0</v>
      </c>
      <c r="BM1570" s="17">
        <v>1.6360000000000001E-3</v>
      </c>
      <c r="BN1570" s="17">
        <v>1.7390000000000001E-3</v>
      </c>
      <c r="BO1570" s="17">
        <v>0</v>
      </c>
      <c r="BP1570" s="17">
        <v>0</v>
      </c>
      <c r="BQ1570" s="17">
        <v>0</v>
      </c>
      <c r="BR1570" s="17">
        <v>0</v>
      </c>
      <c r="BS1570" s="17">
        <v>0</v>
      </c>
      <c r="BT1570" s="17" t="s">
        <v>409</v>
      </c>
      <c r="BU1570" s="17" t="s">
        <v>409</v>
      </c>
      <c r="BV1570" s="17" t="s">
        <v>409</v>
      </c>
      <c r="BW1570" s="17" t="s">
        <v>592</v>
      </c>
      <c r="CA1570" s="17">
        <v>93101618</v>
      </c>
      <c r="CB1570" s="17" t="s">
        <v>1236</v>
      </c>
      <c r="CC1570" s="17">
        <v>6102301</v>
      </c>
      <c r="CD1570" s="17" t="s">
        <v>1260</v>
      </c>
    </row>
    <row r="1571" spans="1:82">
      <c r="A1571" s="27">
        <v>1000005410</v>
      </c>
      <c r="B1571" s="26">
        <v>0</v>
      </c>
      <c r="C1571" s="26" t="s">
        <v>1268</v>
      </c>
      <c r="D1571" s="25">
        <v>303200</v>
      </c>
      <c r="E1571" s="25" t="s">
        <v>449</v>
      </c>
      <c r="F1571" s="25">
        <v>303285</v>
      </c>
      <c r="G1571" s="25" t="s">
        <v>1267</v>
      </c>
      <c r="H1571" s="25">
        <v>2</v>
      </c>
      <c r="I1571" s="25">
        <v>2010.06</v>
      </c>
      <c r="J1571" s="25">
        <v>2500.12</v>
      </c>
      <c r="K1571" s="25" t="s">
        <v>497</v>
      </c>
      <c r="L1571" s="25"/>
      <c r="M1571" s="25" t="s">
        <v>601</v>
      </c>
      <c r="N1571" s="25" t="s">
        <v>412</v>
      </c>
      <c r="O1571" s="25" t="s">
        <v>411</v>
      </c>
      <c r="P1571" s="25" t="s">
        <v>516</v>
      </c>
      <c r="Q1571" s="24">
        <v>4301</v>
      </c>
      <c r="R1571" s="17">
        <v>0</v>
      </c>
      <c r="U1571" s="17">
        <v>0</v>
      </c>
      <c r="V1571" s="17">
        <v>0</v>
      </c>
      <c r="Y1571" s="17">
        <v>0</v>
      </c>
      <c r="Z1571" s="17">
        <v>0</v>
      </c>
      <c r="AC1571" s="17">
        <v>0</v>
      </c>
      <c r="AD1571" s="17">
        <v>0</v>
      </c>
      <c r="AG1571" s="17">
        <v>0</v>
      </c>
      <c r="AH1571" s="17">
        <v>0</v>
      </c>
      <c r="AK1571" s="17">
        <v>0</v>
      </c>
      <c r="AL1571" s="17">
        <v>0</v>
      </c>
      <c r="AO1571" s="17">
        <v>0</v>
      </c>
      <c r="AP1571" s="17">
        <v>0</v>
      </c>
      <c r="AQ1571" s="17">
        <v>0</v>
      </c>
      <c r="AR1571" s="17">
        <v>1E-3</v>
      </c>
      <c r="AS1571" s="17">
        <v>7.0600000000000003E-4</v>
      </c>
      <c r="AT1571" s="17">
        <v>2.4369999999999999E-3</v>
      </c>
      <c r="AU1571" s="17">
        <v>0.106587</v>
      </c>
      <c r="AV1571" s="17">
        <v>254.73</v>
      </c>
      <c r="AW1571" s="17">
        <v>305.68</v>
      </c>
      <c r="AX1571" s="17">
        <v>382.1</v>
      </c>
      <c r="AY1571" s="17">
        <v>0</v>
      </c>
      <c r="AZ1571" s="17">
        <v>0</v>
      </c>
      <c r="BA1571" s="17">
        <v>0</v>
      </c>
      <c r="BB1571" s="17">
        <v>0</v>
      </c>
      <c r="BC1571" s="17">
        <v>1</v>
      </c>
      <c r="BD1571" s="17">
        <v>4.3</v>
      </c>
      <c r="BE1571" s="17">
        <v>1</v>
      </c>
      <c r="BF1571" s="17">
        <v>1</v>
      </c>
      <c r="BH1571" s="17">
        <v>0</v>
      </c>
      <c r="BJ1571" s="17">
        <v>0</v>
      </c>
      <c r="BL1571" s="17">
        <v>0</v>
      </c>
      <c r="BM1571" s="17">
        <v>1.1999999999999999E-3</v>
      </c>
      <c r="BN1571" s="17">
        <v>1.3110000000000001E-3</v>
      </c>
      <c r="BO1571" s="17">
        <v>0</v>
      </c>
      <c r="BP1571" s="17">
        <v>0</v>
      </c>
      <c r="BQ1571" s="17">
        <v>0</v>
      </c>
      <c r="BR1571" s="17">
        <v>0</v>
      </c>
      <c r="BS1571" s="17">
        <v>0</v>
      </c>
      <c r="BT1571" s="17" t="s">
        <v>409</v>
      </c>
      <c r="BU1571" s="17" t="s">
        <v>409</v>
      </c>
      <c r="BV1571" s="17" t="s">
        <v>409</v>
      </c>
      <c r="BW1571" s="17" t="s">
        <v>592</v>
      </c>
      <c r="CA1571" s="17">
        <v>93101618</v>
      </c>
      <c r="CB1571" s="17" t="s">
        <v>1236</v>
      </c>
      <c r="CC1571" s="17">
        <v>6102301</v>
      </c>
      <c r="CD1571" s="17" t="s">
        <v>1260</v>
      </c>
    </row>
    <row r="1572" spans="1:82">
      <c r="A1572" s="27">
        <v>1000005415</v>
      </c>
      <c r="B1572" s="26">
        <v>0</v>
      </c>
      <c r="C1572" s="26" t="s">
        <v>1266</v>
      </c>
      <c r="D1572" s="25">
        <v>304740</v>
      </c>
      <c r="E1572" s="25" t="s">
        <v>453</v>
      </c>
      <c r="F1572" s="25">
        <v>304735</v>
      </c>
      <c r="G1572" s="25" t="s">
        <v>1262</v>
      </c>
      <c r="H1572" s="25">
        <v>1</v>
      </c>
      <c r="I1572" s="25">
        <v>2010.04</v>
      </c>
      <c r="J1572" s="25">
        <v>2500.12</v>
      </c>
      <c r="K1572" s="25" t="s">
        <v>986</v>
      </c>
      <c r="L1572" s="25"/>
      <c r="M1572" s="25" t="s">
        <v>594</v>
      </c>
      <c r="N1572" s="25" t="s">
        <v>412</v>
      </c>
      <c r="O1572" s="25" t="s">
        <v>411</v>
      </c>
      <c r="P1572" s="25" t="s">
        <v>516</v>
      </c>
      <c r="Q1572" s="24">
        <v>5571</v>
      </c>
      <c r="R1572" s="17">
        <v>9.4200000000000006E-2</v>
      </c>
      <c r="U1572" s="17">
        <v>0</v>
      </c>
      <c r="V1572" s="17">
        <v>0</v>
      </c>
      <c r="Y1572" s="17">
        <v>0</v>
      </c>
      <c r="Z1572" s="17">
        <v>0</v>
      </c>
      <c r="AC1572" s="17">
        <v>0</v>
      </c>
      <c r="AD1572" s="17">
        <v>0</v>
      </c>
      <c r="AG1572" s="17">
        <v>0</v>
      </c>
      <c r="AH1572" s="17">
        <v>0</v>
      </c>
      <c r="AK1572" s="17">
        <v>0</v>
      </c>
      <c r="AL1572" s="17">
        <v>0</v>
      </c>
      <c r="AO1572" s="17">
        <v>0</v>
      </c>
      <c r="AP1572" s="17">
        <v>0</v>
      </c>
      <c r="AQ1572" s="17">
        <v>9.4200000000000006E-2</v>
      </c>
      <c r="AR1572" s="17">
        <v>1E-3</v>
      </c>
      <c r="AS1572" s="17">
        <v>4.348E-4</v>
      </c>
      <c r="AT1572" s="17">
        <v>2.9451E-3</v>
      </c>
      <c r="AU1572" s="17">
        <v>9.7704100000000002E-2</v>
      </c>
      <c r="AV1572" s="17">
        <v>314.20999999999998</v>
      </c>
      <c r="AW1572" s="17">
        <v>377.05</v>
      </c>
      <c r="AX1572" s="17">
        <v>471.32</v>
      </c>
      <c r="AY1572" s="17">
        <v>0</v>
      </c>
      <c r="AZ1572" s="17">
        <v>0</v>
      </c>
      <c r="BA1572" s="17">
        <v>0</v>
      </c>
      <c r="BB1572" s="17">
        <v>0</v>
      </c>
      <c r="BC1572" s="17">
        <v>1</v>
      </c>
      <c r="BD1572" s="17">
        <v>5.57</v>
      </c>
      <c r="BE1572" s="17">
        <v>1</v>
      </c>
      <c r="BF1572" s="17">
        <v>1</v>
      </c>
      <c r="BH1572" s="17">
        <v>0</v>
      </c>
      <c r="BJ1572" s="17">
        <v>0</v>
      </c>
      <c r="BL1572" s="17">
        <v>0</v>
      </c>
      <c r="BM1572" s="17">
        <v>2.0969999999999999E-3</v>
      </c>
      <c r="BN1572" s="17">
        <v>1.5225900000000001E-2</v>
      </c>
      <c r="BO1572" s="17">
        <v>0</v>
      </c>
      <c r="BP1572" s="17">
        <v>0</v>
      </c>
      <c r="BQ1572" s="17">
        <v>0</v>
      </c>
      <c r="BR1572" s="17">
        <v>0</v>
      </c>
      <c r="BS1572" s="17">
        <v>0</v>
      </c>
      <c r="BT1572" s="17" t="s">
        <v>409</v>
      </c>
      <c r="BU1572" s="17" t="s">
        <v>409</v>
      </c>
      <c r="BV1572" s="17" t="s">
        <v>409</v>
      </c>
      <c r="BW1572" s="17" t="s">
        <v>592</v>
      </c>
      <c r="CA1572" s="17">
        <v>93101618</v>
      </c>
      <c r="CB1572" s="17" t="s">
        <v>1236</v>
      </c>
      <c r="CC1572" s="17">
        <v>6102301</v>
      </c>
      <c r="CD1572" s="17" t="s">
        <v>1260</v>
      </c>
    </row>
    <row r="1573" spans="1:82">
      <c r="A1573" s="27">
        <v>1000005416</v>
      </c>
      <c r="B1573" s="26">
        <v>0</v>
      </c>
      <c r="C1573" s="26" t="s">
        <v>1265</v>
      </c>
      <c r="D1573" s="25">
        <v>304740</v>
      </c>
      <c r="E1573" s="25" t="s">
        <v>453</v>
      </c>
      <c r="F1573" s="25">
        <v>304735</v>
      </c>
      <c r="G1573" s="25" t="s">
        <v>1262</v>
      </c>
      <c r="H1573" s="25">
        <v>2</v>
      </c>
      <c r="I1573" s="25">
        <v>2010.04</v>
      </c>
      <c r="J1573" s="25">
        <v>2500.12</v>
      </c>
      <c r="K1573" s="25" t="s">
        <v>986</v>
      </c>
      <c r="L1573" s="25"/>
      <c r="M1573" s="25" t="s">
        <v>594</v>
      </c>
      <c r="N1573" s="25" t="s">
        <v>412</v>
      </c>
      <c r="O1573" s="25" t="s">
        <v>411</v>
      </c>
      <c r="P1573" s="25" t="s">
        <v>516</v>
      </c>
      <c r="Q1573" s="24">
        <v>5571</v>
      </c>
      <c r="R1573" s="17">
        <v>9.4200000000000006E-2</v>
      </c>
      <c r="U1573" s="17">
        <v>0</v>
      </c>
      <c r="V1573" s="17">
        <v>0</v>
      </c>
      <c r="Y1573" s="17">
        <v>0</v>
      </c>
      <c r="Z1573" s="17">
        <v>0</v>
      </c>
      <c r="AC1573" s="17">
        <v>0</v>
      </c>
      <c r="AD1573" s="17">
        <v>0</v>
      </c>
      <c r="AG1573" s="17">
        <v>0</v>
      </c>
      <c r="AH1573" s="17">
        <v>0</v>
      </c>
      <c r="AK1573" s="17">
        <v>0</v>
      </c>
      <c r="AL1573" s="17">
        <v>0</v>
      </c>
      <c r="AO1573" s="17">
        <v>0</v>
      </c>
      <c r="AP1573" s="17">
        <v>0</v>
      </c>
      <c r="AQ1573" s="17">
        <v>9.4200000000000006E-2</v>
      </c>
      <c r="AR1573" s="17">
        <v>1E-3</v>
      </c>
      <c r="AS1573" s="17">
        <v>4.348E-4</v>
      </c>
      <c r="AT1573" s="17">
        <v>2.9451E-3</v>
      </c>
      <c r="AU1573" s="17">
        <v>9.7704100000000002E-2</v>
      </c>
      <c r="AV1573" s="17">
        <v>314.20999999999998</v>
      </c>
      <c r="AW1573" s="17">
        <v>377.05</v>
      </c>
      <c r="AX1573" s="17">
        <v>471.32</v>
      </c>
      <c r="AY1573" s="17">
        <v>0</v>
      </c>
      <c r="AZ1573" s="17">
        <v>0</v>
      </c>
      <c r="BA1573" s="17">
        <v>0</v>
      </c>
      <c r="BB1573" s="17">
        <v>0</v>
      </c>
      <c r="BC1573" s="17">
        <v>1</v>
      </c>
      <c r="BD1573" s="17">
        <v>5.57</v>
      </c>
      <c r="BE1573" s="17">
        <v>1</v>
      </c>
      <c r="BF1573" s="17">
        <v>1</v>
      </c>
      <c r="BH1573" s="17">
        <v>0</v>
      </c>
      <c r="BJ1573" s="17">
        <v>0</v>
      </c>
      <c r="BL1573" s="17">
        <v>0</v>
      </c>
      <c r="BM1573" s="17">
        <v>2.0969999999999999E-3</v>
      </c>
      <c r="BN1573" s="17">
        <v>1.5225900000000001E-2</v>
      </c>
      <c r="BO1573" s="17">
        <v>0</v>
      </c>
      <c r="BP1573" s="17">
        <v>0</v>
      </c>
      <c r="BQ1573" s="17">
        <v>0</v>
      </c>
      <c r="BR1573" s="17">
        <v>0</v>
      </c>
      <c r="BS1573" s="17">
        <v>0</v>
      </c>
      <c r="BT1573" s="17" t="s">
        <v>409</v>
      </c>
      <c r="BU1573" s="17" t="s">
        <v>409</v>
      </c>
      <c r="BV1573" s="17" t="s">
        <v>409</v>
      </c>
      <c r="BW1573" s="17" t="s">
        <v>592</v>
      </c>
      <c r="CA1573" s="17">
        <v>93101618</v>
      </c>
      <c r="CB1573" s="17" t="s">
        <v>1236</v>
      </c>
      <c r="CC1573" s="17">
        <v>6102301</v>
      </c>
      <c r="CD1573" s="17" t="s">
        <v>1260</v>
      </c>
    </row>
    <row r="1574" spans="1:82">
      <c r="A1574" s="27">
        <v>1000005417</v>
      </c>
      <c r="B1574" s="26">
        <v>0</v>
      </c>
      <c r="C1574" s="26" t="s">
        <v>1264</v>
      </c>
      <c r="D1574" s="25">
        <v>304735</v>
      </c>
      <c r="E1574" s="25" t="s">
        <v>1262</v>
      </c>
      <c r="F1574" s="25">
        <v>304720</v>
      </c>
      <c r="G1574" s="25" t="s">
        <v>1261</v>
      </c>
      <c r="H1574" s="25">
        <v>1</v>
      </c>
      <c r="I1574" s="25">
        <v>2010.04</v>
      </c>
      <c r="J1574" s="25">
        <v>2020.04</v>
      </c>
      <c r="K1574" s="25" t="s">
        <v>986</v>
      </c>
      <c r="L1574" s="25"/>
      <c r="M1574" s="25" t="s">
        <v>594</v>
      </c>
      <c r="N1574" s="25" t="s">
        <v>412</v>
      </c>
      <c r="O1574" s="25" t="s">
        <v>411</v>
      </c>
      <c r="P1574" s="25" t="s">
        <v>516</v>
      </c>
      <c r="Q1574" s="24">
        <v>6950</v>
      </c>
      <c r="R1574" s="17">
        <v>9.4200000000000006E-2</v>
      </c>
      <c r="U1574" s="17">
        <v>0</v>
      </c>
      <c r="V1574" s="17">
        <v>0</v>
      </c>
      <c r="Y1574" s="17">
        <v>0</v>
      </c>
      <c r="Z1574" s="17">
        <v>0</v>
      </c>
      <c r="AC1574" s="17">
        <v>0</v>
      </c>
      <c r="AD1574" s="17">
        <v>0</v>
      </c>
      <c r="AG1574" s="17">
        <v>0</v>
      </c>
      <c r="AH1574" s="17">
        <v>0</v>
      </c>
      <c r="AK1574" s="17">
        <v>0</v>
      </c>
      <c r="AL1574" s="17">
        <v>0</v>
      </c>
      <c r="AO1574" s="17">
        <v>0</v>
      </c>
      <c r="AP1574" s="17">
        <v>0</v>
      </c>
      <c r="AQ1574" s="17">
        <v>9.4200000000000006E-2</v>
      </c>
      <c r="AR1574" s="17">
        <v>1E-3</v>
      </c>
      <c r="AS1574" s="17">
        <v>5.1979999999999995E-4</v>
      </c>
      <c r="AT1574" s="17">
        <v>4.8164999999999996E-3</v>
      </c>
      <c r="AU1574" s="17">
        <v>0.121889</v>
      </c>
      <c r="AV1574" s="17">
        <v>313.95</v>
      </c>
      <c r="AW1574" s="17">
        <v>376.74</v>
      </c>
      <c r="AX1574" s="17">
        <v>470.93</v>
      </c>
      <c r="AY1574" s="17">
        <v>0</v>
      </c>
      <c r="AZ1574" s="17">
        <v>0</v>
      </c>
      <c r="BA1574" s="17">
        <v>0</v>
      </c>
      <c r="BB1574" s="17">
        <v>0</v>
      </c>
      <c r="BC1574" s="17">
        <v>1</v>
      </c>
      <c r="BD1574" s="17">
        <v>6.95</v>
      </c>
      <c r="BE1574" s="17">
        <v>1</v>
      </c>
      <c r="BF1574" s="17">
        <v>1</v>
      </c>
      <c r="BH1574" s="17">
        <v>0</v>
      </c>
      <c r="BJ1574" s="17">
        <v>0</v>
      </c>
      <c r="BL1574" s="17">
        <v>0</v>
      </c>
      <c r="BM1574" s="17">
        <v>2.6941999999999999E-3</v>
      </c>
      <c r="BN1574" s="17">
        <v>1.9322800000000001E-2</v>
      </c>
      <c r="BO1574" s="17">
        <v>0</v>
      </c>
      <c r="BP1574" s="17">
        <v>0</v>
      </c>
      <c r="BQ1574" s="17">
        <v>0</v>
      </c>
      <c r="BR1574" s="17">
        <v>0</v>
      </c>
      <c r="BS1574" s="17">
        <v>0</v>
      </c>
      <c r="BT1574" s="17" t="s">
        <v>409</v>
      </c>
      <c r="BU1574" s="17" t="s">
        <v>409</v>
      </c>
      <c r="BV1574" s="17" t="s">
        <v>409</v>
      </c>
      <c r="BW1574" s="17" t="s">
        <v>592</v>
      </c>
      <c r="CA1574" s="17">
        <v>93101618</v>
      </c>
      <c r="CB1574" s="17" t="s">
        <v>1236</v>
      </c>
      <c r="CC1574" s="17">
        <v>6102301</v>
      </c>
      <c r="CD1574" s="17" t="s">
        <v>1260</v>
      </c>
    </row>
    <row r="1575" spans="1:82">
      <c r="A1575" s="27">
        <v>1000005418</v>
      </c>
      <c r="B1575" s="26">
        <v>0</v>
      </c>
      <c r="C1575" s="26" t="s">
        <v>1263</v>
      </c>
      <c r="D1575" s="25">
        <v>304735</v>
      </c>
      <c r="E1575" s="25" t="s">
        <v>1262</v>
      </c>
      <c r="F1575" s="25">
        <v>304720</v>
      </c>
      <c r="G1575" s="25" t="s">
        <v>1261</v>
      </c>
      <c r="H1575" s="25">
        <v>2</v>
      </c>
      <c r="I1575" s="25">
        <v>2010.04</v>
      </c>
      <c r="J1575" s="25">
        <v>2500.12</v>
      </c>
      <c r="K1575" s="25" t="s">
        <v>986</v>
      </c>
      <c r="L1575" s="25"/>
      <c r="M1575" s="25" t="s">
        <v>594</v>
      </c>
      <c r="N1575" s="25" t="s">
        <v>412</v>
      </c>
      <c r="O1575" s="25" t="s">
        <v>411</v>
      </c>
      <c r="P1575" s="25" t="s">
        <v>516</v>
      </c>
      <c r="Q1575" s="24">
        <v>6950</v>
      </c>
      <c r="R1575" s="17">
        <v>9.4200000000000006E-2</v>
      </c>
      <c r="U1575" s="17">
        <v>0</v>
      </c>
      <c r="V1575" s="17">
        <v>0</v>
      </c>
      <c r="Y1575" s="17">
        <v>0</v>
      </c>
      <c r="Z1575" s="17">
        <v>0</v>
      </c>
      <c r="AC1575" s="17">
        <v>0</v>
      </c>
      <c r="AD1575" s="17">
        <v>0</v>
      </c>
      <c r="AG1575" s="17">
        <v>0</v>
      </c>
      <c r="AH1575" s="17">
        <v>0</v>
      </c>
      <c r="AK1575" s="17">
        <v>0</v>
      </c>
      <c r="AL1575" s="17">
        <v>0</v>
      </c>
      <c r="AO1575" s="17">
        <v>0</v>
      </c>
      <c r="AP1575" s="17">
        <v>0</v>
      </c>
      <c r="AQ1575" s="17">
        <v>9.4200000000000006E-2</v>
      </c>
      <c r="AR1575" s="17">
        <v>1E-3</v>
      </c>
      <c r="AS1575" s="17">
        <v>5.1979999999999995E-4</v>
      </c>
      <c r="AT1575" s="17">
        <v>4.8164999999999996E-3</v>
      </c>
      <c r="AU1575" s="17">
        <v>0.121889</v>
      </c>
      <c r="AV1575" s="17">
        <v>313.95</v>
      </c>
      <c r="AW1575" s="17">
        <v>376.74</v>
      </c>
      <c r="AX1575" s="17">
        <v>470.93</v>
      </c>
      <c r="AY1575" s="17">
        <v>0</v>
      </c>
      <c r="AZ1575" s="17">
        <v>0</v>
      </c>
      <c r="BA1575" s="17">
        <v>0</v>
      </c>
      <c r="BB1575" s="17">
        <v>0</v>
      </c>
      <c r="BC1575" s="17">
        <v>1</v>
      </c>
      <c r="BD1575" s="17">
        <v>6.95</v>
      </c>
      <c r="BE1575" s="17">
        <v>1</v>
      </c>
      <c r="BF1575" s="17">
        <v>1</v>
      </c>
      <c r="BH1575" s="17">
        <v>0</v>
      </c>
      <c r="BJ1575" s="17">
        <v>0</v>
      </c>
      <c r="BL1575" s="17">
        <v>0</v>
      </c>
      <c r="BM1575" s="17">
        <v>2.6941999999999999E-3</v>
      </c>
      <c r="BN1575" s="17">
        <v>1.9322800000000001E-2</v>
      </c>
      <c r="BO1575" s="17">
        <v>0</v>
      </c>
      <c r="BP1575" s="17">
        <v>0</v>
      </c>
      <c r="BQ1575" s="17">
        <v>0</v>
      </c>
      <c r="BR1575" s="17">
        <v>0</v>
      </c>
      <c r="BS1575" s="17">
        <v>0</v>
      </c>
      <c r="BT1575" s="17" t="s">
        <v>409</v>
      </c>
      <c r="BU1575" s="17" t="s">
        <v>409</v>
      </c>
      <c r="BV1575" s="17" t="s">
        <v>409</v>
      </c>
      <c r="BW1575" s="17" t="s">
        <v>592</v>
      </c>
      <c r="CA1575" s="17">
        <v>93101618</v>
      </c>
      <c r="CB1575" s="17" t="s">
        <v>1236</v>
      </c>
      <c r="CC1575" s="17">
        <v>6102301</v>
      </c>
      <c r="CD1575" s="17" t="s">
        <v>1260</v>
      </c>
    </row>
    <row r="1576" spans="1:82">
      <c r="A1576" s="27">
        <v>1000005434</v>
      </c>
      <c r="B1576" s="26">
        <v>0</v>
      </c>
      <c r="C1576" s="26" t="s">
        <v>156</v>
      </c>
      <c r="D1576" s="25">
        <v>310200</v>
      </c>
      <c r="E1576" s="25" t="s">
        <v>1259</v>
      </c>
      <c r="F1576" s="25">
        <v>310210</v>
      </c>
      <c r="G1576" s="25" t="s">
        <v>1258</v>
      </c>
      <c r="H1576" s="25">
        <v>3</v>
      </c>
      <c r="I1576" s="25">
        <v>2007.07</v>
      </c>
      <c r="J1576" s="25">
        <v>2500.12</v>
      </c>
      <c r="K1576" s="25" t="s">
        <v>1257</v>
      </c>
      <c r="L1576" s="25"/>
      <c r="M1576" s="25" t="s">
        <v>1256</v>
      </c>
      <c r="N1576" s="25" t="s">
        <v>412</v>
      </c>
      <c r="O1576" s="25"/>
      <c r="P1576" s="25"/>
      <c r="Q1576" s="28">
        <v>0</v>
      </c>
      <c r="R1576" s="17">
        <v>0</v>
      </c>
      <c r="S1576" s="17" t="s">
        <v>411</v>
      </c>
      <c r="T1576" s="17" t="s">
        <v>792</v>
      </c>
      <c r="U1576" s="17">
        <v>151</v>
      </c>
      <c r="V1576" s="17">
        <v>0.4</v>
      </c>
      <c r="Y1576" s="17">
        <v>0</v>
      </c>
      <c r="Z1576" s="17">
        <v>0</v>
      </c>
      <c r="AC1576" s="17">
        <v>0</v>
      </c>
      <c r="AD1576" s="17">
        <v>0</v>
      </c>
      <c r="AG1576" s="17">
        <v>0</v>
      </c>
      <c r="AH1576" s="17">
        <v>0</v>
      </c>
      <c r="AK1576" s="17">
        <v>0</v>
      </c>
      <c r="AL1576" s="17">
        <v>0</v>
      </c>
      <c r="AO1576" s="17">
        <v>0</v>
      </c>
      <c r="AP1576" s="17">
        <v>0</v>
      </c>
      <c r="AQ1576" s="17">
        <v>0.4</v>
      </c>
      <c r="AR1576" s="17">
        <v>1E-3</v>
      </c>
      <c r="AS1576" s="17">
        <v>3.9999999999999998E-6</v>
      </c>
      <c r="AT1576" s="17">
        <v>4.1999999999999998E-5</v>
      </c>
      <c r="AU1576" s="17">
        <v>4.0340000000000003E-3</v>
      </c>
      <c r="AV1576" s="17">
        <v>533</v>
      </c>
      <c r="AW1576" s="17">
        <v>639.6</v>
      </c>
      <c r="AX1576" s="17">
        <v>799.5</v>
      </c>
      <c r="AY1576" s="17">
        <v>0</v>
      </c>
      <c r="AZ1576" s="17">
        <v>0</v>
      </c>
      <c r="BA1576" s="17">
        <v>0</v>
      </c>
      <c r="BB1576" s="17">
        <v>0</v>
      </c>
      <c r="BC1576" s="17">
        <v>1</v>
      </c>
      <c r="BD1576" s="17">
        <v>0.15</v>
      </c>
      <c r="BE1576" s="17">
        <v>1</v>
      </c>
      <c r="BF1576" s="17">
        <v>1</v>
      </c>
      <c r="BH1576" s="17">
        <v>0</v>
      </c>
      <c r="BJ1576" s="17">
        <v>0</v>
      </c>
      <c r="BL1576" s="17">
        <v>0</v>
      </c>
      <c r="BM1576" s="17">
        <v>1.1E-5</v>
      </c>
      <c r="BN1576" s="17">
        <v>1.5E-5</v>
      </c>
      <c r="BO1576" s="17">
        <v>0</v>
      </c>
      <c r="BP1576" s="17">
        <v>0</v>
      </c>
      <c r="BQ1576" s="17">
        <v>0</v>
      </c>
      <c r="BR1576" s="17">
        <v>0</v>
      </c>
      <c r="BS1576" s="17">
        <v>0</v>
      </c>
      <c r="BT1576" s="17" t="s">
        <v>409</v>
      </c>
      <c r="BU1576" s="17" t="s">
        <v>409</v>
      </c>
      <c r="BV1576" s="17" t="s">
        <v>409</v>
      </c>
      <c r="BW1576" s="17" t="s">
        <v>592</v>
      </c>
      <c r="CA1576" s="17">
        <v>93101618</v>
      </c>
      <c r="CB1576" s="17" t="s">
        <v>1236</v>
      </c>
      <c r="CC1576" s="17">
        <v>4201477</v>
      </c>
      <c r="CD1576" s="17" t="s">
        <v>1245</v>
      </c>
    </row>
    <row r="1577" spans="1:82">
      <c r="A1577" s="27">
        <v>1000005437</v>
      </c>
      <c r="B1577" s="26">
        <v>0</v>
      </c>
      <c r="C1577" s="26" t="s">
        <v>246</v>
      </c>
      <c r="D1577" s="25">
        <v>310320</v>
      </c>
      <c r="E1577" s="25" t="s">
        <v>1252</v>
      </c>
      <c r="F1577" s="25">
        <v>310300</v>
      </c>
      <c r="G1577" s="25" t="s">
        <v>1255</v>
      </c>
      <c r="H1577" s="25">
        <v>1</v>
      </c>
      <c r="I1577" s="25">
        <v>2007.04</v>
      </c>
      <c r="J1577" s="25">
        <v>2014.12</v>
      </c>
      <c r="K1577" s="25" t="s">
        <v>1250</v>
      </c>
      <c r="L1577" s="25"/>
      <c r="M1577" s="25" t="s">
        <v>1249</v>
      </c>
      <c r="N1577" s="25" t="s">
        <v>412</v>
      </c>
      <c r="O1577" s="25" t="s">
        <v>428</v>
      </c>
      <c r="P1577" s="25" t="s">
        <v>499</v>
      </c>
      <c r="Q1577" s="24">
        <v>11320</v>
      </c>
      <c r="R1577" s="17">
        <v>0</v>
      </c>
      <c r="S1577" s="17" t="s">
        <v>411</v>
      </c>
      <c r="T1577" s="17" t="s">
        <v>792</v>
      </c>
      <c r="U1577" s="29">
        <v>1568</v>
      </c>
      <c r="V1577" s="17">
        <v>2.34</v>
      </c>
      <c r="Y1577" s="17">
        <v>0</v>
      </c>
      <c r="Z1577" s="17">
        <v>0</v>
      </c>
      <c r="AC1577" s="17">
        <v>0</v>
      </c>
      <c r="AD1577" s="17">
        <v>0</v>
      </c>
      <c r="AG1577" s="17">
        <v>0</v>
      </c>
      <c r="AH1577" s="17">
        <v>0</v>
      </c>
      <c r="AK1577" s="17">
        <v>0</v>
      </c>
      <c r="AL1577" s="17">
        <v>0</v>
      </c>
      <c r="AO1577" s="17">
        <v>0</v>
      </c>
      <c r="AP1577" s="17">
        <v>0</v>
      </c>
      <c r="AQ1577" s="17">
        <v>5.5423476999999999E-2</v>
      </c>
      <c r="AR1577" s="17">
        <v>8.3860100000000002E-4</v>
      </c>
      <c r="AS1577" s="17">
        <v>1.7930000000000001E-3</v>
      </c>
      <c r="AT1577" s="17">
        <v>1.6118E-2</v>
      </c>
      <c r="AU1577" s="17">
        <v>7.8853999999999994E-2</v>
      </c>
      <c r="AV1577" s="17">
        <v>407</v>
      </c>
      <c r="AW1577" s="17">
        <v>488.4</v>
      </c>
      <c r="AX1577" s="17">
        <v>610.5</v>
      </c>
      <c r="AY1577" s="17">
        <v>0</v>
      </c>
      <c r="AZ1577" s="17">
        <v>0</v>
      </c>
      <c r="BA1577" s="17">
        <v>0</v>
      </c>
      <c r="BB1577" s="17">
        <v>0</v>
      </c>
      <c r="BC1577" s="17">
        <v>1</v>
      </c>
      <c r="BD1577" s="17">
        <v>12.89</v>
      </c>
      <c r="BE1577" s="17">
        <v>1</v>
      </c>
      <c r="BF1577" s="17">
        <v>1</v>
      </c>
      <c r="BH1577" s="17">
        <v>0</v>
      </c>
      <c r="BJ1577" s="17">
        <v>0</v>
      </c>
      <c r="BL1577" s="17">
        <v>0</v>
      </c>
      <c r="BM1577" s="17">
        <v>1.545E-2</v>
      </c>
      <c r="BN1577" s="17">
        <v>5.0963000000000001E-2</v>
      </c>
      <c r="BO1577" s="17">
        <v>0</v>
      </c>
      <c r="BP1577" s="17">
        <v>0</v>
      </c>
      <c r="BQ1577" s="17">
        <v>0</v>
      </c>
      <c r="BR1577" s="17">
        <v>0</v>
      </c>
      <c r="BS1577" s="17">
        <v>0</v>
      </c>
      <c r="BT1577" s="17" t="s">
        <v>409</v>
      </c>
      <c r="BU1577" s="17" t="s">
        <v>409</v>
      </c>
      <c r="BV1577" s="17" t="s">
        <v>409</v>
      </c>
      <c r="BW1577" s="17" t="s">
        <v>592</v>
      </c>
      <c r="CA1577" s="17">
        <v>93101618</v>
      </c>
      <c r="CB1577" s="17" t="s">
        <v>1236</v>
      </c>
      <c r="CC1577" s="17">
        <v>4201477</v>
      </c>
      <c r="CD1577" s="17" t="s">
        <v>1254</v>
      </c>
    </row>
    <row r="1578" spans="1:82">
      <c r="A1578" s="27">
        <v>1000005438</v>
      </c>
      <c r="B1578" s="26">
        <v>0</v>
      </c>
      <c r="C1578" s="26" t="s">
        <v>1253</v>
      </c>
      <c r="D1578" s="25">
        <v>310320</v>
      </c>
      <c r="E1578" s="25" t="s">
        <v>1252</v>
      </c>
      <c r="F1578" s="25">
        <v>310250</v>
      </c>
      <c r="G1578" s="25" t="s">
        <v>1251</v>
      </c>
      <c r="H1578" s="25">
        <v>1</v>
      </c>
      <c r="I1578" s="25">
        <v>2007.04</v>
      </c>
      <c r="J1578" s="25">
        <v>2022.04</v>
      </c>
      <c r="K1578" s="25" t="s">
        <v>1250</v>
      </c>
      <c r="L1578" s="25"/>
      <c r="M1578" s="25" t="s">
        <v>1249</v>
      </c>
      <c r="N1578" s="25" t="s">
        <v>412</v>
      </c>
      <c r="O1578" s="25" t="s">
        <v>428</v>
      </c>
      <c r="P1578" s="25" t="s">
        <v>499</v>
      </c>
      <c r="Q1578" s="24">
        <v>17387</v>
      </c>
      <c r="R1578" s="17">
        <v>0</v>
      </c>
      <c r="S1578" s="17" t="s">
        <v>411</v>
      </c>
      <c r="T1578" s="17" t="s">
        <v>792</v>
      </c>
      <c r="U1578" s="29">
        <v>1679</v>
      </c>
      <c r="V1578" s="17">
        <v>2.34</v>
      </c>
      <c r="Y1578" s="17">
        <v>0</v>
      </c>
      <c r="Z1578" s="17">
        <v>0</v>
      </c>
      <c r="AC1578" s="17">
        <v>0</v>
      </c>
      <c r="AD1578" s="17">
        <v>0</v>
      </c>
      <c r="AG1578" s="17">
        <v>0</v>
      </c>
      <c r="AH1578" s="17">
        <v>0</v>
      </c>
      <c r="AK1578" s="17">
        <v>0</v>
      </c>
      <c r="AL1578" s="17">
        <v>0</v>
      </c>
      <c r="AO1578" s="17">
        <v>0</v>
      </c>
      <c r="AP1578" s="17">
        <v>0</v>
      </c>
      <c r="AQ1578" s="17">
        <v>3.8917651999999997E-2</v>
      </c>
      <c r="AR1578" s="17">
        <v>7.8365599999999998E-4</v>
      </c>
      <c r="AS1578" s="17">
        <v>3.14E-3</v>
      </c>
      <c r="AT1578" s="17">
        <v>2.4871000000000001E-2</v>
      </c>
      <c r="AU1578" s="17">
        <v>7.7940999999999996E-2</v>
      </c>
      <c r="AV1578" s="17">
        <v>407</v>
      </c>
      <c r="AW1578" s="17">
        <v>488.4</v>
      </c>
      <c r="AX1578" s="17">
        <v>610.5</v>
      </c>
      <c r="AY1578" s="17">
        <v>0</v>
      </c>
      <c r="AZ1578" s="17">
        <v>0</v>
      </c>
      <c r="BA1578" s="17">
        <v>0</v>
      </c>
      <c r="BB1578" s="17">
        <v>0</v>
      </c>
      <c r="BC1578" s="17">
        <v>1</v>
      </c>
      <c r="BD1578" s="17">
        <v>19.07</v>
      </c>
      <c r="BE1578" s="17">
        <v>1</v>
      </c>
      <c r="BF1578" s="17">
        <v>1</v>
      </c>
      <c r="BH1578" s="17">
        <v>0</v>
      </c>
      <c r="BJ1578" s="17">
        <v>0</v>
      </c>
      <c r="BL1578" s="17">
        <v>0</v>
      </c>
      <c r="BM1578" s="17">
        <v>1.8578999999999998E-2</v>
      </c>
      <c r="BN1578" s="17">
        <v>7.8786999999999996E-2</v>
      </c>
      <c r="BO1578" s="17">
        <v>0</v>
      </c>
      <c r="BP1578" s="17">
        <v>0</v>
      </c>
      <c r="BQ1578" s="17">
        <v>0</v>
      </c>
      <c r="BR1578" s="17">
        <v>0</v>
      </c>
      <c r="BS1578" s="17">
        <v>0</v>
      </c>
      <c r="BT1578" s="17" t="s">
        <v>409</v>
      </c>
      <c r="BU1578" s="17" t="s">
        <v>409</v>
      </c>
      <c r="BV1578" s="17" t="s">
        <v>409</v>
      </c>
      <c r="BX1578" s="17" t="s">
        <v>607</v>
      </c>
      <c r="CA1578" s="17">
        <v>93101618</v>
      </c>
      <c r="CB1578" s="17" t="s">
        <v>1236</v>
      </c>
      <c r="CC1578" s="17">
        <v>4201477</v>
      </c>
      <c r="CD1578" s="17" t="s">
        <v>1245</v>
      </c>
    </row>
    <row r="1579" spans="1:82">
      <c r="A1579" s="27">
        <v>1000005439</v>
      </c>
      <c r="B1579" s="26">
        <v>0</v>
      </c>
      <c r="C1579" s="26" t="s">
        <v>147</v>
      </c>
      <c r="D1579" s="25">
        <v>310701</v>
      </c>
      <c r="E1579" s="25" t="s">
        <v>1248</v>
      </c>
      <c r="F1579" s="25">
        <v>310730</v>
      </c>
      <c r="G1579" s="25" t="s">
        <v>1247</v>
      </c>
      <c r="H1579" s="25">
        <v>3</v>
      </c>
      <c r="I1579" s="25">
        <v>2007.06</v>
      </c>
      <c r="J1579" s="25">
        <v>2500.12</v>
      </c>
      <c r="K1579" s="25" t="s">
        <v>1246</v>
      </c>
      <c r="L1579" s="25"/>
      <c r="M1579" s="25" t="s">
        <v>1184</v>
      </c>
      <c r="N1579" s="25" t="s">
        <v>412</v>
      </c>
      <c r="O1579" s="25"/>
      <c r="P1579" s="25"/>
      <c r="Q1579" s="28">
        <v>0</v>
      </c>
      <c r="R1579" s="17">
        <v>0</v>
      </c>
      <c r="S1579" s="17" t="s">
        <v>411</v>
      </c>
      <c r="T1579" s="17" t="s">
        <v>516</v>
      </c>
      <c r="U1579" s="29">
        <v>7236</v>
      </c>
      <c r="V1579" s="17">
        <v>0.34200000000000003</v>
      </c>
      <c r="Y1579" s="17">
        <v>0</v>
      </c>
      <c r="Z1579" s="17">
        <v>0</v>
      </c>
      <c r="AC1579" s="17">
        <v>0</v>
      </c>
      <c r="AD1579" s="17">
        <v>0</v>
      </c>
      <c r="AG1579" s="17">
        <v>0</v>
      </c>
      <c r="AH1579" s="17">
        <v>0</v>
      </c>
      <c r="AK1579" s="17">
        <v>0</v>
      </c>
      <c r="AL1579" s="17">
        <v>0</v>
      </c>
      <c r="AO1579" s="17">
        <v>0</v>
      </c>
      <c r="AP1579" s="17">
        <v>0</v>
      </c>
      <c r="AQ1579" s="17">
        <v>0.34200000000000003</v>
      </c>
      <c r="AR1579" s="17">
        <v>1E-3</v>
      </c>
      <c r="AS1579" s="17">
        <v>7.6400000000000003E-4</v>
      </c>
      <c r="AT1579" s="17">
        <v>5.2919999999999998E-3</v>
      </c>
      <c r="AU1579" s="17">
        <v>0.17071</v>
      </c>
      <c r="AV1579" s="17">
        <v>236</v>
      </c>
      <c r="AW1579" s="17">
        <v>283.2</v>
      </c>
      <c r="AX1579" s="17">
        <v>354</v>
      </c>
      <c r="AY1579" s="17">
        <v>0</v>
      </c>
      <c r="AZ1579" s="17">
        <v>0</v>
      </c>
      <c r="BA1579" s="17">
        <v>0</v>
      </c>
      <c r="BB1579" s="17">
        <v>0</v>
      </c>
      <c r="BC1579" s="17">
        <v>1</v>
      </c>
      <c r="BD1579" s="17">
        <v>7.24</v>
      </c>
      <c r="BE1579" s="17">
        <v>1</v>
      </c>
      <c r="BF1579" s="17">
        <v>1</v>
      </c>
      <c r="BH1579" s="17">
        <v>0</v>
      </c>
      <c r="BJ1579" s="17">
        <v>0</v>
      </c>
      <c r="BL1579" s="17">
        <v>0</v>
      </c>
      <c r="BM1579" s="17">
        <v>1.5740000000000001E-3</v>
      </c>
      <c r="BN1579" s="17">
        <v>2.0509999999999999E-3</v>
      </c>
      <c r="BO1579" s="17">
        <v>0</v>
      </c>
      <c r="BP1579" s="17">
        <v>0</v>
      </c>
      <c r="BQ1579" s="17">
        <v>0</v>
      </c>
      <c r="BR1579" s="17">
        <v>0</v>
      </c>
      <c r="BS1579" s="17">
        <v>0</v>
      </c>
      <c r="BT1579" s="17" t="s">
        <v>409</v>
      </c>
      <c r="BU1579" s="17" t="s">
        <v>409</v>
      </c>
      <c r="BV1579" s="17" t="s">
        <v>409</v>
      </c>
      <c r="BW1579" s="17" t="s">
        <v>592</v>
      </c>
      <c r="CA1579" s="17">
        <v>93101618</v>
      </c>
      <c r="CB1579" s="17" t="s">
        <v>1236</v>
      </c>
      <c r="CC1579" s="17">
        <v>4201477</v>
      </c>
      <c r="CD1579" s="17" t="s">
        <v>1245</v>
      </c>
    </row>
    <row r="1580" spans="1:82">
      <c r="A1580" s="27">
        <v>1000005440</v>
      </c>
      <c r="B1580" s="26">
        <v>0</v>
      </c>
      <c r="C1580" s="26" t="s">
        <v>186</v>
      </c>
      <c r="D1580" s="25">
        <v>311500</v>
      </c>
      <c r="E1580" s="25" t="s">
        <v>1244</v>
      </c>
      <c r="F1580" s="25">
        <v>310915</v>
      </c>
      <c r="G1580" s="25" t="s">
        <v>1242</v>
      </c>
      <c r="H1580" s="25">
        <v>1</v>
      </c>
      <c r="I1580" s="25">
        <v>2007.03</v>
      </c>
      <c r="J1580" s="25">
        <v>2500.12</v>
      </c>
      <c r="K1580" s="25" t="s">
        <v>1241</v>
      </c>
      <c r="L1580" s="25"/>
      <c r="M1580" s="25" t="s">
        <v>1241</v>
      </c>
      <c r="N1580" s="25" t="s">
        <v>412</v>
      </c>
      <c r="O1580" s="25" t="s">
        <v>428</v>
      </c>
      <c r="P1580" s="25" t="s">
        <v>499</v>
      </c>
      <c r="Q1580" s="24">
        <v>10929</v>
      </c>
      <c r="R1580" s="17">
        <v>0</v>
      </c>
      <c r="U1580" s="17">
        <v>0</v>
      </c>
      <c r="V1580" s="17">
        <v>0</v>
      </c>
      <c r="Y1580" s="17">
        <v>0</v>
      </c>
      <c r="Z1580" s="17">
        <v>0</v>
      </c>
      <c r="AC1580" s="17">
        <v>0</v>
      </c>
      <c r="AD1580" s="17">
        <v>0</v>
      </c>
      <c r="AG1580" s="17">
        <v>0</v>
      </c>
      <c r="AH1580" s="17">
        <v>0</v>
      </c>
      <c r="AK1580" s="17">
        <v>0</v>
      </c>
      <c r="AL1580" s="17">
        <v>0</v>
      </c>
      <c r="AO1580" s="17">
        <v>0</v>
      </c>
      <c r="AP1580" s="17">
        <v>0</v>
      </c>
      <c r="AQ1580" s="17">
        <v>0</v>
      </c>
      <c r="AR1580" s="17">
        <v>0</v>
      </c>
      <c r="AS1580" s="17">
        <v>1.554E-3</v>
      </c>
      <c r="AT1580" s="17">
        <v>1.5143999999999999E-2</v>
      </c>
      <c r="AU1580" s="17">
        <v>1.0141000000000001E-2</v>
      </c>
      <c r="AV1580" s="17">
        <v>465</v>
      </c>
      <c r="AW1580" s="17">
        <v>558</v>
      </c>
      <c r="AX1580" s="17">
        <v>697.5</v>
      </c>
      <c r="AY1580" s="17">
        <v>0</v>
      </c>
      <c r="AZ1580" s="17">
        <v>0</v>
      </c>
      <c r="BA1580" s="17">
        <v>0</v>
      </c>
      <c r="BB1580" s="17">
        <v>0</v>
      </c>
      <c r="BC1580" s="17">
        <v>1</v>
      </c>
      <c r="BD1580" s="17">
        <v>10.93</v>
      </c>
      <c r="BE1580" s="17">
        <v>1</v>
      </c>
      <c r="BF1580" s="17">
        <v>1</v>
      </c>
      <c r="BH1580" s="17">
        <v>0</v>
      </c>
      <c r="BJ1580" s="17">
        <v>0</v>
      </c>
      <c r="BL1580" s="17">
        <v>0</v>
      </c>
      <c r="BM1580" s="17">
        <v>9.3200000000000002E-3</v>
      </c>
      <c r="BN1580" s="17">
        <v>5.0992000000000003E-2</v>
      </c>
      <c r="BO1580" s="17">
        <v>0</v>
      </c>
      <c r="BP1580" s="17">
        <v>0</v>
      </c>
      <c r="BQ1580" s="17">
        <v>0</v>
      </c>
      <c r="BR1580" s="17">
        <v>0</v>
      </c>
      <c r="BS1580" s="17">
        <v>0</v>
      </c>
      <c r="BT1580" s="17" t="s">
        <v>409</v>
      </c>
      <c r="BU1580" s="17" t="s">
        <v>409</v>
      </c>
      <c r="BV1580" s="17" t="s">
        <v>409</v>
      </c>
      <c r="BW1580" s="17" t="s">
        <v>592</v>
      </c>
      <c r="CA1580" s="17">
        <v>93101618</v>
      </c>
      <c r="CB1580" s="17" t="s">
        <v>1236</v>
      </c>
      <c r="CC1580" s="17">
        <v>4201477</v>
      </c>
      <c r="CD1580" s="17" t="s">
        <v>1239</v>
      </c>
    </row>
    <row r="1581" spans="1:82">
      <c r="A1581" s="27">
        <v>1000005441</v>
      </c>
      <c r="B1581" s="26">
        <v>0</v>
      </c>
      <c r="C1581" s="26" t="s">
        <v>68</v>
      </c>
      <c r="D1581" s="25">
        <v>310910</v>
      </c>
      <c r="E1581" s="25" t="s">
        <v>1243</v>
      </c>
      <c r="F1581" s="25">
        <v>310915</v>
      </c>
      <c r="G1581" s="25" t="s">
        <v>1242</v>
      </c>
      <c r="H1581" s="25">
        <v>1</v>
      </c>
      <c r="I1581" s="25">
        <v>2007.03</v>
      </c>
      <c r="J1581" s="25">
        <v>2500.12</v>
      </c>
      <c r="K1581" s="25" t="s">
        <v>1241</v>
      </c>
      <c r="L1581" s="25"/>
      <c r="M1581" s="25" t="s">
        <v>1240</v>
      </c>
      <c r="N1581" s="25" t="s">
        <v>412</v>
      </c>
      <c r="O1581" s="25" t="s">
        <v>428</v>
      </c>
      <c r="P1581" s="25" t="s">
        <v>499</v>
      </c>
      <c r="Q1581" s="24">
        <v>8223</v>
      </c>
      <c r="R1581" s="17">
        <v>0</v>
      </c>
      <c r="S1581" s="17" t="s">
        <v>411</v>
      </c>
      <c r="T1581" s="17" t="s">
        <v>792</v>
      </c>
      <c r="U1581" s="29">
        <v>1071</v>
      </c>
      <c r="V1581" s="17">
        <v>0.4546</v>
      </c>
      <c r="Y1581" s="17">
        <v>0</v>
      </c>
      <c r="Z1581" s="17">
        <v>0</v>
      </c>
      <c r="AC1581" s="17">
        <v>0</v>
      </c>
      <c r="AD1581" s="17">
        <v>0</v>
      </c>
      <c r="AG1581" s="17">
        <v>0</v>
      </c>
      <c r="AH1581" s="17">
        <v>0</v>
      </c>
      <c r="AK1581" s="17">
        <v>0</v>
      </c>
      <c r="AL1581" s="17">
        <v>0</v>
      </c>
      <c r="AO1581" s="17">
        <v>0</v>
      </c>
      <c r="AP1581" s="17">
        <v>0</v>
      </c>
      <c r="AQ1581" s="17">
        <v>1.0138684E-2</v>
      </c>
      <c r="AR1581" s="17">
        <v>8.3009200000000005E-4</v>
      </c>
      <c r="AS1581" s="17">
        <v>1.2509999999999999E-3</v>
      </c>
      <c r="AT1581" s="17">
        <v>1.1906999999999999E-2</v>
      </c>
      <c r="AU1581" s="17">
        <v>5.4142999999999997E-2</v>
      </c>
      <c r="AV1581" s="17">
        <v>465</v>
      </c>
      <c r="AW1581" s="17">
        <v>558</v>
      </c>
      <c r="AX1581" s="17">
        <v>697.5</v>
      </c>
      <c r="AY1581" s="17">
        <v>0</v>
      </c>
      <c r="AZ1581" s="17">
        <v>0</v>
      </c>
      <c r="BA1581" s="17">
        <v>0</v>
      </c>
      <c r="BB1581" s="17">
        <v>0</v>
      </c>
      <c r="BC1581" s="17">
        <v>1</v>
      </c>
      <c r="BD1581" s="17">
        <v>9.2899999999999991</v>
      </c>
      <c r="BE1581" s="17">
        <v>1</v>
      </c>
      <c r="BF1581" s="17">
        <v>1</v>
      </c>
      <c r="BH1581" s="17">
        <v>0</v>
      </c>
      <c r="BJ1581" s="17">
        <v>0</v>
      </c>
      <c r="BL1581" s="17">
        <v>0</v>
      </c>
      <c r="BM1581" s="17">
        <v>7.6420000000000004E-3</v>
      </c>
      <c r="BN1581" s="17">
        <v>3.7315000000000001E-2</v>
      </c>
      <c r="BO1581" s="17">
        <v>0</v>
      </c>
      <c r="BP1581" s="17">
        <v>0</v>
      </c>
      <c r="BQ1581" s="17">
        <v>0</v>
      </c>
      <c r="BR1581" s="17">
        <v>0</v>
      </c>
      <c r="BS1581" s="17">
        <v>0</v>
      </c>
      <c r="BT1581" s="17" t="s">
        <v>409</v>
      </c>
      <c r="BU1581" s="17" t="s">
        <v>409</v>
      </c>
      <c r="BV1581" s="17" t="s">
        <v>409</v>
      </c>
      <c r="BW1581" s="17" t="s">
        <v>592</v>
      </c>
      <c r="CA1581" s="17">
        <v>93101618</v>
      </c>
      <c r="CB1581" s="17" t="s">
        <v>1236</v>
      </c>
      <c r="CC1581" s="17">
        <v>4201477</v>
      </c>
      <c r="CD1581" s="17" t="s">
        <v>1239</v>
      </c>
    </row>
    <row r="1582" spans="1:82">
      <c r="A1582" s="27">
        <v>1000005457</v>
      </c>
      <c r="B1582" s="26">
        <v>0</v>
      </c>
      <c r="C1582" s="26" t="s">
        <v>1238</v>
      </c>
      <c r="D1582" s="25">
        <v>312250</v>
      </c>
      <c r="E1582" s="25" t="s">
        <v>1237</v>
      </c>
      <c r="F1582" s="25">
        <v>312160</v>
      </c>
      <c r="G1582" s="25" t="s">
        <v>1187</v>
      </c>
      <c r="H1582" s="25">
        <v>1</v>
      </c>
      <c r="I1582" s="25">
        <v>2007.07</v>
      </c>
      <c r="J1582" s="25">
        <v>2500.12</v>
      </c>
      <c r="K1582" s="25" t="s">
        <v>1185</v>
      </c>
      <c r="L1582" s="25"/>
      <c r="M1582" s="25" t="s">
        <v>1184</v>
      </c>
      <c r="N1582" s="25" t="s">
        <v>412</v>
      </c>
      <c r="O1582" s="25"/>
      <c r="P1582" s="25"/>
      <c r="Q1582" s="28">
        <v>0</v>
      </c>
      <c r="R1582" s="17">
        <v>8.0299999999999996E-2</v>
      </c>
      <c r="S1582" s="17" t="s">
        <v>411</v>
      </c>
      <c r="T1582" s="17" t="s">
        <v>426</v>
      </c>
      <c r="U1582" s="17">
        <v>110</v>
      </c>
      <c r="V1582" s="17">
        <v>0</v>
      </c>
      <c r="Y1582" s="17">
        <v>0</v>
      </c>
      <c r="Z1582" s="17">
        <v>0</v>
      </c>
      <c r="AC1582" s="17">
        <v>0</v>
      </c>
      <c r="AD1582" s="17">
        <v>0</v>
      </c>
      <c r="AG1582" s="17">
        <v>0</v>
      </c>
      <c r="AH1582" s="17">
        <v>0</v>
      </c>
      <c r="AK1582" s="17">
        <v>0</v>
      </c>
      <c r="AL1582" s="17">
        <v>0</v>
      </c>
      <c r="AO1582" s="17">
        <v>0</v>
      </c>
      <c r="AP1582" s="17">
        <v>0</v>
      </c>
      <c r="AQ1582" s="17">
        <v>0</v>
      </c>
      <c r="AR1582" s="17">
        <v>1E-3</v>
      </c>
      <c r="AS1582" s="17">
        <v>1.1E-4</v>
      </c>
      <c r="AT1582" s="17">
        <v>1.05E-4</v>
      </c>
      <c r="AU1582" s="17">
        <v>1.603E-3</v>
      </c>
      <c r="AV1582" s="17">
        <v>193</v>
      </c>
      <c r="AW1582" s="17">
        <v>231.6</v>
      </c>
      <c r="AX1582" s="17">
        <v>289.5</v>
      </c>
      <c r="AY1582" s="17">
        <v>0</v>
      </c>
      <c r="AZ1582" s="17">
        <v>0</v>
      </c>
      <c r="BA1582" s="17">
        <v>0</v>
      </c>
      <c r="BB1582" s="17">
        <v>0</v>
      </c>
      <c r="BC1582" s="17">
        <v>1</v>
      </c>
      <c r="BD1582" s="17">
        <v>0.11</v>
      </c>
      <c r="BE1582" s="17">
        <v>1</v>
      </c>
      <c r="BF1582" s="17">
        <v>1</v>
      </c>
      <c r="BH1582" s="17">
        <v>0</v>
      </c>
      <c r="BJ1582" s="17">
        <v>0</v>
      </c>
      <c r="BL1582" s="17">
        <v>0</v>
      </c>
      <c r="BM1582" s="17">
        <v>5.6899999999999995E-4</v>
      </c>
      <c r="BN1582" s="17">
        <v>1.1670000000000001E-3</v>
      </c>
      <c r="BO1582" s="17">
        <v>0</v>
      </c>
      <c r="BP1582" s="17">
        <v>0</v>
      </c>
      <c r="BQ1582" s="17">
        <v>0</v>
      </c>
      <c r="BR1582" s="17">
        <v>0</v>
      </c>
      <c r="BS1582" s="17">
        <v>0</v>
      </c>
      <c r="BT1582" s="17" t="s">
        <v>409</v>
      </c>
      <c r="BU1582" s="17" t="s">
        <v>409</v>
      </c>
      <c r="BV1582" s="17" t="s">
        <v>409</v>
      </c>
      <c r="BX1582" s="17" t="s">
        <v>607</v>
      </c>
      <c r="CA1582" s="17">
        <v>93101618</v>
      </c>
      <c r="CB1582" s="17" t="s">
        <v>1236</v>
      </c>
      <c r="CC1582" s="17">
        <v>2101165</v>
      </c>
      <c r="CD1582" s="17" t="s">
        <v>1235</v>
      </c>
    </row>
    <row r="1583" spans="1:82">
      <c r="A1583" s="27">
        <v>1000005458</v>
      </c>
      <c r="B1583" s="26">
        <v>0</v>
      </c>
      <c r="C1583" s="26" t="s">
        <v>1234</v>
      </c>
      <c r="D1583" s="25">
        <v>205400</v>
      </c>
      <c r="E1583" s="25" t="s">
        <v>1231</v>
      </c>
      <c r="F1583" s="25">
        <v>205500</v>
      </c>
      <c r="G1583" s="25" t="s">
        <v>1233</v>
      </c>
      <c r="H1583" s="25">
        <v>1</v>
      </c>
      <c r="I1583" s="25">
        <v>2009.12</v>
      </c>
      <c r="J1583" s="25">
        <v>2500.12</v>
      </c>
      <c r="K1583" s="25" t="s">
        <v>926</v>
      </c>
      <c r="L1583" s="25"/>
      <c r="M1583" s="25" t="s">
        <v>997</v>
      </c>
      <c r="N1583" s="25" t="s">
        <v>609</v>
      </c>
      <c r="O1583" s="25" t="s">
        <v>428</v>
      </c>
      <c r="P1583" s="25" t="s">
        <v>608</v>
      </c>
      <c r="Q1583" s="24">
        <v>90853</v>
      </c>
      <c r="R1583" s="17">
        <v>0</v>
      </c>
      <c r="U1583" s="17">
        <v>0</v>
      </c>
      <c r="V1583" s="17">
        <v>0</v>
      </c>
      <c r="Y1583" s="17">
        <v>0</v>
      </c>
      <c r="Z1583" s="17">
        <v>0</v>
      </c>
      <c r="AC1583" s="17">
        <v>0</v>
      </c>
      <c r="AD1583" s="17">
        <v>0</v>
      </c>
      <c r="AG1583" s="17">
        <v>0</v>
      </c>
      <c r="AH1583" s="17">
        <v>0</v>
      </c>
      <c r="AK1583" s="17">
        <v>0</v>
      </c>
      <c r="AL1583" s="17">
        <v>0</v>
      </c>
      <c r="AO1583" s="17">
        <v>0</v>
      </c>
      <c r="AP1583" s="17">
        <v>0</v>
      </c>
      <c r="AQ1583" s="17">
        <v>0</v>
      </c>
      <c r="AR1583" s="17">
        <v>0</v>
      </c>
      <c r="AS1583" s="17">
        <v>1.3359999999999999E-3</v>
      </c>
      <c r="AT1583" s="17">
        <v>2.3029000000000001E-2</v>
      </c>
      <c r="AU1583" s="17">
        <v>0.57424799999999998</v>
      </c>
      <c r="AV1583" s="30">
        <v>2173</v>
      </c>
      <c r="AW1583" s="30">
        <v>2607.6</v>
      </c>
      <c r="AX1583" s="30">
        <v>3259.5</v>
      </c>
      <c r="AY1583" s="17">
        <v>0</v>
      </c>
      <c r="AZ1583" s="17">
        <v>0</v>
      </c>
      <c r="BA1583" s="17">
        <v>0</v>
      </c>
      <c r="BB1583" s="17">
        <v>0</v>
      </c>
      <c r="BC1583" s="17">
        <v>1</v>
      </c>
      <c r="BD1583" s="17">
        <v>90.85</v>
      </c>
      <c r="BE1583" s="17">
        <v>1</v>
      </c>
      <c r="BF1583" s="17">
        <v>1</v>
      </c>
      <c r="BH1583" s="17">
        <v>0</v>
      </c>
      <c r="BJ1583" s="17">
        <v>0</v>
      </c>
      <c r="BL1583" s="17">
        <v>0</v>
      </c>
      <c r="BM1583" s="17">
        <v>1.2321E-2</v>
      </c>
      <c r="BN1583" s="17">
        <v>6.6078999999999999E-2</v>
      </c>
      <c r="BO1583" s="17">
        <v>0</v>
      </c>
      <c r="BP1583" s="17">
        <v>0</v>
      </c>
      <c r="BQ1583" s="17">
        <v>0</v>
      </c>
      <c r="BR1583" s="17">
        <v>0</v>
      </c>
      <c r="BS1583" s="17">
        <v>0</v>
      </c>
      <c r="BT1583" s="17" t="s">
        <v>409</v>
      </c>
      <c r="BU1583" s="17" t="s">
        <v>409</v>
      </c>
      <c r="BV1583" s="17" t="s">
        <v>409</v>
      </c>
      <c r="BW1583" s="17" t="s">
        <v>592</v>
      </c>
      <c r="CA1583" s="17">
        <v>98105735</v>
      </c>
      <c r="CB1583" s="17" t="s">
        <v>1138</v>
      </c>
      <c r="CC1583" s="17">
        <v>97104204</v>
      </c>
      <c r="CD1583" s="17" t="s">
        <v>926</v>
      </c>
    </row>
    <row r="1584" spans="1:82">
      <c r="A1584" s="27">
        <v>1000005459</v>
      </c>
      <c r="B1584" s="26">
        <v>0</v>
      </c>
      <c r="C1584" s="26" t="s">
        <v>1232</v>
      </c>
      <c r="D1584" s="25">
        <v>205400</v>
      </c>
      <c r="E1584" s="25" t="s">
        <v>1231</v>
      </c>
      <c r="F1584" s="25">
        <v>205150</v>
      </c>
      <c r="G1584" s="25" t="s">
        <v>1230</v>
      </c>
      <c r="H1584" s="25">
        <v>1</v>
      </c>
      <c r="I1584" s="25">
        <v>2009.12</v>
      </c>
      <c r="J1584" s="25">
        <v>2500.12</v>
      </c>
      <c r="K1584" s="25" t="s">
        <v>926</v>
      </c>
      <c r="L1584" s="25"/>
      <c r="M1584" s="25" t="s">
        <v>997</v>
      </c>
      <c r="N1584" s="25" t="s">
        <v>609</v>
      </c>
      <c r="O1584" s="25" t="s">
        <v>428</v>
      </c>
      <c r="P1584" s="25" t="s">
        <v>608</v>
      </c>
      <c r="Q1584" s="24">
        <v>2014</v>
      </c>
      <c r="R1584" s="17">
        <v>0</v>
      </c>
      <c r="U1584" s="17">
        <v>0</v>
      </c>
      <c r="V1584" s="17">
        <v>0</v>
      </c>
      <c r="Y1584" s="17">
        <v>0</v>
      </c>
      <c r="Z1584" s="17">
        <v>0</v>
      </c>
      <c r="AC1584" s="17">
        <v>0</v>
      </c>
      <c r="AD1584" s="17">
        <v>0</v>
      </c>
      <c r="AG1584" s="17">
        <v>0</v>
      </c>
      <c r="AH1584" s="17">
        <v>0</v>
      </c>
      <c r="AK1584" s="17">
        <v>0</v>
      </c>
      <c r="AL1584" s="17">
        <v>0</v>
      </c>
      <c r="AO1584" s="17">
        <v>0</v>
      </c>
      <c r="AP1584" s="17">
        <v>0</v>
      </c>
      <c r="AQ1584" s="17">
        <v>0</v>
      </c>
      <c r="AR1584" s="17">
        <v>0</v>
      </c>
      <c r="AS1584" s="17">
        <v>2.4000000000000001E-5</v>
      </c>
      <c r="AT1584" s="17">
        <v>5.0199999999999995E-4</v>
      </c>
      <c r="AU1584" s="17">
        <v>1.2958000000000001E-2</v>
      </c>
      <c r="AV1584" s="30">
        <v>2173</v>
      </c>
      <c r="AW1584" s="30">
        <v>2607.6</v>
      </c>
      <c r="AX1584" s="30">
        <v>3259.5</v>
      </c>
      <c r="AY1584" s="17">
        <v>0</v>
      </c>
      <c r="AZ1584" s="17">
        <v>0</v>
      </c>
      <c r="BA1584" s="17">
        <v>0</v>
      </c>
      <c r="BB1584" s="17">
        <v>0</v>
      </c>
      <c r="BC1584" s="17">
        <v>1</v>
      </c>
      <c r="BD1584" s="17">
        <v>2.0099999999999998</v>
      </c>
      <c r="BE1584" s="17">
        <v>1</v>
      </c>
      <c r="BF1584" s="17">
        <v>1</v>
      </c>
      <c r="BH1584" s="17">
        <v>0</v>
      </c>
      <c r="BJ1584" s="17">
        <v>0</v>
      </c>
      <c r="BL1584" s="17">
        <v>0</v>
      </c>
      <c r="BM1584" s="17">
        <v>2.92E-4</v>
      </c>
      <c r="BN1584" s="17">
        <v>1.495E-3</v>
      </c>
      <c r="BO1584" s="17">
        <v>0</v>
      </c>
      <c r="BP1584" s="17">
        <v>0</v>
      </c>
      <c r="BQ1584" s="17">
        <v>0</v>
      </c>
      <c r="BR1584" s="17">
        <v>0</v>
      </c>
      <c r="BS1584" s="17">
        <v>0</v>
      </c>
      <c r="BT1584" s="17" t="s">
        <v>409</v>
      </c>
      <c r="BU1584" s="17" t="s">
        <v>409</v>
      </c>
      <c r="BV1584" s="17" t="s">
        <v>409</v>
      </c>
      <c r="BX1584" s="17" t="s">
        <v>607</v>
      </c>
      <c r="CA1584" s="17">
        <v>98105735</v>
      </c>
      <c r="CB1584" s="17" t="s">
        <v>1138</v>
      </c>
      <c r="CC1584" s="17">
        <v>97104204</v>
      </c>
      <c r="CD1584" s="17" t="s">
        <v>926</v>
      </c>
    </row>
    <row r="1585" spans="1:82">
      <c r="A1585" s="27">
        <v>1000005460</v>
      </c>
      <c r="B1585" s="26">
        <v>0</v>
      </c>
      <c r="C1585" s="26" t="s">
        <v>46</v>
      </c>
      <c r="D1585" s="25">
        <v>304185</v>
      </c>
      <c r="E1585" s="25" t="s">
        <v>1229</v>
      </c>
      <c r="F1585" s="25">
        <v>304775</v>
      </c>
      <c r="G1585" s="25" t="s">
        <v>1220</v>
      </c>
      <c r="H1585" s="25">
        <v>1</v>
      </c>
      <c r="I1585" s="25">
        <v>2007.07</v>
      </c>
      <c r="J1585" s="25">
        <v>2020.04</v>
      </c>
      <c r="K1585" s="25" t="s">
        <v>1221</v>
      </c>
      <c r="L1585" s="25"/>
      <c r="M1585" s="25" t="s">
        <v>1217</v>
      </c>
      <c r="N1585" s="25" t="s">
        <v>412</v>
      </c>
      <c r="O1585" s="25" t="s">
        <v>428</v>
      </c>
      <c r="P1585" s="25" t="s">
        <v>499</v>
      </c>
      <c r="Q1585" s="24">
        <v>15909</v>
      </c>
      <c r="R1585" s="17">
        <v>0</v>
      </c>
      <c r="S1585" s="17" t="s">
        <v>411</v>
      </c>
      <c r="T1585" s="17" t="s">
        <v>704</v>
      </c>
      <c r="U1585" s="17">
        <v>359</v>
      </c>
      <c r="V1585" s="17">
        <v>0.9919</v>
      </c>
      <c r="Y1585" s="17">
        <v>0</v>
      </c>
      <c r="Z1585" s="17">
        <v>0</v>
      </c>
      <c r="AC1585" s="17">
        <v>0</v>
      </c>
      <c r="AD1585" s="17">
        <v>0</v>
      </c>
      <c r="AG1585" s="17">
        <v>0</v>
      </c>
      <c r="AH1585" s="17">
        <v>0</v>
      </c>
      <c r="AK1585" s="17">
        <v>0</v>
      </c>
      <c r="AL1585" s="17">
        <v>0</v>
      </c>
      <c r="AO1585" s="17">
        <v>0</v>
      </c>
      <c r="AP1585" s="17">
        <v>0</v>
      </c>
      <c r="AQ1585" s="17">
        <v>8.5252330000000001E-3</v>
      </c>
      <c r="AR1585" s="17">
        <v>3.5251100000000001E-4</v>
      </c>
      <c r="AS1585" s="17">
        <v>2.8700000000000002E-3</v>
      </c>
      <c r="AT1585" s="17">
        <v>2.2370000000000001E-2</v>
      </c>
      <c r="AU1585" s="17">
        <v>2.5418E-2</v>
      </c>
      <c r="AV1585" s="17">
        <v>251</v>
      </c>
      <c r="AW1585" s="17">
        <v>301.2</v>
      </c>
      <c r="AX1585" s="17">
        <v>376.5</v>
      </c>
      <c r="AY1585" s="17">
        <v>0</v>
      </c>
      <c r="AZ1585" s="17">
        <v>0</v>
      </c>
      <c r="BA1585" s="17">
        <v>0</v>
      </c>
      <c r="BB1585" s="17">
        <v>0</v>
      </c>
      <c r="BC1585" s="17">
        <v>1</v>
      </c>
      <c r="BD1585" s="17">
        <v>16.27</v>
      </c>
      <c r="BE1585" s="17">
        <v>1</v>
      </c>
      <c r="BF1585" s="17">
        <v>1</v>
      </c>
      <c r="BH1585" s="17">
        <v>0</v>
      </c>
      <c r="BJ1585" s="17">
        <v>0</v>
      </c>
      <c r="BL1585" s="17">
        <v>0</v>
      </c>
      <c r="BM1585" s="17">
        <v>1.6284E-2</v>
      </c>
      <c r="BN1585" s="17">
        <v>7.5282000000000002E-2</v>
      </c>
      <c r="BO1585" s="17">
        <v>0</v>
      </c>
      <c r="BP1585" s="17">
        <v>0</v>
      </c>
      <c r="BQ1585" s="17">
        <v>0</v>
      </c>
      <c r="BR1585" s="17">
        <v>0</v>
      </c>
      <c r="BS1585" s="17">
        <v>0</v>
      </c>
      <c r="BT1585" s="17" t="s">
        <v>409</v>
      </c>
      <c r="BU1585" s="17" t="s">
        <v>409</v>
      </c>
      <c r="BV1585" s="17" t="s">
        <v>409</v>
      </c>
      <c r="BW1585" s="17" t="s">
        <v>592</v>
      </c>
      <c r="CA1585" s="17">
        <v>96108541</v>
      </c>
      <c r="CB1585" s="17" t="s">
        <v>1138</v>
      </c>
      <c r="CC1585" s="17">
        <v>4200250</v>
      </c>
      <c r="CD1585" s="17" t="s">
        <v>1216</v>
      </c>
    </row>
    <row r="1586" spans="1:82">
      <c r="A1586" s="27">
        <v>1000005461</v>
      </c>
      <c r="B1586" s="26">
        <v>0</v>
      </c>
      <c r="C1586" s="26" t="s">
        <v>45</v>
      </c>
      <c r="D1586" s="25">
        <v>304185</v>
      </c>
      <c r="E1586" s="25" t="s">
        <v>1229</v>
      </c>
      <c r="F1586" s="25">
        <v>304775</v>
      </c>
      <c r="G1586" s="25" t="s">
        <v>1220</v>
      </c>
      <c r="H1586" s="25">
        <v>2</v>
      </c>
      <c r="I1586" s="25">
        <v>2007.07</v>
      </c>
      <c r="J1586" s="25">
        <v>2014.12</v>
      </c>
      <c r="K1586" s="25" t="s">
        <v>1218</v>
      </c>
      <c r="L1586" s="25"/>
      <c r="M1586" s="25" t="s">
        <v>1217</v>
      </c>
      <c r="N1586" s="25" t="s">
        <v>412</v>
      </c>
      <c r="O1586" s="25" t="s">
        <v>428</v>
      </c>
      <c r="P1586" s="25" t="s">
        <v>499</v>
      </c>
      <c r="Q1586" s="24">
        <v>15909</v>
      </c>
      <c r="R1586" s="17">
        <v>0</v>
      </c>
      <c r="S1586" s="17" t="s">
        <v>411</v>
      </c>
      <c r="T1586" s="17" t="s">
        <v>704</v>
      </c>
      <c r="U1586" s="17">
        <v>359</v>
      </c>
      <c r="V1586" s="17">
        <v>0.9919</v>
      </c>
      <c r="Y1586" s="17">
        <v>0</v>
      </c>
      <c r="Z1586" s="17">
        <v>0</v>
      </c>
      <c r="AC1586" s="17">
        <v>0</v>
      </c>
      <c r="AD1586" s="17">
        <v>0</v>
      </c>
      <c r="AG1586" s="17">
        <v>0</v>
      </c>
      <c r="AH1586" s="17">
        <v>0</v>
      </c>
      <c r="AK1586" s="17">
        <v>0</v>
      </c>
      <c r="AL1586" s="17">
        <v>0</v>
      </c>
      <c r="AO1586" s="17">
        <v>0</v>
      </c>
      <c r="AP1586" s="17">
        <v>0</v>
      </c>
      <c r="AQ1586" s="17">
        <v>8.5252330000000001E-3</v>
      </c>
      <c r="AR1586" s="17">
        <v>3.5251100000000001E-4</v>
      </c>
      <c r="AS1586" s="17">
        <v>2.8700000000000002E-3</v>
      </c>
      <c r="AT1586" s="17">
        <v>2.2370000000000001E-2</v>
      </c>
      <c r="AU1586" s="17">
        <v>2.5418E-2</v>
      </c>
      <c r="AV1586" s="17">
        <v>251</v>
      </c>
      <c r="AW1586" s="17">
        <v>301.2</v>
      </c>
      <c r="AX1586" s="17">
        <v>376.5</v>
      </c>
      <c r="AY1586" s="17">
        <v>0</v>
      </c>
      <c r="AZ1586" s="17">
        <v>0</v>
      </c>
      <c r="BA1586" s="17">
        <v>0</v>
      </c>
      <c r="BB1586" s="17">
        <v>0</v>
      </c>
      <c r="BC1586" s="17">
        <v>1</v>
      </c>
      <c r="BD1586" s="17">
        <v>16.27</v>
      </c>
      <c r="BE1586" s="17">
        <v>1</v>
      </c>
      <c r="BF1586" s="17">
        <v>1</v>
      </c>
      <c r="BH1586" s="17">
        <v>0</v>
      </c>
      <c r="BJ1586" s="17">
        <v>0</v>
      </c>
      <c r="BL1586" s="17">
        <v>0</v>
      </c>
      <c r="BM1586" s="17">
        <v>1.6284E-2</v>
      </c>
      <c r="BN1586" s="17">
        <v>7.5282000000000002E-2</v>
      </c>
      <c r="BO1586" s="17">
        <v>0</v>
      </c>
      <c r="BP1586" s="17">
        <v>0</v>
      </c>
      <c r="BQ1586" s="17">
        <v>0</v>
      </c>
      <c r="BR1586" s="17">
        <v>0</v>
      </c>
      <c r="BS1586" s="17">
        <v>0</v>
      </c>
      <c r="BT1586" s="17" t="s">
        <v>409</v>
      </c>
      <c r="BU1586" s="17" t="s">
        <v>409</v>
      </c>
      <c r="BV1586" s="17" t="s">
        <v>409</v>
      </c>
      <c r="BW1586" s="17" t="s">
        <v>592</v>
      </c>
      <c r="CA1586" s="17">
        <v>96108541</v>
      </c>
      <c r="CB1586" s="17" t="s">
        <v>1138</v>
      </c>
      <c r="CC1586" s="17">
        <v>1101099</v>
      </c>
      <c r="CD1586" s="17" t="s">
        <v>1228</v>
      </c>
    </row>
    <row r="1587" spans="1:82">
      <c r="A1587" s="27">
        <v>1000005462</v>
      </c>
      <c r="B1587" s="26">
        <v>0</v>
      </c>
      <c r="C1587" s="26" t="s">
        <v>1227</v>
      </c>
      <c r="D1587" s="25">
        <v>204010</v>
      </c>
      <c r="E1587" s="25" t="s">
        <v>1225</v>
      </c>
      <c r="F1587" s="25">
        <v>204400</v>
      </c>
      <c r="G1587" s="25" t="s">
        <v>1224</v>
      </c>
      <c r="H1587" s="25">
        <v>1</v>
      </c>
      <c r="I1587" s="25">
        <v>2010.06</v>
      </c>
      <c r="J1587" s="25">
        <v>2500.12</v>
      </c>
      <c r="K1587" s="25" t="s">
        <v>590</v>
      </c>
      <c r="L1587" s="25"/>
      <c r="M1587" s="25" t="s">
        <v>1223</v>
      </c>
      <c r="N1587" s="25" t="s">
        <v>609</v>
      </c>
      <c r="O1587" s="25" t="s">
        <v>428</v>
      </c>
      <c r="P1587" s="25" t="s">
        <v>608</v>
      </c>
      <c r="Q1587" s="24">
        <v>13912</v>
      </c>
      <c r="R1587" s="17">
        <v>0</v>
      </c>
      <c r="S1587" s="17" t="s">
        <v>600</v>
      </c>
      <c r="T1587" s="17" t="s">
        <v>499</v>
      </c>
      <c r="U1587" s="29">
        <v>14156</v>
      </c>
      <c r="V1587" s="17">
        <v>0</v>
      </c>
      <c r="Y1587" s="17">
        <v>0</v>
      </c>
      <c r="Z1587" s="17">
        <v>0</v>
      </c>
      <c r="AC1587" s="17">
        <v>0</v>
      </c>
      <c r="AD1587" s="17">
        <v>0</v>
      </c>
      <c r="AG1587" s="17">
        <v>0</v>
      </c>
      <c r="AH1587" s="17">
        <v>0</v>
      </c>
      <c r="AK1587" s="17">
        <v>0</v>
      </c>
      <c r="AL1587" s="17">
        <v>0</v>
      </c>
      <c r="AO1587" s="17">
        <v>0</v>
      </c>
      <c r="AP1587" s="17">
        <v>0</v>
      </c>
      <c r="AQ1587" s="17">
        <v>0</v>
      </c>
      <c r="AR1587" s="17">
        <v>0</v>
      </c>
      <c r="AS1587" s="17">
        <v>5.8299999999999997E-4</v>
      </c>
      <c r="AT1587" s="17">
        <v>8.0359999999999997E-3</v>
      </c>
      <c r="AU1587" s="17">
        <v>0.15773400000000001</v>
      </c>
      <c r="AV1587" s="30">
        <v>1889</v>
      </c>
      <c r="AW1587" s="30">
        <v>2266.8000000000002</v>
      </c>
      <c r="AX1587" s="30">
        <v>2833.5</v>
      </c>
      <c r="AY1587" s="17">
        <v>0</v>
      </c>
      <c r="AZ1587" s="17">
        <v>0</v>
      </c>
      <c r="BA1587" s="17">
        <v>0</v>
      </c>
      <c r="BB1587" s="17">
        <v>0</v>
      </c>
      <c r="BC1587" s="17">
        <v>1</v>
      </c>
      <c r="BD1587" s="17">
        <v>28.07</v>
      </c>
      <c r="BE1587" s="17">
        <v>1</v>
      </c>
      <c r="BF1587" s="17">
        <v>1</v>
      </c>
      <c r="BH1587" s="17">
        <v>0</v>
      </c>
      <c r="BJ1587" s="17">
        <v>0</v>
      </c>
      <c r="BL1587" s="17">
        <v>0</v>
      </c>
      <c r="BM1587" s="17">
        <v>4.2940000000000001E-3</v>
      </c>
      <c r="BN1587" s="17">
        <v>2.2421E-2</v>
      </c>
      <c r="BO1587" s="17">
        <v>0</v>
      </c>
      <c r="BP1587" s="17">
        <v>0</v>
      </c>
      <c r="BQ1587" s="17">
        <v>0</v>
      </c>
      <c r="BR1587" s="17">
        <v>0</v>
      </c>
      <c r="BS1587" s="17">
        <v>0</v>
      </c>
      <c r="BT1587" s="17" t="s">
        <v>409</v>
      </c>
      <c r="BU1587" s="17" t="s">
        <v>409</v>
      </c>
      <c r="BV1587" s="17" t="s">
        <v>409</v>
      </c>
      <c r="BW1587" s="17" t="s">
        <v>592</v>
      </c>
      <c r="CA1587" s="17">
        <v>98105735</v>
      </c>
      <c r="CB1587" s="17" t="s">
        <v>1138</v>
      </c>
      <c r="CC1587" s="17">
        <v>83102403</v>
      </c>
      <c r="CD1587" s="17" t="s">
        <v>1222</v>
      </c>
    </row>
    <row r="1588" spans="1:82">
      <c r="A1588" s="27">
        <v>1000005463</v>
      </c>
      <c r="B1588" s="26">
        <v>0</v>
      </c>
      <c r="C1588" s="26" t="s">
        <v>1226</v>
      </c>
      <c r="D1588" s="25">
        <v>204010</v>
      </c>
      <c r="E1588" s="25" t="s">
        <v>1225</v>
      </c>
      <c r="F1588" s="25">
        <v>204400</v>
      </c>
      <c r="G1588" s="25" t="s">
        <v>1224</v>
      </c>
      <c r="H1588" s="25">
        <v>2</v>
      </c>
      <c r="I1588" s="25">
        <v>2010.06</v>
      </c>
      <c r="J1588" s="25">
        <v>2500.12</v>
      </c>
      <c r="K1588" s="25" t="s">
        <v>705</v>
      </c>
      <c r="L1588" s="25"/>
      <c r="M1588" s="25" t="s">
        <v>1223</v>
      </c>
      <c r="N1588" s="25" t="s">
        <v>609</v>
      </c>
      <c r="O1588" s="25" t="s">
        <v>428</v>
      </c>
      <c r="P1588" s="25" t="s">
        <v>608</v>
      </c>
      <c r="Q1588" s="24">
        <v>13912</v>
      </c>
      <c r="R1588" s="17">
        <v>0</v>
      </c>
      <c r="S1588" s="17" t="s">
        <v>600</v>
      </c>
      <c r="T1588" s="17" t="s">
        <v>499</v>
      </c>
      <c r="U1588" s="29">
        <v>14156</v>
      </c>
      <c r="V1588" s="17">
        <v>0</v>
      </c>
      <c r="Y1588" s="17">
        <v>0</v>
      </c>
      <c r="Z1588" s="17">
        <v>0</v>
      </c>
      <c r="AC1588" s="17">
        <v>0</v>
      </c>
      <c r="AD1588" s="17">
        <v>0</v>
      </c>
      <c r="AG1588" s="17">
        <v>0</v>
      </c>
      <c r="AH1588" s="17">
        <v>0</v>
      </c>
      <c r="AK1588" s="17">
        <v>0</v>
      </c>
      <c r="AL1588" s="17">
        <v>0</v>
      </c>
      <c r="AO1588" s="17">
        <v>0</v>
      </c>
      <c r="AP1588" s="17">
        <v>0</v>
      </c>
      <c r="AQ1588" s="17">
        <v>0</v>
      </c>
      <c r="AR1588" s="17">
        <v>0</v>
      </c>
      <c r="AS1588" s="17">
        <v>5.8299999999999997E-4</v>
      </c>
      <c r="AT1588" s="17">
        <v>8.0359999999999997E-3</v>
      </c>
      <c r="AU1588" s="17">
        <v>0.15773400000000001</v>
      </c>
      <c r="AV1588" s="30">
        <v>1889</v>
      </c>
      <c r="AW1588" s="30">
        <v>2266.8000000000002</v>
      </c>
      <c r="AX1588" s="30">
        <v>2833.5</v>
      </c>
      <c r="AY1588" s="17">
        <v>0</v>
      </c>
      <c r="AZ1588" s="17">
        <v>0</v>
      </c>
      <c r="BA1588" s="17">
        <v>0</v>
      </c>
      <c r="BB1588" s="17">
        <v>0</v>
      </c>
      <c r="BC1588" s="17">
        <v>1</v>
      </c>
      <c r="BD1588" s="17">
        <v>28.07</v>
      </c>
      <c r="BE1588" s="17">
        <v>1</v>
      </c>
      <c r="BF1588" s="17">
        <v>1</v>
      </c>
      <c r="BH1588" s="17">
        <v>0</v>
      </c>
      <c r="BJ1588" s="17">
        <v>0</v>
      </c>
      <c r="BL1588" s="17">
        <v>0</v>
      </c>
      <c r="BM1588" s="17">
        <v>4.2940000000000001E-3</v>
      </c>
      <c r="BN1588" s="17">
        <v>2.2421E-2</v>
      </c>
      <c r="BO1588" s="17">
        <v>0</v>
      </c>
      <c r="BP1588" s="17">
        <v>0</v>
      </c>
      <c r="BQ1588" s="17">
        <v>0</v>
      </c>
      <c r="BR1588" s="17">
        <v>0</v>
      </c>
      <c r="BS1588" s="17">
        <v>0</v>
      </c>
      <c r="BT1588" s="17" t="s">
        <v>409</v>
      </c>
      <c r="BU1588" s="17" t="s">
        <v>409</v>
      </c>
      <c r="BV1588" s="17" t="s">
        <v>409</v>
      </c>
      <c r="BW1588" s="17" t="s">
        <v>592</v>
      </c>
      <c r="CA1588" s="17">
        <v>98105735</v>
      </c>
      <c r="CB1588" s="17" t="s">
        <v>1138</v>
      </c>
      <c r="CC1588" s="17">
        <v>83102403</v>
      </c>
      <c r="CD1588" s="17" t="s">
        <v>1222</v>
      </c>
    </row>
    <row r="1589" spans="1:82">
      <c r="A1589" s="27">
        <v>1000005464</v>
      </c>
      <c r="B1589" s="26">
        <v>0</v>
      </c>
      <c r="C1589" s="26" t="s">
        <v>58</v>
      </c>
      <c r="D1589" s="25">
        <v>304775</v>
      </c>
      <c r="E1589" s="25" t="s">
        <v>1220</v>
      </c>
      <c r="F1589" s="25">
        <v>304780</v>
      </c>
      <c r="G1589" s="25" t="s">
        <v>1219</v>
      </c>
      <c r="H1589" s="25">
        <v>1</v>
      </c>
      <c r="I1589" s="25">
        <v>2007.07</v>
      </c>
      <c r="J1589" s="25">
        <v>2500.12</v>
      </c>
      <c r="K1589" s="25" t="s">
        <v>1221</v>
      </c>
      <c r="L1589" s="25"/>
      <c r="M1589" s="25" t="s">
        <v>1217</v>
      </c>
      <c r="N1589" s="25" t="s">
        <v>412</v>
      </c>
      <c r="O1589" s="25" t="s">
        <v>428</v>
      </c>
      <c r="P1589" s="25" t="s">
        <v>499</v>
      </c>
      <c r="Q1589" s="24">
        <v>7201</v>
      </c>
      <c r="R1589" s="17">
        <v>0</v>
      </c>
      <c r="S1589" s="17" t="s">
        <v>411</v>
      </c>
      <c r="T1589" s="17" t="s">
        <v>704</v>
      </c>
      <c r="U1589" s="17">
        <v>359</v>
      </c>
      <c r="V1589" s="17">
        <v>0.9919</v>
      </c>
      <c r="Y1589" s="17">
        <v>0</v>
      </c>
      <c r="Z1589" s="17">
        <v>0</v>
      </c>
      <c r="AC1589" s="17">
        <v>0</v>
      </c>
      <c r="AD1589" s="17">
        <v>0</v>
      </c>
      <c r="AG1589" s="17">
        <v>0</v>
      </c>
      <c r="AH1589" s="17">
        <v>0</v>
      </c>
      <c r="AK1589" s="17">
        <v>0</v>
      </c>
      <c r="AL1589" s="17">
        <v>0</v>
      </c>
      <c r="AO1589" s="17">
        <v>0</v>
      </c>
      <c r="AP1589" s="17">
        <v>0</v>
      </c>
      <c r="AQ1589" s="17">
        <v>1.8640852999999999E-2</v>
      </c>
      <c r="AR1589" s="17">
        <v>5.4602999999999997E-4</v>
      </c>
      <c r="AS1589" s="17">
        <v>1.3190000000000001E-3</v>
      </c>
      <c r="AT1589" s="17">
        <v>1.0144E-2</v>
      </c>
      <c r="AU1589" s="17">
        <v>2.6719999999999999E-3</v>
      </c>
      <c r="AV1589" s="17">
        <v>251</v>
      </c>
      <c r="AW1589" s="17">
        <v>301.2</v>
      </c>
      <c r="AX1589" s="17">
        <v>376.5</v>
      </c>
      <c r="AY1589" s="17">
        <v>0</v>
      </c>
      <c r="AZ1589" s="17">
        <v>0</v>
      </c>
      <c r="BA1589" s="17">
        <v>0</v>
      </c>
      <c r="BB1589" s="17">
        <v>0</v>
      </c>
      <c r="BC1589" s="17">
        <v>1</v>
      </c>
      <c r="BD1589" s="17">
        <v>7.56</v>
      </c>
      <c r="BE1589" s="17">
        <v>1</v>
      </c>
      <c r="BF1589" s="17">
        <v>1</v>
      </c>
      <c r="BH1589" s="17">
        <v>0</v>
      </c>
      <c r="BJ1589" s="17">
        <v>0</v>
      </c>
      <c r="BL1589" s="17">
        <v>0</v>
      </c>
      <c r="BM1589" s="17">
        <v>7.0150000000000004E-3</v>
      </c>
      <c r="BN1589" s="17">
        <v>3.4780999999999999E-2</v>
      </c>
      <c r="BO1589" s="17">
        <v>0</v>
      </c>
      <c r="BP1589" s="17">
        <v>0</v>
      </c>
      <c r="BQ1589" s="17">
        <v>0</v>
      </c>
      <c r="BR1589" s="17">
        <v>0</v>
      </c>
      <c r="BS1589" s="17">
        <v>0</v>
      </c>
      <c r="BT1589" s="17" t="s">
        <v>409</v>
      </c>
      <c r="BU1589" s="17" t="s">
        <v>409</v>
      </c>
      <c r="BV1589" s="17" t="s">
        <v>409</v>
      </c>
      <c r="BW1589" s="17" t="s">
        <v>592</v>
      </c>
      <c r="CA1589" s="17">
        <v>96108541</v>
      </c>
      <c r="CB1589" s="17" t="s">
        <v>1138</v>
      </c>
      <c r="CC1589" s="17">
        <v>4200250</v>
      </c>
      <c r="CD1589" s="17" t="s">
        <v>1216</v>
      </c>
    </row>
    <row r="1590" spans="1:82">
      <c r="A1590" s="27">
        <v>1000005465</v>
      </c>
      <c r="B1590" s="26">
        <v>0</v>
      </c>
      <c r="C1590" s="26" t="s">
        <v>57</v>
      </c>
      <c r="D1590" s="25">
        <v>304775</v>
      </c>
      <c r="E1590" s="25" t="s">
        <v>1220</v>
      </c>
      <c r="F1590" s="25">
        <v>304780</v>
      </c>
      <c r="G1590" s="25" t="s">
        <v>1219</v>
      </c>
      <c r="H1590" s="25">
        <v>2</v>
      </c>
      <c r="I1590" s="25">
        <v>2007.07</v>
      </c>
      <c r="J1590" s="25">
        <v>2500.12</v>
      </c>
      <c r="K1590" s="25" t="s">
        <v>1218</v>
      </c>
      <c r="L1590" s="25"/>
      <c r="M1590" s="25" t="s">
        <v>1217</v>
      </c>
      <c r="N1590" s="25" t="s">
        <v>412</v>
      </c>
      <c r="O1590" s="25" t="s">
        <v>428</v>
      </c>
      <c r="P1590" s="25" t="s">
        <v>499</v>
      </c>
      <c r="Q1590" s="24">
        <v>7201</v>
      </c>
      <c r="R1590" s="17">
        <v>0</v>
      </c>
      <c r="S1590" s="17" t="s">
        <v>411</v>
      </c>
      <c r="T1590" s="17" t="s">
        <v>704</v>
      </c>
      <c r="U1590" s="17">
        <v>359</v>
      </c>
      <c r="V1590" s="17">
        <v>0.9919</v>
      </c>
      <c r="Y1590" s="17">
        <v>0</v>
      </c>
      <c r="Z1590" s="17">
        <v>0</v>
      </c>
      <c r="AC1590" s="17">
        <v>0</v>
      </c>
      <c r="AD1590" s="17">
        <v>0</v>
      </c>
      <c r="AG1590" s="17">
        <v>0</v>
      </c>
      <c r="AH1590" s="17">
        <v>0</v>
      </c>
      <c r="AK1590" s="17">
        <v>0</v>
      </c>
      <c r="AL1590" s="17">
        <v>0</v>
      </c>
      <c r="AO1590" s="17">
        <v>0</v>
      </c>
      <c r="AP1590" s="17">
        <v>0</v>
      </c>
      <c r="AQ1590" s="17">
        <v>1.8640852999999999E-2</v>
      </c>
      <c r="AR1590" s="17">
        <v>5.4602999999999997E-4</v>
      </c>
      <c r="AS1590" s="17">
        <v>1.3190000000000001E-3</v>
      </c>
      <c r="AT1590" s="17">
        <v>1.0144E-2</v>
      </c>
      <c r="AU1590" s="17">
        <v>2.6719999999999999E-3</v>
      </c>
      <c r="AV1590" s="17">
        <v>251</v>
      </c>
      <c r="AW1590" s="17">
        <v>301.2</v>
      </c>
      <c r="AX1590" s="17">
        <v>376.5</v>
      </c>
      <c r="AY1590" s="17">
        <v>0</v>
      </c>
      <c r="AZ1590" s="17">
        <v>0</v>
      </c>
      <c r="BA1590" s="17">
        <v>0</v>
      </c>
      <c r="BB1590" s="17">
        <v>0</v>
      </c>
      <c r="BC1590" s="17">
        <v>1</v>
      </c>
      <c r="BD1590" s="17">
        <v>7.56</v>
      </c>
      <c r="BE1590" s="17">
        <v>1</v>
      </c>
      <c r="BF1590" s="17">
        <v>1</v>
      </c>
      <c r="BH1590" s="17">
        <v>0</v>
      </c>
      <c r="BJ1590" s="17">
        <v>0</v>
      </c>
      <c r="BL1590" s="17">
        <v>0</v>
      </c>
      <c r="BM1590" s="17">
        <v>7.0150000000000004E-3</v>
      </c>
      <c r="BN1590" s="17">
        <v>3.4780999999999999E-2</v>
      </c>
      <c r="BO1590" s="17">
        <v>0</v>
      </c>
      <c r="BP1590" s="17">
        <v>0</v>
      </c>
      <c r="BQ1590" s="17">
        <v>0</v>
      </c>
      <c r="BR1590" s="17">
        <v>0</v>
      </c>
      <c r="BS1590" s="17">
        <v>0</v>
      </c>
      <c r="BT1590" s="17" t="s">
        <v>409</v>
      </c>
      <c r="BU1590" s="17" t="s">
        <v>409</v>
      </c>
      <c r="BV1590" s="17" t="s">
        <v>409</v>
      </c>
      <c r="BW1590" s="17" t="s">
        <v>592</v>
      </c>
      <c r="CA1590" s="17">
        <v>96108541</v>
      </c>
      <c r="CB1590" s="17" t="s">
        <v>1138</v>
      </c>
      <c r="CC1590" s="17">
        <v>4200250</v>
      </c>
      <c r="CD1590" s="17" t="s">
        <v>1216</v>
      </c>
    </row>
    <row r="1591" spans="1:82">
      <c r="A1591" s="27">
        <v>1000005466</v>
      </c>
      <c r="B1591" s="26">
        <v>0</v>
      </c>
      <c r="C1591" s="26" t="s">
        <v>1215</v>
      </c>
      <c r="D1591" s="25">
        <v>201100</v>
      </c>
      <c r="E1591" s="25" t="s">
        <v>1209</v>
      </c>
      <c r="F1591" s="25">
        <v>201300</v>
      </c>
      <c r="G1591" s="25" t="s">
        <v>1211</v>
      </c>
      <c r="H1591" s="25">
        <v>1</v>
      </c>
      <c r="I1591" s="25">
        <v>2009.12</v>
      </c>
      <c r="J1591" s="25">
        <v>2500.12</v>
      </c>
      <c r="K1591" s="25" t="s">
        <v>1214</v>
      </c>
      <c r="L1591" s="25"/>
      <c r="M1591" s="25" t="s">
        <v>859</v>
      </c>
      <c r="N1591" s="25" t="s">
        <v>609</v>
      </c>
      <c r="O1591" s="25" t="s">
        <v>428</v>
      </c>
      <c r="P1591" s="25" t="s">
        <v>608</v>
      </c>
      <c r="Q1591" s="24">
        <v>16122</v>
      </c>
      <c r="R1591" s="17">
        <v>0</v>
      </c>
      <c r="U1591" s="17">
        <v>0</v>
      </c>
      <c r="V1591" s="17">
        <v>0</v>
      </c>
      <c r="Y1591" s="17">
        <v>0</v>
      </c>
      <c r="Z1591" s="17">
        <v>0</v>
      </c>
      <c r="AC1591" s="17">
        <v>0</v>
      </c>
      <c r="AD1591" s="17">
        <v>0</v>
      </c>
      <c r="AG1591" s="17">
        <v>0</v>
      </c>
      <c r="AH1591" s="17">
        <v>0</v>
      </c>
      <c r="AK1591" s="17">
        <v>0</v>
      </c>
      <c r="AL1591" s="17">
        <v>0</v>
      </c>
      <c r="AO1591" s="17">
        <v>0</v>
      </c>
      <c r="AP1591" s="17">
        <v>0</v>
      </c>
      <c r="AQ1591" s="17">
        <v>0</v>
      </c>
      <c r="AR1591" s="17">
        <v>0</v>
      </c>
      <c r="AS1591" s="17">
        <v>2.03E-4</v>
      </c>
      <c r="AT1591" s="17">
        <v>4.065E-3</v>
      </c>
      <c r="AU1591" s="17">
        <v>0.102668</v>
      </c>
      <c r="AV1591" s="30">
        <v>2173</v>
      </c>
      <c r="AW1591" s="30">
        <v>2607.6</v>
      </c>
      <c r="AX1591" s="30">
        <v>3259.5</v>
      </c>
      <c r="AY1591" s="17">
        <v>0</v>
      </c>
      <c r="AZ1591" s="17">
        <v>0</v>
      </c>
      <c r="BA1591" s="17">
        <v>0</v>
      </c>
      <c r="BB1591" s="17">
        <v>0</v>
      </c>
      <c r="BC1591" s="17">
        <v>1</v>
      </c>
      <c r="BD1591" s="17">
        <v>16.12</v>
      </c>
      <c r="BE1591" s="17">
        <v>1</v>
      </c>
      <c r="BF1591" s="17">
        <v>1</v>
      </c>
      <c r="BH1591" s="17">
        <v>0</v>
      </c>
      <c r="BJ1591" s="17">
        <v>0</v>
      </c>
      <c r="BL1591" s="17">
        <v>0</v>
      </c>
      <c r="BM1591" s="17">
        <v>2.5969999999999999E-3</v>
      </c>
      <c r="BN1591" s="17">
        <v>1.2307E-2</v>
      </c>
      <c r="BO1591" s="17">
        <v>0</v>
      </c>
      <c r="BP1591" s="17">
        <v>0</v>
      </c>
      <c r="BQ1591" s="17">
        <v>0</v>
      </c>
      <c r="BR1591" s="17">
        <v>0</v>
      </c>
      <c r="BS1591" s="17">
        <v>0</v>
      </c>
      <c r="BT1591" s="17" t="s">
        <v>409</v>
      </c>
      <c r="BU1591" s="17" t="s">
        <v>409</v>
      </c>
      <c r="BV1591" s="17" t="s">
        <v>409</v>
      </c>
      <c r="BW1591" s="17" t="s">
        <v>592</v>
      </c>
      <c r="CA1591" s="17">
        <v>98105735</v>
      </c>
      <c r="CB1591" s="17" t="s">
        <v>1138</v>
      </c>
      <c r="CC1591" s="17">
        <v>98102434</v>
      </c>
      <c r="CD1591" s="17" t="s">
        <v>1213</v>
      </c>
    </row>
    <row r="1592" spans="1:82">
      <c r="A1592" s="27">
        <v>1000005467</v>
      </c>
      <c r="B1592" s="26">
        <v>0</v>
      </c>
      <c r="C1592" s="26" t="s">
        <v>1212</v>
      </c>
      <c r="D1592" s="25">
        <v>201100</v>
      </c>
      <c r="E1592" s="25" t="s">
        <v>1209</v>
      </c>
      <c r="F1592" s="25">
        <v>201300</v>
      </c>
      <c r="G1592" s="25" t="s">
        <v>1211</v>
      </c>
      <c r="H1592" s="25">
        <v>2</v>
      </c>
      <c r="I1592" s="25">
        <v>2010.01</v>
      </c>
      <c r="J1592" s="25">
        <v>2500.12</v>
      </c>
      <c r="K1592" s="25" t="s">
        <v>1207</v>
      </c>
      <c r="L1592" s="25"/>
      <c r="M1592" s="25" t="s">
        <v>859</v>
      </c>
      <c r="N1592" s="25" t="s">
        <v>609</v>
      </c>
      <c r="O1592" s="25" t="s">
        <v>428</v>
      </c>
      <c r="P1592" s="25" t="s">
        <v>608</v>
      </c>
      <c r="Q1592" s="24">
        <v>16122</v>
      </c>
      <c r="R1592" s="17">
        <v>0</v>
      </c>
      <c r="U1592" s="17">
        <v>0</v>
      </c>
      <c r="V1592" s="17">
        <v>0</v>
      </c>
      <c r="Y1592" s="17">
        <v>0</v>
      </c>
      <c r="Z1592" s="17">
        <v>0</v>
      </c>
      <c r="AC1592" s="17">
        <v>0</v>
      </c>
      <c r="AD1592" s="17">
        <v>0</v>
      </c>
      <c r="AG1592" s="17">
        <v>0</v>
      </c>
      <c r="AH1592" s="17">
        <v>0</v>
      </c>
      <c r="AK1592" s="17">
        <v>0</v>
      </c>
      <c r="AL1592" s="17">
        <v>0</v>
      </c>
      <c r="AO1592" s="17">
        <v>0</v>
      </c>
      <c r="AP1592" s="17">
        <v>0</v>
      </c>
      <c r="AQ1592" s="17">
        <v>0</v>
      </c>
      <c r="AR1592" s="17">
        <v>0</v>
      </c>
      <c r="AS1592" s="17">
        <v>2.03E-4</v>
      </c>
      <c r="AT1592" s="17">
        <v>4.065E-3</v>
      </c>
      <c r="AU1592" s="17">
        <v>0.102668</v>
      </c>
      <c r="AV1592" s="30">
        <v>2173</v>
      </c>
      <c r="AW1592" s="30">
        <v>2607.6</v>
      </c>
      <c r="AX1592" s="30">
        <v>3259.5</v>
      </c>
      <c r="AY1592" s="17">
        <v>0</v>
      </c>
      <c r="AZ1592" s="17">
        <v>0</v>
      </c>
      <c r="BA1592" s="17">
        <v>0</v>
      </c>
      <c r="BB1592" s="17">
        <v>0</v>
      </c>
      <c r="BC1592" s="17">
        <v>1</v>
      </c>
      <c r="BD1592" s="17">
        <v>16.12</v>
      </c>
      <c r="BE1592" s="17">
        <v>1</v>
      </c>
      <c r="BF1592" s="17">
        <v>1</v>
      </c>
      <c r="BH1592" s="17">
        <v>0</v>
      </c>
      <c r="BJ1592" s="17">
        <v>0</v>
      </c>
      <c r="BL1592" s="17">
        <v>0</v>
      </c>
      <c r="BM1592" s="17">
        <v>2.5969999999999999E-3</v>
      </c>
      <c r="BN1592" s="17">
        <v>1.2307E-2</v>
      </c>
      <c r="BO1592" s="17">
        <v>0</v>
      </c>
      <c r="BP1592" s="17">
        <v>0</v>
      </c>
      <c r="BQ1592" s="17">
        <v>0</v>
      </c>
      <c r="BR1592" s="17">
        <v>0</v>
      </c>
      <c r="BS1592" s="17">
        <v>0</v>
      </c>
      <c r="BT1592" s="17" t="s">
        <v>409</v>
      </c>
      <c r="BU1592" s="17" t="s">
        <v>409</v>
      </c>
      <c r="BV1592" s="17" t="s">
        <v>409</v>
      </c>
      <c r="BW1592" s="17" t="s">
        <v>592</v>
      </c>
      <c r="CA1592" s="17">
        <v>98105735</v>
      </c>
      <c r="CB1592" s="17" t="s">
        <v>1138</v>
      </c>
      <c r="CC1592" s="17">
        <v>98102434</v>
      </c>
      <c r="CD1592" s="17" t="s">
        <v>968</v>
      </c>
    </row>
    <row r="1593" spans="1:82">
      <c r="A1593" s="27">
        <v>1000005468</v>
      </c>
      <c r="B1593" s="26">
        <v>0</v>
      </c>
      <c r="C1593" s="26" t="s">
        <v>1210</v>
      </c>
      <c r="D1593" s="25">
        <v>201100</v>
      </c>
      <c r="E1593" s="25" t="s">
        <v>1209</v>
      </c>
      <c r="F1593" s="25">
        <v>203150</v>
      </c>
      <c r="G1593" s="25" t="s">
        <v>1208</v>
      </c>
      <c r="H1593" s="25">
        <v>1</v>
      </c>
      <c r="I1593" s="25">
        <v>2010.01</v>
      </c>
      <c r="J1593" s="25">
        <v>2011.06</v>
      </c>
      <c r="K1593" s="25" t="s">
        <v>1207</v>
      </c>
      <c r="L1593" s="25"/>
      <c r="M1593" s="25" t="s">
        <v>859</v>
      </c>
      <c r="N1593" s="25" t="s">
        <v>609</v>
      </c>
      <c r="O1593" s="25" t="s">
        <v>428</v>
      </c>
      <c r="P1593" s="25" t="s">
        <v>608</v>
      </c>
      <c r="Q1593" s="24">
        <v>37635</v>
      </c>
      <c r="R1593" s="17">
        <v>0</v>
      </c>
      <c r="U1593" s="17">
        <v>0</v>
      </c>
      <c r="V1593" s="17">
        <v>0</v>
      </c>
      <c r="Y1593" s="17">
        <v>0</v>
      </c>
      <c r="Z1593" s="17">
        <v>0</v>
      </c>
      <c r="AC1593" s="17">
        <v>0</v>
      </c>
      <c r="AD1593" s="17">
        <v>0</v>
      </c>
      <c r="AG1593" s="17">
        <v>0</v>
      </c>
      <c r="AH1593" s="17">
        <v>0</v>
      </c>
      <c r="AK1593" s="17">
        <v>0</v>
      </c>
      <c r="AL1593" s="17">
        <v>0</v>
      </c>
      <c r="AO1593" s="17">
        <v>0</v>
      </c>
      <c r="AP1593" s="17">
        <v>0</v>
      </c>
      <c r="AQ1593" s="17">
        <v>0</v>
      </c>
      <c r="AR1593" s="17">
        <v>0</v>
      </c>
      <c r="AS1593" s="17">
        <v>4.7399999999999997E-4</v>
      </c>
      <c r="AT1593" s="17">
        <v>9.5289999999999993E-3</v>
      </c>
      <c r="AU1593" s="17">
        <v>0.238567</v>
      </c>
      <c r="AV1593" s="30">
        <v>2173</v>
      </c>
      <c r="AW1593" s="30">
        <v>2607.6</v>
      </c>
      <c r="AX1593" s="30">
        <v>3259.5</v>
      </c>
      <c r="AY1593" s="17">
        <v>0</v>
      </c>
      <c r="AZ1593" s="17">
        <v>0</v>
      </c>
      <c r="BA1593" s="17">
        <v>0</v>
      </c>
      <c r="BB1593" s="17">
        <v>0</v>
      </c>
      <c r="BC1593" s="17">
        <v>1</v>
      </c>
      <c r="BD1593" s="17">
        <v>37.64</v>
      </c>
      <c r="BE1593" s="17">
        <v>1</v>
      </c>
      <c r="BF1593" s="17">
        <v>1</v>
      </c>
      <c r="BH1593" s="17">
        <v>0</v>
      </c>
      <c r="BJ1593" s="17">
        <v>0</v>
      </c>
      <c r="BL1593" s="17">
        <v>0</v>
      </c>
      <c r="BM1593" s="17">
        <v>6.182E-3</v>
      </c>
      <c r="BN1593" s="17">
        <v>2.7931999999999998E-2</v>
      </c>
      <c r="BO1593" s="17">
        <v>0</v>
      </c>
      <c r="BP1593" s="17">
        <v>0</v>
      </c>
      <c r="BQ1593" s="17">
        <v>0</v>
      </c>
      <c r="BR1593" s="17">
        <v>0</v>
      </c>
      <c r="BS1593" s="17">
        <v>0</v>
      </c>
      <c r="BT1593" s="17" t="s">
        <v>409</v>
      </c>
      <c r="BU1593" s="17" t="s">
        <v>409</v>
      </c>
      <c r="BV1593" s="17" t="s">
        <v>409</v>
      </c>
      <c r="BX1593" s="17" t="s">
        <v>607</v>
      </c>
      <c r="CA1593" s="17">
        <v>98105735</v>
      </c>
      <c r="CB1593" s="17" t="s">
        <v>1138</v>
      </c>
      <c r="CC1593" s="17">
        <v>98102434</v>
      </c>
      <c r="CD1593" s="17" t="s">
        <v>968</v>
      </c>
    </row>
    <row r="1594" spans="1:82">
      <c r="A1594" s="27">
        <v>1000005469</v>
      </c>
      <c r="B1594" s="26">
        <v>0</v>
      </c>
      <c r="C1594" s="26" t="s">
        <v>388</v>
      </c>
      <c r="D1594" s="25">
        <v>209401</v>
      </c>
      <c r="E1594" s="25" t="s">
        <v>612</v>
      </c>
      <c r="F1594" s="25">
        <v>209600</v>
      </c>
      <c r="G1594" s="25" t="s">
        <v>1205</v>
      </c>
      <c r="H1594" s="25">
        <v>1</v>
      </c>
      <c r="I1594" s="25">
        <v>2006.06</v>
      </c>
      <c r="J1594" s="25">
        <v>2500.12</v>
      </c>
      <c r="K1594" s="25" t="s">
        <v>1206</v>
      </c>
      <c r="L1594" s="25"/>
      <c r="M1594" s="25" t="s">
        <v>1206</v>
      </c>
      <c r="N1594" s="25" t="s">
        <v>609</v>
      </c>
      <c r="O1594" s="25" t="s">
        <v>428</v>
      </c>
      <c r="P1594" s="25" t="s">
        <v>608</v>
      </c>
      <c r="Q1594" s="24">
        <v>100800</v>
      </c>
      <c r="R1594" s="17">
        <v>0</v>
      </c>
      <c r="U1594" s="17">
        <v>0</v>
      </c>
      <c r="V1594" s="17">
        <v>0</v>
      </c>
      <c r="Y1594" s="17">
        <v>0</v>
      </c>
      <c r="Z1594" s="17">
        <v>0</v>
      </c>
      <c r="AC1594" s="17">
        <v>0</v>
      </c>
      <c r="AD1594" s="17">
        <v>0</v>
      </c>
      <c r="AG1594" s="17">
        <v>0</v>
      </c>
      <c r="AH1594" s="17">
        <v>0</v>
      </c>
      <c r="AK1594" s="17">
        <v>0</v>
      </c>
      <c r="AL1594" s="17">
        <v>0</v>
      </c>
      <c r="AO1594" s="17">
        <v>0</v>
      </c>
      <c r="AP1594" s="17">
        <v>0</v>
      </c>
      <c r="AQ1594" s="17">
        <v>0</v>
      </c>
      <c r="AR1594" s="17">
        <v>0</v>
      </c>
      <c r="AS1594" s="17">
        <v>1.4859999999999999E-3</v>
      </c>
      <c r="AT1594" s="17">
        <v>2.5191000000000002E-2</v>
      </c>
      <c r="AU1594" s="17">
        <v>0.64509000000000005</v>
      </c>
      <c r="AV1594" s="30">
        <v>2173</v>
      </c>
      <c r="AW1594" s="30">
        <v>2607.6</v>
      </c>
      <c r="AX1594" s="30">
        <v>3259.5</v>
      </c>
      <c r="AY1594" s="17">
        <v>0</v>
      </c>
      <c r="AZ1594" s="17">
        <v>0</v>
      </c>
      <c r="BA1594" s="17">
        <v>0</v>
      </c>
      <c r="BB1594" s="17">
        <v>0</v>
      </c>
      <c r="BC1594" s="17">
        <v>1</v>
      </c>
      <c r="BD1594" s="17">
        <v>100.8</v>
      </c>
      <c r="BE1594" s="17">
        <v>1</v>
      </c>
      <c r="BF1594" s="17">
        <v>1</v>
      </c>
      <c r="BH1594" s="17">
        <v>0</v>
      </c>
      <c r="BJ1594" s="17">
        <v>0</v>
      </c>
      <c r="BL1594" s="17">
        <v>0</v>
      </c>
      <c r="BM1594" s="17">
        <v>1.2349000000000001E-2</v>
      </c>
      <c r="BN1594" s="17">
        <v>7.4176000000000006E-2</v>
      </c>
      <c r="BO1594" s="17">
        <v>0</v>
      </c>
      <c r="BP1594" s="17">
        <v>0</v>
      </c>
      <c r="BQ1594" s="17">
        <v>0</v>
      </c>
      <c r="BR1594" s="17">
        <v>0</v>
      </c>
      <c r="BS1594" s="17">
        <v>0</v>
      </c>
      <c r="BT1594" s="17" t="s">
        <v>409</v>
      </c>
      <c r="BU1594" s="17" t="s">
        <v>409</v>
      </c>
      <c r="BV1594" s="17" t="s">
        <v>409</v>
      </c>
      <c r="BW1594" s="17" t="s">
        <v>592</v>
      </c>
      <c r="CA1594" s="17">
        <v>98105735</v>
      </c>
      <c r="CB1594" s="17" t="s">
        <v>1138</v>
      </c>
      <c r="CC1594" s="17">
        <v>4101502</v>
      </c>
      <c r="CD1594" s="17" t="s">
        <v>1043</v>
      </c>
    </row>
    <row r="1595" spans="1:82">
      <c r="A1595" s="27">
        <v>1000005470</v>
      </c>
      <c r="B1595" s="26">
        <v>0</v>
      </c>
      <c r="C1595" s="26" t="s">
        <v>387</v>
      </c>
      <c r="D1595" s="25">
        <v>209400</v>
      </c>
      <c r="E1595" s="25" t="s">
        <v>612</v>
      </c>
      <c r="F1595" s="25">
        <v>209600</v>
      </c>
      <c r="G1595" s="25" t="s">
        <v>1205</v>
      </c>
      <c r="H1595" s="25">
        <v>2</v>
      </c>
      <c r="I1595" s="25">
        <v>2006.06</v>
      </c>
      <c r="J1595" s="25">
        <v>2013.12</v>
      </c>
      <c r="K1595" s="25" t="s">
        <v>1204</v>
      </c>
      <c r="L1595" s="25"/>
      <c r="M1595" s="25" t="s">
        <v>1204</v>
      </c>
      <c r="N1595" s="25" t="s">
        <v>609</v>
      </c>
      <c r="O1595" s="25" t="s">
        <v>428</v>
      </c>
      <c r="P1595" s="25" t="s">
        <v>608</v>
      </c>
      <c r="Q1595" s="24">
        <v>100800</v>
      </c>
      <c r="R1595" s="17">
        <v>0</v>
      </c>
      <c r="U1595" s="17">
        <v>0</v>
      </c>
      <c r="V1595" s="17">
        <v>0</v>
      </c>
      <c r="Y1595" s="17">
        <v>0</v>
      </c>
      <c r="Z1595" s="17">
        <v>0</v>
      </c>
      <c r="AC1595" s="17">
        <v>0</v>
      </c>
      <c r="AD1595" s="17">
        <v>0</v>
      </c>
      <c r="AG1595" s="17">
        <v>0</v>
      </c>
      <c r="AH1595" s="17">
        <v>0</v>
      </c>
      <c r="AK1595" s="17">
        <v>0</v>
      </c>
      <c r="AL1595" s="17">
        <v>0</v>
      </c>
      <c r="AO1595" s="17">
        <v>0</v>
      </c>
      <c r="AP1595" s="17">
        <v>0</v>
      </c>
      <c r="AQ1595" s="17">
        <v>0</v>
      </c>
      <c r="AR1595" s="17">
        <v>0</v>
      </c>
      <c r="AS1595" s="17">
        <v>1.4859999999999999E-3</v>
      </c>
      <c r="AT1595" s="17">
        <v>2.5191000000000002E-2</v>
      </c>
      <c r="AU1595" s="17">
        <v>0.64509000000000005</v>
      </c>
      <c r="AV1595" s="30">
        <v>2173</v>
      </c>
      <c r="AW1595" s="30">
        <v>2607.6</v>
      </c>
      <c r="AX1595" s="30">
        <v>3259.5</v>
      </c>
      <c r="AY1595" s="17">
        <v>0</v>
      </c>
      <c r="AZ1595" s="17">
        <v>0</v>
      </c>
      <c r="BA1595" s="17">
        <v>0</v>
      </c>
      <c r="BB1595" s="17">
        <v>0</v>
      </c>
      <c r="BC1595" s="17">
        <v>1</v>
      </c>
      <c r="BD1595" s="17">
        <v>100.8</v>
      </c>
      <c r="BE1595" s="17">
        <v>1</v>
      </c>
      <c r="BF1595" s="17">
        <v>1</v>
      </c>
      <c r="BH1595" s="17">
        <v>0</v>
      </c>
      <c r="BJ1595" s="17">
        <v>0</v>
      </c>
      <c r="BL1595" s="17">
        <v>0</v>
      </c>
      <c r="BM1595" s="17">
        <v>1.2349000000000001E-2</v>
      </c>
      <c r="BN1595" s="17">
        <v>7.4176000000000006E-2</v>
      </c>
      <c r="BO1595" s="17">
        <v>0</v>
      </c>
      <c r="BP1595" s="17">
        <v>0</v>
      </c>
      <c r="BQ1595" s="17">
        <v>0</v>
      </c>
      <c r="BR1595" s="17">
        <v>0</v>
      </c>
      <c r="BS1595" s="17">
        <v>0</v>
      </c>
      <c r="BT1595" s="17" t="s">
        <v>409</v>
      </c>
      <c r="BU1595" s="17" t="s">
        <v>409</v>
      </c>
      <c r="BV1595" s="17" t="s">
        <v>409</v>
      </c>
      <c r="BW1595" s="17" t="s">
        <v>592</v>
      </c>
      <c r="CA1595" s="17">
        <v>98105735</v>
      </c>
      <c r="CB1595" s="17" t="s">
        <v>1138</v>
      </c>
      <c r="CC1595" s="17">
        <v>4101502</v>
      </c>
      <c r="CD1595" s="17" t="s">
        <v>1043</v>
      </c>
    </row>
    <row r="1596" spans="1:82">
      <c r="A1596" s="27">
        <v>1000005475</v>
      </c>
      <c r="B1596" s="26">
        <v>0</v>
      </c>
      <c r="C1596" s="26" t="s">
        <v>95</v>
      </c>
      <c r="D1596" s="25">
        <v>304910</v>
      </c>
      <c r="E1596" s="25" t="s">
        <v>1203</v>
      </c>
      <c r="F1596" s="25">
        <v>304915</v>
      </c>
      <c r="G1596" s="25" t="s">
        <v>1201</v>
      </c>
      <c r="H1596" s="25">
        <v>1</v>
      </c>
      <c r="I1596" s="25">
        <v>2007.12</v>
      </c>
      <c r="J1596" s="25">
        <v>2012.04</v>
      </c>
      <c r="K1596" s="25" t="s">
        <v>1199</v>
      </c>
      <c r="L1596" s="25"/>
      <c r="M1596" s="25" t="s">
        <v>1198</v>
      </c>
      <c r="N1596" s="25" t="s">
        <v>412</v>
      </c>
      <c r="O1596" s="25" t="s">
        <v>428</v>
      </c>
      <c r="P1596" s="25" t="s">
        <v>515</v>
      </c>
      <c r="Q1596" s="24">
        <v>13140</v>
      </c>
      <c r="R1596" s="17">
        <v>0</v>
      </c>
      <c r="S1596" s="17" t="s">
        <v>411</v>
      </c>
      <c r="T1596" s="17" t="s">
        <v>516</v>
      </c>
      <c r="U1596" s="17">
        <v>100</v>
      </c>
      <c r="V1596" s="17">
        <v>0.875</v>
      </c>
      <c r="Y1596" s="17">
        <v>0</v>
      </c>
      <c r="Z1596" s="17">
        <v>0</v>
      </c>
      <c r="AC1596" s="17">
        <v>0</v>
      </c>
      <c r="AD1596" s="17">
        <v>0</v>
      </c>
      <c r="AG1596" s="17">
        <v>0</v>
      </c>
      <c r="AH1596" s="17">
        <v>0</v>
      </c>
      <c r="AK1596" s="17">
        <v>0</v>
      </c>
      <c r="AL1596" s="17">
        <v>0</v>
      </c>
      <c r="AO1596" s="17">
        <v>0</v>
      </c>
      <c r="AP1596" s="17">
        <v>0</v>
      </c>
      <c r="AQ1596" s="17">
        <v>1.9431349999999999E-3</v>
      </c>
      <c r="AR1596" s="17">
        <v>1.3025100000000001E-4</v>
      </c>
      <c r="AS1596" s="17">
        <v>2.7759999999999998E-3</v>
      </c>
      <c r="AT1596" s="17">
        <v>1.8665999999999999E-2</v>
      </c>
      <c r="AU1596" s="17">
        <v>1.6348999999999999E-2</v>
      </c>
      <c r="AV1596" s="17">
        <v>236</v>
      </c>
      <c r="AW1596" s="17">
        <v>283.2</v>
      </c>
      <c r="AX1596" s="17">
        <v>354</v>
      </c>
      <c r="AY1596" s="17">
        <v>0</v>
      </c>
      <c r="AZ1596" s="17">
        <v>0</v>
      </c>
      <c r="BA1596" s="17">
        <v>0</v>
      </c>
      <c r="BB1596" s="17">
        <v>0</v>
      </c>
      <c r="BC1596" s="17">
        <v>1</v>
      </c>
      <c r="BD1596" s="17">
        <v>13.24</v>
      </c>
      <c r="BE1596" s="17">
        <v>1</v>
      </c>
      <c r="BF1596" s="17">
        <v>1</v>
      </c>
      <c r="BH1596" s="17">
        <v>0</v>
      </c>
      <c r="BJ1596" s="17">
        <v>0</v>
      </c>
      <c r="BL1596" s="17">
        <v>0</v>
      </c>
      <c r="BM1596" s="17">
        <v>1.3851E-2</v>
      </c>
      <c r="BN1596" s="17">
        <v>6.0919000000000001E-2</v>
      </c>
      <c r="BO1596" s="17">
        <v>0</v>
      </c>
      <c r="BP1596" s="17">
        <v>0</v>
      </c>
      <c r="BQ1596" s="17">
        <v>0</v>
      </c>
      <c r="BR1596" s="17">
        <v>0</v>
      </c>
      <c r="BS1596" s="17">
        <v>0</v>
      </c>
      <c r="BT1596" s="17" t="s">
        <v>409</v>
      </c>
      <c r="BU1596" s="17" t="s">
        <v>409</v>
      </c>
      <c r="BV1596" s="17" t="s">
        <v>409</v>
      </c>
      <c r="BW1596" s="17" t="s">
        <v>592</v>
      </c>
      <c r="CA1596" s="17">
        <v>96108541</v>
      </c>
      <c r="CB1596" s="17" t="s">
        <v>1138</v>
      </c>
      <c r="CC1596" s="17">
        <v>93101618</v>
      </c>
      <c r="CD1596" s="17" t="s">
        <v>1202</v>
      </c>
    </row>
    <row r="1597" spans="1:82">
      <c r="A1597" s="27">
        <v>1000005476</v>
      </c>
      <c r="B1597" s="26">
        <v>0</v>
      </c>
      <c r="C1597" s="26" t="s">
        <v>94</v>
      </c>
      <c r="D1597" s="25">
        <v>304910</v>
      </c>
      <c r="E1597" s="25" t="s">
        <v>1203</v>
      </c>
      <c r="F1597" s="25">
        <v>304915</v>
      </c>
      <c r="G1597" s="25" t="s">
        <v>1201</v>
      </c>
      <c r="H1597" s="25">
        <v>2</v>
      </c>
      <c r="I1597" s="25">
        <v>2007.12</v>
      </c>
      <c r="J1597" s="25">
        <v>2012.04</v>
      </c>
      <c r="K1597" s="25" t="s">
        <v>1199</v>
      </c>
      <c r="L1597" s="25"/>
      <c r="M1597" s="25" t="s">
        <v>1198</v>
      </c>
      <c r="N1597" s="25" t="s">
        <v>412</v>
      </c>
      <c r="O1597" s="25" t="s">
        <v>428</v>
      </c>
      <c r="P1597" s="25" t="s">
        <v>515</v>
      </c>
      <c r="Q1597" s="24">
        <v>13140</v>
      </c>
      <c r="R1597" s="17">
        <v>0</v>
      </c>
      <c r="S1597" s="17" t="s">
        <v>411</v>
      </c>
      <c r="T1597" s="17" t="s">
        <v>516</v>
      </c>
      <c r="U1597" s="17">
        <v>100</v>
      </c>
      <c r="V1597" s="17">
        <v>0.875</v>
      </c>
      <c r="Y1597" s="17">
        <v>0</v>
      </c>
      <c r="Z1597" s="17">
        <v>0</v>
      </c>
      <c r="AC1597" s="17">
        <v>0</v>
      </c>
      <c r="AD1597" s="17">
        <v>0</v>
      </c>
      <c r="AG1597" s="17">
        <v>0</v>
      </c>
      <c r="AH1597" s="17">
        <v>0</v>
      </c>
      <c r="AK1597" s="17">
        <v>0</v>
      </c>
      <c r="AL1597" s="17">
        <v>0</v>
      </c>
      <c r="AO1597" s="17">
        <v>0</v>
      </c>
      <c r="AP1597" s="17">
        <v>0</v>
      </c>
      <c r="AQ1597" s="17">
        <v>1.9431349999999999E-3</v>
      </c>
      <c r="AR1597" s="17">
        <v>1.3025100000000001E-4</v>
      </c>
      <c r="AS1597" s="17">
        <v>2.7759999999999998E-3</v>
      </c>
      <c r="AT1597" s="17">
        <v>1.8665999999999999E-2</v>
      </c>
      <c r="AU1597" s="17">
        <v>1.6348999999999999E-2</v>
      </c>
      <c r="AV1597" s="17">
        <v>236</v>
      </c>
      <c r="AW1597" s="17">
        <v>283.2</v>
      </c>
      <c r="AX1597" s="17">
        <v>354</v>
      </c>
      <c r="AY1597" s="17">
        <v>0</v>
      </c>
      <c r="AZ1597" s="17">
        <v>0</v>
      </c>
      <c r="BA1597" s="17">
        <v>0</v>
      </c>
      <c r="BB1597" s="17">
        <v>0</v>
      </c>
      <c r="BC1597" s="17">
        <v>1</v>
      </c>
      <c r="BD1597" s="17">
        <v>13.24</v>
      </c>
      <c r="BE1597" s="17">
        <v>1</v>
      </c>
      <c r="BF1597" s="17">
        <v>1</v>
      </c>
      <c r="BH1597" s="17">
        <v>0</v>
      </c>
      <c r="BJ1597" s="17">
        <v>0</v>
      </c>
      <c r="BL1597" s="17">
        <v>0</v>
      </c>
      <c r="BM1597" s="17">
        <v>1.3851E-2</v>
      </c>
      <c r="BN1597" s="17">
        <v>6.0919000000000001E-2</v>
      </c>
      <c r="BO1597" s="17">
        <v>0</v>
      </c>
      <c r="BP1597" s="17">
        <v>0</v>
      </c>
      <c r="BQ1597" s="17">
        <v>0</v>
      </c>
      <c r="BR1597" s="17">
        <v>0</v>
      </c>
      <c r="BS1597" s="17">
        <v>0</v>
      </c>
      <c r="BT1597" s="17" t="s">
        <v>409</v>
      </c>
      <c r="BU1597" s="17" t="s">
        <v>409</v>
      </c>
      <c r="BV1597" s="17" t="s">
        <v>409</v>
      </c>
      <c r="BW1597" s="17" t="s">
        <v>592</v>
      </c>
      <c r="CA1597" s="17">
        <v>96108541</v>
      </c>
      <c r="CB1597" s="17" t="s">
        <v>1138</v>
      </c>
      <c r="CC1597" s="17">
        <v>93101618</v>
      </c>
      <c r="CD1597" s="17" t="s">
        <v>1202</v>
      </c>
    </row>
    <row r="1598" spans="1:82">
      <c r="A1598" s="27">
        <v>1000005477</v>
      </c>
      <c r="B1598" s="26">
        <v>0</v>
      </c>
      <c r="C1598" s="26" t="s">
        <v>111</v>
      </c>
      <c r="D1598" s="25">
        <v>304915</v>
      </c>
      <c r="E1598" s="25" t="s">
        <v>1201</v>
      </c>
      <c r="F1598" s="25">
        <v>304920</v>
      </c>
      <c r="G1598" s="25" t="s">
        <v>1200</v>
      </c>
      <c r="H1598" s="25">
        <v>1</v>
      </c>
      <c r="I1598" s="25">
        <v>2007.12</v>
      </c>
      <c r="J1598" s="25">
        <v>2500.12</v>
      </c>
      <c r="K1598" s="25" t="s">
        <v>1199</v>
      </c>
      <c r="L1598" s="25"/>
      <c r="M1598" s="25" t="s">
        <v>1198</v>
      </c>
      <c r="N1598" s="25" t="s">
        <v>412</v>
      </c>
      <c r="O1598" s="25" t="s">
        <v>428</v>
      </c>
      <c r="P1598" s="25" t="s">
        <v>515</v>
      </c>
      <c r="Q1598" s="28">
        <v>621</v>
      </c>
      <c r="R1598" s="17">
        <v>0</v>
      </c>
      <c r="S1598" s="17" t="s">
        <v>411</v>
      </c>
      <c r="T1598" s="17" t="s">
        <v>726</v>
      </c>
      <c r="U1598" s="29">
        <v>1520</v>
      </c>
      <c r="V1598" s="17">
        <v>9.8000000000000004E-2</v>
      </c>
      <c r="Y1598" s="17">
        <v>0</v>
      </c>
      <c r="Z1598" s="17">
        <v>0</v>
      </c>
      <c r="AC1598" s="17">
        <v>0</v>
      </c>
      <c r="AD1598" s="17">
        <v>0</v>
      </c>
      <c r="AG1598" s="17">
        <v>0</v>
      </c>
      <c r="AH1598" s="17">
        <v>0</v>
      </c>
      <c r="AK1598" s="17">
        <v>0</v>
      </c>
      <c r="AL1598" s="17">
        <v>0</v>
      </c>
      <c r="AO1598" s="17">
        <v>0</v>
      </c>
      <c r="AP1598" s="17">
        <v>0</v>
      </c>
      <c r="AQ1598" s="17">
        <v>3.2079827999999998E-2</v>
      </c>
      <c r="AR1598" s="17">
        <v>9.8793399999999999E-4</v>
      </c>
      <c r="AS1598" s="17">
        <v>1.93E-4</v>
      </c>
      <c r="AT1598" s="17">
        <v>1.6280000000000001E-3</v>
      </c>
      <c r="AU1598" s="17">
        <v>4.5148000000000001E-2</v>
      </c>
      <c r="AV1598" s="17">
        <v>386</v>
      </c>
      <c r="AW1598" s="17">
        <v>463.2</v>
      </c>
      <c r="AX1598" s="17">
        <v>579</v>
      </c>
      <c r="AY1598" s="17">
        <v>0</v>
      </c>
      <c r="AZ1598" s="17">
        <v>0</v>
      </c>
      <c r="BA1598" s="17">
        <v>0</v>
      </c>
      <c r="BB1598" s="17">
        <v>0</v>
      </c>
      <c r="BC1598" s="17">
        <v>1</v>
      </c>
      <c r="BD1598" s="17">
        <v>2.14</v>
      </c>
      <c r="BE1598" s="17">
        <v>1</v>
      </c>
      <c r="BF1598" s="17">
        <v>1</v>
      </c>
      <c r="BH1598" s="17">
        <v>0</v>
      </c>
      <c r="BJ1598" s="17">
        <v>0</v>
      </c>
      <c r="BL1598" s="17">
        <v>0</v>
      </c>
      <c r="BM1598" s="17">
        <v>8.5800000000000004E-4</v>
      </c>
      <c r="BN1598" s="17">
        <v>3.2260000000000001E-3</v>
      </c>
      <c r="BO1598" s="17">
        <v>0</v>
      </c>
      <c r="BP1598" s="17">
        <v>0</v>
      </c>
      <c r="BQ1598" s="17">
        <v>0</v>
      </c>
      <c r="BR1598" s="17">
        <v>0</v>
      </c>
      <c r="BS1598" s="17">
        <v>0</v>
      </c>
      <c r="BT1598" s="17" t="s">
        <v>409</v>
      </c>
      <c r="BU1598" s="17" t="s">
        <v>409</v>
      </c>
      <c r="BV1598" s="17" t="s">
        <v>409</v>
      </c>
      <c r="BW1598" s="17" t="s">
        <v>592</v>
      </c>
      <c r="CA1598" s="17">
        <v>96108541</v>
      </c>
      <c r="CB1598" s="17" t="s">
        <v>1138</v>
      </c>
      <c r="CC1598" s="17">
        <v>4200250</v>
      </c>
      <c r="CD1598" s="17" t="s">
        <v>878</v>
      </c>
    </row>
    <row r="1599" spans="1:82">
      <c r="A1599" s="27">
        <v>1000005478</v>
      </c>
      <c r="B1599" s="26">
        <v>0</v>
      </c>
      <c r="C1599" s="26" t="s">
        <v>110</v>
      </c>
      <c r="D1599" s="25">
        <v>304915</v>
      </c>
      <c r="E1599" s="25" t="s">
        <v>1201</v>
      </c>
      <c r="F1599" s="25">
        <v>304920</v>
      </c>
      <c r="G1599" s="25" t="s">
        <v>1200</v>
      </c>
      <c r="H1599" s="25">
        <v>2</v>
      </c>
      <c r="I1599" s="25">
        <v>2007.12</v>
      </c>
      <c r="J1599" s="25">
        <v>2500.12</v>
      </c>
      <c r="K1599" s="25" t="s">
        <v>1199</v>
      </c>
      <c r="L1599" s="25"/>
      <c r="M1599" s="25" t="s">
        <v>1198</v>
      </c>
      <c r="N1599" s="25" t="s">
        <v>412</v>
      </c>
      <c r="O1599" s="25" t="s">
        <v>428</v>
      </c>
      <c r="P1599" s="25" t="s">
        <v>515</v>
      </c>
      <c r="Q1599" s="28">
        <v>621</v>
      </c>
      <c r="R1599" s="17">
        <v>0</v>
      </c>
      <c r="S1599" s="17" t="s">
        <v>411</v>
      </c>
      <c r="T1599" s="17" t="s">
        <v>726</v>
      </c>
      <c r="U1599" s="29">
        <v>1520</v>
      </c>
      <c r="V1599" s="17">
        <v>9.8000000000000004E-2</v>
      </c>
      <c r="Y1599" s="17">
        <v>0</v>
      </c>
      <c r="Z1599" s="17">
        <v>0</v>
      </c>
      <c r="AC1599" s="17">
        <v>0</v>
      </c>
      <c r="AD1599" s="17">
        <v>0</v>
      </c>
      <c r="AG1599" s="17">
        <v>0</v>
      </c>
      <c r="AH1599" s="17">
        <v>0</v>
      </c>
      <c r="AK1599" s="17">
        <v>0</v>
      </c>
      <c r="AL1599" s="17">
        <v>0</v>
      </c>
      <c r="AO1599" s="17">
        <v>0</v>
      </c>
      <c r="AP1599" s="17">
        <v>0</v>
      </c>
      <c r="AQ1599" s="17">
        <v>3.2079827999999998E-2</v>
      </c>
      <c r="AR1599" s="17">
        <v>9.8793399999999999E-4</v>
      </c>
      <c r="AS1599" s="17">
        <v>1.93E-4</v>
      </c>
      <c r="AT1599" s="17">
        <v>1.6280000000000001E-3</v>
      </c>
      <c r="AU1599" s="17">
        <v>4.5148000000000001E-2</v>
      </c>
      <c r="AV1599" s="17">
        <v>386</v>
      </c>
      <c r="AW1599" s="17">
        <v>463.2</v>
      </c>
      <c r="AX1599" s="17">
        <v>579</v>
      </c>
      <c r="AY1599" s="17">
        <v>0</v>
      </c>
      <c r="AZ1599" s="17">
        <v>0</v>
      </c>
      <c r="BA1599" s="17">
        <v>0</v>
      </c>
      <c r="BB1599" s="17">
        <v>0</v>
      </c>
      <c r="BC1599" s="17">
        <v>1</v>
      </c>
      <c r="BD1599" s="17">
        <v>2.14</v>
      </c>
      <c r="BE1599" s="17">
        <v>1</v>
      </c>
      <c r="BF1599" s="17">
        <v>1</v>
      </c>
      <c r="BH1599" s="17">
        <v>0</v>
      </c>
      <c r="BJ1599" s="17">
        <v>0</v>
      </c>
      <c r="BL1599" s="17">
        <v>0</v>
      </c>
      <c r="BM1599" s="17">
        <v>8.5800000000000004E-4</v>
      </c>
      <c r="BN1599" s="17">
        <v>3.2260000000000001E-3</v>
      </c>
      <c r="BO1599" s="17">
        <v>0</v>
      </c>
      <c r="BP1599" s="17">
        <v>0</v>
      </c>
      <c r="BQ1599" s="17">
        <v>0</v>
      </c>
      <c r="BR1599" s="17">
        <v>0</v>
      </c>
      <c r="BS1599" s="17">
        <v>0</v>
      </c>
      <c r="BT1599" s="17" t="s">
        <v>409</v>
      </c>
      <c r="BU1599" s="17" t="s">
        <v>409</v>
      </c>
      <c r="BV1599" s="17" t="s">
        <v>409</v>
      </c>
      <c r="BW1599" s="17" t="s">
        <v>592</v>
      </c>
      <c r="CA1599" s="17">
        <v>96108541</v>
      </c>
      <c r="CB1599" s="17" t="s">
        <v>1138</v>
      </c>
      <c r="CC1599" s="17">
        <v>4200250</v>
      </c>
      <c r="CD1599" s="17" t="s">
        <v>878</v>
      </c>
    </row>
    <row r="1600" spans="1:82">
      <c r="A1600" s="27">
        <v>1000005479</v>
      </c>
      <c r="B1600" s="26">
        <v>0</v>
      </c>
      <c r="C1600" s="26" t="s">
        <v>77</v>
      </c>
      <c r="D1600" s="25">
        <v>304325</v>
      </c>
      <c r="E1600" s="25" t="s">
        <v>1197</v>
      </c>
      <c r="F1600" s="25">
        <v>302710</v>
      </c>
      <c r="G1600" s="25" t="s">
        <v>1196</v>
      </c>
      <c r="H1600" s="25">
        <v>1</v>
      </c>
      <c r="I1600" s="25">
        <v>2008.06</v>
      </c>
      <c r="J1600" s="25">
        <v>2500.12</v>
      </c>
      <c r="K1600" s="25" t="s">
        <v>1078</v>
      </c>
      <c r="L1600" s="25"/>
      <c r="M1600" s="25" t="s">
        <v>1078</v>
      </c>
      <c r="N1600" s="25" t="s">
        <v>412</v>
      </c>
      <c r="O1600" s="25" t="s">
        <v>411</v>
      </c>
      <c r="P1600" s="25" t="s">
        <v>516</v>
      </c>
      <c r="Q1600" s="24">
        <v>6247</v>
      </c>
      <c r="R1600" s="17">
        <v>0.2427</v>
      </c>
      <c r="U1600" s="17">
        <v>0</v>
      </c>
      <c r="V1600" s="17">
        <v>0</v>
      </c>
      <c r="Y1600" s="17">
        <v>0</v>
      </c>
      <c r="Z1600" s="17">
        <v>0</v>
      </c>
      <c r="AC1600" s="17">
        <v>0</v>
      </c>
      <c r="AD1600" s="17">
        <v>0</v>
      </c>
      <c r="AG1600" s="17">
        <v>0</v>
      </c>
      <c r="AH1600" s="17">
        <v>0</v>
      </c>
      <c r="AK1600" s="17">
        <v>0</v>
      </c>
      <c r="AL1600" s="17">
        <v>0</v>
      </c>
      <c r="AO1600" s="17">
        <v>0</v>
      </c>
      <c r="AP1600" s="17">
        <v>0</v>
      </c>
      <c r="AQ1600" s="17">
        <v>0.2427</v>
      </c>
      <c r="AR1600" s="17">
        <v>1E-3</v>
      </c>
      <c r="AS1600" s="17">
        <v>3.7599999999999998E-4</v>
      </c>
      <c r="AT1600" s="17">
        <v>5.287E-3</v>
      </c>
      <c r="AU1600" s="17">
        <v>0.109486</v>
      </c>
      <c r="AV1600" s="17">
        <v>368.63</v>
      </c>
      <c r="AW1600" s="17">
        <v>442.36</v>
      </c>
      <c r="AX1600" s="17">
        <v>552.95000000000005</v>
      </c>
      <c r="AY1600" s="17">
        <v>0</v>
      </c>
      <c r="AZ1600" s="17">
        <v>0</v>
      </c>
      <c r="BA1600" s="17">
        <v>0</v>
      </c>
      <c r="BB1600" s="17">
        <v>0</v>
      </c>
      <c r="BC1600" s="17">
        <v>1</v>
      </c>
      <c r="BD1600" s="17">
        <v>6.25</v>
      </c>
      <c r="BE1600" s="17">
        <v>1</v>
      </c>
      <c r="BF1600" s="17">
        <v>1</v>
      </c>
      <c r="BH1600" s="17">
        <v>0</v>
      </c>
      <c r="BJ1600" s="17">
        <v>0</v>
      </c>
      <c r="BL1600" s="17">
        <v>0</v>
      </c>
      <c r="BM1600" s="17">
        <v>1.286E-3</v>
      </c>
      <c r="BN1600" s="17">
        <v>1.6570000000000001E-3</v>
      </c>
      <c r="BO1600" s="17">
        <v>0.109486</v>
      </c>
      <c r="BP1600" s="17">
        <v>0</v>
      </c>
      <c r="BQ1600" s="17">
        <v>0</v>
      </c>
      <c r="BR1600" s="17">
        <v>0</v>
      </c>
      <c r="BS1600" s="17">
        <v>0</v>
      </c>
      <c r="BT1600" s="17" t="s">
        <v>409</v>
      </c>
      <c r="BU1600" s="17" t="s">
        <v>409</v>
      </c>
      <c r="BV1600" s="17" t="s">
        <v>409</v>
      </c>
      <c r="BW1600" s="17" t="s">
        <v>592</v>
      </c>
      <c r="CA1600" s="17">
        <v>96108541</v>
      </c>
      <c r="CB1600" s="17" t="s">
        <v>1138</v>
      </c>
      <c r="CC1600" s="17">
        <v>4200250</v>
      </c>
      <c r="CD1600" s="17" t="s">
        <v>1195</v>
      </c>
    </row>
    <row r="1601" spans="1:82">
      <c r="A1601" s="27">
        <v>1000005480</v>
      </c>
      <c r="B1601" s="26">
        <v>0</v>
      </c>
      <c r="C1601" s="26" t="s">
        <v>76</v>
      </c>
      <c r="D1601" s="25">
        <v>304325</v>
      </c>
      <c r="E1601" s="25" t="s">
        <v>1197</v>
      </c>
      <c r="F1601" s="25">
        <v>302710</v>
      </c>
      <c r="G1601" s="25" t="s">
        <v>1196</v>
      </c>
      <c r="H1601" s="25">
        <v>2</v>
      </c>
      <c r="I1601" s="25">
        <v>2008.06</v>
      </c>
      <c r="J1601" s="25">
        <v>2500.12</v>
      </c>
      <c r="K1601" s="25" t="s">
        <v>1078</v>
      </c>
      <c r="L1601" s="25"/>
      <c r="M1601" s="25" t="s">
        <v>1078</v>
      </c>
      <c r="N1601" s="25" t="s">
        <v>412</v>
      </c>
      <c r="O1601" s="25" t="s">
        <v>411</v>
      </c>
      <c r="P1601" s="25" t="s">
        <v>516</v>
      </c>
      <c r="Q1601" s="24">
        <v>6247</v>
      </c>
      <c r="R1601" s="17">
        <v>0.2427</v>
      </c>
      <c r="U1601" s="17">
        <v>0</v>
      </c>
      <c r="V1601" s="17">
        <v>0</v>
      </c>
      <c r="Y1601" s="17">
        <v>0</v>
      </c>
      <c r="Z1601" s="17">
        <v>0</v>
      </c>
      <c r="AC1601" s="17">
        <v>0</v>
      </c>
      <c r="AD1601" s="17">
        <v>0</v>
      </c>
      <c r="AG1601" s="17">
        <v>0</v>
      </c>
      <c r="AH1601" s="17">
        <v>0</v>
      </c>
      <c r="AK1601" s="17">
        <v>0</v>
      </c>
      <c r="AL1601" s="17">
        <v>0</v>
      </c>
      <c r="AO1601" s="17">
        <v>0</v>
      </c>
      <c r="AP1601" s="17">
        <v>0</v>
      </c>
      <c r="AQ1601" s="17">
        <v>0.2427</v>
      </c>
      <c r="AR1601" s="17">
        <v>1E-3</v>
      </c>
      <c r="AS1601" s="17">
        <v>3.7599999999999998E-4</v>
      </c>
      <c r="AT1601" s="17">
        <v>5.287E-3</v>
      </c>
      <c r="AU1601" s="17">
        <v>0.109486</v>
      </c>
      <c r="AV1601" s="17">
        <v>368.63</v>
      </c>
      <c r="AW1601" s="17">
        <v>442.36</v>
      </c>
      <c r="AX1601" s="17">
        <v>552.95000000000005</v>
      </c>
      <c r="AY1601" s="17">
        <v>0</v>
      </c>
      <c r="AZ1601" s="17">
        <v>0</v>
      </c>
      <c r="BA1601" s="17">
        <v>0</v>
      </c>
      <c r="BB1601" s="17">
        <v>0</v>
      </c>
      <c r="BC1601" s="17">
        <v>1</v>
      </c>
      <c r="BD1601" s="17">
        <v>6.25</v>
      </c>
      <c r="BE1601" s="17">
        <v>1</v>
      </c>
      <c r="BF1601" s="17">
        <v>1</v>
      </c>
      <c r="BH1601" s="17">
        <v>0</v>
      </c>
      <c r="BJ1601" s="17">
        <v>0</v>
      </c>
      <c r="BL1601" s="17">
        <v>0</v>
      </c>
      <c r="BM1601" s="17">
        <v>1.286E-3</v>
      </c>
      <c r="BN1601" s="17">
        <v>1.6570000000000001E-3</v>
      </c>
      <c r="BO1601" s="17">
        <v>0.109486</v>
      </c>
      <c r="BP1601" s="17">
        <v>0</v>
      </c>
      <c r="BQ1601" s="17">
        <v>0</v>
      </c>
      <c r="BR1601" s="17">
        <v>0</v>
      </c>
      <c r="BS1601" s="17">
        <v>0</v>
      </c>
      <c r="BT1601" s="17" t="s">
        <v>409</v>
      </c>
      <c r="BU1601" s="17" t="s">
        <v>409</v>
      </c>
      <c r="BV1601" s="17" t="s">
        <v>409</v>
      </c>
      <c r="BW1601" s="17" t="s">
        <v>592</v>
      </c>
      <c r="CA1601" s="17">
        <v>96108541</v>
      </c>
      <c r="CB1601" s="17" t="s">
        <v>1138</v>
      </c>
      <c r="CC1601" s="17">
        <v>4200250</v>
      </c>
      <c r="CD1601" s="17" t="s">
        <v>1195</v>
      </c>
    </row>
    <row r="1602" spans="1:82">
      <c r="A1602" s="27">
        <v>1000005481</v>
      </c>
      <c r="B1602" s="26">
        <v>0</v>
      </c>
      <c r="C1602" s="26" t="s">
        <v>1194</v>
      </c>
      <c r="D1602" s="25">
        <v>312150</v>
      </c>
      <c r="E1602" s="25" t="s">
        <v>1193</v>
      </c>
      <c r="F1602" s="25">
        <v>312165</v>
      </c>
      <c r="G1602" s="25" t="s">
        <v>1190</v>
      </c>
      <c r="H1602" s="25">
        <v>1</v>
      </c>
      <c r="I1602" s="25">
        <v>2008.06</v>
      </c>
      <c r="J1602" s="25">
        <v>2500.12</v>
      </c>
      <c r="K1602" s="25" t="s">
        <v>1189</v>
      </c>
      <c r="L1602" s="25"/>
      <c r="M1602" s="25" t="s">
        <v>969</v>
      </c>
      <c r="N1602" s="25" t="s">
        <v>412</v>
      </c>
      <c r="O1602" s="25" t="s">
        <v>428</v>
      </c>
      <c r="P1602" s="25" t="s">
        <v>427</v>
      </c>
      <c r="Q1602" s="24">
        <v>18780</v>
      </c>
      <c r="R1602" s="17">
        <v>0</v>
      </c>
      <c r="S1602" s="17" t="s">
        <v>411</v>
      </c>
      <c r="T1602" s="17" t="s">
        <v>426</v>
      </c>
      <c r="U1602" s="17">
        <v>980</v>
      </c>
      <c r="V1602" s="17">
        <v>0.1079</v>
      </c>
      <c r="Y1602" s="17">
        <v>0</v>
      </c>
      <c r="Z1602" s="17">
        <v>0</v>
      </c>
      <c r="AC1602" s="17">
        <v>0</v>
      </c>
      <c r="AD1602" s="17">
        <v>0</v>
      </c>
      <c r="AG1602" s="17">
        <v>0</v>
      </c>
      <c r="AH1602" s="17">
        <v>0</v>
      </c>
      <c r="AK1602" s="17">
        <v>0</v>
      </c>
      <c r="AL1602" s="17">
        <v>0</v>
      </c>
      <c r="AO1602" s="17">
        <v>0</v>
      </c>
      <c r="AP1602" s="17">
        <v>0</v>
      </c>
      <c r="AQ1602" s="17">
        <v>1.1079779999999999E-3</v>
      </c>
      <c r="AR1602" s="17">
        <v>5.4097599999999998E-4</v>
      </c>
      <c r="AS1602" s="17">
        <v>8.0510000000000009E-3</v>
      </c>
      <c r="AT1602" s="17">
        <v>3.8281000000000003E-2</v>
      </c>
      <c r="AU1602" s="17">
        <v>2.8532999999999999E-2</v>
      </c>
      <c r="AV1602" s="17">
        <v>193</v>
      </c>
      <c r="AW1602" s="17">
        <v>231.6</v>
      </c>
      <c r="AX1602" s="17">
        <v>289.5</v>
      </c>
      <c r="AY1602" s="17">
        <v>0</v>
      </c>
      <c r="AZ1602" s="17">
        <v>0</v>
      </c>
      <c r="BA1602" s="17">
        <v>0</v>
      </c>
      <c r="BB1602" s="17">
        <v>0</v>
      </c>
      <c r="BC1602" s="17">
        <v>1</v>
      </c>
      <c r="BD1602" s="17">
        <v>19.760000000000002</v>
      </c>
      <c r="BE1602" s="17">
        <v>1</v>
      </c>
      <c r="BF1602" s="17">
        <v>1</v>
      </c>
      <c r="BH1602" s="17">
        <v>0</v>
      </c>
      <c r="BJ1602" s="17">
        <v>0</v>
      </c>
      <c r="BL1602" s="17">
        <v>0</v>
      </c>
      <c r="BM1602" s="17">
        <v>2.3630999999999999E-2</v>
      </c>
      <c r="BN1602" s="17">
        <v>8.7660000000000002E-2</v>
      </c>
      <c r="BO1602" s="17">
        <v>0</v>
      </c>
      <c r="BP1602" s="17">
        <v>0</v>
      </c>
      <c r="BQ1602" s="17">
        <v>0</v>
      </c>
      <c r="BR1602" s="17">
        <v>0</v>
      </c>
      <c r="BS1602" s="17">
        <v>0</v>
      </c>
      <c r="BT1602" s="17" t="s">
        <v>409</v>
      </c>
      <c r="BU1602" s="17" t="s">
        <v>409</v>
      </c>
      <c r="BV1602" s="17" t="s">
        <v>409</v>
      </c>
      <c r="BX1602" s="17" t="s">
        <v>607</v>
      </c>
      <c r="CA1602" s="17">
        <v>93101618</v>
      </c>
      <c r="CB1602" s="17" t="s">
        <v>1138</v>
      </c>
      <c r="CC1602" s="17">
        <v>7101341</v>
      </c>
      <c r="CD1602" s="17" t="s">
        <v>1192</v>
      </c>
    </row>
    <row r="1603" spans="1:82">
      <c r="A1603" s="27">
        <v>1000005482</v>
      </c>
      <c r="B1603" s="26">
        <v>0</v>
      </c>
      <c r="C1603" s="26" t="s">
        <v>75</v>
      </c>
      <c r="D1603" s="25">
        <v>312135</v>
      </c>
      <c r="E1603" s="25" t="s">
        <v>1191</v>
      </c>
      <c r="F1603" s="25">
        <v>312165</v>
      </c>
      <c r="G1603" s="25" t="s">
        <v>1190</v>
      </c>
      <c r="H1603" s="25">
        <v>1</v>
      </c>
      <c r="I1603" s="25">
        <v>2008.06</v>
      </c>
      <c r="J1603" s="25">
        <v>2500.12</v>
      </c>
      <c r="K1603" s="25" t="s">
        <v>1189</v>
      </c>
      <c r="L1603" s="25"/>
      <c r="M1603" s="25" t="s">
        <v>969</v>
      </c>
      <c r="N1603" s="25" t="s">
        <v>412</v>
      </c>
      <c r="O1603" s="25" t="s">
        <v>428</v>
      </c>
      <c r="P1603" s="25" t="s">
        <v>427</v>
      </c>
      <c r="Q1603" s="24">
        <v>23030</v>
      </c>
      <c r="R1603" s="17">
        <v>0</v>
      </c>
      <c r="S1603" s="17" t="s">
        <v>411</v>
      </c>
      <c r="T1603" s="17" t="s">
        <v>426</v>
      </c>
      <c r="U1603" s="17">
        <v>980</v>
      </c>
      <c r="V1603" s="17">
        <v>0.1079</v>
      </c>
      <c r="Y1603" s="17">
        <v>0</v>
      </c>
      <c r="Z1603" s="17">
        <v>0</v>
      </c>
      <c r="AC1603" s="17">
        <v>0</v>
      </c>
      <c r="AD1603" s="17">
        <v>0</v>
      </c>
      <c r="AG1603" s="17">
        <v>0</v>
      </c>
      <c r="AH1603" s="17">
        <v>0</v>
      </c>
      <c r="AK1603" s="17">
        <v>0</v>
      </c>
      <c r="AL1603" s="17">
        <v>0</v>
      </c>
      <c r="AO1603" s="17">
        <v>0</v>
      </c>
      <c r="AP1603" s="17">
        <v>0</v>
      </c>
      <c r="AQ1603" s="17">
        <v>9.0522499999999995E-4</v>
      </c>
      <c r="AR1603" s="17">
        <v>4.9006799999999997E-4</v>
      </c>
      <c r="AS1603" s="17">
        <v>9.8499999999999994E-3</v>
      </c>
      <c r="AT1603" s="17">
        <v>4.6710000000000002E-2</v>
      </c>
      <c r="AU1603" s="17">
        <v>3.1940000000000003E-2</v>
      </c>
      <c r="AV1603" s="17">
        <v>193</v>
      </c>
      <c r="AW1603" s="17">
        <v>231.6</v>
      </c>
      <c r="AX1603" s="17">
        <v>289.5</v>
      </c>
      <c r="AY1603" s="17">
        <v>0</v>
      </c>
      <c r="AZ1603" s="17">
        <v>0</v>
      </c>
      <c r="BA1603" s="17">
        <v>0</v>
      </c>
      <c r="BB1603" s="17">
        <v>0</v>
      </c>
      <c r="BC1603" s="17">
        <v>1</v>
      </c>
      <c r="BD1603" s="17">
        <v>24.01</v>
      </c>
      <c r="BE1603" s="17">
        <v>1</v>
      </c>
      <c r="BF1603" s="17">
        <v>1</v>
      </c>
      <c r="BH1603" s="17">
        <v>0</v>
      </c>
      <c r="BJ1603" s="17">
        <v>0</v>
      </c>
      <c r="BL1603" s="17">
        <v>0</v>
      </c>
      <c r="BM1603" s="17">
        <v>2.8930000000000001E-2</v>
      </c>
      <c r="BN1603" s="17">
        <v>0.10741000000000001</v>
      </c>
      <c r="BO1603" s="17">
        <v>0</v>
      </c>
      <c r="BP1603" s="17">
        <v>0</v>
      </c>
      <c r="BQ1603" s="17">
        <v>0</v>
      </c>
      <c r="BR1603" s="17">
        <v>0</v>
      </c>
      <c r="BS1603" s="17">
        <v>0</v>
      </c>
      <c r="BT1603" s="17" t="s">
        <v>409</v>
      </c>
      <c r="BU1603" s="17" t="s">
        <v>409</v>
      </c>
      <c r="BV1603" s="17" t="s">
        <v>409</v>
      </c>
      <c r="BW1603" s="17" t="s">
        <v>592</v>
      </c>
      <c r="CA1603" s="17">
        <v>93101618</v>
      </c>
      <c r="CB1603" s="17" t="s">
        <v>1138</v>
      </c>
      <c r="CC1603" s="17">
        <v>7101341</v>
      </c>
      <c r="CD1603" s="17" t="s">
        <v>1183</v>
      </c>
    </row>
    <row r="1604" spans="1:82">
      <c r="A1604" s="27">
        <v>1000005483</v>
      </c>
      <c r="B1604" s="26">
        <v>0</v>
      </c>
      <c r="C1604" s="26" t="s">
        <v>1188</v>
      </c>
      <c r="D1604" s="25">
        <v>312160</v>
      </c>
      <c r="E1604" s="25" t="s">
        <v>1187</v>
      </c>
      <c r="F1604" s="25">
        <v>312120</v>
      </c>
      <c r="G1604" s="25" t="s">
        <v>1186</v>
      </c>
      <c r="H1604" s="25">
        <v>1</v>
      </c>
      <c r="I1604" s="25">
        <v>2007.07</v>
      </c>
      <c r="J1604" s="25">
        <v>2500.12</v>
      </c>
      <c r="K1604" s="25" t="s">
        <v>1185</v>
      </c>
      <c r="L1604" s="25"/>
      <c r="M1604" s="25" t="s">
        <v>1184</v>
      </c>
      <c r="N1604" s="25" t="s">
        <v>412</v>
      </c>
      <c r="O1604" s="25" t="s">
        <v>428</v>
      </c>
      <c r="P1604" s="25" t="s">
        <v>427</v>
      </c>
      <c r="Q1604" s="24">
        <v>19846</v>
      </c>
      <c r="R1604" s="17">
        <v>0</v>
      </c>
      <c r="U1604" s="17">
        <v>0</v>
      </c>
      <c r="V1604" s="17">
        <v>0</v>
      </c>
      <c r="Y1604" s="17">
        <v>0</v>
      </c>
      <c r="Z1604" s="17">
        <v>0</v>
      </c>
      <c r="AC1604" s="17">
        <v>0</v>
      </c>
      <c r="AD1604" s="17">
        <v>0</v>
      </c>
      <c r="AG1604" s="17">
        <v>0</v>
      </c>
      <c r="AH1604" s="17">
        <v>0</v>
      </c>
      <c r="AK1604" s="17">
        <v>0</v>
      </c>
      <c r="AL1604" s="17">
        <v>0</v>
      </c>
      <c r="AO1604" s="17">
        <v>0</v>
      </c>
      <c r="AP1604" s="17">
        <v>0</v>
      </c>
      <c r="AQ1604" s="17">
        <v>0</v>
      </c>
      <c r="AR1604" s="17">
        <v>0</v>
      </c>
      <c r="AS1604" s="17">
        <v>8.4036600000000003E-3</v>
      </c>
      <c r="AT1604" s="17">
        <v>3.9285199999999999E-2</v>
      </c>
      <c r="AU1604" s="17">
        <v>1.5873640000000001E-2</v>
      </c>
      <c r="AV1604" s="17">
        <v>195</v>
      </c>
      <c r="AW1604" s="17">
        <v>234</v>
      </c>
      <c r="AX1604" s="17">
        <v>292.5</v>
      </c>
      <c r="AY1604" s="17">
        <v>0</v>
      </c>
      <c r="AZ1604" s="17">
        <v>0</v>
      </c>
      <c r="BA1604" s="17">
        <v>0</v>
      </c>
      <c r="BB1604" s="17">
        <v>0</v>
      </c>
      <c r="BC1604" s="17">
        <v>1</v>
      </c>
      <c r="BD1604" s="17">
        <v>19.850000000000001</v>
      </c>
      <c r="BE1604" s="17">
        <v>1</v>
      </c>
      <c r="BF1604" s="17">
        <v>1</v>
      </c>
      <c r="BH1604" s="17">
        <v>0</v>
      </c>
      <c r="BJ1604" s="17">
        <v>0</v>
      </c>
      <c r="BL1604" s="17">
        <v>0</v>
      </c>
      <c r="BM1604" s="17">
        <v>2.468037E-2</v>
      </c>
      <c r="BN1604" s="17">
        <v>9.2027540000000005E-2</v>
      </c>
      <c r="BO1604" s="17">
        <v>0</v>
      </c>
      <c r="BP1604" s="17">
        <v>0</v>
      </c>
      <c r="BQ1604" s="17">
        <v>0</v>
      </c>
      <c r="BR1604" s="17">
        <v>0</v>
      </c>
      <c r="BS1604" s="17">
        <v>0</v>
      </c>
      <c r="BT1604" s="17" t="s">
        <v>409</v>
      </c>
      <c r="BU1604" s="17" t="s">
        <v>409</v>
      </c>
      <c r="BV1604" s="17" t="s">
        <v>409</v>
      </c>
      <c r="BW1604" s="17" t="s">
        <v>592</v>
      </c>
      <c r="CA1604" s="17">
        <v>93101618</v>
      </c>
      <c r="CB1604" s="17" t="s">
        <v>1138</v>
      </c>
      <c r="CC1604" s="17">
        <v>7101341</v>
      </c>
      <c r="CD1604" s="17" t="s">
        <v>1183</v>
      </c>
    </row>
    <row r="1605" spans="1:82">
      <c r="A1605" s="27">
        <v>1000005512</v>
      </c>
      <c r="B1605" s="26">
        <v>0</v>
      </c>
      <c r="C1605" s="26" t="s">
        <v>277</v>
      </c>
      <c r="D1605" s="25">
        <v>304945</v>
      </c>
      <c r="E1605" s="25" t="s">
        <v>1182</v>
      </c>
      <c r="F1605" s="25">
        <v>304955</v>
      </c>
      <c r="G1605" s="25" t="s">
        <v>1180</v>
      </c>
      <c r="H1605" s="25">
        <v>1</v>
      </c>
      <c r="I1605" s="25">
        <v>2007.11</v>
      </c>
      <c r="J1605" s="25">
        <v>2500.12</v>
      </c>
      <c r="K1605" s="25" t="s">
        <v>949</v>
      </c>
      <c r="L1605" s="25"/>
      <c r="M1605" s="25" t="s">
        <v>1178</v>
      </c>
      <c r="N1605" s="25" t="s">
        <v>412</v>
      </c>
      <c r="O1605" s="25"/>
      <c r="P1605" s="25"/>
      <c r="Q1605" s="28">
        <v>0</v>
      </c>
      <c r="R1605" s="17">
        <v>0</v>
      </c>
      <c r="S1605" s="17" t="s">
        <v>411</v>
      </c>
      <c r="T1605" s="17" t="s">
        <v>516</v>
      </c>
      <c r="U1605" s="29">
        <v>2282</v>
      </c>
      <c r="V1605" s="17">
        <v>0.20766000000000001</v>
      </c>
      <c r="Y1605" s="17">
        <v>0</v>
      </c>
      <c r="Z1605" s="17">
        <v>0</v>
      </c>
      <c r="AC1605" s="17">
        <v>0</v>
      </c>
      <c r="AD1605" s="17">
        <v>0</v>
      </c>
      <c r="AG1605" s="17">
        <v>0</v>
      </c>
      <c r="AH1605" s="17">
        <v>0</v>
      </c>
      <c r="AK1605" s="17">
        <v>0</v>
      </c>
      <c r="AL1605" s="17">
        <v>0</v>
      </c>
      <c r="AO1605" s="17">
        <v>0</v>
      </c>
      <c r="AP1605" s="17">
        <v>0</v>
      </c>
      <c r="AQ1605" s="17">
        <v>0.20766000000000001</v>
      </c>
      <c r="AR1605" s="17">
        <v>1E-3</v>
      </c>
      <c r="AS1605" s="17">
        <v>1.36E-4</v>
      </c>
      <c r="AT1605" s="17">
        <v>1.8990000000000001E-3</v>
      </c>
      <c r="AU1605" s="17">
        <v>4.6244E-2</v>
      </c>
      <c r="AV1605" s="17">
        <v>236</v>
      </c>
      <c r="AW1605" s="17">
        <v>283.2</v>
      </c>
      <c r="AX1605" s="17">
        <v>354</v>
      </c>
      <c r="AY1605" s="17">
        <v>0</v>
      </c>
      <c r="AZ1605" s="17">
        <v>0</v>
      </c>
      <c r="BA1605" s="17">
        <v>0</v>
      </c>
      <c r="BB1605" s="17">
        <v>0</v>
      </c>
      <c r="BC1605" s="17">
        <v>1</v>
      </c>
      <c r="BD1605" s="17">
        <v>2.2799999999999998</v>
      </c>
      <c r="BE1605" s="17">
        <v>1</v>
      </c>
      <c r="BF1605" s="17">
        <v>1</v>
      </c>
      <c r="BH1605" s="17">
        <v>0</v>
      </c>
      <c r="BJ1605" s="17">
        <v>0</v>
      </c>
      <c r="BL1605" s="17">
        <v>0</v>
      </c>
      <c r="BM1605" s="17">
        <v>3.88E-4</v>
      </c>
      <c r="BN1605" s="17">
        <v>6.96E-4</v>
      </c>
      <c r="BO1605" s="17">
        <v>0</v>
      </c>
      <c r="BP1605" s="17">
        <v>0</v>
      </c>
      <c r="BQ1605" s="17">
        <v>0</v>
      </c>
      <c r="BR1605" s="17">
        <v>0</v>
      </c>
      <c r="BS1605" s="17">
        <v>0</v>
      </c>
      <c r="BT1605" s="17" t="s">
        <v>409</v>
      </c>
      <c r="BU1605" s="17" t="s">
        <v>409</v>
      </c>
      <c r="BV1605" s="17" t="s">
        <v>409</v>
      </c>
      <c r="BW1605" s="17" t="s">
        <v>592</v>
      </c>
      <c r="CA1605" s="17">
        <v>96108541</v>
      </c>
      <c r="CB1605" s="17" t="s">
        <v>1138</v>
      </c>
      <c r="CC1605" s="17">
        <v>4200250</v>
      </c>
      <c r="CD1605" s="17" t="s">
        <v>878</v>
      </c>
    </row>
    <row r="1606" spans="1:82">
      <c r="A1606" s="27">
        <v>1000005513</v>
      </c>
      <c r="B1606" s="26">
        <v>0</v>
      </c>
      <c r="C1606" s="26" t="s">
        <v>276</v>
      </c>
      <c r="D1606" s="25">
        <v>304945</v>
      </c>
      <c r="E1606" s="25" t="s">
        <v>1182</v>
      </c>
      <c r="F1606" s="25">
        <v>304955</v>
      </c>
      <c r="G1606" s="25" t="s">
        <v>1180</v>
      </c>
      <c r="H1606" s="25">
        <v>2</v>
      </c>
      <c r="I1606" s="25">
        <v>2007.11</v>
      </c>
      <c r="J1606" s="25">
        <v>2500.12</v>
      </c>
      <c r="K1606" s="25" t="s">
        <v>949</v>
      </c>
      <c r="L1606" s="25"/>
      <c r="M1606" s="25" t="s">
        <v>1178</v>
      </c>
      <c r="N1606" s="25" t="s">
        <v>412</v>
      </c>
      <c r="O1606" s="25"/>
      <c r="P1606" s="25"/>
      <c r="Q1606" s="28">
        <v>0</v>
      </c>
      <c r="R1606" s="17">
        <v>0</v>
      </c>
      <c r="S1606" s="17" t="s">
        <v>411</v>
      </c>
      <c r="T1606" s="17" t="s">
        <v>516</v>
      </c>
      <c r="U1606" s="29">
        <v>2282</v>
      </c>
      <c r="V1606" s="17">
        <v>0.20766000000000001</v>
      </c>
      <c r="Y1606" s="17">
        <v>0</v>
      </c>
      <c r="Z1606" s="17">
        <v>0</v>
      </c>
      <c r="AC1606" s="17">
        <v>0</v>
      </c>
      <c r="AD1606" s="17">
        <v>0</v>
      </c>
      <c r="AG1606" s="17">
        <v>0</v>
      </c>
      <c r="AH1606" s="17">
        <v>0</v>
      </c>
      <c r="AK1606" s="17">
        <v>0</v>
      </c>
      <c r="AL1606" s="17">
        <v>0</v>
      </c>
      <c r="AO1606" s="17">
        <v>0</v>
      </c>
      <c r="AP1606" s="17">
        <v>0</v>
      </c>
      <c r="AQ1606" s="17">
        <v>0.20766000000000001</v>
      </c>
      <c r="AR1606" s="17">
        <v>1E-3</v>
      </c>
      <c r="AS1606" s="17">
        <v>1.36E-4</v>
      </c>
      <c r="AT1606" s="17">
        <v>1.8990000000000001E-3</v>
      </c>
      <c r="AU1606" s="17">
        <v>4.6244E-2</v>
      </c>
      <c r="AV1606" s="17">
        <v>236</v>
      </c>
      <c r="AW1606" s="17">
        <v>283.2</v>
      </c>
      <c r="AX1606" s="17">
        <v>354</v>
      </c>
      <c r="AY1606" s="17">
        <v>0</v>
      </c>
      <c r="AZ1606" s="17">
        <v>0</v>
      </c>
      <c r="BA1606" s="17">
        <v>0</v>
      </c>
      <c r="BB1606" s="17">
        <v>0</v>
      </c>
      <c r="BC1606" s="17">
        <v>1</v>
      </c>
      <c r="BD1606" s="17">
        <v>2.2799999999999998</v>
      </c>
      <c r="BE1606" s="17">
        <v>1</v>
      </c>
      <c r="BF1606" s="17">
        <v>1</v>
      </c>
      <c r="BH1606" s="17">
        <v>0</v>
      </c>
      <c r="BJ1606" s="17">
        <v>0</v>
      </c>
      <c r="BL1606" s="17">
        <v>0</v>
      </c>
      <c r="BM1606" s="17">
        <v>3.88E-4</v>
      </c>
      <c r="BN1606" s="17">
        <v>6.96E-4</v>
      </c>
      <c r="BO1606" s="17">
        <v>0</v>
      </c>
      <c r="BP1606" s="17">
        <v>0</v>
      </c>
      <c r="BQ1606" s="17">
        <v>0</v>
      </c>
      <c r="BR1606" s="17">
        <v>0</v>
      </c>
      <c r="BS1606" s="17">
        <v>0</v>
      </c>
      <c r="BT1606" s="17" t="s">
        <v>409</v>
      </c>
      <c r="BU1606" s="17" t="s">
        <v>409</v>
      </c>
      <c r="BV1606" s="17" t="s">
        <v>409</v>
      </c>
      <c r="BW1606" s="17" t="s">
        <v>592</v>
      </c>
      <c r="CA1606" s="17">
        <v>96108541</v>
      </c>
      <c r="CB1606" s="17" t="s">
        <v>1138</v>
      </c>
      <c r="CC1606" s="17">
        <v>4200250</v>
      </c>
      <c r="CD1606" s="17" t="s">
        <v>878</v>
      </c>
    </row>
    <row r="1607" spans="1:82">
      <c r="A1607" s="27">
        <v>1000005514</v>
      </c>
      <c r="B1607" s="26">
        <v>0</v>
      </c>
      <c r="C1607" s="26" t="s">
        <v>202</v>
      </c>
      <c r="D1607" s="25">
        <v>304955</v>
      </c>
      <c r="E1607" s="25" t="s">
        <v>1180</v>
      </c>
      <c r="F1607" s="25">
        <v>304810</v>
      </c>
      <c r="G1607" s="25" t="s">
        <v>783</v>
      </c>
      <c r="H1607" s="25">
        <v>1</v>
      </c>
      <c r="I1607" s="25">
        <v>2007.11</v>
      </c>
      <c r="J1607" s="25">
        <v>2018.04</v>
      </c>
      <c r="K1607" s="25" t="s">
        <v>949</v>
      </c>
      <c r="L1607" s="25"/>
      <c r="M1607" s="25" t="s">
        <v>1178</v>
      </c>
      <c r="N1607" s="25" t="s">
        <v>412</v>
      </c>
      <c r="O1607" s="25"/>
      <c r="P1607" s="25"/>
      <c r="Q1607" s="28">
        <v>0</v>
      </c>
      <c r="R1607" s="17">
        <v>0</v>
      </c>
      <c r="S1607" s="17" t="s">
        <v>411</v>
      </c>
      <c r="T1607" s="17" t="s">
        <v>516</v>
      </c>
      <c r="U1607" s="29">
        <v>2318</v>
      </c>
      <c r="V1607" s="17">
        <v>0.55120000000000002</v>
      </c>
      <c r="Y1607" s="17">
        <v>0</v>
      </c>
      <c r="Z1607" s="17">
        <v>0</v>
      </c>
      <c r="AC1607" s="17">
        <v>0</v>
      </c>
      <c r="AD1607" s="17">
        <v>0</v>
      </c>
      <c r="AG1607" s="17">
        <v>0</v>
      </c>
      <c r="AH1607" s="17">
        <v>0</v>
      </c>
      <c r="AK1607" s="17">
        <v>0</v>
      </c>
      <c r="AL1607" s="17">
        <v>0</v>
      </c>
      <c r="AO1607" s="17">
        <v>0</v>
      </c>
      <c r="AP1607" s="17">
        <v>0</v>
      </c>
      <c r="AQ1607" s="17">
        <v>0.55120000000000002</v>
      </c>
      <c r="AR1607" s="17">
        <v>1E-3</v>
      </c>
      <c r="AS1607" s="17">
        <v>1.3899999999999999E-4</v>
      </c>
      <c r="AT1607" s="17">
        <v>2.0560000000000001E-3</v>
      </c>
      <c r="AU1607" s="17">
        <v>3.6209999999999999E-2</v>
      </c>
      <c r="AV1607" s="17">
        <v>236</v>
      </c>
      <c r="AW1607" s="17">
        <v>283.2</v>
      </c>
      <c r="AX1607" s="17">
        <v>354</v>
      </c>
      <c r="AY1607" s="17">
        <v>0</v>
      </c>
      <c r="AZ1607" s="17">
        <v>0</v>
      </c>
      <c r="BA1607" s="17">
        <v>0</v>
      </c>
      <c r="BB1607" s="17">
        <v>0</v>
      </c>
      <c r="BC1607" s="17">
        <v>1</v>
      </c>
      <c r="BD1607" s="17">
        <v>2.3199999999999998</v>
      </c>
      <c r="BE1607" s="17">
        <v>1</v>
      </c>
      <c r="BF1607" s="17">
        <v>1</v>
      </c>
      <c r="BH1607" s="17">
        <v>0</v>
      </c>
      <c r="BJ1607" s="17">
        <v>0</v>
      </c>
      <c r="BL1607" s="17">
        <v>0</v>
      </c>
      <c r="BM1607" s="17">
        <v>3.9500000000000001E-4</v>
      </c>
      <c r="BN1607" s="17">
        <v>7.1400000000000001E-4</v>
      </c>
      <c r="BO1607" s="17">
        <v>0</v>
      </c>
      <c r="BP1607" s="17">
        <v>0</v>
      </c>
      <c r="BQ1607" s="17">
        <v>0</v>
      </c>
      <c r="BR1607" s="17">
        <v>0</v>
      </c>
      <c r="BS1607" s="17">
        <v>0</v>
      </c>
      <c r="BT1607" s="17" t="s">
        <v>409</v>
      </c>
      <c r="BU1607" s="17" t="s">
        <v>409</v>
      </c>
      <c r="BV1607" s="17" t="s">
        <v>409</v>
      </c>
      <c r="BW1607" s="17" t="s">
        <v>592</v>
      </c>
      <c r="CA1607" s="17">
        <v>96108541</v>
      </c>
      <c r="CB1607" s="17" t="s">
        <v>1138</v>
      </c>
      <c r="CC1607" s="17">
        <v>1101099</v>
      </c>
      <c r="CD1607" s="17" t="s">
        <v>1181</v>
      </c>
    </row>
    <row r="1608" spans="1:82">
      <c r="A1608" s="27">
        <v>1000005515</v>
      </c>
      <c r="B1608" s="26">
        <v>0</v>
      </c>
      <c r="C1608" s="26" t="s">
        <v>213</v>
      </c>
      <c r="D1608" s="25">
        <v>304955</v>
      </c>
      <c r="E1608" s="25" t="s">
        <v>1180</v>
      </c>
      <c r="F1608" s="25">
        <v>304820</v>
      </c>
      <c r="G1608" s="25" t="s">
        <v>1179</v>
      </c>
      <c r="H1608" s="25">
        <v>1</v>
      </c>
      <c r="I1608" s="25">
        <v>2007.11</v>
      </c>
      <c r="J1608" s="25">
        <v>2500.12</v>
      </c>
      <c r="K1608" s="25" t="s">
        <v>949</v>
      </c>
      <c r="L1608" s="25"/>
      <c r="M1608" s="25" t="s">
        <v>1178</v>
      </c>
      <c r="N1608" s="25" t="s">
        <v>412</v>
      </c>
      <c r="O1608" s="25"/>
      <c r="P1608" s="25"/>
      <c r="Q1608" s="28">
        <v>0</v>
      </c>
      <c r="R1608" s="17">
        <v>0</v>
      </c>
      <c r="S1608" s="17" t="s">
        <v>411</v>
      </c>
      <c r="T1608" s="17" t="s">
        <v>516</v>
      </c>
      <c r="U1608" s="29">
        <v>1600</v>
      </c>
      <c r="V1608" s="17">
        <v>0.55120000000000002</v>
      </c>
      <c r="Y1608" s="17">
        <v>0</v>
      </c>
      <c r="Z1608" s="17">
        <v>0</v>
      </c>
      <c r="AC1608" s="17">
        <v>0</v>
      </c>
      <c r="AD1608" s="17">
        <v>0</v>
      </c>
      <c r="AG1608" s="17">
        <v>0</v>
      </c>
      <c r="AH1608" s="17">
        <v>0</v>
      </c>
      <c r="AK1608" s="17">
        <v>0</v>
      </c>
      <c r="AL1608" s="17">
        <v>0</v>
      </c>
      <c r="AO1608" s="17">
        <v>0</v>
      </c>
      <c r="AP1608" s="17">
        <v>0</v>
      </c>
      <c r="AQ1608" s="17">
        <v>0.55120000000000002</v>
      </c>
      <c r="AR1608" s="17">
        <v>1E-3</v>
      </c>
      <c r="AS1608" s="17">
        <v>9.3999999999999994E-5</v>
      </c>
      <c r="AT1608" s="17">
        <v>1.072E-3</v>
      </c>
      <c r="AU1608" s="17">
        <v>2.444E-2</v>
      </c>
      <c r="AV1608" s="17">
        <v>236</v>
      </c>
      <c r="AW1608" s="17">
        <v>283.2</v>
      </c>
      <c r="AX1608" s="17">
        <v>354</v>
      </c>
      <c r="AY1608" s="17">
        <v>0</v>
      </c>
      <c r="AZ1608" s="17">
        <v>0</v>
      </c>
      <c r="BA1608" s="17">
        <v>0</v>
      </c>
      <c r="BB1608" s="17">
        <v>0</v>
      </c>
      <c r="BC1608" s="17">
        <v>1</v>
      </c>
      <c r="BD1608" s="17">
        <v>1.6</v>
      </c>
      <c r="BE1608" s="17">
        <v>1</v>
      </c>
      <c r="BF1608" s="17">
        <v>1</v>
      </c>
      <c r="BH1608" s="17">
        <v>0</v>
      </c>
      <c r="BJ1608" s="17">
        <v>0</v>
      </c>
      <c r="BL1608" s="17">
        <v>0</v>
      </c>
      <c r="BM1608" s="17">
        <v>2.72E-4</v>
      </c>
      <c r="BN1608" s="17">
        <v>4.7699999999999999E-4</v>
      </c>
      <c r="BO1608" s="17">
        <v>0</v>
      </c>
      <c r="BP1608" s="17">
        <v>0</v>
      </c>
      <c r="BQ1608" s="17">
        <v>0</v>
      </c>
      <c r="BR1608" s="17">
        <v>0</v>
      </c>
      <c r="BS1608" s="17">
        <v>0</v>
      </c>
      <c r="BT1608" s="17" t="s">
        <v>409</v>
      </c>
      <c r="BU1608" s="17" t="s">
        <v>409</v>
      </c>
      <c r="BV1608" s="17" t="s">
        <v>409</v>
      </c>
      <c r="BW1608" s="17" t="s">
        <v>592</v>
      </c>
      <c r="CA1608" s="17">
        <v>96108541</v>
      </c>
      <c r="CB1608" s="17" t="s">
        <v>1138</v>
      </c>
      <c r="CC1608" s="17">
        <v>4200250</v>
      </c>
      <c r="CD1608" s="17" t="s">
        <v>878</v>
      </c>
    </row>
    <row r="1609" spans="1:82">
      <c r="A1609" s="27">
        <v>1000005516</v>
      </c>
      <c r="B1609" s="26">
        <v>0</v>
      </c>
      <c r="C1609" s="26" t="s">
        <v>1177</v>
      </c>
      <c r="D1609" s="25">
        <v>304670</v>
      </c>
      <c r="E1609" s="25" t="s">
        <v>1176</v>
      </c>
      <c r="F1609" s="25">
        <v>304635</v>
      </c>
      <c r="G1609" s="25" t="s">
        <v>1175</v>
      </c>
      <c r="H1609" s="25">
        <v>1</v>
      </c>
      <c r="I1609" s="25">
        <v>2008.12</v>
      </c>
      <c r="J1609" s="25">
        <v>2013.12</v>
      </c>
      <c r="K1609" s="25" t="s">
        <v>1174</v>
      </c>
      <c r="L1609" s="25"/>
      <c r="M1609" s="25" t="s">
        <v>1173</v>
      </c>
      <c r="N1609" s="25" t="s">
        <v>412</v>
      </c>
      <c r="O1609" s="25" t="s">
        <v>428</v>
      </c>
      <c r="P1609" s="25" t="s">
        <v>456</v>
      </c>
      <c r="Q1609" s="24">
        <v>5873</v>
      </c>
      <c r="R1609" s="17">
        <v>0</v>
      </c>
      <c r="U1609" s="17">
        <v>0</v>
      </c>
      <c r="V1609" s="17">
        <v>0</v>
      </c>
      <c r="Y1609" s="17">
        <v>0</v>
      </c>
      <c r="Z1609" s="17">
        <v>0</v>
      </c>
      <c r="AC1609" s="17">
        <v>0</v>
      </c>
      <c r="AD1609" s="17">
        <v>0</v>
      </c>
      <c r="AG1609" s="17">
        <v>0</v>
      </c>
      <c r="AH1609" s="17">
        <v>0</v>
      </c>
      <c r="AK1609" s="17">
        <v>0</v>
      </c>
      <c r="AL1609" s="17">
        <v>0</v>
      </c>
      <c r="AO1609" s="17">
        <v>0</v>
      </c>
      <c r="AP1609" s="17">
        <v>0</v>
      </c>
      <c r="AQ1609" s="17">
        <v>0</v>
      </c>
      <c r="AR1609" s="17">
        <v>0</v>
      </c>
      <c r="AS1609" s="17">
        <v>2.9710000000000001E-3</v>
      </c>
      <c r="AT1609" s="17">
        <v>1.2593999999999999E-2</v>
      </c>
      <c r="AU1609" s="17">
        <v>4.4549999999999998E-3</v>
      </c>
      <c r="AV1609" s="17">
        <v>293</v>
      </c>
      <c r="AW1609" s="17">
        <v>351.6</v>
      </c>
      <c r="AX1609" s="17">
        <v>439.5</v>
      </c>
      <c r="AY1609" s="17">
        <v>0</v>
      </c>
      <c r="AZ1609" s="17">
        <v>0</v>
      </c>
      <c r="BA1609" s="17">
        <v>0</v>
      </c>
      <c r="BB1609" s="17">
        <v>0</v>
      </c>
      <c r="BC1609" s="17">
        <v>1</v>
      </c>
      <c r="BD1609" s="17">
        <v>5.87</v>
      </c>
      <c r="BE1609" s="17">
        <v>1</v>
      </c>
      <c r="BF1609" s="17">
        <v>1</v>
      </c>
      <c r="BH1609" s="17">
        <v>0</v>
      </c>
      <c r="BJ1609" s="17">
        <v>0</v>
      </c>
      <c r="BL1609" s="17">
        <v>0</v>
      </c>
      <c r="BM1609" s="17">
        <v>8.0370000000000007E-3</v>
      </c>
      <c r="BN1609" s="17">
        <v>3.0294999999999999E-2</v>
      </c>
      <c r="BO1609" s="17">
        <v>2.6199999999999999E-3</v>
      </c>
      <c r="BP1609" s="17">
        <v>0</v>
      </c>
      <c r="BQ1609" s="17">
        <v>0</v>
      </c>
      <c r="BR1609" s="17">
        <v>0</v>
      </c>
      <c r="BS1609" s="17">
        <v>0</v>
      </c>
      <c r="BT1609" s="17" t="s">
        <v>409</v>
      </c>
      <c r="BU1609" s="17" t="s">
        <v>409</v>
      </c>
      <c r="BV1609" s="17" t="s">
        <v>409</v>
      </c>
      <c r="BW1609" s="17" t="s">
        <v>592</v>
      </c>
      <c r="CA1609" s="17">
        <v>96108541</v>
      </c>
      <c r="CB1609" s="17" t="s">
        <v>1138</v>
      </c>
      <c r="CC1609" s="17">
        <v>4200250</v>
      </c>
      <c r="CD1609" s="17" t="s">
        <v>724</v>
      </c>
    </row>
    <row r="1610" spans="1:82">
      <c r="A1610" s="27">
        <v>1000005542</v>
      </c>
      <c r="B1610" s="26">
        <v>0</v>
      </c>
      <c r="C1610" s="26" t="s">
        <v>200</v>
      </c>
      <c r="D1610" s="25">
        <v>304515</v>
      </c>
      <c r="E1610" s="25" t="s">
        <v>1172</v>
      </c>
      <c r="F1610" s="25">
        <v>304560</v>
      </c>
      <c r="G1610" s="25" t="s">
        <v>1171</v>
      </c>
      <c r="H1610" s="25">
        <v>1</v>
      </c>
      <c r="I1610" s="25">
        <v>2008.12</v>
      </c>
      <c r="J1610" s="25">
        <v>2500.12</v>
      </c>
      <c r="K1610" s="25" t="s">
        <v>1170</v>
      </c>
      <c r="L1610" s="25"/>
      <c r="M1610" s="25" t="s">
        <v>1169</v>
      </c>
      <c r="N1610" s="25" t="s">
        <v>412</v>
      </c>
      <c r="O1610" s="25" t="s">
        <v>411</v>
      </c>
      <c r="P1610" s="25" t="s">
        <v>516</v>
      </c>
      <c r="Q1610" s="28">
        <v>996</v>
      </c>
      <c r="R1610" s="17">
        <v>0.28089999999999998</v>
      </c>
      <c r="U1610" s="17">
        <v>0</v>
      </c>
      <c r="V1610" s="17">
        <v>0</v>
      </c>
      <c r="Y1610" s="17">
        <v>0</v>
      </c>
      <c r="Z1610" s="17">
        <v>0</v>
      </c>
      <c r="AC1610" s="17">
        <v>0</v>
      </c>
      <c r="AD1610" s="17">
        <v>0</v>
      </c>
      <c r="AG1610" s="17">
        <v>0</v>
      </c>
      <c r="AH1610" s="17">
        <v>0</v>
      </c>
      <c r="AK1610" s="17">
        <v>0</v>
      </c>
      <c r="AL1610" s="17">
        <v>0</v>
      </c>
      <c r="AO1610" s="17">
        <v>0</v>
      </c>
      <c r="AP1610" s="17">
        <v>0</v>
      </c>
      <c r="AQ1610" s="17">
        <v>0.28089999999999998</v>
      </c>
      <c r="AR1610" s="17">
        <v>1E-3</v>
      </c>
      <c r="AS1610" s="17">
        <v>6.0000000000000002E-5</v>
      </c>
      <c r="AT1610" s="17">
        <v>8.4999999999999995E-4</v>
      </c>
      <c r="AU1610" s="17">
        <v>1.5098E-2</v>
      </c>
      <c r="AV1610" s="17">
        <v>367</v>
      </c>
      <c r="AW1610" s="17">
        <v>440.4</v>
      </c>
      <c r="AX1610" s="17">
        <v>550.5</v>
      </c>
      <c r="AY1610" s="17">
        <v>0</v>
      </c>
      <c r="AZ1610" s="17">
        <v>0</v>
      </c>
      <c r="BA1610" s="17">
        <v>0</v>
      </c>
      <c r="BB1610" s="17">
        <v>0</v>
      </c>
      <c r="BC1610" s="17">
        <v>1</v>
      </c>
      <c r="BD1610" s="17">
        <v>1</v>
      </c>
      <c r="BE1610" s="17">
        <v>1</v>
      </c>
      <c r="BF1610" s="17">
        <v>1</v>
      </c>
      <c r="BH1610" s="17">
        <v>0</v>
      </c>
      <c r="BJ1610" s="17">
        <v>0</v>
      </c>
      <c r="BL1610" s="17">
        <v>0</v>
      </c>
      <c r="BM1610" s="17">
        <v>1.7799999999999999E-4</v>
      </c>
      <c r="BN1610" s="17">
        <v>2.9500000000000001E-4</v>
      </c>
      <c r="BO1610" s="17">
        <v>1.5098E-2</v>
      </c>
      <c r="BP1610" s="17">
        <v>0</v>
      </c>
      <c r="BQ1610" s="17">
        <v>0</v>
      </c>
      <c r="BR1610" s="17">
        <v>0</v>
      </c>
      <c r="BS1610" s="17">
        <v>0</v>
      </c>
      <c r="BT1610" s="17" t="s">
        <v>409</v>
      </c>
      <c r="BU1610" s="17" t="s">
        <v>409</v>
      </c>
      <c r="BV1610" s="17" t="s">
        <v>409</v>
      </c>
      <c r="BW1610" s="17" t="s">
        <v>592</v>
      </c>
      <c r="CA1610" s="17">
        <v>96108541</v>
      </c>
      <c r="CB1610" s="17" t="s">
        <v>1138</v>
      </c>
      <c r="CC1610" s="17">
        <v>4200250</v>
      </c>
      <c r="CD1610" s="17" t="s">
        <v>724</v>
      </c>
    </row>
    <row r="1611" spans="1:82">
      <c r="A1611" s="27">
        <v>1000005543</v>
      </c>
      <c r="B1611" s="26">
        <v>0</v>
      </c>
      <c r="C1611" s="26" t="s">
        <v>199</v>
      </c>
      <c r="D1611" s="25">
        <v>304515</v>
      </c>
      <c r="E1611" s="25" t="s">
        <v>1172</v>
      </c>
      <c r="F1611" s="25">
        <v>304560</v>
      </c>
      <c r="G1611" s="25" t="s">
        <v>1171</v>
      </c>
      <c r="H1611" s="25">
        <v>2</v>
      </c>
      <c r="I1611" s="25">
        <v>2008.12</v>
      </c>
      <c r="J1611" s="25">
        <v>2500.12</v>
      </c>
      <c r="K1611" s="25" t="s">
        <v>1170</v>
      </c>
      <c r="L1611" s="25"/>
      <c r="M1611" s="25" t="s">
        <v>1169</v>
      </c>
      <c r="N1611" s="25" t="s">
        <v>412</v>
      </c>
      <c r="O1611" s="25" t="s">
        <v>411</v>
      </c>
      <c r="P1611" s="25" t="s">
        <v>516</v>
      </c>
      <c r="Q1611" s="28">
        <v>996</v>
      </c>
      <c r="R1611" s="17">
        <v>0.28089999999999998</v>
      </c>
      <c r="U1611" s="17">
        <v>0</v>
      </c>
      <c r="V1611" s="17">
        <v>0</v>
      </c>
      <c r="Y1611" s="17">
        <v>0</v>
      </c>
      <c r="Z1611" s="17">
        <v>0</v>
      </c>
      <c r="AC1611" s="17">
        <v>0</v>
      </c>
      <c r="AD1611" s="17">
        <v>0</v>
      </c>
      <c r="AG1611" s="17">
        <v>0</v>
      </c>
      <c r="AH1611" s="17">
        <v>0</v>
      </c>
      <c r="AK1611" s="17">
        <v>0</v>
      </c>
      <c r="AL1611" s="17">
        <v>0</v>
      </c>
      <c r="AO1611" s="17">
        <v>0</v>
      </c>
      <c r="AP1611" s="17">
        <v>0</v>
      </c>
      <c r="AQ1611" s="17">
        <v>0.28089999999999998</v>
      </c>
      <c r="AR1611" s="17">
        <v>1E-3</v>
      </c>
      <c r="AS1611" s="17">
        <v>6.0000000000000002E-5</v>
      </c>
      <c r="AT1611" s="17">
        <v>8.4999999999999995E-4</v>
      </c>
      <c r="AU1611" s="17">
        <v>1.5098E-2</v>
      </c>
      <c r="AV1611" s="17">
        <v>367</v>
      </c>
      <c r="AW1611" s="17">
        <v>440.4</v>
      </c>
      <c r="AX1611" s="17">
        <v>550.5</v>
      </c>
      <c r="AY1611" s="17">
        <v>0</v>
      </c>
      <c r="AZ1611" s="17">
        <v>0</v>
      </c>
      <c r="BA1611" s="17">
        <v>0</v>
      </c>
      <c r="BB1611" s="17">
        <v>0</v>
      </c>
      <c r="BC1611" s="17">
        <v>1</v>
      </c>
      <c r="BD1611" s="17">
        <v>1</v>
      </c>
      <c r="BE1611" s="17">
        <v>1</v>
      </c>
      <c r="BF1611" s="17">
        <v>1</v>
      </c>
      <c r="BH1611" s="17">
        <v>0</v>
      </c>
      <c r="BJ1611" s="17">
        <v>0</v>
      </c>
      <c r="BL1611" s="17">
        <v>0</v>
      </c>
      <c r="BM1611" s="17">
        <v>1.7799999999999999E-4</v>
      </c>
      <c r="BN1611" s="17">
        <v>2.9500000000000001E-4</v>
      </c>
      <c r="BO1611" s="17">
        <v>1.5098E-2</v>
      </c>
      <c r="BP1611" s="17">
        <v>0</v>
      </c>
      <c r="BQ1611" s="17">
        <v>0</v>
      </c>
      <c r="BR1611" s="17">
        <v>0</v>
      </c>
      <c r="BS1611" s="17">
        <v>0</v>
      </c>
      <c r="BT1611" s="17" t="s">
        <v>409</v>
      </c>
      <c r="BU1611" s="17" t="s">
        <v>409</v>
      </c>
      <c r="BV1611" s="17" t="s">
        <v>409</v>
      </c>
      <c r="BW1611" s="17" t="s">
        <v>592</v>
      </c>
      <c r="CA1611" s="17">
        <v>96108541</v>
      </c>
      <c r="CB1611" s="17" t="s">
        <v>1138</v>
      </c>
      <c r="CC1611" s="17">
        <v>4200250</v>
      </c>
      <c r="CD1611" s="17" t="s">
        <v>724</v>
      </c>
    </row>
    <row r="1612" spans="1:82">
      <c r="A1612" s="27">
        <v>1000005546</v>
      </c>
      <c r="B1612" s="26">
        <v>0</v>
      </c>
      <c r="C1612" s="26" t="s">
        <v>1168</v>
      </c>
      <c r="D1612" s="25">
        <v>304615</v>
      </c>
      <c r="E1612" s="25" t="s">
        <v>1167</v>
      </c>
      <c r="F1612" s="25">
        <v>304620</v>
      </c>
      <c r="G1612" s="25" t="s">
        <v>1165</v>
      </c>
      <c r="H1612" s="25">
        <v>1</v>
      </c>
      <c r="I1612" s="25">
        <v>2009.1</v>
      </c>
      <c r="J1612" s="25">
        <v>2500.12</v>
      </c>
      <c r="K1612" s="25" t="s">
        <v>826</v>
      </c>
      <c r="L1612" s="25"/>
      <c r="M1612" s="25" t="s">
        <v>621</v>
      </c>
      <c r="N1612" s="25" t="s">
        <v>412</v>
      </c>
      <c r="O1612" s="25" t="s">
        <v>428</v>
      </c>
      <c r="P1612" s="25" t="s">
        <v>499</v>
      </c>
      <c r="Q1612" s="24">
        <v>43740</v>
      </c>
      <c r="R1612" s="17">
        <v>0</v>
      </c>
      <c r="U1612" s="17">
        <v>0</v>
      </c>
      <c r="V1612" s="17">
        <v>0</v>
      </c>
      <c r="Y1612" s="17">
        <v>0</v>
      </c>
      <c r="Z1612" s="17">
        <v>0</v>
      </c>
      <c r="AC1612" s="17">
        <v>0</v>
      </c>
      <c r="AD1612" s="17">
        <v>0</v>
      </c>
      <c r="AG1612" s="17">
        <v>0</v>
      </c>
      <c r="AH1612" s="17">
        <v>0</v>
      </c>
      <c r="AK1612" s="17">
        <v>0</v>
      </c>
      <c r="AL1612" s="17">
        <v>0</v>
      </c>
      <c r="AO1612" s="17">
        <v>0</v>
      </c>
      <c r="AP1612" s="17">
        <v>0</v>
      </c>
      <c r="AQ1612" s="17">
        <v>0</v>
      </c>
      <c r="AR1612" s="17">
        <v>0</v>
      </c>
      <c r="AS1612" s="17">
        <v>7.4549999999999998E-3</v>
      </c>
      <c r="AT1612" s="17">
        <v>6.2073000000000003E-2</v>
      </c>
      <c r="AU1612" s="17">
        <v>5.0220000000000001E-2</v>
      </c>
      <c r="AV1612" s="17">
        <v>452</v>
      </c>
      <c r="AW1612" s="17">
        <v>542.4</v>
      </c>
      <c r="AX1612" s="17">
        <v>678</v>
      </c>
      <c r="AY1612" s="17">
        <v>0</v>
      </c>
      <c r="AZ1612" s="17">
        <v>0</v>
      </c>
      <c r="BA1612" s="17">
        <v>0</v>
      </c>
      <c r="BB1612" s="17">
        <v>0</v>
      </c>
      <c r="BC1612" s="17">
        <v>1</v>
      </c>
      <c r="BD1612" s="17">
        <v>43.74</v>
      </c>
      <c r="BE1612" s="17">
        <v>1</v>
      </c>
      <c r="BF1612" s="17">
        <v>1</v>
      </c>
      <c r="BH1612" s="17">
        <v>0</v>
      </c>
      <c r="BJ1612" s="17">
        <v>0</v>
      </c>
      <c r="BL1612" s="17">
        <v>0</v>
      </c>
      <c r="BM1612" s="17">
        <v>3.9525999999999999E-2</v>
      </c>
      <c r="BN1612" s="17">
        <v>0.17690900000000001</v>
      </c>
      <c r="BO1612" s="17">
        <v>0</v>
      </c>
      <c r="BP1612" s="17">
        <v>0</v>
      </c>
      <c r="BQ1612" s="17">
        <v>0</v>
      </c>
      <c r="BR1612" s="17">
        <v>0</v>
      </c>
      <c r="BS1612" s="17">
        <v>0</v>
      </c>
      <c r="BT1612" s="17" t="s">
        <v>409</v>
      </c>
      <c r="BU1612" s="17" t="s">
        <v>409</v>
      </c>
      <c r="BV1612" s="17" t="s">
        <v>409</v>
      </c>
      <c r="BW1612" s="17" t="s">
        <v>592</v>
      </c>
      <c r="CA1612" s="17">
        <v>96108541</v>
      </c>
      <c r="CB1612" s="17" t="s">
        <v>1138</v>
      </c>
      <c r="CC1612" s="17">
        <v>4200250</v>
      </c>
      <c r="CD1612" s="17" t="s">
        <v>883</v>
      </c>
    </row>
    <row r="1613" spans="1:82">
      <c r="A1613" s="27">
        <v>1000005547</v>
      </c>
      <c r="B1613" s="26">
        <v>0</v>
      </c>
      <c r="C1613" s="26" t="s">
        <v>1166</v>
      </c>
      <c r="D1613" s="25">
        <v>304620</v>
      </c>
      <c r="E1613" s="25" t="s">
        <v>1165</v>
      </c>
      <c r="F1613" s="25">
        <v>305215</v>
      </c>
      <c r="G1613" s="25" t="s">
        <v>1164</v>
      </c>
      <c r="H1613" s="25">
        <v>1</v>
      </c>
      <c r="I1613" s="25">
        <v>2009.1</v>
      </c>
      <c r="J1613" s="25">
        <v>2500.12</v>
      </c>
      <c r="K1613" s="25" t="s">
        <v>826</v>
      </c>
      <c r="L1613" s="25"/>
      <c r="M1613" s="25" t="s">
        <v>621</v>
      </c>
      <c r="N1613" s="25" t="s">
        <v>412</v>
      </c>
      <c r="O1613" s="25" t="s">
        <v>428</v>
      </c>
      <c r="P1613" s="25" t="s">
        <v>499</v>
      </c>
      <c r="Q1613" s="24">
        <v>14687</v>
      </c>
      <c r="R1613" s="17">
        <v>0</v>
      </c>
      <c r="U1613" s="17">
        <v>0</v>
      </c>
      <c r="V1613" s="17">
        <v>0</v>
      </c>
      <c r="Y1613" s="17">
        <v>0</v>
      </c>
      <c r="Z1613" s="17">
        <v>0</v>
      </c>
      <c r="AC1613" s="17">
        <v>0</v>
      </c>
      <c r="AD1613" s="17">
        <v>0</v>
      </c>
      <c r="AG1613" s="17">
        <v>0</v>
      </c>
      <c r="AH1613" s="17">
        <v>0</v>
      </c>
      <c r="AK1613" s="17">
        <v>0</v>
      </c>
      <c r="AL1613" s="17">
        <v>0</v>
      </c>
      <c r="AO1613" s="17">
        <v>0</v>
      </c>
      <c r="AP1613" s="17">
        <v>0</v>
      </c>
      <c r="AQ1613" s="17">
        <v>0</v>
      </c>
      <c r="AR1613" s="17">
        <v>0</v>
      </c>
      <c r="AS1613" s="17">
        <v>2.2160000000000001E-3</v>
      </c>
      <c r="AT1613" s="17">
        <v>2.0541E-2</v>
      </c>
      <c r="AU1613" s="17">
        <v>1.7025999999999999E-2</v>
      </c>
      <c r="AV1613" s="17">
        <v>452</v>
      </c>
      <c r="AW1613" s="17">
        <v>542.4</v>
      </c>
      <c r="AX1613" s="17">
        <v>678</v>
      </c>
      <c r="AY1613" s="17">
        <v>0</v>
      </c>
      <c r="AZ1613" s="17">
        <v>0</v>
      </c>
      <c r="BA1613" s="17">
        <v>0</v>
      </c>
      <c r="BB1613" s="17">
        <v>0</v>
      </c>
      <c r="BC1613" s="17">
        <v>1</v>
      </c>
      <c r="BD1613" s="17">
        <v>14.69</v>
      </c>
      <c r="BE1613" s="17">
        <v>1</v>
      </c>
      <c r="BF1613" s="17">
        <v>1</v>
      </c>
      <c r="BH1613" s="17">
        <v>0</v>
      </c>
      <c r="BJ1613" s="17">
        <v>0</v>
      </c>
      <c r="BL1613" s="17">
        <v>0</v>
      </c>
      <c r="BM1613" s="17">
        <v>1.4069999999999999E-2</v>
      </c>
      <c r="BN1613" s="17">
        <v>5.9955000000000001E-2</v>
      </c>
      <c r="BO1613" s="17">
        <v>0</v>
      </c>
      <c r="BP1613" s="17">
        <v>0</v>
      </c>
      <c r="BQ1613" s="17">
        <v>0</v>
      </c>
      <c r="BR1613" s="17">
        <v>0</v>
      </c>
      <c r="BS1613" s="17">
        <v>0</v>
      </c>
      <c r="BT1613" s="17" t="s">
        <v>409</v>
      </c>
      <c r="BU1613" s="17" t="s">
        <v>409</v>
      </c>
      <c r="BV1613" s="17" t="s">
        <v>409</v>
      </c>
      <c r="BW1613" s="17" t="s">
        <v>592</v>
      </c>
      <c r="CA1613" s="17">
        <v>96108541</v>
      </c>
      <c r="CB1613" s="17" t="s">
        <v>1138</v>
      </c>
      <c r="CC1613" s="17">
        <v>4200250</v>
      </c>
      <c r="CD1613" s="17" t="s">
        <v>883</v>
      </c>
    </row>
    <row r="1614" spans="1:82">
      <c r="A1614" s="27">
        <v>1000005569</v>
      </c>
      <c r="B1614" s="26">
        <v>0</v>
      </c>
      <c r="C1614" s="26" t="s">
        <v>109</v>
      </c>
      <c r="D1614" s="25">
        <v>304180</v>
      </c>
      <c r="E1614" s="25" t="s">
        <v>1161</v>
      </c>
      <c r="F1614" s="25">
        <v>304190</v>
      </c>
      <c r="G1614" s="25" t="s">
        <v>1160</v>
      </c>
      <c r="H1614" s="25">
        <v>1</v>
      </c>
      <c r="I1614" s="25">
        <v>2009.1</v>
      </c>
      <c r="J1614" s="25">
        <v>2500.12</v>
      </c>
      <c r="K1614" s="25" t="s">
        <v>1163</v>
      </c>
      <c r="L1614" s="25"/>
      <c r="M1614" s="25" t="s">
        <v>839</v>
      </c>
      <c r="N1614" s="25" t="s">
        <v>412</v>
      </c>
      <c r="O1614" s="25" t="s">
        <v>428</v>
      </c>
      <c r="P1614" s="25" t="s">
        <v>499</v>
      </c>
      <c r="Q1614" s="24">
        <v>2331</v>
      </c>
      <c r="R1614" s="17">
        <v>0</v>
      </c>
      <c r="S1614" s="17" t="s">
        <v>411</v>
      </c>
      <c r="T1614" s="17" t="s">
        <v>792</v>
      </c>
      <c r="U1614" s="17">
        <v>900</v>
      </c>
      <c r="V1614" s="17">
        <v>0.20380000000000001</v>
      </c>
      <c r="Y1614" s="17">
        <v>0</v>
      </c>
      <c r="Z1614" s="17">
        <v>0</v>
      </c>
      <c r="AC1614" s="17">
        <v>0</v>
      </c>
      <c r="AD1614" s="17">
        <v>0</v>
      </c>
      <c r="AG1614" s="17">
        <v>0</v>
      </c>
      <c r="AH1614" s="17">
        <v>0</v>
      </c>
      <c r="AK1614" s="17">
        <v>0</v>
      </c>
      <c r="AL1614" s="17">
        <v>0</v>
      </c>
      <c r="AO1614" s="17">
        <v>0</v>
      </c>
      <c r="AP1614" s="17">
        <v>0</v>
      </c>
      <c r="AQ1614" s="17">
        <v>1.2908485000000001E-2</v>
      </c>
      <c r="AR1614" s="17">
        <v>9.3541299999999996E-4</v>
      </c>
      <c r="AS1614" s="17">
        <v>3.7199999999999999E-4</v>
      </c>
      <c r="AT1614" s="17">
        <v>3.6540000000000001E-3</v>
      </c>
      <c r="AU1614" s="17">
        <v>3.1836000000000003E-2</v>
      </c>
      <c r="AV1614" s="17">
        <v>452</v>
      </c>
      <c r="AW1614" s="17">
        <v>542.4</v>
      </c>
      <c r="AX1614" s="17">
        <v>678</v>
      </c>
      <c r="AY1614" s="17">
        <v>0</v>
      </c>
      <c r="AZ1614" s="17">
        <v>0</v>
      </c>
      <c r="BA1614" s="17">
        <v>0</v>
      </c>
      <c r="BB1614" s="17">
        <v>0</v>
      </c>
      <c r="BC1614" s="17">
        <v>1</v>
      </c>
      <c r="BD1614" s="17">
        <v>3.23</v>
      </c>
      <c r="BE1614" s="17">
        <v>1</v>
      </c>
      <c r="BF1614" s="17">
        <v>1</v>
      </c>
      <c r="BH1614" s="17">
        <v>0</v>
      </c>
      <c r="BJ1614" s="17">
        <v>0</v>
      </c>
      <c r="BL1614" s="17">
        <v>0</v>
      </c>
      <c r="BM1614" s="17">
        <v>2.258E-3</v>
      </c>
      <c r="BN1614" s="17">
        <v>1.1596E-2</v>
      </c>
      <c r="BO1614" s="17">
        <v>0</v>
      </c>
      <c r="BP1614" s="17">
        <v>0</v>
      </c>
      <c r="BQ1614" s="17">
        <v>0</v>
      </c>
      <c r="BR1614" s="17">
        <v>0</v>
      </c>
      <c r="BS1614" s="17">
        <v>0</v>
      </c>
      <c r="BT1614" s="17" t="s">
        <v>409</v>
      </c>
      <c r="BU1614" s="17" t="s">
        <v>409</v>
      </c>
      <c r="BV1614" s="17" t="s">
        <v>409</v>
      </c>
      <c r="BW1614" s="17" t="s">
        <v>592</v>
      </c>
      <c r="CA1614" s="17">
        <v>96108541</v>
      </c>
      <c r="CB1614" s="17" t="s">
        <v>1138</v>
      </c>
      <c r="CC1614" s="17">
        <v>4200250</v>
      </c>
      <c r="CD1614" s="17" t="s">
        <v>1162</v>
      </c>
    </row>
    <row r="1615" spans="1:82">
      <c r="A1615" s="27">
        <v>1000005570</v>
      </c>
      <c r="B1615" s="26">
        <v>0</v>
      </c>
      <c r="C1615" s="26" t="s">
        <v>108</v>
      </c>
      <c r="D1615" s="25">
        <v>304180</v>
      </c>
      <c r="E1615" s="25" t="s">
        <v>1161</v>
      </c>
      <c r="F1615" s="25">
        <v>304190</v>
      </c>
      <c r="G1615" s="25" t="s">
        <v>1160</v>
      </c>
      <c r="H1615" s="25">
        <v>2</v>
      </c>
      <c r="I1615" s="25">
        <v>2009.04</v>
      </c>
      <c r="J1615" s="25">
        <v>2500.12</v>
      </c>
      <c r="K1615" s="25" t="s">
        <v>1159</v>
      </c>
      <c r="L1615" s="25"/>
      <c r="M1615" s="25" t="s">
        <v>839</v>
      </c>
      <c r="N1615" s="25" t="s">
        <v>412</v>
      </c>
      <c r="O1615" s="25" t="s">
        <v>428</v>
      </c>
      <c r="P1615" s="25" t="s">
        <v>499</v>
      </c>
      <c r="Q1615" s="24">
        <v>2331</v>
      </c>
      <c r="R1615" s="17">
        <v>0</v>
      </c>
      <c r="S1615" s="17" t="s">
        <v>411</v>
      </c>
      <c r="T1615" s="17" t="s">
        <v>792</v>
      </c>
      <c r="U1615" s="17">
        <v>900</v>
      </c>
      <c r="V1615" s="17">
        <v>0.20380000000000001</v>
      </c>
      <c r="Y1615" s="17">
        <v>0</v>
      </c>
      <c r="Z1615" s="17">
        <v>0</v>
      </c>
      <c r="AC1615" s="17">
        <v>0</v>
      </c>
      <c r="AD1615" s="17">
        <v>0</v>
      </c>
      <c r="AG1615" s="17">
        <v>0</v>
      </c>
      <c r="AH1615" s="17">
        <v>0</v>
      </c>
      <c r="AK1615" s="17">
        <v>0</v>
      </c>
      <c r="AL1615" s="17">
        <v>0</v>
      </c>
      <c r="AO1615" s="17">
        <v>0</v>
      </c>
      <c r="AP1615" s="17">
        <v>0</v>
      </c>
      <c r="AQ1615" s="17">
        <v>1.2908485000000001E-2</v>
      </c>
      <c r="AR1615" s="17">
        <v>9.3541299999999996E-4</v>
      </c>
      <c r="AS1615" s="17">
        <v>3.7199999999999999E-4</v>
      </c>
      <c r="AT1615" s="17">
        <v>3.6540000000000001E-3</v>
      </c>
      <c r="AU1615" s="17">
        <v>3.1836000000000003E-2</v>
      </c>
      <c r="AV1615" s="17">
        <v>452</v>
      </c>
      <c r="AW1615" s="17">
        <v>542.4</v>
      </c>
      <c r="AX1615" s="17">
        <v>678</v>
      </c>
      <c r="AY1615" s="17">
        <v>0</v>
      </c>
      <c r="AZ1615" s="17">
        <v>0</v>
      </c>
      <c r="BA1615" s="17">
        <v>0</v>
      </c>
      <c r="BB1615" s="17">
        <v>0</v>
      </c>
      <c r="BC1615" s="17">
        <v>1</v>
      </c>
      <c r="BD1615" s="17">
        <v>3.23</v>
      </c>
      <c r="BE1615" s="17">
        <v>1</v>
      </c>
      <c r="BF1615" s="17">
        <v>1</v>
      </c>
      <c r="BH1615" s="17">
        <v>0</v>
      </c>
      <c r="BJ1615" s="17">
        <v>0</v>
      </c>
      <c r="BL1615" s="17">
        <v>0</v>
      </c>
      <c r="BM1615" s="17">
        <v>2.258E-3</v>
      </c>
      <c r="BN1615" s="17">
        <v>1.1596E-2</v>
      </c>
      <c r="BO1615" s="17">
        <v>0</v>
      </c>
      <c r="BP1615" s="17">
        <v>0</v>
      </c>
      <c r="BQ1615" s="17">
        <v>0</v>
      </c>
      <c r="BR1615" s="17">
        <v>0</v>
      </c>
      <c r="BS1615" s="17">
        <v>0</v>
      </c>
      <c r="BT1615" s="17" t="s">
        <v>409</v>
      </c>
      <c r="BU1615" s="17" t="s">
        <v>409</v>
      </c>
      <c r="BV1615" s="17" t="s">
        <v>409</v>
      </c>
      <c r="BW1615" s="17" t="s">
        <v>592</v>
      </c>
      <c r="CA1615" s="17">
        <v>96108541</v>
      </c>
      <c r="CB1615" s="17" t="s">
        <v>1138</v>
      </c>
      <c r="CC1615" s="17">
        <v>4200250</v>
      </c>
      <c r="CD1615" s="17" t="s">
        <v>724</v>
      </c>
    </row>
    <row r="1616" spans="1:82">
      <c r="A1616" s="27">
        <v>1000005585</v>
      </c>
      <c r="B1616" s="26">
        <v>0</v>
      </c>
      <c r="C1616" s="26" t="s">
        <v>1158</v>
      </c>
      <c r="D1616" s="25">
        <v>304655</v>
      </c>
      <c r="E1616" s="25" t="s">
        <v>1156</v>
      </c>
      <c r="F1616" s="25">
        <v>304660</v>
      </c>
      <c r="G1616" s="25" t="s">
        <v>1153</v>
      </c>
      <c r="H1616" s="25">
        <v>1</v>
      </c>
      <c r="I1616" s="25">
        <v>2009.1</v>
      </c>
      <c r="J1616" s="25">
        <v>2500.12</v>
      </c>
      <c r="K1616" s="25" t="s">
        <v>826</v>
      </c>
      <c r="L1616" s="25"/>
      <c r="M1616" s="25" t="s">
        <v>826</v>
      </c>
      <c r="N1616" s="25" t="s">
        <v>412</v>
      </c>
      <c r="O1616" s="25" t="s">
        <v>428</v>
      </c>
      <c r="P1616" s="25" t="s">
        <v>499</v>
      </c>
      <c r="Q1616" s="24">
        <v>15608</v>
      </c>
      <c r="R1616" s="17">
        <v>0</v>
      </c>
      <c r="U1616" s="17">
        <v>0</v>
      </c>
      <c r="V1616" s="17">
        <v>0</v>
      </c>
      <c r="Y1616" s="17">
        <v>0</v>
      </c>
      <c r="Z1616" s="17">
        <v>0</v>
      </c>
      <c r="AC1616" s="17">
        <v>0</v>
      </c>
      <c r="AD1616" s="17">
        <v>0</v>
      </c>
      <c r="AG1616" s="17">
        <v>0</v>
      </c>
      <c r="AH1616" s="17">
        <v>0</v>
      </c>
      <c r="AK1616" s="17">
        <v>0</v>
      </c>
      <c r="AL1616" s="17">
        <v>0</v>
      </c>
      <c r="AO1616" s="17">
        <v>0</v>
      </c>
      <c r="AP1616" s="17">
        <v>0</v>
      </c>
      <c r="AQ1616" s="17">
        <v>0</v>
      </c>
      <c r="AR1616" s="17">
        <v>0</v>
      </c>
      <c r="AS1616" s="17">
        <v>2.31E-3</v>
      </c>
      <c r="AT1616" s="17">
        <v>2.1728000000000001E-2</v>
      </c>
      <c r="AU1616" s="17">
        <v>1.8169000000000001E-2</v>
      </c>
      <c r="AV1616" s="17">
        <v>452</v>
      </c>
      <c r="AW1616" s="17">
        <v>542.4</v>
      </c>
      <c r="AX1616" s="17">
        <v>678</v>
      </c>
      <c r="AY1616" s="17">
        <v>0</v>
      </c>
      <c r="AZ1616" s="17">
        <v>0</v>
      </c>
      <c r="BA1616" s="17">
        <v>0</v>
      </c>
      <c r="BB1616" s="17">
        <v>0</v>
      </c>
      <c r="BC1616" s="17">
        <v>1</v>
      </c>
      <c r="BD1616" s="17">
        <v>15.61</v>
      </c>
      <c r="BE1616" s="17">
        <v>1</v>
      </c>
      <c r="BF1616" s="17">
        <v>1</v>
      </c>
      <c r="BH1616" s="17">
        <v>0</v>
      </c>
      <c r="BJ1616" s="17">
        <v>0</v>
      </c>
      <c r="BL1616" s="17">
        <v>0</v>
      </c>
      <c r="BM1616" s="17">
        <v>1.494E-2</v>
      </c>
      <c r="BN1616" s="17">
        <v>6.3832E-2</v>
      </c>
      <c r="BO1616" s="17">
        <v>0</v>
      </c>
      <c r="BP1616" s="17">
        <v>0</v>
      </c>
      <c r="BQ1616" s="17">
        <v>0</v>
      </c>
      <c r="BR1616" s="17">
        <v>0</v>
      </c>
      <c r="BS1616" s="17">
        <v>0</v>
      </c>
      <c r="BT1616" s="17" t="s">
        <v>409</v>
      </c>
      <c r="BU1616" s="17" t="s">
        <v>409</v>
      </c>
      <c r="BV1616" s="17" t="s">
        <v>409</v>
      </c>
      <c r="BW1616" s="17" t="s">
        <v>592</v>
      </c>
      <c r="CA1616" s="17">
        <v>96108541</v>
      </c>
      <c r="CB1616" s="17" t="s">
        <v>1138</v>
      </c>
      <c r="CC1616" s="17">
        <v>4200250</v>
      </c>
      <c r="CD1616" s="17" t="s">
        <v>883</v>
      </c>
    </row>
    <row r="1617" spans="1:82">
      <c r="A1617" s="27">
        <v>1000005595</v>
      </c>
      <c r="B1617" s="26">
        <v>0</v>
      </c>
      <c r="C1617" s="26" t="s">
        <v>1157</v>
      </c>
      <c r="D1617" s="25">
        <v>304655</v>
      </c>
      <c r="E1617" s="25" t="s">
        <v>1156</v>
      </c>
      <c r="F1617" s="25">
        <v>304660</v>
      </c>
      <c r="G1617" s="25" t="s">
        <v>1153</v>
      </c>
      <c r="H1617" s="25">
        <v>2</v>
      </c>
      <c r="I1617" s="25">
        <v>2009.11</v>
      </c>
      <c r="J1617" s="25">
        <v>2500.12</v>
      </c>
      <c r="K1617" s="25" t="s">
        <v>1151</v>
      </c>
      <c r="L1617" s="25"/>
      <c r="M1617" s="25" t="s">
        <v>826</v>
      </c>
      <c r="N1617" s="25" t="s">
        <v>412</v>
      </c>
      <c r="O1617" s="25" t="s">
        <v>428</v>
      </c>
      <c r="P1617" s="25" t="s">
        <v>499</v>
      </c>
      <c r="Q1617" s="24">
        <v>15608</v>
      </c>
      <c r="R1617" s="17">
        <v>0</v>
      </c>
      <c r="U1617" s="17">
        <v>0</v>
      </c>
      <c r="V1617" s="17">
        <v>0</v>
      </c>
      <c r="Y1617" s="17">
        <v>0</v>
      </c>
      <c r="Z1617" s="17">
        <v>0</v>
      </c>
      <c r="AC1617" s="17">
        <v>0</v>
      </c>
      <c r="AD1617" s="17">
        <v>0</v>
      </c>
      <c r="AG1617" s="17">
        <v>0</v>
      </c>
      <c r="AH1617" s="17">
        <v>0</v>
      </c>
      <c r="AK1617" s="17">
        <v>0</v>
      </c>
      <c r="AL1617" s="17">
        <v>0</v>
      </c>
      <c r="AO1617" s="17">
        <v>0</v>
      </c>
      <c r="AP1617" s="17">
        <v>0</v>
      </c>
      <c r="AQ1617" s="17">
        <v>0</v>
      </c>
      <c r="AR1617" s="17">
        <v>0</v>
      </c>
      <c r="AS1617" s="17">
        <v>2.31E-3</v>
      </c>
      <c r="AT1617" s="17">
        <v>2.1728000000000001E-2</v>
      </c>
      <c r="AU1617" s="17">
        <v>1.8169000000000001E-2</v>
      </c>
      <c r="AV1617" s="17">
        <v>452</v>
      </c>
      <c r="AW1617" s="17">
        <v>542.4</v>
      </c>
      <c r="AX1617" s="17">
        <v>678</v>
      </c>
      <c r="AY1617" s="17">
        <v>0</v>
      </c>
      <c r="AZ1617" s="17">
        <v>0</v>
      </c>
      <c r="BA1617" s="17">
        <v>0</v>
      </c>
      <c r="BB1617" s="17">
        <v>0</v>
      </c>
      <c r="BC1617" s="17">
        <v>1</v>
      </c>
      <c r="BD1617" s="17">
        <v>15.61</v>
      </c>
      <c r="BE1617" s="17">
        <v>1</v>
      </c>
      <c r="BF1617" s="17">
        <v>1</v>
      </c>
      <c r="BH1617" s="17">
        <v>0</v>
      </c>
      <c r="BJ1617" s="17">
        <v>0</v>
      </c>
      <c r="BL1617" s="17">
        <v>0</v>
      </c>
      <c r="BM1617" s="17">
        <v>1.494E-2</v>
      </c>
      <c r="BN1617" s="17">
        <v>6.3832E-2</v>
      </c>
      <c r="BO1617" s="17">
        <v>0</v>
      </c>
      <c r="BP1617" s="17">
        <v>0</v>
      </c>
      <c r="BQ1617" s="17">
        <v>0</v>
      </c>
      <c r="BR1617" s="17">
        <v>0</v>
      </c>
      <c r="BS1617" s="17">
        <v>0</v>
      </c>
      <c r="BT1617" s="17" t="s">
        <v>409</v>
      </c>
      <c r="BU1617" s="17" t="s">
        <v>409</v>
      </c>
      <c r="BV1617" s="17" t="s">
        <v>409</v>
      </c>
      <c r="BW1617" s="17" t="s">
        <v>592</v>
      </c>
      <c r="CA1617" s="17">
        <v>96108541</v>
      </c>
      <c r="CB1617" s="17" t="s">
        <v>1138</v>
      </c>
      <c r="CC1617" s="17">
        <v>4200250</v>
      </c>
      <c r="CD1617" s="17" t="s">
        <v>1150</v>
      </c>
    </row>
    <row r="1618" spans="1:82">
      <c r="A1618" s="27">
        <v>1000005596</v>
      </c>
      <c r="B1618" s="26">
        <v>0</v>
      </c>
      <c r="C1618" s="26" t="s">
        <v>1155</v>
      </c>
      <c r="D1618" s="25">
        <v>304660</v>
      </c>
      <c r="E1618" s="25" t="s">
        <v>1153</v>
      </c>
      <c r="F1618" s="25">
        <v>302635</v>
      </c>
      <c r="G1618" s="25" t="s">
        <v>1152</v>
      </c>
      <c r="H1618" s="25">
        <v>1</v>
      </c>
      <c r="I1618" s="25">
        <v>2009.1</v>
      </c>
      <c r="J1618" s="25">
        <v>2010.1</v>
      </c>
      <c r="K1618" s="25" t="s">
        <v>826</v>
      </c>
      <c r="L1618" s="25"/>
      <c r="M1618" s="25" t="s">
        <v>826</v>
      </c>
      <c r="N1618" s="25" t="s">
        <v>412</v>
      </c>
      <c r="O1618" s="25" t="s">
        <v>428</v>
      </c>
      <c r="P1618" s="25" t="s">
        <v>499</v>
      </c>
      <c r="Q1618" s="24">
        <v>15035</v>
      </c>
      <c r="R1618" s="17">
        <v>0</v>
      </c>
      <c r="U1618" s="17">
        <v>0</v>
      </c>
      <c r="V1618" s="17">
        <v>0</v>
      </c>
      <c r="Y1618" s="17">
        <v>0</v>
      </c>
      <c r="Z1618" s="17">
        <v>0</v>
      </c>
      <c r="AC1618" s="17">
        <v>0</v>
      </c>
      <c r="AD1618" s="17">
        <v>0</v>
      </c>
      <c r="AG1618" s="17">
        <v>0</v>
      </c>
      <c r="AH1618" s="17">
        <v>0</v>
      </c>
      <c r="AK1618" s="17">
        <v>0</v>
      </c>
      <c r="AL1618" s="17">
        <v>0</v>
      </c>
      <c r="AO1618" s="17">
        <v>0</v>
      </c>
      <c r="AP1618" s="17">
        <v>0</v>
      </c>
      <c r="AQ1618" s="17">
        <v>0</v>
      </c>
      <c r="AR1618" s="17">
        <v>0</v>
      </c>
      <c r="AS1618" s="17">
        <v>2.225E-3</v>
      </c>
      <c r="AT1618" s="17">
        <v>2.0893999999999999E-2</v>
      </c>
      <c r="AU1618" s="17">
        <v>1.7533E-2</v>
      </c>
      <c r="AV1618" s="17">
        <v>452</v>
      </c>
      <c r="AW1618" s="17">
        <v>542.4</v>
      </c>
      <c r="AX1618" s="17">
        <v>678</v>
      </c>
      <c r="AY1618" s="17">
        <v>0</v>
      </c>
      <c r="AZ1618" s="17">
        <v>0</v>
      </c>
      <c r="BA1618" s="17">
        <v>0</v>
      </c>
      <c r="BB1618" s="17">
        <v>0</v>
      </c>
      <c r="BC1618" s="17">
        <v>1</v>
      </c>
      <c r="BD1618" s="17">
        <v>15.04</v>
      </c>
      <c r="BE1618" s="17">
        <v>1</v>
      </c>
      <c r="BF1618" s="17">
        <v>1</v>
      </c>
      <c r="BH1618" s="17">
        <v>0</v>
      </c>
      <c r="BJ1618" s="17">
        <v>0</v>
      </c>
      <c r="BL1618" s="17">
        <v>0</v>
      </c>
      <c r="BM1618" s="17">
        <v>1.3591000000000001E-2</v>
      </c>
      <c r="BN1618" s="17">
        <v>6.5685999999999994E-2</v>
      </c>
      <c r="BO1618" s="17">
        <v>0</v>
      </c>
      <c r="BP1618" s="17">
        <v>0</v>
      </c>
      <c r="BQ1618" s="17">
        <v>0</v>
      </c>
      <c r="BR1618" s="17">
        <v>0</v>
      </c>
      <c r="BS1618" s="17">
        <v>0</v>
      </c>
      <c r="BT1618" s="17" t="s">
        <v>409</v>
      </c>
      <c r="BU1618" s="17" t="s">
        <v>409</v>
      </c>
      <c r="BV1618" s="17" t="s">
        <v>409</v>
      </c>
      <c r="BX1618" s="17" t="s">
        <v>607</v>
      </c>
      <c r="CA1618" s="17">
        <v>96108541</v>
      </c>
      <c r="CB1618" s="17" t="s">
        <v>1138</v>
      </c>
      <c r="CC1618" s="17">
        <v>4200250</v>
      </c>
      <c r="CD1618" s="17" t="s">
        <v>1150</v>
      </c>
    </row>
    <row r="1619" spans="1:82">
      <c r="A1619" s="27">
        <v>1000005597</v>
      </c>
      <c r="B1619" s="26">
        <v>0</v>
      </c>
      <c r="C1619" s="26" t="s">
        <v>1154</v>
      </c>
      <c r="D1619" s="25">
        <v>304660</v>
      </c>
      <c r="E1619" s="25" t="s">
        <v>1153</v>
      </c>
      <c r="F1619" s="25">
        <v>302635</v>
      </c>
      <c r="G1619" s="25" t="s">
        <v>1152</v>
      </c>
      <c r="H1619" s="25">
        <v>2</v>
      </c>
      <c r="I1619" s="25">
        <v>2009.11</v>
      </c>
      <c r="J1619" s="25">
        <v>2010.1</v>
      </c>
      <c r="K1619" s="25" t="s">
        <v>1151</v>
      </c>
      <c r="L1619" s="25"/>
      <c r="M1619" s="25" t="s">
        <v>826</v>
      </c>
      <c r="N1619" s="25" t="s">
        <v>412</v>
      </c>
      <c r="O1619" s="25" t="s">
        <v>428</v>
      </c>
      <c r="P1619" s="25" t="s">
        <v>499</v>
      </c>
      <c r="Q1619" s="24">
        <v>15035</v>
      </c>
      <c r="R1619" s="17">
        <v>0</v>
      </c>
      <c r="U1619" s="17">
        <v>0</v>
      </c>
      <c r="V1619" s="17">
        <v>0</v>
      </c>
      <c r="Y1619" s="17">
        <v>0</v>
      </c>
      <c r="Z1619" s="17">
        <v>0</v>
      </c>
      <c r="AC1619" s="17">
        <v>0</v>
      </c>
      <c r="AD1619" s="17">
        <v>0</v>
      </c>
      <c r="AG1619" s="17">
        <v>0</v>
      </c>
      <c r="AH1619" s="17">
        <v>0</v>
      </c>
      <c r="AK1619" s="17">
        <v>0</v>
      </c>
      <c r="AL1619" s="17">
        <v>0</v>
      </c>
      <c r="AO1619" s="17">
        <v>0</v>
      </c>
      <c r="AP1619" s="17">
        <v>0</v>
      </c>
      <c r="AQ1619" s="17">
        <v>0</v>
      </c>
      <c r="AR1619" s="17">
        <v>0</v>
      </c>
      <c r="AS1619" s="17">
        <v>2.225E-3</v>
      </c>
      <c r="AT1619" s="17">
        <v>2.0893999999999999E-2</v>
      </c>
      <c r="AU1619" s="17">
        <v>1.7533E-2</v>
      </c>
      <c r="AV1619" s="17">
        <v>452</v>
      </c>
      <c r="AW1619" s="17">
        <v>542.4</v>
      </c>
      <c r="AX1619" s="17">
        <v>678</v>
      </c>
      <c r="AY1619" s="17">
        <v>0</v>
      </c>
      <c r="AZ1619" s="17">
        <v>0</v>
      </c>
      <c r="BA1619" s="17">
        <v>0</v>
      </c>
      <c r="BB1619" s="17">
        <v>0</v>
      </c>
      <c r="BC1619" s="17">
        <v>1</v>
      </c>
      <c r="BD1619" s="17">
        <v>15.04</v>
      </c>
      <c r="BE1619" s="17">
        <v>1</v>
      </c>
      <c r="BF1619" s="17">
        <v>1</v>
      </c>
      <c r="BH1619" s="17">
        <v>0</v>
      </c>
      <c r="BJ1619" s="17">
        <v>0</v>
      </c>
      <c r="BL1619" s="17">
        <v>0</v>
      </c>
      <c r="BM1619" s="17">
        <v>1.3591000000000001E-2</v>
      </c>
      <c r="BN1619" s="17">
        <v>6.5685999999999994E-2</v>
      </c>
      <c r="BO1619" s="17">
        <v>0</v>
      </c>
      <c r="BP1619" s="17">
        <v>0</v>
      </c>
      <c r="BQ1619" s="17">
        <v>0</v>
      </c>
      <c r="BR1619" s="17">
        <v>0</v>
      </c>
      <c r="BS1619" s="17">
        <v>0</v>
      </c>
      <c r="BT1619" s="17" t="s">
        <v>409</v>
      </c>
      <c r="BU1619" s="17" t="s">
        <v>409</v>
      </c>
      <c r="BV1619" s="17" t="s">
        <v>409</v>
      </c>
      <c r="BX1619" s="17" t="s">
        <v>607</v>
      </c>
      <c r="CA1619" s="17">
        <v>96108541</v>
      </c>
      <c r="CB1619" s="17" t="s">
        <v>1138</v>
      </c>
      <c r="CC1619" s="17">
        <v>4200250</v>
      </c>
      <c r="CD1619" s="17" t="s">
        <v>1150</v>
      </c>
    </row>
    <row r="1620" spans="1:82">
      <c r="A1620" s="27">
        <v>1000005602</v>
      </c>
      <c r="B1620" s="26">
        <v>0</v>
      </c>
      <c r="C1620" s="26" t="s">
        <v>1149</v>
      </c>
      <c r="D1620" s="25">
        <v>304600</v>
      </c>
      <c r="E1620" s="25" t="s">
        <v>1144</v>
      </c>
      <c r="F1620" s="25">
        <v>304645</v>
      </c>
      <c r="G1620" s="25" t="s">
        <v>1147</v>
      </c>
      <c r="H1620" s="25">
        <v>1</v>
      </c>
      <c r="I1620" s="25">
        <v>2010.07</v>
      </c>
      <c r="J1620" s="25">
        <v>2500.12</v>
      </c>
      <c r="K1620" s="25" t="s">
        <v>702</v>
      </c>
      <c r="L1620" s="25"/>
      <c r="M1620" s="25" t="s">
        <v>601</v>
      </c>
      <c r="N1620" s="25" t="s">
        <v>412</v>
      </c>
      <c r="O1620" s="25" t="s">
        <v>428</v>
      </c>
      <c r="P1620" s="25" t="s">
        <v>499</v>
      </c>
      <c r="Q1620" s="24">
        <v>9606</v>
      </c>
      <c r="R1620" s="17">
        <v>0</v>
      </c>
      <c r="U1620" s="17">
        <v>0</v>
      </c>
      <c r="V1620" s="17">
        <v>0</v>
      </c>
      <c r="Y1620" s="17">
        <v>0</v>
      </c>
      <c r="Z1620" s="17">
        <v>0</v>
      </c>
      <c r="AC1620" s="17">
        <v>0</v>
      </c>
      <c r="AD1620" s="17">
        <v>0</v>
      </c>
      <c r="AG1620" s="17">
        <v>0</v>
      </c>
      <c r="AH1620" s="17">
        <v>0</v>
      </c>
      <c r="AK1620" s="17">
        <v>0</v>
      </c>
      <c r="AL1620" s="17">
        <v>0</v>
      </c>
      <c r="AO1620" s="17">
        <v>0</v>
      </c>
      <c r="AP1620" s="17">
        <v>0</v>
      </c>
      <c r="AQ1620" s="17">
        <v>0</v>
      </c>
      <c r="AR1620" s="17">
        <v>0</v>
      </c>
      <c r="AS1620" s="17">
        <v>1.663E-3</v>
      </c>
      <c r="AT1620" s="17">
        <v>1.3365E-2</v>
      </c>
      <c r="AU1620" s="17">
        <v>1.1167E-2</v>
      </c>
      <c r="AV1620" s="17">
        <v>452</v>
      </c>
      <c r="AW1620" s="17">
        <v>542.4</v>
      </c>
      <c r="AX1620" s="17">
        <v>678</v>
      </c>
      <c r="AY1620" s="17">
        <v>0</v>
      </c>
      <c r="AZ1620" s="17">
        <v>0</v>
      </c>
      <c r="BA1620" s="17">
        <v>0</v>
      </c>
      <c r="BB1620" s="17">
        <v>0</v>
      </c>
      <c r="BC1620" s="17">
        <v>1</v>
      </c>
      <c r="BD1620" s="17">
        <v>9.61</v>
      </c>
      <c r="BE1620" s="17">
        <v>1</v>
      </c>
      <c r="BF1620" s="17">
        <v>1</v>
      </c>
      <c r="BH1620" s="17">
        <v>0</v>
      </c>
      <c r="BJ1620" s="17">
        <v>0</v>
      </c>
      <c r="BL1620" s="17">
        <v>0</v>
      </c>
      <c r="BM1620" s="17">
        <v>9.4230000000000008E-3</v>
      </c>
      <c r="BN1620" s="17">
        <v>3.9402E-2</v>
      </c>
      <c r="BO1620" s="17">
        <v>0</v>
      </c>
      <c r="BP1620" s="17">
        <v>0</v>
      </c>
      <c r="BQ1620" s="17">
        <v>0</v>
      </c>
      <c r="BR1620" s="17">
        <v>0</v>
      </c>
      <c r="BS1620" s="17">
        <v>0</v>
      </c>
      <c r="BT1620" s="17" t="s">
        <v>409</v>
      </c>
      <c r="BU1620" s="17" t="s">
        <v>409</v>
      </c>
      <c r="BV1620" s="17" t="s">
        <v>409</v>
      </c>
      <c r="BW1620" s="17" t="s">
        <v>592</v>
      </c>
      <c r="CA1620" s="17">
        <v>96108541</v>
      </c>
      <c r="CB1620" s="17" t="s">
        <v>1138</v>
      </c>
      <c r="CC1620" s="17">
        <v>4104901</v>
      </c>
      <c r="CD1620" s="17" t="s">
        <v>702</v>
      </c>
    </row>
    <row r="1621" spans="1:82">
      <c r="A1621" s="27">
        <v>1000005604</v>
      </c>
      <c r="B1621" s="26">
        <v>0</v>
      </c>
      <c r="C1621" s="26" t="s">
        <v>1148</v>
      </c>
      <c r="D1621" s="25">
        <v>304600</v>
      </c>
      <c r="E1621" s="25" t="s">
        <v>1144</v>
      </c>
      <c r="F1621" s="25">
        <v>304645</v>
      </c>
      <c r="G1621" s="25" t="s">
        <v>1147</v>
      </c>
      <c r="H1621" s="25">
        <v>2</v>
      </c>
      <c r="I1621" s="25">
        <v>2010.07</v>
      </c>
      <c r="J1621" s="25">
        <v>2500.12</v>
      </c>
      <c r="K1621" s="25" t="s">
        <v>702</v>
      </c>
      <c r="L1621" s="25"/>
      <c r="M1621" s="25" t="s">
        <v>601</v>
      </c>
      <c r="N1621" s="25" t="s">
        <v>412</v>
      </c>
      <c r="O1621" s="25" t="s">
        <v>428</v>
      </c>
      <c r="P1621" s="25" t="s">
        <v>499</v>
      </c>
      <c r="Q1621" s="24">
        <v>9606</v>
      </c>
      <c r="R1621" s="17">
        <v>0</v>
      </c>
      <c r="U1621" s="17">
        <v>0</v>
      </c>
      <c r="V1621" s="17">
        <v>0</v>
      </c>
      <c r="Y1621" s="17">
        <v>0</v>
      </c>
      <c r="Z1621" s="17">
        <v>0</v>
      </c>
      <c r="AC1621" s="17">
        <v>0</v>
      </c>
      <c r="AD1621" s="17">
        <v>0</v>
      </c>
      <c r="AG1621" s="17">
        <v>0</v>
      </c>
      <c r="AH1621" s="17">
        <v>0</v>
      </c>
      <c r="AK1621" s="17">
        <v>0</v>
      </c>
      <c r="AL1621" s="17">
        <v>0</v>
      </c>
      <c r="AO1621" s="17">
        <v>0</v>
      </c>
      <c r="AP1621" s="17">
        <v>0</v>
      </c>
      <c r="AQ1621" s="17">
        <v>0</v>
      </c>
      <c r="AR1621" s="17">
        <v>0</v>
      </c>
      <c r="AS1621" s="17">
        <v>1.663E-3</v>
      </c>
      <c r="AT1621" s="17">
        <v>1.3365E-2</v>
      </c>
      <c r="AU1621" s="17">
        <v>1.1167E-2</v>
      </c>
      <c r="AV1621" s="17">
        <v>452</v>
      </c>
      <c r="AW1621" s="17">
        <v>542.4</v>
      </c>
      <c r="AX1621" s="17">
        <v>678</v>
      </c>
      <c r="AY1621" s="17">
        <v>0</v>
      </c>
      <c r="AZ1621" s="17">
        <v>0</v>
      </c>
      <c r="BA1621" s="17">
        <v>0</v>
      </c>
      <c r="BB1621" s="17">
        <v>0</v>
      </c>
      <c r="BC1621" s="17">
        <v>1</v>
      </c>
      <c r="BD1621" s="17">
        <v>9.61</v>
      </c>
      <c r="BE1621" s="17">
        <v>1</v>
      </c>
      <c r="BF1621" s="17">
        <v>1</v>
      </c>
      <c r="BH1621" s="17">
        <v>0</v>
      </c>
      <c r="BJ1621" s="17">
        <v>0</v>
      </c>
      <c r="BL1621" s="17">
        <v>0</v>
      </c>
      <c r="BM1621" s="17">
        <v>9.4230000000000008E-3</v>
      </c>
      <c r="BN1621" s="17">
        <v>3.9402E-2</v>
      </c>
      <c r="BO1621" s="17">
        <v>0</v>
      </c>
      <c r="BP1621" s="17">
        <v>0</v>
      </c>
      <c r="BQ1621" s="17">
        <v>0</v>
      </c>
      <c r="BR1621" s="17">
        <v>0</v>
      </c>
      <c r="BS1621" s="17">
        <v>0</v>
      </c>
      <c r="BT1621" s="17" t="s">
        <v>409</v>
      </c>
      <c r="BU1621" s="17" t="s">
        <v>409</v>
      </c>
      <c r="BV1621" s="17" t="s">
        <v>409</v>
      </c>
      <c r="BW1621" s="17" t="s">
        <v>592</v>
      </c>
      <c r="CA1621" s="17">
        <v>96108541</v>
      </c>
      <c r="CB1621" s="17" t="s">
        <v>1138</v>
      </c>
      <c r="CC1621" s="17">
        <v>4104901</v>
      </c>
      <c r="CD1621" s="17" t="s">
        <v>702</v>
      </c>
    </row>
    <row r="1622" spans="1:82">
      <c r="A1622" s="27">
        <v>1000005605</v>
      </c>
      <c r="B1622" s="26">
        <v>0</v>
      </c>
      <c r="C1622" s="26" t="s">
        <v>1146</v>
      </c>
      <c r="D1622" s="25">
        <v>304600</v>
      </c>
      <c r="E1622" s="25" t="s">
        <v>1144</v>
      </c>
      <c r="F1622" s="25">
        <v>304610</v>
      </c>
      <c r="G1622" s="25" t="s">
        <v>1143</v>
      </c>
      <c r="H1622" s="25">
        <v>1</v>
      </c>
      <c r="I1622" s="25">
        <v>2010.06</v>
      </c>
      <c r="J1622" s="25">
        <v>2500.12</v>
      </c>
      <c r="K1622" s="25" t="s">
        <v>851</v>
      </c>
      <c r="L1622" s="25"/>
      <c r="M1622" s="25" t="s">
        <v>601</v>
      </c>
      <c r="N1622" s="25" t="s">
        <v>412</v>
      </c>
      <c r="O1622" s="25" t="s">
        <v>428</v>
      </c>
      <c r="P1622" s="25" t="s">
        <v>499</v>
      </c>
      <c r="Q1622" s="24">
        <v>9929</v>
      </c>
      <c r="R1622" s="17">
        <v>0</v>
      </c>
      <c r="U1622" s="17">
        <v>0</v>
      </c>
      <c r="V1622" s="17">
        <v>0</v>
      </c>
      <c r="Y1622" s="17">
        <v>0</v>
      </c>
      <c r="Z1622" s="17">
        <v>0</v>
      </c>
      <c r="AC1622" s="17">
        <v>0</v>
      </c>
      <c r="AD1622" s="17">
        <v>0</v>
      </c>
      <c r="AG1622" s="17">
        <v>0</v>
      </c>
      <c r="AH1622" s="17">
        <v>0</v>
      </c>
      <c r="AK1622" s="17">
        <v>0</v>
      </c>
      <c r="AL1622" s="17">
        <v>0</v>
      </c>
      <c r="AO1622" s="17">
        <v>0</v>
      </c>
      <c r="AP1622" s="17">
        <v>0</v>
      </c>
      <c r="AQ1622" s="17">
        <v>0</v>
      </c>
      <c r="AR1622" s="17">
        <v>0</v>
      </c>
      <c r="AS1622" s="17">
        <v>1.72E-3</v>
      </c>
      <c r="AT1622" s="17">
        <v>1.3886000000000001E-2</v>
      </c>
      <c r="AU1622" s="17">
        <v>1.1483E-2</v>
      </c>
      <c r="AV1622" s="17">
        <v>452</v>
      </c>
      <c r="AW1622" s="17">
        <v>542.4</v>
      </c>
      <c r="AX1622" s="17">
        <v>678</v>
      </c>
      <c r="AY1622" s="17">
        <v>0</v>
      </c>
      <c r="AZ1622" s="17">
        <v>0</v>
      </c>
      <c r="BA1622" s="17">
        <v>0</v>
      </c>
      <c r="BB1622" s="17">
        <v>0</v>
      </c>
      <c r="BC1622" s="17">
        <v>1</v>
      </c>
      <c r="BD1622" s="17">
        <v>9.93</v>
      </c>
      <c r="BE1622" s="17">
        <v>1</v>
      </c>
      <c r="BF1622" s="17">
        <v>1</v>
      </c>
      <c r="BH1622" s="17">
        <v>0</v>
      </c>
      <c r="BJ1622" s="17">
        <v>0</v>
      </c>
      <c r="BL1622" s="17">
        <v>0</v>
      </c>
      <c r="BM1622" s="17">
        <v>9.8259999999999997E-3</v>
      </c>
      <c r="BN1622" s="17">
        <v>4.0132000000000001E-2</v>
      </c>
      <c r="BO1622" s="17">
        <v>0</v>
      </c>
      <c r="BP1622" s="17">
        <v>0</v>
      </c>
      <c r="BQ1622" s="17">
        <v>0</v>
      </c>
      <c r="BR1622" s="17">
        <v>0</v>
      </c>
      <c r="BS1622" s="17">
        <v>0</v>
      </c>
      <c r="BT1622" s="17" t="s">
        <v>409</v>
      </c>
      <c r="BU1622" s="17" t="s">
        <v>409</v>
      </c>
      <c r="BV1622" s="17" t="s">
        <v>409</v>
      </c>
      <c r="BW1622" s="17" t="s">
        <v>592</v>
      </c>
      <c r="CA1622" s="17">
        <v>96108541</v>
      </c>
      <c r="CB1622" s="17" t="s">
        <v>1138</v>
      </c>
      <c r="CC1622" s="17">
        <v>4104901</v>
      </c>
      <c r="CD1622" s="17" t="s">
        <v>702</v>
      </c>
    </row>
    <row r="1623" spans="1:82">
      <c r="A1623" s="27">
        <v>1000005607</v>
      </c>
      <c r="B1623" s="26">
        <v>0</v>
      </c>
      <c r="C1623" s="26" t="s">
        <v>1145</v>
      </c>
      <c r="D1623" s="25">
        <v>304600</v>
      </c>
      <c r="E1623" s="25" t="s">
        <v>1144</v>
      </c>
      <c r="F1623" s="25">
        <v>304610</v>
      </c>
      <c r="G1623" s="25" t="s">
        <v>1143</v>
      </c>
      <c r="H1623" s="25">
        <v>2</v>
      </c>
      <c r="I1623" s="25">
        <v>2010.07</v>
      </c>
      <c r="J1623" s="25">
        <v>2500.12</v>
      </c>
      <c r="K1623" s="25" t="s">
        <v>1142</v>
      </c>
      <c r="L1623" s="25"/>
      <c r="M1623" s="25" t="s">
        <v>601</v>
      </c>
      <c r="N1623" s="25" t="s">
        <v>412</v>
      </c>
      <c r="O1623" s="25" t="s">
        <v>428</v>
      </c>
      <c r="P1623" s="25" t="s">
        <v>499</v>
      </c>
      <c r="Q1623" s="24">
        <v>9929</v>
      </c>
      <c r="R1623" s="17">
        <v>0</v>
      </c>
      <c r="U1623" s="17">
        <v>0</v>
      </c>
      <c r="V1623" s="17">
        <v>0</v>
      </c>
      <c r="Y1623" s="17">
        <v>0</v>
      </c>
      <c r="Z1623" s="17">
        <v>0</v>
      </c>
      <c r="AC1623" s="17">
        <v>0</v>
      </c>
      <c r="AD1623" s="17">
        <v>0</v>
      </c>
      <c r="AG1623" s="17">
        <v>0</v>
      </c>
      <c r="AH1623" s="17">
        <v>0</v>
      </c>
      <c r="AK1623" s="17">
        <v>0</v>
      </c>
      <c r="AL1623" s="17">
        <v>0</v>
      </c>
      <c r="AO1623" s="17">
        <v>0</v>
      </c>
      <c r="AP1623" s="17">
        <v>0</v>
      </c>
      <c r="AQ1623" s="17">
        <v>0</v>
      </c>
      <c r="AR1623" s="17">
        <v>0</v>
      </c>
      <c r="AS1623" s="17">
        <v>1.72E-3</v>
      </c>
      <c r="AT1623" s="17">
        <v>1.3886000000000001E-2</v>
      </c>
      <c r="AU1623" s="17">
        <v>1.1483E-2</v>
      </c>
      <c r="AV1623" s="17">
        <v>452</v>
      </c>
      <c r="AW1623" s="17">
        <v>542.4</v>
      </c>
      <c r="AX1623" s="17">
        <v>678</v>
      </c>
      <c r="AY1623" s="17">
        <v>0</v>
      </c>
      <c r="AZ1623" s="17">
        <v>0</v>
      </c>
      <c r="BA1623" s="17">
        <v>0</v>
      </c>
      <c r="BB1623" s="17">
        <v>0</v>
      </c>
      <c r="BC1623" s="17">
        <v>1</v>
      </c>
      <c r="BD1623" s="17">
        <v>9.93</v>
      </c>
      <c r="BE1623" s="17">
        <v>1</v>
      </c>
      <c r="BF1623" s="17">
        <v>1</v>
      </c>
      <c r="BH1623" s="17">
        <v>0</v>
      </c>
      <c r="BJ1623" s="17">
        <v>0</v>
      </c>
      <c r="BL1623" s="17">
        <v>0</v>
      </c>
      <c r="BM1623" s="17">
        <v>9.8259999999999997E-3</v>
      </c>
      <c r="BN1623" s="17">
        <v>4.0132000000000001E-2</v>
      </c>
      <c r="BO1623" s="17">
        <v>0</v>
      </c>
      <c r="BP1623" s="17">
        <v>0</v>
      </c>
      <c r="BQ1623" s="17">
        <v>0</v>
      </c>
      <c r="BR1623" s="17">
        <v>0</v>
      </c>
      <c r="BS1623" s="17">
        <v>0</v>
      </c>
      <c r="BT1623" s="17" t="s">
        <v>409</v>
      </c>
      <c r="BU1623" s="17" t="s">
        <v>409</v>
      </c>
      <c r="BV1623" s="17" t="s">
        <v>409</v>
      </c>
      <c r="BW1623" s="17" t="s">
        <v>592</v>
      </c>
      <c r="CA1623" s="17">
        <v>96108541</v>
      </c>
      <c r="CB1623" s="17" t="s">
        <v>1138</v>
      </c>
      <c r="CC1623" s="17">
        <v>4104901</v>
      </c>
      <c r="CD1623" s="17" t="s">
        <v>702</v>
      </c>
    </row>
    <row r="1624" spans="1:82">
      <c r="A1624" s="27">
        <v>1000005611</v>
      </c>
      <c r="B1624" s="26">
        <v>0</v>
      </c>
      <c r="C1624" s="26" t="s">
        <v>337</v>
      </c>
      <c r="D1624" s="25">
        <v>304755</v>
      </c>
      <c r="E1624" s="25" t="s">
        <v>424</v>
      </c>
      <c r="F1624" s="25">
        <v>304715</v>
      </c>
      <c r="G1624" s="25" t="s">
        <v>1141</v>
      </c>
      <c r="H1624" s="25">
        <v>3</v>
      </c>
      <c r="I1624" s="25">
        <v>2008.05</v>
      </c>
      <c r="J1624" s="25">
        <v>2500.12</v>
      </c>
      <c r="K1624" s="25" t="s">
        <v>1140</v>
      </c>
      <c r="L1624" s="25"/>
      <c r="M1624" s="25" t="s">
        <v>1139</v>
      </c>
      <c r="N1624" s="25" t="s">
        <v>412</v>
      </c>
      <c r="O1624" s="25" t="s">
        <v>411</v>
      </c>
      <c r="P1624" s="25" t="s">
        <v>792</v>
      </c>
      <c r="Q1624" s="24">
        <v>3116</v>
      </c>
      <c r="R1624" s="17">
        <v>0.20599999999999999</v>
      </c>
      <c r="U1624" s="17">
        <v>0</v>
      </c>
      <c r="V1624" s="17">
        <v>0</v>
      </c>
      <c r="Y1624" s="17">
        <v>0</v>
      </c>
      <c r="Z1624" s="17">
        <v>0</v>
      </c>
      <c r="AC1624" s="17">
        <v>0</v>
      </c>
      <c r="AD1624" s="17">
        <v>0</v>
      </c>
      <c r="AG1624" s="17">
        <v>0</v>
      </c>
      <c r="AH1624" s="17">
        <v>0</v>
      </c>
      <c r="AK1624" s="17">
        <v>0</v>
      </c>
      <c r="AL1624" s="17">
        <v>0</v>
      </c>
      <c r="AO1624" s="17">
        <v>0</v>
      </c>
      <c r="AP1624" s="17">
        <v>0</v>
      </c>
      <c r="AQ1624" s="17">
        <v>0.20599999999999999</v>
      </c>
      <c r="AR1624" s="17">
        <v>1E-3</v>
      </c>
      <c r="AS1624" s="17">
        <v>9.9199999999999999E-5</v>
      </c>
      <c r="AT1624" s="17">
        <v>1.2233000000000001E-3</v>
      </c>
      <c r="AU1624" s="17">
        <v>5.7262E-2</v>
      </c>
      <c r="AV1624" s="17">
        <v>470.52</v>
      </c>
      <c r="AW1624" s="17">
        <v>564.62</v>
      </c>
      <c r="AX1624" s="17">
        <v>705.78</v>
      </c>
      <c r="AY1624" s="17">
        <v>0</v>
      </c>
      <c r="AZ1624" s="17">
        <v>0</v>
      </c>
      <c r="BA1624" s="17">
        <v>0</v>
      </c>
      <c r="BB1624" s="17">
        <v>0</v>
      </c>
      <c r="BC1624" s="17">
        <v>1</v>
      </c>
      <c r="BD1624" s="17">
        <v>3.12</v>
      </c>
      <c r="BE1624" s="17">
        <v>1</v>
      </c>
      <c r="BF1624" s="17">
        <v>1</v>
      </c>
      <c r="BH1624" s="17">
        <v>0</v>
      </c>
      <c r="BJ1624" s="17">
        <v>0</v>
      </c>
      <c r="BL1624" s="17">
        <v>0</v>
      </c>
      <c r="BM1624" s="17">
        <v>4.8030000000000002E-4</v>
      </c>
      <c r="BN1624" s="17">
        <v>4.0461999999999998E-3</v>
      </c>
      <c r="BO1624" s="17">
        <v>0</v>
      </c>
      <c r="BP1624" s="17">
        <v>0</v>
      </c>
      <c r="BQ1624" s="17">
        <v>0</v>
      </c>
      <c r="BR1624" s="17">
        <v>0</v>
      </c>
      <c r="BS1624" s="17">
        <v>0</v>
      </c>
      <c r="BT1624" s="17" t="s">
        <v>409</v>
      </c>
      <c r="BU1624" s="17" t="s">
        <v>409</v>
      </c>
      <c r="BV1624" s="17" t="s">
        <v>409</v>
      </c>
      <c r="BW1624" s="17" t="s">
        <v>592</v>
      </c>
      <c r="CA1624" s="17">
        <v>93101618</v>
      </c>
      <c r="CB1624" s="17" t="s">
        <v>1138</v>
      </c>
      <c r="CC1624" s="17">
        <v>7200757</v>
      </c>
      <c r="CD1624" s="17" t="s">
        <v>1137</v>
      </c>
    </row>
    <row r="1625" spans="1:82">
      <c r="A1625" s="27">
        <v>1000005620</v>
      </c>
      <c r="B1625" s="26">
        <v>0</v>
      </c>
      <c r="C1625" s="26" t="s">
        <v>1136</v>
      </c>
      <c r="D1625" s="25">
        <v>303455</v>
      </c>
      <c r="E1625" s="25" t="s">
        <v>1134</v>
      </c>
      <c r="F1625" s="25">
        <v>303255</v>
      </c>
      <c r="G1625" s="25" t="s">
        <v>1133</v>
      </c>
      <c r="H1625" s="25">
        <v>1</v>
      </c>
      <c r="I1625" s="25">
        <v>2010.07</v>
      </c>
      <c r="J1625" s="25">
        <v>2500.12</v>
      </c>
      <c r="K1625" s="25" t="s">
        <v>1132</v>
      </c>
      <c r="L1625" s="25"/>
      <c r="M1625" s="25" t="s">
        <v>1131</v>
      </c>
      <c r="N1625" s="25" t="s">
        <v>412</v>
      </c>
      <c r="O1625" s="25"/>
      <c r="P1625" s="25"/>
      <c r="Q1625" s="28">
        <v>0</v>
      </c>
      <c r="R1625" s="17">
        <v>0</v>
      </c>
      <c r="S1625" s="17" t="s">
        <v>411</v>
      </c>
      <c r="T1625" s="17" t="s">
        <v>516</v>
      </c>
      <c r="U1625" s="29">
        <v>3700</v>
      </c>
      <c r="V1625" s="17">
        <v>0</v>
      </c>
      <c r="Y1625" s="17">
        <v>0</v>
      </c>
      <c r="Z1625" s="17">
        <v>0</v>
      </c>
      <c r="AC1625" s="17">
        <v>0</v>
      </c>
      <c r="AD1625" s="17">
        <v>0</v>
      </c>
      <c r="AG1625" s="17">
        <v>0</v>
      </c>
      <c r="AH1625" s="17">
        <v>0</v>
      </c>
      <c r="AK1625" s="17">
        <v>0</v>
      </c>
      <c r="AL1625" s="17">
        <v>0</v>
      </c>
      <c r="AO1625" s="17">
        <v>0</v>
      </c>
      <c r="AP1625" s="17">
        <v>0</v>
      </c>
      <c r="AQ1625" s="17">
        <v>0</v>
      </c>
      <c r="AR1625" s="17">
        <v>1E-3</v>
      </c>
      <c r="AS1625" s="17">
        <v>2.9250000000000001E-4</v>
      </c>
      <c r="AT1625" s="17">
        <v>2.8303E-3</v>
      </c>
      <c r="AU1625" s="17">
        <v>6.5207399999999999E-2</v>
      </c>
      <c r="AV1625" s="17">
        <v>255</v>
      </c>
      <c r="AW1625" s="17">
        <v>306</v>
      </c>
      <c r="AX1625" s="17">
        <v>382.5</v>
      </c>
      <c r="AY1625" s="17">
        <v>0</v>
      </c>
      <c r="AZ1625" s="17">
        <v>0</v>
      </c>
      <c r="BA1625" s="17">
        <v>0</v>
      </c>
      <c r="BB1625" s="17">
        <v>0</v>
      </c>
      <c r="BC1625" s="17">
        <v>1</v>
      </c>
      <c r="BD1625" s="17">
        <v>3.7</v>
      </c>
      <c r="BE1625" s="17">
        <v>1</v>
      </c>
      <c r="BF1625" s="17">
        <v>1</v>
      </c>
      <c r="BH1625" s="17">
        <v>0</v>
      </c>
      <c r="BJ1625" s="17">
        <v>0</v>
      </c>
      <c r="BL1625" s="17">
        <v>0</v>
      </c>
      <c r="BM1625" s="17">
        <v>1.6119999999999999E-3</v>
      </c>
      <c r="BN1625" s="17">
        <v>1.2673200000000001E-2</v>
      </c>
      <c r="BO1625" s="17">
        <v>0</v>
      </c>
      <c r="BP1625" s="17">
        <v>0</v>
      </c>
      <c r="BQ1625" s="17">
        <v>0</v>
      </c>
      <c r="BR1625" s="17">
        <v>0</v>
      </c>
      <c r="BS1625" s="17">
        <v>0</v>
      </c>
      <c r="BT1625" s="17" t="s">
        <v>409</v>
      </c>
      <c r="BU1625" s="17" t="s">
        <v>409</v>
      </c>
      <c r="BV1625" s="17" t="s">
        <v>409</v>
      </c>
      <c r="BW1625" s="17" t="s">
        <v>592</v>
      </c>
      <c r="CA1625" s="17">
        <v>93101618</v>
      </c>
      <c r="CB1625" s="17" t="s">
        <v>1125</v>
      </c>
      <c r="CC1625" s="17">
        <v>7200757</v>
      </c>
      <c r="CD1625" s="17" t="s">
        <v>1130</v>
      </c>
    </row>
    <row r="1626" spans="1:82">
      <c r="A1626" s="27">
        <v>1000005621</v>
      </c>
      <c r="B1626" s="26">
        <v>0</v>
      </c>
      <c r="C1626" s="26" t="s">
        <v>1135</v>
      </c>
      <c r="D1626" s="25">
        <v>303455</v>
      </c>
      <c r="E1626" s="25" t="s">
        <v>1134</v>
      </c>
      <c r="F1626" s="25">
        <v>303255</v>
      </c>
      <c r="G1626" s="25" t="s">
        <v>1133</v>
      </c>
      <c r="H1626" s="25">
        <v>2</v>
      </c>
      <c r="I1626" s="25">
        <v>2010.07</v>
      </c>
      <c r="J1626" s="25">
        <v>2500.12</v>
      </c>
      <c r="K1626" s="25" t="s">
        <v>1132</v>
      </c>
      <c r="L1626" s="25"/>
      <c r="M1626" s="25" t="s">
        <v>1131</v>
      </c>
      <c r="N1626" s="25" t="s">
        <v>412</v>
      </c>
      <c r="O1626" s="25"/>
      <c r="P1626" s="25"/>
      <c r="Q1626" s="28">
        <v>0</v>
      </c>
      <c r="R1626" s="17">
        <v>0</v>
      </c>
      <c r="S1626" s="17" t="s">
        <v>411</v>
      </c>
      <c r="T1626" s="17" t="s">
        <v>516</v>
      </c>
      <c r="U1626" s="29">
        <v>3700</v>
      </c>
      <c r="V1626" s="17">
        <v>0</v>
      </c>
      <c r="Y1626" s="17">
        <v>0</v>
      </c>
      <c r="Z1626" s="17">
        <v>0</v>
      </c>
      <c r="AC1626" s="17">
        <v>0</v>
      </c>
      <c r="AD1626" s="17">
        <v>0</v>
      </c>
      <c r="AG1626" s="17">
        <v>0</v>
      </c>
      <c r="AH1626" s="17">
        <v>0</v>
      </c>
      <c r="AK1626" s="17">
        <v>0</v>
      </c>
      <c r="AL1626" s="17">
        <v>0</v>
      </c>
      <c r="AO1626" s="17">
        <v>0</v>
      </c>
      <c r="AP1626" s="17">
        <v>0</v>
      </c>
      <c r="AQ1626" s="17">
        <v>0</v>
      </c>
      <c r="AR1626" s="17">
        <v>1E-3</v>
      </c>
      <c r="AS1626" s="17">
        <v>2.9250000000000001E-4</v>
      </c>
      <c r="AT1626" s="17">
        <v>2.8303E-3</v>
      </c>
      <c r="AU1626" s="17">
        <v>6.5207399999999999E-2</v>
      </c>
      <c r="AV1626" s="17">
        <v>255</v>
      </c>
      <c r="AW1626" s="17">
        <v>306</v>
      </c>
      <c r="AX1626" s="17">
        <v>382.5</v>
      </c>
      <c r="AY1626" s="17">
        <v>0</v>
      </c>
      <c r="AZ1626" s="17">
        <v>0</v>
      </c>
      <c r="BA1626" s="17">
        <v>0</v>
      </c>
      <c r="BB1626" s="17">
        <v>0</v>
      </c>
      <c r="BC1626" s="17">
        <v>1</v>
      </c>
      <c r="BD1626" s="17">
        <v>3.7</v>
      </c>
      <c r="BE1626" s="17">
        <v>1</v>
      </c>
      <c r="BF1626" s="17">
        <v>1</v>
      </c>
      <c r="BH1626" s="17">
        <v>0</v>
      </c>
      <c r="BJ1626" s="17">
        <v>0</v>
      </c>
      <c r="BL1626" s="17">
        <v>0</v>
      </c>
      <c r="BM1626" s="17">
        <v>1.6119999999999999E-3</v>
      </c>
      <c r="BN1626" s="17">
        <v>1.2673200000000001E-2</v>
      </c>
      <c r="BO1626" s="17">
        <v>0</v>
      </c>
      <c r="BP1626" s="17">
        <v>0</v>
      </c>
      <c r="BQ1626" s="17">
        <v>0</v>
      </c>
      <c r="BR1626" s="17">
        <v>0</v>
      </c>
      <c r="BS1626" s="17">
        <v>0</v>
      </c>
      <c r="BT1626" s="17" t="s">
        <v>409</v>
      </c>
      <c r="BU1626" s="17" t="s">
        <v>409</v>
      </c>
      <c r="BV1626" s="17" t="s">
        <v>409</v>
      </c>
      <c r="BW1626" s="17" t="s">
        <v>592</v>
      </c>
      <c r="CA1626" s="17">
        <v>93101618</v>
      </c>
      <c r="CB1626" s="17" t="s">
        <v>1125</v>
      </c>
      <c r="CC1626" s="17">
        <v>7200757</v>
      </c>
      <c r="CD1626" s="17" t="s">
        <v>1130</v>
      </c>
    </row>
    <row r="1627" spans="1:82">
      <c r="A1627" s="27">
        <v>1000005679</v>
      </c>
      <c r="B1627" s="26">
        <v>0</v>
      </c>
      <c r="C1627" s="26" t="s">
        <v>275</v>
      </c>
      <c r="D1627" s="25">
        <v>307440</v>
      </c>
      <c r="E1627" s="25" t="s">
        <v>1128</v>
      </c>
      <c r="F1627" s="25">
        <v>307350</v>
      </c>
      <c r="G1627" s="25" t="s">
        <v>1129</v>
      </c>
      <c r="H1627" s="25">
        <v>1</v>
      </c>
      <c r="I1627" s="25">
        <v>2007.12</v>
      </c>
      <c r="J1627" s="25">
        <v>2500.12</v>
      </c>
      <c r="K1627" s="25" t="s">
        <v>969</v>
      </c>
      <c r="L1627" s="25"/>
      <c r="M1627" s="25" t="s">
        <v>1126</v>
      </c>
      <c r="N1627" s="25" t="s">
        <v>412</v>
      </c>
      <c r="O1627" s="25" t="s">
        <v>428</v>
      </c>
      <c r="P1627" s="25" t="s">
        <v>427</v>
      </c>
      <c r="Q1627" s="24">
        <v>45788</v>
      </c>
      <c r="R1627" s="17">
        <v>0</v>
      </c>
      <c r="U1627" s="17">
        <v>0</v>
      </c>
      <c r="V1627" s="17">
        <v>0</v>
      </c>
      <c r="Y1627" s="17">
        <v>0</v>
      </c>
      <c r="Z1627" s="17">
        <v>0</v>
      </c>
      <c r="AC1627" s="17">
        <v>0</v>
      </c>
      <c r="AD1627" s="17">
        <v>0</v>
      </c>
      <c r="AG1627" s="17">
        <v>0</v>
      </c>
      <c r="AH1627" s="17">
        <v>0</v>
      </c>
      <c r="AK1627" s="17">
        <v>0</v>
      </c>
      <c r="AL1627" s="17">
        <v>0</v>
      </c>
      <c r="AO1627" s="17">
        <v>0</v>
      </c>
      <c r="AP1627" s="17">
        <v>0</v>
      </c>
      <c r="AQ1627" s="17">
        <v>0</v>
      </c>
      <c r="AR1627" s="17">
        <v>0</v>
      </c>
      <c r="AS1627" s="17">
        <v>1.9428000000000001E-2</v>
      </c>
      <c r="AT1627" s="17">
        <v>9.1498999999999997E-2</v>
      </c>
      <c r="AU1627" s="17">
        <v>3.7456999999999997E-2</v>
      </c>
      <c r="AV1627" s="17">
        <v>195</v>
      </c>
      <c r="AW1627" s="17">
        <v>234</v>
      </c>
      <c r="AX1627" s="17">
        <v>292.5</v>
      </c>
      <c r="AY1627" s="17">
        <v>0</v>
      </c>
      <c r="AZ1627" s="17">
        <v>0</v>
      </c>
      <c r="BA1627" s="17">
        <v>0</v>
      </c>
      <c r="BB1627" s="17">
        <v>0</v>
      </c>
      <c r="BC1627" s="17">
        <v>1</v>
      </c>
      <c r="BD1627" s="17">
        <v>45.79</v>
      </c>
      <c r="BE1627" s="17">
        <v>1</v>
      </c>
      <c r="BF1627" s="17">
        <v>1</v>
      </c>
      <c r="BH1627" s="17">
        <v>0</v>
      </c>
      <c r="BJ1627" s="17">
        <v>0</v>
      </c>
      <c r="BL1627" s="17">
        <v>0</v>
      </c>
      <c r="BM1627" s="17">
        <v>5.5169000000000003E-2</v>
      </c>
      <c r="BN1627" s="17">
        <v>0.22087699999999999</v>
      </c>
      <c r="BO1627" s="17">
        <v>0</v>
      </c>
      <c r="BP1627" s="17">
        <v>0</v>
      </c>
      <c r="BQ1627" s="17">
        <v>0</v>
      </c>
      <c r="BR1627" s="17">
        <v>0</v>
      </c>
      <c r="BS1627" s="17">
        <v>0</v>
      </c>
      <c r="BT1627" s="17" t="s">
        <v>409</v>
      </c>
      <c r="BU1627" s="17" t="s">
        <v>409</v>
      </c>
      <c r="BV1627" s="17" t="s">
        <v>409</v>
      </c>
      <c r="BZ1627" s="17" t="s">
        <v>408</v>
      </c>
      <c r="CA1627" s="17">
        <v>98101161</v>
      </c>
      <c r="CB1627" s="17" t="s">
        <v>1125</v>
      </c>
      <c r="CC1627" s="17">
        <v>2101106</v>
      </c>
      <c r="CD1627" s="17" t="s">
        <v>676</v>
      </c>
    </row>
    <row r="1628" spans="1:82">
      <c r="A1628" s="27">
        <v>1000005680</v>
      </c>
      <c r="B1628" s="26">
        <v>0</v>
      </c>
      <c r="C1628" s="26" t="s">
        <v>274</v>
      </c>
      <c r="D1628" s="25">
        <v>307440</v>
      </c>
      <c r="E1628" s="25" t="s">
        <v>1128</v>
      </c>
      <c r="F1628" s="25">
        <v>307445</v>
      </c>
      <c r="G1628" s="25" t="s">
        <v>1127</v>
      </c>
      <c r="H1628" s="25">
        <v>1</v>
      </c>
      <c r="I1628" s="25">
        <v>2007.12</v>
      </c>
      <c r="J1628" s="25">
        <v>2500.12</v>
      </c>
      <c r="K1628" s="25" t="s">
        <v>969</v>
      </c>
      <c r="L1628" s="25"/>
      <c r="M1628" s="25" t="s">
        <v>1126</v>
      </c>
      <c r="N1628" s="25" t="s">
        <v>412</v>
      </c>
      <c r="O1628" s="25" t="s">
        <v>428</v>
      </c>
      <c r="P1628" s="25" t="s">
        <v>427</v>
      </c>
      <c r="Q1628" s="24">
        <v>49428</v>
      </c>
      <c r="R1628" s="17">
        <v>0</v>
      </c>
      <c r="U1628" s="17">
        <v>0</v>
      </c>
      <c r="V1628" s="17">
        <v>0</v>
      </c>
      <c r="Y1628" s="17">
        <v>0</v>
      </c>
      <c r="Z1628" s="17">
        <v>0</v>
      </c>
      <c r="AC1628" s="17">
        <v>0</v>
      </c>
      <c r="AD1628" s="17">
        <v>0</v>
      </c>
      <c r="AG1628" s="17">
        <v>0</v>
      </c>
      <c r="AH1628" s="17">
        <v>0</v>
      </c>
      <c r="AK1628" s="17">
        <v>0</v>
      </c>
      <c r="AL1628" s="17">
        <v>0</v>
      </c>
      <c r="AO1628" s="17">
        <v>0</v>
      </c>
      <c r="AP1628" s="17">
        <v>0</v>
      </c>
      <c r="AQ1628" s="17">
        <v>0</v>
      </c>
      <c r="AR1628" s="17">
        <v>0</v>
      </c>
      <c r="AS1628" s="17">
        <v>2.0972999999999999E-2</v>
      </c>
      <c r="AT1628" s="17">
        <v>9.8778000000000005E-2</v>
      </c>
      <c r="AU1628" s="17">
        <v>4.0430000000000001E-2</v>
      </c>
      <c r="AV1628" s="17">
        <v>195</v>
      </c>
      <c r="AW1628" s="17">
        <v>234</v>
      </c>
      <c r="AX1628" s="17">
        <v>292.5</v>
      </c>
      <c r="AY1628" s="17">
        <v>0</v>
      </c>
      <c r="AZ1628" s="17">
        <v>0</v>
      </c>
      <c r="BA1628" s="17">
        <v>0</v>
      </c>
      <c r="BB1628" s="17">
        <v>0</v>
      </c>
      <c r="BC1628" s="17">
        <v>1</v>
      </c>
      <c r="BD1628" s="17">
        <v>49.43</v>
      </c>
      <c r="BE1628" s="17">
        <v>1</v>
      </c>
      <c r="BF1628" s="17">
        <v>1</v>
      </c>
      <c r="BH1628" s="17">
        <v>0</v>
      </c>
      <c r="BJ1628" s="17">
        <v>0</v>
      </c>
      <c r="BL1628" s="17">
        <v>0</v>
      </c>
      <c r="BM1628" s="17">
        <v>5.9686000000000003E-2</v>
      </c>
      <c r="BN1628" s="17">
        <v>0.237736</v>
      </c>
      <c r="BO1628" s="17">
        <v>0</v>
      </c>
      <c r="BP1628" s="17">
        <v>0</v>
      </c>
      <c r="BQ1628" s="17">
        <v>0</v>
      </c>
      <c r="BR1628" s="17">
        <v>0</v>
      </c>
      <c r="BS1628" s="17">
        <v>0</v>
      </c>
      <c r="BT1628" s="17" t="s">
        <v>409</v>
      </c>
      <c r="BU1628" s="17" t="s">
        <v>409</v>
      </c>
      <c r="BV1628" s="17" t="s">
        <v>409</v>
      </c>
      <c r="BW1628" s="17" t="s">
        <v>592</v>
      </c>
      <c r="CA1628" s="17">
        <v>98101161</v>
      </c>
      <c r="CB1628" s="17" t="s">
        <v>1125</v>
      </c>
      <c r="CC1628" s="17">
        <v>96109105</v>
      </c>
      <c r="CD1628" s="17" t="s">
        <v>1019</v>
      </c>
    </row>
    <row r="1629" spans="1:82">
      <c r="A1629" s="27">
        <v>1000005696</v>
      </c>
      <c r="B1629" s="26">
        <v>0</v>
      </c>
      <c r="C1629" s="26" t="s">
        <v>1124</v>
      </c>
      <c r="D1629" s="25">
        <v>306250</v>
      </c>
      <c r="E1629" s="25" t="s">
        <v>1122</v>
      </c>
      <c r="F1629" s="25">
        <v>306615</v>
      </c>
      <c r="G1629" s="25" t="s">
        <v>1121</v>
      </c>
      <c r="H1629" s="25">
        <v>1</v>
      </c>
      <c r="I1629" s="25">
        <v>2006.06</v>
      </c>
      <c r="J1629" s="25">
        <v>2500.12</v>
      </c>
      <c r="K1629" s="25" t="s">
        <v>1120</v>
      </c>
      <c r="L1629" s="25"/>
      <c r="M1629" s="25" t="s">
        <v>1120</v>
      </c>
      <c r="N1629" s="25" t="s">
        <v>412</v>
      </c>
      <c r="O1629" s="25" t="s">
        <v>428</v>
      </c>
      <c r="P1629" s="25" t="s">
        <v>608</v>
      </c>
      <c r="Q1629" s="24">
        <v>1093</v>
      </c>
      <c r="R1629" s="17">
        <v>0</v>
      </c>
      <c r="U1629" s="17">
        <v>0</v>
      </c>
      <c r="V1629" s="17">
        <v>0</v>
      </c>
      <c r="Y1629" s="17">
        <v>0</v>
      </c>
      <c r="Z1629" s="17">
        <v>0</v>
      </c>
      <c r="AC1629" s="17">
        <v>0</v>
      </c>
      <c r="AD1629" s="17">
        <v>0</v>
      </c>
      <c r="AG1629" s="17">
        <v>0</v>
      </c>
      <c r="AH1629" s="17">
        <v>0</v>
      </c>
      <c r="AK1629" s="17">
        <v>0</v>
      </c>
      <c r="AL1629" s="17">
        <v>0</v>
      </c>
      <c r="AO1629" s="17">
        <v>0</v>
      </c>
      <c r="AP1629" s="17">
        <v>0</v>
      </c>
      <c r="AQ1629" s="17">
        <v>0</v>
      </c>
      <c r="AR1629" s="17">
        <v>0</v>
      </c>
      <c r="AS1629" s="17">
        <v>1.93E-4</v>
      </c>
      <c r="AT1629" s="17">
        <v>1.596E-3</v>
      </c>
      <c r="AU1629" s="17">
        <v>1.209E-3</v>
      </c>
      <c r="AV1629" s="17">
        <v>0</v>
      </c>
      <c r="AW1629" s="17">
        <v>0</v>
      </c>
      <c r="AX1629" s="17">
        <v>0</v>
      </c>
      <c r="AY1629" s="17">
        <v>0</v>
      </c>
      <c r="AZ1629" s="17">
        <v>0</v>
      </c>
      <c r="BA1629" s="17">
        <v>0</v>
      </c>
      <c r="BB1629" s="17">
        <v>0</v>
      </c>
      <c r="BC1629" s="17">
        <v>1</v>
      </c>
      <c r="BD1629" s="17">
        <v>1.0900000000000001</v>
      </c>
      <c r="BE1629" s="17">
        <v>1</v>
      </c>
      <c r="BF1629" s="17">
        <v>1</v>
      </c>
      <c r="BH1629" s="17">
        <v>0</v>
      </c>
      <c r="BJ1629" s="17">
        <v>0</v>
      </c>
      <c r="BL1629" s="17">
        <v>0</v>
      </c>
      <c r="BM1629" s="17">
        <v>8.3799999999999999E-4</v>
      </c>
      <c r="BN1629" s="17">
        <v>5.3119999999999999E-3</v>
      </c>
      <c r="BO1629" s="17">
        <v>0</v>
      </c>
      <c r="BP1629" s="17">
        <v>0</v>
      </c>
      <c r="BQ1629" s="17">
        <v>0</v>
      </c>
      <c r="BR1629" s="17">
        <v>0</v>
      </c>
      <c r="BS1629" s="17">
        <v>0</v>
      </c>
      <c r="BT1629" s="17" t="s">
        <v>409</v>
      </c>
      <c r="BU1629" s="17" t="s">
        <v>409</v>
      </c>
      <c r="BV1629" s="17" t="s">
        <v>409</v>
      </c>
      <c r="BZ1629" s="17" t="s">
        <v>408</v>
      </c>
      <c r="CA1629" s="17">
        <v>93104820</v>
      </c>
      <c r="CB1629" s="17" t="s">
        <v>978</v>
      </c>
      <c r="CC1629" s="17">
        <v>4104374</v>
      </c>
      <c r="CD1629" s="17" t="s">
        <v>439</v>
      </c>
    </row>
    <row r="1630" spans="1:82">
      <c r="A1630" s="27">
        <v>1000005697</v>
      </c>
      <c r="B1630" s="26">
        <v>0</v>
      </c>
      <c r="C1630" s="26" t="s">
        <v>1123</v>
      </c>
      <c r="D1630" s="25">
        <v>306250</v>
      </c>
      <c r="E1630" s="25" t="s">
        <v>1122</v>
      </c>
      <c r="F1630" s="25">
        <v>306615</v>
      </c>
      <c r="G1630" s="25" t="s">
        <v>1121</v>
      </c>
      <c r="H1630" s="25">
        <v>2</v>
      </c>
      <c r="I1630" s="25">
        <v>2006.06</v>
      </c>
      <c r="J1630" s="25">
        <v>2500.12</v>
      </c>
      <c r="K1630" s="25" t="s">
        <v>1120</v>
      </c>
      <c r="L1630" s="25"/>
      <c r="M1630" s="25" t="s">
        <v>1120</v>
      </c>
      <c r="N1630" s="25" t="s">
        <v>412</v>
      </c>
      <c r="O1630" s="25" t="s">
        <v>428</v>
      </c>
      <c r="P1630" s="25" t="s">
        <v>608</v>
      </c>
      <c r="Q1630" s="24">
        <v>1093</v>
      </c>
      <c r="R1630" s="17">
        <v>0</v>
      </c>
      <c r="U1630" s="17">
        <v>0</v>
      </c>
      <c r="V1630" s="17">
        <v>0</v>
      </c>
      <c r="Y1630" s="17">
        <v>0</v>
      </c>
      <c r="Z1630" s="17">
        <v>0</v>
      </c>
      <c r="AC1630" s="17">
        <v>0</v>
      </c>
      <c r="AD1630" s="17">
        <v>0</v>
      </c>
      <c r="AG1630" s="17">
        <v>0</v>
      </c>
      <c r="AH1630" s="17">
        <v>0</v>
      </c>
      <c r="AK1630" s="17">
        <v>0</v>
      </c>
      <c r="AL1630" s="17">
        <v>0</v>
      </c>
      <c r="AO1630" s="17">
        <v>0</v>
      </c>
      <c r="AP1630" s="17">
        <v>0</v>
      </c>
      <c r="AQ1630" s="17">
        <v>0</v>
      </c>
      <c r="AR1630" s="17">
        <v>0</v>
      </c>
      <c r="AS1630" s="17">
        <v>1.93E-4</v>
      </c>
      <c r="AT1630" s="17">
        <v>1.596E-3</v>
      </c>
      <c r="AU1630" s="17">
        <v>1.209E-3</v>
      </c>
      <c r="AV1630" s="17">
        <v>0</v>
      </c>
      <c r="AW1630" s="17">
        <v>0</v>
      </c>
      <c r="AX1630" s="17">
        <v>0</v>
      </c>
      <c r="AY1630" s="17">
        <v>0</v>
      </c>
      <c r="AZ1630" s="17">
        <v>0</v>
      </c>
      <c r="BA1630" s="17">
        <v>0</v>
      </c>
      <c r="BB1630" s="17">
        <v>0</v>
      </c>
      <c r="BC1630" s="17">
        <v>1</v>
      </c>
      <c r="BD1630" s="17">
        <v>1.0900000000000001</v>
      </c>
      <c r="BE1630" s="17">
        <v>1</v>
      </c>
      <c r="BF1630" s="17">
        <v>1</v>
      </c>
      <c r="BH1630" s="17">
        <v>0</v>
      </c>
      <c r="BJ1630" s="17">
        <v>0</v>
      </c>
      <c r="BL1630" s="17">
        <v>0</v>
      </c>
      <c r="BM1630" s="17">
        <v>8.3799999999999999E-4</v>
      </c>
      <c r="BN1630" s="17">
        <v>5.3119999999999999E-3</v>
      </c>
      <c r="BO1630" s="17">
        <v>0</v>
      </c>
      <c r="BP1630" s="17">
        <v>0</v>
      </c>
      <c r="BQ1630" s="17">
        <v>0</v>
      </c>
      <c r="BR1630" s="17">
        <v>0</v>
      </c>
      <c r="BS1630" s="17">
        <v>0</v>
      </c>
      <c r="BT1630" s="17" t="s">
        <v>409</v>
      </c>
      <c r="BU1630" s="17" t="s">
        <v>409</v>
      </c>
      <c r="BV1630" s="17" t="s">
        <v>409</v>
      </c>
      <c r="BZ1630" s="17" t="s">
        <v>408</v>
      </c>
      <c r="CA1630" s="17">
        <v>93104820</v>
      </c>
      <c r="CB1630" s="17" t="s">
        <v>978</v>
      </c>
      <c r="CC1630" s="17">
        <v>4104374</v>
      </c>
      <c r="CD1630" s="17" t="s">
        <v>439</v>
      </c>
    </row>
    <row r="1631" spans="1:82">
      <c r="A1631" s="27">
        <v>1000005698</v>
      </c>
      <c r="B1631" s="26">
        <v>0</v>
      </c>
      <c r="C1631" s="26" t="s">
        <v>40</v>
      </c>
      <c r="D1631" s="25">
        <v>306120</v>
      </c>
      <c r="E1631" s="25" t="s">
        <v>1118</v>
      </c>
      <c r="F1631" s="25">
        <v>306110</v>
      </c>
      <c r="G1631" s="25" t="s">
        <v>1113</v>
      </c>
      <c r="H1631" s="25">
        <v>1</v>
      </c>
      <c r="I1631" s="25">
        <v>2006.12</v>
      </c>
      <c r="J1631" s="25">
        <v>2016.04</v>
      </c>
      <c r="K1631" s="25" t="s">
        <v>1115</v>
      </c>
      <c r="L1631" s="25"/>
      <c r="M1631" s="25" t="s">
        <v>1119</v>
      </c>
      <c r="N1631" s="25" t="s">
        <v>412</v>
      </c>
      <c r="O1631" s="25" t="s">
        <v>428</v>
      </c>
      <c r="P1631" s="25" t="s">
        <v>427</v>
      </c>
      <c r="Q1631" s="24">
        <v>6637</v>
      </c>
      <c r="R1631" s="17">
        <v>0</v>
      </c>
      <c r="U1631" s="17">
        <v>0</v>
      </c>
      <c r="V1631" s="17">
        <v>0</v>
      </c>
      <c r="Y1631" s="17">
        <v>0</v>
      </c>
      <c r="Z1631" s="17">
        <v>0</v>
      </c>
      <c r="AC1631" s="17">
        <v>0</v>
      </c>
      <c r="AD1631" s="17">
        <v>0</v>
      </c>
      <c r="AG1631" s="17">
        <v>0</v>
      </c>
      <c r="AH1631" s="17">
        <v>0</v>
      </c>
      <c r="AK1631" s="17">
        <v>0</v>
      </c>
      <c r="AL1631" s="17">
        <v>0</v>
      </c>
      <c r="AO1631" s="17">
        <v>0</v>
      </c>
      <c r="AP1631" s="17">
        <v>0</v>
      </c>
      <c r="AQ1631" s="17">
        <v>0</v>
      </c>
      <c r="AR1631" s="17">
        <v>0</v>
      </c>
      <c r="AS1631" s="17">
        <v>2.8170000000000001E-3</v>
      </c>
      <c r="AT1631" s="17">
        <v>1.3325E-2</v>
      </c>
      <c r="AU1631" s="17">
        <v>5.4079999999999996E-3</v>
      </c>
      <c r="AV1631" s="17">
        <v>195</v>
      </c>
      <c r="AW1631" s="17">
        <v>234</v>
      </c>
      <c r="AX1631" s="17">
        <v>292.5</v>
      </c>
      <c r="AY1631" s="17">
        <v>0</v>
      </c>
      <c r="AZ1631" s="17">
        <v>0</v>
      </c>
      <c r="BA1631" s="17">
        <v>0</v>
      </c>
      <c r="BB1631" s="17">
        <v>0</v>
      </c>
      <c r="BC1631" s="17">
        <v>1</v>
      </c>
      <c r="BD1631" s="17">
        <v>6.64</v>
      </c>
      <c r="BE1631" s="17">
        <v>1</v>
      </c>
      <c r="BF1631" s="17">
        <v>1</v>
      </c>
      <c r="BH1631" s="17">
        <v>0</v>
      </c>
      <c r="BJ1631" s="17">
        <v>0</v>
      </c>
      <c r="BL1631" s="17">
        <v>0</v>
      </c>
      <c r="BM1631" s="17">
        <v>8.855E-3</v>
      </c>
      <c r="BN1631" s="17">
        <v>3.4921000000000001E-2</v>
      </c>
      <c r="BO1631" s="17">
        <v>0</v>
      </c>
      <c r="BP1631" s="17">
        <v>0</v>
      </c>
      <c r="BQ1631" s="17">
        <v>0</v>
      </c>
      <c r="BR1631" s="17">
        <v>0</v>
      </c>
      <c r="BS1631" s="17">
        <v>0</v>
      </c>
      <c r="BT1631" s="17" t="s">
        <v>409</v>
      </c>
      <c r="BU1631" s="17" t="s">
        <v>409</v>
      </c>
      <c r="BV1631" s="17" t="s">
        <v>409</v>
      </c>
      <c r="BW1631" s="17" t="s">
        <v>592</v>
      </c>
      <c r="CA1631" s="17">
        <v>93104820</v>
      </c>
      <c r="CB1631" s="17" t="s">
        <v>978</v>
      </c>
      <c r="CC1631" s="17">
        <v>1101099</v>
      </c>
      <c r="CD1631" s="17" t="s">
        <v>1117</v>
      </c>
    </row>
    <row r="1632" spans="1:82">
      <c r="A1632" s="27">
        <v>1000005699</v>
      </c>
      <c r="B1632" s="26">
        <v>0</v>
      </c>
      <c r="C1632" s="26" t="s">
        <v>39</v>
      </c>
      <c r="D1632" s="25">
        <v>306120</v>
      </c>
      <c r="E1632" s="25" t="s">
        <v>1118</v>
      </c>
      <c r="F1632" s="25">
        <v>306110</v>
      </c>
      <c r="G1632" s="25" t="s">
        <v>1113</v>
      </c>
      <c r="H1632" s="25">
        <v>2</v>
      </c>
      <c r="I1632" s="25">
        <v>2006.12</v>
      </c>
      <c r="J1632" s="25">
        <v>2016.04</v>
      </c>
      <c r="K1632" s="25" t="s">
        <v>1115</v>
      </c>
      <c r="L1632" s="25"/>
      <c r="M1632" s="25" t="s">
        <v>1115</v>
      </c>
      <c r="N1632" s="25" t="s">
        <v>412</v>
      </c>
      <c r="O1632" s="25" t="s">
        <v>428</v>
      </c>
      <c r="P1632" s="25" t="s">
        <v>427</v>
      </c>
      <c r="Q1632" s="24">
        <v>6637</v>
      </c>
      <c r="R1632" s="17">
        <v>0</v>
      </c>
      <c r="U1632" s="17">
        <v>0</v>
      </c>
      <c r="V1632" s="17">
        <v>0</v>
      </c>
      <c r="Y1632" s="17">
        <v>0</v>
      </c>
      <c r="Z1632" s="17">
        <v>0</v>
      </c>
      <c r="AC1632" s="17">
        <v>0</v>
      </c>
      <c r="AD1632" s="17">
        <v>0</v>
      </c>
      <c r="AG1632" s="17">
        <v>0</v>
      </c>
      <c r="AH1632" s="17">
        <v>0</v>
      </c>
      <c r="AK1632" s="17">
        <v>0</v>
      </c>
      <c r="AL1632" s="17">
        <v>0</v>
      </c>
      <c r="AO1632" s="17">
        <v>0</v>
      </c>
      <c r="AP1632" s="17">
        <v>0</v>
      </c>
      <c r="AQ1632" s="17">
        <v>0</v>
      </c>
      <c r="AR1632" s="17">
        <v>0</v>
      </c>
      <c r="AS1632" s="17">
        <v>2.8170000000000001E-3</v>
      </c>
      <c r="AT1632" s="17">
        <v>1.3325E-2</v>
      </c>
      <c r="AU1632" s="17">
        <v>5.4079999999999996E-3</v>
      </c>
      <c r="AV1632" s="17">
        <v>195</v>
      </c>
      <c r="AW1632" s="17">
        <v>234</v>
      </c>
      <c r="AX1632" s="17">
        <v>292.5</v>
      </c>
      <c r="AY1632" s="17">
        <v>0</v>
      </c>
      <c r="AZ1632" s="17">
        <v>0</v>
      </c>
      <c r="BA1632" s="17">
        <v>0</v>
      </c>
      <c r="BB1632" s="17">
        <v>0</v>
      </c>
      <c r="BC1632" s="17">
        <v>1</v>
      </c>
      <c r="BD1632" s="17">
        <v>6.64</v>
      </c>
      <c r="BE1632" s="17">
        <v>1</v>
      </c>
      <c r="BF1632" s="17">
        <v>1</v>
      </c>
      <c r="BH1632" s="17">
        <v>0</v>
      </c>
      <c r="BJ1632" s="17">
        <v>0</v>
      </c>
      <c r="BL1632" s="17">
        <v>0</v>
      </c>
      <c r="BM1632" s="17">
        <v>8.855E-3</v>
      </c>
      <c r="BN1632" s="17">
        <v>3.4921000000000001E-2</v>
      </c>
      <c r="BO1632" s="17">
        <v>0</v>
      </c>
      <c r="BP1632" s="17">
        <v>0</v>
      </c>
      <c r="BQ1632" s="17">
        <v>0</v>
      </c>
      <c r="BR1632" s="17">
        <v>0</v>
      </c>
      <c r="BS1632" s="17">
        <v>0</v>
      </c>
      <c r="BT1632" s="17" t="s">
        <v>409</v>
      </c>
      <c r="BU1632" s="17" t="s">
        <v>409</v>
      </c>
      <c r="BV1632" s="17" t="s">
        <v>409</v>
      </c>
      <c r="BW1632" s="17" t="s">
        <v>592</v>
      </c>
      <c r="CA1632" s="17">
        <v>93104820</v>
      </c>
      <c r="CB1632" s="17" t="s">
        <v>978</v>
      </c>
      <c r="CC1632" s="17">
        <v>1101099</v>
      </c>
      <c r="CD1632" s="17" t="s">
        <v>1117</v>
      </c>
    </row>
    <row r="1633" spans="1:82">
      <c r="A1633" s="27">
        <v>1000005700</v>
      </c>
      <c r="B1633" s="26">
        <v>0</v>
      </c>
      <c r="C1633" s="26" t="s">
        <v>38</v>
      </c>
      <c r="D1633" s="25">
        <v>306110</v>
      </c>
      <c r="E1633" s="25" t="s">
        <v>1113</v>
      </c>
      <c r="F1633" s="25">
        <v>306115</v>
      </c>
      <c r="G1633" s="25" t="s">
        <v>1116</v>
      </c>
      <c r="H1633" s="25">
        <v>1</v>
      </c>
      <c r="I1633" s="25">
        <v>2006.12</v>
      </c>
      <c r="J1633" s="25">
        <v>2500.12</v>
      </c>
      <c r="K1633" s="25" t="s">
        <v>1115</v>
      </c>
      <c r="L1633" s="25"/>
      <c r="M1633" s="25" t="s">
        <v>1115</v>
      </c>
      <c r="N1633" s="25" t="s">
        <v>412</v>
      </c>
      <c r="O1633" s="25" t="s">
        <v>411</v>
      </c>
      <c r="P1633" s="25" t="s">
        <v>704</v>
      </c>
      <c r="Q1633" s="28">
        <v>985</v>
      </c>
      <c r="R1633" s="17">
        <v>1.0109999999999999</v>
      </c>
      <c r="U1633" s="17">
        <v>0</v>
      </c>
      <c r="V1633" s="17">
        <v>0</v>
      </c>
      <c r="Y1633" s="17">
        <v>0</v>
      </c>
      <c r="Z1633" s="17">
        <v>0</v>
      </c>
      <c r="AC1633" s="17">
        <v>0</v>
      </c>
      <c r="AD1633" s="17">
        <v>0</v>
      </c>
      <c r="AG1633" s="17">
        <v>0</v>
      </c>
      <c r="AH1633" s="17">
        <v>0</v>
      </c>
      <c r="AK1633" s="17">
        <v>0</v>
      </c>
      <c r="AL1633" s="17">
        <v>0</v>
      </c>
      <c r="AO1633" s="17">
        <v>0</v>
      </c>
      <c r="AP1633" s="17">
        <v>0</v>
      </c>
      <c r="AQ1633" s="17">
        <v>1.0109999999999999</v>
      </c>
      <c r="AR1633" s="17">
        <v>1E-3</v>
      </c>
      <c r="AS1633" s="17">
        <v>5.3000000000000001E-5</v>
      </c>
      <c r="AT1633" s="17">
        <v>4.9899999999999999E-4</v>
      </c>
      <c r="AU1633" s="17">
        <v>1.9719E-2</v>
      </c>
      <c r="AV1633" s="17">
        <v>472</v>
      </c>
      <c r="AW1633" s="17">
        <v>566.4</v>
      </c>
      <c r="AX1633" s="17">
        <v>708</v>
      </c>
      <c r="AY1633" s="17">
        <v>0</v>
      </c>
      <c r="AZ1633" s="17">
        <v>0</v>
      </c>
      <c r="BA1633" s="17">
        <v>0</v>
      </c>
      <c r="BB1633" s="17">
        <v>0</v>
      </c>
      <c r="BC1633" s="17">
        <v>1</v>
      </c>
      <c r="BD1633" s="17">
        <v>0.99</v>
      </c>
      <c r="BE1633" s="17">
        <v>1</v>
      </c>
      <c r="BF1633" s="17">
        <v>1</v>
      </c>
      <c r="BH1633" s="17">
        <v>0</v>
      </c>
      <c r="BJ1633" s="17">
        <v>0</v>
      </c>
      <c r="BL1633" s="17">
        <v>0</v>
      </c>
      <c r="BM1633" s="17">
        <v>1.66E-4</v>
      </c>
      <c r="BN1633" s="17">
        <v>2.4600000000000002E-4</v>
      </c>
      <c r="BO1633" s="17">
        <v>0</v>
      </c>
      <c r="BP1633" s="17">
        <v>0</v>
      </c>
      <c r="BQ1633" s="17">
        <v>0</v>
      </c>
      <c r="BR1633" s="17">
        <v>0</v>
      </c>
      <c r="BS1633" s="17">
        <v>0</v>
      </c>
      <c r="BT1633" s="17" t="s">
        <v>409</v>
      </c>
      <c r="BU1633" s="17" t="s">
        <v>409</v>
      </c>
      <c r="BV1633" s="17" t="s">
        <v>409</v>
      </c>
      <c r="BW1633" s="17" t="s">
        <v>592</v>
      </c>
      <c r="CA1633" s="17">
        <v>93104820</v>
      </c>
      <c r="CB1633" s="17" t="s">
        <v>978</v>
      </c>
      <c r="CC1633" s="17">
        <v>4200322</v>
      </c>
      <c r="CD1633" s="17" t="s">
        <v>786</v>
      </c>
    </row>
    <row r="1634" spans="1:82">
      <c r="A1634" s="27">
        <v>1000005701</v>
      </c>
      <c r="B1634" s="26">
        <v>0</v>
      </c>
      <c r="C1634" s="26" t="s">
        <v>37</v>
      </c>
      <c r="D1634" s="25">
        <v>306110</v>
      </c>
      <c r="E1634" s="25" t="s">
        <v>1113</v>
      </c>
      <c r="F1634" s="25">
        <v>306115</v>
      </c>
      <c r="G1634" s="25" t="s">
        <v>1116</v>
      </c>
      <c r="H1634" s="25">
        <v>2</v>
      </c>
      <c r="I1634" s="25">
        <v>2006.12</v>
      </c>
      <c r="J1634" s="25">
        <v>2500.12</v>
      </c>
      <c r="K1634" s="25" t="s">
        <v>1115</v>
      </c>
      <c r="L1634" s="25"/>
      <c r="M1634" s="25" t="s">
        <v>1115</v>
      </c>
      <c r="N1634" s="25" t="s">
        <v>412</v>
      </c>
      <c r="O1634" s="25" t="s">
        <v>411</v>
      </c>
      <c r="P1634" s="25" t="s">
        <v>704</v>
      </c>
      <c r="Q1634" s="28">
        <v>964</v>
      </c>
      <c r="R1634" s="17">
        <v>1.0109999999999999</v>
      </c>
      <c r="U1634" s="17">
        <v>0</v>
      </c>
      <c r="V1634" s="17">
        <v>0</v>
      </c>
      <c r="Y1634" s="17">
        <v>0</v>
      </c>
      <c r="Z1634" s="17">
        <v>0</v>
      </c>
      <c r="AC1634" s="17">
        <v>0</v>
      </c>
      <c r="AD1634" s="17">
        <v>0</v>
      </c>
      <c r="AG1634" s="17">
        <v>0</v>
      </c>
      <c r="AH1634" s="17">
        <v>0</v>
      </c>
      <c r="AK1634" s="17">
        <v>0</v>
      </c>
      <c r="AL1634" s="17">
        <v>0</v>
      </c>
      <c r="AO1634" s="17">
        <v>0</v>
      </c>
      <c r="AP1634" s="17">
        <v>0</v>
      </c>
      <c r="AQ1634" s="17">
        <v>1.0109999999999999</v>
      </c>
      <c r="AR1634" s="17">
        <v>1E-3</v>
      </c>
      <c r="AS1634" s="17">
        <v>5.3000000000000001E-5</v>
      </c>
      <c r="AT1634" s="17">
        <v>4.9899999999999999E-4</v>
      </c>
      <c r="AU1634" s="17">
        <v>1.9719E-2</v>
      </c>
      <c r="AV1634" s="17">
        <v>472</v>
      </c>
      <c r="AW1634" s="17">
        <v>566.4</v>
      </c>
      <c r="AX1634" s="17">
        <v>708</v>
      </c>
      <c r="AY1634" s="17">
        <v>0</v>
      </c>
      <c r="AZ1634" s="17">
        <v>0</v>
      </c>
      <c r="BA1634" s="17">
        <v>0</v>
      </c>
      <c r="BB1634" s="17">
        <v>0</v>
      </c>
      <c r="BC1634" s="17">
        <v>1</v>
      </c>
      <c r="BD1634" s="17">
        <v>0.96</v>
      </c>
      <c r="BE1634" s="17">
        <v>1</v>
      </c>
      <c r="BF1634" s="17">
        <v>1</v>
      </c>
      <c r="BH1634" s="17">
        <v>0</v>
      </c>
      <c r="BJ1634" s="17">
        <v>0</v>
      </c>
      <c r="BL1634" s="17">
        <v>0</v>
      </c>
      <c r="BM1634" s="17">
        <v>1.66E-4</v>
      </c>
      <c r="BN1634" s="17">
        <v>2.4600000000000002E-4</v>
      </c>
      <c r="BO1634" s="17">
        <v>0</v>
      </c>
      <c r="BP1634" s="17">
        <v>0</v>
      </c>
      <c r="BQ1634" s="17">
        <v>0</v>
      </c>
      <c r="BR1634" s="17">
        <v>0</v>
      </c>
      <c r="BS1634" s="17">
        <v>0</v>
      </c>
      <c r="BT1634" s="17" t="s">
        <v>409</v>
      </c>
      <c r="BU1634" s="17" t="s">
        <v>409</v>
      </c>
      <c r="BV1634" s="17" t="s">
        <v>409</v>
      </c>
      <c r="BW1634" s="17" t="s">
        <v>592</v>
      </c>
      <c r="CA1634" s="17">
        <v>93104820</v>
      </c>
      <c r="CB1634" s="17" t="s">
        <v>978</v>
      </c>
      <c r="CC1634" s="17">
        <v>4200322</v>
      </c>
      <c r="CD1634" s="17" t="s">
        <v>786</v>
      </c>
    </row>
    <row r="1635" spans="1:82">
      <c r="A1635" s="27">
        <v>1000005703</v>
      </c>
      <c r="B1635" s="26">
        <v>0</v>
      </c>
      <c r="C1635" s="26" t="s">
        <v>154</v>
      </c>
      <c r="D1635" s="25">
        <v>306100</v>
      </c>
      <c r="E1635" s="25" t="s">
        <v>1114</v>
      </c>
      <c r="F1635" s="25">
        <v>306110</v>
      </c>
      <c r="G1635" s="25" t="s">
        <v>1113</v>
      </c>
      <c r="H1635" s="25">
        <v>2</v>
      </c>
      <c r="I1635" s="25">
        <v>2007.04</v>
      </c>
      <c r="J1635" s="25">
        <v>2012.04</v>
      </c>
      <c r="K1635" s="25" t="s">
        <v>1112</v>
      </c>
      <c r="L1635" s="25"/>
      <c r="M1635" s="25" t="s">
        <v>1112</v>
      </c>
      <c r="N1635" s="25" t="s">
        <v>412</v>
      </c>
      <c r="O1635" s="25" t="s">
        <v>428</v>
      </c>
      <c r="P1635" s="25" t="s">
        <v>499</v>
      </c>
      <c r="Q1635" s="24">
        <v>9816</v>
      </c>
      <c r="R1635" s="17">
        <v>0</v>
      </c>
      <c r="S1635" s="17" t="s">
        <v>428</v>
      </c>
      <c r="T1635" s="17" t="s">
        <v>608</v>
      </c>
      <c r="U1635" s="29">
        <v>2972</v>
      </c>
      <c r="V1635" s="17">
        <v>0</v>
      </c>
      <c r="Y1635" s="17">
        <v>0</v>
      </c>
      <c r="Z1635" s="17">
        <v>0</v>
      </c>
      <c r="AC1635" s="17">
        <v>0</v>
      </c>
      <c r="AD1635" s="17">
        <v>0</v>
      </c>
      <c r="AG1635" s="17">
        <v>0</v>
      </c>
      <c r="AH1635" s="17">
        <v>0</v>
      </c>
      <c r="AK1635" s="17">
        <v>0</v>
      </c>
      <c r="AL1635" s="17">
        <v>0</v>
      </c>
      <c r="AO1635" s="17">
        <v>0</v>
      </c>
      <c r="AP1635" s="17">
        <v>0</v>
      </c>
      <c r="AQ1635" s="17">
        <v>0</v>
      </c>
      <c r="AR1635" s="17">
        <v>0</v>
      </c>
      <c r="AS1635" s="17">
        <v>2.0049999999999998E-3</v>
      </c>
      <c r="AT1635" s="17">
        <v>1.7899999999999999E-2</v>
      </c>
      <c r="AU1635" s="17">
        <v>1.5459000000000001E-2</v>
      </c>
      <c r="AV1635" s="17">
        <v>452</v>
      </c>
      <c r="AW1635" s="17">
        <v>542.4</v>
      </c>
      <c r="AX1635" s="17">
        <v>678</v>
      </c>
      <c r="AY1635" s="17">
        <v>0</v>
      </c>
      <c r="AZ1635" s="17">
        <v>0</v>
      </c>
      <c r="BA1635" s="17">
        <v>0</v>
      </c>
      <c r="BB1635" s="17">
        <v>0</v>
      </c>
      <c r="BC1635" s="17">
        <v>1</v>
      </c>
      <c r="BD1635" s="17">
        <v>12.79</v>
      </c>
      <c r="BE1635" s="17">
        <v>1</v>
      </c>
      <c r="BF1635" s="17">
        <v>1</v>
      </c>
      <c r="BH1635" s="17">
        <v>0</v>
      </c>
      <c r="BJ1635" s="17">
        <v>0</v>
      </c>
      <c r="BL1635" s="17">
        <v>0</v>
      </c>
      <c r="BM1635" s="17">
        <v>1.0709E-2</v>
      </c>
      <c r="BN1635" s="17">
        <v>5.1749999999999997E-2</v>
      </c>
      <c r="BO1635" s="17">
        <v>0</v>
      </c>
      <c r="BP1635" s="17">
        <v>0</v>
      </c>
      <c r="BQ1635" s="17">
        <v>0</v>
      </c>
      <c r="BR1635" s="17">
        <v>0</v>
      </c>
      <c r="BS1635" s="17">
        <v>0</v>
      </c>
      <c r="BT1635" s="17" t="s">
        <v>409</v>
      </c>
      <c r="BU1635" s="17" t="s">
        <v>409</v>
      </c>
      <c r="BV1635" s="17" t="s">
        <v>409</v>
      </c>
      <c r="BW1635" s="17" t="s">
        <v>592</v>
      </c>
      <c r="CA1635" s="17">
        <v>93104820</v>
      </c>
      <c r="CB1635" s="17" t="s">
        <v>978</v>
      </c>
      <c r="CC1635" s="17">
        <v>4104374</v>
      </c>
      <c r="CD1635" s="17" t="s">
        <v>1111</v>
      </c>
    </row>
    <row r="1636" spans="1:82">
      <c r="A1636" s="27">
        <v>1000005704</v>
      </c>
      <c r="B1636" s="26">
        <v>0</v>
      </c>
      <c r="C1636" s="26" t="s">
        <v>155</v>
      </c>
      <c r="D1636" s="25">
        <v>306100</v>
      </c>
      <c r="E1636" s="25" t="s">
        <v>1114</v>
      </c>
      <c r="F1636" s="25">
        <v>306110</v>
      </c>
      <c r="G1636" s="25" t="s">
        <v>1113</v>
      </c>
      <c r="H1636" s="25">
        <v>1</v>
      </c>
      <c r="I1636" s="25">
        <v>2007.04</v>
      </c>
      <c r="J1636" s="25">
        <v>2012.04</v>
      </c>
      <c r="K1636" s="25" t="s">
        <v>1112</v>
      </c>
      <c r="L1636" s="25"/>
      <c r="M1636" s="25" t="s">
        <v>1112</v>
      </c>
      <c r="N1636" s="25" t="s">
        <v>412</v>
      </c>
      <c r="O1636" s="25" t="s">
        <v>428</v>
      </c>
      <c r="P1636" s="25" t="s">
        <v>499</v>
      </c>
      <c r="Q1636" s="24">
        <v>9816</v>
      </c>
      <c r="R1636" s="17">
        <v>0</v>
      </c>
      <c r="S1636" s="17" t="s">
        <v>428</v>
      </c>
      <c r="T1636" s="17" t="s">
        <v>608</v>
      </c>
      <c r="U1636" s="29">
        <v>2972</v>
      </c>
      <c r="V1636" s="17">
        <v>0</v>
      </c>
      <c r="Y1636" s="17">
        <v>0</v>
      </c>
      <c r="Z1636" s="17">
        <v>0</v>
      </c>
      <c r="AC1636" s="17">
        <v>0</v>
      </c>
      <c r="AD1636" s="17">
        <v>0</v>
      </c>
      <c r="AG1636" s="17">
        <v>0</v>
      </c>
      <c r="AH1636" s="17">
        <v>0</v>
      </c>
      <c r="AK1636" s="17">
        <v>0</v>
      </c>
      <c r="AL1636" s="17">
        <v>0</v>
      </c>
      <c r="AO1636" s="17">
        <v>0</v>
      </c>
      <c r="AP1636" s="17">
        <v>0</v>
      </c>
      <c r="AQ1636" s="17">
        <v>0</v>
      </c>
      <c r="AR1636" s="17">
        <v>0</v>
      </c>
      <c r="AS1636" s="17">
        <v>2.0049999999999998E-3</v>
      </c>
      <c r="AT1636" s="17">
        <v>1.7899999999999999E-2</v>
      </c>
      <c r="AU1636" s="17">
        <v>1.5459000000000001E-2</v>
      </c>
      <c r="AV1636" s="17">
        <v>452</v>
      </c>
      <c r="AW1636" s="17">
        <v>542.4</v>
      </c>
      <c r="AX1636" s="17">
        <v>678</v>
      </c>
      <c r="AY1636" s="17">
        <v>0</v>
      </c>
      <c r="AZ1636" s="17">
        <v>0</v>
      </c>
      <c r="BA1636" s="17">
        <v>0</v>
      </c>
      <c r="BB1636" s="17">
        <v>0</v>
      </c>
      <c r="BC1636" s="17">
        <v>1</v>
      </c>
      <c r="BD1636" s="17">
        <v>12.79</v>
      </c>
      <c r="BE1636" s="17">
        <v>1</v>
      </c>
      <c r="BF1636" s="17">
        <v>1</v>
      </c>
      <c r="BH1636" s="17">
        <v>0</v>
      </c>
      <c r="BJ1636" s="17">
        <v>0</v>
      </c>
      <c r="BL1636" s="17">
        <v>0</v>
      </c>
      <c r="BM1636" s="17">
        <v>1.0709E-2</v>
      </c>
      <c r="BN1636" s="17">
        <v>5.1749999999999997E-2</v>
      </c>
      <c r="BO1636" s="17">
        <v>0</v>
      </c>
      <c r="BP1636" s="17">
        <v>0</v>
      </c>
      <c r="BQ1636" s="17">
        <v>0</v>
      </c>
      <c r="BR1636" s="17">
        <v>0</v>
      </c>
      <c r="BS1636" s="17">
        <v>0</v>
      </c>
      <c r="BT1636" s="17" t="s">
        <v>409</v>
      </c>
      <c r="BU1636" s="17" t="s">
        <v>409</v>
      </c>
      <c r="BV1636" s="17" t="s">
        <v>409</v>
      </c>
      <c r="BW1636" s="17" t="s">
        <v>592</v>
      </c>
      <c r="CA1636" s="17">
        <v>93104820</v>
      </c>
      <c r="CB1636" s="17" t="s">
        <v>978</v>
      </c>
      <c r="CC1636" s="17">
        <v>4104374</v>
      </c>
      <c r="CD1636" s="17" t="s">
        <v>1111</v>
      </c>
    </row>
    <row r="1637" spans="1:82">
      <c r="A1637" s="27">
        <v>1000005705</v>
      </c>
      <c r="B1637" s="26">
        <v>0</v>
      </c>
      <c r="C1637" s="26" t="s">
        <v>224</v>
      </c>
      <c r="D1637" s="25">
        <v>306645</v>
      </c>
      <c r="E1637" s="25" t="s">
        <v>1110</v>
      </c>
      <c r="F1637" s="25">
        <v>306630</v>
      </c>
      <c r="G1637" s="25" t="s">
        <v>1108</v>
      </c>
      <c r="H1637" s="25">
        <v>1</v>
      </c>
      <c r="I1637" s="25">
        <v>2008.06</v>
      </c>
      <c r="J1637" s="25">
        <v>2500.12</v>
      </c>
      <c r="K1637" s="25" t="s">
        <v>1078</v>
      </c>
      <c r="L1637" s="25"/>
      <c r="M1637" s="25" t="s">
        <v>1107</v>
      </c>
      <c r="N1637" s="25" t="s">
        <v>412</v>
      </c>
      <c r="O1637" s="25" t="s">
        <v>428</v>
      </c>
      <c r="P1637" s="25" t="s">
        <v>499</v>
      </c>
      <c r="Q1637" s="24">
        <v>33764</v>
      </c>
      <c r="R1637" s="17">
        <v>0</v>
      </c>
      <c r="U1637" s="17">
        <v>0</v>
      </c>
      <c r="V1637" s="17">
        <v>0</v>
      </c>
      <c r="Y1637" s="17">
        <v>0</v>
      </c>
      <c r="Z1637" s="17">
        <v>0</v>
      </c>
      <c r="AC1637" s="17">
        <v>0</v>
      </c>
      <c r="AD1637" s="17">
        <v>0</v>
      </c>
      <c r="AG1637" s="17">
        <v>0</v>
      </c>
      <c r="AH1637" s="17">
        <v>0</v>
      </c>
      <c r="AK1637" s="17">
        <v>0</v>
      </c>
      <c r="AL1637" s="17">
        <v>0</v>
      </c>
      <c r="AO1637" s="17">
        <v>0</v>
      </c>
      <c r="AP1637" s="17">
        <v>0</v>
      </c>
      <c r="AQ1637" s="17">
        <v>0</v>
      </c>
      <c r="AR1637" s="17">
        <v>0</v>
      </c>
      <c r="AS1637" s="17">
        <v>6.0159999999999996E-3</v>
      </c>
      <c r="AT1637" s="17">
        <v>4.7501000000000002E-2</v>
      </c>
      <c r="AU1637" s="17">
        <v>3.9399000000000003E-2</v>
      </c>
      <c r="AV1637" s="17">
        <v>452</v>
      </c>
      <c r="AW1637" s="17">
        <v>542.4</v>
      </c>
      <c r="AX1637" s="17">
        <v>678</v>
      </c>
      <c r="AY1637" s="17">
        <v>0</v>
      </c>
      <c r="AZ1637" s="17">
        <v>0</v>
      </c>
      <c r="BA1637" s="17">
        <v>0</v>
      </c>
      <c r="BB1637" s="17">
        <v>0</v>
      </c>
      <c r="BC1637" s="17">
        <v>1</v>
      </c>
      <c r="BD1637" s="17">
        <v>33.76</v>
      </c>
      <c r="BE1637" s="17">
        <v>1</v>
      </c>
      <c r="BF1637" s="17">
        <v>1</v>
      </c>
      <c r="BH1637" s="17">
        <v>0</v>
      </c>
      <c r="BJ1637" s="17">
        <v>0</v>
      </c>
      <c r="BL1637" s="17">
        <v>0</v>
      </c>
      <c r="BM1637" s="17">
        <v>3.4012000000000001E-2</v>
      </c>
      <c r="BN1637" s="17">
        <v>0.13699500000000001</v>
      </c>
      <c r="BO1637" s="17">
        <v>0</v>
      </c>
      <c r="BP1637" s="17">
        <v>0</v>
      </c>
      <c r="BQ1637" s="17">
        <v>0</v>
      </c>
      <c r="BR1637" s="17">
        <v>0</v>
      </c>
      <c r="BS1637" s="17">
        <v>0</v>
      </c>
      <c r="BT1637" s="17" t="s">
        <v>409</v>
      </c>
      <c r="BU1637" s="17" t="s">
        <v>409</v>
      </c>
      <c r="BV1637" s="17" t="s">
        <v>409</v>
      </c>
      <c r="BW1637" s="17" t="s">
        <v>592</v>
      </c>
      <c r="CA1637" s="17">
        <v>93104820</v>
      </c>
      <c r="CB1637" s="17" t="s">
        <v>978</v>
      </c>
      <c r="CC1637" s="17">
        <v>5103347</v>
      </c>
      <c r="CD1637" s="17" t="s">
        <v>1106</v>
      </c>
    </row>
    <row r="1638" spans="1:82">
      <c r="A1638" s="27">
        <v>1000005706</v>
      </c>
      <c r="B1638" s="26">
        <v>0</v>
      </c>
      <c r="C1638" s="26" t="s">
        <v>31</v>
      </c>
      <c r="D1638" s="25">
        <v>306575</v>
      </c>
      <c r="E1638" s="25" t="s">
        <v>1109</v>
      </c>
      <c r="F1638" s="25">
        <v>306630</v>
      </c>
      <c r="G1638" s="25" t="s">
        <v>1108</v>
      </c>
      <c r="H1638" s="25">
        <v>2</v>
      </c>
      <c r="I1638" s="25">
        <v>2008.06</v>
      </c>
      <c r="J1638" s="25">
        <v>2500.12</v>
      </c>
      <c r="K1638" s="25" t="s">
        <v>1078</v>
      </c>
      <c r="L1638" s="25"/>
      <c r="M1638" s="25" t="s">
        <v>1107</v>
      </c>
      <c r="N1638" s="25" t="s">
        <v>412</v>
      </c>
      <c r="O1638" s="25" t="s">
        <v>428</v>
      </c>
      <c r="P1638" s="25" t="s">
        <v>499</v>
      </c>
      <c r="Q1638" s="24">
        <v>29093</v>
      </c>
      <c r="R1638" s="17">
        <v>0</v>
      </c>
      <c r="U1638" s="17">
        <v>0</v>
      </c>
      <c r="V1638" s="17">
        <v>0</v>
      </c>
      <c r="Y1638" s="17">
        <v>0</v>
      </c>
      <c r="Z1638" s="17">
        <v>0</v>
      </c>
      <c r="AC1638" s="17">
        <v>0</v>
      </c>
      <c r="AD1638" s="17">
        <v>0</v>
      </c>
      <c r="AG1638" s="17">
        <v>0</v>
      </c>
      <c r="AH1638" s="17">
        <v>0</v>
      </c>
      <c r="AK1638" s="17">
        <v>0</v>
      </c>
      <c r="AL1638" s="17">
        <v>0</v>
      </c>
      <c r="AO1638" s="17">
        <v>0</v>
      </c>
      <c r="AP1638" s="17">
        <v>0</v>
      </c>
      <c r="AQ1638" s="17">
        <v>0</v>
      </c>
      <c r="AR1638" s="17">
        <v>0</v>
      </c>
      <c r="AS1638" s="17">
        <v>5.1500000000000001E-3</v>
      </c>
      <c r="AT1638" s="17">
        <v>4.0764000000000002E-2</v>
      </c>
      <c r="AU1638" s="17">
        <v>3.3640000000000003E-2</v>
      </c>
      <c r="AV1638" s="17">
        <v>452</v>
      </c>
      <c r="AW1638" s="17">
        <v>542.4</v>
      </c>
      <c r="AX1638" s="17">
        <v>678</v>
      </c>
      <c r="AY1638" s="17">
        <v>0</v>
      </c>
      <c r="AZ1638" s="17">
        <v>0</v>
      </c>
      <c r="BA1638" s="17">
        <v>0</v>
      </c>
      <c r="BB1638" s="17">
        <v>0</v>
      </c>
      <c r="BC1638" s="17">
        <v>1</v>
      </c>
      <c r="BD1638" s="17">
        <v>29.09</v>
      </c>
      <c r="BE1638" s="17">
        <v>1</v>
      </c>
      <c r="BF1638" s="17">
        <v>1</v>
      </c>
      <c r="BH1638" s="17">
        <v>0</v>
      </c>
      <c r="BJ1638" s="17">
        <v>0</v>
      </c>
      <c r="BL1638" s="17">
        <v>0</v>
      </c>
      <c r="BM1638" s="17">
        <v>2.8917999999999999E-2</v>
      </c>
      <c r="BN1638" s="17">
        <v>0.118079</v>
      </c>
      <c r="BO1638" s="17">
        <v>0</v>
      </c>
      <c r="BP1638" s="17">
        <v>0</v>
      </c>
      <c r="BQ1638" s="17">
        <v>0</v>
      </c>
      <c r="BR1638" s="17">
        <v>0</v>
      </c>
      <c r="BS1638" s="17">
        <v>0</v>
      </c>
      <c r="BT1638" s="17" t="s">
        <v>409</v>
      </c>
      <c r="BU1638" s="17" t="s">
        <v>409</v>
      </c>
      <c r="BV1638" s="17" t="s">
        <v>409</v>
      </c>
      <c r="BW1638" s="17" t="s">
        <v>592</v>
      </c>
      <c r="CA1638" s="17">
        <v>93104820</v>
      </c>
      <c r="CB1638" s="17" t="s">
        <v>978</v>
      </c>
      <c r="CC1638" s="17">
        <v>5103347</v>
      </c>
      <c r="CD1638" s="17" t="s">
        <v>1106</v>
      </c>
    </row>
    <row r="1639" spans="1:82">
      <c r="A1639" s="27">
        <v>1000005707</v>
      </c>
      <c r="B1639" s="26">
        <v>0</v>
      </c>
      <c r="C1639" s="26" t="s">
        <v>334</v>
      </c>
      <c r="D1639" s="25">
        <v>308385</v>
      </c>
      <c r="E1639" s="25" t="s">
        <v>1105</v>
      </c>
      <c r="F1639" s="25">
        <v>308370</v>
      </c>
      <c r="G1639" s="25" t="s">
        <v>1103</v>
      </c>
      <c r="H1639" s="25">
        <v>1</v>
      </c>
      <c r="I1639" s="25">
        <v>2007.11</v>
      </c>
      <c r="J1639" s="25">
        <v>2023.04</v>
      </c>
      <c r="K1639" s="25" t="s">
        <v>1104</v>
      </c>
      <c r="L1639" s="25"/>
      <c r="M1639" s="25" t="s">
        <v>961</v>
      </c>
      <c r="N1639" s="25" t="s">
        <v>412</v>
      </c>
      <c r="O1639" s="25" t="s">
        <v>428</v>
      </c>
      <c r="P1639" s="25" t="s">
        <v>499</v>
      </c>
      <c r="Q1639" s="24">
        <v>11723</v>
      </c>
      <c r="R1639" s="17">
        <v>0</v>
      </c>
      <c r="U1639" s="17">
        <v>0</v>
      </c>
      <c r="V1639" s="17">
        <v>0</v>
      </c>
      <c r="Y1639" s="17">
        <v>0</v>
      </c>
      <c r="Z1639" s="17">
        <v>0</v>
      </c>
      <c r="AC1639" s="17">
        <v>0</v>
      </c>
      <c r="AD1639" s="17">
        <v>0</v>
      </c>
      <c r="AG1639" s="17">
        <v>0</v>
      </c>
      <c r="AH1639" s="17">
        <v>0</v>
      </c>
      <c r="AK1639" s="17">
        <v>0</v>
      </c>
      <c r="AL1639" s="17">
        <v>0</v>
      </c>
      <c r="AO1639" s="17">
        <v>0</v>
      </c>
      <c r="AP1639" s="17">
        <v>0</v>
      </c>
      <c r="AQ1639" s="17">
        <v>0</v>
      </c>
      <c r="AR1639" s="17">
        <v>0</v>
      </c>
      <c r="AS1639" s="17">
        <v>2.0730000000000002E-3</v>
      </c>
      <c r="AT1639" s="17">
        <v>1.6316000000000001E-2</v>
      </c>
      <c r="AU1639" s="17">
        <v>1.3617000000000001E-2</v>
      </c>
      <c r="AV1639" s="17">
        <v>445.45</v>
      </c>
      <c r="AW1639" s="17">
        <v>534.54</v>
      </c>
      <c r="AX1639" s="17">
        <v>668.18</v>
      </c>
      <c r="AY1639" s="17">
        <v>0</v>
      </c>
      <c r="AZ1639" s="17">
        <v>0</v>
      </c>
      <c r="BA1639" s="17">
        <v>0</v>
      </c>
      <c r="BB1639" s="17">
        <v>0</v>
      </c>
      <c r="BC1639" s="17">
        <v>1</v>
      </c>
      <c r="BD1639" s="17">
        <v>11.72</v>
      </c>
      <c r="BE1639" s="17">
        <v>1</v>
      </c>
      <c r="BF1639" s="17">
        <v>1</v>
      </c>
      <c r="BH1639" s="17">
        <v>0</v>
      </c>
      <c r="BJ1639" s="17">
        <v>0</v>
      </c>
      <c r="BL1639" s="17">
        <v>0</v>
      </c>
      <c r="BM1639" s="17">
        <v>1.1608E-2</v>
      </c>
      <c r="BN1639" s="17">
        <v>4.7704000000000003E-2</v>
      </c>
      <c r="BO1639" s="17">
        <v>3.5720000000000001E-3</v>
      </c>
      <c r="BP1639" s="17">
        <v>0</v>
      </c>
      <c r="BQ1639" s="17">
        <v>0</v>
      </c>
      <c r="BR1639" s="17">
        <v>0</v>
      </c>
      <c r="BS1639" s="17">
        <v>0</v>
      </c>
      <c r="BT1639" s="17" t="s">
        <v>409</v>
      </c>
      <c r="BU1639" s="17" t="s">
        <v>409</v>
      </c>
      <c r="BV1639" s="17" t="s">
        <v>409</v>
      </c>
      <c r="BW1639" s="17" t="s">
        <v>592</v>
      </c>
      <c r="CA1639" s="17">
        <v>98101161</v>
      </c>
      <c r="CB1639" s="17" t="s">
        <v>978</v>
      </c>
      <c r="CC1639" s="17">
        <v>6101046</v>
      </c>
      <c r="CD1639" s="17" t="s">
        <v>1100</v>
      </c>
    </row>
    <row r="1640" spans="1:82">
      <c r="A1640" s="27">
        <v>1000005708</v>
      </c>
      <c r="B1640" s="26">
        <v>0</v>
      </c>
      <c r="C1640" s="26" t="s">
        <v>333</v>
      </c>
      <c r="D1640" s="25">
        <v>308385</v>
      </c>
      <c r="E1640" s="25" t="s">
        <v>1105</v>
      </c>
      <c r="F1640" s="25">
        <v>308370</v>
      </c>
      <c r="G1640" s="25" t="s">
        <v>1103</v>
      </c>
      <c r="H1640" s="25">
        <v>2</v>
      </c>
      <c r="I1640" s="25">
        <v>2007.11</v>
      </c>
      <c r="J1640" s="25">
        <v>2023.04</v>
      </c>
      <c r="K1640" s="25" t="s">
        <v>1101</v>
      </c>
      <c r="L1640" s="25"/>
      <c r="M1640" s="25" t="s">
        <v>961</v>
      </c>
      <c r="N1640" s="25" t="s">
        <v>412</v>
      </c>
      <c r="O1640" s="25" t="s">
        <v>428</v>
      </c>
      <c r="P1640" s="25" t="s">
        <v>499</v>
      </c>
      <c r="Q1640" s="24">
        <v>11723</v>
      </c>
      <c r="R1640" s="17">
        <v>0</v>
      </c>
      <c r="U1640" s="17">
        <v>0</v>
      </c>
      <c r="V1640" s="17">
        <v>0</v>
      </c>
      <c r="Y1640" s="17">
        <v>0</v>
      </c>
      <c r="Z1640" s="17">
        <v>0</v>
      </c>
      <c r="AC1640" s="17">
        <v>0</v>
      </c>
      <c r="AD1640" s="17">
        <v>0</v>
      </c>
      <c r="AG1640" s="17">
        <v>0</v>
      </c>
      <c r="AH1640" s="17">
        <v>0</v>
      </c>
      <c r="AK1640" s="17">
        <v>0</v>
      </c>
      <c r="AL1640" s="17">
        <v>0</v>
      </c>
      <c r="AO1640" s="17">
        <v>0</v>
      </c>
      <c r="AP1640" s="17">
        <v>0</v>
      </c>
      <c r="AQ1640" s="17">
        <v>0</v>
      </c>
      <c r="AR1640" s="17">
        <v>0</v>
      </c>
      <c r="AS1640" s="17">
        <v>2.0730000000000002E-3</v>
      </c>
      <c r="AT1640" s="17">
        <v>1.6316000000000001E-2</v>
      </c>
      <c r="AU1640" s="17">
        <v>1.3617000000000001E-2</v>
      </c>
      <c r="AV1640" s="17">
        <v>445.45</v>
      </c>
      <c r="AW1640" s="17">
        <v>534.54</v>
      </c>
      <c r="AX1640" s="17">
        <v>668.18</v>
      </c>
      <c r="AY1640" s="17">
        <v>0</v>
      </c>
      <c r="AZ1640" s="17">
        <v>0</v>
      </c>
      <c r="BA1640" s="17">
        <v>0</v>
      </c>
      <c r="BB1640" s="17">
        <v>0</v>
      </c>
      <c r="BC1640" s="17">
        <v>1</v>
      </c>
      <c r="BD1640" s="17">
        <v>11.72</v>
      </c>
      <c r="BE1640" s="17">
        <v>1</v>
      </c>
      <c r="BF1640" s="17">
        <v>1</v>
      </c>
      <c r="BH1640" s="17">
        <v>0</v>
      </c>
      <c r="BJ1640" s="17">
        <v>0</v>
      </c>
      <c r="BL1640" s="17">
        <v>0</v>
      </c>
      <c r="BM1640" s="17">
        <v>1.1608E-2</v>
      </c>
      <c r="BN1640" s="17">
        <v>4.7704000000000003E-2</v>
      </c>
      <c r="BO1640" s="17">
        <v>3.5720000000000001E-3</v>
      </c>
      <c r="BP1640" s="17">
        <v>0</v>
      </c>
      <c r="BQ1640" s="17">
        <v>0</v>
      </c>
      <c r="BR1640" s="17">
        <v>0</v>
      </c>
      <c r="BS1640" s="17">
        <v>0</v>
      </c>
      <c r="BT1640" s="17" t="s">
        <v>409</v>
      </c>
      <c r="BU1640" s="17" t="s">
        <v>409</v>
      </c>
      <c r="BV1640" s="17" t="s">
        <v>409</v>
      </c>
      <c r="BW1640" s="17" t="s">
        <v>592</v>
      </c>
      <c r="CA1640" s="17">
        <v>98101161</v>
      </c>
      <c r="CB1640" s="17" t="s">
        <v>978</v>
      </c>
      <c r="CC1640" s="17">
        <v>6101046</v>
      </c>
      <c r="CD1640" s="17" t="s">
        <v>1100</v>
      </c>
    </row>
    <row r="1641" spans="1:82">
      <c r="A1641" s="27">
        <v>1000005709</v>
      </c>
      <c r="B1641" s="26">
        <v>0</v>
      </c>
      <c r="C1641" s="26" t="s">
        <v>309</v>
      </c>
      <c r="D1641" s="25">
        <v>308370</v>
      </c>
      <c r="E1641" s="25" t="s">
        <v>1103</v>
      </c>
      <c r="F1641" s="25">
        <v>308365</v>
      </c>
      <c r="G1641" s="25" t="s">
        <v>1102</v>
      </c>
      <c r="H1641" s="25">
        <v>1</v>
      </c>
      <c r="I1641" s="25">
        <v>2007.11</v>
      </c>
      <c r="J1641" s="25">
        <v>2500.12</v>
      </c>
      <c r="K1641" s="25" t="s">
        <v>1104</v>
      </c>
      <c r="L1641" s="25"/>
      <c r="M1641" s="25" t="s">
        <v>961</v>
      </c>
      <c r="N1641" s="25" t="s">
        <v>412</v>
      </c>
      <c r="O1641" s="25" t="s">
        <v>428</v>
      </c>
      <c r="P1641" s="25" t="s">
        <v>499</v>
      </c>
      <c r="Q1641" s="24">
        <v>22048</v>
      </c>
      <c r="R1641" s="17">
        <v>0</v>
      </c>
      <c r="U1641" s="17">
        <v>0</v>
      </c>
      <c r="V1641" s="17">
        <v>0</v>
      </c>
      <c r="Y1641" s="17">
        <v>0</v>
      </c>
      <c r="Z1641" s="17">
        <v>0</v>
      </c>
      <c r="AC1641" s="17">
        <v>0</v>
      </c>
      <c r="AD1641" s="17">
        <v>0</v>
      </c>
      <c r="AG1641" s="17">
        <v>0</v>
      </c>
      <c r="AH1641" s="17">
        <v>0</v>
      </c>
      <c r="AK1641" s="17">
        <v>0</v>
      </c>
      <c r="AL1641" s="17">
        <v>0</v>
      </c>
      <c r="AO1641" s="17">
        <v>0</v>
      </c>
      <c r="AP1641" s="17">
        <v>0</v>
      </c>
      <c r="AQ1641" s="17">
        <v>0</v>
      </c>
      <c r="AR1641" s="17">
        <v>0</v>
      </c>
      <c r="AS1641" s="17">
        <v>3.8999999999999998E-3</v>
      </c>
      <c r="AT1641" s="17">
        <v>3.0800999999999999E-2</v>
      </c>
      <c r="AU1641" s="17">
        <v>2.5503000000000001E-2</v>
      </c>
      <c r="AV1641" s="17">
        <v>445.45</v>
      </c>
      <c r="AW1641" s="17">
        <v>534.54</v>
      </c>
      <c r="AX1641" s="17">
        <v>668.18</v>
      </c>
      <c r="AY1641" s="17">
        <v>0</v>
      </c>
      <c r="AZ1641" s="17">
        <v>0</v>
      </c>
      <c r="BA1641" s="17">
        <v>0</v>
      </c>
      <c r="BB1641" s="17">
        <v>0</v>
      </c>
      <c r="BC1641" s="17">
        <v>1</v>
      </c>
      <c r="BD1641" s="17">
        <v>22.05</v>
      </c>
      <c r="BE1641" s="17">
        <v>1</v>
      </c>
      <c r="BF1641" s="17">
        <v>1</v>
      </c>
      <c r="BH1641" s="17">
        <v>0</v>
      </c>
      <c r="BJ1641" s="17">
        <v>0</v>
      </c>
      <c r="BL1641" s="17">
        <v>0</v>
      </c>
      <c r="BM1641" s="17">
        <v>2.1964000000000001E-2</v>
      </c>
      <c r="BN1641" s="17">
        <v>8.8882000000000003E-2</v>
      </c>
      <c r="BO1641" s="17">
        <v>7.5649999999999997E-3</v>
      </c>
      <c r="BP1641" s="17">
        <v>0</v>
      </c>
      <c r="BQ1641" s="17">
        <v>0</v>
      </c>
      <c r="BR1641" s="17">
        <v>0</v>
      </c>
      <c r="BS1641" s="17">
        <v>0</v>
      </c>
      <c r="BT1641" s="17" t="s">
        <v>409</v>
      </c>
      <c r="BU1641" s="17" t="s">
        <v>409</v>
      </c>
      <c r="BV1641" s="17" t="s">
        <v>409</v>
      </c>
      <c r="BW1641" s="17" t="s">
        <v>592</v>
      </c>
      <c r="CA1641" s="17">
        <v>98101161</v>
      </c>
      <c r="CB1641" s="17" t="s">
        <v>978</v>
      </c>
      <c r="CC1641" s="17">
        <v>6101046</v>
      </c>
      <c r="CD1641" s="17" t="s">
        <v>1100</v>
      </c>
    </row>
    <row r="1642" spans="1:82">
      <c r="A1642" s="27">
        <v>1000005710</v>
      </c>
      <c r="B1642" s="26">
        <v>0</v>
      </c>
      <c r="C1642" s="26" t="s">
        <v>308</v>
      </c>
      <c r="D1642" s="25">
        <v>308370</v>
      </c>
      <c r="E1642" s="25" t="s">
        <v>1103</v>
      </c>
      <c r="F1642" s="25">
        <v>308365</v>
      </c>
      <c r="G1642" s="25" t="s">
        <v>1102</v>
      </c>
      <c r="H1642" s="25">
        <v>2</v>
      </c>
      <c r="I1642" s="25">
        <v>2007.11</v>
      </c>
      <c r="J1642" s="25">
        <v>2500.12</v>
      </c>
      <c r="K1642" s="25" t="s">
        <v>1101</v>
      </c>
      <c r="L1642" s="25"/>
      <c r="M1642" s="25" t="s">
        <v>961</v>
      </c>
      <c r="N1642" s="25" t="s">
        <v>412</v>
      </c>
      <c r="O1642" s="25" t="s">
        <v>428</v>
      </c>
      <c r="P1642" s="25" t="s">
        <v>499</v>
      </c>
      <c r="Q1642" s="24">
        <v>22048</v>
      </c>
      <c r="R1642" s="17">
        <v>0</v>
      </c>
      <c r="U1642" s="17">
        <v>0</v>
      </c>
      <c r="V1642" s="17">
        <v>0</v>
      </c>
      <c r="Y1642" s="17">
        <v>0</v>
      </c>
      <c r="Z1642" s="17">
        <v>0</v>
      </c>
      <c r="AC1642" s="17">
        <v>0</v>
      </c>
      <c r="AD1642" s="17">
        <v>0</v>
      </c>
      <c r="AG1642" s="17">
        <v>0</v>
      </c>
      <c r="AH1642" s="17">
        <v>0</v>
      </c>
      <c r="AK1642" s="17">
        <v>0</v>
      </c>
      <c r="AL1642" s="17">
        <v>0</v>
      </c>
      <c r="AO1642" s="17">
        <v>0</v>
      </c>
      <c r="AP1642" s="17">
        <v>0</v>
      </c>
      <c r="AQ1642" s="17">
        <v>0</v>
      </c>
      <c r="AR1642" s="17">
        <v>0</v>
      </c>
      <c r="AS1642" s="17">
        <v>3.8999999999999998E-3</v>
      </c>
      <c r="AT1642" s="17">
        <v>3.0800999999999999E-2</v>
      </c>
      <c r="AU1642" s="17">
        <v>2.5503000000000001E-2</v>
      </c>
      <c r="AV1642" s="17">
        <v>445.45</v>
      </c>
      <c r="AW1642" s="17">
        <v>534.54</v>
      </c>
      <c r="AX1642" s="17">
        <v>668.18</v>
      </c>
      <c r="AY1642" s="17">
        <v>0</v>
      </c>
      <c r="AZ1642" s="17">
        <v>0</v>
      </c>
      <c r="BA1642" s="17">
        <v>0</v>
      </c>
      <c r="BB1642" s="17">
        <v>0</v>
      </c>
      <c r="BC1642" s="17">
        <v>1</v>
      </c>
      <c r="BD1642" s="17">
        <v>22.05</v>
      </c>
      <c r="BE1642" s="17">
        <v>1</v>
      </c>
      <c r="BF1642" s="17">
        <v>1</v>
      </c>
      <c r="BH1642" s="17">
        <v>0</v>
      </c>
      <c r="BJ1642" s="17">
        <v>0</v>
      </c>
      <c r="BL1642" s="17">
        <v>0</v>
      </c>
      <c r="BM1642" s="17">
        <v>2.1964000000000001E-2</v>
      </c>
      <c r="BN1642" s="17">
        <v>8.8882000000000003E-2</v>
      </c>
      <c r="BO1642" s="17">
        <v>7.5649999999999997E-3</v>
      </c>
      <c r="BP1642" s="17">
        <v>0</v>
      </c>
      <c r="BQ1642" s="17">
        <v>0</v>
      </c>
      <c r="BR1642" s="17">
        <v>0</v>
      </c>
      <c r="BS1642" s="17">
        <v>0</v>
      </c>
      <c r="BT1642" s="17" t="s">
        <v>409</v>
      </c>
      <c r="BU1642" s="17" t="s">
        <v>409</v>
      </c>
      <c r="BV1642" s="17" t="s">
        <v>409</v>
      </c>
      <c r="BW1642" s="17" t="s">
        <v>592</v>
      </c>
      <c r="CA1642" s="17">
        <v>98101161</v>
      </c>
      <c r="CB1642" s="17" t="s">
        <v>978</v>
      </c>
      <c r="CC1642" s="17">
        <v>6101046</v>
      </c>
      <c r="CD1642" s="17" t="s">
        <v>1100</v>
      </c>
    </row>
    <row r="1643" spans="1:82">
      <c r="A1643" s="27">
        <v>1000005711</v>
      </c>
      <c r="B1643" s="26">
        <v>0</v>
      </c>
      <c r="C1643" s="26" t="s">
        <v>90</v>
      </c>
      <c r="D1643" s="25">
        <v>306720</v>
      </c>
      <c r="E1643" s="25" t="s">
        <v>1099</v>
      </c>
      <c r="F1643" s="25">
        <v>306715</v>
      </c>
      <c r="G1643" s="25" t="s">
        <v>1085</v>
      </c>
      <c r="H1643" s="25">
        <v>1</v>
      </c>
      <c r="I1643" s="25">
        <v>2008.06</v>
      </c>
      <c r="J1643" s="25">
        <v>2017.04</v>
      </c>
      <c r="K1643" s="25" t="s">
        <v>1098</v>
      </c>
      <c r="L1643" s="25"/>
      <c r="M1643" s="25" t="s">
        <v>949</v>
      </c>
      <c r="N1643" s="25" t="s">
        <v>412</v>
      </c>
      <c r="O1643" s="25"/>
      <c r="P1643" s="25"/>
      <c r="Q1643" s="28">
        <v>0</v>
      </c>
      <c r="R1643" s="17">
        <v>0</v>
      </c>
      <c r="S1643" s="17" t="s">
        <v>411</v>
      </c>
      <c r="T1643" s="17" t="s">
        <v>516</v>
      </c>
      <c r="U1643" s="29">
        <v>3357</v>
      </c>
      <c r="V1643" s="17">
        <v>0.223</v>
      </c>
      <c r="Y1643" s="17">
        <v>0</v>
      </c>
      <c r="Z1643" s="17">
        <v>0</v>
      </c>
      <c r="AC1643" s="17">
        <v>0</v>
      </c>
      <c r="AD1643" s="17">
        <v>0</v>
      </c>
      <c r="AG1643" s="17">
        <v>0</v>
      </c>
      <c r="AH1643" s="17">
        <v>0</v>
      </c>
      <c r="AK1643" s="17">
        <v>0</v>
      </c>
      <c r="AL1643" s="17">
        <v>0</v>
      </c>
      <c r="AO1643" s="17">
        <v>0</v>
      </c>
      <c r="AP1643" s="17">
        <v>0</v>
      </c>
      <c r="AQ1643" s="17">
        <v>0.223</v>
      </c>
      <c r="AR1643" s="17">
        <v>1E-3</v>
      </c>
      <c r="AS1643" s="17">
        <v>2.02E-4</v>
      </c>
      <c r="AT1643" s="17">
        <v>3.0000000000000001E-3</v>
      </c>
      <c r="AU1643" s="17">
        <v>6.3955999999999999E-2</v>
      </c>
      <c r="AV1643" s="17">
        <v>236</v>
      </c>
      <c r="AW1643" s="17">
        <v>283.2</v>
      </c>
      <c r="AX1643" s="17">
        <v>354</v>
      </c>
      <c r="AY1643" s="17">
        <v>0</v>
      </c>
      <c r="AZ1643" s="17">
        <v>0</v>
      </c>
      <c r="BA1643" s="17">
        <v>0</v>
      </c>
      <c r="BB1643" s="17">
        <v>0</v>
      </c>
      <c r="BC1643" s="17">
        <v>1</v>
      </c>
      <c r="BD1643" s="17">
        <v>3.36</v>
      </c>
      <c r="BE1643" s="17">
        <v>1</v>
      </c>
      <c r="BF1643" s="17">
        <v>1</v>
      </c>
      <c r="BH1643" s="17">
        <v>0</v>
      </c>
      <c r="BJ1643" s="17">
        <v>0</v>
      </c>
      <c r="BL1643" s="17">
        <v>0</v>
      </c>
      <c r="BM1643" s="17">
        <v>6.9200000000000002E-4</v>
      </c>
      <c r="BN1643" s="17">
        <v>8.8900000000000003E-4</v>
      </c>
      <c r="BO1643" s="17">
        <v>0</v>
      </c>
      <c r="BP1643" s="17">
        <v>0</v>
      </c>
      <c r="BQ1643" s="17">
        <v>0</v>
      </c>
      <c r="BR1643" s="17">
        <v>0</v>
      </c>
      <c r="BS1643" s="17">
        <v>0</v>
      </c>
      <c r="BT1643" s="17" t="s">
        <v>409</v>
      </c>
      <c r="BU1643" s="17" t="s">
        <v>409</v>
      </c>
      <c r="BV1643" s="17" t="s">
        <v>409</v>
      </c>
      <c r="BW1643" s="17" t="s">
        <v>592</v>
      </c>
      <c r="CA1643" s="17">
        <v>93104820</v>
      </c>
      <c r="CB1643" s="17" t="s">
        <v>978</v>
      </c>
      <c r="CC1643" s="17">
        <v>3106179</v>
      </c>
      <c r="CD1643" s="17" t="s">
        <v>1097</v>
      </c>
    </row>
    <row r="1644" spans="1:82">
      <c r="A1644" s="27">
        <v>1000005712</v>
      </c>
      <c r="B1644" s="26">
        <v>0</v>
      </c>
      <c r="C1644" s="26" t="s">
        <v>89</v>
      </c>
      <c r="D1644" s="25">
        <v>306720</v>
      </c>
      <c r="E1644" s="25" t="s">
        <v>1099</v>
      </c>
      <c r="F1644" s="25">
        <v>306715</v>
      </c>
      <c r="G1644" s="25" t="s">
        <v>1085</v>
      </c>
      <c r="H1644" s="25">
        <v>2</v>
      </c>
      <c r="I1644" s="25">
        <v>2008.06</v>
      </c>
      <c r="J1644" s="25">
        <v>2017.04</v>
      </c>
      <c r="K1644" s="25" t="s">
        <v>1098</v>
      </c>
      <c r="L1644" s="25"/>
      <c r="M1644" s="25" t="s">
        <v>949</v>
      </c>
      <c r="N1644" s="25" t="s">
        <v>412</v>
      </c>
      <c r="O1644" s="25"/>
      <c r="P1644" s="25"/>
      <c r="Q1644" s="28">
        <v>0</v>
      </c>
      <c r="R1644" s="17">
        <v>0</v>
      </c>
      <c r="S1644" s="17" t="s">
        <v>411</v>
      </c>
      <c r="T1644" s="17" t="s">
        <v>516</v>
      </c>
      <c r="U1644" s="29">
        <v>3353</v>
      </c>
      <c r="V1644" s="17">
        <v>0.223</v>
      </c>
      <c r="Y1644" s="17">
        <v>0</v>
      </c>
      <c r="Z1644" s="17">
        <v>0</v>
      </c>
      <c r="AC1644" s="17">
        <v>0</v>
      </c>
      <c r="AD1644" s="17">
        <v>0</v>
      </c>
      <c r="AG1644" s="17">
        <v>0</v>
      </c>
      <c r="AH1644" s="17">
        <v>0</v>
      </c>
      <c r="AK1644" s="17">
        <v>0</v>
      </c>
      <c r="AL1644" s="17">
        <v>0</v>
      </c>
      <c r="AO1644" s="17">
        <v>0</v>
      </c>
      <c r="AP1644" s="17">
        <v>0</v>
      </c>
      <c r="AQ1644" s="17">
        <v>0.223</v>
      </c>
      <c r="AR1644" s="17">
        <v>1E-3</v>
      </c>
      <c r="AS1644" s="17">
        <v>2.02E-4</v>
      </c>
      <c r="AT1644" s="17">
        <v>3.0000000000000001E-3</v>
      </c>
      <c r="AU1644" s="17">
        <v>6.3955999999999999E-2</v>
      </c>
      <c r="AV1644" s="17">
        <v>236</v>
      </c>
      <c r="AW1644" s="17">
        <v>283.2</v>
      </c>
      <c r="AX1644" s="17">
        <v>354</v>
      </c>
      <c r="AY1644" s="17">
        <v>0</v>
      </c>
      <c r="AZ1644" s="17">
        <v>0</v>
      </c>
      <c r="BA1644" s="17">
        <v>0</v>
      </c>
      <c r="BB1644" s="17">
        <v>0</v>
      </c>
      <c r="BC1644" s="17">
        <v>1</v>
      </c>
      <c r="BD1644" s="17">
        <v>3.35</v>
      </c>
      <c r="BE1644" s="17">
        <v>1</v>
      </c>
      <c r="BF1644" s="17">
        <v>1</v>
      </c>
      <c r="BH1644" s="17">
        <v>0</v>
      </c>
      <c r="BJ1644" s="17">
        <v>0</v>
      </c>
      <c r="BL1644" s="17">
        <v>0</v>
      </c>
      <c r="BM1644" s="17">
        <v>6.9200000000000002E-4</v>
      </c>
      <c r="BN1644" s="17">
        <v>8.8900000000000003E-4</v>
      </c>
      <c r="BO1644" s="17">
        <v>0</v>
      </c>
      <c r="BP1644" s="17">
        <v>0</v>
      </c>
      <c r="BQ1644" s="17">
        <v>0</v>
      </c>
      <c r="BR1644" s="17">
        <v>0</v>
      </c>
      <c r="BS1644" s="17">
        <v>0</v>
      </c>
      <c r="BT1644" s="17" t="s">
        <v>409</v>
      </c>
      <c r="BU1644" s="17" t="s">
        <v>409</v>
      </c>
      <c r="BV1644" s="17" t="s">
        <v>409</v>
      </c>
      <c r="BW1644" s="17" t="s">
        <v>592</v>
      </c>
      <c r="CA1644" s="17">
        <v>93104820</v>
      </c>
      <c r="CB1644" s="17" t="s">
        <v>978</v>
      </c>
      <c r="CC1644" s="17">
        <v>3106179</v>
      </c>
      <c r="CD1644" s="17" t="s">
        <v>1097</v>
      </c>
    </row>
    <row r="1645" spans="1:82">
      <c r="A1645" s="27">
        <v>1000005713</v>
      </c>
      <c r="B1645" s="26">
        <v>0</v>
      </c>
      <c r="C1645" s="26" t="s">
        <v>355</v>
      </c>
      <c r="D1645" s="25">
        <v>308600</v>
      </c>
      <c r="E1645" s="25" t="s">
        <v>1096</v>
      </c>
      <c r="F1645" s="25">
        <v>308655</v>
      </c>
      <c r="G1645" s="25" t="s">
        <v>1095</v>
      </c>
      <c r="H1645" s="25">
        <v>1</v>
      </c>
      <c r="I1645" s="25">
        <v>2008.04</v>
      </c>
      <c r="J1645" s="25">
        <v>2500.12</v>
      </c>
      <c r="K1645" s="25" t="s">
        <v>1017</v>
      </c>
      <c r="L1645" s="25"/>
      <c r="M1645" s="25" t="s">
        <v>1019</v>
      </c>
      <c r="N1645" s="25" t="s">
        <v>412</v>
      </c>
      <c r="O1645" s="25" t="s">
        <v>541</v>
      </c>
      <c r="P1645" s="25" t="s">
        <v>556</v>
      </c>
      <c r="Q1645" s="24">
        <v>5004</v>
      </c>
      <c r="R1645" s="17">
        <v>0</v>
      </c>
      <c r="S1645" s="17" t="s">
        <v>428</v>
      </c>
      <c r="T1645" s="17" t="s">
        <v>499</v>
      </c>
      <c r="U1645" s="29">
        <v>1460</v>
      </c>
      <c r="V1645" s="17">
        <v>0</v>
      </c>
      <c r="Y1645" s="17">
        <v>0</v>
      </c>
      <c r="Z1645" s="17">
        <v>0</v>
      </c>
      <c r="AC1645" s="17">
        <v>0</v>
      </c>
      <c r="AD1645" s="17">
        <v>0</v>
      </c>
      <c r="AG1645" s="17">
        <v>0</v>
      </c>
      <c r="AH1645" s="17">
        <v>0</v>
      </c>
      <c r="AK1645" s="17">
        <v>0</v>
      </c>
      <c r="AL1645" s="17">
        <v>0</v>
      </c>
      <c r="AO1645" s="17">
        <v>0</v>
      </c>
      <c r="AP1645" s="17">
        <v>0</v>
      </c>
      <c r="AQ1645" s="17">
        <v>0</v>
      </c>
      <c r="AR1645" s="17">
        <v>0</v>
      </c>
      <c r="AS1645" s="17">
        <v>1.712E-3</v>
      </c>
      <c r="AT1645" s="17">
        <v>1.1951E-2</v>
      </c>
      <c r="AU1645" s="17">
        <v>5.8339999999999998E-3</v>
      </c>
      <c r="AV1645" s="17">
        <v>452</v>
      </c>
      <c r="AW1645" s="17">
        <v>542.4</v>
      </c>
      <c r="AX1645" s="17">
        <v>678</v>
      </c>
      <c r="AY1645" s="17">
        <v>0</v>
      </c>
      <c r="AZ1645" s="17">
        <v>0</v>
      </c>
      <c r="BA1645" s="17">
        <v>0</v>
      </c>
      <c r="BB1645" s="17">
        <v>0</v>
      </c>
      <c r="BC1645" s="17">
        <v>1</v>
      </c>
      <c r="BD1645" s="17">
        <v>6.46</v>
      </c>
      <c r="BE1645" s="17">
        <v>1</v>
      </c>
      <c r="BF1645" s="17">
        <v>1</v>
      </c>
      <c r="BH1645" s="17">
        <v>0</v>
      </c>
      <c r="BJ1645" s="17">
        <v>0</v>
      </c>
      <c r="BL1645" s="17">
        <v>0</v>
      </c>
      <c r="BM1645" s="17">
        <v>6.7200000000000003E-3</v>
      </c>
      <c r="BN1645" s="17">
        <v>3.5742000000000003E-2</v>
      </c>
      <c r="BO1645" s="17">
        <v>1.57E-3</v>
      </c>
      <c r="BP1645" s="17">
        <v>0</v>
      </c>
      <c r="BQ1645" s="17">
        <v>0</v>
      </c>
      <c r="BR1645" s="17">
        <v>0</v>
      </c>
      <c r="BS1645" s="17">
        <v>0</v>
      </c>
      <c r="BT1645" s="17" t="s">
        <v>409</v>
      </c>
      <c r="BU1645" s="17" t="s">
        <v>409</v>
      </c>
      <c r="BV1645" s="17" t="s">
        <v>409</v>
      </c>
      <c r="BW1645" s="17" t="s">
        <v>592</v>
      </c>
      <c r="CA1645" s="17">
        <v>98101161</v>
      </c>
      <c r="CB1645" s="17" t="s">
        <v>978</v>
      </c>
      <c r="CC1645" s="17">
        <v>4104587</v>
      </c>
      <c r="CD1645" s="17" t="s">
        <v>493</v>
      </c>
    </row>
    <row r="1646" spans="1:82">
      <c r="A1646" s="27">
        <v>1000005714</v>
      </c>
      <c r="B1646" s="26">
        <v>0</v>
      </c>
      <c r="C1646" s="26" t="s">
        <v>354</v>
      </c>
      <c r="D1646" s="25">
        <v>308600</v>
      </c>
      <c r="E1646" s="25" t="s">
        <v>1096</v>
      </c>
      <c r="F1646" s="25">
        <v>308655</v>
      </c>
      <c r="G1646" s="25" t="s">
        <v>1095</v>
      </c>
      <c r="H1646" s="25">
        <v>2</v>
      </c>
      <c r="I1646" s="25">
        <v>2008.04</v>
      </c>
      <c r="J1646" s="25">
        <v>2500.12</v>
      </c>
      <c r="K1646" s="25" t="s">
        <v>1017</v>
      </c>
      <c r="L1646" s="25"/>
      <c r="M1646" s="25" t="s">
        <v>1019</v>
      </c>
      <c r="N1646" s="25" t="s">
        <v>412</v>
      </c>
      <c r="O1646" s="25" t="s">
        <v>541</v>
      </c>
      <c r="P1646" s="25" t="s">
        <v>556</v>
      </c>
      <c r="Q1646" s="24">
        <v>5004</v>
      </c>
      <c r="R1646" s="17">
        <v>0</v>
      </c>
      <c r="S1646" s="17" t="s">
        <v>428</v>
      </c>
      <c r="T1646" s="17" t="s">
        <v>499</v>
      </c>
      <c r="U1646" s="29">
        <v>1460</v>
      </c>
      <c r="V1646" s="17">
        <v>0</v>
      </c>
      <c r="Y1646" s="17">
        <v>0</v>
      </c>
      <c r="Z1646" s="17">
        <v>0</v>
      </c>
      <c r="AC1646" s="17">
        <v>0</v>
      </c>
      <c r="AD1646" s="17">
        <v>0</v>
      </c>
      <c r="AG1646" s="17">
        <v>0</v>
      </c>
      <c r="AH1646" s="17">
        <v>0</v>
      </c>
      <c r="AK1646" s="17">
        <v>0</v>
      </c>
      <c r="AL1646" s="17">
        <v>0</v>
      </c>
      <c r="AO1646" s="17">
        <v>0</v>
      </c>
      <c r="AP1646" s="17">
        <v>0</v>
      </c>
      <c r="AQ1646" s="17">
        <v>0</v>
      </c>
      <c r="AR1646" s="17">
        <v>0</v>
      </c>
      <c r="AS1646" s="17">
        <v>1.712E-3</v>
      </c>
      <c r="AT1646" s="17">
        <v>1.1951E-2</v>
      </c>
      <c r="AU1646" s="17">
        <v>5.8339999999999998E-3</v>
      </c>
      <c r="AV1646" s="17">
        <v>452</v>
      </c>
      <c r="AW1646" s="17">
        <v>542.4</v>
      </c>
      <c r="AX1646" s="17">
        <v>678</v>
      </c>
      <c r="AY1646" s="17">
        <v>0</v>
      </c>
      <c r="AZ1646" s="17">
        <v>0</v>
      </c>
      <c r="BA1646" s="17">
        <v>0</v>
      </c>
      <c r="BB1646" s="17">
        <v>0</v>
      </c>
      <c r="BC1646" s="17">
        <v>1</v>
      </c>
      <c r="BD1646" s="17">
        <v>6.46</v>
      </c>
      <c r="BE1646" s="17">
        <v>1</v>
      </c>
      <c r="BF1646" s="17">
        <v>1</v>
      </c>
      <c r="BH1646" s="17">
        <v>0</v>
      </c>
      <c r="BJ1646" s="17">
        <v>0</v>
      </c>
      <c r="BL1646" s="17">
        <v>0</v>
      </c>
      <c r="BM1646" s="17">
        <v>6.7200000000000003E-3</v>
      </c>
      <c r="BN1646" s="17">
        <v>3.5742000000000003E-2</v>
      </c>
      <c r="BO1646" s="17">
        <v>1.57E-3</v>
      </c>
      <c r="BP1646" s="17">
        <v>0</v>
      </c>
      <c r="BQ1646" s="17">
        <v>0</v>
      </c>
      <c r="BR1646" s="17">
        <v>0</v>
      </c>
      <c r="BS1646" s="17">
        <v>0</v>
      </c>
      <c r="BT1646" s="17" t="s">
        <v>409</v>
      </c>
      <c r="BU1646" s="17" t="s">
        <v>409</v>
      </c>
      <c r="BV1646" s="17" t="s">
        <v>409</v>
      </c>
      <c r="BW1646" s="17" t="s">
        <v>592</v>
      </c>
      <c r="CA1646" s="17">
        <v>98101161</v>
      </c>
      <c r="CB1646" s="17" t="s">
        <v>978</v>
      </c>
      <c r="CC1646" s="17">
        <v>4104587</v>
      </c>
      <c r="CD1646" s="17" t="s">
        <v>493</v>
      </c>
    </row>
    <row r="1647" spans="1:82">
      <c r="A1647" s="27">
        <v>1000005715</v>
      </c>
      <c r="B1647" s="26">
        <v>0</v>
      </c>
      <c r="C1647" s="26" t="s">
        <v>48</v>
      </c>
      <c r="D1647" s="25">
        <v>308535</v>
      </c>
      <c r="E1647" s="25" t="s">
        <v>1094</v>
      </c>
      <c r="F1647" s="25">
        <v>308545</v>
      </c>
      <c r="G1647" s="25" t="s">
        <v>1088</v>
      </c>
      <c r="H1647" s="25">
        <v>1</v>
      </c>
      <c r="I1647" s="25">
        <v>2008.04</v>
      </c>
      <c r="J1647" s="25">
        <v>2022.04</v>
      </c>
      <c r="K1647" s="25" t="s">
        <v>1015</v>
      </c>
      <c r="L1647" s="25"/>
      <c r="M1647" s="25" t="s">
        <v>1017</v>
      </c>
      <c r="N1647" s="25" t="s">
        <v>412</v>
      </c>
      <c r="O1647" s="25"/>
      <c r="P1647" s="25"/>
      <c r="Q1647" s="28">
        <v>0</v>
      </c>
      <c r="R1647" s="17">
        <v>0</v>
      </c>
      <c r="S1647" s="17" t="s">
        <v>411</v>
      </c>
      <c r="T1647" s="17" t="s">
        <v>516</v>
      </c>
      <c r="U1647" s="29">
        <v>4838</v>
      </c>
      <c r="V1647" s="17">
        <v>0.31261</v>
      </c>
      <c r="Y1647" s="17">
        <v>0</v>
      </c>
      <c r="Z1647" s="17">
        <v>0</v>
      </c>
      <c r="AC1647" s="17">
        <v>0</v>
      </c>
      <c r="AD1647" s="17">
        <v>0</v>
      </c>
      <c r="AG1647" s="17">
        <v>0</v>
      </c>
      <c r="AH1647" s="17">
        <v>0</v>
      </c>
      <c r="AK1647" s="17">
        <v>0</v>
      </c>
      <c r="AL1647" s="17">
        <v>0</v>
      </c>
      <c r="AO1647" s="17">
        <v>0</v>
      </c>
      <c r="AP1647" s="17">
        <v>0</v>
      </c>
      <c r="AQ1647" s="17">
        <v>0.31261</v>
      </c>
      <c r="AR1647" s="17">
        <v>1E-3</v>
      </c>
      <c r="AS1647" s="17">
        <v>2.8299999999999999E-4</v>
      </c>
      <c r="AT1647" s="17">
        <v>4.7369999999999999E-3</v>
      </c>
      <c r="AU1647" s="17">
        <v>9.2259999999999995E-2</v>
      </c>
      <c r="AV1647" s="17">
        <v>236</v>
      </c>
      <c r="AW1647" s="17">
        <v>283.2</v>
      </c>
      <c r="AX1647" s="17">
        <v>354</v>
      </c>
      <c r="AY1647" s="17">
        <v>0</v>
      </c>
      <c r="AZ1647" s="17">
        <v>0</v>
      </c>
      <c r="BA1647" s="17">
        <v>0</v>
      </c>
      <c r="BB1647" s="17">
        <v>0</v>
      </c>
      <c r="BC1647" s="17">
        <v>1</v>
      </c>
      <c r="BD1647" s="17">
        <v>4.84</v>
      </c>
      <c r="BE1647" s="17">
        <v>1</v>
      </c>
      <c r="BF1647" s="17">
        <v>1</v>
      </c>
      <c r="BH1647" s="17">
        <v>0</v>
      </c>
      <c r="BJ1647" s="17">
        <v>0</v>
      </c>
      <c r="BL1647" s="17">
        <v>0</v>
      </c>
      <c r="BM1647" s="17">
        <v>9.5100000000000002E-4</v>
      </c>
      <c r="BN1647" s="17">
        <v>1.276E-3</v>
      </c>
      <c r="BO1647" s="17">
        <v>0</v>
      </c>
      <c r="BP1647" s="17">
        <v>0</v>
      </c>
      <c r="BQ1647" s="17">
        <v>0</v>
      </c>
      <c r="BR1647" s="17">
        <v>0</v>
      </c>
      <c r="BS1647" s="17">
        <v>0</v>
      </c>
      <c r="BT1647" s="17" t="s">
        <v>409</v>
      </c>
      <c r="BU1647" s="17" t="s">
        <v>409</v>
      </c>
      <c r="BV1647" s="17" t="s">
        <v>409</v>
      </c>
      <c r="BW1647" s="17" t="s">
        <v>592</v>
      </c>
      <c r="CA1647" s="17">
        <v>98101161</v>
      </c>
      <c r="CB1647" s="17" t="s">
        <v>978</v>
      </c>
      <c r="CC1647" s="17">
        <v>4104587</v>
      </c>
      <c r="CD1647" s="17" t="s">
        <v>493</v>
      </c>
    </row>
    <row r="1648" spans="1:82">
      <c r="A1648" s="27">
        <v>1000005716</v>
      </c>
      <c r="B1648" s="26">
        <v>0</v>
      </c>
      <c r="C1648" s="26" t="s">
        <v>47</v>
      </c>
      <c r="D1648" s="25">
        <v>308535</v>
      </c>
      <c r="E1648" s="25" t="s">
        <v>1094</v>
      </c>
      <c r="F1648" s="25">
        <v>308545</v>
      </c>
      <c r="G1648" s="25" t="s">
        <v>1088</v>
      </c>
      <c r="H1648" s="25">
        <v>2</v>
      </c>
      <c r="I1648" s="25">
        <v>2008.04</v>
      </c>
      <c r="J1648" s="25">
        <v>2500.12</v>
      </c>
      <c r="K1648" s="25" t="s">
        <v>1015</v>
      </c>
      <c r="L1648" s="25"/>
      <c r="M1648" s="25" t="s">
        <v>1017</v>
      </c>
      <c r="N1648" s="25" t="s">
        <v>412</v>
      </c>
      <c r="O1648" s="25"/>
      <c r="P1648" s="25"/>
      <c r="Q1648" s="28">
        <v>0</v>
      </c>
      <c r="R1648" s="17">
        <v>0</v>
      </c>
      <c r="S1648" s="17" t="s">
        <v>411</v>
      </c>
      <c r="T1648" s="17" t="s">
        <v>516</v>
      </c>
      <c r="U1648" s="29">
        <v>4838</v>
      </c>
      <c r="V1648" s="17">
        <v>0.31261</v>
      </c>
      <c r="Y1648" s="17">
        <v>0</v>
      </c>
      <c r="Z1648" s="17">
        <v>0</v>
      </c>
      <c r="AC1648" s="17">
        <v>0</v>
      </c>
      <c r="AD1648" s="17">
        <v>0</v>
      </c>
      <c r="AG1648" s="17">
        <v>0</v>
      </c>
      <c r="AH1648" s="17">
        <v>0</v>
      </c>
      <c r="AK1648" s="17">
        <v>0</v>
      </c>
      <c r="AL1648" s="17">
        <v>0</v>
      </c>
      <c r="AO1648" s="17">
        <v>0</v>
      </c>
      <c r="AP1648" s="17">
        <v>0</v>
      </c>
      <c r="AQ1648" s="17">
        <v>0.31261</v>
      </c>
      <c r="AR1648" s="17">
        <v>1E-3</v>
      </c>
      <c r="AS1648" s="17">
        <v>2.8299999999999999E-4</v>
      </c>
      <c r="AT1648" s="17">
        <v>4.7369999999999999E-3</v>
      </c>
      <c r="AU1648" s="17">
        <v>9.2226000000000002E-2</v>
      </c>
      <c r="AV1648" s="17">
        <v>236</v>
      </c>
      <c r="AW1648" s="17">
        <v>283.2</v>
      </c>
      <c r="AX1648" s="17">
        <v>354</v>
      </c>
      <c r="AY1648" s="17">
        <v>0</v>
      </c>
      <c r="AZ1648" s="17">
        <v>0</v>
      </c>
      <c r="BA1648" s="17">
        <v>0</v>
      </c>
      <c r="BB1648" s="17">
        <v>0</v>
      </c>
      <c r="BC1648" s="17">
        <v>1</v>
      </c>
      <c r="BD1648" s="17">
        <v>4.84</v>
      </c>
      <c r="BE1648" s="17">
        <v>1</v>
      </c>
      <c r="BF1648" s="17">
        <v>1</v>
      </c>
      <c r="BH1648" s="17">
        <v>0</v>
      </c>
      <c r="BJ1648" s="17">
        <v>0</v>
      </c>
      <c r="BL1648" s="17">
        <v>0</v>
      </c>
      <c r="BM1648" s="17">
        <v>9.5100000000000002E-4</v>
      </c>
      <c r="BN1648" s="17">
        <v>1.276E-3</v>
      </c>
      <c r="BO1648" s="17">
        <v>0</v>
      </c>
      <c r="BP1648" s="17">
        <v>0</v>
      </c>
      <c r="BQ1648" s="17">
        <v>0</v>
      </c>
      <c r="BR1648" s="17">
        <v>0</v>
      </c>
      <c r="BS1648" s="17">
        <v>0</v>
      </c>
      <c r="BT1648" s="17" t="s">
        <v>409</v>
      </c>
      <c r="BU1648" s="17" t="s">
        <v>409</v>
      </c>
      <c r="BV1648" s="17" t="s">
        <v>409</v>
      </c>
      <c r="BW1648" s="17" t="s">
        <v>592</v>
      </c>
      <c r="CA1648" s="17">
        <v>98101161</v>
      </c>
      <c r="CB1648" s="17" t="s">
        <v>978</v>
      </c>
      <c r="CC1648" s="17">
        <v>4104587</v>
      </c>
      <c r="CD1648" s="17" t="s">
        <v>493</v>
      </c>
    </row>
    <row r="1649" spans="1:82">
      <c r="A1649" s="27">
        <v>1000005717</v>
      </c>
      <c r="B1649" s="26">
        <v>0</v>
      </c>
      <c r="C1649" s="26" t="s">
        <v>160</v>
      </c>
      <c r="D1649" s="25">
        <v>306300</v>
      </c>
      <c r="E1649" s="25" t="s">
        <v>1058</v>
      </c>
      <c r="F1649" s="25">
        <v>306315</v>
      </c>
      <c r="G1649" s="25" t="s">
        <v>1092</v>
      </c>
      <c r="H1649" s="25">
        <v>1</v>
      </c>
      <c r="I1649" s="25">
        <v>2008.1</v>
      </c>
      <c r="J1649" s="25">
        <v>2500.12</v>
      </c>
      <c r="K1649" s="25" t="s">
        <v>954</v>
      </c>
      <c r="L1649" s="25"/>
      <c r="M1649" s="25" t="s">
        <v>1093</v>
      </c>
      <c r="N1649" s="25" t="s">
        <v>412</v>
      </c>
      <c r="O1649" s="25" t="s">
        <v>428</v>
      </c>
      <c r="P1649" s="25" t="s">
        <v>427</v>
      </c>
      <c r="Q1649" s="24">
        <v>9514</v>
      </c>
      <c r="R1649" s="17">
        <v>0</v>
      </c>
      <c r="S1649" s="17" t="s">
        <v>428</v>
      </c>
      <c r="T1649" s="17" t="s">
        <v>427</v>
      </c>
      <c r="U1649" s="29">
        <v>1161</v>
      </c>
      <c r="V1649" s="17">
        <v>0</v>
      </c>
      <c r="Y1649" s="17">
        <v>0</v>
      </c>
      <c r="Z1649" s="17">
        <v>0</v>
      </c>
      <c r="AC1649" s="17">
        <v>0</v>
      </c>
      <c r="AD1649" s="17">
        <v>0</v>
      </c>
      <c r="AG1649" s="17">
        <v>0</v>
      </c>
      <c r="AH1649" s="17">
        <v>0</v>
      </c>
      <c r="AK1649" s="17">
        <v>0</v>
      </c>
      <c r="AL1649" s="17">
        <v>0</v>
      </c>
      <c r="AO1649" s="17">
        <v>0</v>
      </c>
      <c r="AP1649" s="17">
        <v>0</v>
      </c>
      <c r="AQ1649" s="17">
        <v>0</v>
      </c>
      <c r="AR1649" s="17">
        <v>0</v>
      </c>
      <c r="AS1649" s="17">
        <v>3.9969999999999997E-3</v>
      </c>
      <c r="AT1649" s="17">
        <v>2.1399999999999999E-2</v>
      </c>
      <c r="AU1649" s="17">
        <v>8.7159999999999998E-3</v>
      </c>
      <c r="AV1649" s="17">
        <v>195</v>
      </c>
      <c r="AW1649" s="17">
        <v>234</v>
      </c>
      <c r="AX1649" s="17">
        <v>292.5</v>
      </c>
      <c r="AY1649" s="17">
        <v>0</v>
      </c>
      <c r="AZ1649" s="17">
        <v>0</v>
      </c>
      <c r="BA1649" s="17">
        <v>0</v>
      </c>
      <c r="BB1649" s="17">
        <v>0</v>
      </c>
      <c r="BC1649" s="17">
        <v>1</v>
      </c>
      <c r="BD1649" s="17">
        <v>10.68</v>
      </c>
      <c r="BE1649" s="17">
        <v>1</v>
      </c>
      <c r="BF1649" s="17">
        <v>1</v>
      </c>
      <c r="BH1649" s="17">
        <v>0</v>
      </c>
      <c r="BJ1649" s="17">
        <v>0</v>
      </c>
      <c r="BL1649" s="17">
        <v>0</v>
      </c>
      <c r="BM1649" s="17">
        <v>1.3594E-2</v>
      </c>
      <c r="BN1649" s="17">
        <v>5.5550000000000002E-2</v>
      </c>
      <c r="BO1649" s="17">
        <v>0</v>
      </c>
      <c r="BP1649" s="17">
        <v>0</v>
      </c>
      <c r="BQ1649" s="17">
        <v>0</v>
      </c>
      <c r="BR1649" s="17">
        <v>0</v>
      </c>
      <c r="BS1649" s="17">
        <v>0</v>
      </c>
      <c r="BT1649" s="17" t="s">
        <v>409</v>
      </c>
      <c r="BU1649" s="17" t="s">
        <v>409</v>
      </c>
      <c r="BV1649" s="17" t="s">
        <v>409</v>
      </c>
      <c r="BW1649" s="17" t="s">
        <v>592</v>
      </c>
      <c r="CA1649" s="17">
        <v>93104820</v>
      </c>
      <c r="CB1649" s="17" t="s">
        <v>978</v>
      </c>
      <c r="CC1649" s="17">
        <v>5103347</v>
      </c>
      <c r="CD1649" s="17" t="s">
        <v>1054</v>
      </c>
    </row>
    <row r="1650" spans="1:82">
      <c r="A1650" s="27">
        <v>1000005718</v>
      </c>
      <c r="B1650" s="26">
        <v>0</v>
      </c>
      <c r="C1650" s="26" t="s">
        <v>159</v>
      </c>
      <c r="D1650" s="25">
        <v>306300</v>
      </c>
      <c r="E1650" s="25" t="s">
        <v>1058</v>
      </c>
      <c r="F1650" s="25">
        <v>306315</v>
      </c>
      <c r="G1650" s="25" t="s">
        <v>1092</v>
      </c>
      <c r="H1650" s="25">
        <v>2</v>
      </c>
      <c r="I1650" s="25">
        <v>2008.1</v>
      </c>
      <c r="J1650" s="25">
        <v>2500.12</v>
      </c>
      <c r="K1650" s="25" t="s">
        <v>954</v>
      </c>
      <c r="L1650" s="25"/>
      <c r="M1650" s="25" t="s">
        <v>1090</v>
      </c>
      <c r="N1650" s="25" t="s">
        <v>412</v>
      </c>
      <c r="O1650" s="25" t="s">
        <v>428</v>
      </c>
      <c r="P1650" s="25" t="s">
        <v>427</v>
      </c>
      <c r="Q1650" s="24">
        <v>9514</v>
      </c>
      <c r="R1650" s="17">
        <v>0</v>
      </c>
      <c r="S1650" s="17" t="s">
        <v>428</v>
      </c>
      <c r="T1650" s="17" t="s">
        <v>427</v>
      </c>
      <c r="U1650" s="29">
        <v>1161</v>
      </c>
      <c r="V1650" s="17">
        <v>0</v>
      </c>
      <c r="Y1650" s="17">
        <v>0</v>
      </c>
      <c r="Z1650" s="17">
        <v>0</v>
      </c>
      <c r="AC1650" s="17">
        <v>0</v>
      </c>
      <c r="AD1650" s="17">
        <v>0</v>
      </c>
      <c r="AG1650" s="17">
        <v>0</v>
      </c>
      <c r="AH1650" s="17">
        <v>0</v>
      </c>
      <c r="AK1650" s="17">
        <v>0</v>
      </c>
      <c r="AL1650" s="17">
        <v>0</v>
      </c>
      <c r="AO1650" s="17">
        <v>0</v>
      </c>
      <c r="AP1650" s="17">
        <v>0</v>
      </c>
      <c r="AQ1650" s="17">
        <v>0</v>
      </c>
      <c r="AR1650" s="17">
        <v>0</v>
      </c>
      <c r="AS1650" s="17">
        <v>3.9969999999999997E-3</v>
      </c>
      <c r="AT1650" s="17">
        <v>2.1399999999999999E-2</v>
      </c>
      <c r="AU1650" s="17">
        <v>8.7159999999999998E-3</v>
      </c>
      <c r="AV1650" s="17">
        <v>195</v>
      </c>
      <c r="AW1650" s="17">
        <v>234</v>
      </c>
      <c r="AX1650" s="17">
        <v>292.5</v>
      </c>
      <c r="AY1650" s="17">
        <v>0</v>
      </c>
      <c r="AZ1650" s="17">
        <v>0</v>
      </c>
      <c r="BA1650" s="17">
        <v>0</v>
      </c>
      <c r="BB1650" s="17">
        <v>0</v>
      </c>
      <c r="BC1650" s="17">
        <v>1</v>
      </c>
      <c r="BD1650" s="17">
        <v>10.68</v>
      </c>
      <c r="BE1650" s="17">
        <v>1</v>
      </c>
      <c r="BF1650" s="17">
        <v>1</v>
      </c>
      <c r="BH1650" s="17">
        <v>0</v>
      </c>
      <c r="BJ1650" s="17">
        <v>0</v>
      </c>
      <c r="BL1650" s="17">
        <v>0</v>
      </c>
      <c r="BM1650" s="17">
        <v>1.3594E-2</v>
      </c>
      <c r="BN1650" s="17">
        <v>5.5550000000000002E-2</v>
      </c>
      <c r="BO1650" s="17">
        <v>0</v>
      </c>
      <c r="BP1650" s="17">
        <v>0</v>
      </c>
      <c r="BQ1650" s="17">
        <v>0</v>
      </c>
      <c r="BR1650" s="17">
        <v>0</v>
      </c>
      <c r="BS1650" s="17">
        <v>0</v>
      </c>
      <c r="BT1650" s="17" t="s">
        <v>409</v>
      </c>
      <c r="BU1650" s="17" t="s">
        <v>409</v>
      </c>
      <c r="BV1650" s="17" t="s">
        <v>409</v>
      </c>
      <c r="BW1650" s="17" t="s">
        <v>592</v>
      </c>
      <c r="CA1650" s="17">
        <v>93104820</v>
      </c>
      <c r="CB1650" s="17" t="s">
        <v>978</v>
      </c>
      <c r="CC1650" s="17">
        <v>5103347</v>
      </c>
      <c r="CD1650" s="17" t="s">
        <v>1054</v>
      </c>
    </row>
    <row r="1651" spans="1:82">
      <c r="A1651" s="27">
        <v>1000005719</v>
      </c>
      <c r="B1651" s="26">
        <v>0</v>
      </c>
      <c r="C1651" s="26" t="s">
        <v>115</v>
      </c>
      <c r="D1651" s="25">
        <v>306315</v>
      </c>
      <c r="E1651" s="25" t="s">
        <v>1092</v>
      </c>
      <c r="F1651" s="25">
        <v>306320</v>
      </c>
      <c r="G1651" s="25" t="s">
        <v>1091</v>
      </c>
      <c r="H1651" s="25">
        <v>1</v>
      </c>
      <c r="I1651" s="25">
        <v>2008.1</v>
      </c>
      <c r="J1651" s="25">
        <v>2500.12</v>
      </c>
      <c r="K1651" s="25" t="s">
        <v>954</v>
      </c>
      <c r="L1651" s="25"/>
      <c r="M1651" s="25" t="s">
        <v>1090</v>
      </c>
      <c r="N1651" s="25" t="s">
        <v>412</v>
      </c>
      <c r="O1651" s="25" t="s">
        <v>428</v>
      </c>
      <c r="P1651" s="25" t="s">
        <v>427</v>
      </c>
      <c r="Q1651" s="24">
        <v>1161</v>
      </c>
      <c r="R1651" s="17">
        <v>0</v>
      </c>
      <c r="S1651" s="17" t="s">
        <v>428</v>
      </c>
      <c r="T1651" s="17" t="s">
        <v>427</v>
      </c>
      <c r="U1651" s="29">
        <v>6582</v>
      </c>
      <c r="V1651" s="17">
        <v>0</v>
      </c>
      <c r="W1651" s="17" t="s">
        <v>411</v>
      </c>
      <c r="X1651" s="17" t="s">
        <v>516</v>
      </c>
      <c r="Y1651" s="17">
        <v>979</v>
      </c>
      <c r="Z1651" s="17">
        <v>1.17</v>
      </c>
      <c r="AA1651" s="17" t="s">
        <v>411</v>
      </c>
      <c r="AB1651" s="17" t="s">
        <v>516</v>
      </c>
      <c r="AC1651" s="17">
        <v>973</v>
      </c>
      <c r="AD1651" s="17">
        <v>0.28499999999999998</v>
      </c>
      <c r="AG1651" s="17">
        <v>0</v>
      </c>
      <c r="AH1651" s="17">
        <v>0</v>
      </c>
      <c r="AK1651" s="17">
        <v>0</v>
      </c>
      <c r="AL1651" s="17">
        <v>0</v>
      </c>
      <c r="AO1651" s="17">
        <v>0</v>
      </c>
      <c r="AP1651" s="17">
        <v>0</v>
      </c>
      <c r="AQ1651" s="17">
        <v>2.5913077999999999E-2</v>
      </c>
      <c r="AR1651" s="17">
        <v>8.7010099999999997E-4</v>
      </c>
      <c r="AS1651" s="17">
        <v>3.0200000000000001E-3</v>
      </c>
      <c r="AT1651" s="17">
        <v>1.7000000000000001E-2</v>
      </c>
      <c r="AU1651" s="17">
        <v>8.1550000000000008E-3</v>
      </c>
      <c r="AV1651" s="17">
        <v>195</v>
      </c>
      <c r="AW1651" s="17">
        <v>234</v>
      </c>
      <c r="AX1651" s="17">
        <v>292.5</v>
      </c>
      <c r="AY1651" s="17">
        <v>0</v>
      </c>
      <c r="AZ1651" s="17">
        <v>0</v>
      </c>
      <c r="BA1651" s="17">
        <v>0</v>
      </c>
      <c r="BB1651" s="17">
        <v>0</v>
      </c>
      <c r="BC1651" s="17">
        <v>1</v>
      </c>
      <c r="BD1651" s="17">
        <v>9.6999999999999993</v>
      </c>
      <c r="BE1651" s="17">
        <v>1</v>
      </c>
      <c r="BF1651" s="17">
        <v>1</v>
      </c>
      <c r="BH1651" s="17">
        <v>0</v>
      </c>
      <c r="BJ1651" s="17">
        <v>0</v>
      </c>
      <c r="BL1651" s="17">
        <v>0</v>
      </c>
      <c r="BM1651" s="17">
        <v>1.0000999999999999E-2</v>
      </c>
      <c r="BN1651" s="17">
        <v>4.1610000000000001E-2</v>
      </c>
      <c r="BO1651" s="17">
        <v>0</v>
      </c>
      <c r="BP1651" s="17">
        <v>0</v>
      </c>
      <c r="BQ1651" s="17">
        <v>0</v>
      </c>
      <c r="BR1651" s="17">
        <v>0</v>
      </c>
      <c r="BS1651" s="17">
        <v>0</v>
      </c>
      <c r="BT1651" s="17" t="s">
        <v>409</v>
      </c>
      <c r="BU1651" s="17" t="s">
        <v>409</v>
      </c>
      <c r="BV1651" s="17" t="s">
        <v>409</v>
      </c>
      <c r="BW1651" s="17" t="s">
        <v>592</v>
      </c>
      <c r="CA1651" s="17">
        <v>93104820</v>
      </c>
      <c r="CB1651" s="17" t="s">
        <v>978</v>
      </c>
      <c r="CC1651" s="17">
        <v>5103347</v>
      </c>
      <c r="CD1651" s="17" t="s">
        <v>1054</v>
      </c>
    </row>
    <row r="1652" spans="1:82">
      <c r="A1652" s="27">
        <v>1000005720</v>
      </c>
      <c r="B1652" s="26">
        <v>0</v>
      </c>
      <c r="C1652" s="26" t="s">
        <v>114</v>
      </c>
      <c r="D1652" s="25">
        <v>306315</v>
      </c>
      <c r="E1652" s="25" t="s">
        <v>1092</v>
      </c>
      <c r="F1652" s="25">
        <v>306320</v>
      </c>
      <c r="G1652" s="25" t="s">
        <v>1091</v>
      </c>
      <c r="H1652" s="25">
        <v>2</v>
      </c>
      <c r="I1652" s="25">
        <v>2008.1</v>
      </c>
      <c r="J1652" s="25">
        <v>2500.12</v>
      </c>
      <c r="K1652" s="25" t="s">
        <v>954</v>
      </c>
      <c r="L1652" s="25"/>
      <c r="M1652" s="25" t="s">
        <v>1090</v>
      </c>
      <c r="N1652" s="25" t="s">
        <v>412</v>
      </c>
      <c r="O1652" s="25" t="s">
        <v>428</v>
      </c>
      <c r="P1652" s="25" t="s">
        <v>427</v>
      </c>
      <c r="Q1652" s="24">
        <v>1161</v>
      </c>
      <c r="R1652" s="17">
        <v>0</v>
      </c>
      <c r="S1652" s="17" t="s">
        <v>428</v>
      </c>
      <c r="T1652" s="17" t="s">
        <v>427</v>
      </c>
      <c r="U1652" s="29">
        <v>6582</v>
      </c>
      <c r="V1652" s="17">
        <v>0</v>
      </c>
      <c r="W1652" s="17" t="s">
        <v>411</v>
      </c>
      <c r="X1652" s="17" t="s">
        <v>516</v>
      </c>
      <c r="Y1652" s="17">
        <v>973</v>
      </c>
      <c r="Z1652" s="17">
        <v>1.17</v>
      </c>
      <c r="AA1652" s="17" t="s">
        <v>411</v>
      </c>
      <c r="AB1652" s="17" t="s">
        <v>516</v>
      </c>
      <c r="AC1652" s="17">
        <v>973</v>
      </c>
      <c r="AD1652" s="17">
        <v>0.28499999999999998</v>
      </c>
      <c r="AG1652" s="17">
        <v>0</v>
      </c>
      <c r="AH1652" s="17">
        <v>0</v>
      </c>
      <c r="AK1652" s="17">
        <v>0</v>
      </c>
      <c r="AL1652" s="17">
        <v>0</v>
      </c>
      <c r="AO1652" s="17">
        <v>0</v>
      </c>
      <c r="AP1652" s="17">
        <v>0</v>
      </c>
      <c r="AQ1652" s="17">
        <v>2.5788037E-2</v>
      </c>
      <c r="AR1652" s="17">
        <v>8.69752E-4</v>
      </c>
      <c r="AS1652" s="17">
        <v>3.0200000000000001E-3</v>
      </c>
      <c r="AT1652" s="17">
        <v>1.7000000000000001E-2</v>
      </c>
      <c r="AU1652" s="17">
        <v>8.1550000000000008E-3</v>
      </c>
      <c r="AV1652" s="17">
        <v>195</v>
      </c>
      <c r="AW1652" s="17">
        <v>234</v>
      </c>
      <c r="AX1652" s="17">
        <v>292.5</v>
      </c>
      <c r="AY1652" s="17">
        <v>0</v>
      </c>
      <c r="AZ1652" s="17">
        <v>0</v>
      </c>
      <c r="BA1652" s="17">
        <v>0</v>
      </c>
      <c r="BB1652" s="17">
        <v>0</v>
      </c>
      <c r="BC1652" s="17">
        <v>1</v>
      </c>
      <c r="BD1652" s="17">
        <v>9.69</v>
      </c>
      <c r="BE1652" s="17">
        <v>1</v>
      </c>
      <c r="BF1652" s="17">
        <v>1</v>
      </c>
      <c r="BH1652" s="17">
        <v>0</v>
      </c>
      <c r="BJ1652" s="17">
        <v>0</v>
      </c>
      <c r="BL1652" s="17">
        <v>0</v>
      </c>
      <c r="BM1652" s="17">
        <v>1.0000999999999999E-2</v>
      </c>
      <c r="BN1652" s="17">
        <v>4.1610000000000001E-2</v>
      </c>
      <c r="BO1652" s="17">
        <v>0</v>
      </c>
      <c r="BP1652" s="17">
        <v>0</v>
      </c>
      <c r="BQ1652" s="17">
        <v>0</v>
      </c>
      <c r="BR1652" s="17">
        <v>0</v>
      </c>
      <c r="BS1652" s="17">
        <v>0</v>
      </c>
      <c r="BT1652" s="17" t="s">
        <v>409</v>
      </c>
      <c r="BU1652" s="17" t="s">
        <v>409</v>
      </c>
      <c r="BV1652" s="17" t="s">
        <v>409</v>
      </c>
      <c r="BW1652" s="17" t="s">
        <v>592</v>
      </c>
      <c r="CA1652" s="17">
        <v>93104820</v>
      </c>
      <c r="CB1652" s="17" t="s">
        <v>978</v>
      </c>
      <c r="CC1652" s="17">
        <v>5103347</v>
      </c>
      <c r="CD1652" s="17" t="s">
        <v>1054</v>
      </c>
    </row>
    <row r="1653" spans="1:82">
      <c r="A1653" s="27">
        <v>1000005721</v>
      </c>
      <c r="B1653" s="26">
        <v>0</v>
      </c>
      <c r="C1653" s="26" t="s">
        <v>21</v>
      </c>
      <c r="D1653" s="25">
        <v>308555</v>
      </c>
      <c r="E1653" s="25" t="s">
        <v>1089</v>
      </c>
      <c r="F1653" s="25">
        <v>308545</v>
      </c>
      <c r="G1653" s="25" t="s">
        <v>1088</v>
      </c>
      <c r="H1653" s="25">
        <v>1</v>
      </c>
      <c r="I1653" s="25">
        <v>2008.11</v>
      </c>
      <c r="J1653" s="25">
        <v>2500.12</v>
      </c>
      <c r="K1653" s="25" t="s">
        <v>1054</v>
      </c>
      <c r="L1653" s="25"/>
      <c r="M1653" s="25" t="s">
        <v>1087</v>
      </c>
      <c r="N1653" s="25" t="s">
        <v>412</v>
      </c>
      <c r="O1653" s="25"/>
      <c r="P1653" s="25"/>
      <c r="Q1653" s="28">
        <v>0</v>
      </c>
      <c r="R1653" s="17">
        <v>0</v>
      </c>
      <c r="S1653" s="17" t="s">
        <v>411</v>
      </c>
      <c r="T1653" s="17" t="s">
        <v>516</v>
      </c>
      <c r="U1653" s="29">
        <v>6240</v>
      </c>
      <c r="V1653" s="17">
        <v>0.31261</v>
      </c>
      <c r="Y1653" s="17">
        <v>0</v>
      </c>
      <c r="Z1653" s="17">
        <v>0</v>
      </c>
      <c r="AC1653" s="17">
        <v>0</v>
      </c>
      <c r="AD1653" s="17">
        <v>0</v>
      </c>
      <c r="AG1653" s="17">
        <v>0</v>
      </c>
      <c r="AH1653" s="17">
        <v>0</v>
      </c>
      <c r="AK1653" s="17">
        <v>0</v>
      </c>
      <c r="AL1653" s="17">
        <v>0</v>
      </c>
      <c r="AO1653" s="17">
        <v>0</v>
      </c>
      <c r="AP1653" s="17">
        <v>0</v>
      </c>
      <c r="AQ1653" s="17">
        <v>0.31261</v>
      </c>
      <c r="AR1653" s="17">
        <v>1E-3</v>
      </c>
      <c r="AS1653" s="17">
        <v>3.6499999999999998E-4</v>
      </c>
      <c r="AT1653" s="17">
        <v>6.0949999999999997E-3</v>
      </c>
      <c r="AU1653" s="17">
        <v>0.118953</v>
      </c>
      <c r="AV1653" s="17">
        <v>236</v>
      </c>
      <c r="AW1653" s="17">
        <v>283.2</v>
      </c>
      <c r="AX1653" s="17">
        <v>354</v>
      </c>
      <c r="AY1653" s="17">
        <v>0</v>
      </c>
      <c r="AZ1653" s="17">
        <v>0</v>
      </c>
      <c r="BA1653" s="17">
        <v>0</v>
      </c>
      <c r="BB1653" s="17">
        <v>0</v>
      </c>
      <c r="BC1653" s="17">
        <v>1</v>
      </c>
      <c r="BD1653" s="17">
        <v>6.24</v>
      </c>
      <c r="BE1653" s="17">
        <v>1</v>
      </c>
      <c r="BF1653" s="17">
        <v>1</v>
      </c>
      <c r="BH1653" s="17">
        <v>0</v>
      </c>
      <c r="BJ1653" s="17">
        <v>0</v>
      </c>
      <c r="BL1653" s="17">
        <v>0</v>
      </c>
      <c r="BM1653" s="17">
        <v>1.2260000000000001E-3</v>
      </c>
      <c r="BN1653" s="17">
        <v>1.6459999999999999E-3</v>
      </c>
      <c r="BO1653" s="17">
        <v>0</v>
      </c>
      <c r="BP1653" s="17">
        <v>0</v>
      </c>
      <c r="BQ1653" s="17">
        <v>0</v>
      </c>
      <c r="BR1653" s="17">
        <v>0</v>
      </c>
      <c r="BS1653" s="17">
        <v>0</v>
      </c>
      <c r="BT1653" s="17" t="s">
        <v>409</v>
      </c>
      <c r="BU1653" s="17" t="s">
        <v>409</v>
      </c>
      <c r="BV1653" s="17" t="s">
        <v>409</v>
      </c>
      <c r="BW1653" s="17" t="s">
        <v>592</v>
      </c>
      <c r="CA1653" s="17">
        <v>98101161</v>
      </c>
      <c r="CB1653" s="17" t="s">
        <v>978</v>
      </c>
      <c r="CC1653" s="17">
        <v>4104587</v>
      </c>
      <c r="CD1653" s="17" t="s">
        <v>674</v>
      </c>
    </row>
    <row r="1654" spans="1:82">
      <c r="A1654" s="27">
        <v>1000005722</v>
      </c>
      <c r="B1654" s="26">
        <v>0</v>
      </c>
      <c r="C1654" s="26" t="s">
        <v>20</v>
      </c>
      <c r="D1654" s="25">
        <v>308555</v>
      </c>
      <c r="E1654" s="25" t="s">
        <v>1089</v>
      </c>
      <c r="F1654" s="25">
        <v>308545</v>
      </c>
      <c r="G1654" s="25" t="s">
        <v>1088</v>
      </c>
      <c r="H1654" s="25">
        <v>2</v>
      </c>
      <c r="I1654" s="25">
        <v>2008.11</v>
      </c>
      <c r="J1654" s="25">
        <v>2500.12</v>
      </c>
      <c r="K1654" s="25" t="s">
        <v>1054</v>
      </c>
      <c r="L1654" s="25"/>
      <c r="M1654" s="25" t="s">
        <v>1087</v>
      </c>
      <c r="N1654" s="25" t="s">
        <v>412</v>
      </c>
      <c r="O1654" s="25"/>
      <c r="P1654" s="25"/>
      <c r="Q1654" s="28">
        <v>0</v>
      </c>
      <c r="R1654" s="17">
        <v>0</v>
      </c>
      <c r="S1654" s="17" t="s">
        <v>411</v>
      </c>
      <c r="T1654" s="17" t="s">
        <v>516</v>
      </c>
      <c r="U1654" s="29">
        <v>6240</v>
      </c>
      <c r="V1654" s="17">
        <v>0.31261</v>
      </c>
      <c r="Y1654" s="17">
        <v>0</v>
      </c>
      <c r="Z1654" s="17">
        <v>0</v>
      </c>
      <c r="AC1654" s="17">
        <v>0</v>
      </c>
      <c r="AD1654" s="17">
        <v>0</v>
      </c>
      <c r="AG1654" s="17">
        <v>0</v>
      </c>
      <c r="AH1654" s="17">
        <v>0</v>
      </c>
      <c r="AK1654" s="17">
        <v>0</v>
      </c>
      <c r="AL1654" s="17">
        <v>0</v>
      </c>
      <c r="AO1654" s="17">
        <v>0</v>
      </c>
      <c r="AP1654" s="17">
        <v>0</v>
      </c>
      <c r="AQ1654" s="17">
        <v>0.31261</v>
      </c>
      <c r="AR1654" s="17">
        <v>1E-3</v>
      </c>
      <c r="AS1654" s="17">
        <v>3.6499999999999998E-4</v>
      </c>
      <c r="AT1654" s="17">
        <v>6.0949999999999997E-3</v>
      </c>
      <c r="AU1654" s="17">
        <v>0.118953</v>
      </c>
      <c r="AV1654" s="17">
        <v>236</v>
      </c>
      <c r="AW1654" s="17">
        <v>283.2</v>
      </c>
      <c r="AX1654" s="17">
        <v>354</v>
      </c>
      <c r="AY1654" s="17">
        <v>0</v>
      </c>
      <c r="AZ1654" s="17">
        <v>0</v>
      </c>
      <c r="BA1654" s="17">
        <v>0</v>
      </c>
      <c r="BB1654" s="17">
        <v>0</v>
      </c>
      <c r="BC1654" s="17">
        <v>1</v>
      </c>
      <c r="BD1654" s="17">
        <v>6.24</v>
      </c>
      <c r="BE1654" s="17">
        <v>1</v>
      </c>
      <c r="BF1654" s="17">
        <v>1</v>
      </c>
      <c r="BH1654" s="17">
        <v>0</v>
      </c>
      <c r="BJ1654" s="17">
        <v>0</v>
      </c>
      <c r="BL1654" s="17">
        <v>0</v>
      </c>
      <c r="BM1654" s="17">
        <v>1.2260000000000001E-3</v>
      </c>
      <c r="BN1654" s="17">
        <v>1.6459999999999999E-3</v>
      </c>
      <c r="BO1654" s="17">
        <v>0</v>
      </c>
      <c r="BP1654" s="17">
        <v>0</v>
      </c>
      <c r="BQ1654" s="17">
        <v>0</v>
      </c>
      <c r="BR1654" s="17">
        <v>0</v>
      </c>
      <c r="BS1654" s="17">
        <v>0</v>
      </c>
      <c r="BT1654" s="17" t="s">
        <v>409</v>
      </c>
      <c r="BU1654" s="17" t="s">
        <v>409</v>
      </c>
      <c r="BV1654" s="17" t="s">
        <v>409</v>
      </c>
      <c r="BW1654" s="17" t="s">
        <v>592</v>
      </c>
      <c r="CA1654" s="17">
        <v>98101161</v>
      </c>
      <c r="CB1654" s="17" t="s">
        <v>978</v>
      </c>
      <c r="CC1654" s="17">
        <v>4104587</v>
      </c>
      <c r="CD1654" s="17" t="s">
        <v>674</v>
      </c>
    </row>
    <row r="1655" spans="1:82">
      <c r="A1655" s="27">
        <v>1000005723</v>
      </c>
      <c r="B1655" s="26">
        <v>0</v>
      </c>
      <c r="C1655" s="26" t="s">
        <v>117</v>
      </c>
      <c r="D1655" s="25">
        <v>306715</v>
      </c>
      <c r="E1655" s="25" t="s">
        <v>1085</v>
      </c>
      <c r="F1655" s="25">
        <v>306710</v>
      </c>
      <c r="G1655" s="25" t="s">
        <v>1086</v>
      </c>
      <c r="H1655" s="25">
        <v>1</v>
      </c>
      <c r="I1655" s="25">
        <v>2008.06</v>
      </c>
      <c r="J1655" s="25">
        <v>2011.04</v>
      </c>
      <c r="K1655" s="25" t="s">
        <v>768</v>
      </c>
      <c r="L1655" s="25"/>
      <c r="M1655" s="25" t="s">
        <v>768</v>
      </c>
      <c r="N1655" s="25" t="s">
        <v>412</v>
      </c>
      <c r="O1655" s="25" t="s">
        <v>428</v>
      </c>
      <c r="P1655" s="25" t="s">
        <v>499</v>
      </c>
      <c r="Q1655" s="24">
        <v>1243</v>
      </c>
      <c r="R1655" s="17">
        <v>0</v>
      </c>
      <c r="S1655" s="17" t="s">
        <v>541</v>
      </c>
      <c r="T1655" s="17" t="s">
        <v>556</v>
      </c>
      <c r="U1655" s="29">
        <v>6086</v>
      </c>
      <c r="V1655" s="17">
        <v>0</v>
      </c>
      <c r="W1655" s="17" t="s">
        <v>600</v>
      </c>
      <c r="X1655" s="17" t="s">
        <v>556</v>
      </c>
      <c r="Y1655" s="29">
        <v>2417</v>
      </c>
      <c r="Z1655" s="17">
        <v>0</v>
      </c>
      <c r="AA1655" s="17" t="s">
        <v>411</v>
      </c>
      <c r="AB1655" s="17" t="s">
        <v>516</v>
      </c>
      <c r="AC1655" s="17">
        <v>884</v>
      </c>
      <c r="AD1655" s="17">
        <v>0.86219999999999997</v>
      </c>
      <c r="AG1655" s="17">
        <v>0</v>
      </c>
      <c r="AH1655" s="17">
        <v>0</v>
      </c>
      <c r="AK1655" s="17">
        <v>0</v>
      </c>
      <c r="AL1655" s="17">
        <v>0</v>
      </c>
      <c r="AO1655" s="17">
        <v>0</v>
      </c>
      <c r="AP1655" s="17">
        <v>0</v>
      </c>
      <c r="AQ1655" s="17">
        <v>1.4385744000000001E-2</v>
      </c>
      <c r="AR1655" s="17">
        <v>6.9505499999999998E-4</v>
      </c>
      <c r="AS1655" s="17">
        <v>2.9022000000000002E-3</v>
      </c>
      <c r="AT1655" s="17">
        <v>1.8781300000000001E-2</v>
      </c>
      <c r="AU1655" s="17">
        <v>2.5363E-2</v>
      </c>
      <c r="AV1655" s="17">
        <v>251</v>
      </c>
      <c r="AW1655" s="17">
        <v>301.2</v>
      </c>
      <c r="AX1655" s="17">
        <v>376.5</v>
      </c>
      <c r="AY1655" s="17">
        <v>0</v>
      </c>
      <c r="AZ1655" s="17">
        <v>0</v>
      </c>
      <c r="BA1655" s="17">
        <v>0</v>
      </c>
      <c r="BB1655" s="17">
        <v>0</v>
      </c>
      <c r="BC1655" s="17">
        <v>1</v>
      </c>
      <c r="BD1655" s="17">
        <v>10.63</v>
      </c>
      <c r="BE1655" s="17">
        <v>1</v>
      </c>
      <c r="BF1655" s="17">
        <v>1</v>
      </c>
      <c r="BH1655" s="17">
        <v>0</v>
      </c>
      <c r="BJ1655" s="17">
        <v>0</v>
      </c>
      <c r="BL1655" s="17">
        <v>0</v>
      </c>
      <c r="BM1655" s="17">
        <v>1.15405E-2</v>
      </c>
      <c r="BN1655" s="17">
        <v>4.8150100000000001E-2</v>
      </c>
      <c r="BO1655" s="17">
        <v>0</v>
      </c>
      <c r="BP1655" s="17">
        <v>0</v>
      </c>
      <c r="BQ1655" s="17">
        <v>0</v>
      </c>
      <c r="BR1655" s="17">
        <v>0</v>
      </c>
      <c r="BS1655" s="17">
        <v>0</v>
      </c>
      <c r="BT1655" s="17" t="s">
        <v>409</v>
      </c>
      <c r="BU1655" s="17" t="s">
        <v>409</v>
      </c>
      <c r="BV1655" s="17" t="s">
        <v>409</v>
      </c>
      <c r="BW1655" s="17" t="s">
        <v>592</v>
      </c>
      <c r="CA1655" s="17">
        <v>93104820</v>
      </c>
      <c r="CB1655" s="17" t="s">
        <v>978</v>
      </c>
      <c r="CC1655" s="17">
        <v>5103347</v>
      </c>
      <c r="CD1655" s="17" t="s">
        <v>1083</v>
      </c>
    </row>
    <row r="1656" spans="1:82">
      <c r="A1656" s="27">
        <v>1000005724</v>
      </c>
      <c r="B1656" s="26">
        <v>0</v>
      </c>
      <c r="C1656" s="26" t="s">
        <v>116</v>
      </c>
      <c r="D1656" s="25">
        <v>306715</v>
      </c>
      <c r="E1656" s="25" t="s">
        <v>1085</v>
      </c>
      <c r="F1656" s="25">
        <v>306710</v>
      </c>
      <c r="G1656" s="25" t="s">
        <v>1086</v>
      </c>
      <c r="H1656" s="25">
        <v>2</v>
      </c>
      <c r="I1656" s="25">
        <v>2008.06</v>
      </c>
      <c r="J1656" s="25">
        <v>2011.04</v>
      </c>
      <c r="K1656" s="25" t="s">
        <v>940</v>
      </c>
      <c r="L1656" s="25"/>
      <c r="M1656" s="25" t="s">
        <v>940</v>
      </c>
      <c r="N1656" s="25" t="s">
        <v>412</v>
      </c>
      <c r="O1656" s="25" t="s">
        <v>428</v>
      </c>
      <c r="P1656" s="25" t="s">
        <v>499</v>
      </c>
      <c r="Q1656" s="24">
        <v>1243</v>
      </c>
      <c r="R1656" s="17">
        <v>0</v>
      </c>
      <c r="S1656" s="17" t="s">
        <v>541</v>
      </c>
      <c r="T1656" s="17" t="s">
        <v>556</v>
      </c>
      <c r="U1656" s="29">
        <v>6086</v>
      </c>
      <c r="V1656" s="17">
        <v>0</v>
      </c>
      <c r="W1656" s="17" t="s">
        <v>600</v>
      </c>
      <c r="X1656" s="17" t="s">
        <v>556</v>
      </c>
      <c r="Y1656" s="29">
        <v>2417</v>
      </c>
      <c r="Z1656" s="17">
        <v>0</v>
      </c>
      <c r="AA1656" s="17" t="s">
        <v>411</v>
      </c>
      <c r="AB1656" s="17" t="s">
        <v>516</v>
      </c>
      <c r="AC1656" s="17">
        <v>884</v>
      </c>
      <c r="AD1656" s="17">
        <v>0.86219999999999997</v>
      </c>
      <c r="AG1656" s="17">
        <v>0</v>
      </c>
      <c r="AH1656" s="17">
        <v>0</v>
      </c>
      <c r="AK1656" s="17">
        <v>0</v>
      </c>
      <c r="AL1656" s="17">
        <v>0</v>
      </c>
      <c r="AO1656" s="17">
        <v>0</v>
      </c>
      <c r="AP1656" s="17">
        <v>0</v>
      </c>
      <c r="AQ1656" s="17">
        <v>1.4385744000000001E-2</v>
      </c>
      <c r="AR1656" s="17">
        <v>6.9505499999999998E-4</v>
      </c>
      <c r="AS1656" s="17">
        <v>2.9022000000000002E-3</v>
      </c>
      <c r="AT1656" s="17">
        <v>1.8781300000000001E-2</v>
      </c>
      <c r="AU1656" s="17">
        <v>2.5363E-2</v>
      </c>
      <c r="AV1656" s="17">
        <v>251</v>
      </c>
      <c r="AW1656" s="17">
        <v>301.2</v>
      </c>
      <c r="AX1656" s="17">
        <v>376.5</v>
      </c>
      <c r="AY1656" s="17">
        <v>0</v>
      </c>
      <c r="AZ1656" s="17">
        <v>0</v>
      </c>
      <c r="BA1656" s="17">
        <v>0</v>
      </c>
      <c r="BB1656" s="17">
        <v>0</v>
      </c>
      <c r="BC1656" s="17">
        <v>1</v>
      </c>
      <c r="BD1656" s="17">
        <v>10.63</v>
      </c>
      <c r="BE1656" s="17">
        <v>1</v>
      </c>
      <c r="BF1656" s="17">
        <v>1</v>
      </c>
      <c r="BH1656" s="17">
        <v>0</v>
      </c>
      <c r="BJ1656" s="17">
        <v>0</v>
      </c>
      <c r="BL1656" s="17">
        <v>0</v>
      </c>
      <c r="BM1656" s="17">
        <v>1.15405E-2</v>
      </c>
      <c r="BN1656" s="17">
        <v>4.8150100000000001E-2</v>
      </c>
      <c r="BO1656" s="17">
        <v>0</v>
      </c>
      <c r="BP1656" s="17">
        <v>0</v>
      </c>
      <c r="BQ1656" s="17">
        <v>0</v>
      </c>
      <c r="BR1656" s="17">
        <v>0</v>
      </c>
      <c r="BS1656" s="17">
        <v>0</v>
      </c>
      <c r="BT1656" s="17" t="s">
        <v>409</v>
      </c>
      <c r="BU1656" s="17" t="s">
        <v>409</v>
      </c>
      <c r="BV1656" s="17" t="s">
        <v>409</v>
      </c>
      <c r="BW1656" s="17" t="s">
        <v>592</v>
      </c>
      <c r="CA1656" s="17">
        <v>93104820</v>
      </c>
      <c r="CB1656" s="17" t="s">
        <v>978</v>
      </c>
      <c r="CC1656" s="17">
        <v>5103347</v>
      </c>
      <c r="CD1656" s="17" t="s">
        <v>1083</v>
      </c>
    </row>
    <row r="1657" spans="1:82">
      <c r="A1657" s="27">
        <v>1000005725</v>
      </c>
      <c r="B1657" s="26">
        <v>0</v>
      </c>
      <c r="C1657" s="26" t="s">
        <v>88</v>
      </c>
      <c r="D1657" s="25">
        <v>306715</v>
      </c>
      <c r="E1657" s="25" t="s">
        <v>1085</v>
      </c>
      <c r="F1657" s="25">
        <v>305255</v>
      </c>
      <c r="G1657" s="25" t="s">
        <v>1084</v>
      </c>
      <c r="H1657" s="25">
        <v>1</v>
      </c>
      <c r="I1657" s="25">
        <v>2008.06</v>
      </c>
      <c r="J1657" s="25">
        <v>2500.12</v>
      </c>
      <c r="K1657" s="25" t="s">
        <v>768</v>
      </c>
      <c r="L1657" s="25"/>
      <c r="M1657" s="25" t="s">
        <v>768</v>
      </c>
      <c r="N1657" s="25" t="s">
        <v>412</v>
      </c>
      <c r="O1657" s="25" t="s">
        <v>411</v>
      </c>
      <c r="P1657" s="25" t="s">
        <v>516</v>
      </c>
      <c r="Q1657" s="28">
        <v>886</v>
      </c>
      <c r="R1657" s="17">
        <v>0.86219999999999997</v>
      </c>
      <c r="S1657" s="17" t="s">
        <v>600</v>
      </c>
      <c r="T1657" s="17" t="s">
        <v>556</v>
      </c>
      <c r="U1657" s="29">
        <v>2417</v>
      </c>
      <c r="V1657" s="17">
        <v>0</v>
      </c>
      <c r="W1657" s="17" t="s">
        <v>541</v>
      </c>
      <c r="X1657" s="17" t="s">
        <v>556</v>
      </c>
      <c r="Y1657" s="29">
        <v>4340</v>
      </c>
      <c r="Z1657" s="17">
        <v>0</v>
      </c>
      <c r="AA1657" s="17" t="s">
        <v>411</v>
      </c>
      <c r="AB1657" s="17" t="s">
        <v>792</v>
      </c>
      <c r="AC1657" s="29">
        <v>1915</v>
      </c>
      <c r="AD1657" s="17">
        <v>8.9099999999999999E-2</v>
      </c>
      <c r="AG1657" s="17">
        <v>0</v>
      </c>
      <c r="AH1657" s="17">
        <v>0</v>
      </c>
      <c r="AK1657" s="17">
        <v>0</v>
      </c>
      <c r="AL1657" s="17">
        <v>0</v>
      </c>
      <c r="AO1657" s="17">
        <v>0</v>
      </c>
      <c r="AP1657" s="17">
        <v>0</v>
      </c>
      <c r="AQ1657" s="17">
        <v>2.1007986999999999E-2</v>
      </c>
      <c r="AR1657" s="17">
        <v>9.4859999999999996E-4</v>
      </c>
      <c r="AS1657" s="17">
        <v>2.2144E-3</v>
      </c>
      <c r="AT1657" s="17">
        <v>1.44076E-2</v>
      </c>
      <c r="AU1657" s="17">
        <v>9.4458E-2</v>
      </c>
      <c r="AV1657" s="17">
        <v>251</v>
      </c>
      <c r="AW1657" s="17">
        <v>301.2</v>
      </c>
      <c r="AX1657" s="17">
        <v>376.5</v>
      </c>
      <c r="AY1657" s="17">
        <v>0</v>
      </c>
      <c r="AZ1657" s="17">
        <v>0</v>
      </c>
      <c r="BA1657" s="17">
        <v>0</v>
      </c>
      <c r="BB1657" s="17">
        <v>0</v>
      </c>
      <c r="BC1657" s="17">
        <v>1</v>
      </c>
      <c r="BD1657" s="17">
        <v>9.56</v>
      </c>
      <c r="BE1657" s="17">
        <v>1</v>
      </c>
      <c r="BF1657" s="17">
        <v>1</v>
      </c>
      <c r="BH1657" s="17">
        <v>0</v>
      </c>
      <c r="BJ1657" s="17">
        <v>0</v>
      </c>
      <c r="BL1657" s="17">
        <v>0</v>
      </c>
      <c r="BM1657" s="17">
        <v>8.1496999999999993E-3</v>
      </c>
      <c r="BN1657" s="17">
        <v>3.5386399999999998E-2</v>
      </c>
      <c r="BO1657" s="17">
        <v>0</v>
      </c>
      <c r="BP1657" s="17">
        <v>0</v>
      </c>
      <c r="BQ1657" s="17">
        <v>0</v>
      </c>
      <c r="BR1657" s="17">
        <v>0</v>
      </c>
      <c r="BS1657" s="17">
        <v>0</v>
      </c>
      <c r="BT1657" s="17" t="s">
        <v>409</v>
      </c>
      <c r="BU1657" s="17" t="s">
        <v>409</v>
      </c>
      <c r="BV1657" s="17" t="s">
        <v>409</v>
      </c>
      <c r="BW1657" s="17" t="s">
        <v>592</v>
      </c>
      <c r="CA1657" s="17">
        <v>93104820</v>
      </c>
      <c r="CB1657" s="17" t="s">
        <v>978</v>
      </c>
      <c r="CC1657" s="17">
        <v>5103347</v>
      </c>
      <c r="CD1657" s="17" t="s">
        <v>1083</v>
      </c>
    </row>
    <row r="1658" spans="1:82">
      <c r="A1658" s="27">
        <v>1000005726</v>
      </c>
      <c r="B1658" s="26">
        <v>0</v>
      </c>
      <c r="C1658" s="26" t="s">
        <v>87</v>
      </c>
      <c r="D1658" s="25">
        <v>306715</v>
      </c>
      <c r="E1658" s="25" t="s">
        <v>1085</v>
      </c>
      <c r="F1658" s="25">
        <v>305255</v>
      </c>
      <c r="G1658" s="25" t="s">
        <v>1084</v>
      </c>
      <c r="H1658" s="25">
        <v>2</v>
      </c>
      <c r="I1658" s="25">
        <v>2008.06</v>
      </c>
      <c r="J1658" s="25">
        <v>2500.12</v>
      </c>
      <c r="K1658" s="25" t="s">
        <v>940</v>
      </c>
      <c r="L1658" s="25"/>
      <c r="M1658" s="25" t="s">
        <v>940</v>
      </c>
      <c r="N1658" s="25" t="s">
        <v>412</v>
      </c>
      <c r="O1658" s="25" t="s">
        <v>411</v>
      </c>
      <c r="P1658" s="25" t="s">
        <v>516</v>
      </c>
      <c r="Q1658" s="28">
        <v>886</v>
      </c>
      <c r="R1658" s="17">
        <v>0.86219999999999997</v>
      </c>
      <c r="S1658" s="17" t="s">
        <v>600</v>
      </c>
      <c r="T1658" s="17" t="s">
        <v>556</v>
      </c>
      <c r="U1658" s="29">
        <v>2417</v>
      </c>
      <c r="V1658" s="17">
        <v>0</v>
      </c>
      <c r="W1658" s="17" t="s">
        <v>541</v>
      </c>
      <c r="X1658" s="17" t="s">
        <v>556</v>
      </c>
      <c r="Y1658" s="29">
        <v>4340</v>
      </c>
      <c r="Z1658" s="17">
        <v>0</v>
      </c>
      <c r="AA1658" s="17" t="s">
        <v>411</v>
      </c>
      <c r="AB1658" s="17" t="s">
        <v>792</v>
      </c>
      <c r="AC1658" s="29">
        <v>1908</v>
      </c>
      <c r="AD1658" s="17">
        <v>8.9099999999999999E-2</v>
      </c>
      <c r="AG1658" s="17">
        <v>0</v>
      </c>
      <c r="AH1658" s="17">
        <v>0</v>
      </c>
      <c r="AK1658" s="17">
        <v>0</v>
      </c>
      <c r="AL1658" s="17">
        <v>0</v>
      </c>
      <c r="AO1658" s="17">
        <v>0</v>
      </c>
      <c r="AP1658" s="17">
        <v>0</v>
      </c>
      <c r="AQ1658" s="17">
        <v>2.1002091000000001E-2</v>
      </c>
      <c r="AR1658" s="17">
        <v>9.4845499999999996E-4</v>
      </c>
      <c r="AS1658" s="17">
        <v>2.2144E-3</v>
      </c>
      <c r="AT1658" s="17">
        <v>1.44076E-2</v>
      </c>
      <c r="AU1658" s="17">
        <v>9.4458E-2</v>
      </c>
      <c r="AV1658" s="17">
        <v>251</v>
      </c>
      <c r="AW1658" s="17">
        <v>301.2</v>
      </c>
      <c r="AX1658" s="17">
        <v>376.5</v>
      </c>
      <c r="AY1658" s="17">
        <v>0</v>
      </c>
      <c r="AZ1658" s="17">
        <v>0</v>
      </c>
      <c r="BA1658" s="17">
        <v>0</v>
      </c>
      <c r="BB1658" s="17">
        <v>0</v>
      </c>
      <c r="BC1658" s="17">
        <v>1</v>
      </c>
      <c r="BD1658" s="17">
        <v>9.5500000000000007</v>
      </c>
      <c r="BE1658" s="17">
        <v>1</v>
      </c>
      <c r="BF1658" s="17">
        <v>1</v>
      </c>
      <c r="BH1658" s="17">
        <v>0</v>
      </c>
      <c r="BJ1658" s="17">
        <v>0</v>
      </c>
      <c r="BL1658" s="17">
        <v>0</v>
      </c>
      <c r="BM1658" s="17">
        <v>8.1496999999999993E-3</v>
      </c>
      <c r="BN1658" s="17">
        <v>3.5386399999999998E-2</v>
      </c>
      <c r="BO1658" s="17">
        <v>0</v>
      </c>
      <c r="BP1658" s="17">
        <v>0</v>
      </c>
      <c r="BQ1658" s="17">
        <v>0</v>
      </c>
      <c r="BR1658" s="17">
        <v>0</v>
      </c>
      <c r="BS1658" s="17">
        <v>0</v>
      </c>
      <c r="BT1658" s="17" t="s">
        <v>409</v>
      </c>
      <c r="BU1658" s="17" t="s">
        <v>409</v>
      </c>
      <c r="BV1658" s="17" t="s">
        <v>409</v>
      </c>
      <c r="BW1658" s="17" t="s">
        <v>592</v>
      </c>
      <c r="CA1658" s="17">
        <v>93104820</v>
      </c>
      <c r="CB1658" s="17" t="s">
        <v>978</v>
      </c>
      <c r="CC1658" s="17">
        <v>5103347</v>
      </c>
      <c r="CD1658" s="17" t="s">
        <v>1083</v>
      </c>
    </row>
    <row r="1659" spans="1:82">
      <c r="A1659" s="27">
        <v>1000005727</v>
      </c>
      <c r="B1659" s="26">
        <v>0</v>
      </c>
      <c r="C1659" s="26" t="s">
        <v>196</v>
      </c>
      <c r="D1659" s="25">
        <v>306400</v>
      </c>
      <c r="E1659" s="25" t="s">
        <v>1080</v>
      </c>
      <c r="F1659" s="25">
        <v>306460</v>
      </c>
      <c r="G1659" s="25" t="s">
        <v>1061</v>
      </c>
      <c r="H1659" s="25">
        <v>1</v>
      </c>
      <c r="I1659" s="25">
        <v>2008.06</v>
      </c>
      <c r="J1659" s="25">
        <v>2500.12</v>
      </c>
      <c r="K1659" s="25" t="s">
        <v>493</v>
      </c>
      <c r="L1659" s="25"/>
      <c r="M1659" s="25" t="s">
        <v>1081</v>
      </c>
      <c r="N1659" s="25" t="s">
        <v>412</v>
      </c>
      <c r="O1659" s="25" t="s">
        <v>428</v>
      </c>
      <c r="P1659" s="25" t="s">
        <v>499</v>
      </c>
      <c r="Q1659" s="24">
        <v>11286</v>
      </c>
      <c r="R1659" s="17">
        <v>0</v>
      </c>
      <c r="U1659" s="17">
        <v>0</v>
      </c>
      <c r="V1659" s="17">
        <v>0</v>
      </c>
      <c r="Y1659" s="17">
        <v>0</v>
      </c>
      <c r="Z1659" s="17">
        <v>0</v>
      </c>
      <c r="AC1659" s="17">
        <v>0</v>
      </c>
      <c r="AD1659" s="17">
        <v>0</v>
      </c>
      <c r="AG1659" s="17">
        <v>0</v>
      </c>
      <c r="AH1659" s="17">
        <v>0</v>
      </c>
      <c r="AK1659" s="17">
        <v>0</v>
      </c>
      <c r="AL1659" s="17">
        <v>0</v>
      </c>
      <c r="AO1659" s="17">
        <v>0</v>
      </c>
      <c r="AP1659" s="17">
        <v>0</v>
      </c>
      <c r="AQ1659" s="17">
        <v>0</v>
      </c>
      <c r="AR1659" s="17">
        <v>0</v>
      </c>
      <c r="AS1659" s="17">
        <v>1.67E-3</v>
      </c>
      <c r="AT1659" s="17">
        <v>1.5826E-2</v>
      </c>
      <c r="AU1659" s="17">
        <v>1.3037999999999999E-2</v>
      </c>
      <c r="AV1659" s="17">
        <v>452</v>
      </c>
      <c r="AW1659" s="17">
        <v>542.4</v>
      </c>
      <c r="AX1659" s="17">
        <v>678</v>
      </c>
      <c r="AY1659" s="17">
        <v>0</v>
      </c>
      <c r="AZ1659" s="17">
        <v>0</v>
      </c>
      <c r="BA1659" s="17">
        <v>0</v>
      </c>
      <c r="BB1659" s="17">
        <v>0</v>
      </c>
      <c r="BC1659" s="17">
        <v>1</v>
      </c>
      <c r="BD1659" s="17">
        <v>11.29</v>
      </c>
      <c r="BE1659" s="17">
        <v>1</v>
      </c>
      <c r="BF1659" s="17">
        <v>1</v>
      </c>
      <c r="BH1659" s="17">
        <v>0</v>
      </c>
      <c r="BJ1659" s="17">
        <v>0</v>
      </c>
      <c r="BL1659" s="17">
        <v>0</v>
      </c>
      <c r="BM1659" s="17">
        <v>1.0902999999999999E-2</v>
      </c>
      <c r="BN1659" s="17">
        <v>4.5851000000000003E-2</v>
      </c>
      <c r="BO1659" s="17">
        <v>0</v>
      </c>
      <c r="BP1659" s="17">
        <v>0</v>
      </c>
      <c r="BQ1659" s="17">
        <v>0</v>
      </c>
      <c r="BR1659" s="17">
        <v>0</v>
      </c>
      <c r="BS1659" s="17">
        <v>0</v>
      </c>
      <c r="BT1659" s="17" t="s">
        <v>409</v>
      </c>
      <c r="BU1659" s="17" t="s">
        <v>409</v>
      </c>
      <c r="BV1659" s="17" t="s">
        <v>409</v>
      </c>
      <c r="BW1659" s="17" t="s">
        <v>592</v>
      </c>
      <c r="CA1659" s="17">
        <v>93104820</v>
      </c>
      <c r="CB1659" s="17" t="s">
        <v>978</v>
      </c>
      <c r="CC1659" s="17">
        <v>5103347</v>
      </c>
      <c r="CD1659" s="17" t="s">
        <v>1059</v>
      </c>
    </row>
    <row r="1660" spans="1:82">
      <c r="A1660" s="27">
        <v>1000005728</v>
      </c>
      <c r="B1660" s="26">
        <v>0</v>
      </c>
      <c r="C1660" s="26" t="s">
        <v>195</v>
      </c>
      <c r="D1660" s="25">
        <v>306400</v>
      </c>
      <c r="E1660" s="25" t="s">
        <v>1080</v>
      </c>
      <c r="F1660" s="25">
        <v>306460</v>
      </c>
      <c r="G1660" s="25" t="s">
        <v>1061</v>
      </c>
      <c r="H1660" s="25">
        <v>2</v>
      </c>
      <c r="I1660" s="25">
        <v>2008.06</v>
      </c>
      <c r="J1660" s="25">
        <v>2500.12</v>
      </c>
      <c r="K1660" s="25" t="s">
        <v>1082</v>
      </c>
      <c r="L1660" s="25"/>
      <c r="M1660" s="25" t="s">
        <v>1081</v>
      </c>
      <c r="N1660" s="25" t="s">
        <v>412</v>
      </c>
      <c r="O1660" s="25" t="s">
        <v>428</v>
      </c>
      <c r="P1660" s="25" t="s">
        <v>499</v>
      </c>
      <c r="Q1660" s="24">
        <v>11286</v>
      </c>
      <c r="R1660" s="17">
        <v>0</v>
      </c>
      <c r="U1660" s="17">
        <v>0</v>
      </c>
      <c r="V1660" s="17">
        <v>0</v>
      </c>
      <c r="Y1660" s="17">
        <v>0</v>
      </c>
      <c r="Z1660" s="17">
        <v>0</v>
      </c>
      <c r="AC1660" s="17">
        <v>0</v>
      </c>
      <c r="AD1660" s="17">
        <v>0</v>
      </c>
      <c r="AG1660" s="17">
        <v>0</v>
      </c>
      <c r="AH1660" s="17">
        <v>0</v>
      </c>
      <c r="AK1660" s="17">
        <v>0</v>
      </c>
      <c r="AL1660" s="17">
        <v>0</v>
      </c>
      <c r="AO1660" s="17">
        <v>0</v>
      </c>
      <c r="AP1660" s="17">
        <v>0</v>
      </c>
      <c r="AQ1660" s="17">
        <v>0</v>
      </c>
      <c r="AR1660" s="17">
        <v>0</v>
      </c>
      <c r="AS1660" s="17">
        <v>1.67E-3</v>
      </c>
      <c r="AT1660" s="17">
        <v>1.5826E-2</v>
      </c>
      <c r="AU1660" s="17">
        <v>1.3037999999999999E-2</v>
      </c>
      <c r="AV1660" s="17">
        <v>452</v>
      </c>
      <c r="AW1660" s="17">
        <v>542.4</v>
      </c>
      <c r="AX1660" s="17">
        <v>678</v>
      </c>
      <c r="AY1660" s="17">
        <v>0</v>
      </c>
      <c r="AZ1660" s="17">
        <v>0</v>
      </c>
      <c r="BA1660" s="17">
        <v>0</v>
      </c>
      <c r="BB1660" s="17">
        <v>0</v>
      </c>
      <c r="BC1660" s="17">
        <v>1</v>
      </c>
      <c r="BD1660" s="17">
        <v>11.29</v>
      </c>
      <c r="BE1660" s="17">
        <v>1</v>
      </c>
      <c r="BF1660" s="17">
        <v>1</v>
      </c>
      <c r="BH1660" s="17">
        <v>0</v>
      </c>
      <c r="BJ1660" s="17">
        <v>0</v>
      </c>
      <c r="BL1660" s="17">
        <v>0</v>
      </c>
      <c r="BM1660" s="17">
        <v>1.0902999999999999E-2</v>
      </c>
      <c r="BN1660" s="17">
        <v>4.5851000000000003E-2</v>
      </c>
      <c r="BO1660" s="17">
        <v>0</v>
      </c>
      <c r="BP1660" s="17">
        <v>0</v>
      </c>
      <c r="BQ1660" s="17">
        <v>0</v>
      </c>
      <c r="BR1660" s="17">
        <v>0</v>
      </c>
      <c r="BS1660" s="17">
        <v>0</v>
      </c>
      <c r="BT1660" s="17" t="s">
        <v>409</v>
      </c>
      <c r="BU1660" s="17" t="s">
        <v>409</v>
      </c>
      <c r="BV1660" s="17" t="s">
        <v>409</v>
      </c>
      <c r="BW1660" s="17" t="s">
        <v>592</v>
      </c>
      <c r="CA1660" s="17">
        <v>93104820</v>
      </c>
      <c r="CB1660" s="17" t="s">
        <v>978</v>
      </c>
      <c r="CC1660" s="17">
        <v>5103347</v>
      </c>
      <c r="CD1660" s="17" t="s">
        <v>1059</v>
      </c>
    </row>
    <row r="1661" spans="1:82">
      <c r="A1661" s="27">
        <v>1000005729</v>
      </c>
      <c r="B1661" s="26">
        <v>0</v>
      </c>
      <c r="C1661" s="26" t="s">
        <v>192</v>
      </c>
      <c r="D1661" s="25">
        <v>306400</v>
      </c>
      <c r="E1661" s="25" t="s">
        <v>1080</v>
      </c>
      <c r="F1661" s="25">
        <v>306465</v>
      </c>
      <c r="G1661" s="25" t="s">
        <v>1079</v>
      </c>
      <c r="H1661" s="25">
        <v>1</v>
      </c>
      <c r="I1661" s="25">
        <v>2008.06</v>
      </c>
      <c r="J1661" s="25">
        <v>2500.12</v>
      </c>
      <c r="K1661" s="25" t="s">
        <v>1078</v>
      </c>
      <c r="L1661" s="25"/>
      <c r="M1661" s="25" t="s">
        <v>1078</v>
      </c>
      <c r="N1661" s="25" t="s">
        <v>412</v>
      </c>
      <c r="O1661" s="25" t="s">
        <v>428</v>
      </c>
      <c r="P1661" s="25" t="s">
        <v>499</v>
      </c>
      <c r="Q1661" s="24">
        <v>4141</v>
      </c>
      <c r="R1661" s="17">
        <v>0</v>
      </c>
      <c r="S1661" s="17" t="s">
        <v>428</v>
      </c>
      <c r="T1661" s="17" t="s">
        <v>499</v>
      </c>
      <c r="U1661" s="17">
        <v>916</v>
      </c>
      <c r="V1661" s="17">
        <v>0</v>
      </c>
      <c r="W1661" s="17" t="s">
        <v>428</v>
      </c>
      <c r="X1661" s="17" t="s">
        <v>499</v>
      </c>
      <c r="Y1661" s="29">
        <v>2570</v>
      </c>
      <c r="Z1661" s="17">
        <v>0</v>
      </c>
      <c r="AA1661" s="17" t="s">
        <v>428</v>
      </c>
      <c r="AB1661" s="17" t="s">
        <v>499</v>
      </c>
      <c r="AC1661" s="17">
        <v>626</v>
      </c>
      <c r="AD1661" s="17">
        <v>0</v>
      </c>
      <c r="AE1661" s="17" t="s">
        <v>428</v>
      </c>
      <c r="AF1661" s="17" t="s">
        <v>499</v>
      </c>
      <c r="AG1661" s="29">
        <v>12128</v>
      </c>
      <c r="AH1661" s="17">
        <v>0</v>
      </c>
      <c r="AK1661" s="17">
        <v>0</v>
      </c>
      <c r="AL1661" s="17">
        <v>0</v>
      </c>
      <c r="AO1661" s="17">
        <v>0</v>
      </c>
      <c r="AP1661" s="17">
        <v>0</v>
      </c>
      <c r="AQ1661" s="17">
        <v>0</v>
      </c>
      <c r="AR1661" s="17">
        <v>0</v>
      </c>
      <c r="AS1661" s="17">
        <v>3.0170000000000002E-3</v>
      </c>
      <c r="AT1661" s="17">
        <v>2.87E-2</v>
      </c>
      <c r="AU1661" s="17">
        <v>2.3477000000000001E-2</v>
      </c>
      <c r="AV1661" s="17">
        <v>452</v>
      </c>
      <c r="AW1661" s="17">
        <v>542.4</v>
      </c>
      <c r="AX1661" s="17">
        <v>678</v>
      </c>
      <c r="AY1661" s="17">
        <v>0</v>
      </c>
      <c r="AZ1661" s="17">
        <v>0</v>
      </c>
      <c r="BA1661" s="17">
        <v>0</v>
      </c>
      <c r="BB1661" s="17">
        <v>0</v>
      </c>
      <c r="BC1661" s="17">
        <v>1</v>
      </c>
      <c r="BD1661" s="17">
        <v>20.38</v>
      </c>
      <c r="BE1661" s="17">
        <v>1</v>
      </c>
      <c r="BF1661" s="17">
        <v>1</v>
      </c>
      <c r="BH1661" s="17">
        <v>0</v>
      </c>
      <c r="BJ1661" s="17">
        <v>0</v>
      </c>
      <c r="BL1661" s="17">
        <v>0</v>
      </c>
      <c r="BM1661" s="17">
        <v>1.9282000000000001E-2</v>
      </c>
      <c r="BN1661" s="17">
        <v>8.498E-2</v>
      </c>
      <c r="BO1661" s="17">
        <v>0</v>
      </c>
      <c r="BP1661" s="17">
        <v>0</v>
      </c>
      <c r="BQ1661" s="17">
        <v>0</v>
      </c>
      <c r="BR1661" s="17">
        <v>0</v>
      </c>
      <c r="BS1661" s="17">
        <v>0</v>
      </c>
      <c r="BT1661" s="17" t="s">
        <v>409</v>
      </c>
      <c r="BU1661" s="17" t="s">
        <v>409</v>
      </c>
      <c r="BV1661" s="17" t="s">
        <v>409</v>
      </c>
      <c r="BW1661" s="17" t="s">
        <v>592</v>
      </c>
      <c r="CA1661" s="17">
        <v>93104820</v>
      </c>
      <c r="CB1661" s="17" t="s">
        <v>978</v>
      </c>
      <c r="CC1661" s="17">
        <v>5103347</v>
      </c>
      <c r="CD1661" s="17" t="s">
        <v>1077</v>
      </c>
    </row>
    <row r="1662" spans="1:82">
      <c r="A1662" s="27">
        <v>1000005730</v>
      </c>
      <c r="B1662" s="26">
        <v>0</v>
      </c>
      <c r="C1662" s="26" t="s">
        <v>191</v>
      </c>
      <c r="D1662" s="25">
        <v>306400</v>
      </c>
      <c r="E1662" s="25" t="s">
        <v>1080</v>
      </c>
      <c r="F1662" s="25">
        <v>306465</v>
      </c>
      <c r="G1662" s="25" t="s">
        <v>1079</v>
      </c>
      <c r="H1662" s="25">
        <v>2</v>
      </c>
      <c r="I1662" s="25">
        <v>2008.06</v>
      </c>
      <c r="J1662" s="25">
        <v>2500.12</v>
      </c>
      <c r="K1662" s="25" t="s">
        <v>1078</v>
      </c>
      <c r="L1662" s="25"/>
      <c r="M1662" s="25" t="s">
        <v>1078</v>
      </c>
      <c r="N1662" s="25" t="s">
        <v>412</v>
      </c>
      <c r="O1662" s="25" t="s">
        <v>428</v>
      </c>
      <c r="P1662" s="25" t="s">
        <v>499</v>
      </c>
      <c r="Q1662" s="24">
        <v>4141</v>
      </c>
      <c r="R1662" s="17">
        <v>0</v>
      </c>
      <c r="S1662" s="17" t="s">
        <v>428</v>
      </c>
      <c r="T1662" s="17" t="s">
        <v>499</v>
      </c>
      <c r="U1662" s="17">
        <v>916</v>
      </c>
      <c r="V1662" s="17">
        <v>0</v>
      </c>
      <c r="W1662" s="17" t="s">
        <v>428</v>
      </c>
      <c r="X1662" s="17" t="s">
        <v>499</v>
      </c>
      <c r="Y1662" s="29">
        <v>2570</v>
      </c>
      <c r="Z1662" s="17">
        <v>0</v>
      </c>
      <c r="AA1662" s="17" t="s">
        <v>428</v>
      </c>
      <c r="AB1662" s="17" t="s">
        <v>499</v>
      </c>
      <c r="AC1662" s="17">
        <v>626</v>
      </c>
      <c r="AD1662" s="17">
        <v>0</v>
      </c>
      <c r="AE1662" s="17" t="s">
        <v>428</v>
      </c>
      <c r="AF1662" s="17" t="s">
        <v>499</v>
      </c>
      <c r="AG1662" s="29">
        <v>12128</v>
      </c>
      <c r="AH1662" s="17">
        <v>0</v>
      </c>
      <c r="AK1662" s="17">
        <v>0</v>
      </c>
      <c r="AL1662" s="17">
        <v>0</v>
      </c>
      <c r="AO1662" s="17">
        <v>0</v>
      </c>
      <c r="AP1662" s="17">
        <v>0</v>
      </c>
      <c r="AQ1662" s="17">
        <v>0</v>
      </c>
      <c r="AR1662" s="17">
        <v>0</v>
      </c>
      <c r="AS1662" s="17">
        <v>3.0170000000000002E-3</v>
      </c>
      <c r="AT1662" s="17">
        <v>2.87E-2</v>
      </c>
      <c r="AU1662" s="17">
        <v>2.3477000000000001E-2</v>
      </c>
      <c r="AV1662" s="17">
        <v>452</v>
      </c>
      <c r="AW1662" s="17">
        <v>542.4</v>
      </c>
      <c r="AX1662" s="17">
        <v>678</v>
      </c>
      <c r="AY1662" s="17">
        <v>0</v>
      </c>
      <c r="AZ1662" s="17">
        <v>0</v>
      </c>
      <c r="BA1662" s="17">
        <v>0</v>
      </c>
      <c r="BB1662" s="17">
        <v>0</v>
      </c>
      <c r="BC1662" s="17">
        <v>1</v>
      </c>
      <c r="BD1662" s="17">
        <v>20.38</v>
      </c>
      <c r="BE1662" s="17">
        <v>1</v>
      </c>
      <c r="BF1662" s="17">
        <v>1</v>
      </c>
      <c r="BH1662" s="17">
        <v>0</v>
      </c>
      <c r="BJ1662" s="17">
        <v>0</v>
      </c>
      <c r="BL1662" s="17">
        <v>0</v>
      </c>
      <c r="BM1662" s="17">
        <v>1.9282000000000001E-2</v>
      </c>
      <c r="BN1662" s="17">
        <v>8.498E-2</v>
      </c>
      <c r="BO1662" s="17">
        <v>0</v>
      </c>
      <c r="BP1662" s="17">
        <v>0</v>
      </c>
      <c r="BQ1662" s="17">
        <v>0</v>
      </c>
      <c r="BR1662" s="17">
        <v>0</v>
      </c>
      <c r="BS1662" s="17">
        <v>0</v>
      </c>
      <c r="BT1662" s="17" t="s">
        <v>409</v>
      </c>
      <c r="BU1662" s="17" t="s">
        <v>409</v>
      </c>
      <c r="BV1662" s="17" t="s">
        <v>409</v>
      </c>
      <c r="BW1662" s="17" t="s">
        <v>592</v>
      </c>
      <c r="CA1662" s="17">
        <v>93104820</v>
      </c>
      <c r="CB1662" s="17" t="s">
        <v>978</v>
      </c>
      <c r="CC1662" s="17">
        <v>5103347</v>
      </c>
      <c r="CD1662" s="17" t="s">
        <v>1077</v>
      </c>
    </row>
    <row r="1663" spans="1:82">
      <c r="A1663" s="27">
        <v>1000005733</v>
      </c>
      <c r="B1663" s="26">
        <v>0</v>
      </c>
      <c r="C1663" s="26" t="s">
        <v>32</v>
      </c>
      <c r="D1663" s="25">
        <v>308335</v>
      </c>
      <c r="E1663" s="25" t="s">
        <v>1076</v>
      </c>
      <c r="F1663" s="25">
        <v>308345</v>
      </c>
      <c r="G1663" s="25" t="s">
        <v>1075</v>
      </c>
      <c r="H1663" s="25">
        <v>1</v>
      </c>
      <c r="I1663" s="25">
        <v>2009.04</v>
      </c>
      <c r="J1663" s="25">
        <v>2011.06</v>
      </c>
      <c r="K1663" s="25" t="s">
        <v>679</v>
      </c>
      <c r="L1663" s="25"/>
      <c r="M1663" s="25" t="s">
        <v>1073</v>
      </c>
      <c r="N1663" s="25" t="s">
        <v>412</v>
      </c>
      <c r="O1663" s="25" t="s">
        <v>428</v>
      </c>
      <c r="P1663" s="25" t="s">
        <v>499</v>
      </c>
      <c r="Q1663" s="24">
        <v>11222</v>
      </c>
      <c r="R1663" s="17">
        <v>0</v>
      </c>
      <c r="S1663" s="17" t="s">
        <v>428</v>
      </c>
      <c r="T1663" s="17" t="s">
        <v>556</v>
      </c>
      <c r="U1663" s="29">
        <v>21708</v>
      </c>
      <c r="V1663" s="17">
        <v>0</v>
      </c>
      <c r="Y1663" s="17">
        <v>0</v>
      </c>
      <c r="Z1663" s="17">
        <v>0</v>
      </c>
      <c r="AC1663" s="17">
        <v>0</v>
      </c>
      <c r="AD1663" s="17">
        <v>0</v>
      </c>
      <c r="AG1663" s="17">
        <v>0</v>
      </c>
      <c r="AH1663" s="17">
        <v>0</v>
      </c>
      <c r="AK1663" s="17">
        <v>0</v>
      </c>
      <c r="AL1663" s="17">
        <v>0</v>
      </c>
      <c r="AO1663" s="17">
        <v>0</v>
      </c>
      <c r="AP1663" s="17">
        <v>0</v>
      </c>
      <c r="AQ1663" s="17">
        <v>0</v>
      </c>
      <c r="AR1663" s="17">
        <v>0</v>
      </c>
      <c r="AS1663" s="17">
        <v>8.0870000000000004E-3</v>
      </c>
      <c r="AT1663" s="17">
        <v>5.8251999999999998E-2</v>
      </c>
      <c r="AU1663" s="17">
        <v>3.1161999999999999E-2</v>
      </c>
      <c r="AV1663" s="17">
        <v>232.32</v>
      </c>
      <c r="AW1663" s="17">
        <v>278.77999999999997</v>
      </c>
      <c r="AX1663" s="17">
        <v>348.48</v>
      </c>
      <c r="AY1663" s="17">
        <v>0</v>
      </c>
      <c r="AZ1663" s="17">
        <v>0</v>
      </c>
      <c r="BA1663" s="17">
        <v>0</v>
      </c>
      <c r="BB1663" s="17">
        <v>0</v>
      </c>
      <c r="BC1663" s="17">
        <v>1</v>
      </c>
      <c r="BD1663" s="17">
        <v>32.93</v>
      </c>
      <c r="BE1663" s="17">
        <v>1</v>
      </c>
      <c r="BF1663" s="17">
        <v>1</v>
      </c>
      <c r="BH1663" s="17">
        <v>0</v>
      </c>
      <c r="BJ1663" s="17">
        <v>0</v>
      </c>
      <c r="BL1663" s="17">
        <v>0</v>
      </c>
      <c r="BM1663" s="17">
        <v>3.5098999999999998E-2</v>
      </c>
      <c r="BN1663" s="17">
        <v>0.146509</v>
      </c>
      <c r="BO1663" s="17">
        <v>1.1132E-2</v>
      </c>
      <c r="BP1663" s="17">
        <v>0</v>
      </c>
      <c r="BQ1663" s="17">
        <v>0</v>
      </c>
      <c r="BR1663" s="17">
        <v>0</v>
      </c>
      <c r="BS1663" s="17">
        <v>0</v>
      </c>
      <c r="BT1663" s="17" t="s">
        <v>409</v>
      </c>
      <c r="BU1663" s="17" t="s">
        <v>409</v>
      </c>
      <c r="BV1663" s="17" t="s">
        <v>409</v>
      </c>
      <c r="BW1663" s="17" t="s">
        <v>592</v>
      </c>
      <c r="CA1663" s="17">
        <v>98101161</v>
      </c>
      <c r="CB1663" s="17" t="s">
        <v>978</v>
      </c>
      <c r="CC1663" s="17">
        <v>1101099</v>
      </c>
      <c r="CD1663" s="17" t="s">
        <v>1072</v>
      </c>
    </row>
    <row r="1664" spans="1:82">
      <c r="A1664" s="27">
        <v>1000005734</v>
      </c>
      <c r="B1664" s="26">
        <v>0</v>
      </c>
      <c r="C1664" s="26" t="s">
        <v>23</v>
      </c>
      <c r="D1664" s="25">
        <v>308345</v>
      </c>
      <c r="E1664" s="25" t="s">
        <v>1075</v>
      </c>
      <c r="F1664" s="25">
        <v>308340</v>
      </c>
      <c r="G1664" s="25" t="s">
        <v>1074</v>
      </c>
      <c r="H1664" s="25">
        <v>1</v>
      </c>
      <c r="I1664" s="25">
        <v>2009.04</v>
      </c>
      <c r="J1664" s="25">
        <v>2011.06</v>
      </c>
      <c r="K1664" s="25" t="s">
        <v>679</v>
      </c>
      <c r="L1664" s="25"/>
      <c r="M1664" s="25" t="s">
        <v>1073</v>
      </c>
      <c r="N1664" s="25" t="s">
        <v>412</v>
      </c>
      <c r="O1664" s="25" t="s">
        <v>428</v>
      </c>
      <c r="P1664" s="25" t="s">
        <v>499</v>
      </c>
      <c r="Q1664" s="24">
        <v>11222</v>
      </c>
      <c r="R1664" s="17">
        <v>0</v>
      </c>
      <c r="S1664" s="17" t="s">
        <v>428</v>
      </c>
      <c r="T1664" s="17" t="s">
        <v>556</v>
      </c>
      <c r="U1664" s="29">
        <v>13169</v>
      </c>
      <c r="V1664" s="17">
        <v>0</v>
      </c>
      <c r="Y1664" s="17">
        <v>0</v>
      </c>
      <c r="Z1664" s="17">
        <v>0</v>
      </c>
      <c r="AC1664" s="17">
        <v>0</v>
      </c>
      <c r="AD1664" s="17">
        <v>0</v>
      </c>
      <c r="AG1664" s="17">
        <v>0</v>
      </c>
      <c r="AH1664" s="17">
        <v>0</v>
      </c>
      <c r="AK1664" s="17">
        <v>0</v>
      </c>
      <c r="AL1664" s="17">
        <v>0</v>
      </c>
      <c r="AO1664" s="17">
        <v>0</v>
      </c>
      <c r="AP1664" s="17">
        <v>0</v>
      </c>
      <c r="AQ1664" s="17">
        <v>0</v>
      </c>
      <c r="AR1664" s="17">
        <v>0</v>
      </c>
      <c r="AS1664" s="17">
        <v>5.5589999999999997E-3</v>
      </c>
      <c r="AT1664" s="17">
        <v>4.1503999999999999E-2</v>
      </c>
      <c r="AU1664" s="17">
        <v>2.3550000000000001E-2</v>
      </c>
      <c r="AV1664" s="17">
        <v>232.32</v>
      </c>
      <c r="AW1664" s="17">
        <v>278.77999999999997</v>
      </c>
      <c r="AX1664" s="17">
        <v>348.48</v>
      </c>
      <c r="AY1664" s="17">
        <v>0</v>
      </c>
      <c r="AZ1664" s="17">
        <v>0</v>
      </c>
      <c r="BA1664" s="17">
        <v>0</v>
      </c>
      <c r="BB1664" s="17">
        <v>0</v>
      </c>
      <c r="BC1664" s="17">
        <v>1</v>
      </c>
      <c r="BD1664" s="17">
        <v>24.39</v>
      </c>
      <c r="BE1664" s="17">
        <v>1</v>
      </c>
      <c r="BF1664" s="17">
        <v>1</v>
      </c>
      <c r="BH1664" s="17">
        <v>0</v>
      </c>
      <c r="BJ1664" s="17">
        <v>0</v>
      </c>
      <c r="BL1664" s="17">
        <v>0</v>
      </c>
      <c r="BM1664" s="17">
        <v>2.5586999999999999E-2</v>
      </c>
      <c r="BN1664" s="17">
        <v>0.107501</v>
      </c>
      <c r="BO1664" s="17">
        <v>8.1679999999999999E-3</v>
      </c>
      <c r="BP1664" s="17">
        <v>0</v>
      </c>
      <c r="BQ1664" s="17">
        <v>0</v>
      </c>
      <c r="BR1664" s="17">
        <v>0</v>
      </c>
      <c r="BS1664" s="17">
        <v>0</v>
      </c>
      <c r="BT1664" s="17" t="s">
        <v>409</v>
      </c>
      <c r="BU1664" s="17" t="s">
        <v>409</v>
      </c>
      <c r="BV1664" s="17" t="s">
        <v>409</v>
      </c>
      <c r="BW1664" s="17" t="s">
        <v>592</v>
      </c>
      <c r="CA1664" s="17">
        <v>98101161</v>
      </c>
      <c r="CB1664" s="17" t="s">
        <v>978</v>
      </c>
      <c r="CC1664" s="17">
        <v>1101099</v>
      </c>
      <c r="CD1664" s="17" t="s">
        <v>1072</v>
      </c>
    </row>
    <row r="1665" spans="1:82">
      <c r="A1665" s="27">
        <v>1000005735</v>
      </c>
      <c r="B1665" s="26">
        <v>0</v>
      </c>
      <c r="C1665" s="26" t="s">
        <v>1071</v>
      </c>
      <c r="D1665" s="25">
        <v>308455</v>
      </c>
      <c r="E1665" s="25" t="s">
        <v>1070</v>
      </c>
      <c r="F1665" s="25">
        <v>308440</v>
      </c>
      <c r="G1665" s="25" t="s">
        <v>1067</v>
      </c>
      <c r="H1665" s="25">
        <v>1</v>
      </c>
      <c r="I1665" s="25">
        <v>2010.03</v>
      </c>
      <c r="J1665" s="25">
        <v>2500.12</v>
      </c>
      <c r="K1665" s="25" t="s">
        <v>1066</v>
      </c>
      <c r="L1665" s="25"/>
      <c r="M1665" s="25" t="s">
        <v>1065</v>
      </c>
      <c r="N1665" s="25" t="s">
        <v>412</v>
      </c>
      <c r="O1665" s="25"/>
      <c r="P1665" s="25"/>
      <c r="Q1665" s="28">
        <v>0</v>
      </c>
      <c r="R1665" s="17">
        <v>0</v>
      </c>
      <c r="S1665" s="17" t="s">
        <v>411</v>
      </c>
      <c r="T1665" s="17" t="s">
        <v>516</v>
      </c>
      <c r="U1665" s="29">
        <v>7276</v>
      </c>
      <c r="V1665" s="17">
        <v>0.31780000000000003</v>
      </c>
      <c r="Y1665" s="17">
        <v>0</v>
      </c>
      <c r="Z1665" s="17">
        <v>0.95799999999999996</v>
      </c>
      <c r="AC1665" s="17">
        <v>0</v>
      </c>
      <c r="AD1665" s="17">
        <v>0</v>
      </c>
      <c r="AG1665" s="17">
        <v>0</v>
      </c>
      <c r="AH1665" s="17">
        <v>0</v>
      </c>
      <c r="AK1665" s="17">
        <v>0</v>
      </c>
      <c r="AL1665" s="17">
        <v>0</v>
      </c>
      <c r="AO1665" s="17">
        <v>0</v>
      </c>
      <c r="AP1665" s="17">
        <v>0</v>
      </c>
      <c r="AQ1665" s="17">
        <v>0.31780000000000003</v>
      </c>
      <c r="AR1665" s="17">
        <v>1E-3</v>
      </c>
      <c r="AS1665" s="17">
        <v>4.8737200000000002E-4</v>
      </c>
      <c r="AT1665" s="17">
        <v>6.065366E-3</v>
      </c>
      <c r="AU1665" s="17">
        <v>0.12752054800000001</v>
      </c>
      <c r="AV1665" s="17">
        <v>213.4</v>
      </c>
      <c r="AW1665" s="17">
        <v>256.08</v>
      </c>
      <c r="AX1665" s="17">
        <v>320.10000000000002</v>
      </c>
      <c r="AY1665" s="17">
        <v>0</v>
      </c>
      <c r="AZ1665" s="17">
        <v>0</v>
      </c>
      <c r="BA1665" s="17">
        <v>0</v>
      </c>
      <c r="BB1665" s="17">
        <v>0</v>
      </c>
      <c r="BC1665" s="17">
        <v>1</v>
      </c>
      <c r="BD1665" s="17">
        <v>7.28</v>
      </c>
      <c r="BE1665" s="17">
        <v>1</v>
      </c>
      <c r="BF1665" s="17">
        <v>1</v>
      </c>
      <c r="BH1665" s="17">
        <v>0</v>
      </c>
      <c r="BJ1665" s="17">
        <v>0</v>
      </c>
      <c r="BL1665" s="17">
        <v>0</v>
      </c>
      <c r="BM1665" s="17">
        <v>2.7962220000000001E-3</v>
      </c>
      <c r="BN1665" s="17">
        <v>1.956546E-2</v>
      </c>
      <c r="BO1665" s="17">
        <v>0</v>
      </c>
      <c r="BP1665" s="17">
        <v>0</v>
      </c>
      <c r="BQ1665" s="17">
        <v>0</v>
      </c>
      <c r="BR1665" s="17">
        <v>0</v>
      </c>
      <c r="BS1665" s="17">
        <v>0</v>
      </c>
      <c r="BT1665" s="17" t="s">
        <v>409</v>
      </c>
      <c r="BU1665" s="17" t="s">
        <v>409</v>
      </c>
      <c r="BV1665" s="17" t="s">
        <v>409</v>
      </c>
      <c r="BW1665" s="17" t="s">
        <v>592</v>
      </c>
      <c r="CA1665" s="17">
        <v>98101161</v>
      </c>
      <c r="CB1665" s="17" t="s">
        <v>978</v>
      </c>
      <c r="CC1665" s="17">
        <v>6101046</v>
      </c>
      <c r="CD1665" s="17" t="s">
        <v>1064</v>
      </c>
    </row>
    <row r="1666" spans="1:82">
      <c r="A1666" s="27">
        <v>1000005736</v>
      </c>
      <c r="B1666" s="26">
        <v>0</v>
      </c>
      <c r="C1666" s="26" t="s">
        <v>1069</v>
      </c>
      <c r="D1666" s="25">
        <v>308435</v>
      </c>
      <c r="E1666" s="25" t="s">
        <v>1068</v>
      </c>
      <c r="F1666" s="25">
        <v>308440</v>
      </c>
      <c r="G1666" s="25" t="s">
        <v>1067</v>
      </c>
      <c r="H1666" s="25">
        <v>2</v>
      </c>
      <c r="I1666" s="25">
        <v>2010.03</v>
      </c>
      <c r="J1666" s="25">
        <v>2500.12</v>
      </c>
      <c r="K1666" s="25" t="s">
        <v>1066</v>
      </c>
      <c r="L1666" s="25"/>
      <c r="M1666" s="25" t="s">
        <v>1065</v>
      </c>
      <c r="N1666" s="25" t="s">
        <v>412</v>
      </c>
      <c r="O1666" s="25"/>
      <c r="P1666" s="25"/>
      <c r="Q1666" s="28">
        <v>0</v>
      </c>
      <c r="R1666" s="17">
        <v>0</v>
      </c>
      <c r="S1666" s="17" t="s">
        <v>411</v>
      </c>
      <c r="T1666" s="17" t="s">
        <v>516</v>
      </c>
      <c r="U1666" s="29">
        <v>2632</v>
      </c>
      <c r="V1666" s="17">
        <v>0.25144</v>
      </c>
      <c r="Y1666" s="17">
        <v>0</v>
      </c>
      <c r="Z1666" s="17">
        <v>0.95799999999999996</v>
      </c>
      <c r="AC1666" s="17">
        <v>0</v>
      </c>
      <c r="AD1666" s="17">
        <v>0</v>
      </c>
      <c r="AG1666" s="17">
        <v>0</v>
      </c>
      <c r="AH1666" s="17">
        <v>0</v>
      </c>
      <c r="AK1666" s="17">
        <v>0</v>
      </c>
      <c r="AL1666" s="17">
        <v>0</v>
      </c>
      <c r="AO1666" s="17">
        <v>0</v>
      </c>
      <c r="AP1666" s="17">
        <v>0</v>
      </c>
      <c r="AQ1666" s="17">
        <v>0.25144</v>
      </c>
      <c r="AR1666" s="17">
        <v>1E-3</v>
      </c>
      <c r="AS1666" s="17">
        <v>2.7651500000000002E-4</v>
      </c>
      <c r="AT1666" s="17">
        <v>1.8265880000000001E-3</v>
      </c>
      <c r="AU1666" s="17">
        <v>4.6111402000000003E-2</v>
      </c>
      <c r="AV1666" s="17">
        <v>213.4</v>
      </c>
      <c r="AW1666" s="17">
        <v>256.08</v>
      </c>
      <c r="AX1666" s="17">
        <v>320.10000000000002</v>
      </c>
      <c r="AY1666" s="17">
        <v>0</v>
      </c>
      <c r="AZ1666" s="17">
        <v>0</v>
      </c>
      <c r="BA1666" s="17">
        <v>0</v>
      </c>
      <c r="BB1666" s="17">
        <v>0</v>
      </c>
      <c r="BC1666" s="17">
        <v>1</v>
      </c>
      <c r="BD1666" s="17">
        <v>2.63</v>
      </c>
      <c r="BE1666" s="17">
        <v>1</v>
      </c>
      <c r="BF1666" s="17">
        <v>1</v>
      </c>
      <c r="BH1666" s="17">
        <v>0</v>
      </c>
      <c r="BJ1666" s="17">
        <v>0</v>
      </c>
      <c r="BL1666" s="17">
        <v>0</v>
      </c>
      <c r="BM1666" s="17">
        <v>8.8709300000000004E-4</v>
      </c>
      <c r="BN1666" s="17">
        <v>5.3842739999999997E-3</v>
      </c>
      <c r="BO1666" s="17">
        <v>0</v>
      </c>
      <c r="BP1666" s="17">
        <v>0</v>
      </c>
      <c r="BQ1666" s="17">
        <v>0</v>
      </c>
      <c r="BR1666" s="17">
        <v>0</v>
      </c>
      <c r="BS1666" s="17">
        <v>0</v>
      </c>
      <c r="BT1666" s="17" t="s">
        <v>409</v>
      </c>
      <c r="BU1666" s="17" t="s">
        <v>409</v>
      </c>
      <c r="BV1666" s="17" t="s">
        <v>409</v>
      </c>
      <c r="BW1666" s="17" t="s">
        <v>592</v>
      </c>
      <c r="CA1666" s="17">
        <v>98101161</v>
      </c>
      <c r="CB1666" s="17" t="s">
        <v>978</v>
      </c>
      <c r="CC1666" s="17">
        <v>6101046</v>
      </c>
      <c r="CD1666" s="17" t="s">
        <v>1064</v>
      </c>
    </row>
    <row r="1667" spans="1:82">
      <c r="A1667" s="27">
        <v>1000005737</v>
      </c>
      <c r="B1667" s="26">
        <v>0</v>
      </c>
      <c r="C1667" s="26" t="s">
        <v>1063</v>
      </c>
      <c r="D1667" s="25">
        <v>306460</v>
      </c>
      <c r="E1667" s="25" t="s">
        <v>1061</v>
      </c>
      <c r="F1667" s="25">
        <v>307340</v>
      </c>
      <c r="G1667" s="25" t="s">
        <v>1060</v>
      </c>
      <c r="H1667" s="25">
        <v>1</v>
      </c>
      <c r="I1667" s="25">
        <v>2008.06</v>
      </c>
      <c r="J1667" s="25">
        <v>2500.12</v>
      </c>
      <c r="K1667" s="25" t="s">
        <v>1055</v>
      </c>
      <c r="L1667" s="25"/>
      <c r="M1667" s="25" t="s">
        <v>1055</v>
      </c>
      <c r="N1667" s="25" t="s">
        <v>412</v>
      </c>
      <c r="O1667" s="25" t="s">
        <v>428</v>
      </c>
      <c r="P1667" s="25" t="s">
        <v>499</v>
      </c>
      <c r="Q1667" s="24">
        <v>11906</v>
      </c>
      <c r="R1667" s="17">
        <v>0</v>
      </c>
      <c r="S1667" s="17" t="s">
        <v>428</v>
      </c>
      <c r="T1667" s="17" t="s">
        <v>456</v>
      </c>
      <c r="U1667" s="17">
        <v>626</v>
      </c>
      <c r="V1667" s="17">
        <v>0</v>
      </c>
      <c r="W1667" s="17" t="s">
        <v>428</v>
      </c>
      <c r="X1667" s="17" t="s">
        <v>456</v>
      </c>
      <c r="Y1667" s="29">
        <v>1597</v>
      </c>
      <c r="Z1667" s="17">
        <v>0</v>
      </c>
      <c r="AA1667" s="17" t="s">
        <v>428</v>
      </c>
      <c r="AB1667" s="17" t="s">
        <v>456</v>
      </c>
      <c r="AC1667" s="29">
        <v>33493</v>
      </c>
      <c r="AD1667" s="17">
        <v>0</v>
      </c>
      <c r="AE1667" s="17" t="s">
        <v>428</v>
      </c>
      <c r="AF1667" s="17" t="s">
        <v>427</v>
      </c>
      <c r="AG1667" s="29">
        <v>1579</v>
      </c>
      <c r="AH1667" s="17">
        <v>0</v>
      </c>
      <c r="AK1667" s="17">
        <v>0</v>
      </c>
      <c r="AL1667" s="17">
        <v>0</v>
      </c>
      <c r="AO1667" s="17">
        <v>0</v>
      </c>
      <c r="AP1667" s="17">
        <v>0</v>
      </c>
      <c r="AQ1667" s="17">
        <v>0</v>
      </c>
      <c r="AR1667" s="17">
        <v>0</v>
      </c>
      <c r="AS1667" s="17">
        <v>2.1607999999999999E-2</v>
      </c>
      <c r="AT1667" s="17">
        <v>0.10051</v>
      </c>
      <c r="AU1667" s="17">
        <v>4.3429000000000002E-2</v>
      </c>
      <c r="AV1667" s="17">
        <v>163</v>
      </c>
      <c r="AW1667" s="17">
        <v>195.6</v>
      </c>
      <c r="AX1667" s="17">
        <v>244.5</v>
      </c>
      <c r="AY1667" s="17">
        <v>0</v>
      </c>
      <c r="AZ1667" s="17">
        <v>0</v>
      </c>
      <c r="BA1667" s="17">
        <v>0</v>
      </c>
      <c r="BB1667" s="17">
        <v>0</v>
      </c>
      <c r="BC1667" s="17">
        <v>1</v>
      </c>
      <c r="BD1667" s="17">
        <v>49.2</v>
      </c>
      <c r="BE1667" s="17">
        <v>1</v>
      </c>
      <c r="BF1667" s="17">
        <v>1</v>
      </c>
      <c r="BH1667" s="17">
        <v>0</v>
      </c>
      <c r="BJ1667" s="17">
        <v>0</v>
      </c>
      <c r="BL1667" s="17">
        <v>0</v>
      </c>
      <c r="BM1667" s="17">
        <v>5.6370000000000003E-2</v>
      </c>
      <c r="BN1667" s="17">
        <v>0.29365000000000002</v>
      </c>
      <c r="BO1667" s="17">
        <v>0</v>
      </c>
      <c r="BP1667" s="17">
        <v>0</v>
      </c>
      <c r="BQ1667" s="17">
        <v>0</v>
      </c>
      <c r="BR1667" s="17">
        <v>0</v>
      </c>
      <c r="BS1667" s="17">
        <v>0</v>
      </c>
      <c r="BT1667" s="17" t="s">
        <v>409</v>
      </c>
      <c r="BU1667" s="17" t="s">
        <v>409</v>
      </c>
      <c r="BV1667" s="17" t="s">
        <v>409</v>
      </c>
      <c r="BW1667" s="17" t="s">
        <v>592</v>
      </c>
      <c r="CA1667" s="17">
        <v>93104820</v>
      </c>
      <c r="CB1667" s="17" t="s">
        <v>978</v>
      </c>
      <c r="CC1667" s="17">
        <v>5103347</v>
      </c>
      <c r="CD1667" s="17" t="s">
        <v>1059</v>
      </c>
    </row>
    <row r="1668" spans="1:82">
      <c r="A1668" s="27">
        <v>1000005738</v>
      </c>
      <c r="B1668" s="26">
        <v>0</v>
      </c>
      <c r="C1668" s="26" t="s">
        <v>1062</v>
      </c>
      <c r="D1668" s="25">
        <v>306460</v>
      </c>
      <c r="E1668" s="25" t="s">
        <v>1061</v>
      </c>
      <c r="F1668" s="25">
        <v>307340</v>
      </c>
      <c r="G1668" s="25" t="s">
        <v>1060</v>
      </c>
      <c r="H1668" s="25">
        <v>2</v>
      </c>
      <c r="I1668" s="25">
        <v>2008.06</v>
      </c>
      <c r="J1668" s="25">
        <v>2500.12</v>
      </c>
      <c r="K1668" s="25" t="s">
        <v>1055</v>
      </c>
      <c r="L1668" s="25"/>
      <c r="M1668" s="25" t="s">
        <v>1055</v>
      </c>
      <c r="N1668" s="25" t="s">
        <v>412</v>
      </c>
      <c r="O1668" s="25" t="s">
        <v>428</v>
      </c>
      <c r="P1668" s="25" t="s">
        <v>499</v>
      </c>
      <c r="Q1668" s="24">
        <v>11906</v>
      </c>
      <c r="R1668" s="17">
        <v>0</v>
      </c>
      <c r="S1668" s="17" t="s">
        <v>428</v>
      </c>
      <c r="T1668" s="17" t="s">
        <v>456</v>
      </c>
      <c r="U1668" s="17">
        <v>626</v>
      </c>
      <c r="V1668" s="17">
        <v>0</v>
      </c>
      <c r="W1668" s="17" t="s">
        <v>428</v>
      </c>
      <c r="X1668" s="17" t="s">
        <v>456</v>
      </c>
      <c r="Y1668" s="29">
        <v>1597</v>
      </c>
      <c r="Z1668" s="17">
        <v>0</v>
      </c>
      <c r="AA1668" s="17" t="s">
        <v>428</v>
      </c>
      <c r="AB1668" s="17" t="s">
        <v>456</v>
      </c>
      <c r="AC1668" s="29">
        <v>33493</v>
      </c>
      <c r="AD1668" s="17">
        <v>0</v>
      </c>
      <c r="AE1668" s="17" t="s">
        <v>428</v>
      </c>
      <c r="AF1668" s="17" t="s">
        <v>427</v>
      </c>
      <c r="AG1668" s="29">
        <v>1579</v>
      </c>
      <c r="AH1668" s="17">
        <v>0</v>
      </c>
      <c r="AK1668" s="17">
        <v>0</v>
      </c>
      <c r="AL1668" s="17">
        <v>0</v>
      </c>
      <c r="AO1668" s="17">
        <v>0</v>
      </c>
      <c r="AP1668" s="17">
        <v>0</v>
      </c>
      <c r="AQ1668" s="17">
        <v>0</v>
      </c>
      <c r="AR1668" s="17">
        <v>0</v>
      </c>
      <c r="AS1668" s="17">
        <v>2.1607999999999999E-2</v>
      </c>
      <c r="AT1668" s="17">
        <v>0.10051</v>
      </c>
      <c r="AU1668" s="17">
        <v>4.3429000000000002E-2</v>
      </c>
      <c r="AV1668" s="17">
        <v>163</v>
      </c>
      <c r="AW1668" s="17">
        <v>195.6</v>
      </c>
      <c r="AX1668" s="17">
        <v>244.5</v>
      </c>
      <c r="AY1668" s="17">
        <v>0</v>
      </c>
      <c r="AZ1668" s="17">
        <v>0</v>
      </c>
      <c r="BA1668" s="17">
        <v>0</v>
      </c>
      <c r="BB1668" s="17">
        <v>0</v>
      </c>
      <c r="BC1668" s="17">
        <v>1</v>
      </c>
      <c r="BD1668" s="17">
        <v>49.2</v>
      </c>
      <c r="BE1668" s="17">
        <v>1</v>
      </c>
      <c r="BF1668" s="17">
        <v>1</v>
      </c>
      <c r="BH1668" s="17">
        <v>0</v>
      </c>
      <c r="BJ1668" s="17">
        <v>0</v>
      </c>
      <c r="BL1668" s="17">
        <v>0</v>
      </c>
      <c r="BM1668" s="17">
        <v>5.6370000000000003E-2</v>
      </c>
      <c r="BN1668" s="17">
        <v>0.29365000000000002</v>
      </c>
      <c r="BO1668" s="17">
        <v>0</v>
      </c>
      <c r="BP1668" s="17">
        <v>0</v>
      </c>
      <c r="BQ1668" s="17">
        <v>0</v>
      </c>
      <c r="BR1668" s="17">
        <v>0</v>
      </c>
      <c r="BS1668" s="17">
        <v>0</v>
      </c>
      <c r="BT1668" s="17" t="s">
        <v>409</v>
      </c>
      <c r="BU1668" s="17" t="s">
        <v>409</v>
      </c>
      <c r="BV1668" s="17" t="s">
        <v>409</v>
      </c>
      <c r="BW1668" s="17" t="s">
        <v>592</v>
      </c>
      <c r="CA1668" s="17">
        <v>93104820</v>
      </c>
      <c r="CB1668" s="17" t="s">
        <v>978</v>
      </c>
      <c r="CC1668" s="17">
        <v>5103347</v>
      </c>
      <c r="CD1668" s="17" t="s">
        <v>1059</v>
      </c>
    </row>
    <row r="1669" spans="1:82">
      <c r="A1669" s="27">
        <v>1000005739</v>
      </c>
      <c r="B1669" s="26">
        <v>0</v>
      </c>
      <c r="C1669" s="26" t="s">
        <v>162</v>
      </c>
      <c r="D1669" s="25">
        <v>306300</v>
      </c>
      <c r="E1669" s="25" t="s">
        <v>1058</v>
      </c>
      <c r="F1669" s="25">
        <v>306445</v>
      </c>
      <c r="G1669" s="25" t="s">
        <v>1057</v>
      </c>
      <c r="H1669" s="25">
        <v>1</v>
      </c>
      <c r="I1669" s="25">
        <v>2008.09</v>
      </c>
      <c r="J1669" s="25">
        <v>2500.12</v>
      </c>
      <c r="K1669" s="25" t="s">
        <v>1056</v>
      </c>
      <c r="L1669" s="25"/>
      <c r="M1669" s="25" t="s">
        <v>1055</v>
      </c>
      <c r="N1669" s="25" t="s">
        <v>412</v>
      </c>
      <c r="O1669" s="25" t="s">
        <v>428</v>
      </c>
      <c r="P1669" s="25" t="s">
        <v>499</v>
      </c>
      <c r="Q1669" s="24">
        <v>16111</v>
      </c>
      <c r="R1669" s="17">
        <v>0</v>
      </c>
      <c r="S1669" s="17" t="s">
        <v>428</v>
      </c>
      <c r="T1669" s="17" t="s">
        <v>456</v>
      </c>
      <c r="U1669" s="29">
        <v>18760</v>
      </c>
      <c r="V1669" s="17">
        <v>0</v>
      </c>
      <c r="W1669" s="17" t="s">
        <v>428</v>
      </c>
      <c r="X1669" s="17" t="s">
        <v>456</v>
      </c>
      <c r="Y1669" s="17">
        <v>811</v>
      </c>
      <c r="Z1669" s="17">
        <v>0</v>
      </c>
      <c r="AA1669" s="17" t="s">
        <v>411</v>
      </c>
      <c r="AB1669" s="17" t="s">
        <v>426</v>
      </c>
      <c r="AC1669" s="17">
        <v>628</v>
      </c>
      <c r="AD1669" s="17">
        <v>0.45340000000000003</v>
      </c>
      <c r="AE1669" s="17" t="s">
        <v>411</v>
      </c>
      <c r="AF1669" s="17" t="s">
        <v>426</v>
      </c>
      <c r="AG1669" s="17">
        <v>301</v>
      </c>
      <c r="AH1669" s="17">
        <v>0.1028</v>
      </c>
      <c r="AK1669" s="17">
        <v>0</v>
      </c>
      <c r="AL1669" s="17">
        <v>0</v>
      </c>
      <c r="AO1669" s="17">
        <v>0</v>
      </c>
      <c r="AP1669" s="17">
        <v>0</v>
      </c>
      <c r="AQ1669" s="17">
        <v>1.8998629999999999E-3</v>
      </c>
      <c r="AR1669" s="17">
        <v>3.3267000000000003E-4</v>
      </c>
      <c r="AS1669" s="17">
        <v>1.2362E-2</v>
      </c>
      <c r="AT1669" s="17">
        <v>6.3299999999999995E-2</v>
      </c>
      <c r="AU1669" s="17">
        <v>4.641E-2</v>
      </c>
      <c r="AV1669" s="17">
        <v>163</v>
      </c>
      <c r="AW1669" s="17">
        <v>195.6</v>
      </c>
      <c r="AX1669" s="17">
        <v>244.5</v>
      </c>
      <c r="AY1669" s="17">
        <v>0</v>
      </c>
      <c r="AZ1669" s="17">
        <v>0</v>
      </c>
      <c r="BA1669" s="17">
        <v>0</v>
      </c>
      <c r="BB1669" s="17">
        <v>0</v>
      </c>
      <c r="BC1669" s="17">
        <v>1</v>
      </c>
      <c r="BD1669" s="17">
        <v>36.61</v>
      </c>
      <c r="BE1669" s="17">
        <v>1</v>
      </c>
      <c r="BF1669" s="17">
        <v>1</v>
      </c>
      <c r="BH1669" s="17">
        <v>0</v>
      </c>
      <c r="BJ1669" s="17">
        <v>0</v>
      </c>
      <c r="BL1669" s="17">
        <v>0</v>
      </c>
      <c r="BM1669" s="17">
        <v>4.0550999999999997E-2</v>
      </c>
      <c r="BN1669" s="17">
        <v>0.19853000000000001</v>
      </c>
      <c r="BO1669" s="17">
        <v>0</v>
      </c>
      <c r="BP1669" s="17">
        <v>0</v>
      </c>
      <c r="BQ1669" s="17">
        <v>0</v>
      </c>
      <c r="BR1669" s="17">
        <v>0</v>
      </c>
      <c r="BS1669" s="17">
        <v>0</v>
      </c>
      <c r="BT1669" s="17" t="s">
        <v>409</v>
      </c>
      <c r="BU1669" s="17" t="s">
        <v>409</v>
      </c>
      <c r="BV1669" s="17" t="s">
        <v>409</v>
      </c>
      <c r="BW1669" s="17" t="s">
        <v>592</v>
      </c>
      <c r="CA1669" s="17">
        <v>93104820</v>
      </c>
      <c r="CB1669" s="17" t="s">
        <v>978</v>
      </c>
      <c r="CC1669" s="17">
        <v>5103347</v>
      </c>
      <c r="CD1669" s="17" t="s">
        <v>1054</v>
      </c>
    </row>
    <row r="1670" spans="1:82">
      <c r="A1670" s="27">
        <v>1000005740</v>
      </c>
      <c r="B1670" s="26">
        <v>0</v>
      </c>
      <c r="C1670" s="26" t="s">
        <v>161</v>
      </c>
      <c r="D1670" s="25">
        <v>306300</v>
      </c>
      <c r="E1670" s="25" t="s">
        <v>1058</v>
      </c>
      <c r="F1670" s="25">
        <v>306445</v>
      </c>
      <c r="G1670" s="25" t="s">
        <v>1057</v>
      </c>
      <c r="H1670" s="25">
        <v>2</v>
      </c>
      <c r="I1670" s="25">
        <v>2008.09</v>
      </c>
      <c r="J1670" s="25">
        <v>2500.12</v>
      </c>
      <c r="K1670" s="25" t="s">
        <v>1056</v>
      </c>
      <c r="L1670" s="25"/>
      <c r="M1670" s="25" t="s">
        <v>1055</v>
      </c>
      <c r="N1670" s="25" t="s">
        <v>412</v>
      </c>
      <c r="O1670" s="25" t="s">
        <v>428</v>
      </c>
      <c r="P1670" s="25" t="s">
        <v>499</v>
      </c>
      <c r="Q1670" s="24">
        <v>16111</v>
      </c>
      <c r="R1670" s="17">
        <v>0</v>
      </c>
      <c r="S1670" s="17" t="s">
        <v>428</v>
      </c>
      <c r="T1670" s="17" t="s">
        <v>456</v>
      </c>
      <c r="U1670" s="29">
        <v>18760</v>
      </c>
      <c r="V1670" s="17">
        <v>0</v>
      </c>
      <c r="W1670" s="17" t="s">
        <v>428</v>
      </c>
      <c r="X1670" s="17" t="s">
        <v>456</v>
      </c>
      <c r="Y1670" s="17">
        <v>811</v>
      </c>
      <c r="Z1670" s="17">
        <v>0</v>
      </c>
      <c r="AA1670" s="17" t="s">
        <v>411</v>
      </c>
      <c r="AB1670" s="17" t="s">
        <v>426</v>
      </c>
      <c r="AC1670" s="17">
        <v>620</v>
      </c>
      <c r="AD1670" s="17">
        <v>0.45340000000000003</v>
      </c>
      <c r="AE1670" s="17" t="s">
        <v>411</v>
      </c>
      <c r="AF1670" s="17" t="s">
        <v>426</v>
      </c>
      <c r="AG1670" s="17">
        <v>301</v>
      </c>
      <c r="AH1670" s="17">
        <v>0.1028</v>
      </c>
      <c r="AK1670" s="17">
        <v>0</v>
      </c>
      <c r="AL1670" s="17">
        <v>0</v>
      </c>
      <c r="AO1670" s="17">
        <v>0</v>
      </c>
      <c r="AP1670" s="17">
        <v>0</v>
      </c>
      <c r="AQ1670" s="17">
        <v>1.878123E-3</v>
      </c>
      <c r="AR1670" s="17">
        <v>3.3075200000000002E-4</v>
      </c>
      <c r="AS1670" s="17">
        <v>1.2362E-2</v>
      </c>
      <c r="AT1670" s="17">
        <v>6.3299999999999995E-2</v>
      </c>
      <c r="AU1670" s="17">
        <v>4.641E-2</v>
      </c>
      <c r="AV1670" s="17">
        <v>163</v>
      </c>
      <c r="AW1670" s="17">
        <v>195.6</v>
      </c>
      <c r="AX1670" s="17">
        <v>244.5</v>
      </c>
      <c r="AY1670" s="17">
        <v>0</v>
      </c>
      <c r="AZ1670" s="17">
        <v>0</v>
      </c>
      <c r="BA1670" s="17">
        <v>0</v>
      </c>
      <c r="BB1670" s="17">
        <v>0</v>
      </c>
      <c r="BC1670" s="17">
        <v>1</v>
      </c>
      <c r="BD1670" s="17">
        <v>36.6</v>
      </c>
      <c r="BE1670" s="17">
        <v>1</v>
      </c>
      <c r="BF1670" s="17">
        <v>1</v>
      </c>
      <c r="BH1670" s="17">
        <v>0</v>
      </c>
      <c r="BJ1670" s="17">
        <v>0</v>
      </c>
      <c r="BL1670" s="17">
        <v>0</v>
      </c>
      <c r="BM1670" s="17">
        <v>4.0550999999999997E-2</v>
      </c>
      <c r="BN1670" s="17">
        <v>0.19853000000000001</v>
      </c>
      <c r="BO1670" s="17">
        <v>0</v>
      </c>
      <c r="BP1670" s="17">
        <v>0</v>
      </c>
      <c r="BQ1670" s="17">
        <v>0</v>
      </c>
      <c r="BR1670" s="17">
        <v>0</v>
      </c>
      <c r="BS1670" s="17">
        <v>0</v>
      </c>
      <c r="BT1670" s="17" t="s">
        <v>409</v>
      </c>
      <c r="BU1670" s="17" t="s">
        <v>409</v>
      </c>
      <c r="BV1670" s="17" t="s">
        <v>409</v>
      </c>
      <c r="BW1670" s="17" t="s">
        <v>592</v>
      </c>
      <c r="CA1670" s="17">
        <v>93104820</v>
      </c>
      <c r="CB1670" s="17" t="s">
        <v>978</v>
      </c>
      <c r="CC1670" s="17">
        <v>5103347</v>
      </c>
      <c r="CD1670" s="17" t="s">
        <v>1054</v>
      </c>
    </row>
    <row r="1671" spans="1:82">
      <c r="A1671" s="27">
        <v>1000005749</v>
      </c>
      <c r="B1671" s="26">
        <v>0</v>
      </c>
      <c r="C1671" s="26" t="s">
        <v>209</v>
      </c>
      <c r="D1671" s="25">
        <v>306325</v>
      </c>
      <c r="E1671" s="25" t="s">
        <v>1052</v>
      </c>
      <c r="F1671" s="25">
        <v>306330</v>
      </c>
      <c r="G1671" s="25" t="s">
        <v>1053</v>
      </c>
      <c r="H1671" s="25">
        <v>2</v>
      </c>
      <c r="I1671" s="25">
        <v>2009.04</v>
      </c>
      <c r="J1671" s="25">
        <v>2500.12</v>
      </c>
      <c r="K1671" s="25" t="s">
        <v>1050</v>
      </c>
      <c r="L1671" s="25"/>
      <c r="M1671" s="25" t="s">
        <v>839</v>
      </c>
      <c r="N1671" s="25" t="s">
        <v>412</v>
      </c>
      <c r="O1671" s="25" t="s">
        <v>498</v>
      </c>
      <c r="P1671" s="25" t="s">
        <v>516</v>
      </c>
      <c r="Q1671" s="24">
        <v>2317</v>
      </c>
      <c r="R1671" s="17">
        <v>0.43</v>
      </c>
      <c r="S1671" s="17" t="s">
        <v>411</v>
      </c>
      <c r="T1671" s="17" t="s">
        <v>516</v>
      </c>
      <c r="U1671" s="29">
        <v>1047</v>
      </c>
      <c r="V1671" s="17">
        <v>0.2024</v>
      </c>
      <c r="Y1671" s="17">
        <v>0</v>
      </c>
      <c r="Z1671" s="17">
        <v>0</v>
      </c>
      <c r="AC1671" s="17">
        <v>0</v>
      </c>
      <c r="AD1671" s="17">
        <v>0</v>
      </c>
      <c r="AG1671" s="17">
        <v>0</v>
      </c>
      <c r="AH1671" s="17">
        <v>0</v>
      </c>
      <c r="AK1671" s="17">
        <v>0</v>
      </c>
      <c r="AL1671" s="17">
        <v>0</v>
      </c>
      <c r="AO1671" s="17">
        <v>0</v>
      </c>
      <c r="AP1671" s="17">
        <v>0</v>
      </c>
      <c r="AQ1671" s="17">
        <v>0.338928012</v>
      </c>
      <c r="AR1671" s="17">
        <v>2.6381120000000002E-3</v>
      </c>
      <c r="AS1671" s="17">
        <v>1.9320000000000001E-4</v>
      </c>
      <c r="AT1671" s="17">
        <v>2.8960000000000001E-3</v>
      </c>
      <c r="AU1671" s="17">
        <v>0.13769999999999999</v>
      </c>
      <c r="AV1671" s="17">
        <v>172</v>
      </c>
      <c r="AW1671" s="17">
        <v>206.4</v>
      </c>
      <c r="AX1671" s="17">
        <v>258</v>
      </c>
      <c r="AY1671" s="17">
        <v>0</v>
      </c>
      <c r="AZ1671" s="17">
        <v>0</v>
      </c>
      <c r="BA1671" s="17">
        <v>0</v>
      </c>
      <c r="BB1671" s="17">
        <v>0</v>
      </c>
      <c r="BC1671" s="17">
        <v>1</v>
      </c>
      <c r="BD1671" s="17">
        <v>3.36</v>
      </c>
      <c r="BE1671" s="17">
        <v>1</v>
      </c>
      <c r="BF1671" s="17">
        <v>1</v>
      </c>
      <c r="BH1671" s="17">
        <v>0</v>
      </c>
      <c r="BJ1671" s="17">
        <v>0</v>
      </c>
      <c r="BL1671" s="17">
        <v>0</v>
      </c>
      <c r="BM1671" s="17">
        <v>7.5750000000000004E-4</v>
      </c>
      <c r="BN1671" s="17">
        <v>7.5679999999999996E-4</v>
      </c>
      <c r="BO1671" s="17">
        <v>0</v>
      </c>
      <c r="BP1671" s="17">
        <v>0</v>
      </c>
      <c r="BQ1671" s="17">
        <v>0</v>
      </c>
      <c r="BR1671" s="17">
        <v>0</v>
      </c>
      <c r="BS1671" s="17">
        <v>0</v>
      </c>
      <c r="BT1671" s="17" t="s">
        <v>409</v>
      </c>
      <c r="BU1671" s="17" t="s">
        <v>409</v>
      </c>
      <c r="BV1671" s="17" t="s">
        <v>409</v>
      </c>
      <c r="BW1671" s="17" t="s">
        <v>592</v>
      </c>
      <c r="CA1671" s="17">
        <v>93104820</v>
      </c>
      <c r="CB1671" s="17" t="s">
        <v>978</v>
      </c>
      <c r="CC1671" s="17">
        <v>5103347</v>
      </c>
      <c r="CD1671" s="17" t="s">
        <v>1049</v>
      </c>
    </row>
    <row r="1672" spans="1:82">
      <c r="A1672" s="27">
        <v>1000005751</v>
      </c>
      <c r="B1672" s="26">
        <v>0</v>
      </c>
      <c r="C1672" s="26" t="s">
        <v>304</v>
      </c>
      <c r="D1672" s="25">
        <v>306325</v>
      </c>
      <c r="E1672" s="25" t="s">
        <v>1052</v>
      </c>
      <c r="F1672" s="25">
        <v>306415</v>
      </c>
      <c r="G1672" s="25" t="s">
        <v>1051</v>
      </c>
      <c r="H1672" s="25">
        <v>2</v>
      </c>
      <c r="I1672" s="25">
        <v>2009.04</v>
      </c>
      <c r="J1672" s="25">
        <v>2015.04</v>
      </c>
      <c r="K1672" s="25" t="s">
        <v>1050</v>
      </c>
      <c r="L1672" s="25"/>
      <c r="M1672" s="25" t="s">
        <v>839</v>
      </c>
      <c r="N1672" s="25" t="s">
        <v>412</v>
      </c>
      <c r="O1672" s="25" t="s">
        <v>411</v>
      </c>
      <c r="P1672" s="25" t="s">
        <v>516</v>
      </c>
      <c r="Q1672" s="24">
        <v>1050</v>
      </c>
      <c r="R1672" s="17">
        <v>0.2024</v>
      </c>
      <c r="S1672" s="17" t="s">
        <v>498</v>
      </c>
      <c r="T1672" s="17" t="s">
        <v>516</v>
      </c>
      <c r="U1672" s="29">
        <v>1044</v>
      </c>
      <c r="V1672" s="17">
        <v>0.43</v>
      </c>
      <c r="Y1672" s="17">
        <v>0</v>
      </c>
      <c r="Z1672" s="17">
        <v>0</v>
      </c>
      <c r="AC1672" s="17">
        <v>0</v>
      </c>
      <c r="AD1672" s="17">
        <v>0</v>
      </c>
      <c r="AG1672" s="17">
        <v>0</v>
      </c>
      <c r="AH1672" s="17">
        <v>0</v>
      </c>
      <c r="AK1672" s="17">
        <v>0</v>
      </c>
      <c r="AL1672" s="17">
        <v>0</v>
      </c>
      <c r="AO1672" s="17">
        <v>0</v>
      </c>
      <c r="AP1672" s="17">
        <v>0</v>
      </c>
      <c r="AQ1672" s="17">
        <v>0.294001542</v>
      </c>
      <c r="AR1672" s="17">
        <v>2.3407530000000001E-3</v>
      </c>
      <c r="AS1672" s="17">
        <v>1.2239999999999999E-4</v>
      </c>
      <c r="AT1672" s="17">
        <v>1.8274000000000001E-3</v>
      </c>
      <c r="AU1672" s="17">
        <v>7.3400000000000007E-2</v>
      </c>
      <c r="AV1672" s="17">
        <v>172</v>
      </c>
      <c r="AW1672" s="17">
        <v>206.4</v>
      </c>
      <c r="AX1672" s="17">
        <v>258</v>
      </c>
      <c r="AY1672" s="17">
        <v>0</v>
      </c>
      <c r="AZ1672" s="17">
        <v>0</v>
      </c>
      <c r="BA1672" s="17">
        <v>0</v>
      </c>
      <c r="BB1672" s="17">
        <v>0</v>
      </c>
      <c r="BC1672" s="17">
        <v>1</v>
      </c>
      <c r="BD1672" s="17">
        <v>2.09</v>
      </c>
      <c r="BE1672" s="17">
        <v>1</v>
      </c>
      <c r="BF1672" s="17">
        <v>1</v>
      </c>
      <c r="BH1672" s="17">
        <v>0</v>
      </c>
      <c r="BJ1672" s="17">
        <v>0</v>
      </c>
      <c r="BL1672" s="17">
        <v>0</v>
      </c>
      <c r="BM1672" s="17">
        <v>4.6200000000000001E-4</v>
      </c>
      <c r="BN1672" s="17">
        <v>4.9600000000000002E-4</v>
      </c>
      <c r="BO1672" s="17">
        <v>0</v>
      </c>
      <c r="BP1672" s="17">
        <v>0</v>
      </c>
      <c r="BQ1672" s="17">
        <v>0</v>
      </c>
      <c r="BR1672" s="17">
        <v>0</v>
      </c>
      <c r="BS1672" s="17">
        <v>0</v>
      </c>
      <c r="BT1672" s="17" t="s">
        <v>409</v>
      </c>
      <c r="BU1672" s="17" t="s">
        <v>409</v>
      </c>
      <c r="BV1672" s="17" t="s">
        <v>409</v>
      </c>
      <c r="BW1672" s="17" t="s">
        <v>592</v>
      </c>
      <c r="CA1672" s="17">
        <v>93104820</v>
      </c>
      <c r="CB1672" s="17" t="s">
        <v>978</v>
      </c>
      <c r="CC1672" s="17">
        <v>5103347</v>
      </c>
      <c r="CD1672" s="17" t="s">
        <v>1049</v>
      </c>
    </row>
    <row r="1673" spans="1:82">
      <c r="A1673" s="27">
        <v>1000005786</v>
      </c>
      <c r="B1673" s="26">
        <v>0</v>
      </c>
      <c r="C1673" s="26" t="s">
        <v>352</v>
      </c>
      <c r="D1673" s="25">
        <v>309315</v>
      </c>
      <c r="E1673" s="25" t="s">
        <v>530</v>
      </c>
      <c r="F1673" s="25">
        <v>309535</v>
      </c>
      <c r="G1673" s="25" t="s">
        <v>1048</v>
      </c>
      <c r="H1673" s="25">
        <v>1</v>
      </c>
      <c r="I1673" s="25">
        <v>2006.1</v>
      </c>
      <c r="J1673" s="25">
        <v>2500.12</v>
      </c>
      <c r="K1673" s="25" t="s">
        <v>1044</v>
      </c>
      <c r="L1673" s="25"/>
      <c r="M1673" s="25" t="s">
        <v>1044</v>
      </c>
      <c r="N1673" s="25" t="s">
        <v>412</v>
      </c>
      <c r="O1673" s="25" t="s">
        <v>411</v>
      </c>
      <c r="P1673" s="25" t="s">
        <v>516</v>
      </c>
      <c r="Q1673" s="24">
        <v>1133</v>
      </c>
      <c r="R1673" s="17">
        <v>0.90300000000000002</v>
      </c>
      <c r="S1673" s="17" t="s">
        <v>411</v>
      </c>
      <c r="T1673" s="17" t="s">
        <v>516</v>
      </c>
      <c r="U1673" s="29">
        <v>1705</v>
      </c>
      <c r="V1673" s="17">
        <v>0.21060000000000001</v>
      </c>
      <c r="Y1673" s="17">
        <v>0</v>
      </c>
      <c r="Z1673" s="17">
        <v>0</v>
      </c>
      <c r="AC1673" s="17">
        <v>0</v>
      </c>
      <c r="AD1673" s="17">
        <v>0</v>
      </c>
      <c r="AG1673" s="17">
        <v>0</v>
      </c>
      <c r="AH1673" s="17">
        <v>0</v>
      </c>
      <c r="AK1673" s="17">
        <v>0</v>
      </c>
      <c r="AL1673" s="17">
        <v>0</v>
      </c>
      <c r="AO1673" s="17">
        <v>0</v>
      </c>
      <c r="AP1673" s="17">
        <v>0</v>
      </c>
      <c r="AQ1673" s="17">
        <v>0.48702325600000002</v>
      </c>
      <c r="AR1673" s="17">
        <v>1E-3</v>
      </c>
      <c r="AS1673" s="17">
        <v>1.7100000000000001E-4</v>
      </c>
      <c r="AT1673" s="17">
        <v>1.7769999999999999E-3</v>
      </c>
      <c r="AU1673" s="17">
        <v>4.9065999999999999E-2</v>
      </c>
      <c r="AV1673" s="17">
        <v>236</v>
      </c>
      <c r="AW1673" s="17">
        <v>283.2</v>
      </c>
      <c r="AX1673" s="17">
        <v>354</v>
      </c>
      <c r="AY1673" s="17">
        <v>0</v>
      </c>
      <c r="AZ1673" s="17">
        <v>0</v>
      </c>
      <c r="BA1673" s="17">
        <v>0</v>
      </c>
      <c r="BB1673" s="17">
        <v>0</v>
      </c>
      <c r="BC1673" s="17">
        <v>1</v>
      </c>
      <c r="BD1673" s="17">
        <v>2.84</v>
      </c>
      <c r="BE1673" s="17">
        <v>1</v>
      </c>
      <c r="BF1673" s="17">
        <v>1</v>
      </c>
      <c r="BH1673" s="17">
        <v>0</v>
      </c>
      <c r="BJ1673" s="17">
        <v>0</v>
      </c>
      <c r="BL1673" s="17">
        <v>0</v>
      </c>
      <c r="BM1673" s="17">
        <v>5.5800000000000001E-4</v>
      </c>
      <c r="BN1673" s="17">
        <v>8.0999999999999996E-4</v>
      </c>
      <c r="BO1673" s="17">
        <v>0</v>
      </c>
      <c r="BP1673" s="17">
        <v>0</v>
      </c>
      <c r="BQ1673" s="17">
        <v>0</v>
      </c>
      <c r="BR1673" s="17">
        <v>0</v>
      </c>
      <c r="BS1673" s="17">
        <v>0</v>
      </c>
      <c r="BT1673" s="17" t="s">
        <v>409</v>
      </c>
      <c r="BU1673" s="17" t="s">
        <v>409</v>
      </c>
      <c r="BV1673" s="17" t="s">
        <v>409</v>
      </c>
      <c r="BW1673" s="17" t="s">
        <v>592</v>
      </c>
      <c r="CA1673" s="17">
        <v>93104820</v>
      </c>
      <c r="CB1673" s="17" t="s">
        <v>978</v>
      </c>
      <c r="CC1673" s="17">
        <v>4104439</v>
      </c>
      <c r="CD1673" s="17" t="s">
        <v>1046</v>
      </c>
    </row>
    <row r="1674" spans="1:82">
      <c r="A1674" s="27">
        <v>1000005787</v>
      </c>
      <c r="B1674" s="26">
        <v>0</v>
      </c>
      <c r="C1674" s="26" t="s">
        <v>351</v>
      </c>
      <c r="D1674" s="25">
        <v>309315</v>
      </c>
      <c r="E1674" s="25" t="s">
        <v>530</v>
      </c>
      <c r="F1674" s="25">
        <v>309535</v>
      </c>
      <c r="G1674" s="25" t="s">
        <v>1048</v>
      </c>
      <c r="H1674" s="25">
        <v>2</v>
      </c>
      <c r="I1674" s="25">
        <v>2006.1</v>
      </c>
      <c r="J1674" s="25">
        <v>2500.12</v>
      </c>
      <c r="K1674" s="25" t="s">
        <v>1044</v>
      </c>
      <c r="L1674" s="25"/>
      <c r="M1674" s="25" t="s">
        <v>1044</v>
      </c>
      <c r="N1674" s="25" t="s">
        <v>412</v>
      </c>
      <c r="O1674" s="25" t="s">
        <v>411</v>
      </c>
      <c r="P1674" s="25" t="s">
        <v>516</v>
      </c>
      <c r="Q1674" s="24">
        <v>1133</v>
      </c>
      <c r="R1674" s="17">
        <v>0.90300000000000002</v>
      </c>
      <c r="S1674" s="17" t="s">
        <v>411</v>
      </c>
      <c r="T1674" s="17" t="s">
        <v>516</v>
      </c>
      <c r="U1674" s="29">
        <v>1705</v>
      </c>
      <c r="V1674" s="17">
        <v>0.21060000000000001</v>
      </c>
      <c r="Y1674" s="17">
        <v>0</v>
      </c>
      <c r="Z1674" s="17">
        <v>0</v>
      </c>
      <c r="AC1674" s="17">
        <v>0</v>
      </c>
      <c r="AD1674" s="17">
        <v>0</v>
      </c>
      <c r="AG1674" s="17">
        <v>0</v>
      </c>
      <c r="AH1674" s="17">
        <v>0</v>
      </c>
      <c r="AK1674" s="17">
        <v>0</v>
      </c>
      <c r="AL1674" s="17">
        <v>0</v>
      </c>
      <c r="AO1674" s="17">
        <v>0</v>
      </c>
      <c r="AP1674" s="17">
        <v>0</v>
      </c>
      <c r="AQ1674" s="17">
        <v>0.48702325600000002</v>
      </c>
      <c r="AR1674" s="17">
        <v>1E-3</v>
      </c>
      <c r="AS1674" s="17">
        <v>1.7100000000000001E-4</v>
      </c>
      <c r="AT1674" s="17">
        <v>1.7769999999999999E-3</v>
      </c>
      <c r="AU1674" s="17">
        <v>4.9065999999999999E-2</v>
      </c>
      <c r="AV1674" s="17">
        <v>236</v>
      </c>
      <c r="AW1674" s="17">
        <v>283.2</v>
      </c>
      <c r="AX1674" s="17">
        <v>354</v>
      </c>
      <c r="AY1674" s="17">
        <v>0</v>
      </c>
      <c r="AZ1674" s="17">
        <v>0</v>
      </c>
      <c r="BA1674" s="17">
        <v>0</v>
      </c>
      <c r="BB1674" s="17">
        <v>0</v>
      </c>
      <c r="BC1674" s="17">
        <v>1</v>
      </c>
      <c r="BD1674" s="17">
        <v>2.84</v>
      </c>
      <c r="BE1674" s="17">
        <v>1</v>
      </c>
      <c r="BF1674" s="17">
        <v>1</v>
      </c>
      <c r="BH1674" s="17">
        <v>0</v>
      </c>
      <c r="BJ1674" s="17">
        <v>0</v>
      </c>
      <c r="BL1674" s="17">
        <v>0</v>
      </c>
      <c r="BM1674" s="17">
        <v>5.5800000000000001E-4</v>
      </c>
      <c r="BN1674" s="17">
        <v>8.0999999999999996E-4</v>
      </c>
      <c r="BO1674" s="17">
        <v>0</v>
      </c>
      <c r="BP1674" s="17">
        <v>0</v>
      </c>
      <c r="BQ1674" s="17">
        <v>0</v>
      </c>
      <c r="BR1674" s="17">
        <v>0</v>
      </c>
      <c r="BS1674" s="17">
        <v>0</v>
      </c>
      <c r="BT1674" s="17" t="s">
        <v>409</v>
      </c>
      <c r="BU1674" s="17" t="s">
        <v>409</v>
      </c>
      <c r="BV1674" s="17" t="s">
        <v>409</v>
      </c>
      <c r="BW1674" s="17" t="s">
        <v>592</v>
      </c>
      <c r="CA1674" s="17">
        <v>93104820</v>
      </c>
      <c r="CB1674" s="17" t="s">
        <v>978</v>
      </c>
      <c r="CC1674" s="17">
        <v>4104439</v>
      </c>
      <c r="CD1674" s="17" t="s">
        <v>1046</v>
      </c>
    </row>
    <row r="1675" spans="1:82">
      <c r="A1675" s="27">
        <v>1000005789</v>
      </c>
      <c r="B1675" s="26">
        <v>0</v>
      </c>
      <c r="C1675" s="26" t="s">
        <v>81</v>
      </c>
      <c r="D1675" s="25">
        <v>309120</v>
      </c>
      <c r="E1675" s="25" t="s">
        <v>1045</v>
      </c>
      <c r="F1675" s="25">
        <v>309115</v>
      </c>
      <c r="G1675" s="25" t="s">
        <v>1047</v>
      </c>
      <c r="H1675" s="25">
        <v>1</v>
      </c>
      <c r="I1675" s="25">
        <v>2006.1</v>
      </c>
      <c r="J1675" s="25">
        <v>2500.12</v>
      </c>
      <c r="K1675" s="25" t="s">
        <v>1044</v>
      </c>
      <c r="L1675" s="25"/>
      <c r="M1675" s="25" t="s">
        <v>1044</v>
      </c>
      <c r="N1675" s="25" t="s">
        <v>412</v>
      </c>
      <c r="O1675" s="25" t="s">
        <v>428</v>
      </c>
      <c r="P1675" s="25" t="s">
        <v>427</v>
      </c>
      <c r="Q1675" s="24">
        <v>24703</v>
      </c>
      <c r="R1675" s="17">
        <v>0</v>
      </c>
      <c r="U1675" s="17">
        <v>0</v>
      </c>
      <c r="V1675" s="17">
        <v>0</v>
      </c>
      <c r="Y1675" s="17">
        <v>0</v>
      </c>
      <c r="Z1675" s="17">
        <v>0</v>
      </c>
      <c r="AC1675" s="17">
        <v>0</v>
      </c>
      <c r="AD1675" s="17">
        <v>0</v>
      </c>
      <c r="AG1675" s="17">
        <v>0</v>
      </c>
      <c r="AH1675" s="17">
        <v>0</v>
      </c>
      <c r="AK1675" s="17">
        <v>0</v>
      </c>
      <c r="AL1675" s="17">
        <v>0</v>
      </c>
      <c r="AO1675" s="17">
        <v>0</v>
      </c>
      <c r="AP1675" s="17">
        <v>0</v>
      </c>
      <c r="AQ1675" s="17">
        <v>0</v>
      </c>
      <c r="AR1675" s="17">
        <v>0</v>
      </c>
      <c r="AS1675" s="17">
        <v>1.0485E-2</v>
      </c>
      <c r="AT1675" s="17">
        <v>4.9501999999999997E-2</v>
      </c>
      <c r="AU1675" s="17">
        <v>2.0105999999999999E-2</v>
      </c>
      <c r="AV1675" s="17">
        <v>195</v>
      </c>
      <c r="AW1675" s="17">
        <v>234</v>
      </c>
      <c r="AX1675" s="17">
        <v>292.5</v>
      </c>
      <c r="AY1675" s="17">
        <v>0</v>
      </c>
      <c r="AZ1675" s="17">
        <v>0</v>
      </c>
      <c r="BA1675" s="17">
        <v>0</v>
      </c>
      <c r="BB1675" s="17">
        <v>0</v>
      </c>
      <c r="BC1675" s="17">
        <v>1</v>
      </c>
      <c r="BD1675" s="17">
        <v>24.7</v>
      </c>
      <c r="BE1675" s="17">
        <v>1</v>
      </c>
      <c r="BF1675" s="17">
        <v>1</v>
      </c>
      <c r="BH1675" s="17">
        <v>0</v>
      </c>
      <c r="BJ1675" s="17">
        <v>0</v>
      </c>
      <c r="BL1675" s="17">
        <v>0</v>
      </c>
      <c r="BM1675" s="17">
        <v>2.9467E-2</v>
      </c>
      <c r="BN1675" s="17">
        <v>0.12540899999999999</v>
      </c>
      <c r="BO1675" s="17">
        <v>6.5009999999999998E-3</v>
      </c>
      <c r="BP1675" s="17">
        <v>0</v>
      </c>
      <c r="BQ1675" s="17">
        <v>0</v>
      </c>
      <c r="BR1675" s="17">
        <v>0</v>
      </c>
      <c r="BS1675" s="17">
        <v>0</v>
      </c>
      <c r="BT1675" s="17" t="s">
        <v>409</v>
      </c>
      <c r="BU1675" s="17" t="s">
        <v>409</v>
      </c>
      <c r="BV1675" s="17" t="s">
        <v>409</v>
      </c>
      <c r="BW1675" s="17" t="s">
        <v>592</v>
      </c>
      <c r="CA1675" s="17">
        <v>93104820</v>
      </c>
      <c r="CB1675" s="17" t="s">
        <v>978</v>
      </c>
      <c r="CC1675" s="17">
        <v>4101502</v>
      </c>
      <c r="CD1675" s="17" t="s">
        <v>1046</v>
      </c>
    </row>
    <row r="1676" spans="1:82">
      <c r="A1676" s="27">
        <v>1000005790</v>
      </c>
      <c r="B1676" s="26">
        <v>0</v>
      </c>
      <c r="C1676" s="26" t="s">
        <v>273</v>
      </c>
      <c r="D1676" s="25">
        <v>309120</v>
      </c>
      <c r="E1676" s="25" t="s">
        <v>1045</v>
      </c>
      <c r="F1676" s="25">
        <v>305185</v>
      </c>
      <c r="G1676" s="25" t="s">
        <v>697</v>
      </c>
      <c r="H1676" s="25">
        <v>1</v>
      </c>
      <c r="I1676" s="25">
        <v>2006.1</v>
      </c>
      <c r="J1676" s="25">
        <v>2500.12</v>
      </c>
      <c r="K1676" s="25" t="s">
        <v>1044</v>
      </c>
      <c r="L1676" s="25"/>
      <c r="M1676" s="25" t="s">
        <v>1044</v>
      </c>
      <c r="N1676" s="25" t="s">
        <v>412</v>
      </c>
      <c r="O1676" s="25" t="s">
        <v>428</v>
      </c>
      <c r="P1676" s="25" t="s">
        <v>427</v>
      </c>
      <c r="Q1676" s="24">
        <v>47166</v>
      </c>
      <c r="R1676" s="17">
        <v>0</v>
      </c>
      <c r="U1676" s="17">
        <v>0</v>
      </c>
      <c r="V1676" s="17">
        <v>0</v>
      </c>
      <c r="Y1676" s="17">
        <v>0</v>
      </c>
      <c r="Z1676" s="17">
        <v>0</v>
      </c>
      <c r="AC1676" s="17">
        <v>0</v>
      </c>
      <c r="AD1676" s="17">
        <v>0</v>
      </c>
      <c r="AG1676" s="17">
        <v>0</v>
      </c>
      <c r="AH1676" s="17">
        <v>0</v>
      </c>
      <c r="AK1676" s="17">
        <v>0</v>
      </c>
      <c r="AL1676" s="17">
        <v>0</v>
      </c>
      <c r="AO1676" s="17">
        <v>0</v>
      </c>
      <c r="AP1676" s="17">
        <v>0</v>
      </c>
      <c r="AQ1676" s="17">
        <v>0</v>
      </c>
      <c r="AR1676" s="17">
        <v>0</v>
      </c>
      <c r="AS1676" s="17">
        <v>2.002E-2</v>
      </c>
      <c r="AT1676" s="17">
        <v>9.4745999999999997E-2</v>
      </c>
      <c r="AU1676" s="17">
        <v>3.841E-2</v>
      </c>
      <c r="AV1676" s="17">
        <v>195</v>
      </c>
      <c r="AW1676" s="17">
        <v>234</v>
      </c>
      <c r="AX1676" s="17">
        <v>292.5</v>
      </c>
      <c r="AY1676" s="17">
        <v>0</v>
      </c>
      <c r="AZ1676" s="17">
        <v>0</v>
      </c>
      <c r="BA1676" s="17">
        <v>0</v>
      </c>
      <c r="BB1676" s="17">
        <v>0</v>
      </c>
      <c r="BC1676" s="17">
        <v>1</v>
      </c>
      <c r="BD1676" s="17">
        <v>47.17</v>
      </c>
      <c r="BE1676" s="17">
        <v>1</v>
      </c>
      <c r="BF1676" s="17">
        <v>1</v>
      </c>
      <c r="BH1676" s="17">
        <v>0</v>
      </c>
      <c r="BJ1676" s="17">
        <v>0</v>
      </c>
      <c r="BL1676" s="17">
        <v>0</v>
      </c>
      <c r="BM1676" s="17">
        <v>6.2167E-2</v>
      </c>
      <c r="BN1676" s="17">
        <v>0.2417</v>
      </c>
      <c r="BO1676" s="17">
        <v>1.5502999999999999E-2</v>
      </c>
      <c r="BP1676" s="17">
        <v>0</v>
      </c>
      <c r="BQ1676" s="17">
        <v>0</v>
      </c>
      <c r="BR1676" s="17">
        <v>0</v>
      </c>
      <c r="BS1676" s="17">
        <v>0</v>
      </c>
      <c r="BT1676" s="17" t="s">
        <v>409</v>
      </c>
      <c r="BU1676" s="17" t="s">
        <v>409</v>
      </c>
      <c r="BV1676" s="17" t="s">
        <v>409</v>
      </c>
      <c r="BW1676" s="17" t="s">
        <v>592</v>
      </c>
      <c r="CA1676" s="17">
        <v>93104820</v>
      </c>
      <c r="CB1676" s="17" t="s">
        <v>978</v>
      </c>
      <c r="CC1676" s="17">
        <v>4104439</v>
      </c>
      <c r="CD1676" s="17" t="s">
        <v>1043</v>
      </c>
    </row>
    <row r="1677" spans="1:82">
      <c r="A1677" s="27">
        <v>1000005791</v>
      </c>
      <c r="B1677" s="26">
        <v>0</v>
      </c>
      <c r="C1677" s="26" t="s">
        <v>127</v>
      </c>
      <c r="D1677" s="25">
        <v>309415</v>
      </c>
      <c r="E1677" s="25" t="s">
        <v>1041</v>
      </c>
      <c r="F1677" s="25">
        <v>309425</v>
      </c>
      <c r="G1677" s="25" t="s">
        <v>1040</v>
      </c>
      <c r="H1677" s="25">
        <v>1</v>
      </c>
      <c r="I1677" s="25">
        <v>2007.04</v>
      </c>
      <c r="J1677" s="25">
        <v>2014.06</v>
      </c>
      <c r="K1677" s="25" t="s">
        <v>1042</v>
      </c>
      <c r="L1677" s="25"/>
      <c r="M1677" s="25" t="s">
        <v>1038</v>
      </c>
      <c r="N1677" s="25" t="s">
        <v>412</v>
      </c>
      <c r="O1677" s="25" t="s">
        <v>428</v>
      </c>
      <c r="P1677" s="25" t="s">
        <v>556</v>
      </c>
      <c r="Q1677" s="24">
        <v>24608</v>
      </c>
      <c r="R1677" s="17">
        <v>0</v>
      </c>
      <c r="U1677" s="17">
        <v>0</v>
      </c>
      <c r="V1677" s="17">
        <v>0</v>
      </c>
      <c r="Y1677" s="17">
        <v>0</v>
      </c>
      <c r="Z1677" s="17">
        <v>0</v>
      </c>
      <c r="AC1677" s="17">
        <v>0</v>
      </c>
      <c r="AD1677" s="17">
        <v>0</v>
      </c>
      <c r="AG1677" s="17">
        <v>0</v>
      </c>
      <c r="AH1677" s="17">
        <v>0</v>
      </c>
      <c r="AK1677" s="17">
        <v>0</v>
      </c>
      <c r="AL1677" s="17">
        <v>0</v>
      </c>
      <c r="AO1677" s="17">
        <v>0</v>
      </c>
      <c r="AP1677" s="17">
        <v>0</v>
      </c>
      <c r="AQ1677" s="17">
        <v>0</v>
      </c>
      <c r="AR1677" s="17">
        <v>0</v>
      </c>
      <c r="AS1677" s="17">
        <v>8.7049999999999992E-3</v>
      </c>
      <c r="AT1677" s="17">
        <v>4.7643999999999999E-2</v>
      </c>
      <c r="AU1677" s="17">
        <v>2.0763E-2</v>
      </c>
      <c r="AV1677" s="17">
        <v>226</v>
      </c>
      <c r="AW1677" s="17">
        <v>271.2</v>
      </c>
      <c r="AX1677" s="17">
        <v>339</v>
      </c>
      <c r="AY1677" s="17">
        <v>0</v>
      </c>
      <c r="AZ1677" s="17">
        <v>0</v>
      </c>
      <c r="BA1677" s="17">
        <v>0</v>
      </c>
      <c r="BB1677" s="17">
        <v>0</v>
      </c>
      <c r="BC1677" s="17">
        <v>1</v>
      </c>
      <c r="BD1677" s="17">
        <v>24.61</v>
      </c>
      <c r="BE1677" s="17">
        <v>1</v>
      </c>
      <c r="BF1677" s="17">
        <v>1</v>
      </c>
      <c r="BH1677" s="17">
        <v>0</v>
      </c>
      <c r="BJ1677" s="17">
        <v>0</v>
      </c>
      <c r="BL1677" s="17">
        <v>0</v>
      </c>
      <c r="BM1677" s="17">
        <v>3.0745999999999999E-2</v>
      </c>
      <c r="BN1677" s="17">
        <v>0.12858800000000001</v>
      </c>
      <c r="BO1677" s="17">
        <v>7.8609999999999999E-3</v>
      </c>
      <c r="BP1677" s="17">
        <v>0</v>
      </c>
      <c r="BQ1677" s="17">
        <v>0</v>
      </c>
      <c r="BR1677" s="17">
        <v>0</v>
      </c>
      <c r="BS1677" s="17">
        <v>0</v>
      </c>
      <c r="BT1677" s="17" t="s">
        <v>409</v>
      </c>
      <c r="BU1677" s="17" t="s">
        <v>409</v>
      </c>
      <c r="BV1677" s="17" t="s">
        <v>409</v>
      </c>
      <c r="BW1677" s="17" t="s">
        <v>592</v>
      </c>
      <c r="CA1677" s="17">
        <v>93104820</v>
      </c>
      <c r="CB1677" s="17" t="s">
        <v>978</v>
      </c>
      <c r="CC1677" s="17">
        <v>1101099</v>
      </c>
      <c r="CD1677" s="17" t="s">
        <v>1037</v>
      </c>
    </row>
    <row r="1678" spans="1:82">
      <c r="A1678" s="27">
        <v>1000005792</v>
      </c>
      <c r="B1678" s="26">
        <v>0</v>
      </c>
      <c r="C1678" s="26" t="s">
        <v>128</v>
      </c>
      <c r="D1678" s="25">
        <v>309415</v>
      </c>
      <c r="E1678" s="25" t="s">
        <v>1041</v>
      </c>
      <c r="F1678" s="25">
        <v>309425</v>
      </c>
      <c r="G1678" s="25" t="s">
        <v>1040</v>
      </c>
      <c r="H1678" s="25">
        <v>2</v>
      </c>
      <c r="I1678" s="25">
        <v>2007.04</v>
      </c>
      <c r="J1678" s="25">
        <v>2014.06</v>
      </c>
      <c r="K1678" s="25" t="s">
        <v>1039</v>
      </c>
      <c r="L1678" s="25"/>
      <c r="M1678" s="25" t="s">
        <v>1038</v>
      </c>
      <c r="N1678" s="25" t="s">
        <v>412</v>
      </c>
      <c r="O1678" s="25" t="s">
        <v>428</v>
      </c>
      <c r="P1678" s="25" t="s">
        <v>556</v>
      </c>
      <c r="Q1678" s="24">
        <v>24608</v>
      </c>
      <c r="R1678" s="17">
        <v>0</v>
      </c>
      <c r="U1678" s="17">
        <v>0</v>
      </c>
      <c r="V1678" s="17">
        <v>0</v>
      </c>
      <c r="Y1678" s="17">
        <v>0</v>
      </c>
      <c r="Z1678" s="17">
        <v>0</v>
      </c>
      <c r="AC1678" s="17">
        <v>0</v>
      </c>
      <c r="AD1678" s="17">
        <v>0</v>
      </c>
      <c r="AG1678" s="17">
        <v>0</v>
      </c>
      <c r="AH1678" s="17">
        <v>0</v>
      </c>
      <c r="AK1678" s="17">
        <v>0</v>
      </c>
      <c r="AL1678" s="17">
        <v>0</v>
      </c>
      <c r="AO1678" s="17">
        <v>0</v>
      </c>
      <c r="AP1678" s="17">
        <v>0</v>
      </c>
      <c r="AQ1678" s="17">
        <v>0</v>
      </c>
      <c r="AR1678" s="17">
        <v>0</v>
      </c>
      <c r="AS1678" s="17">
        <v>8.7049999999999992E-3</v>
      </c>
      <c r="AT1678" s="17">
        <v>4.7643999999999999E-2</v>
      </c>
      <c r="AU1678" s="17">
        <v>2.0763E-2</v>
      </c>
      <c r="AV1678" s="17">
        <v>226</v>
      </c>
      <c r="AW1678" s="17">
        <v>271.2</v>
      </c>
      <c r="AX1678" s="17">
        <v>339</v>
      </c>
      <c r="AY1678" s="17">
        <v>0</v>
      </c>
      <c r="AZ1678" s="17">
        <v>0</v>
      </c>
      <c r="BA1678" s="17">
        <v>0</v>
      </c>
      <c r="BB1678" s="17">
        <v>0</v>
      </c>
      <c r="BC1678" s="17">
        <v>1</v>
      </c>
      <c r="BD1678" s="17">
        <v>24.61</v>
      </c>
      <c r="BE1678" s="17">
        <v>1</v>
      </c>
      <c r="BF1678" s="17">
        <v>1</v>
      </c>
      <c r="BH1678" s="17">
        <v>0</v>
      </c>
      <c r="BJ1678" s="17">
        <v>0</v>
      </c>
      <c r="BL1678" s="17">
        <v>0</v>
      </c>
      <c r="BM1678" s="17">
        <v>3.0745999999999999E-2</v>
      </c>
      <c r="BN1678" s="17">
        <v>0.12858800000000001</v>
      </c>
      <c r="BO1678" s="17">
        <v>7.8609999999999999E-3</v>
      </c>
      <c r="BP1678" s="17">
        <v>0</v>
      </c>
      <c r="BQ1678" s="17">
        <v>0</v>
      </c>
      <c r="BR1678" s="17">
        <v>0</v>
      </c>
      <c r="BS1678" s="17">
        <v>0</v>
      </c>
      <c r="BT1678" s="17" t="s">
        <v>409</v>
      </c>
      <c r="BU1678" s="17" t="s">
        <v>409</v>
      </c>
      <c r="BV1678" s="17" t="s">
        <v>409</v>
      </c>
      <c r="BW1678" s="17" t="s">
        <v>592</v>
      </c>
      <c r="CA1678" s="17">
        <v>93104820</v>
      </c>
      <c r="CB1678" s="17" t="s">
        <v>978</v>
      </c>
      <c r="CC1678" s="17">
        <v>1101099</v>
      </c>
      <c r="CD1678" s="17" t="s">
        <v>1037</v>
      </c>
    </row>
    <row r="1679" spans="1:82">
      <c r="A1679" s="27">
        <v>1000005793</v>
      </c>
      <c r="B1679" s="26">
        <v>0</v>
      </c>
      <c r="C1679" s="26" t="s">
        <v>217</v>
      </c>
      <c r="D1679" s="25">
        <v>309300</v>
      </c>
      <c r="E1679" s="25" t="s">
        <v>684</v>
      </c>
      <c r="F1679" s="25">
        <v>309345</v>
      </c>
      <c r="G1679" s="25" t="s">
        <v>1036</v>
      </c>
      <c r="H1679" s="25">
        <v>1</v>
      </c>
      <c r="I1679" s="25">
        <v>2007.1</v>
      </c>
      <c r="J1679" s="25">
        <v>2500.12</v>
      </c>
      <c r="K1679" s="25" t="s">
        <v>1035</v>
      </c>
      <c r="L1679" s="25"/>
      <c r="M1679" s="25"/>
      <c r="N1679" s="25" t="s">
        <v>412</v>
      </c>
      <c r="O1679" s="25" t="s">
        <v>428</v>
      </c>
      <c r="P1679" s="25" t="s">
        <v>556</v>
      </c>
      <c r="Q1679" s="24">
        <v>32000</v>
      </c>
      <c r="R1679" s="17">
        <v>0</v>
      </c>
      <c r="U1679" s="17">
        <v>0</v>
      </c>
      <c r="V1679" s="17">
        <v>0</v>
      </c>
      <c r="Y1679" s="17">
        <v>0</v>
      </c>
      <c r="Z1679" s="17">
        <v>0</v>
      </c>
      <c r="AC1679" s="17">
        <v>0</v>
      </c>
      <c r="AD1679" s="17">
        <v>0</v>
      </c>
      <c r="AG1679" s="17">
        <v>0</v>
      </c>
      <c r="AH1679" s="17">
        <v>0</v>
      </c>
      <c r="AK1679" s="17">
        <v>0</v>
      </c>
      <c r="AL1679" s="17">
        <v>0</v>
      </c>
      <c r="AO1679" s="17">
        <v>0</v>
      </c>
      <c r="AP1679" s="17">
        <v>0</v>
      </c>
      <c r="AQ1679" s="17">
        <v>0</v>
      </c>
      <c r="AR1679" s="17">
        <v>0</v>
      </c>
      <c r="AS1679" s="17">
        <v>1.1328E-2</v>
      </c>
      <c r="AT1679" s="17">
        <v>6.2784000000000006E-2</v>
      </c>
      <c r="AU1679" s="17">
        <v>2.6623999999999998E-2</v>
      </c>
      <c r="AV1679" s="17">
        <v>226</v>
      </c>
      <c r="AW1679" s="17">
        <v>271.2</v>
      </c>
      <c r="AX1679" s="17">
        <v>339</v>
      </c>
      <c r="AY1679" s="17">
        <v>0</v>
      </c>
      <c r="AZ1679" s="17">
        <v>0</v>
      </c>
      <c r="BA1679" s="17">
        <v>0</v>
      </c>
      <c r="BB1679" s="17">
        <v>0</v>
      </c>
      <c r="BC1679" s="17">
        <v>1</v>
      </c>
      <c r="BD1679" s="17">
        <v>32</v>
      </c>
      <c r="BE1679" s="17">
        <v>1</v>
      </c>
      <c r="BF1679" s="17">
        <v>1</v>
      </c>
      <c r="BH1679" s="17">
        <v>0</v>
      </c>
      <c r="BJ1679" s="17">
        <v>0</v>
      </c>
      <c r="BL1679" s="17">
        <v>0</v>
      </c>
      <c r="BM1679" s="17">
        <v>3.7407999999999997E-2</v>
      </c>
      <c r="BN1679" s="17">
        <v>0.14966399999999999</v>
      </c>
      <c r="BO1679" s="17">
        <v>0</v>
      </c>
      <c r="BP1679" s="17">
        <v>0</v>
      </c>
      <c r="BQ1679" s="17">
        <v>0</v>
      </c>
      <c r="BR1679" s="17">
        <v>0</v>
      </c>
      <c r="BS1679" s="17">
        <v>0</v>
      </c>
      <c r="BT1679" s="17" t="s">
        <v>409</v>
      </c>
      <c r="BU1679" s="17" t="s">
        <v>409</v>
      </c>
      <c r="BV1679" s="17" t="s">
        <v>409</v>
      </c>
      <c r="BW1679" s="17" t="s">
        <v>592</v>
      </c>
      <c r="CA1679" s="17">
        <v>93104820</v>
      </c>
      <c r="CB1679" s="17" t="s">
        <v>978</v>
      </c>
      <c r="CC1679" s="17">
        <v>3101053</v>
      </c>
      <c r="CD1679" s="17" t="s">
        <v>1034</v>
      </c>
    </row>
    <row r="1680" spans="1:82">
      <c r="A1680" s="27">
        <v>1000005794</v>
      </c>
      <c r="B1680" s="26">
        <v>0</v>
      </c>
      <c r="C1680" s="26" t="s">
        <v>216</v>
      </c>
      <c r="D1680" s="25">
        <v>309300</v>
      </c>
      <c r="E1680" s="25" t="s">
        <v>684</v>
      </c>
      <c r="F1680" s="25">
        <v>309345</v>
      </c>
      <c r="G1680" s="25" t="s">
        <v>1036</v>
      </c>
      <c r="H1680" s="25">
        <v>2</v>
      </c>
      <c r="I1680" s="25">
        <v>2007.1</v>
      </c>
      <c r="J1680" s="25">
        <v>2500.12</v>
      </c>
      <c r="K1680" s="25" t="s">
        <v>1035</v>
      </c>
      <c r="L1680" s="25"/>
      <c r="M1680" s="25"/>
      <c r="N1680" s="25" t="s">
        <v>412</v>
      </c>
      <c r="O1680" s="25" t="s">
        <v>428</v>
      </c>
      <c r="P1680" s="25" t="s">
        <v>556</v>
      </c>
      <c r="Q1680" s="24">
        <v>32000</v>
      </c>
      <c r="R1680" s="17">
        <v>0</v>
      </c>
      <c r="U1680" s="17">
        <v>0</v>
      </c>
      <c r="V1680" s="17">
        <v>0</v>
      </c>
      <c r="Y1680" s="17">
        <v>0</v>
      </c>
      <c r="Z1680" s="17">
        <v>0</v>
      </c>
      <c r="AC1680" s="17">
        <v>0</v>
      </c>
      <c r="AD1680" s="17">
        <v>0</v>
      </c>
      <c r="AG1680" s="17">
        <v>0</v>
      </c>
      <c r="AH1680" s="17">
        <v>0</v>
      </c>
      <c r="AK1680" s="17">
        <v>0</v>
      </c>
      <c r="AL1680" s="17">
        <v>0</v>
      </c>
      <c r="AO1680" s="17">
        <v>0</v>
      </c>
      <c r="AP1680" s="17">
        <v>0</v>
      </c>
      <c r="AQ1680" s="17">
        <v>0</v>
      </c>
      <c r="AR1680" s="17">
        <v>0</v>
      </c>
      <c r="AS1680" s="17">
        <v>1.1328E-2</v>
      </c>
      <c r="AT1680" s="17">
        <v>6.2784000000000006E-2</v>
      </c>
      <c r="AU1680" s="17">
        <v>2.6623999999999998E-2</v>
      </c>
      <c r="AV1680" s="17">
        <v>226</v>
      </c>
      <c r="AW1680" s="17">
        <v>271.2</v>
      </c>
      <c r="AX1680" s="17">
        <v>339</v>
      </c>
      <c r="AY1680" s="17">
        <v>0</v>
      </c>
      <c r="AZ1680" s="17">
        <v>0</v>
      </c>
      <c r="BA1680" s="17">
        <v>0</v>
      </c>
      <c r="BB1680" s="17">
        <v>0</v>
      </c>
      <c r="BC1680" s="17">
        <v>1</v>
      </c>
      <c r="BD1680" s="17">
        <v>32</v>
      </c>
      <c r="BE1680" s="17">
        <v>1</v>
      </c>
      <c r="BF1680" s="17">
        <v>1</v>
      </c>
      <c r="BH1680" s="17">
        <v>0</v>
      </c>
      <c r="BJ1680" s="17">
        <v>0</v>
      </c>
      <c r="BL1680" s="17">
        <v>0</v>
      </c>
      <c r="BM1680" s="17">
        <v>3.7407999999999997E-2</v>
      </c>
      <c r="BN1680" s="17">
        <v>0.14966399999999999</v>
      </c>
      <c r="BO1680" s="17">
        <v>0</v>
      </c>
      <c r="BP1680" s="17">
        <v>0</v>
      </c>
      <c r="BQ1680" s="17">
        <v>0</v>
      </c>
      <c r="BR1680" s="17">
        <v>0</v>
      </c>
      <c r="BS1680" s="17">
        <v>0</v>
      </c>
      <c r="BT1680" s="17" t="s">
        <v>409</v>
      </c>
      <c r="BU1680" s="17" t="s">
        <v>409</v>
      </c>
      <c r="BV1680" s="17" t="s">
        <v>409</v>
      </c>
      <c r="BW1680" s="17" t="s">
        <v>592</v>
      </c>
      <c r="CA1680" s="17">
        <v>93104820</v>
      </c>
      <c r="CB1680" s="17" t="s">
        <v>978</v>
      </c>
      <c r="CC1680" s="17">
        <v>3101053</v>
      </c>
      <c r="CD1680" s="17" t="s">
        <v>1034</v>
      </c>
    </row>
    <row r="1681" spans="1:82">
      <c r="A1681" s="27">
        <v>1000005795</v>
      </c>
      <c r="B1681" s="26">
        <v>0</v>
      </c>
      <c r="C1681" s="26" t="s">
        <v>215</v>
      </c>
      <c r="D1681" s="25">
        <v>309300</v>
      </c>
      <c r="E1681" s="25" t="s">
        <v>684</v>
      </c>
      <c r="F1681" s="25">
        <v>309355</v>
      </c>
      <c r="G1681" s="25" t="s">
        <v>1033</v>
      </c>
      <c r="H1681" s="25">
        <v>1</v>
      </c>
      <c r="I1681" s="25">
        <v>2008.04</v>
      </c>
      <c r="J1681" s="25">
        <v>2500.12</v>
      </c>
      <c r="K1681" s="25" t="s">
        <v>1030</v>
      </c>
      <c r="L1681" s="25"/>
      <c r="M1681" s="25" t="s">
        <v>1030</v>
      </c>
      <c r="N1681" s="25" t="s">
        <v>412</v>
      </c>
      <c r="O1681" s="25" t="s">
        <v>428</v>
      </c>
      <c r="P1681" s="25" t="s">
        <v>427</v>
      </c>
      <c r="Q1681" s="24">
        <v>41793</v>
      </c>
      <c r="R1681" s="17">
        <v>0</v>
      </c>
      <c r="U1681" s="17">
        <v>0</v>
      </c>
      <c r="V1681" s="17">
        <v>0</v>
      </c>
      <c r="Y1681" s="17">
        <v>0</v>
      </c>
      <c r="Z1681" s="17">
        <v>0</v>
      </c>
      <c r="AC1681" s="17">
        <v>0</v>
      </c>
      <c r="AD1681" s="17">
        <v>0</v>
      </c>
      <c r="AG1681" s="17">
        <v>0</v>
      </c>
      <c r="AH1681" s="17">
        <v>0</v>
      </c>
      <c r="AK1681" s="17">
        <v>0</v>
      </c>
      <c r="AL1681" s="17">
        <v>0</v>
      </c>
      <c r="AO1681" s="17">
        <v>0</v>
      </c>
      <c r="AP1681" s="17">
        <v>0</v>
      </c>
      <c r="AQ1681" s="17">
        <v>0</v>
      </c>
      <c r="AR1681" s="17">
        <v>0</v>
      </c>
      <c r="AS1681" s="17">
        <v>1.7739999999999999E-2</v>
      </c>
      <c r="AT1681" s="17">
        <v>8.4236000000000005E-2</v>
      </c>
      <c r="AU1681" s="17">
        <v>3.3917000000000003E-2</v>
      </c>
      <c r="AV1681" s="17">
        <v>195</v>
      </c>
      <c r="AW1681" s="17">
        <v>234</v>
      </c>
      <c r="AX1681" s="17">
        <v>292.5</v>
      </c>
      <c r="AY1681" s="17">
        <v>0</v>
      </c>
      <c r="AZ1681" s="17">
        <v>0</v>
      </c>
      <c r="BA1681" s="17">
        <v>0</v>
      </c>
      <c r="BB1681" s="17">
        <v>0</v>
      </c>
      <c r="BC1681" s="17">
        <v>1</v>
      </c>
      <c r="BD1681" s="17">
        <v>41.79</v>
      </c>
      <c r="BE1681" s="17">
        <v>1</v>
      </c>
      <c r="BF1681" s="17">
        <v>1</v>
      </c>
      <c r="BH1681" s="17">
        <v>0</v>
      </c>
      <c r="BJ1681" s="17">
        <v>0</v>
      </c>
      <c r="BL1681" s="17">
        <v>0</v>
      </c>
      <c r="BM1681" s="17">
        <v>5.5466000000000001E-2</v>
      </c>
      <c r="BN1681" s="17">
        <v>0.21920500000000001</v>
      </c>
      <c r="BO1681" s="17">
        <v>0</v>
      </c>
      <c r="BP1681" s="17">
        <v>0</v>
      </c>
      <c r="BQ1681" s="17">
        <v>0</v>
      </c>
      <c r="BR1681" s="17">
        <v>0</v>
      </c>
      <c r="BS1681" s="17">
        <v>0</v>
      </c>
      <c r="BT1681" s="17" t="s">
        <v>409</v>
      </c>
      <c r="BU1681" s="17" t="s">
        <v>409</v>
      </c>
      <c r="BV1681" s="17" t="s">
        <v>409</v>
      </c>
      <c r="BW1681" s="17" t="s">
        <v>592</v>
      </c>
      <c r="CA1681" s="17">
        <v>93104820</v>
      </c>
      <c r="CB1681" s="17" t="s">
        <v>978</v>
      </c>
      <c r="CC1681" s="17">
        <v>3101053</v>
      </c>
      <c r="CD1681" s="17" t="s">
        <v>1015</v>
      </c>
    </row>
    <row r="1682" spans="1:82">
      <c r="A1682" s="27">
        <v>1000005796</v>
      </c>
      <c r="B1682" s="26">
        <v>0</v>
      </c>
      <c r="C1682" s="26" t="s">
        <v>214</v>
      </c>
      <c r="D1682" s="25">
        <v>309300</v>
      </c>
      <c r="E1682" s="25" t="s">
        <v>684</v>
      </c>
      <c r="F1682" s="25">
        <v>309355</v>
      </c>
      <c r="G1682" s="25" t="s">
        <v>1033</v>
      </c>
      <c r="H1682" s="25">
        <v>2</v>
      </c>
      <c r="I1682" s="25">
        <v>2008.04</v>
      </c>
      <c r="J1682" s="25">
        <v>2500.12</v>
      </c>
      <c r="K1682" s="25" t="s">
        <v>1032</v>
      </c>
      <c r="L1682" s="25"/>
      <c r="M1682" s="25" t="s">
        <v>1032</v>
      </c>
      <c r="N1682" s="25" t="s">
        <v>412</v>
      </c>
      <c r="O1682" s="25" t="s">
        <v>428</v>
      </c>
      <c r="P1682" s="25" t="s">
        <v>427</v>
      </c>
      <c r="Q1682" s="24">
        <v>41793</v>
      </c>
      <c r="R1682" s="17">
        <v>0</v>
      </c>
      <c r="U1682" s="17">
        <v>0</v>
      </c>
      <c r="V1682" s="17">
        <v>0</v>
      </c>
      <c r="Y1682" s="17">
        <v>0</v>
      </c>
      <c r="Z1682" s="17">
        <v>0</v>
      </c>
      <c r="AC1682" s="17">
        <v>0</v>
      </c>
      <c r="AD1682" s="17">
        <v>0</v>
      </c>
      <c r="AG1682" s="17">
        <v>0</v>
      </c>
      <c r="AH1682" s="17">
        <v>0</v>
      </c>
      <c r="AK1682" s="17">
        <v>0</v>
      </c>
      <c r="AL1682" s="17">
        <v>0</v>
      </c>
      <c r="AO1682" s="17">
        <v>0</v>
      </c>
      <c r="AP1682" s="17">
        <v>0</v>
      </c>
      <c r="AQ1682" s="17">
        <v>0</v>
      </c>
      <c r="AR1682" s="17">
        <v>0</v>
      </c>
      <c r="AS1682" s="17">
        <v>1.7739999999999999E-2</v>
      </c>
      <c r="AT1682" s="17">
        <v>8.4236000000000005E-2</v>
      </c>
      <c r="AU1682" s="17">
        <v>3.3917000000000003E-2</v>
      </c>
      <c r="AV1682" s="17">
        <v>195</v>
      </c>
      <c r="AW1682" s="17">
        <v>234</v>
      </c>
      <c r="AX1682" s="17">
        <v>292.5</v>
      </c>
      <c r="AY1682" s="17">
        <v>0</v>
      </c>
      <c r="AZ1682" s="17">
        <v>0</v>
      </c>
      <c r="BA1682" s="17">
        <v>0</v>
      </c>
      <c r="BB1682" s="17">
        <v>0</v>
      </c>
      <c r="BC1682" s="17">
        <v>1</v>
      </c>
      <c r="BD1682" s="17">
        <v>41.79</v>
      </c>
      <c r="BE1682" s="17">
        <v>1</v>
      </c>
      <c r="BF1682" s="17">
        <v>1</v>
      </c>
      <c r="BH1682" s="17">
        <v>0</v>
      </c>
      <c r="BJ1682" s="17">
        <v>0</v>
      </c>
      <c r="BL1682" s="17">
        <v>0</v>
      </c>
      <c r="BM1682" s="17">
        <v>5.5466000000000001E-2</v>
      </c>
      <c r="BN1682" s="17">
        <v>0.21920500000000001</v>
      </c>
      <c r="BO1682" s="17">
        <v>0</v>
      </c>
      <c r="BP1682" s="17">
        <v>0</v>
      </c>
      <c r="BQ1682" s="17">
        <v>0</v>
      </c>
      <c r="BR1682" s="17">
        <v>0</v>
      </c>
      <c r="BS1682" s="17">
        <v>0</v>
      </c>
      <c r="BT1682" s="17" t="s">
        <v>409</v>
      </c>
      <c r="BU1682" s="17" t="s">
        <v>409</v>
      </c>
      <c r="BV1682" s="17" t="s">
        <v>409</v>
      </c>
      <c r="BW1682" s="17" t="s">
        <v>592</v>
      </c>
      <c r="CA1682" s="17">
        <v>93104820</v>
      </c>
      <c r="CB1682" s="17" t="s">
        <v>978</v>
      </c>
      <c r="CC1682" s="17">
        <v>3101053</v>
      </c>
      <c r="CD1682" s="17" t="s">
        <v>1015</v>
      </c>
    </row>
    <row r="1683" spans="1:82">
      <c r="A1683" s="27">
        <v>1000005797</v>
      </c>
      <c r="B1683" s="26">
        <v>0</v>
      </c>
      <c r="C1683" s="26" t="s">
        <v>60</v>
      </c>
      <c r="D1683" s="25">
        <v>309360</v>
      </c>
      <c r="E1683" s="25" t="s">
        <v>847</v>
      </c>
      <c r="F1683" s="25">
        <v>309355</v>
      </c>
      <c r="G1683" s="25" t="s">
        <v>1033</v>
      </c>
      <c r="H1683" s="25">
        <v>1</v>
      </c>
      <c r="I1683" s="25">
        <v>2008.04</v>
      </c>
      <c r="J1683" s="25">
        <v>2500.12</v>
      </c>
      <c r="K1683" s="25" t="s">
        <v>1030</v>
      </c>
      <c r="L1683" s="25"/>
      <c r="M1683" s="25" t="s">
        <v>1030</v>
      </c>
      <c r="N1683" s="25" t="s">
        <v>412</v>
      </c>
      <c r="O1683" s="25" t="s">
        <v>428</v>
      </c>
      <c r="P1683" s="25" t="s">
        <v>427</v>
      </c>
      <c r="Q1683" s="24">
        <v>23286</v>
      </c>
      <c r="R1683" s="17">
        <v>0</v>
      </c>
      <c r="U1683" s="17">
        <v>0</v>
      </c>
      <c r="V1683" s="17">
        <v>0</v>
      </c>
      <c r="Y1683" s="17">
        <v>0</v>
      </c>
      <c r="Z1683" s="17">
        <v>0</v>
      </c>
      <c r="AC1683" s="17">
        <v>0</v>
      </c>
      <c r="AD1683" s="17">
        <v>0</v>
      </c>
      <c r="AG1683" s="17">
        <v>0</v>
      </c>
      <c r="AH1683" s="17">
        <v>0</v>
      </c>
      <c r="AK1683" s="17">
        <v>0</v>
      </c>
      <c r="AL1683" s="17">
        <v>0</v>
      </c>
      <c r="AO1683" s="17">
        <v>0</v>
      </c>
      <c r="AP1683" s="17">
        <v>0</v>
      </c>
      <c r="AQ1683" s="17">
        <v>0</v>
      </c>
      <c r="AR1683" s="17">
        <v>0</v>
      </c>
      <c r="AS1683" s="17">
        <v>9.8840000000000004E-3</v>
      </c>
      <c r="AT1683" s="17">
        <v>4.6793000000000001E-2</v>
      </c>
      <c r="AU1683" s="17">
        <v>1.8949000000000001E-2</v>
      </c>
      <c r="AV1683" s="17">
        <v>195</v>
      </c>
      <c r="AW1683" s="17">
        <v>234</v>
      </c>
      <c r="AX1683" s="17">
        <v>292.5</v>
      </c>
      <c r="AY1683" s="17">
        <v>0</v>
      </c>
      <c r="AZ1683" s="17">
        <v>0</v>
      </c>
      <c r="BA1683" s="17">
        <v>0</v>
      </c>
      <c r="BB1683" s="17">
        <v>0</v>
      </c>
      <c r="BC1683" s="17">
        <v>1</v>
      </c>
      <c r="BD1683" s="17">
        <v>23.29</v>
      </c>
      <c r="BE1683" s="17">
        <v>1</v>
      </c>
      <c r="BF1683" s="17">
        <v>1</v>
      </c>
      <c r="BH1683" s="17">
        <v>0</v>
      </c>
      <c r="BJ1683" s="17">
        <v>0</v>
      </c>
      <c r="BL1683" s="17">
        <v>0</v>
      </c>
      <c r="BM1683" s="17">
        <v>3.0875E-2</v>
      </c>
      <c r="BN1683" s="17">
        <v>0.11441999999999999</v>
      </c>
      <c r="BO1683" s="17">
        <v>0</v>
      </c>
      <c r="BP1683" s="17">
        <v>0</v>
      </c>
      <c r="BQ1683" s="17">
        <v>0</v>
      </c>
      <c r="BR1683" s="17">
        <v>0</v>
      </c>
      <c r="BS1683" s="17">
        <v>0</v>
      </c>
      <c r="BT1683" s="17" t="s">
        <v>409</v>
      </c>
      <c r="BU1683" s="17" t="s">
        <v>409</v>
      </c>
      <c r="BV1683" s="17" t="s">
        <v>409</v>
      </c>
      <c r="BW1683" s="17" t="s">
        <v>592</v>
      </c>
      <c r="CA1683" s="17">
        <v>93104820</v>
      </c>
      <c r="CB1683" s="17" t="s">
        <v>978</v>
      </c>
      <c r="CC1683" s="17">
        <v>3101053</v>
      </c>
      <c r="CD1683" s="17" t="s">
        <v>1015</v>
      </c>
    </row>
    <row r="1684" spans="1:82">
      <c r="A1684" s="27">
        <v>1000005798</v>
      </c>
      <c r="B1684" s="26">
        <v>0</v>
      </c>
      <c r="C1684" s="26" t="s">
        <v>59</v>
      </c>
      <c r="D1684" s="25">
        <v>309360</v>
      </c>
      <c r="E1684" s="25" t="s">
        <v>847</v>
      </c>
      <c r="F1684" s="25">
        <v>309355</v>
      </c>
      <c r="G1684" s="25" t="s">
        <v>1033</v>
      </c>
      <c r="H1684" s="25">
        <v>2</v>
      </c>
      <c r="I1684" s="25">
        <v>2008.04</v>
      </c>
      <c r="J1684" s="25">
        <v>2500.12</v>
      </c>
      <c r="K1684" s="25" t="s">
        <v>1032</v>
      </c>
      <c r="L1684" s="25"/>
      <c r="M1684" s="25" t="s">
        <v>1032</v>
      </c>
      <c r="N1684" s="25" t="s">
        <v>412</v>
      </c>
      <c r="O1684" s="25" t="s">
        <v>428</v>
      </c>
      <c r="P1684" s="25" t="s">
        <v>427</v>
      </c>
      <c r="Q1684" s="24">
        <v>23286</v>
      </c>
      <c r="R1684" s="17">
        <v>0</v>
      </c>
      <c r="U1684" s="17">
        <v>0</v>
      </c>
      <c r="V1684" s="17">
        <v>0</v>
      </c>
      <c r="Y1684" s="17">
        <v>0</v>
      </c>
      <c r="Z1684" s="17">
        <v>0</v>
      </c>
      <c r="AC1684" s="17">
        <v>0</v>
      </c>
      <c r="AD1684" s="17">
        <v>0</v>
      </c>
      <c r="AG1684" s="17">
        <v>0</v>
      </c>
      <c r="AH1684" s="17">
        <v>0</v>
      </c>
      <c r="AK1684" s="17">
        <v>0</v>
      </c>
      <c r="AL1684" s="17">
        <v>0</v>
      </c>
      <c r="AO1684" s="17">
        <v>0</v>
      </c>
      <c r="AP1684" s="17">
        <v>0</v>
      </c>
      <c r="AQ1684" s="17">
        <v>0</v>
      </c>
      <c r="AR1684" s="17">
        <v>0</v>
      </c>
      <c r="AS1684" s="17">
        <v>9.8840000000000004E-3</v>
      </c>
      <c r="AT1684" s="17">
        <v>4.6793000000000001E-2</v>
      </c>
      <c r="AU1684" s="17">
        <v>1.8949000000000001E-2</v>
      </c>
      <c r="AV1684" s="17">
        <v>195</v>
      </c>
      <c r="AW1684" s="17">
        <v>234</v>
      </c>
      <c r="AX1684" s="17">
        <v>292.5</v>
      </c>
      <c r="AY1684" s="17">
        <v>0</v>
      </c>
      <c r="AZ1684" s="17">
        <v>0</v>
      </c>
      <c r="BA1684" s="17">
        <v>0</v>
      </c>
      <c r="BB1684" s="17">
        <v>0</v>
      </c>
      <c r="BC1684" s="17">
        <v>1</v>
      </c>
      <c r="BD1684" s="17">
        <v>23.29</v>
      </c>
      <c r="BE1684" s="17">
        <v>1</v>
      </c>
      <c r="BF1684" s="17">
        <v>1</v>
      </c>
      <c r="BH1684" s="17">
        <v>0</v>
      </c>
      <c r="BJ1684" s="17">
        <v>0</v>
      </c>
      <c r="BL1684" s="17">
        <v>0</v>
      </c>
      <c r="BM1684" s="17">
        <v>3.0875E-2</v>
      </c>
      <c r="BN1684" s="17">
        <v>0.11441999999999999</v>
      </c>
      <c r="BO1684" s="17">
        <v>0</v>
      </c>
      <c r="BP1684" s="17">
        <v>0</v>
      </c>
      <c r="BQ1684" s="17">
        <v>0</v>
      </c>
      <c r="BR1684" s="17">
        <v>0</v>
      </c>
      <c r="BS1684" s="17">
        <v>0</v>
      </c>
      <c r="BT1684" s="17" t="s">
        <v>409</v>
      </c>
      <c r="BU1684" s="17" t="s">
        <v>409</v>
      </c>
      <c r="BV1684" s="17" t="s">
        <v>409</v>
      </c>
      <c r="BW1684" s="17" t="s">
        <v>592</v>
      </c>
      <c r="CA1684" s="17">
        <v>93104820</v>
      </c>
      <c r="CB1684" s="17" t="s">
        <v>978</v>
      </c>
      <c r="CC1684" s="17">
        <v>3101053</v>
      </c>
      <c r="CD1684" s="17" t="s">
        <v>1015</v>
      </c>
    </row>
    <row r="1685" spans="1:82">
      <c r="A1685" s="27">
        <v>1000005799</v>
      </c>
      <c r="B1685" s="26">
        <v>0</v>
      </c>
      <c r="C1685" s="26" t="s">
        <v>105</v>
      </c>
      <c r="D1685" s="25">
        <v>309840</v>
      </c>
      <c r="E1685" s="25" t="s">
        <v>1031</v>
      </c>
      <c r="F1685" s="25">
        <v>309845</v>
      </c>
      <c r="G1685" s="25" t="s">
        <v>1028</v>
      </c>
      <c r="H1685" s="25">
        <v>1</v>
      </c>
      <c r="I1685" s="25">
        <v>2008.04</v>
      </c>
      <c r="J1685" s="25">
        <v>2500.12</v>
      </c>
      <c r="K1685" s="25" t="s">
        <v>1026</v>
      </c>
      <c r="L1685" s="25"/>
      <c r="M1685" s="25" t="s">
        <v>1026</v>
      </c>
      <c r="N1685" s="25" t="s">
        <v>412</v>
      </c>
      <c r="O1685" s="25" t="s">
        <v>428</v>
      </c>
      <c r="P1685" s="25" t="s">
        <v>499</v>
      </c>
      <c r="Q1685" s="24">
        <v>3916</v>
      </c>
      <c r="R1685" s="17">
        <v>0</v>
      </c>
      <c r="U1685" s="17">
        <v>0</v>
      </c>
      <c r="V1685" s="17">
        <v>0</v>
      </c>
      <c r="Y1685" s="17">
        <v>0</v>
      </c>
      <c r="Z1685" s="17">
        <v>0</v>
      </c>
      <c r="AC1685" s="17">
        <v>0</v>
      </c>
      <c r="AD1685" s="17">
        <v>0</v>
      </c>
      <c r="AG1685" s="17">
        <v>0</v>
      </c>
      <c r="AH1685" s="17">
        <v>0</v>
      </c>
      <c r="AK1685" s="17">
        <v>0</v>
      </c>
      <c r="AL1685" s="17">
        <v>0</v>
      </c>
      <c r="AO1685" s="17">
        <v>0</v>
      </c>
      <c r="AP1685" s="17">
        <v>0</v>
      </c>
      <c r="AQ1685" s="17">
        <v>0</v>
      </c>
      <c r="AR1685" s="17">
        <v>0</v>
      </c>
      <c r="AS1685" s="17">
        <v>6.9300000000000004E-4</v>
      </c>
      <c r="AT1685" s="17">
        <v>5.3759999999999997E-3</v>
      </c>
      <c r="AU1685" s="17">
        <v>4.6129999999999999E-3</v>
      </c>
      <c r="AV1685" s="17">
        <v>452</v>
      </c>
      <c r="AW1685" s="17">
        <v>542.4</v>
      </c>
      <c r="AX1685" s="17">
        <v>678</v>
      </c>
      <c r="AY1685" s="17">
        <v>0</v>
      </c>
      <c r="AZ1685" s="17">
        <v>0</v>
      </c>
      <c r="BA1685" s="17">
        <v>0</v>
      </c>
      <c r="BB1685" s="17">
        <v>0</v>
      </c>
      <c r="BC1685" s="17">
        <v>1</v>
      </c>
      <c r="BD1685" s="17">
        <v>3.92</v>
      </c>
      <c r="BE1685" s="17">
        <v>1</v>
      </c>
      <c r="BF1685" s="17">
        <v>1</v>
      </c>
      <c r="BH1685" s="17">
        <v>0</v>
      </c>
      <c r="BJ1685" s="17">
        <v>0</v>
      </c>
      <c r="BL1685" s="17">
        <v>0</v>
      </c>
      <c r="BM1685" s="17">
        <v>3.4390000000000002E-3</v>
      </c>
      <c r="BN1685" s="17">
        <v>1.8341E-2</v>
      </c>
      <c r="BO1685" s="17">
        <v>0</v>
      </c>
      <c r="BP1685" s="17">
        <v>0</v>
      </c>
      <c r="BQ1685" s="17">
        <v>0</v>
      </c>
      <c r="BR1685" s="17">
        <v>0</v>
      </c>
      <c r="BS1685" s="17">
        <v>0</v>
      </c>
      <c r="BT1685" s="17" t="s">
        <v>409</v>
      </c>
      <c r="BU1685" s="17" t="s">
        <v>409</v>
      </c>
      <c r="BV1685" s="17" t="s">
        <v>409</v>
      </c>
      <c r="BW1685" s="17" t="s">
        <v>592</v>
      </c>
      <c r="CA1685" s="17">
        <v>93104820</v>
      </c>
      <c r="CB1685" s="17" t="s">
        <v>978</v>
      </c>
      <c r="CC1685" s="17">
        <v>3101053</v>
      </c>
      <c r="CD1685" s="17" t="s">
        <v>1025</v>
      </c>
    </row>
    <row r="1686" spans="1:82">
      <c r="A1686" s="27">
        <v>1000005800</v>
      </c>
      <c r="B1686" s="26">
        <v>0</v>
      </c>
      <c r="C1686" s="26" t="s">
        <v>104</v>
      </c>
      <c r="D1686" s="25">
        <v>309840</v>
      </c>
      <c r="E1686" s="25" t="s">
        <v>1031</v>
      </c>
      <c r="F1686" s="25">
        <v>309845</v>
      </c>
      <c r="G1686" s="25" t="s">
        <v>1028</v>
      </c>
      <c r="H1686" s="25">
        <v>2</v>
      </c>
      <c r="I1686" s="25">
        <v>2008.04</v>
      </c>
      <c r="J1686" s="25">
        <v>2500.12</v>
      </c>
      <c r="K1686" s="25" t="s">
        <v>1027</v>
      </c>
      <c r="L1686" s="25"/>
      <c r="M1686" s="25" t="s">
        <v>1030</v>
      </c>
      <c r="N1686" s="25" t="s">
        <v>412</v>
      </c>
      <c r="O1686" s="25" t="s">
        <v>428</v>
      </c>
      <c r="P1686" s="25" t="s">
        <v>499</v>
      </c>
      <c r="Q1686" s="24">
        <v>3916</v>
      </c>
      <c r="R1686" s="17">
        <v>0</v>
      </c>
      <c r="U1686" s="17">
        <v>0</v>
      </c>
      <c r="V1686" s="17">
        <v>0</v>
      </c>
      <c r="Y1686" s="17">
        <v>0</v>
      </c>
      <c r="Z1686" s="17">
        <v>0</v>
      </c>
      <c r="AC1686" s="17">
        <v>0</v>
      </c>
      <c r="AD1686" s="17">
        <v>0</v>
      </c>
      <c r="AG1686" s="17">
        <v>0</v>
      </c>
      <c r="AH1686" s="17">
        <v>0</v>
      </c>
      <c r="AK1686" s="17">
        <v>0</v>
      </c>
      <c r="AL1686" s="17">
        <v>0</v>
      </c>
      <c r="AO1686" s="17">
        <v>0</v>
      </c>
      <c r="AP1686" s="17">
        <v>0</v>
      </c>
      <c r="AQ1686" s="17">
        <v>0</v>
      </c>
      <c r="AR1686" s="17">
        <v>0</v>
      </c>
      <c r="AS1686" s="17">
        <v>6.9300000000000004E-4</v>
      </c>
      <c r="AT1686" s="17">
        <v>5.3759999999999997E-3</v>
      </c>
      <c r="AU1686" s="17">
        <v>4.6129999999999999E-3</v>
      </c>
      <c r="AV1686" s="17">
        <v>452</v>
      </c>
      <c r="AW1686" s="17">
        <v>542.4</v>
      </c>
      <c r="AX1686" s="17">
        <v>678</v>
      </c>
      <c r="AY1686" s="17">
        <v>0</v>
      </c>
      <c r="AZ1686" s="17">
        <v>0</v>
      </c>
      <c r="BA1686" s="17">
        <v>0</v>
      </c>
      <c r="BB1686" s="17">
        <v>0</v>
      </c>
      <c r="BC1686" s="17">
        <v>1</v>
      </c>
      <c r="BD1686" s="17">
        <v>3.92</v>
      </c>
      <c r="BE1686" s="17">
        <v>1</v>
      </c>
      <c r="BF1686" s="17">
        <v>1</v>
      </c>
      <c r="BH1686" s="17">
        <v>0</v>
      </c>
      <c r="BJ1686" s="17">
        <v>0</v>
      </c>
      <c r="BL1686" s="17">
        <v>0</v>
      </c>
      <c r="BM1686" s="17">
        <v>3.4390000000000002E-3</v>
      </c>
      <c r="BN1686" s="17">
        <v>1.8341E-2</v>
      </c>
      <c r="BO1686" s="17">
        <v>0</v>
      </c>
      <c r="BP1686" s="17">
        <v>0</v>
      </c>
      <c r="BQ1686" s="17">
        <v>0</v>
      </c>
      <c r="BR1686" s="17">
        <v>0</v>
      </c>
      <c r="BS1686" s="17">
        <v>0</v>
      </c>
      <c r="BT1686" s="17" t="s">
        <v>409</v>
      </c>
      <c r="BU1686" s="17" t="s">
        <v>409</v>
      </c>
      <c r="BV1686" s="17" t="s">
        <v>409</v>
      </c>
      <c r="BW1686" s="17" t="s">
        <v>592</v>
      </c>
      <c r="CA1686" s="17">
        <v>93104820</v>
      </c>
      <c r="CB1686" s="17" t="s">
        <v>978</v>
      </c>
      <c r="CC1686" s="17">
        <v>3101053</v>
      </c>
      <c r="CD1686" s="17" t="s">
        <v>1025</v>
      </c>
    </row>
    <row r="1687" spans="1:82">
      <c r="A1687" s="27">
        <v>1000005801</v>
      </c>
      <c r="B1687" s="26">
        <v>0</v>
      </c>
      <c r="C1687" s="26" t="s">
        <v>64</v>
      </c>
      <c r="D1687" s="25">
        <v>311420</v>
      </c>
      <c r="E1687" s="25" t="s">
        <v>1029</v>
      </c>
      <c r="F1687" s="25">
        <v>309845</v>
      </c>
      <c r="G1687" s="25" t="s">
        <v>1028</v>
      </c>
      <c r="H1687" s="25">
        <v>1</v>
      </c>
      <c r="I1687" s="25">
        <v>2008.04</v>
      </c>
      <c r="J1687" s="25">
        <v>2015.04</v>
      </c>
      <c r="K1687" s="25" t="s">
        <v>1026</v>
      </c>
      <c r="L1687" s="25"/>
      <c r="M1687" s="25" t="s">
        <v>1030</v>
      </c>
      <c r="N1687" s="25" t="s">
        <v>412</v>
      </c>
      <c r="O1687" s="25" t="s">
        <v>428</v>
      </c>
      <c r="P1687" s="25" t="s">
        <v>499</v>
      </c>
      <c r="Q1687" s="24">
        <v>36552</v>
      </c>
      <c r="R1687" s="17">
        <v>0</v>
      </c>
      <c r="U1687" s="17">
        <v>0</v>
      </c>
      <c r="V1687" s="17">
        <v>0</v>
      </c>
      <c r="Y1687" s="17">
        <v>0</v>
      </c>
      <c r="Z1687" s="17">
        <v>0</v>
      </c>
      <c r="AC1687" s="17">
        <v>0</v>
      </c>
      <c r="AD1687" s="17">
        <v>0</v>
      </c>
      <c r="AG1687" s="17">
        <v>0</v>
      </c>
      <c r="AH1687" s="17">
        <v>0</v>
      </c>
      <c r="AK1687" s="17">
        <v>0</v>
      </c>
      <c r="AL1687" s="17">
        <v>0</v>
      </c>
      <c r="AO1687" s="17">
        <v>0</v>
      </c>
      <c r="AP1687" s="17">
        <v>0</v>
      </c>
      <c r="AQ1687" s="17">
        <v>0</v>
      </c>
      <c r="AR1687" s="17">
        <v>0</v>
      </c>
      <c r="AS1687" s="17">
        <v>6.4650000000000003E-3</v>
      </c>
      <c r="AT1687" s="17">
        <v>5.117E-2</v>
      </c>
      <c r="AU1687" s="17">
        <v>4.2214000000000002E-2</v>
      </c>
      <c r="AV1687" s="17">
        <v>452</v>
      </c>
      <c r="AW1687" s="17">
        <v>542.4</v>
      </c>
      <c r="AX1687" s="17">
        <v>678</v>
      </c>
      <c r="AY1687" s="17">
        <v>0</v>
      </c>
      <c r="AZ1687" s="17">
        <v>0</v>
      </c>
      <c r="BA1687" s="17">
        <v>0</v>
      </c>
      <c r="BB1687" s="17">
        <v>0</v>
      </c>
      <c r="BC1687" s="17">
        <v>1</v>
      </c>
      <c r="BD1687" s="17">
        <v>36.549999999999997</v>
      </c>
      <c r="BE1687" s="17">
        <v>1</v>
      </c>
      <c r="BF1687" s="17">
        <v>1</v>
      </c>
      <c r="BH1687" s="17">
        <v>0</v>
      </c>
      <c r="BJ1687" s="17">
        <v>0</v>
      </c>
      <c r="BL1687" s="17">
        <v>0</v>
      </c>
      <c r="BM1687" s="17">
        <v>3.6132999999999998E-2</v>
      </c>
      <c r="BN1687" s="17">
        <v>0.148449</v>
      </c>
      <c r="BO1687" s="17">
        <v>0</v>
      </c>
      <c r="BP1687" s="17">
        <v>0</v>
      </c>
      <c r="BQ1687" s="17">
        <v>0</v>
      </c>
      <c r="BR1687" s="17">
        <v>0</v>
      </c>
      <c r="BS1687" s="17">
        <v>0</v>
      </c>
      <c r="BT1687" s="17" t="s">
        <v>409</v>
      </c>
      <c r="BU1687" s="17" t="s">
        <v>409</v>
      </c>
      <c r="BV1687" s="17" t="s">
        <v>409</v>
      </c>
      <c r="BW1687" s="17" t="s">
        <v>592</v>
      </c>
      <c r="CA1687" s="17">
        <v>93104820</v>
      </c>
      <c r="CB1687" s="17" t="s">
        <v>978</v>
      </c>
      <c r="CC1687" s="17">
        <v>3101053</v>
      </c>
      <c r="CD1687" s="17" t="s">
        <v>1025</v>
      </c>
    </row>
    <row r="1688" spans="1:82">
      <c r="A1688" s="27">
        <v>1000005802</v>
      </c>
      <c r="B1688" s="26">
        <v>0</v>
      </c>
      <c r="C1688" s="26" t="s">
        <v>63</v>
      </c>
      <c r="D1688" s="25">
        <v>311420</v>
      </c>
      <c r="E1688" s="25" t="s">
        <v>1029</v>
      </c>
      <c r="F1688" s="25">
        <v>309845</v>
      </c>
      <c r="G1688" s="25" t="s">
        <v>1028</v>
      </c>
      <c r="H1688" s="25">
        <v>2</v>
      </c>
      <c r="I1688" s="25">
        <v>2008.04</v>
      </c>
      <c r="J1688" s="25">
        <v>2015.04</v>
      </c>
      <c r="K1688" s="25" t="s">
        <v>1027</v>
      </c>
      <c r="L1688" s="25"/>
      <c r="M1688" s="25" t="s">
        <v>1026</v>
      </c>
      <c r="N1688" s="25" t="s">
        <v>412</v>
      </c>
      <c r="O1688" s="25" t="s">
        <v>428</v>
      </c>
      <c r="P1688" s="25" t="s">
        <v>499</v>
      </c>
      <c r="Q1688" s="24">
        <v>36552</v>
      </c>
      <c r="R1688" s="17">
        <v>0</v>
      </c>
      <c r="U1688" s="17">
        <v>0</v>
      </c>
      <c r="V1688" s="17">
        <v>0</v>
      </c>
      <c r="Y1688" s="17">
        <v>0</v>
      </c>
      <c r="Z1688" s="17">
        <v>0</v>
      </c>
      <c r="AC1688" s="17">
        <v>0</v>
      </c>
      <c r="AD1688" s="17">
        <v>0</v>
      </c>
      <c r="AG1688" s="17">
        <v>0</v>
      </c>
      <c r="AH1688" s="17">
        <v>0</v>
      </c>
      <c r="AK1688" s="17">
        <v>0</v>
      </c>
      <c r="AL1688" s="17">
        <v>0</v>
      </c>
      <c r="AO1688" s="17">
        <v>0</v>
      </c>
      <c r="AP1688" s="17">
        <v>0</v>
      </c>
      <c r="AQ1688" s="17">
        <v>0</v>
      </c>
      <c r="AR1688" s="17">
        <v>0</v>
      </c>
      <c r="AS1688" s="17">
        <v>6.4650000000000003E-3</v>
      </c>
      <c r="AT1688" s="17">
        <v>5.117E-2</v>
      </c>
      <c r="AU1688" s="17">
        <v>4.2214000000000002E-2</v>
      </c>
      <c r="AV1688" s="17">
        <v>452</v>
      </c>
      <c r="AW1688" s="17">
        <v>542.4</v>
      </c>
      <c r="AX1688" s="17">
        <v>678</v>
      </c>
      <c r="AY1688" s="17">
        <v>0</v>
      </c>
      <c r="AZ1688" s="17">
        <v>0</v>
      </c>
      <c r="BA1688" s="17">
        <v>0</v>
      </c>
      <c r="BB1688" s="17">
        <v>0</v>
      </c>
      <c r="BC1688" s="17">
        <v>1</v>
      </c>
      <c r="BD1688" s="17">
        <v>36.549999999999997</v>
      </c>
      <c r="BE1688" s="17">
        <v>1</v>
      </c>
      <c r="BF1688" s="17">
        <v>1</v>
      </c>
      <c r="BH1688" s="17">
        <v>0</v>
      </c>
      <c r="BJ1688" s="17">
        <v>0</v>
      </c>
      <c r="BL1688" s="17">
        <v>0</v>
      </c>
      <c r="BM1688" s="17">
        <v>3.6132999999999998E-2</v>
      </c>
      <c r="BN1688" s="17">
        <v>0.148449</v>
      </c>
      <c r="BO1688" s="17">
        <v>0</v>
      </c>
      <c r="BP1688" s="17">
        <v>0</v>
      </c>
      <c r="BQ1688" s="17">
        <v>0</v>
      </c>
      <c r="BR1688" s="17">
        <v>0</v>
      </c>
      <c r="BS1688" s="17">
        <v>0</v>
      </c>
      <c r="BT1688" s="17" t="s">
        <v>409</v>
      </c>
      <c r="BU1688" s="17" t="s">
        <v>409</v>
      </c>
      <c r="BV1688" s="17" t="s">
        <v>409</v>
      </c>
      <c r="BW1688" s="17" t="s">
        <v>592</v>
      </c>
      <c r="CA1688" s="17">
        <v>93104820</v>
      </c>
      <c r="CB1688" s="17" t="s">
        <v>978</v>
      </c>
      <c r="CC1688" s="17">
        <v>3101053</v>
      </c>
      <c r="CD1688" s="17" t="s">
        <v>1025</v>
      </c>
    </row>
    <row r="1689" spans="1:82">
      <c r="A1689" s="27">
        <v>1000005805</v>
      </c>
      <c r="B1689" s="26">
        <v>0</v>
      </c>
      <c r="C1689" s="26" t="s">
        <v>316</v>
      </c>
      <c r="D1689" s="25">
        <v>309700</v>
      </c>
      <c r="E1689" s="25" t="s">
        <v>763</v>
      </c>
      <c r="F1689" s="25">
        <v>309710</v>
      </c>
      <c r="G1689" s="25" t="s">
        <v>1024</v>
      </c>
      <c r="H1689" s="25">
        <v>1</v>
      </c>
      <c r="I1689" s="25">
        <v>2008.04</v>
      </c>
      <c r="J1689" s="25">
        <v>2500.12</v>
      </c>
      <c r="K1689" s="25" t="s">
        <v>1019</v>
      </c>
      <c r="L1689" s="25"/>
      <c r="M1689" s="25" t="s">
        <v>1017</v>
      </c>
      <c r="N1689" s="25" t="s">
        <v>412</v>
      </c>
      <c r="O1689" s="25" t="s">
        <v>428</v>
      </c>
      <c r="P1689" s="25" t="s">
        <v>499</v>
      </c>
      <c r="Q1689" s="24">
        <v>14170</v>
      </c>
      <c r="R1689" s="17">
        <v>0</v>
      </c>
      <c r="U1689" s="17">
        <v>0</v>
      </c>
      <c r="V1689" s="17">
        <v>0</v>
      </c>
      <c r="Y1689" s="17">
        <v>0</v>
      </c>
      <c r="Z1689" s="17">
        <v>0</v>
      </c>
      <c r="AC1689" s="17">
        <v>0</v>
      </c>
      <c r="AD1689" s="17">
        <v>0</v>
      </c>
      <c r="AG1689" s="17">
        <v>0</v>
      </c>
      <c r="AH1689" s="17">
        <v>0</v>
      </c>
      <c r="AK1689" s="17">
        <v>0</v>
      </c>
      <c r="AL1689" s="17">
        <v>0</v>
      </c>
      <c r="AO1689" s="17">
        <v>0</v>
      </c>
      <c r="AP1689" s="17">
        <v>0</v>
      </c>
      <c r="AQ1689" s="17">
        <v>0</v>
      </c>
      <c r="AR1689" s="17">
        <v>0</v>
      </c>
      <c r="AS1689" s="17">
        <v>2.506E-3</v>
      </c>
      <c r="AT1689" s="17">
        <v>2.0184000000000001E-2</v>
      </c>
      <c r="AU1689" s="17">
        <v>1.6319E-2</v>
      </c>
      <c r="AV1689" s="17">
        <v>452</v>
      </c>
      <c r="AW1689" s="17">
        <v>542.4</v>
      </c>
      <c r="AX1689" s="17">
        <v>678</v>
      </c>
      <c r="AY1689" s="17">
        <v>0</v>
      </c>
      <c r="AZ1689" s="17">
        <v>0</v>
      </c>
      <c r="BA1689" s="17">
        <v>0</v>
      </c>
      <c r="BB1689" s="17">
        <v>0</v>
      </c>
      <c r="BC1689" s="17">
        <v>1</v>
      </c>
      <c r="BD1689" s="17">
        <v>14.17</v>
      </c>
      <c r="BE1689" s="17">
        <v>1</v>
      </c>
      <c r="BF1689" s="17">
        <v>1</v>
      </c>
      <c r="BH1689" s="17">
        <v>0</v>
      </c>
      <c r="BJ1689" s="17">
        <v>0</v>
      </c>
      <c r="BL1689" s="17">
        <v>0</v>
      </c>
      <c r="BM1689" s="17">
        <v>1.3747000000000001E-2</v>
      </c>
      <c r="BN1689" s="17">
        <v>5.8191E-2</v>
      </c>
      <c r="BO1689" s="17">
        <v>0</v>
      </c>
      <c r="BP1689" s="17">
        <v>0</v>
      </c>
      <c r="BQ1689" s="17">
        <v>0</v>
      </c>
      <c r="BR1689" s="17">
        <v>0</v>
      </c>
      <c r="BS1689" s="17">
        <v>0</v>
      </c>
      <c r="BT1689" s="17" t="s">
        <v>409</v>
      </c>
      <c r="BU1689" s="17" t="s">
        <v>409</v>
      </c>
      <c r="BV1689" s="17" t="s">
        <v>409</v>
      </c>
      <c r="BW1689" s="17" t="s">
        <v>592</v>
      </c>
      <c r="CA1689" s="17">
        <v>93104820</v>
      </c>
      <c r="CB1689" s="17" t="s">
        <v>978</v>
      </c>
      <c r="CC1689" s="17">
        <v>3101053</v>
      </c>
      <c r="CD1689" s="17" t="s">
        <v>1015</v>
      </c>
    </row>
    <row r="1690" spans="1:82">
      <c r="A1690" s="27">
        <v>1000005806</v>
      </c>
      <c r="B1690" s="26">
        <v>0</v>
      </c>
      <c r="C1690" s="26" t="s">
        <v>315</v>
      </c>
      <c r="D1690" s="25">
        <v>309700</v>
      </c>
      <c r="E1690" s="25" t="s">
        <v>763</v>
      </c>
      <c r="F1690" s="25">
        <v>309710</v>
      </c>
      <c r="G1690" s="25" t="s">
        <v>1024</v>
      </c>
      <c r="H1690" s="25">
        <v>2</v>
      </c>
      <c r="I1690" s="25">
        <v>2008.04</v>
      </c>
      <c r="J1690" s="25">
        <v>2500.12</v>
      </c>
      <c r="K1690" s="25" t="s">
        <v>1022</v>
      </c>
      <c r="L1690" s="25"/>
      <c r="M1690" s="25" t="s">
        <v>1021</v>
      </c>
      <c r="N1690" s="25" t="s">
        <v>412</v>
      </c>
      <c r="O1690" s="25" t="s">
        <v>428</v>
      </c>
      <c r="P1690" s="25" t="s">
        <v>499</v>
      </c>
      <c r="Q1690" s="24">
        <v>14170</v>
      </c>
      <c r="R1690" s="17">
        <v>0</v>
      </c>
      <c r="U1690" s="17">
        <v>0</v>
      </c>
      <c r="V1690" s="17">
        <v>0</v>
      </c>
      <c r="Y1690" s="17">
        <v>0</v>
      </c>
      <c r="Z1690" s="17">
        <v>0</v>
      </c>
      <c r="AC1690" s="17">
        <v>0</v>
      </c>
      <c r="AD1690" s="17">
        <v>0</v>
      </c>
      <c r="AG1690" s="17">
        <v>0</v>
      </c>
      <c r="AH1690" s="17">
        <v>0</v>
      </c>
      <c r="AK1690" s="17">
        <v>0</v>
      </c>
      <c r="AL1690" s="17">
        <v>0</v>
      </c>
      <c r="AO1690" s="17">
        <v>0</v>
      </c>
      <c r="AP1690" s="17">
        <v>0</v>
      </c>
      <c r="AQ1690" s="17">
        <v>0</v>
      </c>
      <c r="AR1690" s="17">
        <v>0</v>
      </c>
      <c r="AS1690" s="17">
        <v>2.506E-3</v>
      </c>
      <c r="AT1690" s="17">
        <v>2.0184000000000001E-2</v>
      </c>
      <c r="AU1690" s="17">
        <v>1.6319E-2</v>
      </c>
      <c r="AV1690" s="17">
        <v>452</v>
      </c>
      <c r="AW1690" s="17">
        <v>542.4</v>
      </c>
      <c r="AX1690" s="17">
        <v>678</v>
      </c>
      <c r="AY1690" s="17">
        <v>0</v>
      </c>
      <c r="AZ1690" s="17">
        <v>0</v>
      </c>
      <c r="BA1690" s="17">
        <v>0</v>
      </c>
      <c r="BB1690" s="17">
        <v>0</v>
      </c>
      <c r="BC1690" s="17">
        <v>1</v>
      </c>
      <c r="BD1690" s="17">
        <v>14.17</v>
      </c>
      <c r="BE1690" s="17">
        <v>1</v>
      </c>
      <c r="BF1690" s="17">
        <v>1</v>
      </c>
      <c r="BH1690" s="17">
        <v>0</v>
      </c>
      <c r="BJ1690" s="17">
        <v>0</v>
      </c>
      <c r="BL1690" s="17">
        <v>0</v>
      </c>
      <c r="BM1690" s="17">
        <v>1.3747000000000001E-2</v>
      </c>
      <c r="BN1690" s="17">
        <v>5.8191E-2</v>
      </c>
      <c r="BO1690" s="17">
        <v>0</v>
      </c>
      <c r="BP1690" s="17">
        <v>0</v>
      </c>
      <c r="BQ1690" s="17">
        <v>0</v>
      </c>
      <c r="BR1690" s="17">
        <v>0</v>
      </c>
      <c r="BS1690" s="17">
        <v>0</v>
      </c>
      <c r="BT1690" s="17" t="s">
        <v>409</v>
      </c>
      <c r="BU1690" s="17" t="s">
        <v>409</v>
      </c>
      <c r="BV1690" s="17" t="s">
        <v>409</v>
      </c>
      <c r="BW1690" s="17" t="s">
        <v>592</v>
      </c>
      <c r="CA1690" s="17">
        <v>93104820</v>
      </c>
      <c r="CB1690" s="17" t="s">
        <v>978</v>
      </c>
      <c r="CC1690" s="17">
        <v>3101053</v>
      </c>
      <c r="CD1690" s="17" t="s">
        <v>1020</v>
      </c>
    </row>
    <row r="1691" spans="1:82">
      <c r="A1691" s="27">
        <v>1000005807</v>
      </c>
      <c r="B1691" s="26">
        <v>0</v>
      </c>
      <c r="C1691" s="26" t="s">
        <v>314</v>
      </c>
      <c r="D1691" s="25">
        <v>309700</v>
      </c>
      <c r="E1691" s="25" t="s">
        <v>763</v>
      </c>
      <c r="F1691" s="25">
        <v>309265</v>
      </c>
      <c r="G1691" s="25" t="s">
        <v>1023</v>
      </c>
      <c r="H1691" s="25">
        <v>1</v>
      </c>
      <c r="I1691" s="25">
        <v>2008.04</v>
      </c>
      <c r="J1691" s="25">
        <v>2500.12</v>
      </c>
      <c r="K1691" s="25" t="s">
        <v>1019</v>
      </c>
      <c r="L1691" s="25"/>
      <c r="M1691" s="25" t="s">
        <v>1017</v>
      </c>
      <c r="N1691" s="25" t="s">
        <v>412</v>
      </c>
      <c r="O1691" s="25" t="s">
        <v>428</v>
      </c>
      <c r="P1691" s="25" t="s">
        <v>499</v>
      </c>
      <c r="Q1691" s="24">
        <v>20249</v>
      </c>
      <c r="R1691" s="17">
        <v>0</v>
      </c>
      <c r="U1691" s="17">
        <v>0</v>
      </c>
      <c r="V1691" s="17">
        <v>0</v>
      </c>
      <c r="Y1691" s="17">
        <v>0</v>
      </c>
      <c r="Z1691" s="17">
        <v>0</v>
      </c>
      <c r="AC1691" s="17">
        <v>0</v>
      </c>
      <c r="AD1691" s="17">
        <v>0</v>
      </c>
      <c r="AG1691" s="17">
        <v>0</v>
      </c>
      <c r="AH1691" s="17">
        <v>0</v>
      </c>
      <c r="AK1691" s="17">
        <v>0</v>
      </c>
      <c r="AL1691" s="17">
        <v>0</v>
      </c>
      <c r="AO1691" s="17">
        <v>0</v>
      </c>
      <c r="AP1691" s="17">
        <v>0</v>
      </c>
      <c r="AQ1691" s="17">
        <v>0</v>
      </c>
      <c r="AR1691" s="17">
        <v>0</v>
      </c>
      <c r="AS1691" s="17">
        <v>3.5820000000000001E-3</v>
      </c>
      <c r="AT1691" s="17">
        <v>2.8903000000000002E-2</v>
      </c>
      <c r="AU1691" s="17">
        <v>2.2956000000000001E-2</v>
      </c>
      <c r="AV1691" s="17">
        <v>452</v>
      </c>
      <c r="AW1691" s="17">
        <v>542.4</v>
      </c>
      <c r="AX1691" s="17">
        <v>678</v>
      </c>
      <c r="AY1691" s="17">
        <v>0</v>
      </c>
      <c r="AZ1691" s="17">
        <v>0</v>
      </c>
      <c r="BA1691" s="17">
        <v>0</v>
      </c>
      <c r="BB1691" s="17">
        <v>0</v>
      </c>
      <c r="BC1691" s="17">
        <v>1</v>
      </c>
      <c r="BD1691" s="17">
        <v>20.25</v>
      </c>
      <c r="BE1691" s="17">
        <v>1</v>
      </c>
      <c r="BF1691" s="17">
        <v>1</v>
      </c>
      <c r="BH1691" s="17">
        <v>0</v>
      </c>
      <c r="BJ1691" s="17">
        <v>0</v>
      </c>
      <c r="BL1691" s="17">
        <v>0</v>
      </c>
      <c r="BM1691" s="17">
        <v>1.8343000000000002E-2</v>
      </c>
      <c r="BN1691" s="17">
        <v>9.0676000000000007E-2</v>
      </c>
      <c r="BO1691" s="17">
        <v>0</v>
      </c>
      <c r="BP1691" s="17">
        <v>0</v>
      </c>
      <c r="BQ1691" s="17">
        <v>0</v>
      </c>
      <c r="BR1691" s="17">
        <v>0</v>
      </c>
      <c r="BS1691" s="17">
        <v>0</v>
      </c>
      <c r="BT1691" s="17" t="s">
        <v>409</v>
      </c>
      <c r="BU1691" s="17" t="s">
        <v>409</v>
      </c>
      <c r="BV1691" s="17" t="s">
        <v>409</v>
      </c>
      <c r="BW1691" s="17" t="s">
        <v>592</v>
      </c>
      <c r="CA1691" s="17">
        <v>93104820</v>
      </c>
      <c r="CB1691" s="17" t="s">
        <v>978</v>
      </c>
      <c r="CC1691" s="17">
        <v>3101053</v>
      </c>
      <c r="CD1691" s="17" t="s">
        <v>1015</v>
      </c>
    </row>
    <row r="1692" spans="1:82">
      <c r="A1692" s="27">
        <v>1000005808</v>
      </c>
      <c r="B1692" s="26">
        <v>0</v>
      </c>
      <c r="C1692" s="26" t="s">
        <v>313</v>
      </c>
      <c r="D1692" s="25">
        <v>309700</v>
      </c>
      <c r="E1692" s="25" t="s">
        <v>763</v>
      </c>
      <c r="F1692" s="25">
        <v>309265</v>
      </c>
      <c r="G1692" s="25" t="s">
        <v>1023</v>
      </c>
      <c r="H1692" s="25">
        <v>2</v>
      </c>
      <c r="I1692" s="25">
        <v>2008.04</v>
      </c>
      <c r="J1692" s="25">
        <v>2500.12</v>
      </c>
      <c r="K1692" s="25" t="s">
        <v>1022</v>
      </c>
      <c r="L1692" s="25"/>
      <c r="M1692" s="25" t="s">
        <v>1021</v>
      </c>
      <c r="N1692" s="25" t="s">
        <v>412</v>
      </c>
      <c r="O1692" s="25" t="s">
        <v>428</v>
      </c>
      <c r="P1692" s="25" t="s">
        <v>499</v>
      </c>
      <c r="Q1692" s="24">
        <v>20249</v>
      </c>
      <c r="R1692" s="17">
        <v>0</v>
      </c>
      <c r="U1692" s="17">
        <v>0</v>
      </c>
      <c r="V1692" s="17">
        <v>0</v>
      </c>
      <c r="Y1692" s="17">
        <v>0</v>
      </c>
      <c r="Z1692" s="17">
        <v>0</v>
      </c>
      <c r="AC1692" s="17">
        <v>0</v>
      </c>
      <c r="AD1692" s="17">
        <v>0</v>
      </c>
      <c r="AG1692" s="17">
        <v>0</v>
      </c>
      <c r="AH1692" s="17">
        <v>0</v>
      </c>
      <c r="AK1692" s="17">
        <v>0</v>
      </c>
      <c r="AL1692" s="17">
        <v>0</v>
      </c>
      <c r="AO1692" s="17">
        <v>0</v>
      </c>
      <c r="AP1692" s="17">
        <v>0</v>
      </c>
      <c r="AQ1692" s="17">
        <v>0</v>
      </c>
      <c r="AR1692" s="17">
        <v>0</v>
      </c>
      <c r="AS1692" s="17">
        <v>3.5820000000000001E-3</v>
      </c>
      <c r="AT1692" s="17">
        <v>2.8903000000000002E-2</v>
      </c>
      <c r="AU1692" s="17">
        <v>2.2956000000000001E-2</v>
      </c>
      <c r="AV1692" s="17">
        <v>452</v>
      </c>
      <c r="AW1692" s="17">
        <v>542.4</v>
      </c>
      <c r="AX1692" s="17">
        <v>678</v>
      </c>
      <c r="AY1692" s="17">
        <v>0</v>
      </c>
      <c r="AZ1692" s="17">
        <v>0</v>
      </c>
      <c r="BA1692" s="17">
        <v>0</v>
      </c>
      <c r="BB1692" s="17">
        <v>0</v>
      </c>
      <c r="BC1692" s="17">
        <v>1</v>
      </c>
      <c r="BD1692" s="17">
        <v>20.25</v>
      </c>
      <c r="BE1692" s="17">
        <v>1</v>
      </c>
      <c r="BF1692" s="17">
        <v>1</v>
      </c>
      <c r="BH1692" s="17">
        <v>0</v>
      </c>
      <c r="BJ1692" s="17">
        <v>0</v>
      </c>
      <c r="BL1692" s="17">
        <v>0</v>
      </c>
      <c r="BM1692" s="17">
        <v>1.8343000000000002E-2</v>
      </c>
      <c r="BN1692" s="17">
        <v>9.0676000000000007E-2</v>
      </c>
      <c r="BO1692" s="17">
        <v>0</v>
      </c>
      <c r="BP1692" s="17">
        <v>0</v>
      </c>
      <c r="BQ1692" s="17">
        <v>0</v>
      </c>
      <c r="BR1692" s="17">
        <v>0</v>
      </c>
      <c r="BS1692" s="17">
        <v>0</v>
      </c>
      <c r="BT1692" s="17" t="s">
        <v>409</v>
      </c>
      <c r="BU1692" s="17" t="s">
        <v>409</v>
      </c>
      <c r="BV1692" s="17" t="s">
        <v>409</v>
      </c>
      <c r="BW1692" s="17" t="s">
        <v>592</v>
      </c>
      <c r="CA1692" s="17">
        <v>93104820</v>
      </c>
      <c r="CB1692" s="17" t="s">
        <v>978</v>
      </c>
      <c r="CC1692" s="17">
        <v>3101053</v>
      </c>
      <c r="CD1692" s="17" t="s">
        <v>1020</v>
      </c>
    </row>
    <row r="1693" spans="1:82">
      <c r="A1693" s="27">
        <v>1000005809</v>
      </c>
      <c r="B1693" s="26">
        <v>0</v>
      </c>
      <c r="C1693" s="26" t="s">
        <v>312</v>
      </c>
      <c r="D1693" s="25">
        <v>309700</v>
      </c>
      <c r="E1693" s="25" t="s">
        <v>763</v>
      </c>
      <c r="F1693" s="25">
        <v>309735</v>
      </c>
      <c r="G1693" s="25" t="s">
        <v>1018</v>
      </c>
      <c r="H1693" s="25">
        <v>1</v>
      </c>
      <c r="I1693" s="25">
        <v>2008.04</v>
      </c>
      <c r="J1693" s="25">
        <v>2500.12</v>
      </c>
      <c r="K1693" s="25" t="s">
        <v>1019</v>
      </c>
      <c r="L1693" s="25"/>
      <c r="M1693" s="25" t="s">
        <v>1019</v>
      </c>
      <c r="N1693" s="25" t="s">
        <v>412</v>
      </c>
      <c r="O1693" s="25" t="s">
        <v>428</v>
      </c>
      <c r="P1693" s="25" t="s">
        <v>427</v>
      </c>
      <c r="Q1693" s="24">
        <v>11709</v>
      </c>
      <c r="R1693" s="17">
        <v>0</v>
      </c>
      <c r="S1693" s="17" t="s">
        <v>428</v>
      </c>
      <c r="T1693" s="17" t="s">
        <v>456</v>
      </c>
      <c r="U1693" s="29">
        <v>6347</v>
      </c>
      <c r="V1693" s="17">
        <v>0</v>
      </c>
      <c r="Y1693" s="17">
        <v>0</v>
      </c>
      <c r="Z1693" s="17">
        <v>0</v>
      </c>
      <c r="AC1693" s="17">
        <v>0</v>
      </c>
      <c r="AD1693" s="17">
        <v>0</v>
      </c>
      <c r="AG1693" s="17">
        <v>0</v>
      </c>
      <c r="AH1693" s="17">
        <v>0</v>
      </c>
      <c r="AK1693" s="17">
        <v>0</v>
      </c>
      <c r="AL1693" s="17">
        <v>0</v>
      </c>
      <c r="AO1693" s="17">
        <v>0</v>
      </c>
      <c r="AP1693" s="17">
        <v>0</v>
      </c>
      <c r="AQ1693" s="17">
        <v>0</v>
      </c>
      <c r="AR1693" s="17">
        <v>0</v>
      </c>
      <c r="AS1693" s="17">
        <v>8.5620000000000002E-3</v>
      </c>
      <c r="AT1693" s="17">
        <v>3.6235999999999997E-2</v>
      </c>
      <c r="AU1693" s="17">
        <v>1.4696000000000001E-2</v>
      </c>
      <c r="AV1693" s="17">
        <v>163</v>
      </c>
      <c r="AW1693" s="17">
        <v>195.6</v>
      </c>
      <c r="AX1693" s="17">
        <v>244.5</v>
      </c>
      <c r="AY1693" s="17">
        <v>0</v>
      </c>
      <c r="AZ1693" s="17">
        <v>0</v>
      </c>
      <c r="BA1693" s="17">
        <v>0</v>
      </c>
      <c r="BB1693" s="17">
        <v>0</v>
      </c>
      <c r="BC1693" s="17">
        <v>1</v>
      </c>
      <c r="BD1693" s="17">
        <v>18.059999999999999</v>
      </c>
      <c r="BE1693" s="17">
        <v>1</v>
      </c>
      <c r="BF1693" s="17">
        <v>1</v>
      </c>
      <c r="BH1693" s="17">
        <v>0</v>
      </c>
      <c r="BJ1693" s="17">
        <v>0</v>
      </c>
      <c r="BL1693" s="17">
        <v>0</v>
      </c>
      <c r="BM1693" s="17">
        <v>2.3897000000000002E-2</v>
      </c>
      <c r="BN1693" s="17">
        <v>9.4957E-2</v>
      </c>
      <c r="BO1693" s="17">
        <v>0</v>
      </c>
      <c r="BP1693" s="17">
        <v>0</v>
      </c>
      <c r="BQ1693" s="17">
        <v>0</v>
      </c>
      <c r="BR1693" s="17">
        <v>0</v>
      </c>
      <c r="BS1693" s="17">
        <v>0</v>
      </c>
      <c r="BT1693" s="17" t="s">
        <v>409</v>
      </c>
      <c r="BU1693" s="17" t="s">
        <v>409</v>
      </c>
      <c r="BV1693" s="17" t="s">
        <v>409</v>
      </c>
      <c r="BW1693" s="17" t="s">
        <v>592</v>
      </c>
      <c r="CA1693" s="17">
        <v>93104820</v>
      </c>
      <c r="CB1693" s="17" t="s">
        <v>978</v>
      </c>
      <c r="CC1693" s="17">
        <v>3101053</v>
      </c>
      <c r="CD1693" s="17" t="s">
        <v>1015</v>
      </c>
    </row>
    <row r="1694" spans="1:82">
      <c r="A1694" s="27">
        <v>1000005810</v>
      </c>
      <c r="B1694" s="26">
        <v>0</v>
      </c>
      <c r="C1694" s="26" t="s">
        <v>311</v>
      </c>
      <c r="D1694" s="25">
        <v>309700</v>
      </c>
      <c r="E1694" s="25" t="s">
        <v>763</v>
      </c>
      <c r="F1694" s="25">
        <v>309735</v>
      </c>
      <c r="G1694" s="25" t="s">
        <v>1018</v>
      </c>
      <c r="H1694" s="25">
        <v>2</v>
      </c>
      <c r="I1694" s="25">
        <v>2008.04</v>
      </c>
      <c r="J1694" s="25">
        <v>2500.12</v>
      </c>
      <c r="K1694" s="25" t="s">
        <v>1017</v>
      </c>
      <c r="L1694" s="25"/>
      <c r="M1694" s="25" t="s">
        <v>1016</v>
      </c>
      <c r="N1694" s="25" t="s">
        <v>412</v>
      </c>
      <c r="O1694" s="25" t="s">
        <v>428</v>
      </c>
      <c r="P1694" s="25" t="s">
        <v>427</v>
      </c>
      <c r="Q1694" s="24">
        <v>11709</v>
      </c>
      <c r="R1694" s="17">
        <v>0</v>
      </c>
      <c r="S1694" s="17" t="s">
        <v>428</v>
      </c>
      <c r="T1694" s="17" t="s">
        <v>456</v>
      </c>
      <c r="U1694" s="29">
        <v>6347</v>
      </c>
      <c r="V1694" s="17">
        <v>0</v>
      </c>
      <c r="Y1694" s="17">
        <v>0</v>
      </c>
      <c r="Z1694" s="17">
        <v>0</v>
      </c>
      <c r="AC1694" s="17">
        <v>0</v>
      </c>
      <c r="AD1694" s="17">
        <v>0</v>
      </c>
      <c r="AG1694" s="17">
        <v>0</v>
      </c>
      <c r="AH1694" s="17">
        <v>0</v>
      </c>
      <c r="AK1694" s="17">
        <v>0</v>
      </c>
      <c r="AL1694" s="17">
        <v>0</v>
      </c>
      <c r="AO1694" s="17">
        <v>0</v>
      </c>
      <c r="AP1694" s="17">
        <v>0</v>
      </c>
      <c r="AQ1694" s="17">
        <v>0</v>
      </c>
      <c r="AR1694" s="17">
        <v>0</v>
      </c>
      <c r="AS1694" s="17">
        <v>8.5620000000000002E-3</v>
      </c>
      <c r="AT1694" s="17">
        <v>3.6235999999999997E-2</v>
      </c>
      <c r="AU1694" s="17">
        <v>1.4696000000000001E-2</v>
      </c>
      <c r="AV1694" s="17">
        <v>163</v>
      </c>
      <c r="AW1694" s="17">
        <v>195.6</v>
      </c>
      <c r="AX1694" s="17">
        <v>244.5</v>
      </c>
      <c r="AY1694" s="17">
        <v>0</v>
      </c>
      <c r="AZ1694" s="17">
        <v>0</v>
      </c>
      <c r="BA1694" s="17">
        <v>0</v>
      </c>
      <c r="BB1694" s="17">
        <v>0</v>
      </c>
      <c r="BC1694" s="17">
        <v>1</v>
      </c>
      <c r="BD1694" s="17">
        <v>18.059999999999999</v>
      </c>
      <c r="BE1694" s="17">
        <v>1</v>
      </c>
      <c r="BF1694" s="17">
        <v>1</v>
      </c>
      <c r="BH1694" s="17">
        <v>0</v>
      </c>
      <c r="BJ1694" s="17">
        <v>0</v>
      </c>
      <c r="BL1694" s="17">
        <v>0</v>
      </c>
      <c r="BM1694" s="17">
        <v>2.3897000000000002E-2</v>
      </c>
      <c r="BN1694" s="17">
        <v>9.4957E-2</v>
      </c>
      <c r="BO1694" s="17">
        <v>0</v>
      </c>
      <c r="BP1694" s="17">
        <v>0</v>
      </c>
      <c r="BQ1694" s="17">
        <v>0</v>
      </c>
      <c r="BR1694" s="17">
        <v>0</v>
      </c>
      <c r="BS1694" s="17">
        <v>0</v>
      </c>
      <c r="BT1694" s="17" t="s">
        <v>409</v>
      </c>
      <c r="BU1694" s="17" t="s">
        <v>409</v>
      </c>
      <c r="BV1694" s="17" t="s">
        <v>409</v>
      </c>
      <c r="BW1694" s="17" t="s">
        <v>592</v>
      </c>
      <c r="CA1694" s="17">
        <v>93104820</v>
      </c>
      <c r="CB1694" s="17" t="s">
        <v>978</v>
      </c>
      <c r="CC1694" s="17">
        <v>3101053</v>
      </c>
      <c r="CD1694" s="17" t="s">
        <v>1015</v>
      </c>
    </row>
    <row r="1695" spans="1:82">
      <c r="A1695" s="27">
        <v>1000005811</v>
      </c>
      <c r="B1695" s="26">
        <v>0</v>
      </c>
      <c r="C1695" s="26" t="s">
        <v>250</v>
      </c>
      <c r="D1695" s="25">
        <v>309600</v>
      </c>
      <c r="E1695" s="25" t="s">
        <v>1014</v>
      </c>
      <c r="F1695" s="25">
        <v>309675</v>
      </c>
      <c r="G1695" s="25" t="s">
        <v>1011</v>
      </c>
      <c r="H1695" s="25">
        <v>1</v>
      </c>
      <c r="I1695" s="25">
        <v>2008.1</v>
      </c>
      <c r="J1695" s="25">
        <v>2015.04</v>
      </c>
      <c r="K1695" s="25" t="s">
        <v>1013</v>
      </c>
      <c r="L1695" s="25"/>
      <c r="M1695" s="25" t="s">
        <v>1013</v>
      </c>
      <c r="N1695" s="25" t="s">
        <v>412</v>
      </c>
      <c r="O1695" s="25" t="s">
        <v>411</v>
      </c>
      <c r="P1695" s="25" t="s">
        <v>704</v>
      </c>
      <c r="Q1695" s="28">
        <v>614</v>
      </c>
      <c r="R1695" s="17">
        <v>0.99199999999999999</v>
      </c>
      <c r="S1695" s="17" t="s">
        <v>428</v>
      </c>
      <c r="T1695" s="17" t="s">
        <v>499</v>
      </c>
      <c r="U1695" s="17">
        <v>260</v>
      </c>
      <c r="V1695" s="17">
        <v>0</v>
      </c>
      <c r="W1695" s="17" t="s">
        <v>428</v>
      </c>
      <c r="X1695" s="17" t="s">
        <v>499</v>
      </c>
      <c r="Y1695" s="29">
        <v>1650</v>
      </c>
      <c r="Z1695" s="17">
        <v>0</v>
      </c>
      <c r="AA1695" s="17" t="s">
        <v>428</v>
      </c>
      <c r="AB1695" s="17" t="s">
        <v>499</v>
      </c>
      <c r="AC1695" s="29">
        <v>8088</v>
      </c>
      <c r="AD1695" s="17">
        <v>0</v>
      </c>
      <c r="AE1695" s="17" t="s">
        <v>428</v>
      </c>
      <c r="AF1695" s="17" t="s">
        <v>499</v>
      </c>
      <c r="AG1695" s="29">
        <v>2201</v>
      </c>
      <c r="AH1695" s="17">
        <v>0</v>
      </c>
      <c r="AK1695" s="17">
        <v>0</v>
      </c>
      <c r="AL1695" s="17">
        <v>0</v>
      </c>
      <c r="AO1695" s="17">
        <v>0</v>
      </c>
      <c r="AP1695" s="17">
        <v>0</v>
      </c>
      <c r="AQ1695" s="17">
        <v>1.8818016999999999E-2</v>
      </c>
      <c r="AR1695" s="17">
        <v>5.4839400000000001E-4</v>
      </c>
      <c r="AS1695" s="17">
        <v>1.8370000000000001E-3</v>
      </c>
      <c r="AT1695" s="17">
        <v>1.7274999999999999E-2</v>
      </c>
      <c r="AU1695" s="17">
        <v>2.5706E-2</v>
      </c>
      <c r="AV1695" s="17">
        <v>441</v>
      </c>
      <c r="AW1695" s="17">
        <v>529.20000000000005</v>
      </c>
      <c r="AX1695" s="17">
        <v>661.5</v>
      </c>
      <c r="AY1695" s="17">
        <v>0</v>
      </c>
      <c r="AZ1695" s="17">
        <v>0</v>
      </c>
      <c r="BA1695" s="17">
        <v>0</v>
      </c>
      <c r="BB1695" s="17">
        <v>0</v>
      </c>
      <c r="BC1695" s="17">
        <v>1</v>
      </c>
      <c r="BD1695" s="17">
        <v>12.81</v>
      </c>
      <c r="BE1695" s="17">
        <v>1</v>
      </c>
      <c r="BF1695" s="17">
        <v>1</v>
      </c>
      <c r="BH1695" s="17">
        <v>0</v>
      </c>
      <c r="BJ1695" s="17">
        <v>0</v>
      </c>
      <c r="BL1695" s="17">
        <v>0</v>
      </c>
      <c r="BM1695" s="17">
        <v>1.2248999999999999E-2</v>
      </c>
      <c r="BN1695" s="17">
        <v>5.8542999999999998E-2</v>
      </c>
      <c r="BO1695" s="17">
        <v>1.5191E-2</v>
      </c>
      <c r="BP1695" s="17">
        <v>0</v>
      </c>
      <c r="BQ1695" s="17">
        <v>0</v>
      </c>
      <c r="BR1695" s="17">
        <v>0</v>
      </c>
      <c r="BS1695" s="17">
        <v>0</v>
      </c>
      <c r="BT1695" s="17" t="s">
        <v>409</v>
      </c>
      <c r="BU1695" s="17" t="s">
        <v>409</v>
      </c>
      <c r="BV1695" s="17" t="s">
        <v>409</v>
      </c>
      <c r="BW1695" s="17" t="s">
        <v>592</v>
      </c>
      <c r="CA1695" s="17">
        <v>93104820</v>
      </c>
      <c r="CB1695" s="17" t="s">
        <v>978</v>
      </c>
      <c r="CC1695" s="17">
        <v>4102126</v>
      </c>
      <c r="CD1695" s="17" t="s">
        <v>955</v>
      </c>
    </row>
    <row r="1696" spans="1:82">
      <c r="A1696" s="27">
        <v>1000005812</v>
      </c>
      <c r="B1696" s="26">
        <v>0</v>
      </c>
      <c r="C1696" s="26" t="s">
        <v>249</v>
      </c>
      <c r="D1696" s="25">
        <v>309600</v>
      </c>
      <c r="E1696" s="25" t="s">
        <v>1014</v>
      </c>
      <c r="F1696" s="25">
        <v>309675</v>
      </c>
      <c r="G1696" s="25" t="s">
        <v>1011</v>
      </c>
      <c r="H1696" s="25">
        <v>2</v>
      </c>
      <c r="I1696" s="25">
        <v>2008.1</v>
      </c>
      <c r="J1696" s="25">
        <v>2015.04</v>
      </c>
      <c r="K1696" s="25" t="s">
        <v>1010</v>
      </c>
      <c r="L1696" s="25"/>
      <c r="M1696" s="25" t="s">
        <v>1013</v>
      </c>
      <c r="N1696" s="25" t="s">
        <v>412</v>
      </c>
      <c r="O1696" s="25" t="s">
        <v>411</v>
      </c>
      <c r="P1696" s="25" t="s">
        <v>704</v>
      </c>
      <c r="Q1696" s="28">
        <v>602</v>
      </c>
      <c r="R1696" s="17">
        <v>0.99199999999999999</v>
      </c>
      <c r="S1696" s="17" t="s">
        <v>428</v>
      </c>
      <c r="T1696" s="17" t="s">
        <v>499</v>
      </c>
      <c r="U1696" s="17">
        <v>260</v>
      </c>
      <c r="V1696" s="17">
        <v>0</v>
      </c>
      <c r="W1696" s="17" t="s">
        <v>428</v>
      </c>
      <c r="X1696" s="17" t="s">
        <v>499</v>
      </c>
      <c r="Y1696" s="29">
        <v>1650</v>
      </c>
      <c r="Z1696" s="17">
        <v>0</v>
      </c>
      <c r="AA1696" s="17" t="s">
        <v>428</v>
      </c>
      <c r="AB1696" s="17" t="s">
        <v>499</v>
      </c>
      <c r="AC1696" s="29">
        <v>8088</v>
      </c>
      <c r="AD1696" s="17">
        <v>0</v>
      </c>
      <c r="AE1696" s="17" t="s">
        <v>428</v>
      </c>
      <c r="AF1696" s="17" t="s">
        <v>499</v>
      </c>
      <c r="AG1696" s="29">
        <v>2201</v>
      </c>
      <c r="AH1696" s="17">
        <v>0</v>
      </c>
      <c r="AK1696" s="17">
        <v>0</v>
      </c>
      <c r="AL1696" s="17">
        <v>0</v>
      </c>
      <c r="AO1696" s="17">
        <v>0</v>
      </c>
      <c r="AP1696" s="17">
        <v>0</v>
      </c>
      <c r="AQ1696" s="17">
        <v>1.8457081E-2</v>
      </c>
      <c r="AR1696" s="17">
        <v>5.4350100000000005E-4</v>
      </c>
      <c r="AS1696" s="17">
        <v>1.8370000000000001E-3</v>
      </c>
      <c r="AT1696" s="17">
        <v>1.7274999999999999E-2</v>
      </c>
      <c r="AU1696" s="17">
        <v>2.5706E-2</v>
      </c>
      <c r="AV1696" s="17">
        <v>441</v>
      </c>
      <c r="AW1696" s="17">
        <v>529.20000000000005</v>
      </c>
      <c r="AX1696" s="17">
        <v>661.5</v>
      </c>
      <c r="AY1696" s="17">
        <v>0</v>
      </c>
      <c r="AZ1696" s="17">
        <v>0</v>
      </c>
      <c r="BA1696" s="17">
        <v>0</v>
      </c>
      <c r="BB1696" s="17">
        <v>0</v>
      </c>
      <c r="BC1696" s="17">
        <v>1</v>
      </c>
      <c r="BD1696" s="17">
        <v>12.8</v>
      </c>
      <c r="BE1696" s="17">
        <v>1</v>
      </c>
      <c r="BF1696" s="17">
        <v>1</v>
      </c>
      <c r="BH1696" s="17">
        <v>0</v>
      </c>
      <c r="BJ1696" s="17">
        <v>0</v>
      </c>
      <c r="BL1696" s="17">
        <v>0</v>
      </c>
      <c r="BM1696" s="17">
        <v>1.2248999999999999E-2</v>
      </c>
      <c r="BN1696" s="17">
        <v>5.8542999999999998E-2</v>
      </c>
      <c r="BO1696" s="17">
        <v>1.5191E-2</v>
      </c>
      <c r="BP1696" s="17">
        <v>0</v>
      </c>
      <c r="BQ1696" s="17">
        <v>0</v>
      </c>
      <c r="BR1696" s="17">
        <v>0</v>
      </c>
      <c r="BS1696" s="17">
        <v>0</v>
      </c>
      <c r="BT1696" s="17" t="s">
        <v>409</v>
      </c>
      <c r="BU1696" s="17" t="s">
        <v>409</v>
      </c>
      <c r="BV1696" s="17" t="s">
        <v>409</v>
      </c>
      <c r="BW1696" s="17" t="s">
        <v>592</v>
      </c>
      <c r="CA1696" s="17">
        <v>93104820</v>
      </c>
      <c r="CB1696" s="17" t="s">
        <v>978</v>
      </c>
      <c r="CC1696" s="17">
        <v>4102126</v>
      </c>
      <c r="CD1696" s="17" t="s">
        <v>955</v>
      </c>
    </row>
    <row r="1697" spans="1:82">
      <c r="A1697" s="27">
        <v>1000005813</v>
      </c>
      <c r="B1697" s="26">
        <v>0</v>
      </c>
      <c r="C1697" s="26" t="s">
        <v>318</v>
      </c>
      <c r="D1697" s="25">
        <v>309675</v>
      </c>
      <c r="E1697" s="25" t="s">
        <v>1011</v>
      </c>
      <c r="F1697" s="25">
        <v>309660</v>
      </c>
      <c r="G1697" s="25" t="s">
        <v>1006</v>
      </c>
      <c r="H1697" s="25">
        <v>1</v>
      </c>
      <c r="I1697" s="25">
        <v>2008.1</v>
      </c>
      <c r="J1697" s="25">
        <v>2500.12</v>
      </c>
      <c r="K1697" s="25" t="s">
        <v>1013</v>
      </c>
      <c r="L1697" s="25"/>
      <c r="M1697" s="25" t="s">
        <v>1012</v>
      </c>
      <c r="N1697" s="25" t="s">
        <v>412</v>
      </c>
      <c r="O1697" s="25" t="s">
        <v>428</v>
      </c>
      <c r="P1697" s="25" t="s">
        <v>499</v>
      </c>
      <c r="Q1697" s="24">
        <v>2193</v>
      </c>
      <c r="R1697" s="17">
        <v>0</v>
      </c>
      <c r="S1697" s="17" t="s">
        <v>428</v>
      </c>
      <c r="T1697" s="17" t="s">
        <v>499</v>
      </c>
      <c r="U1697" s="29">
        <v>4189</v>
      </c>
      <c r="V1697" s="17">
        <v>0</v>
      </c>
      <c r="W1697" s="17" t="s">
        <v>428</v>
      </c>
      <c r="X1697" s="17" t="s">
        <v>499</v>
      </c>
      <c r="Y1697" s="17">
        <v>211</v>
      </c>
      <c r="Z1697" s="17">
        <v>0</v>
      </c>
      <c r="AA1697" s="17" t="s">
        <v>411</v>
      </c>
      <c r="AB1697" s="17" t="s">
        <v>704</v>
      </c>
      <c r="AC1697" s="17">
        <v>925</v>
      </c>
      <c r="AD1697" s="17">
        <v>1.0149999999999999</v>
      </c>
      <c r="AE1697" s="17" t="s">
        <v>428</v>
      </c>
      <c r="AF1697" s="17" t="s">
        <v>499</v>
      </c>
      <c r="AG1697" s="29">
        <v>2547</v>
      </c>
      <c r="AH1697" s="17">
        <v>0</v>
      </c>
      <c r="AK1697" s="17">
        <v>0</v>
      </c>
      <c r="AL1697" s="17">
        <v>0</v>
      </c>
      <c r="AO1697" s="17">
        <v>0</v>
      </c>
      <c r="AP1697" s="17">
        <v>0</v>
      </c>
      <c r="AQ1697" s="17">
        <v>3.7986708000000001E-2</v>
      </c>
      <c r="AR1697" s="17">
        <v>7.0944200000000002E-4</v>
      </c>
      <c r="AS1697" s="17">
        <v>1.49E-3</v>
      </c>
      <c r="AT1697" s="17">
        <v>1.3547999999999999E-2</v>
      </c>
      <c r="AU1697" s="17">
        <v>2.7531E-2</v>
      </c>
      <c r="AV1697" s="17">
        <v>452</v>
      </c>
      <c r="AW1697" s="17">
        <v>542.4</v>
      </c>
      <c r="AX1697" s="17">
        <v>678</v>
      </c>
      <c r="AY1697" s="17">
        <v>0</v>
      </c>
      <c r="AZ1697" s="17">
        <v>0</v>
      </c>
      <c r="BA1697" s="17">
        <v>0</v>
      </c>
      <c r="BB1697" s="17">
        <v>0</v>
      </c>
      <c r="BC1697" s="17">
        <v>1</v>
      </c>
      <c r="BD1697" s="17">
        <v>10.07</v>
      </c>
      <c r="BE1697" s="17">
        <v>1</v>
      </c>
      <c r="BF1697" s="17">
        <v>1</v>
      </c>
      <c r="BH1697" s="17">
        <v>0</v>
      </c>
      <c r="BJ1697" s="17">
        <v>0</v>
      </c>
      <c r="BL1697" s="17">
        <v>0</v>
      </c>
      <c r="BM1697" s="17">
        <v>8.5389999999999997E-3</v>
      </c>
      <c r="BN1697" s="17">
        <v>3.9849000000000002E-2</v>
      </c>
      <c r="BO1697" s="17">
        <v>2.0101999999999998E-2</v>
      </c>
      <c r="BP1697" s="17">
        <v>0</v>
      </c>
      <c r="BQ1697" s="17">
        <v>0</v>
      </c>
      <c r="BR1697" s="17">
        <v>0</v>
      </c>
      <c r="BS1697" s="17">
        <v>0</v>
      </c>
      <c r="BT1697" s="17" t="s">
        <v>409</v>
      </c>
      <c r="BU1697" s="17" t="s">
        <v>409</v>
      </c>
      <c r="BV1697" s="17" t="s">
        <v>409</v>
      </c>
      <c r="BW1697" s="17" t="s">
        <v>592</v>
      </c>
      <c r="CA1697" s="17">
        <v>93104820</v>
      </c>
      <c r="CB1697" s="17" t="s">
        <v>978</v>
      </c>
      <c r="CC1697" s="17">
        <v>4201469</v>
      </c>
      <c r="CD1697" s="17" t="s">
        <v>1008</v>
      </c>
    </row>
    <row r="1698" spans="1:82">
      <c r="A1698" s="27">
        <v>1000005814</v>
      </c>
      <c r="B1698" s="26">
        <v>0</v>
      </c>
      <c r="C1698" s="26" t="s">
        <v>317</v>
      </c>
      <c r="D1698" s="25">
        <v>309675</v>
      </c>
      <c r="E1698" s="25" t="s">
        <v>1011</v>
      </c>
      <c r="F1698" s="25">
        <v>309660</v>
      </c>
      <c r="G1698" s="25" t="s">
        <v>1006</v>
      </c>
      <c r="H1698" s="25">
        <v>2</v>
      </c>
      <c r="I1698" s="25">
        <v>2008.1</v>
      </c>
      <c r="J1698" s="25">
        <v>2500.12</v>
      </c>
      <c r="K1698" s="25" t="s">
        <v>1010</v>
      </c>
      <c r="L1698" s="25"/>
      <c r="M1698" s="25" t="s">
        <v>1009</v>
      </c>
      <c r="N1698" s="25" t="s">
        <v>412</v>
      </c>
      <c r="O1698" s="25" t="s">
        <v>428</v>
      </c>
      <c r="P1698" s="25" t="s">
        <v>499</v>
      </c>
      <c r="Q1698" s="24">
        <v>2193</v>
      </c>
      <c r="R1698" s="17">
        <v>0</v>
      </c>
      <c r="S1698" s="17" t="s">
        <v>428</v>
      </c>
      <c r="T1698" s="17" t="s">
        <v>499</v>
      </c>
      <c r="U1698" s="29">
        <v>4189</v>
      </c>
      <c r="V1698" s="17">
        <v>0</v>
      </c>
      <c r="W1698" s="17" t="s">
        <v>428</v>
      </c>
      <c r="X1698" s="17" t="s">
        <v>499</v>
      </c>
      <c r="Y1698" s="17">
        <v>211</v>
      </c>
      <c r="Z1698" s="17">
        <v>0</v>
      </c>
      <c r="AA1698" s="17" t="s">
        <v>428</v>
      </c>
      <c r="AB1698" s="17" t="s">
        <v>499</v>
      </c>
      <c r="AC1698" s="29">
        <v>3472</v>
      </c>
      <c r="AD1698" s="17">
        <v>0</v>
      </c>
      <c r="AE1698" s="17" t="s">
        <v>411</v>
      </c>
      <c r="AF1698" s="17" t="s">
        <v>704</v>
      </c>
      <c r="AG1698" s="17">
        <v>925</v>
      </c>
      <c r="AH1698" s="17">
        <v>1.0149999999999999</v>
      </c>
      <c r="AK1698" s="17">
        <v>0</v>
      </c>
      <c r="AL1698" s="17">
        <v>0</v>
      </c>
      <c r="AO1698" s="17">
        <v>0</v>
      </c>
      <c r="AP1698" s="17">
        <v>0</v>
      </c>
      <c r="AQ1698" s="17">
        <v>3.4614685999999999E-2</v>
      </c>
      <c r="AR1698" s="17">
        <v>6.89176E-4</v>
      </c>
      <c r="AS1698" s="17">
        <v>1.49E-3</v>
      </c>
      <c r="AT1698" s="17">
        <v>1.3547999999999999E-2</v>
      </c>
      <c r="AU1698" s="17">
        <v>2.7531E-2</v>
      </c>
      <c r="AV1698" s="17">
        <v>452</v>
      </c>
      <c r="AW1698" s="17">
        <v>542.4</v>
      </c>
      <c r="AX1698" s="17">
        <v>678</v>
      </c>
      <c r="AY1698" s="17">
        <v>0</v>
      </c>
      <c r="AZ1698" s="17">
        <v>0</v>
      </c>
      <c r="BA1698" s="17">
        <v>0</v>
      </c>
      <c r="BB1698" s="17">
        <v>0</v>
      </c>
      <c r="BC1698" s="17">
        <v>1</v>
      </c>
      <c r="BD1698" s="17">
        <v>10.99</v>
      </c>
      <c r="BE1698" s="17">
        <v>1</v>
      </c>
      <c r="BF1698" s="17">
        <v>1</v>
      </c>
      <c r="BH1698" s="17">
        <v>0</v>
      </c>
      <c r="BJ1698" s="17">
        <v>0</v>
      </c>
      <c r="BL1698" s="17">
        <v>0</v>
      </c>
      <c r="BM1698" s="17">
        <v>8.5389999999999997E-3</v>
      </c>
      <c r="BN1698" s="17">
        <v>3.9849000000000002E-2</v>
      </c>
      <c r="BO1698" s="17">
        <v>2.0101999999999998E-2</v>
      </c>
      <c r="BP1698" s="17">
        <v>0</v>
      </c>
      <c r="BQ1698" s="17">
        <v>0</v>
      </c>
      <c r="BR1698" s="17">
        <v>0</v>
      </c>
      <c r="BS1698" s="17">
        <v>0</v>
      </c>
      <c r="BT1698" s="17" t="s">
        <v>409</v>
      </c>
      <c r="BU1698" s="17" t="s">
        <v>409</v>
      </c>
      <c r="BV1698" s="17" t="s">
        <v>409</v>
      </c>
      <c r="BW1698" s="17" t="s">
        <v>592</v>
      </c>
      <c r="CA1698" s="17">
        <v>93104820</v>
      </c>
      <c r="CB1698" s="17" t="s">
        <v>978</v>
      </c>
      <c r="CC1698" s="17">
        <v>4201469</v>
      </c>
      <c r="CD1698" s="17" t="s">
        <v>1008</v>
      </c>
    </row>
    <row r="1699" spans="1:82">
      <c r="A1699" s="27">
        <v>1000005817</v>
      </c>
      <c r="B1699" s="26">
        <v>0</v>
      </c>
      <c r="C1699" s="26" t="s">
        <v>1007</v>
      </c>
      <c r="D1699" s="25">
        <v>309660</v>
      </c>
      <c r="E1699" s="25" t="s">
        <v>1006</v>
      </c>
      <c r="F1699" s="25">
        <v>309670</v>
      </c>
      <c r="G1699" s="25" t="s">
        <v>1003</v>
      </c>
      <c r="H1699" s="25">
        <v>1</v>
      </c>
      <c r="I1699" s="25">
        <v>2009.12</v>
      </c>
      <c r="J1699" s="25">
        <v>2500.12</v>
      </c>
      <c r="K1699" s="25" t="s">
        <v>1002</v>
      </c>
      <c r="L1699" s="25"/>
      <c r="M1699" s="25" t="s">
        <v>997</v>
      </c>
      <c r="N1699" s="25" t="s">
        <v>412</v>
      </c>
      <c r="O1699" s="25" t="s">
        <v>411</v>
      </c>
      <c r="P1699" s="25" t="s">
        <v>516</v>
      </c>
      <c r="Q1699" s="24">
        <v>1990</v>
      </c>
      <c r="R1699" s="17">
        <v>1.17</v>
      </c>
      <c r="S1699" s="17" t="s">
        <v>411</v>
      </c>
      <c r="T1699" s="17" t="s">
        <v>516</v>
      </c>
      <c r="U1699" s="29">
        <v>3616</v>
      </c>
      <c r="V1699" s="17">
        <v>0.12139999999999999</v>
      </c>
      <c r="Y1699" s="17">
        <v>0</v>
      </c>
      <c r="Z1699" s="17">
        <v>0</v>
      </c>
      <c r="AC1699" s="17">
        <v>0</v>
      </c>
      <c r="AD1699" s="17">
        <v>0</v>
      </c>
      <c r="AG1699" s="17">
        <v>0</v>
      </c>
      <c r="AH1699" s="17">
        <v>0</v>
      </c>
      <c r="AK1699" s="17">
        <v>0</v>
      </c>
      <c r="AL1699" s="17">
        <v>0</v>
      </c>
      <c r="AO1699" s="17">
        <v>0</v>
      </c>
      <c r="AP1699" s="17">
        <v>0</v>
      </c>
      <c r="AQ1699" s="17">
        <v>0.49362868399999998</v>
      </c>
      <c r="AR1699" s="17">
        <v>1E-3</v>
      </c>
      <c r="AS1699" s="17">
        <v>4.2109999999999999E-4</v>
      </c>
      <c r="AT1699" s="17">
        <v>3.6337000000000001E-3</v>
      </c>
      <c r="AU1699" s="17">
        <v>0.109684</v>
      </c>
      <c r="AV1699" s="17">
        <v>359</v>
      </c>
      <c r="AW1699" s="17">
        <v>430.8</v>
      </c>
      <c r="AX1699" s="17">
        <v>538.5</v>
      </c>
      <c r="AY1699" s="17">
        <v>0</v>
      </c>
      <c r="AZ1699" s="17">
        <v>0</v>
      </c>
      <c r="BA1699" s="17">
        <v>0</v>
      </c>
      <c r="BB1699" s="17">
        <v>0</v>
      </c>
      <c r="BC1699" s="17">
        <v>1</v>
      </c>
      <c r="BD1699" s="17">
        <v>5.61</v>
      </c>
      <c r="BE1699" s="17">
        <v>1</v>
      </c>
      <c r="BF1699" s="17">
        <v>1</v>
      </c>
      <c r="BH1699" s="17">
        <v>0</v>
      </c>
      <c r="BJ1699" s="17">
        <v>0</v>
      </c>
      <c r="BL1699" s="17">
        <v>0</v>
      </c>
      <c r="BM1699" s="17">
        <v>2.2731000000000001E-3</v>
      </c>
      <c r="BN1699" s="17">
        <v>1.6885500000000001E-2</v>
      </c>
      <c r="BO1699" s="17">
        <v>0</v>
      </c>
      <c r="BP1699" s="17">
        <v>0</v>
      </c>
      <c r="BQ1699" s="17">
        <v>0</v>
      </c>
      <c r="BR1699" s="17">
        <v>0</v>
      </c>
      <c r="BS1699" s="17">
        <v>0</v>
      </c>
      <c r="BT1699" s="17" t="s">
        <v>409</v>
      </c>
      <c r="BU1699" s="17" t="s">
        <v>409</v>
      </c>
      <c r="BV1699" s="17" t="s">
        <v>409</v>
      </c>
      <c r="BW1699" s="17" t="s">
        <v>592</v>
      </c>
      <c r="CA1699" s="17">
        <v>93104820</v>
      </c>
      <c r="CB1699" s="17" t="s">
        <v>978</v>
      </c>
      <c r="CC1699" s="17">
        <v>4102126</v>
      </c>
      <c r="CD1699" s="17" t="s">
        <v>1001</v>
      </c>
    </row>
    <row r="1700" spans="1:82">
      <c r="A1700" s="27">
        <v>1000005818</v>
      </c>
      <c r="B1700" s="26">
        <v>0</v>
      </c>
      <c r="C1700" s="26" t="s">
        <v>1005</v>
      </c>
      <c r="D1700" s="25">
        <v>309665</v>
      </c>
      <c r="E1700" s="25" t="s">
        <v>1004</v>
      </c>
      <c r="F1700" s="25">
        <v>309670</v>
      </c>
      <c r="G1700" s="25" t="s">
        <v>1003</v>
      </c>
      <c r="H1700" s="25">
        <v>1</v>
      </c>
      <c r="I1700" s="25">
        <v>2009.12</v>
      </c>
      <c r="J1700" s="25">
        <v>2500.12</v>
      </c>
      <c r="K1700" s="25" t="s">
        <v>1002</v>
      </c>
      <c r="L1700" s="25"/>
      <c r="M1700" s="25" t="s">
        <v>997</v>
      </c>
      <c r="N1700" s="25" t="s">
        <v>412</v>
      </c>
      <c r="O1700" s="25" t="s">
        <v>411</v>
      </c>
      <c r="P1700" s="25" t="s">
        <v>516</v>
      </c>
      <c r="Q1700" s="24">
        <v>1457</v>
      </c>
      <c r="R1700" s="17">
        <v>1.17</v>
      </c>
      <c r="S1700" s="17" t="s">
        <v>411</v>
      </c>
      <c r="T1700" s="17" t="s">
        <v>516</v>
      </c>
      <c r="U1700" s="29">
        <v>3610</v>
      </c>
      <c r="V1700" s="17">
        <v>0.12139999999999999</v>
      </c>
      <c r="Y1700" s="17">
        <v>0</v>
      </c>
      <c r="Z1700" s="17">
        <v>0</v>
      </c>
      <c r="AC1700" s="17">
        <v>0</v>
      </c>
      <c r="AD1700" s="17">
        <v>0</v>
      </c>
      <c r="AG1700" s="17">
        <v>0</v>
      </c>
      <c r="AH1700" s="17">
        <v>0</v>
      </c>
      <c r="AK1700" s="17">
        <v>0</v>
      </c>
      <c r="AL1700" s="17">
        <v>0</v>
      </c>
      <c r="AO1700" s="17">
        <v>0</v>
      </c>
      <c r="AP1700" s="17">
        <v>0</v>
      </c>
      <c r="AQ1700" s="17">
        <v>0.42292164999999998</v>
      </c>
      <c r="AR1700" s="17">
        <v>1E-3</v>
      </c>
      <c r="AS1700" s="17">
        <v>3.8870000000000002E-4</v>
      </c>
      <c r="AT1700" s="17">
        <v>3.3329000000000002E-3</v>
      </c>
      <c r="AU1700" s="17">
        <v>9.9167000000000005E-2</v>
      </c>
      <c r="AV1700" s="17">
        <v>359</v>
      </c>
      <c r="AW1700" s="17">
        <v>430.8</v>
      </c>
      <c r="AX1700" s="17">
        <v>538.5</v>
      </c>
      <c r="AY1700" s="17">
        <v>0</v>
      </c>
      <c r="AZ1700" s="17">
        <v>0</v>
      </c>
      <c r="BA1700" s="17">
        <v>0</v>
      </c>
      <c r="BB1700" s="17">
        <v>0</v>
      </c>
      <c r="BC1700" s="17">
        <v>1</v>
      </c>
      <c r="BD1700" s="17">
        <v>5.07</v>
      </c>
      <c r="BE1700" s="17">
        <v>1</v>
      </c>
      <c r="BF1700" s="17">
        <v>1</v>
      </c>
      <c r="BH1700" s="17">
        <v>0</v>
      </c>
      <c r="BJ1700" s="17">
        <v>0</v>
      </c>
      <c r="BL1700" s="17">
        <v>0</v>
      </c>
      <c r="BM1700" s="17">
        <v>1.913E-3</v>
      </c>
      <c r="BN1700" s="17">
        <v>1.32084E-2</v>
      </c>
      <c r="BO1700" s="17">
        <v>0</v>
      </c>
      <c r="BP1700" s="17">
        <v>0</v>
      </c>
      <c r="BQ1700" s="17">
        <v>0</v>
      </c>
      <c r="BR1700" s="17">
        <v>0</v>
      </c>
      <c r="BS1700" s="17">
        <v>0</v>
      </c>
      <c r="BT1700" s="17" t="s">
        <v>409</v>
      </c>
      <c r="BU1700" s="17" t="s">
        <v>409</v>
      </c>
      <c r="BV1700" s="17" t="s">
        <v>409</v>
      </c>
      <c r="BW1700" s="17" t="s">
        <v>592</v>
      </c>
      <c r="CA1700" s="17">
        <v>93104820</v>
      </c>
      <c r="CB1700" s="17" t="s">
        <v>978</v>
      </c>
      <c r="CC1700" s="17">
        <v>4102126</v>
      </c>
      <c r="CD1700" s="17" t="s">
        <v>1001</v>
      </c>
    </row>
    <row r="1701" spans="1:82">
      <c r="A1701" s="27">
        <v>1000005819</v>
      </c>
      <c r="B1701" s="26">
        <v>0</v>
      </c>
      <c r="C1701" s="26" t="s">
        <v>1000</v>
      </c>
      <c r="D1701" s="25">
        <v>309255</v>
      </c>
      <c r="E1701" s="25" t="s">
        <v>999</v>
      </c>
      <c r="F1701" s="25">
        <v>309245</v>
      </c>
      <c r="G1701" s="25" t="s">
        <v>998</v>
      </c>
      <c r="H1701" s="25">
        <v>2</v>
      </c>
      <c r="I1701" s="25">
        <v>2009.11</v>
      </c>
      <c r="J1701" s="25">
        <v>2025.12</v>
      </c>
      <c r="K1701" s="25" t="s">
        <v>997</v>
      </c>
      <c r="L1701" s="25"/>
      <c r="M1701" s="25" t="s">
        <v>996</v>
      </c>
      <c r="N1701" s="25" t="s">
        <v>412</v>
      </c>
      <c r="O1701" s="25" t="s">
        <v>428</v>
      </c>
      <c r="P1701" s="25" t="s">
        <v>427</v>
      </c>
      <c r="Q1701" s="24">
        <v>7156</v>
      </c>
      <c r="R1701" s="17">
        <v>1.17</v>
      </c>
      <c r="S1701" s="17" t="s">
        <v>411</v>
      </c>
      <c r="T1701" s="17" t="s">
        <v>516</v>
      </c>
      <c r="U1701" s="29">
        <v>3173</v>
      </c>
      <c r="V1701" s="17">
        <v>0</v>
      </c>
      <c r="W1701" s="17" t="s">
        <v>411</v>
      </c>
      <c r="X1701" s="17" t="s">
        <v>516</v>
      </c>
      <c r="Y1701" s="29">
        <v>2813</v>
      </c>
      <c r="Z1701" s="17">
        <v>0.20599999999999999</v>
      </c>
      <c r="AC1701" s="17">
        <v>0</v>
      </c>
      <c r="AD1701" s="17">
        <v>0</v>
      </c>
      <c r="AG1701" s="17">
        <v>0</v>
      </c>
      <c r="AH1701" s="17">
        <v>0</v>
      </c>
      <c r="AK1701" s="17">
        <v>0</v>
      </c>
      <c r="AL1701" s="17">
        <v>0</v>
      </c>
      <c r="AO1701" s="17">
        <v>0</v>
      </c>
      <c r="AP1701" s="17">
        <v>0</v>
      </c>
      <c r="AQ1701" s="17">
        <v>1.0530353830000001</v>
      </c>
      <c r="AR1701" s="17">
        <v>9.5694499999999995E-4</v>
      </c>
      <c r="AS1701" s="17">
        <v>3.0490000000000001E-3</v>
      </c>
      <c r="AT1701" s="17">
        <v>1.8367000000000001E-2</v>
      </c>
      <c r="AU1701" s="17">
        <v>0.10027700000000001</v>
      </c>
      <c r="AV1701" s="17">
        <v>195</v>
      </c>
      <c r="AW1701" s="17">
        <v>234</v>
      </c>
      <c r="AX1701" s="17">
        <v>292.5</v>
      </c>
      <c r="AY1701" s="17">
        <v>0</v>
      </c>
      <c r="AZ1701" s="17">
        <v>0</v>
      </c>
      <c r="BA1701" s="17">
        <v>0</v>
      </c>
      <c r="BB1701" s="17">
        <v>0</v>
      </c>
      <c r="BC1701" s="17">
        <v>1</v>
      </c>
      <c r="BD1701" s="17">
        <v>13.14</v>
      </c>
      <c r="BE1701" s="17">
        <v>1</v>
      </c>
      <c r="BF1701" s="17">
        <v>1</v>
      </c>
      <c r="BH1701" s="17">
        <v>0</v>
      </c>
      <c r="BJ1701" s="17">
        <v>0</v>
      </c>
      <c r="BL1701" s="17">
        <v>0</v>
      </c>
      <c r="BM1701" s="17">
        <v>1.0888E-2</v>
      </c>
      <c r="BN1701" s="17">
        <v>5.3282000000000003E-2</v>
      </c>
      <c r="BO1701" s="17">
        <v>0</v>
      </c>
      <c r="BP1701" s="17">
        <v>0</v>
      </c>
      <c r="BQ1701" s="17">
        <v>0</v>
      </c>
      <c r="BR1701" s="17">
        <v>0</v>
      </c>
      <c r="BS1701" s="17">
        <v>0</v>
      </c>
      <c r="BT1701" s="17" t="s">
        <v>409</v>
      </c>
      <c r="BU1701" s="17" t="s">
        <v>409</v>
      </c>
      <c r="BV1701" s="17" t="s">
        <v>409</v>
      </c>
      <c r="BW1701" s="17" t="s">
        <v>592</v>
      </c>
      <c r="CA1701" s="17">
        <v>93104820</v>
      </c>
      <c r="CB1701" s="17" t="s">
        <v>978</v>
      </c>
      <c r="CC1701" s="17">
        <v>4104439</v>
      </c>
      <c r="CD1701" s="17" t="s">
        <v>995</v>
      </c>
    </row>
    <row r="1702" spans="1:82">
      <c r="A1702" s="27">
        <v>1000005820</v>
      </c>
      <c r="B1702" s="26">
        <v>0</v>
      </c>
      <c r="C1702" s="26" t="s">
        <v>231</v>
      </c>
      <c r="D1702" s="25">
        <v>309330</v>
      </c>
      <c r="E1702" s="25" t="s">
        <v>683</v>
      </c>
      <c r="F1702" s="25">
        <v>309335</v>
      </c>
      <c r="G1702" s="25" t="s">
        <v>994</v>
      </c>
      <c r="H1702" s="25">
        <v>1</v>
      </c>
      <c r="I1702" s="25">
        <v>2009.04</v>
      </c>
      <c r="J1702" s="25">
        <v>2500.12</v>
      </c>
      <c r="K1702" s="25" t="s">
        <v>686</v>
      </c>
      <c r="L1702" s="25"/>
      <c r="M1702" s="25" t="s">
        <v>685</v>
      </c>
      <c r="N1702" s="25" t="s">
        <v>412</v>
      </c>
      <c r="O1702" s="25" t="s">
        <v>428</v>
      </c>
      <c r="P1702" s="25" t="s">
        <v>427</v>
      </c>
      <c r="Q1702" s="28">
        <v>29</v>
      </c>
      <c r="R1702" s="17">
        <v>0</v>
      </c>
      <c r="S1702" s="17" t="s">
        <v>428</v>
      </c>
      <c r="T1702" s="17" t="s">
        <v>427</v>
      </c>
      <c r="U1702" s="17">
        <v>276</v>
      </c>
      <c r="V1702" s="17">
        <v>0</v>
      </c>
      <c r="W1702" s="17" t="s">
        <v>428</v>
      </c>
      <c r="X1702" s="17" t="s">
        <v>427</v>
      </c>
      <c r="Y1702" s="29">
        <v>4821</v>
      </c>
      <c r="Z1702" s="17">
        <v>0</v>
      </c>
      <c r="AA1702" s="17" t="s">
        <v>428</v>
      </c>
      <c r="AB1702" s="17" t="s">
        <v>427</v>
      </c>
      <c r="AC1702" s="17">
        <v>194</v>
      </c>
      <c r="AD1702" s="17">
        <v>0</v>
      </c>
      <c r="AE1702" s="17" t="s">
        <v>428</v>
      </c>
      <c r="AF1702" s="17" t="s">
        <v>427</v>
      </c>
      <c r="AG1702" s="29">
        <v>14402</v>
      </c>
      <c r="AH1702" s="17">
        <v>0</v>
      </c>
      <c r="AK1702" s="17">
        <v>0</v>
      </c>
      <c r="AL1702" s="17">
        <v>0</v>
      </c>
      <c r="AO1702" s="17">
        <v>0</v>
      </c>
      <c r="AP1702" s="17">
        <v>0</v>
      </c>
      <c r="AQ1702" s="17">
        <v>0</v>
      </c>
      <c r="AR1702" s="17">
        <v>0</v>
      </c>
      <c r="AS1702" s="17">
        <v>7.3850000000000001E-3</v>
      </c>
      <c r="AT1702" s="17">
        <v>3.9602999999999999E-2</v>
      </c>
      <c r="AU1702" s="17">
        <v>1.592E-2</v>
      </c>
      <c r="AV1702" s="17">
        <v>195</v>
      </c>
      <c r="AW1702" s="17">
        <v>234</v>
      </c>
      <c r="AX1702" s="17">
        <v>292.5</v>
      </c>
      <c r="AY1702" s="17">
        <v>0</v>
      </c>
      <c r="AZ1702" s="17">
        <v>0</v>
      </c>
      <c r="BA1702" s="17">
        <v>0</v>
      </c>
      <c r="BB1702" s="17">
        <v>0</v>
      </c>
      <c r="BC1702" s="17">
        <v>1</v>
      </c>
      <c r="BD1702" s="17">
        <v>19.72</v>
      </c>
      <c r="BE1702" s="17">
        <v>1</v>
      </c>
      <c r="BF1702" s="17">
        <v>1</v>
      </c>
      <c r="BH1702" s="17">
        <v>0</v>
      </c>
      <c r="BJ1702" s="17">
        <v>0</v>
      </c>
      <c r="BL1702" s="17">
        <v>0</v>
      </c>
      <c r="BM1702" s="17">
        <v>2.5779E-2</v>
      </c>
      <c r="BN1702" s="17">
        <v>0.100716</v>
      </c>
      <c r="BO1702" s="17">
        <v>6.3239999999999998E-3</v>
      </c>
      <c r="BP1702" s="17">
        <v>0</v>
      </c>
      <c r="BQ1702" s="17">
        <v>0</v>
      </c>
      <c r="BR1702" s="17">
        <v>0</v>
      </c>
      <c r="BS1702" s="17">
        <v>0</v>
      </c>
      <c r="BT1702" s="17" t="s">
        <v>409</v>
      </c>
      <c r="BU1702" s="17" t="s">
        <v>409</v>
      </c>
      <c r="BV1702" s="17" t="s">
        <v>409</v>
      </c>
      <c r="BW1702" s="17" t="s">
        <v>592</v>
      </c>
      <c r="CA1702" s="17">
        <v>93104820</v>
      </c>
      <c r="CB1702" s="17" t="s">
        <v>978</v>
      </c>
      <c r="CC1702" s="17">
        <v>4201469</v>
      </c>
      <c r="CD1702" s="17" t="s">
        <v>679</v>
      </c>
    </row>
    <row r="1703" spans="1:82">
      <c r="A1703" s="27">
        <v>1000005821</v>
      </c>
      <c r="B1703" s="26">
        <v>0</v>
      </c>
      <c r="C1703" s="26" t="s">
        <v>230</v>
      </c>
      <c r="D1703" s="25">
        <v>309330</v>
      </c>
      <c r="E1703" s="25" t="s">
        <v>683</v>
      </c>
      <c r="F1703" s="25">
        <v>309335</v>
      </c>
      <c r="G1703" s="25" t="s">
        <v>994</v>
      </c>
      <c r="H1703" s="25">
        <v>2</v>
      </c>
      <c r="I1703" s="25">
        <v>2009.04</v>
      </c>
      <c r="J1703" s="25">
        <v>2500.12</v>
      </c>
      <c r="K1703" s="25" t="s">
        <v>682</v>
      </c>
      <c r="L1703" s="25"/>
      <c r="M1703" s="25" t="s">
        <v>682</v>
      </c>
      <c r="N1703" s="25" t="s">
        <v>412</v>
      </c>
      <c r="O1703" s="25" t="s">
        <v>428</v>
      </c>
      <c r="P1703" s="25" t="s">
        <v>427</v>
      </c>
      <c r="Q1703" s="28">
        <v>29</v>
      </c>
      <c r="R1703" s="17">
        <v>0</v>
      </c>
      <c r="S1703" s="17" t="s">
        <v>428</v>
      </c>
      <c r="T1703" s="17" t="s">
        <v>427</v>
      </c>
      <c r="U1703" s="17">
        <v>276</v>
      </c>
      <c r="V1703" s="17">
        <v>0</v>
      </c>
      <c r="W1703" s="17" t="s">
        <v>428</v>
      </c>
      <c r="X1703" s="17" t="s">
        <v>427</v>
      </c>
      <c r="Y1703" s="29">
        <v>4821</v>
      </c>
      <c r="Z1703" s="17">
        <v>0</v>
      </c>
      <c r="AA1703" s="17" t="s">
        <v>428</v>
      </c>
      <c r="AB1703" s="17" t="s">
        <v>427</v>
      </c>
      <c r="AC1703" s="17">
        <v>194</v>
      </c>
      <c r="AD1703" s="17">
        <v>0</v>
      </c>
      <c r="AE1703" s="17" t="s">
        <v>428</v>
      </c>
      <c r="AF1703" s="17" t="s">
        <v>427</v>
      </c>
      <c r="AG1703" s="29">
        <v>14402</v>
      </c>
      <c r="AH1703" s="17">
        <v>0</v>
      </c>
      <c r="AK1703" s="17">
        <v>0</v>
      </c>
      <c r="AL1703" s="17">
        <v>0</v>
      </c>
      <c r="AO1703" s="17">
        <v>0</v>
      </c>
      <c r="AP1703" s="17">
        <v>0</v>
      </c>
      <c r="AQ1703" s="17">
        <v>0</v>
      </c>
      <c r="AR1703" s="17">
        <v>0</v>
      </c>
      <c r="AS1703" s="17">
        <v>7.3850000000000001E-3</v>
      </c>
      <c r="AT1703" s="17">
        <v>3.9602999999999999E-2</v>
      </c>
      <c r="AU1703" s="17">
        <v>1.592E-2</v>
      </c>
      <c r="AV1703" s="17">
        <v>195</v>
      </c>
      <c r="AW1703" s="17">
        <v>234</v>
      </c>
      <c r="AX1703" s="17">
        <v>292.5</v>
      </c>
      <c r="AY1703" s="17">
        <v>0</v>
      </c>
      <c r="AZ1703" s="17">
        <v>0</v>
      </c>
      <c r="BA1703" s="17">
        <v>0</v>
      </c>
      <c r="BB1703" s="17">
        <v>0</v>
      </c>
      <c r="BC1703" s="17">
        <v>1</v>
      </c>
      <c r="BD1703" s="17">
        <v>19.72</v>
      </c>
      <c r="BE1703" s="17">
        <v>1</v>
      </c>
      <c r="BF1703" s="17">
        <v>1</v>
      </c>
      <c r="BH1703" s="17">
        <v>0</v>
      </c>
      <c r="BJ1703" s="17">
        <v>0</v>
      </c>
      <c r="BL1703" s="17">
        <v>0</v>
      </c>
      <c r="BM1703" s="17">
        <v>2.5779E-2</v>
      </c>
      <c r="BN1703" s="17">
        <v>0.100716</v>
      </c>
      <c r="BO1703" s="17">
        <v>6.3239999999999998E-3</v>
      </c>
      <c r="BP1703" s="17">
        <v>0</v>
      </c>
      <c r="BQ1703" s="17">
        <v>0</v>
      </c>
      <c r="BR1703" s="17">
        <v>0</v>
      </c>
      <c r="BS1703" s="17">
        <v>0</v>
      </c>
      <c r="BT1703" s="17" t="s">
        <v>409</v>
      </c>
      <c r="BU1703" s="17" t="s">
        <v>409</v>
      </c>
      <c r="BV1703" s="17" t="s">
        <v>409</v>
      </c>
      <c r="BW1703" s="17" t="s">
        <v>592</v>
      </c>
      <c r="CA1703" s="17">
        <v>93104820</v>
      </c>
      <c r="CB1703" s="17" t="s">
        <v>978</v>
      </c>
      <c r="CC1703" s="17">
        <v>4201469</v>
      </c>
      <c r="CD1703" s="17" t="s">
        <v>679</v>
      </c>
    </row>
    <row r="1704" spans="1:82">
      <c r="A1704" s="27">
        <v>1000005822</v>
      </c>
      <c r="B1704" s="26">
        <v>0</v>
      </c>
      <c r="C1704" s="26" t="s">
        <v>993</v>
      </c>
      <c r="D1704" s="25">
        <v>309615</v>
      </c>
      <c r="E1704" s="25" t="s">
        <v>991</v>
      </c>
      <c r="F1704" s="25">
        <v>309230</v>
      </c>
      <c r="G1704" s="25" t="s">
        <v>707</v>
      </c>
      <c r="H1704" s="25">
        <v>1</v>
      </c>
      <c r="I1704" s="25">
        <v>2010.06</v>
      </c>
      <c r="J1704" s="25">
        <v>2500.12</v>
      </c>
      <c r="K1704" s="25" t="s">
        <v>705</v>
      </c>
      <c r="L1704" s="25"/>
      <c r="M1704" s="25" t="s">
        <v>705</v>
      </c>
      <c r="N1704" s="25" t="s">
        <v>412</v>
      </c>
      <c r="O1704" s="25" t="s">
        <v>428</v>
      </c>
      <c r="P1704" s="25" t="s">
        <v>499</v>
      </c>
      <c r="Q1704" s="28">
        <v>28</v>
      </c>
      <c r="R1704" s="17">
        <v>0</v>
      </c>
      <c r="S1704" s="17" t="s">
        <v>428</v>
      </c>
      <c r="T1704" s="17" t="s">
        <v>499</v>
      </c>
      <c r="U1704" s="29">
        <v>1915</v>
      </c>
      <c r="V1704" s="17">
        <v>0</v>
      </c>
      <c r="W1704" s="17" t="s">
        <v>428</v>
      </c>
      <c r="X1704" s="17" t="s">
        <v>499</v>
      </c>
      <c r="Y1704" s="17">
        <v>788</v>
      </c>
      <c r="Z1704" s="17">
        <v>0</v>
      </c>
      <c r="AA1704" s="17" t="s">
        <v>428</v>
      </c>
      <c r="AB1704" s="17" t="s">
        <v>499</v>
      </c>
      <c r="AC1704" s="29">
        <v>4916</v>
      </c>
      <c r="AD1704" s="17">
        <v>0</v>
      </c>
      <c r="AE1704" s="17" t="s">
        <v>411</v>
      </c>
      <c r="AF1704" s="17" t="s">
        <v>704</v>
      </c>
      <c r="AG1704" s="29">
        <v>3378</v>
      </c>
      <c r="AH1704" s="17">
        <v>0</v>
      </c>
      <c r="AK1704" s="17">
        <v>0</v>
      </c>
      <c r="AL1704" s="17">
        <v>0</v>
      </c>
      <c r="AO1704" s="17">
        <v>0</v>
      </c>
      <c r="AP1704" s="17">
        <v>0</v>
      </c>
      <c r="AQ1704" s="17">
        <v>0</v>
      </c>
      <c r="AR1704" s="17">
        <v>9.1421899999999997E-4</v>
      </c>
      <c r="AS1704" s="17">
        <v>1.3619999999999999E-3</v>
      </c>
      <c r="AT1704" s="17">
        <v>1.2145E-2</v>
      </c>
      <c r="AU1704" s="17">
        <v>7.2202000000000002E-2</v>
      </c>
      <c r="AV1704" s="17">
        <v>447</v>
      </c>
      <c r="AW1704" s="17">
        <v>536.4</v>
      </c>
      <c r="AX1704" s="17">
        <v>670.5</v>
      </c>
      <c r="AY1704" s="17">
        <v>0</v>
      </c>
      <c r="AZ1704" s="17">
        <v>0</v>
      </c>
      <c r="BA1704" s="17">
        <v>0</v>
      </c>
      <c r="BB1704" s="17">
        <v>0</v>
      </c>
      <c r="BC1704" s="17">
        <v>1</v>
      </c>
      <c r="BD1704" s="17">
        <v>11.03</v>
      </c>
      <c r="BE1704" s="17">
        <v>1</v>
      </c>
      <c r="BF1704" s="17">
        <v>1</v>
      </c>
      <c r="BH1704" s="17">
        <v>0</v>
      </c>
      <c r="BJ1704" s="17">
        <v>0</v>
      </c>
      <c r="BL1704" s="17">
        <v>0</v>
      </c>
      <c r="BM1704" s="17">
        <v>8.463E-3</v>
      </c>
      <c r="BN1704" s="17">
        <v>4.5100000000000001E-2</v>
      </c>
      <c r="BO1704" s="17">
        <v>6.5461000000000005E-2</v>
      </c>
      <c r="BP1704" s="17">
        <v>0</v>
      </c>
      <c r="BQ1704" s="17">
        <v>0</v>
      </c>
      <c r="BR1704" s="17">
        <v>0</v>
      </c>
      <c r="BS1704" s="17">
        <v>0</v>
      </c>
      <c r="BT1704" s="17" t="s">
        <v>409</v>
      </c>
      <c r="BU1704" s="17" t="s">
        <v>409</v>
      </c>
      <c r="BV1704" s="17" t="s">
        <v>409</v>
      </c>
      <c r="BW1704" s="17" t="s">
        <v>592</v>
      </c>
      <c r="CA1704" s="17">
        <v>93104820</v>
      </c>
      <c r="CB1704" s="17" t="s">
        <v>978</v>
      </c>
      <c r="CC1704" s="17">
        <v>3202101</v>
      </c>
      <c r="CD1704" s="17" t="s">
        <v>702</v>
      </c>
    </row>
    <row r="1705" spans="1:82">
      <c r="A1705" s="27">
        <v>1000005823</v>
      </c>
      <c r="B1705" s="26">
        <v>0</v>
      </c>
      <c r="C1705" s="26" t="s">
        <v>992</v>
      </c>
      <c r="D1705" s="25">
        <v>309615</v>
      </c>
      <c r="E1705" s="25" t="s">
        <v>991</v>
      </c>
      <c r="F1705" s="25">
        <v>309230</v>
      </c>
      <c r="G1705" s="25" t="s">
        <v>707</v>
      </c>
      <c r="H1705" s="25">
        <v>2</v>
      </c>
      <c r="I1705" s="25">
        <v>2010.06</v>
      </c>
      <c r="J1705" s="25">
        <v>2500.12</v>
      </c>
      <c r="K1705" s="25" t="s">
        <v>705</v>
      </c>
      <c r="L1705" s="25"/>
      <c r="M1705" s="25" t="s">
        <v>705</v>
      </c>
      <c r="N1705" s="25" t="s">
        <v>412</v>
      </c>
      <c r="O1705" s="25" t="s">
        <v>428</v>
      </c>
      <c r="P1705" s="25" t="s">
        <v>499</v>
      </c>
      <c r="Q1705" s="28">
        <v>28</v>
      </c>
      <c r="R1705" s="17">
        <v>0</v>
      </c>
      <c r="S1705" s="17" t="s">
        <v>428</v>
      </c>
      <c r="T1705" s="17" t="s">
        <v>499</v>
      </c>
      <c r="U1705" s="29">
        <v>1915</v>
      </c>
      <c r="V1705" s="17">
        <v>0</v>
      </c>
      <c r="W1705" s="17" t="s">
        <v>428</v>
      </c>
      <c r="X1705" s="17" t="s">
        <v>499</v>
      </c>
      <c r="Y1705" s="17">
        <v>788</v>
      </c>
      <c r="Z1705" s="17">
        <v>0</v>
      </c>
      <c r="AA1705" s="17" t="s">
        <v>428</v>
      </c>
      <c r="AB1705" s="17" t="s">
        <v>499</v>
      </c>
      <c r="AC1705" s="29">
        <v>4916</v>
      </c>
      <c r="AD1705" s="17">
        <v>0</v>
      </c>
      <c r="AE1705" s="17" t="s">
        <v>411</v>
      </c>
      <c r="AF1705" s="17" t="s">
        <v>704</v>
      </c>
      <c r="AG1705" s="29">
        <v>3378</v>
      </c>
      <c r="AH1705" s="17">
        <v>0</v>
      </c>
      <c r="AK1705" s="17">
        <v>0</v>
      </c>
      <c r="AL1705" s="17">
        <v>0</v>
      </c>
      <c r="AO1705" s="17">
        <v>0</v>
      </c>
      <c r="AP1705" s="17">
        <v>0</v>
      </c>
      <c r="AQ1705" s="17">
        <v>0</v>
      </c>
      <c r="AR1705" s="17">
        <v>9.1421899999999997E-4</v>
      </c>
      <c r="AS1705" s="17">
        <v>1.3619999999999999E-3</v>
      </c>
      <c r="AT1705" s="17">
        <v>1.2145E-2</v>
      </c>
      <c r="AU1705" s="17">
        <v>7.2202000000000002E-2</v>
      </c>
      <c r="AV1705" s="17">
        <v>447</v>
      </c>
      <c r="AW1705" s="17">
        <v>536.4</v>
      </c>
      <c r="AX1705" s="17">
        <v>670.5</v>
      </c>
      <c r="AY1705" s="17">
        <v>0</v>
      </c>
      <c r="AZ1705" s="17">
        <v>0</v>
      </c>
      <c r="BA1705" s="17">
        <v>0</v>
      </c>
      <c r="BB1705" s="17">
        <v>0</v>
      </c>
      <c r="BC1705" s="17">
        <v>1</v>
      </c>
      <c r="BD1705" s="17">
        <v>11.03</v>
      </c>
      <c r="BE1705" s="17">
        <v>1</v>
      </c>
      <c r="BF1705" s="17">
        <v>1</v>
      </c>
      <c r="BH1705" s="17">
        <v>0</v>
      </c>
      <c r="BJ1705" s="17">
        <v>0</v>
      </c>
      <c r="BL1705" s="17">
        <v>0</v>
      </c>
      <c r="BM1705" s="17">
        <v>8.463E-3</v>
      </c>
      <c r="BN1705" s="17">
        <v>4.5100000000000001E-2</v>
      </c>
      <c r="BO1705" s="17">
        <v>6.5461000000000005E-2</v>
      </c>
      <c r="BP1705" s="17">
        <v>0</v>
      </c>
      <c r="BQ1705" s="17">
        <v>0</v>
      </c>
      <c r="BR1705" s="17">
        <v>0</v>
      </c>
      <c r="BS1705" s="17">
        <v>0</v>
      </c>
      <c r="BT1705" s="17" t="s">
        <v>409</v>
      </c>
      <c r="BU1705" s="17" t="s">
        <v>409</v>
      </c>
      <c r="BV1705" s="17" t="s">
        <v>409</v>
      </c>
      <c r="BW1705" s="17" t="s">
        <v>592</v>
      </c>
      <c r="CA1705" s="17">
        <v>93104820</v>
      </c>
      <c r="CB1705" s="17" t="s">
        <v>978</v>
      </c>
      <c r="CC1705" s="17">
        <v>3202101</v>
      </c>
      <c r="CD1705" s="17" t="s">
        <v>702</v>
      </c>
    </row>
    <row r="1706" spans="1:82">
      <c r="A1706" s="27">
        <v>1000005826</v>
      </c>
      <c r="B1706" s="26">
        <v>0</v>
      </c>
      <c r="C1706" s="26" t="s">
        <v>990</v>
      </c>
      <c r="D1706" s="25">
        <v>309900</v>
      </c>
      <c r="E1706" s="25" t="s">
        <v>988</v>
      </c>
      <c r="F1706" s="25">
        <v>309935</v>
      </c>
      <c r="G1706" s="25" t="s">
        <v>596</v>
      </c>
      <c r="H1706" s="25">
        <v>1</v>
      </c>
      <c r="I1706" s="25">
        <v>2010.04</v>
      </c>
      <c r="J1706" s="25">
        <v>2500.12</v>
      </c>
      <c r="K1706" s="25" t="s">
        <v>987</v>
      </c>
      <c r="L1706" s="25"/>
      <c r="M1706" s="25" t="s">
        <v>593</v>
      </c>
      <c r="N1706" s="25" t="s">
        <v>412</v>
      </c>
      <c r="O1706" s="25" t="s">
        <v>428</v>
      </c>
      <c r="P1706" s="25" t="s">
        <v>499</v>
      </c>
      <c r="Q1706" s="24">
        <v>35289</v>
      </c>
      <c r="R1706" s="17">
        <v>0</v>
      </c>
      <c r="S1706" s="17" t="s">
        <v>411</v>
      </c>
      <c r="T1706" s="17" t="s">
        <v>704</v>
      </c>
      <c r="U1706" s="17">
        <v>92</v>
      </c>
      <c r="V1706" s="17">
        <v>0</v>
      </c>
      <c r="Y1706" s="17">
        <v>0</v>
      </c>
      <c r="Z1706" s="17">
        <v>0</v>
      </c>
      <c r="AC1706" s="17">
        <v>0</v>
      </c>
      <c r="AD1706" s="17">
        <v>0</v>
      </c>
      <c r="AG1706" s="17">
        <v>0</v>
      </c>
      <c r="AH1706" s="17">
        <v>0</v>
      </c>
      <c r="AK1706" s="17">
        <v>0</v>
      </c>
      <c r="AL1706" s="17">
        <v>0</v>
      </c>
      <c r="AO1706" s="17">
        <v>0</v>
      </c>
      <c r="AP1706" s="17">
        <v>0</v>
      </c>
      <c r="AQ1706" s="17">
        <v>0</v>
      </c>
      <c r="AR1706" s="17">
        <v>5.9175999999999997E-5</v>
      </c>
      <c r="AS1706" s="17">
        <v>5.2290000000000001E-3</v>
      </c>
      <c r="AT1706" s="17">
        <v>4.9325000000000001E-2</v>
      </c>
      <c r="AU1706" s="17">
        <v>4.3581000000000002E-2</v>
      </c>
      <c r="AV1706" s="17">
        <v>251</v>
      </c>
      <c r="AW1706" s="17">
        <v>301.2</v>
      </c>
      <c r="AX1706" s="17">
        <v>376.5</v>
      </c>
      <c r="AY1706" s="17">
        <v>0</v>
      </c>
      <c r="AZ1706" s="17">
        <v>0</v>
      </c>
      <c r="BA1706" s="17">
        <v>0</v>
      </c>
      <c r="BB1706" s="17">
        <v>0</v>
      </c>
      <c r="BC1706" s="17">
        <v>1</v>
      </c>
      <c r="BD1706" s="17">
        <v>35.380000000000003</v>
      </c>
      <c r="BE1706" s="17">
        <v>1</v>
      </c>
      <c r="BF1706" s="17">
        <v>1</v>
      </c>
      <c r="BH1706" s="17">
        <v>0</v>
      </c>
      <c r="BJ1706" s="17">
        <v>0</v>
      </c>
      <c r="BL1706" s="17">
        <v>0</v>
      </c>
      <c r="BM1706" s="17">
        <v>3.3758999999999997E-2</v>
      </c>
      <c r="BN1706" s="17">
        <v>0.14611199999999999</v>
      </c>
      <c r="BO1706" s="17">
        <v>1.4782E-2</v>
      </c>
      <c r="BP1706" s="17">
        <v>0</v>
      </c>
      <c r="BQ1706" s="17">
        <v>0</v>
      </c>
      <c r="BR1706" s="17">
        <v>0</v>
      </c>
      <c r="BS1706" s="17">
        <v>0</v>
      </c>
      <c r="BT1706" s="17" t="s">
        <v>409</v>
      </c>
      <c r="BU1706" s="17" t="s">
        <v>409</v>
      </c>
      <c r="BV1706" s="17" t="s">
        <v>409</v>
      </c>
      <c r="BW1706" s="17" t="s">
        <v>592</v>
      </c>
      <c r="CA1706" s="17">
        <v>93104820</v>
      </c>
      <c r="CB1706" s="17" t="s">
        <v>978</v>
      </c>
      <c r="CC1706" s="17">
        <v>3202101</v>
      </c>
      <c r="CD1706" s="17" t="s">
        <v>986</v>
      </c>
    </row>
    <row r="1707" spans="1:82">
      <c r="A1707" s="27">
        <v>1000005827</v>
      </c>
      <c r="B1707" s="26">
        <v>0</v>
      </c>
      <c r="C1707" s="26" t="s">
        <v>989</v>
      </c>
      <c r="D1707" s="25">
        <v>309900</v>
      </c>
      <c r="E1707" s="25" t="s">
        <v>988</v>
      </c>
      <c r="F1707" s="25">
        <v>309935</v>
      </c>
      <c r="G1707" s="25" t="s">
        <v>596</v>
      </c>
      <c r="H1707" s="25">
        <v>2</v>
      </c>
      <c r="I1707" s="25">
        <v>2010.04</v>
      </c>
      <c r="J1707" s="25">
        <v>2500.12</v>
      </c>
      <c r="K1707" s="25" t="s">
        <v>987</v>
      </c>
      <c r="L1707" s="25"/>
      <c r="M1707" s="25" t="s">
        <v>593</v>
      </c>
      <c r="N1707" s="25" t="s">
        <v>412</v>
      </c>
      <c r="O1707" s="25" t="s">
        <v>428</v>
      </c>
      <c r="P1707" s="25" t="s">
        <v>499</v>
      </c>
      <c r="Q1707" s="24">
        <v>35289</v>
      </c>
      <c r="R1707" s="17">
        <v>0</v>
      </c>
      <c r="S1707" s="17" t="s">
        <v>411</v>
      </c>
      <c r="T1707" s="17" t="s">
        <v>704</v>
      </c>
      <c r="U1707" s="17">
        <v>92</v>
      </c>
      <c r="V1707" s="17">
        <v>0</v>
      </c>
      <c r="Y1707" s="17">
        <v>0</v>
      </c>
      <c r="Z1707" s="17">
        <v>0</v>
      </c>
      <c r="AC1707" s="17">
        <v>0</v>
      </c>
      <c r="AD1707" s="17">
        <v>0</v>
      </c>
      <c r="AG1707" s="17">
        <v>0</v>
      </c>
      <c r="AH1707" s="17">
        <v>0</v>
      </c>
      <c r="AK1707" s="17">
        <v>0</v>
      </c>
      <c r="AL1707" s="17">
        <v>0</v>
      </c>
      <c r="AO1707" s="17">
        <v>0</v>
      </c>
      <c r="AP1707" s="17">
        <v>0</v>
      </c>
      <c r="AQ1707" s="17">
        <v>0</v>
      </c>
      <c r="AR1707" s="17">
        <v>5.9175999999999997E-5</v>
      </c>
      <c r="AS1707" s="17">
        <v>5.2290000000000001E-3</v>
      </c>
      <c r="AT1707" s="17">
        <v>4.9325000000000001E-2</v>
      </c>
      <c r="AU1707" s="17">
        <v>4.3581000000000002E-2</v>
      </c>
      <c r="AV1707" s="17">
        <v>251</v>
      </c>
      <c r="AW1707" s="17">
        <v>301.2</v>
      </c>
      <c r="AX1707" s="17">
        <v>376.5</v>
      </c>
      <c r="AY1707" s="17">
        <v>0</v>
      </c>
      <c r="AZ1707" s="17">
        <v>0</v>
      </c>
      <c r="BA1707" s="17">
        <v>0</v>
      </c>
      <c r="BB1707" s="17">
        <v>0</v>
      </c>
      <c r="BC1707" s="17">
        <v>1</v>
      </c>
      <c r="BD1707" s="17">
        <v>35.380000000000003</v>
      </c>
      <c r="BE1707" s="17">
        <v>1</v>
      </c>
      <c r="BF1707" s="17">
        <v>1</v>
      </c>
      <c r="BH1707" s="17">
        <v>0</v>
      </c>
      <c r="BJ1707" s="17">
        <v>0</v>
      </c>
      <c r="BL1707" s="17">
        <v>0</v>
      </c>
      <c r="BM1707" s="17">
        <v>3.3758999999999997E-2</v>
      </c>
      <c r="BN1707" s="17">
        <v>0.14611199999999999</v>
      </c>
      <c r="BO1707" s="17">
        <v>1.4782E-2</v>
      </c>
      <c r="BP1707" s="17">
        <v>0</v>
      </c>
      <c r="BQ1707" s="17">
        <v>0</v>
      </c>
      <c r="BR1707" s="17">
        <v>0</v>
      </c>
      <c r="BS1707" s="17">
        <v>0</v>
      </c>
      <c r="BT1707" s="17" t="s">
        <v>409</v>
      </c>
      <c r="BU1707" s="17" t="s">
        <v>409</v>
      </c>
      <c r="BV1707" s="17" t="s">
        <v>409</v>
      </c>
      <c r="BW1707" s="17" t="s">
        <v>592</v>
      </c>
      <c r="CA1707" s="17">
        <v>93104820</v>
      </c>
      <c r="CB1707" s="17" t="s">
        <v>978</v>
      </c>
      <c r="CC1707" s="17">
        <v>3202101</v>
      </c>
      <c r="CD1707" s="17" t="s">
        <v>986</v>
      </c>
    </row>
    <row r="1708" spans="1:82">
      <c r="A1708" s="27">
        <v>1000005834</v>
      </c>
      <c r="B1708" s="26">
        <v>0</v>
      </c>
      <c r="C1708" s="26" t="s">
        <v>985</v>
      </c>
      <c r="D1708" s="25">
        <v>311400</v>
      </c>
      <c r="E1708" s="25" t="s">
        <v>603</v>
      </c>
      <c r="F1708" s="25">
        <v>311425</v>
      </c>
      <c r="G1708" s="25" t="s">
        <v>602</v>
      </c>
      <c r="H1708" s="25">
        <v>1</v>
      </c>
      <c r="I1708" s="25">
        <v>2006.08</v>
      </c>
      <c r="J1708" s="25">
        <v>2500.12</v>
      </c>
      <c r="K1708" s="25" t="s">
        <v>982</v>
      </c>
      <c r="L1708" s="25"/>
      <c r="M1708" s="25" t="s">
        <v>601</v>
      </c>
      <c r="N1708" s="25" t="s">
        <v>412</v>
      </c>
      <c r="O1708" s="25" t="s">
        <v>541</v>
      </c>
      <c r="P1708" s="25" t="s">
        <v>427</v>
      </c>
      <c r="Q1708" s="24">
        <v>14628</v>
      </c>
      <c r="R1708" s="17">
        <v>0</v>
      </c>
      <c r="S1708" s="17" t="s">
        <v>600</v>
      </c>
      <c r="T1708" s="17" t="s">
        <v>427</v>
      </c>
      <c r="U1708" s="17">
        <v>152</v>
      </c>
      <c r="V1708" s="17">
        <v>0</v>
      </c>
      <c r="Y1708" s="17">
        <v>0</v>
      </c>
      <c r="Z1708" s="17">
        <v>0</v>
      </c>
      <c r="AC1708" s="17">
        <v>0</v>
      </c>
      <c r="AD1708" s="17">
        <v>0</v>
      </c>
      <c r="AG1708" s="17">
        <v>0</v>
      </c>
      <c r="AH1708" s="17">
        <v>0</v>
      </c>
      <c r="AK1708" s="17">
        <v>0</v>
      </c>
      <c r="AL1708" s="17">
        <v>0</v>
      </c>
      <c r="AO1708" s="17">
        <v>0</v>
      </c>
      <c r="AP1708" s="17">
        <v>0</v>
      </c>
      <c r="AQ1708" s="17">
        <v>0</v>
      </c>
      <c r="AR1708" s="17">
        <v>0</v>
      </c>
      <c r="AS1708" s="17">
        <v>5.633E-3</v>
      </c>
      <c r="AT1708" s="17">
        <v>2.9672E-2</v>
      </c>
      <c r="AU1708" s="17">
        <v>1.2052E-2</v>
      </c>
      <c r="AV1708" s="17">
        <v>352</v>
      </c>
      <c r="AW1708" s="17">
        <v>422.4</v>
      </c>
      <c r="AX1708" s="17">
        <v>528</v>
      </c>
      <c r="AY1708" s="17">
        <v>0</v>
      </c>
      <c r="AZ1708" s="17">
        <v>0</v>
      </c>
      <c r="BA1708" s="17">
        <v>0</v>
      </c>
      <c r="BB1708" s="17">
        <v>0</v>
      </c>
      <c r="BC1708" s="17">
        <v>1</v>
      </c>
      <c r="BD1708" s="17">
        <v>14.78</v>
      </c>
      <c r="BE1708" s="17">
        <v>1</v>
      </c>
      <c r="BF1708" s="17">
        <v>1</v>
      </c>
      <c r="BH1708" s="17">
        <v>0</v>
      </c>
      <c r="BJ1708" s="17">
        <v>0</v>
      </c>
      <c r="BL1708" s="17">
        <v>0</v>
      </c>
      <c r="BM1708" s="17">
        <v>1.7548000000000001E-2</v>
      </c>
      <c r="BN1708" s="17">
        <v>8.3467E-2</v>
      </c>
      <c r="BO1708" s="17">
        <v>0</v>
      </c>
      <c r="BP1708" s="17">
        <v>0</v>
      </c>
      <c r="BQ1708" s="17">
        <v>0</v>
      </c>
      <c r="BR1708" s="17">
        <v>0</v>
      </c>
      <c r="BS1708" s="17">
        <v>0</v>
      </c>
      <c r="BT1708" s="17" t="s">
        <v>409</v>
      </c>
      <c r="BU1708" s="17" t="s">
        <v>409</v>
      </c>
      <c r="BV1708" s="17" t="s">
        <v>409</v>
      </c>
      <c r="BW1708" s="17" t="s">
        <v>592</v>
      </c>
      <c r="CA1708" s="17">
        <v>93104820</v>
      </c>
      <c r="CB1708" s="17" t="s">
        <v>978</v>
      </c>
      <c r="CC1708" s="17">
        <v>7102640</v>
      </c>
      <c r="CD1708" s="17" t="s">
        <v>598</v>
      </c>
    </row>
    <row r="1709" spans="1:82">
      <c r="A1709" s="27">
        <v>1000005835</v>
      </c>
      <c r="B1709" s="26">
        <v>0</v>
      </c>
      <c r="C1709" s="26" t="s">
        <v>292</v>
      </c>
      <c r="D1709" s="25">
        <v>311425</v>
      </c>
      <c r="E1709" s="25" t="s">
        <v>602</v>
      </c>
      <c r="F1709" s="25">
        <v>311430</v>
      </c>
      <c r="G1709" s="25" t="s">
        <v>984</v>
      </c>
      <c r="H1709" s="25">
        <v>1</v>
      </c>
      <c r="I1709" s="25">
        <v>2006.08</v>
      </c>
      <c r="J1709" s="25">
        <v>2500.12</v>
      </c>
      <c r="K1709" s="25" t="s">
        <v>982</v>
      </c>
      <c r="L1709" s="25"/>
      <c r="M1709" s="25" t="s">
        <v>982</v>
      </c>
      <c r="N1709" s="25" t="s">
        <v>412</v>
      </c>
      <c r="O1709" s="25" t="s">
        <v>541</v>
      </c>
      <c r="P1709" s="25" t="s">
        <v>427</v>
      </c>
      <c r="Q1709" s="24">
        <v>3459</v>
      </c>
      <c r="R1709" s="17">
        <v>0</v>
      </c>
      <c r="S1709" s="17" t="s">
        <v>428</v>
      </c>
      <c r="T1709" s="17" t="s">
        <v>515</v>
      </c>
      <c r="U1709" s="29">
        <v>7801</v>
      </c>
      <c r="V1709" s="17">
        <v>0</v>
      </c>
      <c r="W1709" s="17" t="s">
        <v>600</v>
      </c>
      <c r="X1709" s="17" t="s">
        <v>427</v>
      </c>
      <c r="Y1709" s="17">
        <v>152</v>
      </c>
      <c r="Z1709" s="17">
        <v>0</v>
      </c>
      <c r="AC1709" s="17">
        <v>0</v>
      </c>
      <c r="AD1709" s="17">
        <v>0</v>
      </c>
      <c r="AG1709" s="17">
        <v>0</v>
      </c>
      <c r="AH1709" s="17">
        <v>0</v>
      </c>
      <c r="AK1709" s="17">
        <v>0</v>
      </c>
      <c r="AL1709" s="17">
        <v>0</v>
      </c>
      <c r="AO1709" s="17">
        <v>0</v>
      </c>
      <c r="AP1709" s="17">
        <v>0</v>
      </c>
      <c r="AQ1709" s="17">
        <v>0</v>
      </c>
      <c r="AR1709" s="17">
        <v>0</v>
      </c>
      <c r="AS1709" s="17">
        <v>3.1800000000000001E-3</v>
      </c>
      <c r="AT1709" s="17">
        <v>1.8245000000000001E-2</v>
      </c>
      <c r="AU1709" s="17">
        <v>1.1905000000000001E-2</v>
      </c>
      <c r="AV1709" s="17">
        <v>354</v>
      </c>
      <c r="AW1709" s="17">
        <v>424.8</v>
      </c>
      <c r="AX1709" s="17">
        <v>531</v>
      </c>
      <c r="AY1709" s="17">
        <v>0</v>
      </c>
      <c r="AZ1709" s="17">
        <v>0</v>
      </c>
      <c r="BA1709" s="17">
        <v>0</v>
      </c>
      <c r="BB1709" s="17">
        <v>0</v>
      </c>
      <c r="BC1709" s="17">
        <v>1</v>
      </c>
      <c r="BD1709" s="17">
        <v>11.41</v>
      </c>
      <c r="BE1709" s="17">
        <v>1</v>
      </c>
      <c r="BF1709" s="17">
        <v>1</v>
      </c>
      <c r="BH1709" s="17">
        <v>0</v>
      </c>
      <c r="BJ1709" s="17">
        <v>0</v>
      </c>
      <c r="BL1709" s="17">
        <v>0</v>
      </c>
      <c r="BM1709" s="17">
        <v>1.2681E-2</v>
      </c>
      <c r="BN1709" s="17">
        <v>5.0831000000000001E-2</v>
      </c>
      <c r="BO1709" s="17">
        <v>0</v>
      </c>
      <c r="BP1709" s="17">
        <v>0</v>
      </c>
      <c r="BQ1709" s="17">
        <v>0</v>
      </c>
      <c r="BR1709" s="17">
        <v>0</v>
      </c>
      <c r="BS1709" s="17">
        <v>0</v>
      </c>
      <c r="BT1709" s="17" t="s">
        <v>409</v>
      </c>
      <c r="BU1709" s="17" t="s">
        <v>409</v>
      </c>
      <c r="BV1709" s="17" t="s">
        <v>409</v>
      </c>
      <c r="BW1709" s="17" t="s">
        <v>592</v>
      </c>
      <c r="CA1709" s="17">
        <v>93104820</v>
      </c>
      <c r="CB1709" s="17" t="s">
        <v>978</v>
      </c>
      <c r="CC1709" s="17">
        <v>2200481</v>
      </c>
      <c r="CD1709" s="17" t="s">
        <v>791</v>
      </c>
    </row>
    <row r="1710" spans="1:82">
      <c r="A1710" s="27">
        <v>1000005836</v>
      </c>
      <c r="B1710" s="26">
        <v>0</v>
      </c>
      <c r="C1710" s="26" t="s">
        <v>291</v>
      </c>
      <c r="D1710" s="25">
        <v>311425</v>
      </c>
      <c r="E1710" s="25" t="s">
        <v>602</v>
      </c>
      <c r="F1710" s="25">
        <v>311430</v>
      </c>
      <c r="G1710" s="25" t="s">
        <v>984</v>
      </c>
      <c r="H1710" s="25">
        <v>2</v>
      </c>
      <c r="I1710" s="25">
        <v>2006.08</v>
      </c>
      <c r="J1710" s="25">
        <v>2500.12</v>
      </c>
      <c r="K1710" s="25" t="s">
        <v>982</v>
      </c>
      <c r="L1710" s="25"/>
      <c r="M1710" s="25" t="s">
        <v>982</v>
      </c>
      <c r="N1710" s="25" t="s">
        <v>412</v>
      </c>
      <c r="O1710" s="25" t="s">
        <v>541</v>
      </c>
      <c r="P1710" s="25" t="s">
        <v>427</v>
      </c>
      <c r="Q1710" s="24">
        <v>3459</v>
      </c>
      <c r="R1710" s="17">
        <v>0</v>
      </c>
      <c r="S1710" s="17" t="s">
        <v>428</v>
      </c>
      <c r="T1710" s="17" t="s">
        <v>515</v>
      </c>
      <c r="U1710" s="29">
        <v>7801</v>
      </c>
      <c r="V1710" s="17">
        <v>0</v>
      </c>
      <c r="W1710" s="17" t="s">
        <v>600</v>
      </c>
      <c r="X1710" s="17" t="s">
        <v>427</v>
      </c>
      <c r="Y1710" s="17">
        <v>152</v>
      </c>
      <c r="Z1710" s="17">
        <v>0</v>
      </c>
      <c r="AC1710" s="17">
        <v>0</v>
      </c>
      <c r="AD1710" s="17">
        <v>0</v>
      </c>
      <c r="AG1710" s="17">
        <v>0</v>
      </c>
      <c r="AH1710" s="17">
        <v>0</v>
      </c>
      <c r="AK1710" s="17">
        <v>0</v>
      </c>
      <c r="AL1710" s="17">
        <v>0</v>
      </c>
      <c r="AO1710" s="17">
        <v>0</v>
      </c>
      <c r="AP1710" s="17">
        <v>0</v>
      </c>
      <c r="AQ1710" s="17">
        <v>0</v>
      </c>
      <c r="AR1710" s="17">
        <v>0</v>
      </c>
      <c r="AS1710" s="17">
        <v>3.1800000000000001E-3</v>
      </c>
      <c r="AT1710" s="17">
        <v>1.8245000000000001E-2</v>
      </c>
      <c r="AU1710" s="17">
        <v>1.1905000000000001E-2</v>
      </c>
      <c r="AV1710" s="17">
        <v>354</v>
      </c>
      <c r="AW1710" s="17">
        <v>424.8</v>
      </c>
      <c r="AX1710" s="17">
        <v>531</v>
      </c>
      <c r="AY1710" s="17">
        <v>0</v>
      </c>
      <c r="AZ1710" s="17">
        <v>0</v>
      </c>
      <c r="BA1710" s="17">
        <v>0</v>
      </c>
      <c r="BB1710" s="17">
        <v>0</v>
      </c>
      <c r="BC1710" s="17">
        <v>1</v>
      </c>
      <c r="BD1710" s="17">
        <v>11.41</v>
      </c>
      <c r="BE1710" s="17">
        <v>1</v>
      </c>
      <c r="BF1710" s="17">
        <v>1</v>
      </c>
      <c r="BH1710" s="17">
        <v>0</v>
      </c>
      <c r="BJ1710" s="17">
        <v>0</v>
      </c>
      <c r="BL1710" s="17">
        <v>0</v>
      </c>
      <c r="BM1710" s="17">
        <v>1.2681E-2</v>
      </c>
      <c r="BN1710" s="17">
        <v>5.0831000000000001E-2</v>
      </c>
      <c r="BO1710" s="17">
        <v>0</v>
      </c>
      <c r="BP1710" s="17">
        <v>0</v>
      </c>
      <c r="BQ1710" s="17">
        <v>0</v>
      </c>
      <c r="BR1710" s="17">
        <v>0</v>
      </c>
      <c r="BS1710" s="17">
        <v>0</v>
      </c>
      <c r="BT1710" s="17" t="s">
        <v>409</v>
      </c>
      <c r="BU1710" s="17" t="s">
        <v>409</v>
      </c>
      <c r="BV1710" s="17" t="s">
        <v>409</v>
      </c>
      <c r="BW1710" s="17" t="s">
        <v>592</v>
      </c>
      <c r="CA1710" s="17">
        <v>93104820</v>
      </c>
      <c r="CB1710" s="17" t="s">
        <v>978</v>
      </c>
      <c r="CC1710" s="17">
        <v>2200481</v>
      </c>
      <c r="CD1710" s="17" t="s">
        <v>791</v>
      </c>
    </row>
    <row r="1711" spans="1:82">
      <c r="A1711" s="27">
        <v>1000005837</v>
      </c>
      <c r="B1711" s="26">
        <v>0</v>
      </c>
      <c r="C1711" s="26" t="s">
        <v>143</v>
      </c>
      <c r="D1711" s="25">
        <v>311425</v>
      </c>
      <c r="E1711" s="25" t="s">
        <v>602</v>
      </c>
      <c r="F1711" s="25">
        <v>311530</v>
      </c>
      <c r="G1711" s="25" t="s">
        <v>983</v>
      </c>
      <c r="H1711" s="25">
        <v>1</v>
      </c>
      <c r="I1711" s="25">
        <v>2006.08</v>
      </c>
      <c r="J1711" s="25">
        <v>2010.06</v>
      </c>
      <c r="K1711" s="25" t="s">
        <v>982</v>
      </c>
      <c r="L1711" s="25"/>
      <c r="M1711" s="25" t="s">
        <v>982</v>
      </c>
      <c r="N1711" s="25" t="s">
        <v>412</v>
      </c>
      <c r="O1711" s="25" t="s">
        <v>541</v>
      </c>
      <c r="P1711" s="25" t="s">
        <v>427</v>
      </c>
      <c r="Q1711" s="24">
        <v>2958</v>
      </c>
      <c r="R1711" s="17">
        <v>0</v>
      </c>
      <c r="S1711" s="17" t="s">
        <v>428</v>
      </c>
      <c r="T1711" s="17" t="s">
        <v>427</v>
      </c>
      <c r="U1711" s="29">
        <v>9135</v>
      </c>
      <c r="V1711" s="17">
        <v>0</v>
      </c>
      <c r="W1711" s="17" t="s">
        <v>600</v>
      </c>
      <c r="X1711" s="17" t="s">
        <v>427</v>
      </c>
      <c r="Y1711" s="17">
        <v>152</v>
      </c>
      <c r="Z1711" s="17">
        <v>0</v>
      </c>
      <c r="AA1711" s="17" t="s">
        <v>498</v>
      </c>
      <c r="AB1711" s="17" t="s">
        <v>426</v>
      </c>
      <c r="AC1711" s="29">
        <v>2466</v>
      </c>
      <c r="AD1711" s="17">
        <v>9.4E-2</v>
      </c>
      <c r="AG1711" s="17">
        <v>0</v>
      </c>
      <c r="AH1711" s="17">
        <v>0</v>
      </c>
      <c r="AK1711" s="17">
        <v>0</v>
      </c>
      <c r="AL1711" s="17">
        <v>0</v>
      </c>
      <c r="AO1711" s="17">
        <v>0</v>
      </c>
      <c r="AP1711" s="17">
        <v>0</v>
      </c>
      <c r="AQ1711" s="17">
        <v>3.1500399999999998E-3</v>
      </c>
      <c r="AR1711" s="17">
        <v>2.7217690000000002E-3</v>
      </c>
      <c r="AS1711" s="17">
        <v>5.3610000000000003E-3</v>
      </c>
      <c r="AT1711" s="17">
        <v>2.6748000000000001E-2</v>
      </c>
      <c r="AU1711" s="17">
        <v>9.6926999999999999E-2</v>
      </c>
      <c r="AV1711" s="17">
        <v>193</v>
      </c>
      <c r="AW1711" s="17">
        <v>231.6</v>
      </c>
      <c r="AX1711" s="17">
        <v>289.5</v>
      </c>
      <c r="AY1711" s="17">
        <v>0</v>
      </c>
      <c r="AZ1711" s="17">
        <v>0</v>
      </c>
      <c r="BA1711" s="17">
        <v>0</v>
      </c>
      <c r="BB1711" s="17">
        <v>0</v>
      </c>
      <c r="BC1711" s="17">
        <v>1</v>
      </c>
      <c r="BD1711" s="17">
        <v>14.71</v>
      </c>
      <c r="BE1711" s="17">
        <v>1</v>
      </c>
      <c r="BF1711" s="17">
        <v>1</v>
      </c>
      <c r="BH1711" s="17">
        <v>0</v>
      </c>
      <c r="BJ1711" s="17">
        <v>0</v>
      </c>
      <c r="BL1711" s="17">
        <v>0</v>
      </c>
      <c r="BM1711" s="17">
        <v>1.6098999999999999E-2</v>
      </c>
      <c r="BN1711" s="17">
        <v>5.9423999999999998E-2</v>
      </c>
      <c r="BO1711" s="17">
        <v>0</v>
      </c>
      <c r="BP1711" s="17">
        <v>0</v>
      </c>
      <c r="BQ1711" s="17">
        <v>0</v>
      </c>
      <c r="BR1711" s="17">
        <v>0</v>
      </c>
      <c r="BS1711" s="17">
        <v>0</v>
      </c>
      <c r="BT1711" s="17" t="s">
        <v>409</v>
      </c>
      <c r="BU1711" s="17" t="s">
        <v>409</v>
      </c>
      <c r="BV1711" s="17" t="s">
        <v>409</v>
      </c>
      <c r="BW1711" s="17" t="s">
        <v>592</v>
      </c>
      <c r="CA1711" s="17">
        <v>93104820</v>
      </c>
      <c r="CB1711" s="17" t="s">
        <v>978</v>
      </c>
      <c r="CC1711" s="17">
        <v>7102640</v>
      </c>
      <c r="CD1711" s="17" t="s">
        <v>598</v>
      </c>
    </row>
    <row r="1712" spans="1:82">
      <c r="A1712" s="27">
        <v>1000005838</v>
      </c>
      <c r="B1712" s="26">
        <v>0</v>
      </c>
      <c r="C1712" s="26" t="s">
        <v>233</v>
      </c>
      <c r="D1712" s="25">
        <v>311155</v>
      </c>
      <c r="E1712" s="25" t="s">
        <v>981</v>
      </c>
      <c r="F1712" s="25">
        <v>311145</v>
      </c>
      <c r="G1712" s="25" t="s">
        <v>980</v>
      </c>
      <c r="H1712" s="25">
        <v>1</v>
      </c>
      <c r="I1712" s="25">
        <v>2007.12</v>
      </c>
      <c r="J1712" s="25">
        <v>2500.12</v>
      </c>
      <c r="K1712" s="25" t="s">
        <v>979</v>
      </c>
      <c r="L1712" s="25"/>
      <c r="M1712" s="25" t="s">
        <v>979</v>
      </c>
      <c r="N1712" s="25" t="s">
        <v>412</v>
      </c>
      <c r="O1712" s="25" t="s">
        <v>411</v>
      </c>
      <c r="P1712" s="25" t="s">
        <v>516</v>
      </c>
      <c r="Q1712" s="24">
        <v>1860</v>
      </c>
      <c r="R1712" s="17">
        <v>0.217</v>
      </c>
      <c r="S1712" s="17" t="s">
        <v>428</v>
      </c>
      <c r="T1712" s="17" t="s">
        <v>556</v>
      </c>
      <c r="U1712" s="17">
        <v>890</v>
      </c>
      <c r="V1712" s="17">
        <v>0</v>
      </c>
      <c r="Y1712" s="17">
        <v>0</v>
      </c>
      <c r="Z1712" s="17">
        <v>0</v>
      </c>
      <c r="AC1712" s="17">
        <v>0</v>
      </c>
      <c r="AD1712" s="17">
        <v>0</v>
      </c>
      <c r="AG1712" s="17">
        <v>0</v>
      </c>
      <c r="AH1712" s="17">
        <v>0</v>
      </c>
      <c r="AK1712" s="17">
        <v>0</v>
      </c>
      <c r="AL1712" s="17">
        <v>0</v>
      </c>
      <c r="AO1712" s="17">
        <v>0</v>
      </c>
      <c r="AP1712" s="17">
        <v>0</v>
      </c>
      <c r="AQ1712" s="17">
        <v>5.8144988000000002E-2</v>
      </c>
      <c r="AR1712" s="17">
        <v>9.8222600000000011E-4</v>
      </c>
      <c r="AS1712" s="17">
        <v>4.2400000000000001E-4</v>
      </c>
      <c r="AT1712" s="17">
        <v>3.405E-3</v>
      </c>
      <c r="AU1712" s="17">
        <v>2.9621000000000001E-2</v>
      </c>
      <c r="AV1712" s="17">
        <v>226</v>
      </c>
      <c r="AW1712" s="17">
        <v>271.2</v>
      </c>
      <c r="AX1712" s="17">
        <v>339</v>
      </c>
      <c r="AY1712" s="17">
        <v>0</v>
      </c>
      <c r="AZ1712" s="17">
        <v>0</v>
      </c>
      <c r="BA1712" s="17">
        <v>0</v>
      </c>
      <c r="BB1712" s="17">
        <v>0</v>
      </c>
      <c r="BC1712" s="17">
        <v>1</v>
      </c>
      <c r="BD1712" s="17">
        <v>2.75</v>
      </c>
      <c r="BE1712" s="17">
        <v>1</v>
      </c>
      <c r="BF1712" s="17">
        <v>1</v>
      </c>
      <c r="BH1712" s="17">
        <v>0</v>
      </c>
      <c r="BJ1712" s="17">
        <v>0</v>
      </c>
      <c r="BL1712" s="17">
        <v>0</v>
      </c>
      <c r="BM1712" s="17">
        <v>1.5579999999999999E-3</v>
      </c>
      <c r="BN1712" s="17">
        <v>4.542E-3</v>
      </c>
      <c r="BO1712" s="17">
        <v>0</v>
      </c>
      <c r="BP1712" s="17">
        <v>0</v>
      </c>
      <c r="BQ1712" s="17">
        <v>0</v>
      </c>
      <c r="BR1712" s="17">
        <v>0</v>
      </c>
      <c r="BS1712" s="17">
        <v>0</v>
      </c>
      <c r="BT1712" s="17" t="s">
        <v>409</v>
      </c>
      <c r="BU1712" s="17" t="s">
        <v>409</v>
      </c>
      <c r="BV1712" s="17" t="s">
        <v>409</v>
      </c>
      <c r="BW1712" s="17" t="s">
        <v>592</v>
      </c>
      <c r="CA1712" s="17">
        <v>93104820</v>
      </c>
      <c r="CB1712" s="17" t="s">
        <v>978</v>
      </c>
      <c r="CC1712" s="17">
        <v>4101944</v>
      </c>
      <c r="CD1712" s="17" t="s">
        <v>977</v>
      </c>
    </row>
    <row r="1713" spans="1:82">
      <c r="A1713" s="27">
        <v>1000005839</v>
      </c>
      <c r="B1713" s="26">
        <v>0</v>
      </c>
      <c r="C1713" s="26" t="s">
        <v>232</v>
      </c>
      <c r="D1713" s="25">
        <v>311155</v>
      </c>
      <c r="E1713" s="25" t="s">
        <v>981</v>
      </c>
      <c r="F1713" s="25">
        <v>311145</v>
      </c>
      <c r="G1713" s="25" t="s">
        <v>980</v>
      </c>
      <c r="H1713" s="25">
        <v>2</v>
      </c>
      <c r="I1713" s="25">
        <v>2007.12</v>
      </c>
      <c r="J1713" s="25">
        <v>2500.12</v>
      </c>
      <c r="K1713" s="25" t="s">
        <v>979</v>
      </c>
      <c r="L1713" s="25"/>
      <c r="M1713" s="25" t="s">
        <v>979</v>
      </c>
      <c r="N1713" s="25" t="s">
        <v>412</v>
      </c>
      <c r="O1713" s="25" t="s">
        <v>411</v>
      </c>
      <c r="P1713" s="25" t="s">
        <v>516</v>
      </c>
      <c r="Q1713" s="24">
        <v>1860</v>
      </c>
      <c r="R1713" s="17">
        <v>0.217</v>
      </c>
      <c r="S1713" s="17" t="s">
        <v>428</v>
      </c>
      <c r="T1713" s="17" t="s">
        <v>556</v>
      </c>
      <c r="U1713" s="17">
        <v>890</v>
      </c>
      <c r="V1713" s="17">
        <v>0</v>
      </c>
      <c r="Y1713" s="17">
        <v>0</v>
      </c>
      <c r="Z1713" s="17">
        <v>0</v>
      </c>
      <c r="AC1713" s="17">
        <v>0</v>
      </c>
      <c r="AD1713" s="17">
        <v>0</v>
      </c>
      <c r="AG1713" s="17">
        <v>0</v>
      </c>
      <c r="AH1713" s="17">
        <v>0</v>
      </c>
      <c r="AK1713" s="17">
        <v>0</v>
      </c>
      <c r="AL1713" s="17">
        <v>0</v>
      </c>
      <c r="AO1713" s="17">
        <v>0</v>
      </c>
      <c r="AP1713" s="17">
        <v>0</v>
      </c>
      <c r="AQ1713" s="17">
        <v>5.8144988000000002E-2</v>
      </c>
      <c r="AR1713" s="17">
        <v>9.8222600000000011E-4</v>
      </c>
      <c r="AS1713" s="17">
        <v>4.2400000000000001E-4</v>
      </c>
      <c r="AT1713" s="17">
        <v>3.405E-3</v>
      </c>
      <c r="AU1713" s="17">
        <v>2.9621000000000001E-2</v>
      </c>
      <c r="AV1713" s="17">
        <v>226</v>
      </c>
      <c r="AW1713" s="17">
        <v>271.2</v>
      </c>
      <c r="AX1713" s="17">
        <v>339</v>
      </c>
      <c r="AY1713" s="17">
        <v>0</v>
      </c>
      <c r="AZ1713" s="17">
        <v>0</v>
      </c>
      <c r="BA1713" s="17">
        <v>0</v>
      </c>
      <c r="BB1713" s="17">
        <v>0</v>
      </c>
      <c r="BC1713" s="17">
        <v>1</v>
      </c>
      <c r="BD1713" s="17">
        <v>2.75</v>
      </c>
      <c r="BE1713" s="17">
        <v>1</v>
      </c>
      <c r="BF1713" s="17">
        <v>1</v>
      </c>
      <c r="BH1713" s="17">
        <v>0</v>
      </c>
      <c r="BJ1713" s="17">
        <v>0</v>
      </c>
      <c r="BL1713" s="17">
        <v>0</v>
      </c>
      <c r="BM1713" s="17">
        <v>1.5579999999999999E-3</v>
      </c>
      <c r="BN1713" s="17">
        <v>4.542E-3</v>
      </c>
      <c r="BO1713" s="17">
        <v>0</v>
      </c>
      <c r="BP1713" s="17">
        <v>0</v>
      </c>
      <c r="BQ1713" s="17">
        <v>0</v>
      </c>
      <c r="BR1713" s="17">
        <v>0</v>
      </c>
      <c r="BS1713" s="17">
        <v>0</v>
      </c>
      <c r="BT1713" s="17" t="s">
        <v>409</v>
      </c>
      <c r="BU1713" s="17" t="s">
        <v>409</v>
      </c>
      <c r="BV1713" s="17" t="s">
        <v>409</v>
      </c>
      <c r="BW1713" s="17" t="s">
        <v>592</v>
      </c>
      <c r="CA1713" s="17">
        <v>93104820</v>
      </c>
      <c r="CB1713" s="17" t="s">
        <v>978</v>
      </c>
      <c r="CC1713" s="17">
        <v>4101944</v>
      </c>
      <c r="CD1713" s="17" t="s">
        <v>977</v>
      </c>
    </row>
    <row r="1714" spans="1:82">
      <c r="A1714" s="27">
        <v>1000005960</v>
      </c>
      <c r="B1714" s="26">
        <v>0</v>
      </c>
      <c r="C1714" s="69" t="s">
        <v>3535</v>
      </c>
      <c r="D1714" s="25">
        <v>305180</v>
      </c>
      <c r="E1714" s="25" t="s">
        <v>976</v>
      </c>
      <c r="F1714" s="25">
        <v>305520</v>
      </c>
      <c r="G1714" s="25" t="s">
        <v>975</v>
      </c>
      <c r="H1714" s="25">
        <v>1</v>
      </c>
      <c r="I1714" s="25">
        <v>2006.11</v>
      </c>
      <c r="J1714" s="25">
        <v>2500.12</v>
      </c>
      <c r="K1714" s="25" t="s">
        <v>974</v>
      </c>
      <c r="L1714" s="25"/>
      <c r="M1714" s="25" t="s">
        <v>974</v>
      </c>
      <c r="N1714" s="25" t="s">
        <v>412</v>
      </c>
      <c r="O1714" s="25" t="s">
        <v>428</v>
      </c>
      <c r="P1714" s="25" t="s">
        <v>456</v>
      </c>
      <c r="Q1714" s="24">
        <v>49774</v>
      </c>
      <c r="R1714" s="17">
        <v>0</v>
      </c>
      <c r="U1714" s="17">
        <v>0</v>
      </c>
      <c r="V1714" s="17">
        <v>0</v>
      </c>
      <c r="Y1714" s="17">
        <v>0</v>
      </c>
      <c r="Z1714" s="17">
        <v>0</v>
      </c>
      <c r="AC1714" s="17">
        <v>0</v>
      </c>
      <c r="AD1714" s="17">
        <v>0</v>
      </c>
      <c r="AG1714" s="17">
        <v>0</v>
      </c>
      <c r="AH1714" s="17">
        <v>0</v>
      </c>
      <c r="AK1714" s="17">
        <v>0</v>
      </c>
      <c r="AL1714" s="17">
        <v>0</v>
      </c>
      <c r="AO1714" s="17">
        <v>0</v>
      </c>
      <c r="AP1714" s="17">
        <v>0</v>
      </c>
      <c r="AQ1714" s="17">
        <v>0</v>
      </c>
      <c r="AR1714" s="17">
        <v>0</v>
      </c>
      <c r="AS1714" s="17">
        <v>2.8229000000000001E-2</v>
      </c>
      <c r="AT1714" s="17">
        <v>0.100812</v>
      </c>
      <c r="AU1714" s="17">
        <v>3.9974999999999997E-2</v>
      </c>
      <c r="AV1714" s="17">
        <v>163</v>
      </c>
      <c r="AW1714" s="17">
        <v>195.6</v>
      </c>
      <c r="AX1714" s="17">
        <v>244.5</v>
      </c>
      <c r="AY1714" s="17">
        <v>0</v>
      </c>
      <c r="AZ1714" s="17">
        <v>0</v>
      </c>
      <c r="BA1714" s="17">
        <v>0</v>
      </c>
      <c r="BB1714" s="17">
        <v>0</v>
      </c>
      <c r="BC1714" s="17">
        <v>1</v>
      </c>
      <c r="BD1714" s="17">
        <v>49.77</v>
      </c>
      <c r="BE1714" s="17">
        <v>1</v>
      </c>
      <c r="BF1714" s="17">
        <v>1</v>
      </c>
      <c r="BH1714" s="17">
        <v>0</v>
      </c>
      <c r="BJ1714" s="17">
        <v>0</v>
      </c>
      <c r="BL1714" s="17">
        <v>0</v>
      </c>
      <c r="BM1714" s="17">
        <v>7.8047000000000005E-2</v>
      </c>
      <c r="BN1714" s="17">
        <v>0.31126100000000001</v>
      </c>
      <c r="BO1714" s="17">
        <v>0</v>
      </c>
      <c r="BP1714" s="17">
        <v>0</v>
      </c>
      <c r="BQ1714" s="17">
        <v>0</v>
      </c>
      <c r="BR1714" s="17">
        <v>0</v>
      </c>
      <c r="BS1714" s="17">
        <v>0</v>
      </c>
      <c r="BT1714" s="17" t="s">
        <v>409</v>
      </c>
      <c r="BU1714" s="17" t="s">
        <v>409</v>
      </c>
      <c r="BV1714" s="17" t="s">
        <v>409</v>
      </c>
      <c r="BW1714" s="17" t="s">
        <v>592</v>
      </c>
      <c r="CA1714" s="17">
        <v>98101161</v>
      </c>
      <c r="CB1714" s="17" t="s">
        <v>904</v>
      </c>
      <c r="CC1714" s="17">
        <v>3106179</v>
      </c>
      <c r="CD1714" s="17" t="s">
        <v>688</v>
      </c>
    </row>
    <row r="1715" spans="1:82">
      <c r="A1715" s="27">
        <v>1000005961</v>
      </c>
      <c r="B1715" s="26">
        <v>0</v>
      </c>
      <c r="C1715" s="26" t="s">
        <v>50</v>
      </c>
      <c r="D1715" s="25">
        <v>305520</v>
      </c>
      <c r="E1715" s="25" t="s">
        <v>975</v>
      </c>
      <c r="F1715" s="25">
        <v>305525</v>
      </c>
      <c r="G1715" s="25" t="s">
        <v>945</v>
      </c>
      <c r="H1715" s="25">
        <v>1</v>
      </c>
      <c r="I1715" s="25">
        <v>2006.11</v>
      </c>
      <c r="J1715" s="25">
        <v>2500.12</v>
      </c>
      <c r="K1715" s="25" t="s">
        <v>974</v>
      </c>
      <c r="L1715" s="25"/>
      <c r="M1715" s="25" t="s">
        <v>973</v>
      </c>
      <c r="N1715" s="25" t="s">
        <v>412</v>
      </c>
      <c r="O1715" s="25" t="s">
        <v>428</v>
      </c>
      <c r="P1715" s="25" t="s">
        <v>456</v>
      </c>
      <c r="Q1715" s="24">
        <v>23115</v>
      </c>
      <c r="R1715" s="17">
        <v>0</v>
      </c>
      <c r="U1715" s="17">
        <v>0</v>
      </c>
      <c r="V1715" s="17">
        <v>0</v>
      </c>
      <c r="Y1715" s="17">
        <v>0</v>
      </c>
      <c r="Z1715" s="17">
        <v>0</v>
      </c>
      <c r="AC1715" s="17">
        <v>0</v>
      </c>
      <c r="AD1715" s="17">
        <v>0</v>
      </c>
      <c r="AG1715" s="17">
        <v>0</v>
      </c>
      <c r="AH1715" s="17">
        <v>0</v>
      </c>
      <c r="AK1715" s="17">
        <v>0</v>
      </c>
      <c r="AL1715" s="17">
        <v>0</v>
      </c>
      <c r="AO1715" s="17">
        <v>0</v>
      </c>
      <c r="AP1715" s="17">
        <v>0</v>
      </c>
      <c r="AQ1715" s="17">
        <v>0</v>
      </c>
      <c r="AR1715" s="17">
        <v>0</v>
      </c>
      <c r="AS1715" s="17">
        <v>1.3096E-2</v>
      </c>
      <c r="AT1715" s="17">
        <v>4.7241999999999999E-2</v>
      </c>
      <c r="AU1715" s="17">
        <v>1.8404E-2</v>
      </c>
      <c r="AV1715" s="17">
        <v>163</v>
      </c>
      <c r="AW1715" s="17">
        <v>195.6</v>
      </c>
      <c r="AX1715" s="17">
        <v>244.5</v>
      </c>
      <c r="AY1715" s="17">
        <v>0</v>
      </c>
      <c r="AZ1715" s="17">
        <v>0</v>
      </c>
      <c r="BA1715" s="17">
        <v>0</v>
      </c>
      <c r="BB1715" s="17">
        <v>0</v>
      </c>
      <c r="BC1715" s="17">
        <v>1</v>
      </c>
      <c r="BD1715" s="17">
        <v>23.12</v>
      </c>
      <c r="BE1715" s="17">
        <v>1</v>
      </c>
      <c r="BF1715" s="17">
        <v>1</v>
      </c>
      <c r="BH1715" s="17">
        <v>0</v>
      </c>
      <c r="BJ1715" s="17">
        <v>0</v>
      </c>
      <c r="BL1715" s="17">
        <v>0</v>
      </c>
      <c r="BM1715" s="17">
        <v>3.4118999999999997E-2</v>
      </c>
      <c r="BN1715" s="17">
        <v>0.12692100000000001</v>
      </c>
      <c r="BO1715" s="17">
        <v>0</v>
      </c>
      <c r="BP1715" s="17">
        <v>0</v>
      </c>
      <c r="BQ1715" s="17">
        <v>0</v>
      </c>
      <c r="BR1715" s="17">
        <v>0</v>
      </c>
      <c r="BS1715" s="17">
        <v>0</v>
      </c>
      <c r="BT1715" s="17" t="s">
        <v>409</v>
      </c>
      <c r="BU1715" s="17" t="s">
        <v>409</v>
      </c>
      <c r="BV1715" s="17" t="s">
        <v>409</v>
      </c>
      <c r="BW1715" s="17" t="s">
        <v>592</v>
      </c>
      <c r="CA1715" s="17">
        <v>98101161</v>
      </c>
      <c r="CB1715" s="17" t="s">
        <v>904</v>
      </c>
      <c r="CC1715" s="17">
        <v>4106326</v>
      </c>
      <c r="CD1715" s="17" t="s">
        <v>972</v>
      </c>
    </row>
    <row r="1716" spans="1:82">
      <c r="A1716" s="27">
        <v>1000005962</v>
      </c>
      <c r="B1716" s="26">
        <v>0</v>
      </c>
      <c r="C1716" s="26" t="s">
        <v>56</v>
      </c>
      <c r="D1716" s="25">
        <v>305300</v>
      </c>
      <c r="E1716" s="25" t="s">
        <v>971</v>
      </c>
      <c r="F1716" s="25">
        <v>305330</v>
      </c>
      <c r="G1716" s="25" t="s">
        <v>934</v>
      </c>
      <c r="H1716" s="25">
        <v>1</v>
      </c>
      <c r="I1716" s="25">
        <v>2007.12</v>
      </c>
      <c r="J1716" s="25">
        <v>2500.12</v>
      </c>
      <c r="K1716" s="25" t="s">
        <v>970</v>
      </c>
      <c r="L1716" s="25"/>
      <c r="M1716" s="25" t="s">
        <v>969</v>
      </c>
      <c r="N1716" s="25" t="s">
        <v>412</v>
      </c>
      <c r="O1716" s="25" t="s">
        <v>428</v>
      </c>
      <c r="P1716" s="25" t="s">
        <v>499</v>
      </c>
      <c r="Q1716" s="24">
        <v>17459</v>
      </c>
      <c r="R1716" s="17">
        <v>0</v>
      </c>
      <c r="S1716" s="17" t="s">
        <v>411</v>
      </c>
      <c r="T1716" s="17" t="s">
        <v>704</v>
      </c>
      <c r="U1716" s="17">
        <v>817</v>
      </c>
      <c r="V1716" s="17">
        <v>0.99199999999999999</v>
      </c>
      <c r="Y1716" s="17">
        <v>0</v>
      </c>
      <c r="Z1716" s="17">
        <v>0</v>
      </c>
      <c r="AC1716" s="17">
        <v>0</v>
      </c>
      <c r="AD1716" s="17">
        <v>0</v>
      </c>
      <c r="AG1716" s="17">
        <v>0</v>
      </c>
      <c r="AH1716" s="17">
        <v>0</v>
      </c>
      <c r="AK1716" s="17">
        <v>0</v>
      </c>
      <c r="AL1716" s="17">
        <v>0</v>
      </c>
      <c r="AO1716" s="17">
        <v>0</v>
      </c>
      <c r="AP1716" s="17">
        <v>0</v>
      </c>
      <c r="AQ1716" s="17">
        <v>1.7519094999999998E-2</v>
      </c>
      <c r="AR1716" s="17">
        <v>5.3029399999999995E-4</v>
      </c>
      <c r="AS1716" s="17">
        <v>3.222E-3</v>
      </c>
      <c r="AT1716" s="17">
        <v>2.4452000000000002E-2</v>
      </c>
      <c r="AU1716" s="17">
        <v>2.0327999999999999E-2</v>
      </c>
      <c r="AV1716" s="17">
        <v>251</v>
      </c>
      <c r="AW1716" s="17">
        <v>301.2</v>
      </c>
      <c r="AX1716" s="17">
        <v>376.5</v>
      </c>
      <c r="AY1716" s="17">
        <v>0</v>
      </c>
      <c r="AZ1716" s="17">
        <v>0</v>
      </c>
      <c r="BA1716" s="17">
        <v>0</v>
      </c>
      <c r="BB1716" s="17">
        <v>0</v>
      </c>
      <c r="BC1716" s="17">
        <v>1</v>
      </c>
      <c r="BD1716" s="17">
        <v>18.28</v>
      </c>
      <c r="BE1716" s="17">
        <v>1</v>
      </c>
      <c r="BF1716" s="17">
        <v>1</v>
      </c>
      <c r="BH1716" s="17">
        <v>0</v>
      </c>
      <c r="BJ1716" s="17">
        <v>0</v>
      </c>
      <c r="BL1716" s="17">
        <v>0</v>
      </c>
      <c r="BM1716" s="17">
        <v>1.6574999999999999E-2</v>
      </c>
      <c r="BN1716" s="17">
        <v>7.5828999999999994E-2</v>
      </c>
      <c r="BO1716" s="17">
        <v>0</v>
      </c>
      <c r="BP1716" s="17">
        <v>0</v>
      </c>
      <c r="BQ1716" s="17">
        <v>0</v>
      </c>
      <c r="BR1716" s="17">
        <v>0</v>
      </c>
      <c r="BS1716" s="17">
        <v>0</v>
      </c>
      <c r="BT1716" s="17" t="s">
        <v>409</v>
      </c>
      <c r="BU1716" s="17" t="s">
        <v>409</v>
      </c>
      <c r="BV1716" s="17" t="s">
        <v>409</v>
      </c>
      <c r="BW1716" s="17" t="s">
        <v>592</v>
      </c>
      <c r="CA1716" s="17">
        <v>98101161</v>
      </c>
      <c r="CB1716" s="17" t="s">
        <v>904</v>
      </c>
      <c r="CC1716" s="17">
        <v>4106369</v>
      </c>
      <c r="CD1716" s="17" t="s">
        <v>940</v>
      </c>
    </row>
    <row r="1717" spans="1:82">
      <c r="A1717" s="27">
        <v>1000005963</v>
      </c>
      <c r="B1717" s="26">
        <v>0</v>
      </c>
      <c r="C1717" s="26" t="s">
        <v>55</v>
      </c>
      <c r="D1717" s="25">
        <v>305300</v>
      </c>
      <c r="E1717" s="25" t="s">
        <v>971</v>
      </c>
      <c r="F1717" s="25">
        <v>305330</v>
      </c>
      <c r="G1717" s="25" t="s">
        <v>934</v>
      </c>
      <c r="H1717" s="25">
        <v>2</v>
      </c>
      <c r="I1717" s="25">
        <v>2007.12</v>
      </c>
      <c r="J1717" s="25">
        <v>2500.12</v>
      </c>
      <c r="K1717" s="25" t="s">
        <v>970</v>
      </c>
      <c r="L1717" s="25"/>
      <c r="M1717" s="25" t="s">
        <v>969</v>
      </c>
      <c r="N1717" s="25" t="s">
        <v>412</v>
      </c>
      <c r="O1717" s="25" t="s">
        <v>428</v>
      </c>
      <c r="P1717" s="25" t="s">
        <v>499</v>
      </c>
      <c r="Q1717" s="24">
        <v>17459</v>
      </c>
      <c r="R1717" s="17">
        <v>0</v>
      </c>
      <c r="S1717" s="17" t="s">
        <v>411</v>
      </c>
      <c r="T1717" s="17" t="s">
        <v>704</v>
      </c>
      <c r="U1717" s="17">
        <v>817</v>
      </c>
      <c r="V1717" s="17">
        <v>0.99199999999999999</v>
      </c>
      <c r="Y1717" s="17">
        <v>0</v>
      </c>
      <c r="Z1717" s="17">
        <v>0</v>
      </c>
      <c r="AC1717" s="17">
        <v>0</v>
      </c>
      <c r="AD1717" s="17">
        <v>0</v>
      </c>
      <c r="AG1717" s="17">
        <v>0</v>
      </c>
      <c r="AH1717" s="17">
        <v>0</v>
      </c>
      <c r="AK1717" s="17">
        <v>0</v>
      </c>
      <c r="AL1717" s="17">
        <v>0</v>
      </c>
      <c r="AO1717" s="17">
        <v>0</v>
      </c>
      <c r="AP1717" s="17">
        <v>0</v>
      </c>
      <c r="AQ1717" s="17">
        <v>1.7519094999999998E-2</v>
      </c>
      <c r="AR1717" s="17">
        <v>5.3029399999999995E-4</v>
      </c>
      <c r="AS1717" s="17">
        <v>3.222E-3</v>
      </c>
      <c r="AT1717" s="17">
        <v>2.4452000000000002E-2</v>
      </c>
      <c r="AU1717" s="17">
        <v>2.0327999999999999E-2</v>
      </c>
      <c r="AV1717" s="17">
        <v>251</v>
      </c>
      <c r="AW1717" s="17">
        <v>301.2</v>
      </c>
      <c r="AX1717" s="17">
        <v>376.5</v>
      </c>
      <c r="AY1717" s="17">
        <v>0</v>
      </c>
      <c r="AZ1717" s="17">
        <v>0</v>
      </c>
      <c r="BA1717" s="17">
        <v>0</v>
      </c>
      <c r="BB1717" s="17">
        <v>0</v>
      </c>
      <c r="BC1717" s="17">
        <v>1</v>
      </c>
      <c r="BD1717" s="17">
        <v>18.28</v>
      </c>
      <c r="BE1717" s="17">
        <v>1</v>
      </c>
      <c r="BF1717" s="17">
        <v>1</v>
      </c>
      <c r="BH1717" s="17">
        <v>0</v>
      </c>
      <c r="BJ1717" s="17">
        <v>0</v>
      </c>
      <c r="BL1717" s="17">
        <v>0</v>
      </c>
      <c r="BM1717" s="17">
        <v>1.6574999999999999E-2</v>
      </c>
      <c r="BN1717" s="17">
        <v>7.5828999999999994E-2</v>
      </c>
      <c r="BO1717" s="17">
        <v>0</v>
      </c>
      <c r="BP1717" s="17">
        <v>0</v>
      </c>
      <c r="BQ1717" s="17">
        <v>0</v>
      </c>
      <c r="BR1717" s="17">
        <v>0</v>
      </c>
      <c r="BS1717" s="17">
        <v>0</v>
      </c>
      <c r="BT1717" s="17" t="s">
        <v>409</v>
      </c>
      <c r="BU1717" s="17" t="s">
        <v>409</v>
      </c>
      <c r="BV1717" s="17" t="s">
        <v>409</v>
      </c>
      <c r="BW1717" s="17" t="s">
        <v>592</v>
      </c>
      <c r="CA1717" s="17">
        <v>98101161</v>
      </c>
      <c r="CB1717" s="17" t="s">
        <v>904</v>
      </c>
      <c r="CC1717" s="17">
        <v>4106369</v>
      </c>
      <c r="CD1717" s="17" t="s">
        <v>940</v>
      </c>
    </row>
    <row r="1718" spans="1:82">
      <c r="A1718" s="27">
        <v>1000005966</v>
      </c>
      <c r="B1718" s="26">
        <v>10</v>
      </c>
      <c r="C1718" s="26" t="s">
        <v>93</v>
      </c>
      <c r="D1718" s="25">
        <v>301140</v>
      </c>
      <c r="E1718" s="25" t="s">
        <v>967</v>
      </c>
      <c r="F1718" s="25">
        <v>301145</v>
      </c>
      <c r="G1718" s="25" t="s">
        <v>966</v>
      </c>
      <c r="H1718" s="25">
        <v>1</v>
      </c>
      <c r="I1718" s="25">
        <v>2009.12</v>
      </c>
      <c r="J1718" s="25">
        <v>2021.04</v>
      </c>
      <c r="K1718" s="25" t="s">
        <v>903</v>
      </c>
      <c r="L1718" s="25"/>
      <c r="M1718" s="25" t="s">
        <v>928</v>
      </c>
      <c r="N1718" s="25" t="s">
        <v>412</v>
      </c>
      <c r="O1718" s="25"/>
      <c r="P1718" s="25"/>
      <c r="Q1718" s="28">
        <v>0</v>
      </c>
      <c r="R1718" s="17">
        <v>0.317</v>
      </c>
      <c r="S1718" s="17" t="s">
        <v>411</v>
      </c>
      <c r="T1718" s="17" t="s">
        <v>516</v>
      </c>
      <c r="U1718" s="29">
        <v>9521</v>
      </c>
      <c r="V1718" s="17">
        <v>0</v>
      </c>
      <c r="Y1718" s="17">
        <v>0</v>
      </c>
      <c r="Z1718" s="17">
        <v>0</v>
      </c>
      <c r="AC1718" s="17">
        <v>0</v>
      </c>
      <c r="AD1718" s="17">
        <v>0</v>
      </c>
      <c r="AG1718" s="17">
        <v>0</v>
      </c>
      <c r="AH1718" s="17">
        <v>0</v>
      </c>
      <c r="AK1718" s="17">
        <v>0</v>
      </c>
      <c r="AL1718" s="17">
        <v>0</v>
      </c>
      <c r="AO1718" s="17">
        <v>0</v>
      </c>
      <c r="AP1718" s="17">
        <v>0</v>
      </c>
      <c r="AQ1718" s="17">
        <v>0</v>
      </c>
      <c r="AR1718" s="17">
        <v>1E-3</v>
      </c>
      <c r="AS1718" s="17">
        <v>6.1200000000000002E-4</v>
      </c>
      <c r="AT1718" s="17">
        <v>8.0999999999999996E-3</v>
      </c>
      <c r="AU1718" s="17">
        <v>0.22384799999999999</v>
      </c>
      <c r="AV1718" s="17">
        <v>236</v>
      </c>
      <c r="AW1718" s="17">
        <v>283.2</v>
      </c>
      <c r="AX1718" s="17">
        <v>354</v>
      </c>
      <c r="AY1718" s="17">
        <v>0</v>
      </c>
      <c r="AZ1718" s="17">
        <v>0</v>
      </c>
      <c r="BA1718" s="17">
        <v>0</v>
      </c>
      <c r="BB1718" s="17">
        <v>0</v>
      </c>
      <c r="BC1718" s="17">
        <v>1</v>
      </c>
      <c r="BD1718" s="17">
        <v>9.52</v>
      </c>
      <c r="BE1718" s="17">
        <v>1</v>
      </c>
      <c r="BF1718" s="17">
        <v>1</v>
      </c>
      <c r="BH1718" s="17">
        <v>0</v>
      </c>
      <c r="BJ1718" s="17">
        <v>0</v>
      </c>
      <c r="BL1718" s="17">
        <v>0</v>
      </c>
      <c r="BM1718" s="17">
        <v>1.1410000000000001E-3</v>
      </c>
      <c r="BN1718" s="17">
        <v>5.2509999999999996E-3</v>
      </c>
      <c r="BO1718" s="17">
        <v>0</v>
      </c>
      <c r="BP1718" s="17">
        <v>0</v>
      </c>
      <c r="BQ1718" s="17">
        <v>0</v>
      </c>
      <c r="BR1718" s="17">
        <v>0</v>
      </c>
      <c r="BS1718" s="17">
        <v>0</v>
      </c>
      <c r="BT1718" s="17" t="s">
        <v>409</v>
      </c>
      <c r="BU1718" s="17" t="s">
        <v>409</v>
      </c>
      <c r="BV1718" s="17" t="s">
        <v>409</v>
      </c>
      <c r="BX1718" s="17" t="s">
        <v>607</v>
      </c>
      <c r="CA1718" s="17">
        <v>98101161</v>
      </c>
      <c r="CB1718" s="17" t="s">
        <v>858</v>
      </c>
      <c r="CC1718" s="17">
        <v>98102434</v>
      </c>
      <c r="CD1718" s="17" t="s">
        <v>968</v>
      </c>
    </row>
    <row r="1719" spans="1:82">
      <c r="A1719" s="27">
        <v>1000005967</v>
      </c>
      <c r="B1719" s="26">
        <v>10</v>
      </c>
      <c r="C1719" s="26" t="s">
        <v>92</v>
      </c>
      <c r="D1719" s="25">
        <v>301140</v>
      </c>
      <c r="E1719" s="25" t="s">
        <v>967</v>
      </c>
      <c r="F1719" s="25">
        <v>301145</v>
      </c>
      <c r="G1719" s="25" t="s">
        <v>966</v>
      </c>
      <c r="H1719" s="25">
        <v>2</v>
      </c>
      <c r="I1719" s="25">
        <v>2010.06</v>
      </c>
      <c r="J1719" s="25">
        <v>2021.04</v>
      </c>
      <c r="K1719" s="25" t="s">
        <v>668</v>
      </c>
      <c r="L1719" s="25"/>
      <c r="M1719" s="25" t="s">
        <v>928</v>
      </c>
      <c r="N1719" s="25" t="s">
        <v>412</v>
      </c>
      <c r="O1719" s="25"/>
      <c r="P1719" s="25"/>
      <c r="Q1719" s="28">
        <v>0</v>
      </c>
      <c r="R1719" s="17">
        <v>0.317</v>
      </c>
      <c r="S1719" s="17" t="s">
        <v>411</v>
      </c>
      <c r="T1719" s="17" t="s">
        <v>516</v>
      </c>
      <c r="U1719" s="29">
        <v>9521</v>
      </c>
      <c r="V1719" s="17">
        <v>0</v>
      </c>
      <c r="Y1719" s="17">
        <v>0</v>
      </c>
      <c r="Z1719" s="17">
        <v>0</v>
      </c>
      <c r="AC1719" s="17">
        <v>0</v>
      </c>
      <c r="AD1719" s="17">
        <v>0</v>
      </c>
      <c r="AG1719" s="17">
        <v>0</v>
      </c>
      <c r="AH1719" s="17">
        <v>0</v>
      </c>
      <c r="AK1719" s="17">
        <v>0</v>
      </c>
      <c r="AL1719" s="17">
        <v>0</v>
      </c>
      <c r="AO1719" s="17">
        <v>0</v>
      </c>
      <c r="AP1719" s="17">
        <v>0</v>
      </c>
      <c r="AQ1719" s="17">
        <v>0</v>
      </c>
      <c r="AR1719" s="17">
        <v>1E-3</v>
      </c>
      <c r="AS1719" s="17">
        <v>6.1200000000000002E-4</v>
      </c>
      <c r="AT1719" s="17">
        <v>8.0999999999999996E-3</v>
      </c>
      <c r="AU1719" s="17">
        <v>0.22384799999999999</v>
      </c>
      <c r="AV1719" s="17">
        <v>236</v>
      </c>
      <c r="AW1719" s="17">
        <v>283.2</v>
      </c>
      <c r="AX1719" s="17">
        <v>354</v>
      </c>
      <c r="AY1719" s="17">
        <v>0</v>
      </c>
      <c r="AZ1719" s="17">
        <v>0</v>
      </c>
      <c r="BA1719" s="17">
        <v>0</v>
      </c>
      <c r="BB1719" s="17">
        <v>0</v>
      </c>
      <c r="BC1719" s="17">
        <v>1</v>
      </c>
      <c r="BD1719" s="17">
        <v>9.52</v>
      </c>
      <c r="BE1719" s="17">
        <v>1</v>
      </c>
      <c r="BF1719" s="17">
        <v>1</v>
      </c>
      <c r="BH1719" s="17">
        <v>0</v>
      </c>
      <c r="BJ1719" s="17">
        <v>0</v>
      </c>
      <c r="BL1719" s="17">
        <v>0</v>
      </c>
      <c r="BM1719" s="17">
        <v>1.1410000000000001E-3</v>
      </c>
      <c r="BN1719" s="17">
        <v>5.2509999999999996E-3</v>
      </c>
      <c r="BO1719" s="17">
        <v>0</v>
      </c>
      <c r="BP1719" s="17">
        <v>0</v>
      </c>
      <c r="BQ1719" s="17">
        <v>0</v>
      </c>
      <c r="BR1719" s="17">
        <v>0</v>
      </c>
      <c r="BS1719" s="17">
        <v>0</v>
      </c>
      <c r="BT1719" s="17" t="s">
        <v>409</v>
      </c>
      <c r="BU1719" s="17" t="s">
        <v>409</v>
      </c>
      <c r="BV1719" s="17" t="s">
        <v>409</v>
      </c>
      <c r="BX1719" s="17" t="s">
        <v>607</v>
      </c>
      <c r="CA1719" s="17">
        <v>98101161</v>
      </c>
      <c r="CB1719" s="17" t="s">
        <v>858</v>
      </c>
      <c r="CC1719" s="17">
        <v>98102434</v>
      </c>
      <c r="CD1719" s="17" t="s">
        <v>863</v>
      </c>
    </row>
    <row r="1720" spans="1:82">
      <c r="A1720" s="27">
        <v>1000005968</v>
      </c>
      <c r="B1720" s="26">
        <v>0</v>
      </c>
      <c r="C1720" s="26" t="s">
        <v>107</v>
      </c>
      <c r="D1720" s="25">
        <v>305140</v>
      </c>
      <c r="E1720" s="25" t="s">
        <v>965</v>
      </c>
      <c r="F1720" s="25">
        <v>305130</v>
      </c>
      <c r="G1720" s="25" t="s">
        <v>964</v>
      </c>
      <c r="H1720" s="25">
        <v>1</v>
      </c>
      <c r="I1720" s="25">
        <v>2007.11</v>
      </c>
      <c r="J1720" s="25">
        <v>2500.12</v>
      </c>
      <c r="K1720" s="25" t="s">
        <v>962</v>
      </c>
      <c r="L1720" s="25"/>
      <c r="M1720" s="25" t="s">
        <v>961</v>
      </c>
      <c r="N1720" s="25" t="s">
        <v>412</v>
      </c>
      <c r="O1720" s="25" t="s">
        <v>428</v>
      </c>
      <c r="P1720" s="25" t="s">
        <v>427</v>
      </c>
      <c r="Q1720" s="24">
        <v>11213</v>
      </c>
      <c r="R1720" s="17">
        <v>0</v>
      </c>
      <c r="U1720" s="17">
        <v>0</v>
      </c>
      <c r="V1720" s="17">
        <v>0</v>
      </c>
      <c r="Y1720" s="17">
        <v>0</v>
      </c>
      <c r="Z1720" s="17">
        <v>0</v>
      </c>
      <c r="AC1720" s="17">
        <v>0</v>
      </c>
      <c r="AD1720" s="17">
        <v>0</v>
      </c>
      <c r="AG1720" s="17">
        <v>0</v>
      </c>
      <c r="AH1720" s="17">
        <v>0</v>
      </c>
      <c r="AK1720" s="17">
        <v>0</v>
      </c>
      <c r="AL1720" s="17">
        <v>0</v>
      </c>
      <c r="AO1720" s="17">
        <v>0</v>
      </c>
      <c r="AP1720" s="17">
        <v>0</v>
      </c>
      <c r="AQ1720" s="17">
        <v>0</v>
      </c>
      <c r="AR1720" s="17">
        <v>0</v>
      </c>
      <c r="AS1720" s="17">
        <v>4.7600000000000003E-3</v>
      </c>
      <c r="AT1720" s="17">
        <v>2.2393E-2</v>
      </c>
      <c r="AU1720" s="17">
        <v>9.188E-3</v>
      </c>
      <c r="AV1720" s="17">
        <v>195</v>
      </c>
      <c r="AW1720" s="17">
        <v>234</v>
      </c>
      <c r="AX1720" s="17">
        <v>292.5</v>
      </c>
      <c r="AY1720" s="17">
        <v>0</v>
      </c>
      <c r="AZ1720" s="17">
        <v>0</v>
      </c>
      <c r="BA1720" s="17">
        <v>0</v>
      </c>
      <c r="BB1720" s="17">
        <v>0</v>
      </c>
      <c r="BC1720" s="17">
        <v>1</v>
      </c>
      <c r="BD1720" s="17">
        <v>11.21</v>
      </c>
      <c r="BE1720" s="17">
        <v>1</v>
      </c>
      <c r="BF1720" s="17">
        <v>1</v>
      </c>
      <c r="BH1720" s="17">
        <v>0</v>
      </c>
      <c r="BJ1720" s="17">
        <v>0</v>
      </c>
      <c r="BL1720" s="17">
        <v>0</v>
      </c>
      <c r="BM1720" s="17">
        <v>1.3396E-2</v>
      </c>
      <c r="BN1720" s="17">
        <v>5.4829000000000003E-2</v>
      </c>
      <c r="BO1720" s="17">
        <v>0</v>
      </c>
      <c r="BP1720" s="17">
        <v>0</v>
      </c>
      <c r="BQ1720" s="17">
        <v>0</v>
      </c>
      <c r="BR1720" s="17">
        <v>0</v>
      </c>
      <c r="BS1720" s="17">
        <v>0</v>
      </c>
      <c r="BT1720" s="17" t="s">
        <v>409</v>
      </c>
      <c r="BU1720" s="17" t="s">
        <v>409</v>
      </c>
      <c r="BV1720" s="17" t="s">
        <v>409</v>
      </c>
      <c r="BW1720" s="17" t="s">
        <v>592</v>
      </c>
      <c r="CA1720" s="17">
        <v>98101161</v>
      </c>
      <c r="CB1720" s="17" t="s">
        <v>904</v>
      </c>
      <c r="CC1720" s="17">
        <v>4106369</v>
      </c>
      <c r="CD1720" s="17" t="s">
        <v>940</v>
      </c>
    </row>
    <row r="1721" spans="1:82">
      <c r="A1721" s="27">
        <v>1000005969</v>
      </c>
      <c r="B1721" s="26">
        <v>0</v>
      </c>
      <c r="C1721" s="26" t="s">
        <v>106</v>
      </c>
      <c r="D1721" s="25">
        <v>305140</v>
      </c>
      <c r="E1721" s="25" t="s">
        <v>965</v>
      </c>
      <c r="F1721" s="25">
        <v>305130</v>
      </c>
      <c r="G1721" s="25" t="s">
        <v>964</v>
      </c>
      <c r="H1721" s="25">
        <v>2</v>
      </c>
      <c r="I1721" s="25">
        <v>2007.11</v>
      </c>
      <c r="J1721" s="25">
        <v>2500.12</v>
      </c>
      <c r="K1721" s="25" t="s">
        <v>962</v>
      </c>
      <c r="L1721" s="25"/>
      <c r="M1721" s="25" t="s">
        <v>961</v>
      </c>
      <c r="N1721" s="25" t="s">
        <v>412</v>
      </c>
      <c r="O1721" s="25" t="s">
        <v>428</v>
      </c>
      <c r="P1721" s="25" t="s">
        <v>427</v>
      </c>
      <c r="Q1721" s="24">
        <v>11213</v>
      </c>
      <c r="R1721" s="17">
        <v>0</v>
      </c>
      <c r="U1721" s="17">
        <v>0</v>
      </c>
      <c r="V1721" s="17">
        <v>0</v>
      </c>
      <c r="Y1721" s="17">
        <v>0</v>
      </c>
      <c r="Z1721" s="17">
        <v>0</v>
      </c>
      <c r="AC1721" s="17">
        <v>0</v>
      </c>
      <c r="AD1721" s="17">
        <v>0</v>
      </c>
      <c r="AG1721" s="17">
        <v>0</v>
      </c>
      <c r="AH1721" s="17">
        <v>0</v>
      </c>
      <c r="AK1721" s="17">
        <v>0</v>
      </c>
      <c r="AL1721" s="17">
        <v>0</v>
      </c>
      <c r="AO1721" s="17">
        <v>0</v>
      </c>
      <c r="AP1721" s="17">
        <v>0</v>
      </c>
      <c r="AQ1721" s="17">
        <v>0</v>
      </c>
      <c r="AR1721" s="17">
        <v>0</v>
      </c>
      <c r="AS1721" s="17">
        <v>4.7600000000000003E-3</v>
      </c>
      <c r="AT1721" s="17">
        <v>2.2393E-2</v>
      </c>
      <c r="AU1721" s="17">
        <v>9.188E-3</v>
      </c>
      <c r="AV1721" s="17">
        <v>195</v>
      </c>
      <c r="AW1721" s="17">
        <v>234</v>
      </c>
      <c r="AX1721" s="17">
        <v>292.5</v>
      </c>
      <c r="AY1721" s="17">
        <v>0</v>
      </c>
      <c r="AZ1721" s="17">
        <v>0</v>
      </c>
      <c r="BA1721" s="17">
        <v>0</v>
      </c>
      <c r="BB1721" s="17">
        <v>0</v>
      </c>
      <c r="BC1721" s="17">
        <v>1</v>
      </c>
      <c r="BD1721" s="17">
        <v>11.21</v>
      </c>
      <c r="BE1721" s="17">
        <v>1</v>
      </c>
      <c r="BF1721" s="17">
        <v>1</v>
      </c>
      <c r="BH1721" s="17">
        <v>0</v>
      </c>
      <c r="BJ1721" s="17">
        <v>0</v>
      </c>
      <c r="BL1721" s="17">
        <v>0</v>
      </c>
      <c r="BM1721" s="17">
        <v>1.3396E-2</v>
      </c>
      <c r="BN1721" s="17">
        <v>5.4829000000000003E-2</v>
      </c>
      <c r="BO1721" s="17">
        <v>0</v>
      </c>
      <c r="BP1721" s="17">
        <v>0</v>
      </c>
      <c r="BQ1721" s="17">
        <v>0</v>
      </c>
      <c r="BR1721" s="17">
        <v>0</v>
      </c>
      <c r="BS1721" s="17">
        <v>0</v>
      </c>
      <c r="BT1721" s="17" t="s">
        <v>409</v>
      </c>
      <c r="BU1721" s="17" t="s">
        <v>409</v>
      </c>
      <c r="BV1721" s="17" t="s">
        <v>409</v>
      </c>
      <c r="BW1721" s="17" t="s">
        <v>592</v>
      </c>
      <c r="CA1721" s="17">
        <v>98101161</v>
      </c>
      <c r="CB1721" s="17" t="s">
        <v>904</v>
      </c>
      <c r="CC1721" s="17">
        <v>4106369</v>
      </c>
      <c r="CD1721" s="17" t="s">
        <v>940</v>
      </c>
    </row>
    <row r="1722" spans="1:82">
      <c r="A1722" s="27">
        <v>1000005970</v>
      </c>
      <c r="B1722" s="26">
        <v>0</v>
      </c>
      <c r="C1722" s="26" t="s">
        <v>243</v>
      </c>
      <c r="D1722" s="25">
        <v>305130</v>
      </c>
      <c r="E1722" s="25" t="s">
        <v>964</v>
      </c>
      <c r="F1722" s="25">
        <v>305125</v>
      </c>
      <c r="G1722" s="25" t="s">
        <v>963</v>
      </c>
      <c r="H1722" s="25">
        <v>1</v>
      </c>
      <c r="I1722" s="25">
        <v>2007.11</v>
      </c>
      <c r="J1722" s="25">
        <v>2500.12</v>
      </c>
      <c r="K1722" s="25" t="s">
        <v>962</v>
      </c>
      <c r="L1722" s="25"/>
      <c r="M1722" s="25" t="s">
        <v>961</v>
      </c>
      <c r="N1722" s="25" t="s">
        <v>412</v>
      </c>
      <c r="O1722" s="25" t="s">
        <v>428</v>
      </c>
      <c r="P1722" s="25" t="s">
        <v>427</v>
      </c>
      <c r="Q1722" s="24">
        <v>36569</v>
      </c>
      <c r="R1722" s="17">
        <v>0</v>
      </c>
      <c r="U1722" s="17">
        <v>0</v>
      </c>
      <c r="V1722" s="17">
        <v>0</v>
      </c>
      <c r="Y1722" s="17">
        <v>0</v>
      </c>
      <c r="Z1722" s="17">
        <v>0</v>
      </c>
      <c r="AC1722" s="17">
        <v>0</v>
      </c>
      <c r="AD1722" s="17">
        <v>0</v>
      </c>
      <c r="AG1722" s="17">
        <v>0</v>
      </c>
      <c r="AH1722" s="17">
        <v>0</v>
      </c>
      <c r="AK1722" s="17">
        <v>0</v>
      </c>
      <c r="AL1722" s="17">
        <v>0</v>
      </c>
      <c r="AO1722" s="17">
        <v>0</v>
      </c>
      <c r="AP1722" s="17">
        <v>0</v>
      </c>
      <c r="AQ1722" s="17">
        <v>0</v>
      </c>
      <c r="AR1722" s="17">
        <v>0</v>
      </c>
      <c r="AS1722" s="17">
        <v>1.5523E-2</v>
      </c>
      <c r="AT1722" s="17">
        <v>7.3147000000000004E-2</v>
      </c>
      <c r="AU1722" s="17">
        <v>2.9911E-2</v>
      </c>
      <c r="AV1722" s="17">
        <v>195</v>
      </c>
      <c r="AW1722" s="17">
        <v>234</v>
      </c>
      <c r="AX1722" s="17">
        <v>292.5</v>
      </c>
      <c r="AY1722" s="17">
        <v>0</v>
      </c>
      <c r="AZ1722" s="17">
        <v>0</v>
      </c>
      <c r="BA1722" s="17">
        <v>0</v>
      </c>
      <c r="BB1722" s="17">
        <v>0</v>
      </c>
      <c r="BC1722" s="17">
        <v>1</v>
      </c>
      <c r="BD1722" s="17">
        <v>36.57</v>
      </c>
      <c r="BE1722" s="17">
        <v>1</v>
      </c>
      <c r="BF1722" s="17">
        <v>1</v>
      </c>
      <c r="BH1722" s="17">
        <v>0</v>
      </c>
      <c r="BJ1722" s="17">
        <v>0</v>
      </c>
      <c r="BL1722" s="17">
        <v>0</v>
      </c>
      <c r="BM1722" s="17">
        <v>4.5253000000000002E-2</v>
      </c>
      <c r="BN1722" s="17">
        <v>0.17008699999999999</v>
      </c>
      <c r="BO1722" s="17">
        <v>0</v>
      </c>
      <c r="BP1722" s="17">
        <v>0</v>
      </c>
      <c r="BQ1722" s="17">
        <v>0</v>
      </c>
      <c r="BR1722" s="17">
        <v>0</v>
      </c>
      <c r="BS1722" s="17">
        <v>0</v>
      </c>
      <c r="BT1722" s="17" t="s">
        <v>409</v>
      </c>
      <c r="BU1722" s="17" t="s">
        <v>409</v>
      </c>
      <c r="BV1722" s="17" t="s">
        <v>409</v>
      </c>
      <c r="BW1722" s="17" t="s">
        <v>592</v>
      </c>
      <c r="CA1722" s="17">
        <v>98101161</v>
      </c>
      <c r="CB1722" s="17" t="s">
        <v>904</v>
      </c>
      <c r="CC1722" s="17">
        <v>4106369</v>
      </c>
      <c r="CD1722" s="17" t="s">
        <v>940</v>
      </c>
    </row>
    <row r="1723" spans="1:82">
      <c r="A1723" s="27">
        <v>1000005971</v>
      </c>
      <c r="B1723" s="26">
        <v>0</v>
      </c>
      <c r="C1723" s="26" t="s">
        <v>242</v>
      </c>
      <c r="D1723" s="25">
        <v>305130</v>
      </c>
      <c r="E1723" s="25" t="s">
        <v>964</v>
      </c>
      <c r="F1723" s="25">
        <v>305125</v>
      </c>
      <c r="G1723" s="25" t="s">
        <v>963</v>
      </c>
      <c r="H1723" s="25">
        <v>2</v>
      </c>
      <c r="I1723" s="25">
        <v>2007.11</v>
      </c>
      <c r="J1723" s="25">
        <v>2500.12</v>
      </c>
      <c r="K1723" s="25" t="s">
        <v>962</v>
      </c>
      <c r="L1723" s="25"/>
      <c r="M1723" s="25" t="s">
        <v>961</v>
      </c>
      <c r="N1723" s="25" t="s">
        <v>412</v>
      </c>
      <c r="O1723" s="25" t="s">
        <v>428</v>
      </c>
      <c r="P1723" s="25" t="s">
        <v>427</v>
      </c>
      <c r="Q1723" s="24">
        <v>36569</v>
      </c>
      <c r="R1723" s="17">
        <v>0</v>
      </c>
      <c r="U1723" s="17">
        <v>0</v>
      </c>
      <c r="V1723" s="17">
        <v>0</v>
      </c>
      <c r="Y1723" s="17">
        <v>0</v>
      </c>
      <c r="Z1723" s="17">
        <v>0</v>
      </c>
      <c r="AC1723" s="17">
        <v>0</v>
      </c>
      <c r="AD1723" s="17">
        <v>0</v>
      </c>
      <c r="AG1723" s="17">
        <v>0</v>
      </c>
      <c r="AH1723" s="17">
        <v>0</v>
      </c>
      <c r="AK1723" s="17">
        <v>0</v>
      </c>
      <c r="AL1723" s="17">
        <v>0</v>
      </c>
      <c r="AO1723" s="17">
        <v>0</v>
      </c>
      <c r="AP1723" s="17">
        <v>0</v>
      </c>
      <c r="AQ1723" s="17">
        <v>0</v>
      </c>
      <c r="AR1723" s="17">
        <v>0</v>
      </c>
      <c r="AS1723" s="17">
        <v>1.5523E-2</v>
      </c>
      <c r="AT1723" s="17">
        <v>7.3147000000000004E-2</v>
      </c>
      <c r="AU1723" s="17">
        <v>2.9911E-2</v>
      </c>
      <c r="AV1723" s="17">
        <v>195</v>
      </c>
      <c r="AW1723" s="17">
        <v>234</v>
      </c>
      <c r="AX1723" s="17">
        <v>292.5</v>
      </c>
      <c r="AY1723" s="17">
        <v>0</v>
      </c>
      <c r="AZ1723" s="17">
        <v>0</v>
      </c>
      <c r="BA1723" s="17">
        <v>0</v>
      </c>
      <c r="BB1723" s="17">
        <v>0</v>
      </c>
      <c r="BC1723" s="17">
        <v>1</v>
      </c>
      <c r="BD1723" s="17">
        <v>36.57</v>
      </c>
      <c r="BE1723" s="17">
        <v>1</v>
      </c>
      <c r="BF1723" s="17">
        <v>1</v>
      </c>
      <c r="BH1723" s="17">
        <v>0</v>
      </c>
      <c r="BJ1723" s="17">
        <v>0</v>
      </c>
      <c r="BL1723" s="17">
        <v>0</v>
      </c>
      <c r="BM1723" s="17">
        <v>4.5253000000000002E-2</v>
      </c>
      <c r="BN1723" s="17">
        <v>0.17008699999999999</v>
      </c>
      <c r="BO1723" s="17">
        <v>0</v>
      </c>
      <c r="BP1723" s="17">
        <v>0</v>
      </c>
      <c r="BQ1723" s="17">
        <v>0</v>
      </c>
      <c r="BR1723" s="17">
        <v>0</v>
      </c>
      <c r="BS1723" s="17">
        <v>0</v>
      </c>
      <c r="BT1723" s="17" t="s">
        <v>409</v>
      </c>
      <c r="BU1723" s="17" t="s">
        <v>409</v>
      </c>
      <c r="BV1723" s="17" t="s">
        <v>409</v>
      </c>
      <c r="BW1723" s="17" t="s">
        <v>592</v>
      </c>
      <c r="CA1723" s="17">
        <v>98101161</v>
      </c>
      <c r="CB1723" s="17" t="s">
        <v>904</v>
      </c>
      <c r="CC1723" s="17">
        <v>4106369</v>
      </c>
      <c r="CD1723" s="17" t="s">
        <v>940</v>
      </c>
    </row>
    <row r="1724" spans="1:82">
      <c r="A1724" s="27">
        <v>1000005972</v>
      </c>
      <c r="B1724" s="26">
        <v>0</v>
      </c>
      <c r="C1724" s="26" t="s">
        <v>960</v>
      </c>
      <c r="D1724" s="25">
        <v>305450</v>
      </c>
      <c r="E1724" s="25" t="s">
        <v>959</v>
      </c>
      <c r="F1724" s="25">
        <v>305455</v>
      </c>
      <c r="G1724" s="25" t="s">
        <v>956</v>
      </c>
      <c r="H1724" s="25">
        <v>1</v>
      </c>
      <c r="I1724" s="25">
        <v>2008.1</v>
      </c>
      <c r="J1724" s="25">
        <v>2500.12</v>
      </c>
      <c r="K1724" s="25" t="s">
        <v>955</v>
      </c>
      <c r="L1724" s="25"/>
      <c r="M1724" s="25" t="s">
        <v>954</v>
      </c>
      <c r="N1724" s="25" t="s">
        <v>412</v>
      </c>
      <c r="O1724" s="25" t="s">
        <v>428</v>
      </c>
      <c r="P1724" s="25" t="s">
        <v>427</v>
      </c>
      <c r="Q1724" s="24">
        <v>7369</v>
      </c>
      <c r="R1724" s="17">
        <v>0</v>
      </c>
      <c r="U1724" s="17">
        <v>0</v>
      </c>
      <c r="V1724" s="17">
        <v>0</v>
      </c>
      <c r="Y1724" s="17">
        <v>0</v>
      </c>
      <c r="Z1724" s="17">
        <v>0</v>
      </c>
      <c r="AC1724" s="17">
        <v>0</v>
      </c>
      <c r="AD1724" s="17">
        <v>0</v>
      </c>
      <c r="AG1724" s="17">
        <v>0</v>
      </c>
      <c r="AH1724" s="17">
        <v>0</v>
      </c>
      <c r="AK1724" s="17">
        <v>0</v>
      </c>
      <c r="AL1724" s="17">
        <v>0</v>
      </c>
      <c r="AO1724" s="17">
        <v>0</v>
      </c>
      <c r="AP1724" s="17">
        <v>0</v>
      </c>
      <c r="AQ1724" s="17">
        <v>0</v>
      </c>
      <c r="AR1724" s="17">
        <v>0</v>
      </c>
      <c r="AS1724" s="17">
        <v>2.7599999999999999E-3</v>
      </c>
      <c r="AT1724" s="17">
        <v>1.4796999999999999E-2</v>
      </c>
      <c r="AU1724" s="17">
        <v>6.0060000000000001E-3</v>
      </c>
      <c r="AV1724" s="17">
        <v>195</v>
      </c>
      <c r="AW1724" s="17">
        <v>234</v>
      </c>
      <c r="AX1724" s="17">
        <v>292.5</v>
      </c>
      <c r="AY1724" s="17">
        <v>0</v>
      </c>
      <c r="AZ1724" s="17">
        <v>0</v>
      </c>
      <c r="BA1724" s="17">
        <v>0</v>
      </c>
      <c r="BB1724" s="17">
        <v>0</v>
      </c>
      <c r="BC1724" s="17">
        <v>1</v>
      </c>
      <c r="BD1724" s="17">
        <v>7.37</v>
      </c>
      <c r="BE1724" s="17">
        <v>1</v>
      </c>
      <c r="BF1724" s="17">
        <v>1</v>
      </c>
      <c r="BH1724" s="17">
        <v>0</v>
      </c>
      <c r="BJ1724" s="17">
        <v>0</v>
      </c>
      <c r="BL1724" s="17">
        <v>0</v>
      </c>
      <c r="BM1724" s="17">
        <v>8.7500000000000008E-3</v>
      </c>
      <c r="BN1724" s="17">
        <v>3.3623E-2</v>
      </c>
      <c r="BO1724" s="17">
        <v>0</v>
      </c>
      <c r="BP1724" s="17">
        <v>0</v>
      </c>
      <c r="BQ1724" s="17">
        <v>0</v>
      </c>
      <c r="BR1724" s="17">
        <v>0</v>
      </c>
      <c r="BS1724" s="17">
        <v>0</v>
      </c>
      <c r="BT1724" s="17" t="s">
        <v>409</v>
      </c>
      <c r="BU1724" s="17" t="s">
        <v>409</v>
      </c>
      <c r="BV1724" s="17" t="s">
        <v>409</v>
      </c>
      <c r="BX1724" s="17" t="s">
        <v>607</v>
      </c>
      <c r="CA1724" s="17">
        <v>98101161</v>
      </c>
      <c r="CB1724" s="17" t="s">
        <v>904</v>
      </c>
      <c r="CC1724" s="17">
        <v>86107112</v>
      </c>
      <c r="CD1724" s="17" t="s">
        <v>953</v>
      </c>
    </row>
    <row r="1725" spans="1:82">
      <c r="A1725" s="27">
        <v>1000005973</v>
      </c>
      <c r="B1725" s="26">
        <v>0</v>
      </c>
      <c r="C1725" s="26" t="s">
        <v>239</v>
      </c>
      <c r="D1725" s="25">
        <v>305350</v>
      </c>
      <c r="E1725" s="25" t="s">
        <v>958</v>
      </c>
      <c r="F1725" s="25">
        <v>305455</v>
      </c>
      <c r="G1725" s="25" t="s">
        <v>956</v>
      </c>
      <c r="H1725" s="25">
        <v>1</v>
      </c>
      <c r="I1725" s="25">
        <v>2008.1</v>
      </c>
      <c r="J1725" s="25">
        <v>2500.12</v>
      </c>
      <c r="K1725" s="25" t="s">
        <v>957</v>
      </c>
      <c r="L1725" s="25"/>
      <c r="M1725" s="25" t="s">
        <v>954</v>
      </c>
      <c r="N1725" s="25" t="s">
        <v>412</v>
      </c>
      <c r="O1725" s="25" t="s">
        <v>428</v>
      </c>
      <c r="P1725" s="25" t="s">
        <v>427</v>
      </c>
      <c r="Q1725" s="24">
        <v>28426</v>
      </c>
      <c r="R1725" s="17">
        <v>0</v>
      </c>
      <c r="U1725" s="17">
        <v>0</v>
      </c>
      <c r="V1725" s="17">
        <v>0</v>
      </c>
      <c r="Y1725" s="17">
        <v>0</v>
      </c>
      <c r="Z1725" s="17">
        <v>0</v>
      </c>
      <c r="AC1725" s="17">
        <v>0</v>
      </c>
      <c r="AD1725" s="17">
        <v>0</v>
      </c>
      <c r="AG1725" s="17">
        <v>0</v>
      </c>
      <c r="AH1725" s="17">
        <v>0</v>
      </c>
      <c r="AK1725" s="17">
        <v>0</v>
      </c>
      <c r="AL1725" s="17">
        <v>0</v>
      </c>
      <c r="AO1725" s="17">
        <v>0</v>
      </c>
      <c r="AP1725" s="17">
        <v>0</v>
      </c>
      <c r="AQ1725" s="17">
        <v>0</v>
      </c>
      <c r="AR1725" s="17">
        <v>0</v>
      </c>
      <c r="AS1725" s="17">
        <v>1.0645E-2</v>
      </c>
      <c r="AT1725" s="17">
        <v>5.7395000000000002E-2</v>
      </c>
      <c r="AU1725" s="17">
        <v>2.3053000000000001E-2</v>
      </c>
      <c r="AV1725" s="17">
        <v>195</v>
      </c>
      <c r="AW1725" s="17">
        <v>234</v>
      </c>
      <c r="AX1725" s="17">
        <v>292.5</v>
      </c>
      <c r="AY1725" s="17">
        <v>0</v>
      </c>
      <c r="AZ1725" s="17">
        <v>0</v>
      </c>
      <c r="BA1725" s="17">
        <v>0</v>
      </c>
      <c r="BB1725" s="17">
        <v>0</v>
      </c>
      <c r="BC1725" s="17">
        <v>1</v>
      </c>
      <c r="BD1725" s="17">
        <v>28.43</v>
      </c>
      <c r="BE1725" s="17">
        <v>1</v>
      </c>
      <c r="BF1725" s="17">
        <v>1</v>
      </c>
      <c r="BH1725" s="17">
        <v>0</v>
      </c>
      <c r="BJ1725" s="17">
        <v>0</v>
      </c>
      <c r="BL1725" s="17">
        <v>0</v>
      </c>
      <c r="BM1725" s="17">
        <v>3.6042999999999999E-2</v>
      </c>
      <c r="BN1725" s="17">
        <v>0.14290700000000001</v>
      </c>
      <c r="BO1725" s="17">
        <v>0</v>
      </c>
      <c r="BP1725" s="17">
        <v>0</v>
      </c>
      <c r="BQ1725" s="17">
        <v>0</v>
      </c>
      <c r="BR1725" s="17">
        <v>0</v>
      </c>
      <c r="BS1725" s="17">
        <v>0</v>
      </c>
      <c r="BT1725" s="17" t="s">
        <v>409</v>
      </c>
      <c r="BU1725" s="17" t="s">
        <v>409</v>
      </c>
      <c r="BV1725" s="17" t="s">
        <v>409</v>
      </c>
      <c r="BX1725" s="17" t="s">
        <v>607</v>
      </c>
      <c r="CA1725" s="17">
        <v>98101161</v>
      </c>
      <c r="CB1725" s="17" t="s">
        <v>904</v>
      </c>
      <c r="CC1725" s="17">
        <v>86107112</v>
      </c>
      <c r="CD1725" s="17" t="s">
        <v>953</v>
      </c>
    </row>
    <row r="1726" spans="1:82">
      <c r="A1726" s="27">
        <v>1000005974</v>
      </c>
      <c r="B1726" s="26">
        <v>0</v>
      </c>
      <c r="C1726" s="26" t="s">
        <v>52</v>
      </c>
      <c r="D1726" s="25">
        <v>305460</v>
      </c>
      <c r="E1726" s="25" t="s">
        <v>948</v>
      </c>
      <c r="F1726" s="25">
        <v>305455</v>
      </c>
      <c r="G1726" s="25" t="s">
        <v>956</v>
      </c>
      <c r="H1726" s="25">
        <v>1</v>
      </c>
      <c r="I1726" s="25">
        <v>2008.1</v>
      </c>
      <c r="J1726" s="25">
        <v>2500.12</v>
      </c>
      <c r="K1726" s="25" t="s">
        <v>957</v>
      </c>
      <c r="L1726" s="25"/>
      <c r="M1726" s="25" t="s">
        <v>954</v>
      </c>
      <c r="N1726" s="25" t="s">
        <v>412</v>
      </c>
      <c r="O1726" s="25" t="s">
        <v>428</v>
      </c>
      <c r="P1726" s="25" t="s">
        <v>427</v>
      </c>
      <c r="Q1726" s="24">
        <v>16477</v>
      </c>
      <c r="R1726" s="17">
        <v>0</v>
      </c>
      <c r="U1726" s="17">
        <v>0</v>
      </c>
      <c r="V1726" s="17">
        <v>0</v>
      </c>
      <c r="Y1726" s="17">
        <v>0</v>
      </c>
      <c r="Z1726" s="17">
        <v>0</v>
      </c>
      <c r="AC1726" s="17">
        <v>0</v>
      </c>
      <c r="AD1726" s="17">
        <v>0</v>
      </c>
      <c r="AG1726" s="17">
        <v>0</v>
      </c>
      <c r="AH1726" s="17">
        <v>0</v>
      </c>
      <c r="AK1726" s="17">
        <v>0</v>
      </c>
      <c r="AL1726" s="17">
        <v>0</v>
      </c>
      <c r="AO1726" s="17">
        <v>0</v>
      </c>
      <c r="AP1726" s="17">
        <v>0</v>
      </c>
      <c r="AQ1726" s="17">
        <v>0</v>
      </c>
      <c r="AR1726" s="17">
        <v>0</v>
      </c>
      <c r="AS1726" s="17">
        <v>6.3839999999999999E-3</v>
      </c>
      <c r="AT1726" s="17">
        <v>3.3010999999999999E-2</v>
      </c>
      <c r="AU1726" s="17">
        <v>1.3457E-2</v>
      </c>
      <c r="AV1726" s="17">
        <v>195</v>
      </c>
      <c r="AW1726" s="17">
        <v>234</v>
      </c>
      <c r="AX1726" s="17">
        <v>292.5</v>
      </c>
      <c r="AY1726" s="17">
        <v>0</v>
      </c>
      <c r="AZ1726" s="17">
        <v>0</v>
      </c>
      <c r="BA1726" s="17">
        <v>0</v>
      </c>
      <c r="BB1726" s="17">
        <v>0</v>
      </c>
      <c r="BC1726" s="17">
        <v>1</v>
      </c>
      <c r="BD1726" s="17">
        <v>16.48</v>
      </c>
      <c r="BE1726" s="17">
        <v>1</v>
      </c>
      <c r="BF1726" s="17">
        <v>1</v>
      </c>
      <c r="BH1726" s="17">
        <v>0</v>
      </c>
      <c r="BJ1726" s="17">
        <v>0</v>
      </c>
      <c r="BL1726" s="17">
        <v>0</v>
      </c>
      <c r="BM1726" s="17">
        <v>1.9705E-2</v>
      </c>
      <c r="BN1726" s="17">
        <v>7.5377E-2</v>
      </c>
      <c r="BO1726" s="17">
        <v>0</v>
      </c>
      <c r="BP1726" s="17">
        <v>0</v>
      </c>
      <c r="BQ1726" s="17">
        <v>0</v>
      </c>
      <c r="BR1726" s="17">
        <v>0</v>
      </c>
      <c r="BS1726" s="17">
        <v>0</v>
      </c>
      <c r="BT1726" s="17" t="s">
        <v>409</v>
      </c>
      <c r="BU1726" s="17" t="s">
        <v>409</v>
      </c>
      <c r="BV1726" s="17" t="s">
        <v>409</v>
      </c>
      <c r="BW1726" s="17" t="s">
        <v>592</v>
      </c>
      <c r="CA1726" s="17">
        <v>98101161</v>
      </c>
      <c r="CB1726" s="17" t="s">
        <v>904</v>
      </c>
      <c r="CC1726" s="17">
        <v>86107112</v>
      </c>
      <c r="CD1726" s="17" t="s">
        <v>953</v>
      </c>
    </row>
    <row r="1727" spans="1:82">
      <c r="A1727" s="27">
        <v>1000005975</v>
      </c>
      <c r="B1727" s="26">
        <v>0</v>
      </c>
      <c r="C1727" s="26" t="s">
        <v>51</v>
      </c>
      <c r="D1727" s="25">
        <v>305460</v>
      </c>
      <c r="E1727" s="25" t="s">
        <v>948</v>
      </c>
      <c r="F1727" s="25">
        <v>305455</v>
      </c>
      <c r="G1727" s="25" t="s">
        <v>956</v>
      </c>
      <c r="H1727" s="25">
        <v>2</v>
      </c>
      <c r="I1727" s="25">
        <v>2008.1</v>
      </c>
      <c r="J1727" s="25">
        <v>2500.12</v>
      </c>
      <c r="K1727" s="25" t="s">
        <v>955</v>
      </c>
      <c r="L1727" s="25"/>
      <c r="M1727" s="25" t="s">
        <v>954</v>
      </c>
      <c r="N1727" s="25" t="s">
        <v>412</v>
      </c>
      <c r="O1727" s="25" t="s">
        <v>428</v>
      </c>
      <c r="P1727" s="25" t="s">
        <v>427</v>
      </c>
      <c r="Q1727" s="24">
        <v>16477</v>
      </c>
      <c r="R1727" s="17">
        <v>0</v>
      </c>
      <c r="U1727" s="17">
        <v>0</v>
      </c>
      <c r="V1727" s="17">
        <v>0</v>
      </c>
      <c r="Y1727" s="17">
        <v>0</v>
      </c>
      <c r="Z1727" s="17">
        <v>0</v>
      </c>
      <c r="AC1727" s="17">
        <v>0</v>
      </c>
      <c r="AD1727" s="17">
        <v>0</v>
      </c>
      <c r="AG1727" s="17">
        <v>0</v>
      </c>
      <c r="AH1727" s="17">
        <v>0</v>
      </c>
      <c r="AK1727" s="17">
        <v>0</v>
      </c>
      <c r="AL1727" s="17">
        <v>0</v>
      </c>
      <c r="AO1727" s="17">
        <v>0</v>
      </c>
      <c r="AP1727" s="17">
        <v>0</v>
      </c>
      <c r="AQ1727" s="17">
        <v>0</v>
      </c>
      <c r="AR1727" s="17">
        <v>0</v>
      </c>
      <c r="AS1727" s="17">
        <v>6.3839999999999999E-3</v>
      </c>
      <c r="AT1727" s="17">
        <v>3.3010999999999999E-2</v>
      </c>
      <c r="AU1727" s="17">
        <v>1.3457E-2</v>
      </c>
      <c r="AV1727" s="17">
        <v>195</v>
      </c>
      <c r="AW1727" s="17">
        <v>234</v>
      </c>
      <c r="AX1727" s="17">
        <v>292.5</v>
      </c>
      <c r="AY1727" s="17">
        <v>0</v>
      </c>
      <c r="AZ1727" s="17">
        <v>0</v>
      </c>
      <c r="BA1727" s="17">
        <v>0</v>
      </c>
      <c r="BB1727" s="17">
        <v>0</v>
      </c>
      <c r="BC1727" s="17">
        <v>1</v>
      </c>
      <c r="BD1727" s="17">
        <v>16.48</v>
      </c>
      <c r="BE1727" s="17">
        <v>1</v>
      </c>
      <c r="BF1727" s="17">
        <v>1</v>
      </c>
      <c r="BH1727" s="17">
        <v>0</v>
      </c>
      <c r="BJ1727" s="17">
        <v>0</v>
      </c>
      <c r="BL1727" s="17">
        <v>0</v>
      </c>
      <c r="BM1727" s="17">
        <v>1.9705E-2</v>
      </c>
      <c r="BN1727" s="17">
        <v>7.5377E-2</v>
      </c>
      <c r="BO1727" s="17">
        <v>0</v>
      </c>
      <c r="BP1727" s="17">
        <v>0</v>
      </c>
      <c r="BQ1727" s="17">
        <v>0</v>
      </c>
      <c r="BR1727" s="17">
        <v>0</v>
      </c>
      <c r="BS1727" s="17">
        <v>0</v>
      </c>
      <c r="BT1727" s="17" t="s">
        <v>409</v>
      </c>
      <c r="BU1727" s="17" t="s">
        <v>409</v>
      </c>
      <c r="BV1727" s="17" t="s">
        <v>409</v>
      </c>
      <c r="BW1727" s="17" t="s">
        <v>592</v>
      </c>
      <c r="CA1727" s="17">
        <v>98101161</v>
      </c>
      <c r="CB1727" s="17" t="s">
        <v>904</v>
      </c>
      <c r="CC1727" s="17">
        <v>86107112</v>
      </c>
      <c r="CD1727" s="17" t="s">
        <v>953</v>
      </c>
    </row>
    <row r="1728" spans="1:82">
      <c r="A1728" s="27">
        <v>1000005976</v>
      </c>
      <c r="B1728" s="26">
        <v>0</v>
      </c>
      <c r="C1728" s="26" t="s">
        <v>74</v>
      </c>
      <c r="D1728" s="25">
        <v>305115</v>
      </c>
      <c r="E1728" s="25" t="s">
        <v>929</v>
      </c>
      <c r="F1728" s="25">
        <v>305110</v>
      </c>
      <c r="G1728" s="25" t="s">
        <v>951</v>
      </c>
      <c r="H1728" s="25">
        <v>1</v>
      </c>
      <c r="I1728" s="25">
        <v>2007.12</v>
      </c>
      <c r="J1728" s="25">
        <v>2500.12</v>
      </c>
      <c r="K1728" s="25" t="s">
        <v>950</v>
      </c>
      <c r="L1728" s="25"/>
      <c r="M1728" s="25" t="s">
        <v>949</v>
      </c>
      <c r="N1728" s="25" t="s">
        <v>412</v>
      </c>
      <c r="O1728" s="25" t="s">
        <v>428</v>
      </c>
      <c r="P1728" s="25" t="s">
        <v>427</v>
      </c>
      <c r="Q1728" s="24">
        <v>18524</v>
      </c>
      <c r="R1728" s="17">
        <v>0</v>
      </c>
      <c r="U1728" s="17">
        <v>0</v>
      </c>
      <c r="V1728" s="17">
        <v>0</v>
      </c>
      <c r="Y1728" s="17">
        <v>0</v>
      </c>
      <c r="Z1728" s="17">
        <v>0</v>
      </c>
      <c r="AC1728" s="17">
        <v>0</v>
      </c>
      <c r="AD1728" s="17">
        <v>0</v>
      </c>
      <c r="AG1728" s="17">
        <v>0</v>
      </c>
      <c r="AH1728" s="17">
        <v>0</v>
      </c>
      <c r="AK1728" s="17">
        <v>0</v>
      </c>
      <c r="AL1728" s="17">
        <v>0</v>
      </c>
      <c r="AO1728" s="17">
        <v>0</v>
      </c>
      <c r="AP1728" s="17">
        <v>0</v>
      </c>
      <c r="AQ1728" s="17">
        <v>0</v>
      </c>
      <c r="AR1728" s="17">
        <v>0</v>
      </c>
      <c r="AS1728" s="17">
        <v>7.8630000000000002E-3</v>
      </c>
      <c r="AT1728" s="17">
        <v>3.7728999999999999E-2</v>
      </c>
      <c r="AU1728" s="17">
        <v>1.4869E-2</v>
      </c>
      <c r="AV1728" s="17">
        <v>195</v>
      </c>
      <c r="AW1728" s="17">
        <v>234</v>
      </c>
      <c r="AX1728" s="17">
        <v>292.5</v>
      </c>
      <c r="AY1728" s="17">
        <v>0</v>
      </c>
      <c r="AZ1728" s="17">
        <v>0</v>
      </c>
      <c r="BA1728" s="17">
        <v>0</v>
      </c>
      <c r="BB1728" s="17">
        <v>0</v>
      </c>
      <c r="BC1728" s="17">
        <v>1</v>
      </c>
      <c r="BD1728" s="17">
        <v>18.52</v>
      </c>
      <c r="BE1728" s="17">
        <v>1</v>
      </c>
      <c r="BF1728" s="17">
        <v>1</v>
      </c>
      <c r="BH1728" s="17">
        <v>0</v>
      </c>
      <c r="BJ1728" s="17">
        <v>0</v>
      </c>
      <c r="BL1728" s="17">
        <v>0</v>
      </c>
      <c r="BM1728" s="17">
        <v>2.283E-2</v>
      </c>
      <c r="BN1728" s="17">
        <v>8.5327E-2</v>
      </c>
      <c r="BO1728" s="17">
        <v>0</v>
      </c>
      <c r="BP1728" s="17">
        <v>0</v>
      </c>
      <c r="BQ1728" s="17">
        <v>0</v>
      </c>
      <c r="BR1728" s="17">
        <v>0</v>
      </c>
      <c r="BS1728" s="17">
        <v>0</v>
      </c>
      <c r="BT1728" s="17" t="s">
        <v>409</v>
      </c>
      <c r="BU1728" s="17" t="s">
        <v>409</v>
      </c>
      <c r="BV1728" s="17" t="s">
        <v>409</v>
      </c>
      <c r="BW1728" s="17" t="s">
        <v>592</v>
      </c>
      <c r="CA1728" s="17">
        <v>98101161</v>
      </c>
      <c r="CB1728" s="17" t="s">
        <v>904</v>
      </c>
      <c r="CC1728" s="17">
        <v>4106369</v>
      </c>
      <c r="CD1728" s="17" t="s">
        <v>940</v>
      </c>
    </row>
    <row r="1729" spans="1:82">
      <c r="A1729" s="27">
        <v>1000005977</v>
      </c>
      <c r="B1729" s="26">
        <v>0</v>
      </c>
      <c r="C1729" s="26" t="s">
        <v>73</v>
      </c>
      <c r="D1729" s="25">
        <v>305115</v>
      </c>
      <c r="E1729" s="25" t="s">
        <v>929</v>
      </c>
      <c r="F1729" s="25">
        <v>305110</v>
      </c>
      <c r="G1729" s="25" t="s">
        <v>951</v>
      </c>
      <c r="H1729" s="25">
        <v>2</v>
      </c>
      <c r="I1729" s="25">
        <v>2007.12</v>
      </c>
      <c r="J1729" s="25">
        <v>2500.12</v>
      </c>
      <c r="K1729" s="25" t="s">
        <v>950</v>
      </c>
      <c r="L1729" s="25"/>
      <c r="M1729" s="25" t="s">
        <v>949</v>
      </c>
      <c r="N1729" s="25" t="s">
        <v>412</v>
      </c>
      <c r="O1729" s="25" t="s">
        <v>428</v>
      </c>
      <c r="P1729" s="25" t="s">
        <v>427</v>
      </c>
      <c r="Q1729" s="24">
        <v>18524</v>
      </c>
      <c r="R1729" s="17">
        <v>0</v>
      </c>
      <c r="U1729" s="17">
        <v>0</v>
      </c>
      <c r="V1729" s="17">
        <v>0</v>
      </c>
      <c r="Y1729" s="17">
        <v>0</v>
      </c>
      <c r="Z1729" s="17">
        <v>0</v>
      </c>
      <c r="AC1729" s="17">
        <v>0</v>
      </c>
      <c r="AD1729" s="17">
        <v>0</v>
      </c>
      <c r="AG1729" s="17">
        <v>0</v>
      </c>
      <c r="AH1729" s="17">
        <v>0</v>
      </c>
      <c r="AK1729" s="17">
        <v>0</v>
      </c>
      <c r="AL1729" s="17">
        <v>0</v>
      </c>
      <c r="AO1729" s="17">
        <v>0</v>
      </c>
      <c r="AP1729" s="17">
        <v>0</v>
      </c>
      <c r="AQ1729" s="17">
        <v>0</v>
      </c>
      <c r="AR1729" s="17">
        <v>0</v>
      </c>
      <c r="AS1729" s="17">
        <v>7.8630000000000002E-3</v>
      </c>
      <c r="AT1729" s="17">
        <v>3.7728999999999999E-2</v>
      </c>
      <c r="AU1729" s="17">
        <v>1.4869E-2</v>
      </c>
      <c r="AV1729" s="17">
        <v>195</v>
      </c>
      <c r="AW1729" s="17">
        <v>234</v>
      </c>
      <c r="AX1729" s="17">
        <v>292.5</v>
      </c>
      <c r="AY1729" s="17">
        <v>0</v>
      </c>
      <c r="AZ1729" s="17">
        <v>0</v>
      </c>
      <c r="BA1729" s="17">
        <v>0</v>
      </c>
      <c r="BB1729" s="17">
        <v>0</v>
      </c>
      <c r="BC1729" s="17">
        <v>1</v>
      </c>
      <c r="BD1729" s="17">
        <v>18.52</v>
      </c>
      <c r="BE1729" s="17">
        <v>1</v>
      </c>
      <c r="BF1729" s="17">
        <v>1</v>
      </c>
      <c r="BH1729" s="17">
        <v>0</v>
      </c>
      <c r="BJ1729" s="17">
        <v>0</v>
      </c>
      <c r="BL1729" s="17">
        <v>0</v>
      </c>
      <c r="BM1729" s="17">
        <v>2.283E-2</v>
      </c>
      <c r="BN1729" s="17">
        <v>8.5327E-2</v>
      </c>
      <c r="BO1729" s="17">
        <v>0</v>
      </c>
      <c r="BP1729" s="17">
        <v>0</v>
      </c>
      <c r="BQ1729" s="17">
        <v>0</v>
      </c>
      <c r="BR1729" s="17">
        <v>0</v>
      </c>
      <c r="BS1729" s="17">
        <v>0</v>
      </c>
      <c r="BT1729" s="17" t="s">
        <v>409</v>
      </c>
      <c r="BU1729" s="17" t="s">
        <v>409</v>
      </c>
      <c r="BV1729" s="17" t="s">
        <v>409</v>
      </c>
      <c r="BW1729" s="17" t="s">
        <v>592</v>
      </c>
      <c r="CA1729" s="17">
        <v>98101161</v>
      </c>
      <c r="CB1729" s="17" t="s">
        <v>904</v>
      </c>
      <c r="CC1729" s="17">
        <v>4106369</v>
      </c>
      <c r="CD1729" s="17" t="s">
        <v>940</v>
      </c>
    </row>
    <row r="1730" spans="1:82">
      <c r="A1730" s="27">
        <v>1000005978</v>
      </c>
      <c r="B1730" s="26">
        <v>0</v>
      </c>
      <c r="C1730" s="26" t="s">
        <v>140</v>
      </c>
      <c r="D1730" s="25">
        <v>305100</v>
      </c>
      <c r="E1730" s="25" t="s">
        <v>952</v>
      </c>
      <c r="F1730" s="25">
        <v>305110</v>
      </c>
      <c r="G1730" s="25" t="s">
        <v>951</v>
      </c>
      <c r="H1730" s="25">
        <v>1</v>
      </c>
      <c r="I1730" s="25">
        <v>2007.12</v>
      </c>
      <c r="J1730" s="25">
        <v>2500.12</v>
      </c>
      <c r="K1730" s="25" t="s">
        <v>950</v>
      </c>
      <c r="L1730" s="25"/>
      <c r="M1730" s="25" t="s">
        <v>949</v>
      </c>
      <c r="N1730" s="25" t="s">
        <v>412</v>
      </c>
      <c r="O1730" s="25" t="s">
        <v>428</v>
      </c>
      <c r="P1730" s="25" t="s">
        <v>427</v>
      </c>
      <c r="Q1730" s="24">
        <v>37233</v>
      </c>
      <c r="R1730" s="17">
        <v>0</v>
      </c>
      <c r="U1730" s="17">
        <v>0</v>
      </c>
      <c r="V1730" s="17">
        <v>0</v>
      </c>
      <c r="Y1730" s="17">
        <v>0</v>
      </c>
      <c r="Z1730" s="17">
        <v>0</v>
      </c>
      <c r="AC1730" s="17">
        <v>0</v>
      </c>
      <c r="AD1730" s="17">
        <v>0</v>
      </c>
      <c r="AG1730" s="17">
        <v>0</v>
      </c>
      <c r="AH1730" s="17">
        <v>0</v>
      </c>
      <c r="AK1730" s="17">
        <v>0</v>
      </c>
      <c r="AL1730" s="17">
        <v>0</v>
      </c>
      <c r="AO1730" s="17">
        <v>0</v>
      </c>
      <c r="AP1730" s="17">
        <v>0</v>
      </c>
      <c r="AQ1730" s="17">
        <v>0</v>
      </c>
      <c r="AR1730" s="17">
        <v>0</v>
      </c>
      <c r="AS1730" s="17">
        <v>1.5803999999999999E-2</v>
      </c>
      <c r="AT1730" s="17">
        <v>7.5650999999999996E-2</v>
      </c>
      <c r="AU1730" s="17">
        <v>3.0214000000000001E-2</v>
      </c>
      <c r="AV1730" s="17">
        <v>195</v>
      </c>
      <c r="AW1730" s="17">
        <v>234</v>
      </c>
      <c r="AX1730" s="17">
        <v>292.5</v>
      </c>
      <c r="AY1730" s="17">
        <v>0</v>
      </c>
      <c r="AZ1730" s="17">
        <v>0</v>
      </c>
      <c r="BA1730" s="17">
        <v>0</v>
      </c>
      <c r="BB1730" s="17">
        <v>0</v>
      </c>
      <c r="BC1730" s="17">
        <v>1</v>
      </c>
      <c r="BD1730" s="17">
        <v>37.229999999999997</v>
      </c>
      <c r="BE1730" s="17">
        <v>1</v>
      </c>
      <c r="BF1730" s="17">
        <v>1</v>
      </c>
      <c r="BH1730" s="17">
        <v>0</v>
      </c>
      <c r="BJ1730" s="17">
        <v>0</v>
      </c>
      <c r="BL1730" s="17">
        <v>0</v>
      </c>
      <c r="BM1730" s="17">
        <v>4.6095999999999998E-2</v>
      </c>
      <c r="BN1730" s="17">
        <v>0.17191699999999999</v>
      </c>
      <c r="BO1730" s="17">
        <v>0</v>
      </c>
      <c r="BP1730" s="17">
        <v>0</v>
      </c>
      <c r="BQ1730" s="17">
        <v>0</v>
      </c>
      <c r="BR1730" s="17">
        <v>0</v>
      </c>
      <c r="BS1730" s="17">
        <v>0</v>
      </c>
      <c r="BT1730" s="17" t="s">
        <v>409</v>
      </c>
      <c r="BU1730" s="17" t="s">
        <v>409</v>
      </c>
      <c r="BV1730" s="17" t="s">
        <v>409</v>
      </c>
      <c r="BW1730" s="17" t="s">
        <v>592</v>
      </c>
      <c r="CA1730" s="17">
        <v>98101161</v>
      </c>
      <c r="CB1730" s="17" t="s">
        <v>904</v>
      </c>
      <c r="CC1730" s="17">
        <v>4106369</v>
      </c>
      <c r="CD1730" s="17" t="s">
        <v>940</v>
      </c>
    </row>
    <row r="1731" spans="1:82">
      <c r="A1731" s="27">
        <v>1000005979</v>
      </c>
      <c r="B1731" s="26">
        <v>0</v>
      </c>
      <c r="C1731" s="26" t="s">
        <v>139</v>
      </c>
      <c r="D1731" s="25">
        <v>305100</v>
      </c>
      <c r="E1731" s="25" t="s">
        <v>952</v>
      </c>
      <c r="F1731" s="25">
        <v>305110</v>
      </c>
      <c r="G1731" s="25" t="s">
        <v>951</v>
      </c>
      <c r="H1731" s="25">
        <v>2</v>
      </c>
      <c r="I1731" s="25">
        <v>2007.12</v>
      </c>
      <c r="J1731" s="25">
        <v>2500.12</v>
      </c>
      <c r="K1731" s="25" t="s">
        <v>950</v>
      </c>
      <c r="L1731" s="25"/>
      <c r="M1731" s="25" t="s">
        <v>949</v>
      </c>
      <c r="N1731" s="25" t="s">
        <v>412</v>
      </c>
      <c r="O1731" s="25" t="s">
        <v>428</v>
      </c>
      <c r="P1731" s="25" t="s">
        <v>427</v>
      </c>
      <c r="Q1731" s="24">
        <v>37233</v>
      </c>
      <c r="R1731" s="17">
        <v>0</v>
      </c>
      <c r="U1731" s="17">
        <v>0</v>
      </c>
      <c r="V1731" s="17">
        <v>0</v>
      </c>
      <c r="Y1731" s="17">
        <v>0</v>
      </c>
      <c r="Z1731" s="17">
        <v>0</v>
      </c>
      <c r="AC1731" s="17">
        <v>0</v>
      </c>
      <c r="AD1731" s="17">
        <v>0</v>
      </c>
      <c r="AG1731" s="17">
        <v>0</v>
      </c>
      <c r="AH1731" s="17">
        <v>0</v>
      </c>
      <c r="AK1731" s="17">
        <v>0</v>
      </c>
      <c r="AL1731" s="17">
        <v>0</v>
      </c>
      <c r="AO1731" s="17">
        <v>0</v>
      </c>
      <c r="AP1731" s="17">
        <v>0</v>
      </c>
      <c r="AQ1731" s="17">
        <v>0</v>
      </c>
      <c r="AR1731" s="17">
        <v>0</v>
      </c>
      <c r="AS1731" s="17">
        <v>1.5803999999999999E-2</v>
      </c>
      <c r="AT1731" s="17">
        <v>7.5650999999999996E-2</v>
      </c>
      <c r="AU1731" s="17">
        <v>3.0214000000000001E-2</v>
      </c>
      <c r="AV1731" s="17">
        <v>195</v>
      </c>
      <c r="AW1731" s="17">
        <v>234</v>
      </c>
      <c r="AX1731" s="17">
        <v>292.5</v>
      </c>
      <c r="AY1731" s="17">
        <v>0</v>
      </c>
      <c r="AZ1731" s="17">
        <v>0</v>
      </c>
      <c r="BA1731" s="17">
        <v>0</v>
      </c>
      <c r="BB1731" s="17">
        <v>0</v>
      </c>
      <c r="BC1731" s="17">
        <v>1</v>
      </c>
      <c r="BD1731" s="17">
        <v>37.229999999999997</v>
      </c>
      <c r="BE1731" s="17">
        <v>1</v>
      </c>
      <c r="BF1731" s="17">
        <v>1</v>
      </c>
      <c r="BH1731" s="17">
        <v>0</v>
      </c>
      <c r="BJ1731" s="17">
        <v>0</v>
      </c>
      <c r="BL1731" s="17">
        <v>0</v>
      </c>
      <c r="BM1731" s="17">
        <v>4.6095999999999998E-2</v>
      </c>
      <c r="BN1731" s="17">
        <v>0.17191699999999999</v>
      </c>
      <c r="BO1731" s="17">
        <v>0</v>
      </c>
      <c r="BP1731" s="17">
        <v>0</v>
      </c>
      <c r="BQ1731" s="17">
        <v>0</v>
      </c>
      <c r="BR1731" s="17">
        <v>0</v>
      </c>
      <c r="BS1731" s="17">
        <v>0</v>
      </c>
      <c r="BT1731" s="17" t="s">
        <v>409</v>
      </c>
      <c r="BU1731" s="17" t="s">
        <v>409</v>
      </c>
      <c r="BV1731" s="17" t="s">
        <v>409</v>
      </c>
      <c r="BW1731" s="17" t="s">
        <v>592</v>
      </c>
      <c r="CA1731" s="17">
        <v>98101161</v>
      </c>
      <c r="CB1731" s="17" t="s">
        <v>904</v>
      </c>
      <c r="CC1731" s="17">
        <v>4106369</v>
      </c>
      <c r="CD1731" s="17" t="s">
        <v>940</v>
      </c>
    </row>
    <row r="1732" spans="1:82">
      <c r="A1732" s="27">
        <v>1000005980</v>
      </c>
      <c r="B1732" s="26">
        <v>0</v>
      </c>
      <c r="C1732" s="26" t="s">
        <v>332</v>
      </c>
      <c r="D1732" s="25">
        <v>305460</v>
      </c>
      <c r="E1732" s="25" t="s">
        <v>948</v>
      </c>
      <c r="F1732" s="25">
        <v>305465</v>
      </c>
      <c r="G1732" s="25" t="s">
        <v>910</v>
      </c>
      <c r="H1732" s="25">
        <v>1</v>
      </c>
      <c r="I1732" s="25">
        <v>2007.12</v>
      </c>
      <c r="J1732" s="25">
        <v>2500.12</v>
      </c>
      <c r="K1732" s="25" t="s">
        <v>946</v>
      </c>
      <c r="L1732" s="25"/>
      <c r="M1732" s="25" t="s">
        <v>899</v>
      </c>
      <c r="N1732" s="25" t="s">
        <v>412</v>
      </c>
      <c r="O1732" s="25" t="s">
        <v>428</v>
      </c>
      <c r="P1732" s="25" t="s">
        <v>427</v>
      </c>
      <c r="Q1732" s="24">
        <v>46054</v>
      </c>
      <c r="R1732" s="17">
        <v>0</v>
      </c>
      <c r="U1732" s="17">
        <v>0</v>
      </c>
      <c r="V1732" s="17">
        <v>0</v>
      </c>
      <c r="Y1732" s="17">
        <v>0</v>
      </c>
      <c r="Z1732" s="17">
        <v>0</v>
      </c>
      <c r="AC1732" s="17">
        <v>0</v>
      </c>
      <c r="AD1732" s="17">
        <v>0</v>
      </c>
      <c r="AG1732" s="17">
        <v>0</v>
      </c>
      <c r="AH1732" s="17">
        <v>0</v>
      </c>
      <c r="AK1732" s="17">
        <v>0</v>
      </c>
      <c r="AL1732" s="17">
        <v>0</v>
      </c>
      <c r="AO1732" s="17">
        <v>0</v>
      </c>
      <c r="AP1732" s="17">
        <v>0</v>
      </c>
      <c r="AQ1732" s="17">
        <v>0</v>
      </c>
      <c r="AR1732" s="17">
        <v>0</v>
      </c>
      <c r="AS1732" s="17">
        <v>1.9234000000000001E-2</v>
      </c>
      <c r="AT1732" s="17">
        <v>9.1481000000000007E-2</v>
      </c>
      <c r="AU1732" s="17">
        <v>3.7399000000000002E-2</v>
      </c>
      <c r="AV1732" s="17">
        <v>195</v>
      </c>
      <c r="AW1732" s="17">
        <v>234</v>
      </c>
      <c r="AX1732" s="17">
        <v>292.5</v>
      </c>
      <c r="AY1732" s="17">
        <v>0</v>
      </c>
      <c r="AZ1732" s="17">
        <v>0</v>
      </c>
      <c r="BA1732" s="17">
        <v>0</v>
      </c>
      <c r="BB1732" s="17">
        <v>0</v>
      </c>
      <c r="BC1732" s="17">
        <v>1</v>
      </c>
      <c r="BD1732" s="17">
        <v>46.05</v>
      </c>
      <c r="BE1732" s="17">
        <v>1</v>
      </c>
      <c r="BF1732" s="17">
        <v>1</v>
      </c>
      <c r="BH1732" s="17">
        <v>0</v>
      </c>
      <c r="BJ1732" s="17">
        <v>0</v>
      </c>
      <c r="BL1732" s="17">
        <v>0</v>
      </c>
      <c r="BM1732" s="17">
        <v>5.6585999999999997E-2</v>
      </c>
      <c r="BN1732" s="17">
        <v>0.23047500000000001</v>
      </c>
      <c r="BO1732" s="17">
        <v>0</v>
      </c>
      <c r="BP1732" s="17">
        <v>0</v>
      </c>
      <c r="BQ1732" s="17">
        <v>0</v>
      </c>
      <c r="BR1732" s="17">
        <v>0</v>
      </c>
      <c r="BS1732" s="17">
        <v>0</v>
      </c>
      <c r="BT1732" s="17" t="s">
        <v>409</v>
      </c>
      <c r="BU1732" s="17" t="s">
        <v>409</v>
      </c>
      <c r="BV1732" s="17" t="s">
        <v>409</v>
      </c>
      <c r="BW1732" s="17" t="s">
        <v>592</v>
      </c>
      <c r="CA1732" s="17">
        <v>98101161</v>
      </c>
      <c r="CB1732" s="17" t="s">
        <v>904</v>
      </c>
      <c r="CC1732" s="17">
        <v>4106369</v>
      </c>
      <c r="CD1732" s="17" t="s">
        <v>940</v>
      </c>
    </row>
    <row r="1733" spans="1:82">
      <c r="A1733" s="27">
        <v>1000005981</v>
      </c>
      <c r="B1733" s="26">
        <v>0</v>
      </c>
      <c r="C1733" s="26" t="s">
        <v>29</v>
      </c>
      <c r="D1733" s="25">
        <v>305470</v>
      </c>
      <c r="E1733" s="25" t="s">
        <v>947</v>
      </c>
      <c r="F1733" s="25">
        <v>305465</v>
      </c>
      <c r="G1733" s="25" t="s">
        <v>910</v>
      </c>
      <c r="H1733" s="25">
        <v>1</v>
      </c>
      <c r="I1733" s="25">
        <v>2007.12</v>
      </c>
      <c r="J1733" s="25">
        <v>2500.12</v>
      </c>
      <c r="K1733" s="25" t="s">
        <v>946</v>
      </c>
      <c r="L1733" s="25"/>
      <c r="M1733" s="25" t="s">
        <v>899</v>
      </c>
      <c r="N1733" s="25" t="s">
        <v>412</v>
      </c>
      <c r="O1733" s="25" t="s">
        <v>428</v>
      </c>
      <c r="P1733" s="25" t="s">
        <v>427</v>
      </c>
      <c r="Q1733" s="24">
        <v>27198</v>
      </c>
      <c r="R1733" s="17">
        <v>0</v>
      </c>
      <c r="U1733" s="17">
        <v>0</v>
      </c>
      <c r="V1733" s="17">
        <v>0</v>
      </c>
      <c r="Y1733" s="17">
        <v>0</v>
      </c>
      <c r="Z1733" s="17">
        <v>0</v>
      </c>
      <c r="AC1733" s="17">
        <v>0</v>
      </c>
      <c r="AD1733" s="17">
        <v>0</v>
      </c>
      <c r="AG1733" s="17">
        <v>0</v>
      </c>
      <c r="AH1733" s="17">
        <v>0</v>
      </c>
      <c r="AK1733" s="17">
        <v>0</v>
      </c>
      <c r="AL1733" s="17">
        <v>0</v>
      </c>
      <c r="AO1733" s="17">
        <v>0</v>
      </c>
      <c r="AP1733" s="17">
        <v>0</v>
      </c>
      <c r="AQ1733" s="17">
        <v>0</v>
      </c>
      <c r="AR1733" s="17">
        <v>0</v>
      </c>
      <c r="AS1733" s="17">
        <v>1.1450999999999999E-2</v>
      </c>
      <c r="AT1733" s="17">
        <v>5.4498999999999999E-2</v>
      </c>
      <c r="AU1733" s="17">
        <v>2.2043E-2</v>
      </c>
      <c r="AV1733" s="17">
        <v>195</v>
      </c>
      <c r="AW1733" s="17">
        <v>234</v>
      </c>
      <c r="AX1733" s="17">
        <v>292.5</v>
      </c>
      <c r="AY1733" s="17">
        <v>0</v>
      </c>
      <c r="AZ1733" s="17">
        <v>0</v>
      </c>
      <c r="BA1733" s="17">
        <v>0</v>
      </c>
      <c r="BB1733" s="17">
        <v>0</v>
      </c>
      <c r="BC1733" s="17">
        <v>1</v>
      </c>
      <c r="BD1733" s="17">
        <v>27.2</v>
      </c>
      <c r="BE1733" s="17">
        <v>1</v>
      </c>
      <c r="BF1733" s="17">
        <v>1</v>
      </c>
      <c r="BH1733" s="17">
        <v>0</v>
      </c>
      <c r="BJ1733" s="17">
        <v>0</v>
      </c>
      <c r="BL1733" s="17">
        <v>0</v>
      </c>
      <c r="BM1733" s="17">
        <v>3.3016999999999998E-2</v>
      </c>
      <c r="BN1733" s="17">
        <v>0.13509199999999999</v>
      </c>
      <c r="BO1733" s="17">
        <v>0</v>
      </c>
      <c r="BP1733" s="17">
        <v>0</v>
      </c>
      <c r="BQ1733" s="17">
        <v>0</v>
      </c>
      <c r="BR1733" s="17">
        <v>0</v>
      </c>
      <c r="BS1733" s="17">
        <v>0</v>
      </c>
      <c r="BT1733" s="17" t="s">
        <v>409</v>
      </c>
      <c r="BU1733" s="17" t="s">
        <v>409</v>
      </c>
      <c r="BV1733" s="17" t="s">
        <v>409</v>
      </c>
      <c r="BW1733" s="17" t="s">
        <v>592</v>
      </c>
      <c r="CA1733" s="17">
        <v>98101161</v>
      </c>
      <c r="CB1733" s="17" t="s">
        <v>904</v>
      </c>
      <c r="CC1733" s="17">
        <v>4106369</v>
      </c>
      <c r="CD1733" s="17" t="s">
        <v>940</v>
      </c>
    </row>
    <row r="1734" spans="1:82">
      <c r="A1734" s="27">
        <v>1000005982</v>
      </c>
      <c r="B1734" s="26">
        <v>0</v>
      </c>
      <c r="C1734" s="26" t="s">
        <v>301</v>
      </c>
      <c r="D1734" s="25">
        <v>305525</v>
      </c>
      <c r="E1734" s="25" t="s">
        <v>945</v>
      </c>
      <c r="F1734" s="25">
        <v>305530</v>
      </c>
      <c r="G1734" s="25" t="s">
        <v>942</v>
      </c>
      <c r="H1734" s="25">
        <v>1</v>
      </c>
      <c r="I1734" s="25">
        <v>2008.05</v>
      </c>
      <c r="J1734" s="25">
        <v>2500.12</v>
      </c>
      <c r="K1734" s="25" t="s">
        <v>941</v>
      </c>
      <c r="L1734" s="25"/>
      <c r="M1734" s="25" t="s">
        <v>941</v>
      </c>
      <c r="N1734" s="25" t="s">
        <v>412</v>
      </c>
      <c r="O1734" s="25" t="s">
        <v>541</v>
      </c>
      <c r="P1734" s="25" t="s">
        <v>456</v>
      </c>
      <c r="Q1734" s="24">
        <v>6152</v>
      </c>
      <c r="R1734" s="17">
        <v>0</v>
      </c>
      <c r="S1734" s="17" t="s">
        <v>600</v>
      </c>
      <c r="T1734" s="17" t="s">
        <v>456</v>
      </c>
      <c r="U1734" s="17">
        <v>180</v>
      </c>
      <c r="V1734" s="17">
        <v>0</v>
      </c>
      <c r="W1734" s="17" t="s">
        <v>428</v>
      </c>
      <c r="X1734" s="17" t="s">
        <v>515</v>
      </c>
      <c r="Y1734" s="29">
        <v>2568</v>
      </c>
      <c r="Z1734" s="17">
        <v>0</v>
      </c>
      <c r="AC1734" s="17">
        <v>0</v>
      </c>
      <c r="AD1734" s="17">
        <v>0</v>
      </c>
      <c r="AG1734" s="17">
        <v>0</v>
      </c>
      <c r="AH1734" s="17">
        <v>0</v>
      </c>
      <c r="AK1734" s="17">
        <v>0</v>
      </c>
      <c r="AL1734" s="17">
        <v>0</v>
      </c>
      <c r="AO1734" s="17">
        <v>0</v>
      </c>
      <c r="AP1734" s="17">
        <v>0</v>
      </c>
      <c r="AQ1734" s="17">
        <v>0</v>
      </c>
      <c r="AR1734" s="17">
        <v>0</v>
      </c>
      <c r="AS1734" s="17">
        <v>3.5739999999999999E-3</v>
      </c>
      <c r="AT1734" s="17">
        <v>1.6618999999999998E-2</v>
      </c>
      <c r="AU1734" s="17">
        <v>7.9410000000000001E-3</v>
      </c>
      <c r="AV1734" s="17">
        <v>293</v>
      </c>
      <c r="AW1734" s="17">
        <v>351.6</v>
      </c>
      <c r="AX1734" s="17">
        <v>439.5</v>
      </c>
      <c r="AY1734" s="17">
        <v>0</v>
      </c>
      <c r="AZ1734" s="17">
        <v>0</v>
      </c>
      <c r="BA1734" s="17">
        <v>0</v>
      </c>
      <c r="BB1734" s="17">
        <v>0</v>
      </c>
      <c r="BC1734" s="17">
        <v>1</v>
      </c>
      <c r="BD1734" s="17">
        <v>8.9</v>
      </c>
      <c r="BE1734" s="17">
        <v>1</v>
      </c>
      <c r="BF1734" s="17">
        <v>1</v>
      </c>
      <c r="BH1734" s="17">
        <v>0</v>
      </c>
      <c r="BJ1734" s="17">
        <v>0</v>
      </c>
      <c r="BL1734" s="17">
        <v>0</v>
      </c>
      <c r="BM1734" s="17">
        <v>1.1187000000000001E-2</v>
      </c>
      <c r="BN1734" s="17">
        <v>4.4572000000000001E-2</v>
      </c>
      <c r="BO1734" s="17">
        <v>0</v>
      </c>
      <c r="BP1734" s="17">
        <v>0</v>
      </c>
      <c r="BQ1734" s="17">
        <v>0</v>
      </c>
      <c r="BR1734" s="17">
        <v>0</v>
      </c>
      <c r="BS1734" s="17">
        <v>0</v>
      </c>
      <c r="BT1734" s="17" t="s">
        <v>409</v>
      </c>
      <c r="BU1734" s="17" t="s">
        <v>409</v>
      </c>
      <c r="BV1734" s="17" t="s">
        <v>409</v>
      </c>
      <c r="BW1734" s="17" t="s">
        <v>592</v>
      </c>
      <c r="CA1734" s="17">
        <v>98101161</v>
      </c>
      <c r="CB1734" s="17" t="s">
        <v>904</v>
      </c>
      <c r="CC1734" s="17">
        <v>4106369</v>
      </c>
      <c r="CD1734" s="17" t="s">
        <v>940</v>
      </c>
    </row>
    <row r="1735" spans="1:82">
      <c r="A1735" s="27">
        <v>1000005983</v>
      </c>
      <c r="B1735" s="26">
        <v>0</v>
      </c>
      <c r="C1735" s="26" t="s">
        <v>944</v>
      </c>
      <c r="D1735" s="25">
        <v>305545</v>
      </c>
      <c r="E1735" s="25" t="s">
        <v>943</v>
      </c>
      <c r="F1735" s="25">
        <v>305530</v>
      </c>
      <c r="G1735" s="25" t="s">
        <v>942</v>
      </c>
      <c r="H1735" s="25">
        <v>1</v>
      </c>
      <c r="I1735" s="25">
        <v>2008.05</v>
      </c>
      <c r="J1735" s="25">
        <v>2500.12</v>
      </c>
      <c r="K1735" s="25" t="s">
        <v>941</v>
      </c>
      <c r="L1735" s="25"/>
      <c r="M1735" s="25" t="s">
        <v>941</v>
      </c>
      <c r="N1735" s="25" t="s">
        <v>412</v>
      </c>
      <c r="O1735" s="25" t="s">
        <v>541</v>
      </c>
      <c r="P1735" s="25" t="s">
        <v>456</v>
      </c>
      <c r="Q1735" s="24">
        <v>32422</v>
      </c>
      <c r="R1735" s="17">
        <v>0</v>
      </c>
      <c r="S1735" s="17" t="s">
        <v>600</v>
      </c>
      <c r="T1735" s="17" t="s">
        <v>456</v>
      </c>
      <c r="U1735" s="17">
        <v>180</v>
      </c>
      <c r="V1735" s="17">
        <v>0</v>
      </c>
      <c r="Y1735" s="17">
        <v>0</v>
      </c>
      <c r="Z1735" s="17">
        <v>0</v>
      </c>
      <c r="AC1735" s="17">
        <v>0</v>
      </c>
      <c r="AD1735" s="17">
        <v>0</v>
      </c>
      <c r="AG1735" s="17">
        <v>0</v>
      </c>
      <c r="AH1735" s="17">
        <v>0</v>
      </c>
      <c r="AK1735" s="17">
        <v>0</v>
      </c>
      <c r="AL1735" s="17">
        <v>0</v>
      </c>
      <c r="AO1735" s="17">
        <v>0</v>
      </c>
      <c r="AP1735" s="17">
        <v>0</v>
      </c>
      <c r="AQ1735" s="17">
        <v>0</v>
      </c>
      <c r="AR1735" s="17">
        <v>0</v>
      </c>
      <c r="AS1735" s="17">
        <v>1.5932000000000002E-2</v>
      </c>
      <c r="AT1735" s="17">
        <v>6.6447999999999993E-2</v>
      </c>
      <c r="AU1735" s="17">
        <v>2.6023000000000001E-2</v>
      </c>
      <c r="AV1735" s="17">
        <v>293</v>
      </c>
      <c r="AW1735" s="17">
        <v>351.6</v>
      </c>
      <c r="AX1735" s="17">
        <v>439.5</v>
      </c>
      <c r="AY1735" s="17">
        <v>0</v>
      </c>
      <c r="AZ1735" s="17">
        <v>0</v>
      </c>
      <c r="BA1735" s="17">
        <v>0</v>
      </c>
      <c r="BB1735" s="17">
        <v>0</v>
      </c>
      <c r="BC1735" s="17">
        <v>1</v>
      </c>
      <c r="BD1735" s="17">
        <v>32.6</v>
      </c>
      <c r="BE1735" s="17">
        <v>1</v>
      </c>
      <c r="BF1735" s="17">
        <v>1</v>
      </c>
      <c r="BH1735" s="17">
        <v>0</v>
      </c>
      <c r="BJ1735" s="17">
        <v>0</v>
      </c>
      <c r="BL1735" s="17">
        <v>0</v>
      </c>
      <c r="BM1735" s="17">
        <v>4.4683E-2</v>
      </c>
      <c r="BN1735" s="17">
        <v>0.17499400000000001</v>
      </c>
      <c r="BO1735" s="17">
        <v>0</v>
      </c>
      <c r="BP1735" s="17">
        <v>0</v>
      </c>
      <c r="BQ1735" s="17">
        <v>0</v>
      </c>
      <c r="BR1735" s="17">
        <v>0</v>
      </c>
      <c r="BS1735" s="17">
        <v>0</v>
      </c>
      <c r="BT1735" s="17" t="s">
        <v>409</v>
      </c>
      <c r="BU1735" s="17" t="s">
        <v>409</v>
      </c>
      <c r="BV1735" s="17" t="s">
        <v>409</v>
      </c>
      <c r="BW1735" s="17" t="s">
        <v>592</v>
      </c>
      <c r="CA1735" s="17">
        <v>98101161</v>
      </c>
      <c r="CB1735" s="17" t="s">
        <v>904</v>
      </c>
      <c r="CC1735" s="17">
        <v>4106369</v>
      </c>
      <c r="CD1735" s="17" t="s">
        <v>940</v>
      </c>
    </row>
    <row r="1736" spans="1:82">
      <c r="A1736" s="27">
        <v>1000005984</v>
      </c>
      <c r="B1736" s="26">
        <v>0</v>
      </c>
      <c r="C1736" s="26" t="s">
        <v>939</v>
      </c>
      <c r="D1736" s="25">
        <v>305335</v>
      </c>
      <c r="E1736" s="25" t="s">
        <v>937</v>
      </c>
      <c r="F1736" s="25">
        <v>305385</v>
      </c>
      <c r="G1736" s="25" t="s">
        <v>935</v>
      </c>
      <c r="H1736" s="25">
        <v>1</v>
      </c>
      <c r="I1736" s="25">
        <v>2008.04</v>
      </c>
      <c r="J1736" s="25">
        <v>2500.12</v>
      </c>
      <c r="K1736" s="25" t="s">
        <v>932</v>
      </c>
      <c r="L1736" s="25"/>
      <c r="M1736" s="25" t="s">
        <v>932</v>
      </c>
      <c r="N1736" s="25" t="s">
        <v>412</v>
      </c>
      <c r="O1736" s="25"/>
      <c r="P1736" s="25"/>
      <c r="Q1736" s="28">
        <v>0</v>
      </c>
      <c r="R1736" s="17">
        <v>0</v>
      </c>
      <c r="S1736" s="17" t="s">
        <v>411</v>
      </c>
      <c r="T1736" s="17" t="s">
        <v>516</v>
      </c>
      <c r="U1736" s="29">
        <v>4055</v>
      </c>
      <c r="V1736" s="17">
        <v>0.12139999999999999</v>
      </c>
      <c r="Y1736" s="17">
        <v>0</v>
      </c>
      <c r="Z1736" s="17">
        <v>0</v>
      </c>
      <c r="AC1736" s="17">
        <v>0</v>
      </c>
      <c r="AD1736" s="17">
        <v>0</v>
      </c>
      <c r="AG1736" s="17">
        <v>0</v>
      </c>
      <c r="AH1736" s="17">
        <v>0</v>
      </c>
      <c r="AK1736" s="17">
        <v>0</v>
      </c>
      <c r="AL1736" s="17">
        <v>0</v>
      </c>
      <c r="AO1736" s="17">
        <v>0</v>
      </c>
      <c r="AP1736" s="17">
        <v>0</v>
      </c>
      <c r="AQ1736" s="17">
        <v>0.12139999999999999</v>
      </c>
      <c r="AR1736" s="17">
        <v>1E-3</v>
      </c>
      <c r="AS1736" s="17">
        <v>3.2810000000000001E-4</v>
      </c>
      <c r="AT1736" s="17">
        <v>2.6218999999999999E-3</v>
      </c>
      <c r="AU1736" s="17">
        <v>8.7792099999999998E-2</v>
      </c>
      <c r="AV1736" s="17">
        <v>236</v>
      </c>
      <c r="AW1736" s="17">
        <v>283.2</v>
      </c>
      <c r="AX1736" s="17">
        <v>354</v>
      </c>
      <c r="AY1736" s="17">
        <v>0</v>
      </c>
      <c r="AZ1736" s="17">
        <v>0</v>
      </c>
      <c r="BA1736" s="17">
        <v>0</v>
      </c>
      <c r="BB1736" s="17">
        <v>0</v>
      </c>
      <c r="BC1736" s="17">
        <v>1</v>
      </c>
      <c r="BD1736" s="17">
        <v>4.0599999999999996</v>
      </c>
      <c r="BE1736" s="17">
        <v>1</v>
      </c>
      <c r="BF1736" s="17">
        <v>1</v>
      </c>
      <c r="BH1736" s="17">
        <v>0</v>
      </c>
      <c r="BJ1736" s="17">
        <v>0</v>
      </c>
      <c r="BL1736" s="17">
        <v>0</v>
      </c>
      <c r="BM1736" s="17">
        <v>1.5545999999999999E-3</v>
      </c>
      <c r="BN1736" s="17">
        <v>1.03657E-2</v>
      </c>
      <c r="BO1736" s="17">
        <v>0</v>
      </c>
      <c r="BP1736" s="17">
        <v>0</v>
      </c>
      <c r="BQ1736" s="17">
        <v>0</v>
      </c>
      <c r="BR1736" s="17">
        <v>0</v>
      </c>
      <c r="BS1736" s="17">
        <v>0</v>
      </c>
      <c r="BT1736" s="17" t="s">
        <v>409</v>
      </c>
      <c r="BU1736" s="17" t="s">
        <v>409</v>
      </c>
      <c r="BV1736" s="17" t="s">
        <v>409</v>
      </c>
      <c r="BW1736" s="17" t="s">
        <v>592</v>
      </c>
      <c r="CA1736" s="17">
        <v>98101161</v>
      </c>
      <c r="CB1736" s="17" t="s">
        <v>904</v>
      </c>
      <c r="CC1736" s="17">
        <v>4106491</v>
      </c>
      <c r="CD1736" s="17" t="s">
        <v>903</v>
      </c>
    </row>
    <row r="1737" spans="1:82">
      <c r="A1737" s="27">
        <v>1000005985</v>
      </c>
      <c r="B1737" s="26">
        <v>0</v>
      </c>
      <c r="C1737" s="26" t="s">
        <v>938</v>
      </c>
      <c r="D1737" s="25">
        <v>305335</v>
      </c>
      <c r="E1737" s="25" t="s">
        <v>937</v>
      </c>
      <c r="F1737" s="25">
        <v>305385</v>
      </c>
      <c r="G1737" s="25" t="s">
        <v>935</v>
      </c>
      <c r="H1737" s="25">
        <v>2</v>
      </c>
      <c r="I1737" s="25">
        <v>2008.03</v>
      </c>
      <c r="J1737" s="25">
        <v>2500.12</v>
      </c>
      <c r="K1737" s="25" t="s">
        <v>749</v>
      </c>
      <c r="L1737" s="25"/>
      <c r="M1737" s="25" t="s">
        <v>932</v>
      </c>
      <c r="N1737" s="25" t="s">
        <v>412</v>
      </c>
      <c r="O1737" s="25"/>
      <c r="P1737" s="25"/>
      <c r="Q1737" s="28">
        <v>0</v>
      </c>
      <c r="R1737" s="17">
        <v>0</v>
      </c>
      <c r="S1737" s="17" t="s">
        <v>411</v>
      </c>
      <c r="T1737" s="17" t="s">
        <v>516</v>
      </c>
      <c r="U1737" s="29">
        <v>4055</v>
      </c>
      <c r="V1737" s="17">
        <v>0.12139999999999999</v>
      </c>
      <c r="Y1737" s="17">
        <v>0</v>
      </c>
      <c r="Z1737" s="17">
        <v>0</v>
      </c>
      <c r="AC1737" s="17">
        <v>0</v>
      </c>
      <c r="AD1737" s="17">
        <v>0</v>
      </c>
      <c r="AG1737" s="17">
        <v>0</v>
      </c>
      <c r="AH1737" s="17">
        <v>0</v>
      </c>
      <c r="AK1737" s="17">
        <v>0</v>
      </c>
      <c r="AL1737" s="17">
        <v>0</v>
      </c>
      <c r="AO1737" s="17">
        <v>0</v>
      </c>
      <c r="AP1737" s="17">
        <v>0</v>
      </c>
      <c r="AQ1737" s="17">
        <v>0.12139999999999999</v>
      </c>
      <c r="AR1737" s="17">
        <v>1E-3</v>
      </c>
      <c r="AS1737" s="17">
        <v>3.2810000000000001E-4</v>
      </c>
      <c r="AT1737" s="17">
        <v>2.6129E-3</v>
      </c>
      <c r="AU1737" s="17">
        <v>8.7792099999999998E-2</v>
      </c>
      <c r="AV1737" s="17">
        <v>236</v>
      </c>
      <c r="AW1737" s="17">
        <v>283.2</v>
      </c>
      <c r="AX1737" s="17">
        <v>354</v>
      </c>
      <c r="AY1737" s="17">
        <v>0</v>
      </c>
      <c r="AZ1737" s="17">
        <v>0</v>
      </c>
      <c r="BA1737" s="17">
        <v>0</v>
      </c>
      <c r="BB1737" s="17">
        <v>0</v>
      </c>
      <c r="BC1737" s="17">
        <v>1</v>
      </c>
      <c r="BD1737" s="17">
        <v>4.0599999999999996</v>
      </c>
      <c r="BE1737" s="17">
        <v>1</v>
      </c>
      <c r="BF1737" s="17">
        <v>1</v>
      </c>
      <c r="BH1737" s="17">
        <v>0</v>
      </c>
      <c r="BJ1737" s="17">
        <v>0</v>
      </c>
      <c r="BL1737" s="17">
        <v>0</v>
      </c>
      <c r="BM1737" s="17">
        <v>1.5545999999999999E-3</v>
      </c>
      <c r="BN1737" s="17">
        <v>1.03657E-2</v>
      </c>
      <c r="BO1737" s="17">
        <v>0</v>
      </c>
      <c r="BP1737" s="17">
        <v>0</v>
      </c>
      <c r="BQ1737" s="17">
        <v>0</v>
      </c>
      <c r="BR1737" s="17">
        <v>0</v>
      </c>
      <c r="BS1737" s="17">
        <v>0</v>
      </c>
      <c r="BT1737" s="17" t="s">
        <v>409</v>
      </c>
      <c r="BU1737" s="17" t="s">
        <v>409</v>
      </c>
      <c r="BV1737" s="17" t="s">
        <v>409</v>
      </c>
      <c r="BW1737" s="17" t="s">
        <v>592</v>
      </c>
      <c r="CA1737" s="17">
        <v>98101161</v>
      </c>
      <c r="CB1737" s="17" t="s">
        <v>904</v>
      </c>
      <c r="CC1737" s="17">
        <v>4106491</v>
      </c>
      <c r="CD1737" s="17" t="s">
        <v>903</v>
      </c>
    </row>
    <row r="1738" spans="1:82">
      <c r="A1738" s="27">
        <v>1000005986</v>
      </c>
      <c r="B1738" s="26">
        <v>0</v>
      </c>
      <c r="C1738" s="26" t="s">
        <v>122</v>
      </c>
      <c r="D1738" s="25">
        <v>305385</v>
      </c>
      <c r="E1738" s="25" t="s">
        <v>935</v>
      </c>
      <c r="F1738" s="25">
        <v>305330</v>
      </c>
      <c r="G1738" s="25" t="s">
        <v>934</v>
      </c>
      <c r="H1738" s="25">
        <v>1</v>
      </c>
      <c r="I1738" s="25">
        <v>2008.04</v>
      </c>
      <c r="J1738" s="25">
        <v>2500.12</v>
      </c>
      <c r="K1738" s="25" t="s">
        <v>936</v>
      </c>
      <c r="L1738" s="25"/>
      <c r="M1738" s="25" t="s">
        <v>932</v>
      </c>
      <c r="N1738" s="25" t="s">
        <v>412</v>
      </c>
      <c r="O1738" s="25" t="s">
        <v>428</v>
      </c>
      <c r="P1738" s="25" t="s">
        <v>499</v>
      </c>
      <c r="Q1738" s="24">
        <v>15023</v>
      </c>
      <c r="R1738" s="17">
        <v>0</v>
      </c>
      <c r="S1738" s="17" t="s">
        <v>411</v>
      </c>
      <c r="T1738" s="17" t="s">
        <v>516</v>
      </c>
      <c r="U1738" s="29">
        <v>1047</v>
      </c>
      <c r="V1738" s="17">
        <v>0.86219999999999997</v>
      </c>
      <c r="Y1738" s="17">
        <v>0</v>
      </c>
      <c r="Z1738" s="17">
        <v>0</v>
      </c>
      <c r="AC1738" s="17">
        <v>0</v>
      </c>
      <c r="AD1738" s="17">
        <v>0</v>
      </c>
      <c r="AG1738" s="17">
        <v>0</v>
      </c>
      <c r="AH1738" s="17">
        <v>0</v>
      </c>
      <c r="AK1738" s="17">
        <v>0</v>
      </c>
      <c r="AL1738" s="17">
        <v>0</v>
      </c>
      <c r="AO1738" s="17">
        <v>0</v>
      </c>
      <c r="AP1738" s="17">
        <v>0</v>
      </c>
      <c r="AQ1738" s="17">
        <v>2.0546681000000001E-2</v>
      </c>
      <c r="AR1738" s="17">
        <v>5.6655900000000001E-4</v>
      </c>
      <c r="AS1738" s="17">
        <v>2.849E-3</v>
      </c>
      <c r="AT1738" s="17">
        <v>2.1163999999999999E-2</v>
      </c>
      <c r="AU1738" s="17">
        <v>5.2588000000000003E-2</v>
      </c>
      <c r="AV1738" s="17">
        <v>236</v>
      </c>
      <c r="AW1738" s="17">
        <v>283.2</v>
      </c>
      <c r="AX1738" s="17">
        <v>354</v>
      </c>
      <c r="AY1738" s="17">
        <v>0</v>
      </c>
      <c r="AZ1738" s="17">
        <v>0</v>
      </c>
      <c r="BA1738" s="17">
        <v>0</v>
      </c>
      <c r="BB1738" s="17">
        <v>0</v>
      </c>
      <c r="BC1738" s="17">
        <v>1</v>
      </c>
      <c r="BD1738" s="17">
        <v>16.07</v>
      </c>
      <c r="BE1738" s="17">
        <v>1</v>
      </c>
      <c r="BF1738" s="17">
        <v>1</v>
      </c>
      <c r="BH1738" s="17">
        <v>0</v>
      </c>
      <c r="BJ1738" s="17">
        <v>0</v>
      </c>
      <c r="BL1738" s="17">
        <v>0</v>
      </c>
      <c r="BM1738" s="17">
        <v>1.4418E-2</v>
      </c>
      <c r="BN1738" s="17">
        <v>6.5148999999999999E-2</v>
      </c>
      <c r="BO1738" s="17">
        <v>0</v>
      </c>
      <c r="BP1738" s="17">
        <v>0</v>
      </c>
      <c r="BQ1738" s="17">
        <v>0</v>
      </c>
      <c r="BR1738" s="17">
        <v>0</v>
      </c>
      <c r="BS1738" s="17">
        <v>0</v>
      </c>
      <c r="BT1738" s="17" t="s">
        <v>409</v>
      </c>
      <c r="BU1738" s="17" t="s">
        <v>409</v>
      </c>
      <c r="BV1738" s="17" t="s">
        <v>409</v>
      </c>
      <c r="BW1738" s="17" t="s">
        <v>592</v>
      </c>
      <c r="CA1738" s="17">
        <v>98101161</v>
      </c>
      <c r="CB1738" s="17" t="s">
        <v>904</v>
      </c>
      <c r="CC1738" s="17">
        <v>4106491</v>
      </c>
      <c r="CD1738" s="17" t="s">
        <v>903</v>
      </c>
    </row>
    <row r="1739" spans="1:82">
      <c r="A1739" s="27">
        <v>1000005987</v>
      </c>
      <c r="B1739" s="26">
        <v>0</v>
      </c>
      <c r="C1739" s="26" t="s">
        <v>121</v>
      </c>
      <c r="D1739" s="25">
        <v>305385</v>
      </c>
      <c r="E1739" s="25" t="s">
        <v>935</v>
      </c>
      <c r="F1739" s="25">
        <v>305330</v>
      </c>
      <c r="G1739" s="25" t="s">
        <v>934</v>
      </c>
      <c r="H1739" s="25">
        <v>2</v>
      </c>
      <c r="I1739" s="25">
        <v>2008.04</v>
      </c>
      <c r="J1739" s="25">
        <v>2500.12</v>
      </c>
      <c r="K1739" s="25" t="s">
        <v>933</v>
      </c>
      <c r="L1739" s="25"/>
      <c r="M1739" s="25" t="s">
        <v>932</v>
      </c>
      <c r="N1739" s="25" t="s">
        <v>412</v>
      </c>
      <c r="O1739" s="25" t="s">
        <v>428</v>
      </c>
      <c r="P1739" s="25" t="s">
        <v>499</v>
      </c>
      <c r="Q1739" s="24">
        <v>15023</v>
      </c>
      <c r="R1739" s="17">
        <v>0</v>
      </c>
      <c r="S1739" s="17" t="s">
        <v>411</v>
      </c>
      <c r="T1739" s="17" t="s">
        <v>516</v>
      </c>
      <c r="U1739" s="29">
        <v>1047</v>
      </c>
      <c r="V1739" s="17">
        <v>0.86219999999999997</v>
      </c>
      <c r="Y1739" s="17">
        <v>0</v>
      </c>
      <c r="Z1739" s="17">
        <v>0</v>
      </c>
      <c r="AC1739" s="17">
        <v>0</v>
      </c>
      <c r="AD1739" s="17">
        <v>0</v>
      </c>
      <c r="AG1739" s="17">
        <v>0</v>
      </c>
      <c r="AH1739" s="17">
        <v>0</v>
      </c>
      <c r="AK1739" s="17">
        <v>0</v>
      </c>
      <c r="AL1739" s="17">
        <v>0</v>
      </c>
      <c r="AO1739" s="17">
        <v>0</v>
      </c>
      <c r="AP1739" s="17">
        <v>0</v>
      </c>
      <c r="AQ1739" s="17">
        <v>2.0546681000000001E-2</v>
      </c>
      <c r="AR1739" s="17">
        <v>5.6655900000000001E-4</v>
      </c>
      <c r="AS1739" s="17">
        <v>2.849E-3</v>
      </c>
      <c r="AT1739" s="17">
        <v>2.1163999999999999E-2</v>
      </c>
      <c r="AU1739" s="17">
        <v>5.2588000000000003E-2</v>
      </c>
      <c r="AV1739" s="17">
        <v>236</v>
      </c>
      <c r="AW1739" s="17">
        <v>283.2</v>
      </c>
      <c r="AX1739" s="17">
        <v>354</v>
      </c>
      <c r="AY1739" s="17">
        <v>0</v>
      </c>
      <c r="AZ1739" s="17">
        <v>0</v>
      </c>
      <c r="BA1739" s="17">
        <v>0</v>
      </c>
      <c r="BB1739" s="17">
        <v>0</v>
      </c>
      <c r="BC1739" s="17">
        <v>1</v>
      </c>
      <c r="BD1739" s="17">
        <v>16.07</v>
      </c>
      <c r="BE1739" s="17">
        <v>1</v>
      </c>
      <c r="BF1739" s="17">
        <v>1</v>
      </c>
      <c r="BH1739" s="17">
        <v>0</v>
      </c>
      <c r="BJ1739" s="17">
        <v>0</v>
      </c>
      <c r="BL1739" s="17">
        <v>0</v>
      </c>
      <c r="BM1739" s="17">
        <v>1.4418E-2</v>
      </c>
      <c r="BN1739" s="17">
        <v>6.5148999999999999E-2</v>
      </c>
      <c r="BO1739" s="17">
        <v>0</v>
      </c>
      <c r="BP1739" s="17">
        <v>0</v>
      </c>
      <c r="BQ1739" s="17">
        <v>0</v>
      </c>
      <c r="BR1739" s="17">
        <v>0</v>
      </c>
      <c r="BS1739" s="17">
        <v>0</v>
      </c>
      <c r="BT1739" s="17" t="s">
        <v>409</v>
      </c>
      <c r="BU1739" s="17" t="s">
        <v>409</v>
      </c>
      <c r="BV1739" s="17" t="s">
        <v>409</v>
      </c>
      <c r="BW1739" s="17" t="s">
        <v>592</v>
      </c>
      <c r="CA1739" s="17">
        <v>98101161</v>
      </c>
      <c r="CB1739" s="17" t="s">
        <v>904</v>
      </c>
      <c r="CC1739" s="17">
        <v>4106491</v>
      </c>
      <c r="CD1739" s="17" t="s">
        <v>903</v>
      </c>
    </row>
    <row r="1740" spans="1:82">
      <c r="A1740" s="27">
        <v>1000005988</v>
      </c>
      <c r="B1740" s="26">
        <v>0</v>
      </c>
      <c r="C1740" s="26" t="s">
        <v>931</v>
      </c>
      <c r="D1740" s="25">
        <v>305575</v>
      </c>
      <c r="E1740" s="25" t="s">
        <v>459</v>
      </c>
      <c r="F1740" s="25">
        <v>305115</v>
      </c>
      <c r="G1740" s="25" t="s">
        <v>929</v>
      </c>
      <c r="H1740" s="25">
        <v>1</v>
      </c>
      <c r="I1740" s="25">
        <v>2009.12</v>
      </c>
      <c r="J1740" s="25">
        <v>2500.12</v>
      </c>
      <c r="K1740" s="25" t="s">
        <v>928</v>
      </c>
      <c r="L1740" s="25"/>
      <c r="M1740" s="25" t="s">
        <v>927</v>
      </c>
      <c r="N1740" s="25" t="s">
        <v>412</v>
      </c>
      <c r="O1740" s="25" t="s">
        <v>428</v>
      </c>
      <c r="P1740" s="25" t="s">
        <v>427</v>
      </c>
      <c r="Q1740" s="24">
        <v>28490</v>
      </c>
      <c r="R1740" s="17">
        <v>0</v>
      </c>
      <c r="S1740" s="17" t="s">
        <v>411</v>
      </c>
      <c r="T1740" s="17" t="s">
        <v>426</v>
      </c>
      <c r="U1740" s="29">
        <v>3873</v>
      </c>
      <c r="V1740" s="17">
        <v>0.1138</v>
      </c>
      <c r="Y1740" s="17">
        <v>0</v>
      </c>
      <c r="Z1740" s="17">
        <v>0</v>
      </c>
      <c r="AC1740" s="17">
        <v>0</v>
      </c>
      <c r="AD1740" s="17">
        <v>0</v>
      </c>
      <c r="AG1740" s="17">
        <v>0</v>
      </c>
      <c r="AH1740" s="17">
        <v>0</v>
      </c>
      <c r="AK1740" s="17">
        <v>0</v>
      </c>
      <c r="AL1740" s="17">
        <v>0</v>
      </c>
      <c r="AO1740" s="17">
        <v>0</v>
      </c>
      <c r="AP1740" s="17">
        <v>0</v>
      </c>
      <c r="AQ1740" s="17">
        <v>2.9948610000000001E-3</v>
      </c>
      <c r="AR1740" s="17">
        <v>7.5431200000000004E-4</v>
      </c>
      <c r="AS1740" s="17">
        <v>1.1107000000000001E-2</v>
      </c>
      <c r="AT1740" s="17">
        <v>6.1062999999999999E-2</v>
      </c>
      <c r="AU1740" s="17">
        <v>6.0158999999999997E-2</v>
      </c>
      <c r="AV1740" s="17">
        <v>193</v>
      </c>
      <c r="AW1740" s="17">
        <v>231.6</v>
      </c>
      <c r="AX1740" s="17">
        <v>289.5</v>
      </c>
      <c r="AY1740" s="17">
        <v>0</v>
      </c>
      <c r="AZ1740" s="17">
        <v>0</v>
      </c>
      <c r="BA1740" s="17">
        <v>0</v>
      </c>
      <c r="BB1740" s="17">
        <v>0</v>
      </c>
      <c r="BC1740" s="17">
        <v>1</v>
      </c>
      <c r="BD1740" s="17">
        <v>32.36</v>
      </c>
      <c r="BE1740" s="17">
        <v>1</v>
      </c>
      <c r="BF1740" s="17">
        <v>1</v>
      </c>
      <c r="BH1740" s="17">
        <v>0</v>
      </c>
      <c r="BJ1740" s="17">
        <v>0</v>
      </c>
      <c r="BL1740" s="17">
        <v>0</v>
      </c>
      <c r="BM1740" s="17">
        <v>3.5513999999999997E-2</v>
      </c>
      <c r="BN1740" s="17">
        <v>0.14293800000000001</v>
      </c>
      <c r="BO1740" s="17">
        <v>0</v>
      </c>
      <c r="BP1740" s="17">
        <v>0</v>
      </c>
      <c r="BQ1740" s="17">
        <v>0</v>
      </c>
      <c r="BR1740" s="17">
        <v>0</v>
      </c>
      <c r="BS1740" s="17">
        <v>0</v>
      </c>
      <c r="BT1740" s="17" t="s">
        <v>409</v>
      </c>
      <c r="BU1740" s="17" t="s">
        <v>409</v>
      </c>
      <c r="BV1740" s="17" t="s">
        <v>409</v>
      </c>
      <c r="BW1740" s="17" t="s">
        <v>592</v>
      </c>
      <c r="CA1740" s="17">
        <v>98101161</v>
      </c>
      <c r="CB1740" s="17" t="s">
        <v>904</v>
      </c>
      <c r="CC1740" s="17">
        <v>97104204</v>
      </c>
      <c r="CD1740" s="17" t="s">
        <v>926</v>
      </c>
    </row>
    <row r="1741" spans="1:82">
      <c r="A1741" s="27">
        <v>1000005989</v>
      </c>
      <c r="B1741" s="26">
        <v>0</v>
      </c>
      <c r="C1741" s="26" t="s">
        <v>930</v>
      </c>
      <c r="D1741" s="25">
        <v>305575</v>
      </c>
      <c r="E1741" s="25" t="s">
        <v>459</v>
      </c>
      <c r="F1741" s="25">
        <v>305115</v>
      </c>
      <c r="G1741" s="25" t="s">
        <v>929</v>
      </c>
      <c r="H1741" s="25">
        <v>2</v>
      </c>
      <c r="I1741" s="25">
        <v>2009.12</v>
      </c>
      <c r="J1741" s="25">
        <v>2500.12</v>
      </c>
      <c r="K1741" s="25" t="s">
        <v>928</v>
      </c>
      <c r="L1741" s="25"/>
      <c r="M1741" s="25" t="s">
        <v>927</v>
      </c>
      <c r="N1741" s="25" t="s">
        <v>412</v>
      </c>
      <c r="O1741" s="25" t="s">
        <v>428</v>
      </c>
      <c r="P1741" s="25" t="s">
        <v>427</v>
      </c>
      <c r="Q1741" s="24">
        <v>28490</v>
      </c>
      <c r="R1741" s="17">
        <v>0</v>
      </c>
      <c r="S1741" s="17" t="s">
        <v>411</v>
      </c>
      <c r="T1741" s="17" t="s">
        <v>426</v>
      </c>
      <c r="U1741" s="29">
        <v>3873</v>
      </c>
      <c r="V1741" s="17">
        <v>0.1138</v>
      </c>
      <c r="Y1741" s="17">
        <v>0</v>
      </c>
      <c r="Z1741" s="17">
        <v>0</v>
      </c>
      <c r="AC1741" s="17">
        <v>0</v>
      </c>
      <c r="AD1741" s="17">
        <v>0</v>
      </c>
      <c r="AG1741" s="17">
        <v>0</v>
      </c>
      <c r="AH1741" s="17">
        <v>0</v>
      </c>
      <c r="AK1741" s="17">
        <v>0</v>
      </c>
      <c r="AL1741" s="17">
        <v>0</v>
      </c>
      <c r="AO1741" s="17">
        <v>0</v>
      </c>
      <c r="AP1741" s="17">
        <v>0</v>
      </c>
      <c r="AQ1741" s="17">
        <v>2.9948610000000001E-3</v>
      </c>
      <c r="AR1741" s="17">
        <v>7.5431200000000004E-4</v>
      </c>
      <c r="AS1741" s="17">
        <v>1.1107000000000001E-2</v>
      </c>
      <c r="AT1741" s="17">
        <v>6.1062999999999999E-2</v>
      </c>
      <c r="AU1741" s="17">
        <v>6.0158999999999997E-2</v>
      </c>
      <c r="AV1741" s="17">
        <v>193</v>
      </c>
      <c r="AW1741" s="17">
        <v>231.6</v>
      </c>
      <c r="AX1741" s="17">
        <v>289.5</v>
      </c>
      <c r="AY1741" s="17">
        <v>0</v>
      </c>
      <c r="AZ1741" s="17">
        <v>0</v>
      </c>
      <c r="BA1741" s="17">
        <v>0</v>
      </c>
      <c r="BB1741" s="17">
        <v>0</v>
      </c>
      <c r="BC1741" s="17">
        <v>1</v>
      </c>
      <c r="BD1741" s="17">
        <v>32.36</v>
      </c>
      <c r="BE1741" s="17">
        <v>1</v>
      </c>
      <c r="BF1741" s="17">
        <v>1</v>
      </c>
      <c r="BH1741" s="17">
        <v>0</v>
      </c>
      <c r="BJ1741" s="17">
        <v>0</v>
      </c>
      <c r="BL1741" s="17">
        <v>0</v>
      </c>
      <c r="BM1741" s="17">
        <v>3.5513999999999997E-2</v>
      </c>
      <c r="BN1741" s="17">
        <v>0.14293800000000001</v>
      </c>
      <c r="BO1741" s="17">
        <v>0</v>
      </c>
      <c r="BP1741" s="17">
        <v>0</v>
      </c>
      <c r="BQ1741" s="17">
        <v>0</v>
      </c>
      <c r="BR1741" s="17">
        <v>0</v>
      </c>
      <c r="BS1741" s="17">
        <v>0</v>
      </c>
      <c r="BT1741" s="17" t="s">
        <v>409</v>
      </c>
      <c r="BU1741" s="17" t="s">
        <v>409</v>
      </c>
      <c r="BV1741" s="17" t="s">
        <v>409</v>
      </c>
      <c r="BW1741" s="17" t="s">
        <v>592</v>
      </c>
      <c r="CA1741" s="17">
        <v>98101161</v>
      </c>
      <c r="CB1741" s="17" t="s">
        <v>904</v>
      </c>
      <c r="CC1741" s="17">
        <v>97104204</v>
      </c>
      <c r="CD1741" s="17" t="s">
        <v>926</v>
      </c>
    </row>
    <row r="1742" spans="1:82">
      <c r="A1742" s="27">
        <v>1000005992</v>
      </c>
      <c r="B1742" s="26">
        <v>0</v>
      </c>
      <c r="C1742" s="26" t="s">
        <v>925</v>
      </c>
      <c r="D1742" s="25">
        <v>305565</v>
      </c>
      <c r="E1742" s="25" t="s">
        <v>918</v>
      </c>
      <c r="F1742" s="25">
        <v>305415</v>
      </c>
      <c r="G1742" s="25" t="s">
        <v>923</v>
      </c>
      <c r="H1742" s="25">
        <v>1</v>
      </c>
      <c r="I1742" s="25">
        <v>2009.09</v>
      </c>
      <c r="J1742" s="25">
        <v>2500.12</v>
      </c>
      <c r="K1742" s="25" t="s">
        <v>921</v>
      </c>
      <c r="L1742" s="25"/>
      <c r="M1742" s="25" t="s">
        <v>920</v>
      </c>
      <c r="N1742" s="25" t="s">
        <v>412</v>
      </c>
      <c r="O1742" s="25" t="s">
        <v>600</v>
      </c>
      <c r="P1742" s="25" t="s">
        <v>427</v>
      </c>
      <c r="Q1742" s="24">
        <v>15105</v>
      </c>
      <c r="R1742" s="17">
        <v>0</v>
      </c>
      <c r="U1742" s="17">
        <v>0</v>
      </c>
      <c r="V1742" s="17">
        <v>0</v>
      </c>
      <c r="Y1742" s="17">
        <v>0</v>
      </c>
      <c r="Z1742" s="17">
        <v>0</v>
      </c>
      <c r="AC1742" s="17">
        <v>0</v>
      </c>
      <c r="AD1742" s="17">
        <v>0</v>
      </c>
      <c r="AG1742" s="17">
        <v>0</v>
      </c>
      <c r="AH1742" s="17">
        <v>0</v>
      </c>
      <c r="AK1742" s="17">
        <v>0</v>
      </c>
      <c r="AL1742" s="17">
        <v>0</v>
      </c>
      <c r="AO1742" s="17">
        <v>0</v>
      </c>
      <c r="AP1742" s="17">
        <v>0</v>
      </c>
      <c r="AQ1742" s="17">
        <v>0</v>
      </c>
      <c r="AR1742" s="17">
        <v>0</v>
      </c>
      <c r="AS1742" s="17">
        <v>5.535E-3</v>
      </c>
      <c r="AT1742" s="17">
        <v>3.0528E-2</v>
      </c>
      <c r="AU1742" s="17">
        <v>1.2222999999999999E-2</v>
      </c>
      <c r="AV1742" s="17">
        <v>354</v>
      </c>
      <c r="AW1742" s="17">
        <v>424.8</v>
      </c>
      <c r="AX1742" s="17">
        <v>531</v>
      </c>
      <c r="AY1742" s="17">
        <v>0</v>
      </c>
      <c r="AZ1742" s="17">
        <v>0</v>
      </c>
      <c r="BA1742" s="17">
        <v>0</v>
      </c>
      <c r="BB1742" s="17">
        <v>0</v>
      </c>
      <c r="BC1742" s="17">
        <v>1</v>
      </c>
      <c r="BD1742" s="17">
        <v>15.11</v>
      </c>
      <c r="BE1742" s="17">
        <v>1</v>
      </c>
      <c r="BF1742" s="17">
        <v>1</v>
      </c>
      <c r="BH1742" s="17">
        <v>0</v>
      </c>
      <c r="BJ1742" s="17">
        <v>0</v>
      </c>
      <c r="BL1742" s="17">
        <v>0</v>
      </c>
      <c r="BM1742" s="17">
        <v>1.7874000000000001E-2</v>
      </c>
      <c r="BN1742" s="17">
        <v>7.7814999999999995E-2</v>
      </c>
      <c r="BO1742" s="17">
        <v>0</v>
      </c>
      <c r="BP1742" s="17">
        <v>0</v>
      </c>
      <c r="BQ1742" s="17">
        <v>0</v>
      </c>
      <c r="BR1742" s="17">
        <v>0</v>
      </c>
      <c r="BS1742" s="17">
        <v>0</v>
      </c>
      <c r="BT1742" s="17" t="s">
        <v>409</v>
      </c>
      <c r="BU1742" s="17" t="s">
        <v>409</v>
      </c>
      <c r="BV1742" s="17" t="s">
        <v>409</v>
      </c>
      <c r="BW1742" s="17" t="s">
        <v>592</v>
      </c>
      <c r="CA1742" s="17">
        <v>98101161</v>
      </c>
      <c r="CB1742" s="17" t="s">
        <v>904</v>
      </c>
      <c r="CC1742" s="17">
        <v>97104204</v>
      </c>
      <c r="CD1742" s="17" t="s">
        <v>915</v>
      </c>
    </row>
    <row r="1743" spans="1:82">
      <c r="A1743" s="27">
        <v>1000005993</v>
      </c>
      <c r="B1743" s="26">
        <v>0</v>
      </c>
      <c r="C1743" s="26" t="s">
        <v>924</v>
      </c>
      <c r="D1743" s="25">
        <v>305565</v>
      </c>
      <c r="E1743" s="25" t="s">
        <v>918</v>
      </c>
      <c r="F1743" s="25">
        <v>305415</v>
      </c>
      <c r="G1743" s="25" t="s">
        <v>923</v>
      </c>
      <c r="H1743" s="25">
        <v>2</v>
      </c>
      <c r="I1743" s="25">
        <v>2009.09</v>
      </c>
      <c r="J1743" s="25">
        <v>2500.12</v>
      </c>
      <c r="K1743" s="25" t="s">
        <v>917</v>
      </c>
      <c r="L1743" s="25"/>
      <c r="M1743" s="25" t="s">
        <v>916</v>
      </c>
      <c r="N1743" s="25" t="s">
        <v>412</v>
      </c>
      <c r="O1743" s="25" t="s">
        <v>600</v>
      </c>
      <c r="P1743" s="25" t="s">
        <v>427</v>
      </c>
      <c r="Q1743" s="24">
        <v>15105</v>
      </c>
      <c r="R1743" s="17">
        <v>0</v>
      </c>
      <c r="U1743" s="17">
        <v>0</v>
      </c>
      <c r="V1743" s="17">
        <v>0</v>
      </c>
      <c r="Y1743" s="17">
        <v>0</v>
      </c>
      <c r="Z1743" s="17">
        <v>0</v>
      </c>
      <c r="AC1743" s="17">
        <v>0</v>
      </c>
      <c r="AD1743" s="17">
        <v>0</v>
      </c>
      <c r="AG1743" s="17">
        <v>0</v>
      </c>
      <c r="AH1743" s="17">
        <v>0</v>
      </c>
      <c r="AK1743" s="17">
        <v>0</v>
      </c>
      <c r="AL1743" s="17">
        <v>0</v>
      </c>
      <c r="AO1743" s="17">
        <v>0</v>
      </c>
      <c r="AP1743" s="17">
        <v>0</v>
      </c>
      <c r="AQ1743" s="17">
        <v>0</v>
      </c>
      <c r="AR1743" s="17">
        <v>0</v>
      </c>
      <c r="AS1743" s="17">
        <v>5.535E-3</v>
      </c>
      <c r="AT1743" s="17">
        <v>3.0528E-2</v>
      </c>
      <c r="AU1743" s="17">
        <v>1.2222999999999999E-2</v>
      </c>
      <c r="AV1743" s="17">
        <v>354</v>
      </c>
      <c r="AW1743" s="17">
        <v>424.8</v>
      </c>
      <c r="AX1743" s="17">
        <v>531</v>
      </c>
      <c r="AY1743" s="17">
        <v>0</v>
      </c>
      <c r="AZ1743" s="17">
        <v>0</v>
      </c>
      <c r="BA1743" s="17">
        <v>0</v>
      </c>
      <c r="BB1743" s="17">
        <v>0</v>
      </c>
      <c r="BC1743" s="17">
        <v>1</v>
      </c>
      <c r="BD1743" s="17">
        <v>15.11</v>
      </c>
      <c r="BE1743" s="17">
        <v>1</v>
      </c>
      <c r="BF1743" s="17">
        <v>1</v>
      </c>
      <c r="BH1743" s="17">
        <v>0</v>
      </c>
      <c r="BJ1743" s="17">
        <v>0</v>
      </c>
      <c r="BL1743" s="17">
        <v>0</v>
      </c>
      <c r="BM1743" s="17">
        <v>1.7874000000000001E-2</v>
      </c>
      <c r="BN1743" s="17">
        <v>7.7814999999999995E-2</v>
      </c>
      <c r="BO1743" s="17">
        <v>0</v>
      </c>
      <c r="BP1743" s="17">
        <v>0</v>
      </c>
      <c r="BQ1743" s="17">
        <v>0</v>
      </c>
      <c r="BR1743" s="17">
        <v>0</v>
      </c>
      <c r="BS1743" s="17">
        <v>0</v>
      </c>
      <c r="BT1743" s="17" t="s">
        <v>409</v>
      </c>
      <c r="BU1743" s="17" t="s">
        <v>409</v>
      </c>
      <c r="BV1743" s="17" t="s">
        <v>409</v>
      </c>
      <c r="BW1743" s="17" t="s">
        <v>592</v>
      </c>
      <c r="CA1743" s="17">
        <v>98101161</v>
      </c>
      <c r="CB1743" s="17" t="s">
        <v>904</v>
      </c>
      <c r="CC1743" s="17">
        <v>97104204</v>
      </c>
      <c r="CD1743" s="17" t="s">
        <v>915</v>
      </c>
    </row>
    <row r="1744" spans="1:82">
      <c r="A1744" s="27">
        <v>1000005994</v>
      </c>
      <c r="B1744" s="26">
        <v>0</v>
      </c>
      <c r="C1744" s="26" t="s">
        <v>922</v>
      </c>
      <c r="D1744" s="25">
        <v>305565</v>
      </c>
      <c r="E1744" s="25" t="s">
        <v>918</v>
      </c>
      <c r="F1744" s="25">
        <v>305570</v>
      </c>
      <c r="G1744" s="25" t="s">
        <v>788</v>
      </c>
      <c r="H1744" s="25">
        <v>1</v>
      </c>
      <c r="I1744" s="25">
        <v>2009.09</v>
      </c>
      <c r="J1744" s="25">
        <v>2500.12</v>
      </c>
      <c r="K1744" s="25" t="s">
        <v>921</v>
      </c>
      <c r="L1744" s="25"/>
      <c r="M1744" s="25" t="s">
        <v>920</v>
      </c>
      <c r="N1744" s="25" t="s">
        <v>412</v>
      </c>
      <c r="O1744" s="25" t="s">
        <v>600</v>
      </c>
      <c r="P1744" s="25" t="s">
        <v>427</v>
      </c>
      <c r="Q1744" s="24">
        <v>12189</v>
      </c>
      <c r="R1744" s="17">
        <v>0</v>
      </c>
      <c r="U1744" s="17">
        <v>0</v>
      </c>
      <c r="V1744" s="17">
        <v>0</v>
      </c>
      <c r="Y1744" s="17">
        <v>0</v>
      </c>
      <c r="Z1744" s="17">
        <v>0</v>
      </c>
      <c r="AC1744" s="17">
        <v>0</v>
      </c>
      <c r="AD1744" s="17">
        <v>0</v>
      </c>
      <c r="AG1744" s="17">
        <v>0</v>
      </c>
      <c r="AH1744" s="17">
        <v>0</v>
      </c>
      <c r="AK1744" s="17">
        <v>0</v>
      </c>
      <c r="AL1744" s="17">
        <v>0</v>
      </c>
      <c r="AO1744" s="17">
        <v>0</v>
      </c>
      <c r="AP1744" s="17">
        <v>0</v>
      </c>
      <c r="AQ1744" s="17">
        <v>0</v>
      </c>
      <c r="AR1744" s="17">
        <v>0</v>
      </c>
      <c r="AS1744" s="17">
        <v>4.4660000000000004E-3</v>
      </c>
      <c r="AT1744" s="17">
        <v>2.4596E-2</v>
      </c>
      <c r="AU1744" s="17">
        <v>9.8890000000000002E-3</v>
      </c>
      <c r="AV1744" s="17">
        <v>354</v>
      </c>
      <c r="AW1744" s="17">
        <v>424.8</v>
      </c>
      <c r="AX1744" s="17">
        <v>531</v>
      </c>
      <c r="AY1744" s="17">
        <v>0</v>
      </c>
      <c r="AZ1744" s="17">
        <v>0</v>
      </c>
      <c r="BA1744" s="17">
        <v>0</v>
      </c>
      <c r="BB1744" s="17">
        <v>0</v>
      </c>
      <c r="BC1744" s="17">
        <v>1</v>
      </c>
      <c r="BD1744" s="17">
        <v>12.19</v>
      </c>
      <c r="BE1744" s="17">
        <v>1</v>
      </c>
      <c r="BF1744" s="17">
        <v>1</v>
      </c>
      <c r="BH1744" s="17">
        <v>0</v>
      </c>
      <c r="BJ1744" s="17">
        <v>0</v>
      </c>
      <c r="BL1744" s="17">
        <v>0</v>
      </c>
      <c r="BM1744" s="17">
        <v>1.4264000000000001E-2</v>
      </c>
      <c r="BN1744" s="17">
        <v>6.3129000000000005E-2</v>
      </c>
      <c r="BO1744" s="17">
        <v>0</v>
      </c>
      <c r="BP1744" s="17">
        <v>0</v>
      </c>
      <c r="BQ1744" s="17">
        <v>0</v>
      </c>
      <c r="BR1744" s="17">
        <v>0</v>
      </c>
      <c r="BS1744" s="17">
        <v>0</v>
      </c>
      <c r="BT1744" s="17" t="s">
        <v>409</v>
      </c>
      <c r="BU1744" s="17" t="s">
        <v>409</v>
      </c>
      <c r="BV1744" s="17" t="s">
        <v>409</v>
      </c>
      <c r="BW1744" s="17" t="s">
        <v>592</v>
      </c>
      <c r="CA1744" s="17">
        <v>98101161</v>
      </c>
      <c r="CB1744" s="17" t="s">
        <v>904</v>
      </c>
      <c r="CC1744" s="17">
        <v>97104204</v>
      </c>
      <c r="CD1744" s="17" t="s">
        <v>915</v>
      </c>
    </row>
    <row r="1745" spans="1:82">
      <c r="A1745" s="27">
        <v>1000005995</v>
      </c>
      <c r="B1745" s="26">
        <v>0</v>
      </c>
      <c r="C1745" s="26" t="s">
        <v>919</v>
      </c>
      <c r="D1745" s="25">
        <v>305565</v>
      </c>
      <c r="E1745" s="25" t="s">
        <v>918</v>
      </c>
      <c r="F1745" s="25">
        <v>305570</v>
      </c>
      <c r="G1745" s="25" t="s">
        <v>788</v>
      </c>
      <c r="H1745" s="25">
        <v>2</v>
      </c>
      <c r="I1745" s="25">
        <v>2009.09</v>
      </c>
      <c r="J1745" s="25">
        <v>2500.12</v>
      </c>
      <c r="K1745" s="25" t="s">
        <v>917</v>
      </c>
      <c r="L1745" s="25"/>
      <c r="M1745" s="25" t="s">
        <v>916</v>
      </c>
      <c r="N1745" s="25" t="s">
        <v>412</v>
      </c>
      <c r="O1745" s="25" t="s">
        <v>600</v>
      </c>
      <c r="P1745" s="25" t="s">
        <v>427</v>
      </c>
      <c r="Q1745" s="24">
        <v>12189</v>
      </c>
      <c r="R1745" s="17">
        <v>0</v>
      </c>
      <c r="U1745" s="17">
        <v>0</v>
      </c>
      <c r="V1745" s="17">
        <v>0</v>
      </c>
      <c r="Y1745" s="17">
        <v>0</v>
      </c>
      <c r="Z1745" s="17">
        <v>0</v>
      </c>
      <c r="AC1745" s="17">
        <v>0</v>
      </c>
      <c r="AD1745" s="17">
        <v>0</v>
      </c>
      <c r="AG1745" s="17">
        <v>0</v>
      </c>
      <c r="AH1745" s="17">
        <v>0</v>
      </c>
      <c r="AK1745" s="17">
        <v>0</v>
      </c>
      <c r="AL1745" s="17">
        <v>0</v>
      </c>
      <c r="AO1745" s="17">
        <v>0</v>
      </c>
      <c r="AP1745" s="17">
        <v>0</v>
      </c>
      <c r="AQ1745" s="17">
        <v>0</v>
      </c>
      <c r="AR1745" s="17">
        <v>0</v>
      </c>
      <c r="AS1745" s="17">
        <v>4.4660000000000004E-3</v>
      </c>
      <c r="AT1745" s="17">
        <v>2.4596E-2</v>
      </c>
      <c r="AU1745" s="17">
        <v>9.8890000000000002E-3</v>
      </c>
      <c r="AV1745" s="17">
        <v>354</v>
      </c>
      <c r="AW1745" s="17">
        <v>424.8</v>
      </c>
      <c r="AX1745" s="17">
        <v>531</v>
      </c>
      <c r="AY1745" s="17">
        <v>0</v>
      </c>
      <c r="AZ1745" s="17">
        <v>0</v>
      </c>
      <c r="BA1745" s="17">
        <v>0</v>
      </c>
      <c r="BB1745" s="17">
        <v>0</v>
      </c>
      <c r="BC1745" s="17">
        <v>1</v>
      </c>
      <c r="BD1745" s="17">
        <v>12.19</v>
      </c>
      <c r="BE1745" s="17">
        <v>1</v>
      </c>
      <c r="BF1745" s="17">
        <v>1</v>
      </c>
      <c r="BH1745" s="17">
        <v>0</v>
      </c>
      <c r="BJ1745" s="17">
        <v>0</v>
      </c>
      <c r="BL1745" s="17">
        <v>0</v>
      </c>
      <c r="BM1745" s="17">
        <v>1.4264000000000001E-2</v>
      </c>
      <c r="BN1745" s="17">
        <v>6.3129000000000005E-2</v>
      </c>
      <c r="BO1745" s="17">
        <v>0</v>
      </c>
      <c r="BP1745" s="17">
        <v>0</v>
      </c>
      <c r="BQ1745" s="17">
        <v>0</v>
      </c>
      <c r="BR1745" s="17">
        <v>0</v>
      </c>
      <c r="BS1745" s="17">
        <v>0</v>
      </c>
      <c r="BT1745" s="17" t="s">
        <v>409</v>
      </c>
      <c r="BU1745" s="17" t="s">
        <v>409</v>
      </c>
      <c r="BV1745" s="17" t="s">
        <v>409</v>
      </c>
      <c r="BW1745" s="17" t="s">
        <v>592</v>
      </c>
      <c r="CA1745" s="17">
        <v>98101161</v>
      </c>
      <c r="CB1745" s="17" t="s">
        <v>904</v>
      </c>
      <c r="CC1745" s="17">
        <v>97104204</v>
      </c>
      <c r="CD1745" s="17" t="s">
        <v>915</v>
      </c>
    </row>
    <row r="1746" spans="1:82">
      <c r="A1746" s="27">
        <v>1000005997</v>
      </c>
      <c r="B1746" s="26">
        <v>0</v>
      </c>
      <c r="C1746" s="26" t="s">
        <v>289</v>
      </c>
      <c r="D1746" s="25">
        <v>305515</v>
      </c>
      <c r="E1746" s="25" t="s">
        <v>691</v>
      </c>
      <c r="F1746" s="25">
        <v>305500</v>
      </c>
      <c r="G1746" s="25" t="s">
        <v>914</v>
      </c>
      <c r="H1746" s="25">
        <v>1</v>
      </c>
      <c r="I1746" s="25">
        <v>2009.04</v>
      </c>
      <c r="J1746" s="25">
        <v>2500.12</v>
      </c>
      <c r="K1746" s="25" t="s">
        <v>913</v>
      </c>
      <c r="L1746" s="25"/>
      <c r="M1746" s="25" t="s">
        <v>839</v>
      </c>
      <c r="N1746" s="25" t="s">
        <v>412</v>
      </c>
      <c r="O1746" s="25" t="s">
        <v>428</v>
      </c>
      <c r="P1746" s="25" t="s">
        <v>515</v>
      </c>
      <c r="Q1746" s="24">
        <v>73308</v>
      </c>
      <c r="R1746" s="17">
        <v>0</v>
      </c>
      <c r="U1746" s="17">
        <v>0</v>
      </c>
      <c r="V1746" s="17">
        <v>0</v>
      </c>
      <c r="Y1746" s="17">
        <v>0</v>
      </c>
      <c r="Z1746" s="17">
        <v>0</v>
      </c>
      <c r="AC1746" s="17">
        <v>0</v>
      </c>
      <c r="AD1746" s="17">
        <v>0</v>
      </c>
      <c r="AG1746" s="17">
        <v>0</v>
      </c>
      <c r="AH1746" s="17">
        <v>0</v>
      </c>
      <c r="AK1746" s="17">
        <v>0</v>
      </c>
      <c r="AL1746" s="17">
        <v>0</v>
      </c>
      <c r="AO1746" s="17">
        <v>0</v>
      </c>
      <c r="AP1746" s="17">
        <v>0</v>
      </c>
      <c r="AQ1746" s="17">
        <v>0</v>
      </c>
      <c r="AR1746" s="17">
        <v>0</v>
      </c>
      <c r="AS1746" s="17">
        <v>1.3724E-2</v>
      </c>
      <c r="AT1746" s="17">
        <v>0.10576000000000001</v>
      </c>
      <c r="AU1746" s="17">
        <v>8.2336999999999994E-2</v>
      </c>
      <c r="AV1746" s="17">
        <v>390</v>
      </c>
      <c r="AW1746" s="17">
        <v>468</v>
      </c>
      <c r="AX1746" s="17">
        <v>585</v>
      </c>
      <c r="AY1746" s="17">
        <v>0</v>
      </c>
      <c r="AZ1746" s="17">
        <v>0</v>
      </c>
      <c r="BA1746" s="17">
        <v>0</v>
      </c>
      <c r="BB1746" s="17">
        <v>0</v>
      </c>
      <c r="BC1746" s="17">
        <v>1</v>
      </c>
      <c r="BD1746" s="17">
        <v>73.31</v>
      </c>
      <c r="BE1746" s="17">
        <v>1</v>
      </c>
      <c r="BF1746" s="17">
        <v>1</v>
      </c>
      <c r="BH1746" s="17">
        <v>0</v>
      </c>
      <c r="BJ1746" s="17">
        <v>0</v>
      </c>
      <c r="BL1746" s="17">
        <v>0</v>
      </c>
      <c r="BM1746" s="17">
        <v>7.8015000000000001E-2</v>
      </c>
      <c r="BN1746" s="17">
        <v>0.34765400000000002</v>
      </c>
      <c r="BO1746" s="17">
        <v>0</v>
      </c>
      <c r="BP1746" s="17">
        <v>0</v>
      </c>
      <c r="BQ1746" s="17">
        <v>0</v>
      </c>
      <c r="BR1746" s="17">
        <v>0</v>
      </c>
      <c r="BS1746" s="17">
        <v>0</v>
      </c>
      <c r="BT1746" s="17" t="s">
        <v>409</v>
      </c>
      <c r="BU1746" s="17" t="s">
        <v>409</v>
      </c>
      <c r="BV1746" s="17" t="s">
        <v>409</v>
      </c>
      <c r="BW1746" s="17" t="s">
        <v>592</v>
      </c>
      <c r="CA1746" s="17">
        <v>98101161</v>
      </c>
      <c r="CB1746" s="17" t="s">
        <v>904</v>
      </c>
      <c r="CC1746" s="17">
        <v>97104204</v>
      </c>
      <c r="CD1746" s="17" t="s">
        <v>912</v>
      </c>
    </row>
    <row r="1747" spans="1:82">
      <c r="A1747" s="27">
        <v>1000005998</v>
      </c>
      <c r="B1747" s="26">
        <v>0</v>
      </c>
      <c r="C1747" s="26" t="s">
        <v>911</v>
      </c>
      <c r="D1747" s="25">
        <v>302370</v>
      </c>
      <c r="E1747" s="25" t="s">
        <v>908</v>
      </c>
      <c r="F1747" s="25">
        <v>305465</v>
      </c>
      <c r="G1747" s="25" t="s">
        <v>910</v>
      </c>
      <c r="H1747" s="25">
        <v>1</v>
      </c>
      <c r="I1747" s="25">
        <v>2009.12</v>
      </c>
      <c r="J1747" s="25">
        <v>2014.1</v>
      </c>
      <c r="K1747" s="25" t="s">
        <v>906</v>
      </c>
      <c r="L1747" s="25"/>
      <c r="M1747" s="25" t="s">
        <v>905</v>
      </c>
      <c r="N1747" s="25" t="s">
        <v>412</v>
      </c>
      <c r="O1747" s="25" t="s">
        <v>428</v>
      </c>
      <c r="P1747" s="25" t="s">
        <v>499</v>
      </c>
      <c r="Q1747" s="24">
        <v>34711</v>
      </c>
      <c r="R1747" s="17">
        <v>0</v>
      </c>
      <c r="U1747" s="17">
        <v>0</v>
      </c>
      <c r="V1747" s="17">
        <v>0</v>
      </c>
      <c r="Y1747" s="17">
        <v>0</v>
      </c>
      <c r="Z1747" s="17">
        <v>0</v>
      </c>
      <c r="AC1747" s="17">
        <v>0</v>
      </c>
      <c r="AD1747" s="17">
        <v>0</v>
      </c>
      <c r="AG1747" s="17">
        <v>0</v>
      </c>
      <c r="AH1747" s="17">
        <v>0</v>
      </c>
      <c r="AK1747" s="17">
        <v>0</v>
      </c>
      <c r="AL1747" s="17">
        <v>0</v>
      </c>
      <c r="AO1747" s="17">
        <v>0</v>
      </c>
      <c r="AP1747" s="17">
        <v>0</v>
      </c>
      <c r="AQ1747" s="17">
        <v>0</v>
      </c>
      <c r="AR1747" s="17">
        <v>0</v>
      </c>
      <c r="AS1747" s="17">
        <v>5.1370000000000001E-3</v>
      </c>
      <c r="AT1747" s="17">
        <v>4.8862999999999997E-2</v>
      </c>
      <c r="AU1747" s="17">
        <v>3.9959000000000001E-2</v>
      </c>
      <c r="AV1747" s="17">
        <v>452</v>
      </c>
      <c r="AW1747" s="17">
        <v>542.4</v>
      </c>
      <c r="AX1747" s="17">
        <v>678</v>
      </c>
      <c r="AY1747" s="17">
        <v>0</v>
      </c>
      <c r="AZ1747" s="17">
        <v>0</v>
      </c>
      <c r="BA1747" s="17">
        <v>0</v>
      </c>
      <c r="BB1747" s="17">
        <v>0</v>
      </c>
      <c r="BC1747" s="17">
        <v>1</v>
      </c>
      <c r="BD1747" s="17">
        <v>34.71</v>
      </c>
      <c r="BE1747" s="17">
        <v>1</v>
      </c>
      <c r="BF1747" s="17">
        <v>1</v>
      </c>
      <c r="BH1747" s="17">
        <v>0</v>
      </c>
      <c r="BJ1747" s="17">
        <v>0</v>
      </c>
      <c r="BL1747" s="17">
        <v>0</v>
      </c>
      <c r="BM1747" s="17">
        <v>3.0735999999999999E-2</v>
      </c>
      <c r="BN1747" s="17">
        <v>0.15115600000000001</v>
      </c>
      <c r="BO1747" s="17">
        <v>0</v>
      </c>
      <c r="BP1747" s="17">
        <v>0</v>
      </c>
      <c r="BQ1747" s="17">
        <v>0</v>
      </c>
      <c r="BR1747" s="17">
        <v>0</v>
      </c>
      <c r="BS1747" s="17">
        <v>0</v>
      </c>
      <c r="BT1747" s="17" t="s">
        <v>409</v>
      </c>
      <c r="BU1747" s="17" t="s">
        <v>409</v>
      </c>
      <c r="BV1747" s="17" t="s">
        <v>409</v>
      </c>
      <c r="BW1747" s="17" t="s">
        <v>592</v>
      </c>
      <c r="CA1747" s="17">
        <v>98101161</v>
      </c>
      <c r="CB1747" s="17" t="s">
        <v>904</v>
      </c>
      <c r="CC1747" s="17">
        <v>97104204</v>
      </c>
      <c r="CD1747" s="17" t="s">
        <v>903</v>
      </c>
    </row>
    <row r="1748" spans="1:82">
      <c r="A1748" s="27">
        <v>1000005999</v>
      </c>
      <c r="B1748" s="26">
        <v>0</v>
      </c>
      <c r="C1748" s="26" t="s">
        <v>909</v>
      </c>
      <c r="D1748" s="25">
        <v>302370</v>
      </c>
      <c r="E1748" s="25" t="s">
        <v>908</v>
      </c>
      <c r="F1748" s="25">
        <v>302150</v>
      </c>
      <c r="G1748" s="25" t="s">
        <v>907</v>
      </c>
      <c r="H1748" s="25">
        <v>1</v>
      </c>
      <c r="I1748" s="25">
        <v>2009.12</v>
      </c>
      <c r="J1748" s="25">
        <v>2500.12</v>
      </c>
      <c r="K1748" s="25" t="s">
        <v>906</v>
      </c>
      <c r="L1748" s="25"/>
      <c r="M1748" s="25" t="s">
        <v>905</v>
      </c>
      <c r="N1748" s="25" t="s">
        <v>412</v>
      </c>
      <c r="O1748" s="25" t="s">
        <v>428</v>
      </c>
      <c r="P1748" s="25" t="s">
        <v>499</v>
      </c>
      <c r="Q1748" s="24">
        <v>16399</v>
      </c>
      <c r="R1748" s="17">
        <v>0</v>
      </c>
      <c r="U1748" s="17">
        <v>0</v>
      </c>
      <c r="V1748" s="17">
        <v>0</v>
      </c>
      <c r="Y1748" s="17">
        <v>0</v>
      </c>
      <c r="Z1748" s="17">
        <v>0</v>
      </c>
      <c r="AC1748" s="17">
        <v>0</v>
      </c>
      <c r="AD1748" s="17">
        <v>0</v>
      </c>
      <c r="AG1748" s="17">
        <v>0</v>
      </c>
      <c r="AH1748" s="17">
        <v>0</v>
      </c>
      <c r="AK1748" s="17">
        <v>0</v>
      </c>
      <c r="AL1748" s="17">
        <v>0</v>
      </c>
      <c r="AO1748" s="17">
        <v>0</v>
      </c>
      <c r="AP1748" s="17">
        <v>0</v>
      </c>
      <c r="AQ1748" s="17">
        <v>0</v>
      </c>
      <c r="AR1748" s="17">
        <v>0</v>
      </c>
      <c r="AS1748" s="17">
        <v>2.4269999999999999E-3</v>
      </c>
      <c r="AT1748" s="17">
        <v>2.3272999999999999E-2</v>
      </c>
      <c r="AU1748" s="17">
        <v>1.8724999999999999E-2</v>
      </c>
      <c r="AV1748" s="17">
        <v>452</v>
      </c>
      <c r="AW1748" s="17">
        <v>542.4</v>
      </c>
      <c r="AX1748" s="17">
        <v>678</v>
      </c>
      <c r="AY1748" s="17">
        <v>0</v>
      </c>
      <c r="AZ1748" s="17">
        <v>0</v>
      </c>
      <c r="BA1748" s="17">
        <v>0</v>
      </c>
      <c r="BB1748" s="17">
        <v>0</v>
      </c>
      <c r="BC1748" s="17">
        <v>1</v>
      </c>
      <c r="BD1748" s="17">
        <v>16.399999999999999</v>
      </c>
      <c r="BE1748" s="17">
        <v>1</v>
      </c>
      <c r="BF1748" s="17">
        <v>1</v>
      </c>
      <c r="BH1748" s="17">
        <v>0</v>
      </c>
      <c r="BJ1748" s="17">
        <v>0</v>
      </c>
      <c r="BL1748" s="17">
        <v>0</v>
      </c>
      <c r="BM1748" s="17">
        <v>1.3827000000000001E-2</v>
      </c>
      <c r="BN1748" s="17">
        <v>7.3029999999999998E-2</v>
      </c>
      <c r="BO1748" s="17">
        <v>0</v>
      </c>
      <c r="BP1748" s="17">
        <v>0</v>
      </c>
      <c r="BQ1748" s="17">
        <v>0</v>
      </c>
      <c r="BR1748" s="17">
        <v>0</v>
      </c>
      <c r="BS1748" s="17">
        <v>0</v>
      </c>
      <c r="BT1748" s="17" t="s">
        <v>409</v>
      </c>
      <c r="BU1748" s="17" t="s">
        <v>409</v>
      </c>
      <c r="BV1748" s="17" t="s">
        <v>409</v>
      </c>
      <c r="BX1748" s="17" t="s">
        <v>607</v>
      </c>
      <c r="CA1748" s="17">
        <v>98101161</v>
      </c>
      <c r="CB1748" s="17" t="s">
        <v>904</v>
      </c>
      <c r="CC1748" s="17">
        <v>97104204</v>
      </c>
      <c r="CD1748" s="17" t="s">
        <v>903</v>
      </c>
    </row>
    <row r="1749" spans="1:82">
      <c r="A1749" s="27">
        <v>1000006079</v>
      </c>
      <c r="B1749" s="26">
        <v>0</v>
      </c>
      <c r="C1749" s="26" t="s">
        <v>322</v>
      </c>
      <c r="D1749" s="25">
        <v>301865</v>
      </c>
      <c r="E1749" s="25" t="s">
        <v>901</v>
      </c>
      <c r="F1749" s="25">
        <v>301355</v>
      </c>
      <c r="G1749" s="25" t="s">
        <v>902</v>
      </c>
      <c r="H1749" s="25">
        <v>1</v>
      </c>
      <c r="I1749" s="25">
        <v>2007.1</v>
      </c>
      <c r="J1749" s="25">
        <v>2500.12</v>
      </c>
      <c r="K1749" s="25" t="s">
        <v>898</v>
      </c>
      <c r="L1749" s="25"/>
      <c r="M1749" s="25" t="s">
        <v>898</v>
      </c>
      <c r="N1749" s="25" t="s">
        <v>412</v>
      </c>
      <c r="O1749" s="25" t="s">
        <v>428</v>
      </c>
      <c r="P1749" s="25" t="s">
        <v>499</v>
      </c>
      <c r="Q1749" s="24">
        <v>11283</v>
      </c>
      <c r="R1749" s="17">
        <v>0</v>
      </c>
      <c r="U1749" s="17">
        <v>0</v>
      </c>
      <c r="V1749" s="17">
        <v>0</v>
      </c>
      <c r="Y1749" s="17">
        <v>0</v>
      </c>
      <c r="Z1749" s="17">
        <v>0</v>
      </c>
      <c r="AC1749" s="17">
        <v>0</v>
      </c>
      <c r="AD1749" s="17">
        <v>0</v>
      </c>
      <c r="AG1749" s="17">
        <v>0</v>
      </c>
      <c r="AH1749" s="17">
        <v>0</v>
      </c>
      <c r="AK1749" s="17">
        <v>0</v>
      </c>
      <c r="AL1749" s="17">
        <v>0</v>
      </c>
      <c r="AO1749" s="17">
        <v>0</v>
      </c>
      <c r="AP1749" s="17">
        <v>0</v>
      </c>
      <c r="AQ1749" s="17">
        <v>0</v>
      </c>
      <c r="AR1749" s="17">
        <v>0</v>
      </c>
      <c r="AS1749" s="17">
        <v>1.9959999999999999E-3</v>
      </c>
      <c r="AT1749" s="17">
        <v>1.9671999999999999E-2</v>
      </c>
      <c r="AU1749" s="17">
        <v>1.59528E-2</v>
      </c>
      <c r="AV1749" s="17">
        <v>452</v>
      </c>
      <c r="AW1749" s="17">
        <v>542.4</v>
      </c>
      <c r="AX1749" s="17">
        <v>678</v>
      </c>
      <c r="AY1749" s="17">
        <v>0</v>
      </c>
      <c r="AZ1749" s="17">
        <v>0</v>
      </c>
      <c r="BA1749" s="17">
        <v>0</v>
      </c>
      <c r="BB1749" s="17">
        <v>0</v>
      </c>
      <c r="BC1749" s="17">
        <v>1</v>
      </c>
      <c r="BD1749" s="17">
        <v>11.28</v>
      </c>
      <c r="BE1749" s="17">
        <v>1</v>
      </c>
      <c r="BF1749" s="17">
        <v>1</v>
      </c>
      <c r="BH1749" s="17">
        <v>0</v>
      </c>
      <c r="BJ1749" s="17">
        <v>0</v>
      </c>
      <c r="BL1749" s="17">
        <v>0</v>
      </c>
      <c r="BM1749" s="17">
        <v>1.0763999999999999E-2</v>
      </c>
      <c r="BN1749" s="17">
        <v>5.2531000000000001E-2</v>
      </c>
      <c r="BO1749" s="17">
        <v>0</v>
      </c>
      <c r="BP1749" s="17">
        <v>0</v>
      </c>
      <c r="BQ1749" s="17">
        <v>0</v>
      </c>
      <c r="BR1749" s="17">
        <v>0</v>
      </c>
      <c r="BS1749" s="17">
        <v>0</v>
      </c>
      <c r="BT1749" s="17" t="s">
        <v>409</v>
      </c>
      <c r="BU1749" s="17" t="s">
        <v>409</v>
      </c>
      <c r="BV1749" s="17" t="s">
        <v>409</v>
      </c>
      <c r="BW1749" s="17" t="s">
        <v>592</v>
      </c>
      <c r="CA1749" s="17">
        <v>98101161</v>
      </c>
      <c r="CB1749" s="17" t="s">
        <v>858</v>
      </c>
      <c r="CC1749" s="17">
        <v>98102434</v>
      </c>
      <c r="CD1749" s="17" t="s">
        <v>897</v>
      </c>
    </row>
    <row r="1750" spans="1:82">
      <c r="A1750" s="27">
        <v>1000006080</v>
      </c>
      <c r="B1750" s="26">
        <v>0</v>
      </c>
      <c r="C1750" s="26" t="s">
        <v>321</v>
      </c>
      <c r="D1750" s="25">
        <v>301865</v>
      </c>
      <c r="E1750" s="25" t="s">
        <v>901</v>
      </c>
      <c r="F1750" s="25">
        <v>301355</v>
      </c>
      <c r="G1750" s="25" t="s">
        <v>902</v>
      </c>
      <c r="H1750" s="25">
        <v>2</v>
      </c>
      <c r="I1750" s="25">
        <v>2007.1</v>
      </c>
      <c r="J1750" s="25">
        <v>2500.12</v>
      </c>
      <c r="K1750" s="25" t="s">
        <v>899</v>
      </c>
      <c r="L1750" s="25"/>
      <c r="M1750" s="25" t="s">
        <v>898</v>
      </c>
      <c r="N1750" s="25" t="s">
        <v>412</v>
      </c>
      <c r="O1750" s="25" t="s">
        <v>428</v>
      </c>
      <c r="P1750" s="25" t="s">
        <v>499</v>
      </c>
      <c r="Q1750" s="24">
        <v>11283</v>
      </c>
      <c r="R1750" s="17">
        <v>0</v>
      </c>
      <c r="U1750" s="17">
        <v>0</v>
      </c>
      <c r="V1750" s="17">
        <v>0</v>
      </c>
      <c r="Y1750" s="17">
        <v>0</v>
      </c>
      <c r="Z1750" s="17">
        <v>0</v>
      </c>
      <c r="AC1750" s="17">
        <v>0</v>
      </c>
      <c r="AD1750" s="17">
        <v>0</v>
      </c>
      <c r="AG1750" s="17">
        <v>0</v>
      </c>
      <c r="AH1750" s="17">
        <v>0</v>
      </c>
      <c r="AK1750" s="17">
        <v>0</v>
      </c>
      <c r="AL1750" s="17">
        <v>0</v>
      </c>
      <c r="AO1750" s="17">
        <v>0</v>
      </c>
      <c r="AP1750" s="17">
        <v>0</v>
      </c>
      <c r="AQ1750" s="17">
        <v>0</v>
      </c>
      <c r="AR1750" s="17">
        <v>0</v>
      </c>
      <c r="AS1750" s="17">
        <v>1.9959999999999999E-3</v>
      </c>
      <c r="AT1750" s="17">
        <v>1.9671999999999999E-2</v>
      </c>
      <c r="AU1750" s="17">
        <v>1.59528E-2</v>
      </c>
      <c r="AV1750" s="17">
        <v>452</v>
      </c>
      <c r="AW1750" s="17">
        <v>542.4</v>
      </c>
      <c r="AX1750" s="17">
        <v>678</v>
      </c>
      <c r="AY1750" s="17">
        <v>0</v>
      </c>
      <c r="AZ1750" s="17">
        <v>0</v>
      </c>
      <c r="BA1750" s="17">
        <v>0</v>
      </c>
      <c r="BB1750" s="17">
        <v>0</v>
      </c>
      <c r="BC1750" s="17">
        <v>1</v>
      </c>
      <c r="BD1750" s="17">
        <v>11.28</v>
      </c>
      <c r="BE1750" s="17">
        <v>1</v>
      </c>
      <c r="BF1750" s="17">
        <v>1</v>
      </c>
      <c r="BH1750" s="17">
        <v>0</v>
      </c>
      <c r="BJ1750" s="17">
        <v>0</v>
      </c>
      <c r="BL1750" s="17">
        <v>0</v>
      </c>
      <c r="BM1750" s="17">
        <v>1.0763999999999999E-2</v>
      </c>
      <c r="BN1750" s="17">
        <v>5.2531000000000001E-2</v>
      </c>
      <c r="BO1750" s="17">
        <v>0</v>
      </c>
      <c r="BP1750" s="17">
        <v>0</v>
      </c>
      <c r="BQ1750" s="17">
        <v>0</v>
      </c>
      <c r="BR1750" s="17">
        <v>0</v>
      </c>
      <c r="BS1750" s="17">
        <v>0</v>
      </c>
      <c r="BT1750" s="17" t="s">
        <v>409</v>
      </c>
      <c r="BU1750" s="17" t="s">
        <v>409</v>
      </c>
      <c r="BV1750" s="17" t="s">
        <v>409</v>
      </c>
      <c r="BW1750" s="17" t="s">
        <v>592</v>
      </c>
      <c r="CA1750" s="17">
        <v>98101161</v>
      </c>
      <c r="CB1750" s="17" t="s">
        <v>858</v>
      </c>
      <c r="CC1750" s="17">
        <v>98102434</v>
      </c>
      <c r="CD1750" s="17" t="s">
        <v>897</v>
      </c>
    </row>
    <row r="1751" spans="1:82">
      <c r="A1751" s="27">
        <v>1000006081</v>
      </c>
      <c r="B1751" s="26">
        <v>0</v>
      </c>
      <c r="C1751" s="26" t="s">
        <v>266</v>
      </c>
      <c r="D1751" s="25">
        <v>301865</v>
      </c>
      <c r="E1751" s="25" t="s">
        <v>901</v>
      </c>
      <c r="F1751" s="25">
        <v>301860</v>
      </c>
      <c r="G1751" s="25" t="s">
        <v>900</v>
      </c>
      <c r="H1751" s="25">
        <v>1</v>
      </c>
      <c r="I1751" s="25">
        <v>2007.1</v>
      </c>
      <c r="J1751" s="25">
        <v>2500.12</v>
      </c>
      <c r="K1751" s="25" t="s">
        <v>898</v>
      </c>
      <c r="L1751" s="25"/>
      <c r="M1751" s="25" t="s">
        <v>898</v>
      </c>
      <c r="N1751" s="25" t="s">
        <v>412</v>
      </c>
      <c r="O1751" s="25" t="s">
        <v>428</v>
      </c>
      <c r="P1751" s="25" t="s">
        <v>499</v>
      </c>
      <c r="Q1751" s="24">
        <v>7395</v>
      </c>
      <c r="R1751" s="17">
        <v>0</v>
      </c>
      <c r="U1751" s="17">
        <v>0</v>
      </c>
      <c r="V1751" s="17">
        <v>0</v>
      </c>
      <c r="Y1751" s="17">
        <v>0</v>
      </c>
      <c r="Z1751" s="17">
        <v>0</v>
      </c>
      <c r="AC1751" s="17">
        <v>0</v>
      </c>
      <c r="AD1751" s="17">
        <v>0</v>
      </c>
      <c r="AG1751" s="17">
        <v>0</v>
      </c>
      <c r="AH1751" s="17">
        <v>0</v>
      </c>
      <c r="AK1751" s="17">
        <v>0</v>
      </c>
      <c r="AL1751" s="17">
        <v>0</v>
      </c>
      <c r="AO1751" s="17">
        <v>0</v>
      </c>
      <c r="AP1751" s="17">
        <v>0</v>
      </c>
      <c r="AQ1751" s="17">
        <v>0</v>
      </c>
      <c r="AR1751" s="17">
        <v>0</v>
      </c>
      <c r="AS1751" s="17">
        <v>1.3090000000000001E-3</v>
      </c>
      <c r="AT1751" s="17">
        <v>1.3089999999999999E-2</v>
      </c>
      <c r="AU1751" s="17">
        <v>9.0320999999999995E-3</v>
      </c>
      <c r="AV1751" s="17">
        <v>452</v>
      </c>
      <c r="AW1751" s="17">
        <v>542.4</v>
      </c>
      <c r="AX1751" s="17">
        <v>678</v>
      </c>
      <c r="AY1751" s="17">
        <v>0</v>
      </c>
      <c r="AZ1751" s="17">
        <v>0</v>
      </c>
      <c r="BA1751" s="17">
        <v>0</v>
      </c>
      <c r="BB1751" s="17">
        <v>0</v>
      </c>
      <c r="BC1751" s="17">
        <v>1</v>
      </c>
      <c r="BD1751" s="17">
        <v>7.4</v>
      </c>
      <c r="BE1751" s="17">
        <v>1</v>
      </c>
      <c r="BF1751" s="17">
        <v>1</v>
      </c>
      <c r="BH1751" s="17">
        <v>0</v>
      </c>
      <c r="BJ1751" s="17">
        <v>0</v>
      </c>
      <c r="BL1751" s="17">
        <v>0</v>
      </c>
      <c r="BM1751" s="17">
        <v>7.0930000000000003E-3</v>
      </c>
      <c r="BN1751" s="17">
        <v>3.3998E-2</v>
      </c>
      <c r="BO1751" s="17">
        <v>0</v>
      </c>
      <c r="BP1751" s="17">
        <v>0</v>
      </c>
      <c r="BQ1751" s="17">
        <v>0</v>
      </c>
      <c r="BR1751" s="17">
        <v>0</v>
      </c>
      <c r="BS1751" s="17">
        <v>0</v>
      </c>
      <c r="BT1751" s="17" t="s">
        <v>409</v>
      </c>
      <c r="BU1751" s="17" t="s">
        <v>409</v>
      </c>
      <c r="BV1751" s="17" t="s">
        <v>409</v>
      </c>
      <c r="BW1751" s="17" t="s">
        <v>592</v>
      </c>
      <c r="CA1751" s="17">
        <v>98101161</v>
      </c>
      <c r="CB1751" s="17" t="s">
        <v>858</v>
      </c>
      <c r="CC1751" s="17">
        <v>98102434</v>
      </c>
      <c r="CD1751" s="17" t="s">
        <v>897</v>
      </c>
    </row>
    <row r="1752" spans="1:82">
      <c r="A1752" s="27">
        <v>1000006082</v>
      </c>
      <c r="B1752" s="26">
        <v>0</v>
      </c>
      <c r="C1752" s="26" t="s">
        <v>265</v>
      </c>
      <c r="D1752" s="25">
        <v>301865</v>
      </c>
      <c r="E1752" s="25" t="s">
        <v>901</v>
      </c>
      <c r="F1752" s="25">
        <v>301860</v>
      </c>
      <c r="G1752" s="25" t="s">
        <v>900</v>
      </c>
      <c r="H1752" s="25">
        <v>2</v>
      </c>
      <c r="I1752" s="25">
        <v>2007.1</v>
      </c>
      <c r="J1752" s="25">
        <v>2500.12</v>
      </c>
      <c r="K1752" s="25" t="s">
        <v>899</v>
      </c>
      <c r="L1752" s="25"/>
      <c r="M1752" s="25" t="s">
        <v>898</v>
      </c>
      <c r="N1752" s="25" t="s">
        <v>412</v>
      </c>
      <c r="O1752" s="25" t="s">
        <v>428</v>
      </c>
      <c r="P1752" s="25" t="s">
        <v>499</v>
      </c>
      <c r="Q1752" s="24">
        <v>7395</v>
      </c>
      <c r="R1752" s="17">
        <v>0</v>
      </c>
      <c r="U1752" s="17">
        <v>0</v>
      </c>
      <c r="V1752" s="17">
        <v>0</v>
      </c>
      <c r="Y1752" s="17">
        <v>0</v>
      </c>
      <c r="Z1752" s="17">
        <v>0</v>
      </c>
      <c r="AC1752" s="17">
        <v>0</v>
      </c>
      <c r="AD1752" s="17">
        <v>0</v>
      </c>
      <c r="AG1752" s="17">
        <v>0</v>
      </c>
      <c r="AH1752" s="17">
        <v>0</v>
      </c>
      <c r="AK1752" s="17">
        <v>0</v>
      </c>
      <c r="AL1752" s="17">
        <v>0</v>
      </c>
      <c r="AO1752" s="17">
        <v>0</v>
      </c>
      <c r="AP1752" s="17">
        <v>0</v>
      </c>
      <c r="AQ1752" s="17">
        <v>0</v>
      </c>
      <c r="AR1752" s="17">
        <v>0</v>
      </c>
      <c r="AS1752" s="17">
        <v>1.3090000000000001E-3</v>
      </c>
      <c r="AT1752" s="17">
        <v>1.3089999999999999E-2</v>
      </c>
      <c r="AU1752" s="17">
        <v>9.0320999999999995E-3</v>
      </c>
      <c r="AV1752" s="17">
        <v>452</v>
      </c>
      <c r="AW1752" s="17">
        <v>542.4</v>
      </c>
      <c r="AX1752" s="17">
        <v>678</v>
      </c>
      <c r="AY1752" s="17">
        <v>0</v>
      </c>
      <c r="AZ1752" s="17">
        <v>0</v>
      </c>
      <c r="BA1752" s="17">
        <v>0</v>
      </c>
      <c r="BB1752" s="17">
        <v>0</v>
      </c>
      <c r="BC1752" s="17">
        <v>1</v>
      </c>
      <c r="BD1752" s="17">
        <v>7.4</v>
      </c>
      <c r="BE1752" s="17">
        <v>1</v>
      </c>
      <c r="BF1752" s="17">
        <v>1</v>
      </c>
      <c r="BH1752" s="17">
        <v>0</v>
      </c>
      <c r="BJ1752" s="17">
        <v>0</v>
      </c>
      <c r="BL1752" s="17">
        <v>0</v>
      </c>
      <c r="BM1752" s="17">
        <v>7.0930000000000003E-3</v>
      </c>
      <c r="BN1752" s="17">
        <v>3.3998E-2</v>
      </c>
      <c r="BO1752" s="17">
        <v>0</v>
      </c>
      <c r="BP1752" s="17">
        <v>0</v>
      </c>
      <c r="BQ1752" s="17">
        <v>0</v>
      </c>
      <c r="BR1752" s="17">
        <v>0</v>
      </c>
      <c r="BS1752" s="17">
        <v>0</v>
      </c>
      <c r="BT1752" s="17" t="s">
        <v>409</v>
      </c>
      <c r="BU1752" s="17" t="s">
        <v>409</v>
      </c>
      <c r="BV1752" s="17" t="s">
        <v>409</v>
      </c>
      <c r="BW1752" s="17" t="s">
        <v>592</v>
      </c>
      <c r="CA1752" s="17">
        <v>98101161</v>
      </c>
      <c r="CB1752" s="17" t="s">
        <v>858</v>
      </c>
      <c r="CC1752" s="17">
        <v>98102434</v>
      </c>
      <c r="CD1752" s="17" t="s">
        <v>897</v>
      </c>
    </row>
    <row r="1753" spans="1:82">
      <c r="A1753" s="27">
        <v>1000006083</v>
      </c>
      <c r="B1753" s="26">
        <v>0</v>
      </c>
      <c r="C1753" s="26" t="s">
        <v>62</v>
      </c>
      <c r="D1753" s="25">
        <v>305445</v>
      </c>
      <c r="E1753" s="25" t="s">
        <v>896</v>
      </c>
      <c r="F1753" s="25">
        <v>301840</v>
      </c>
      <c r="G1753" s="25" t="s">
        <v>895</v>
      </c>
      <c r="H1753" s="25">
        <v>1</v>
      </c>
      <c r="I1753" s="25">
        <v>2008.12</v>
      </c>
      <c r="J1753" s="25">
        <v>2500.12</v>
      </c>
      <c r="K1753" s="25" t="s">
        <v>894</v>
      </c>
      <c r="L1753" s="25"/>
      <c r="M1753" s="25" t="s">
        <v>894</v>
      </c>
      <c r="N1753" s="25" t="s">
        <v>412</v>
      </c>
      <c r="O1753" s="25" t="s">
        <v>428</v>
      </c>
      <c r="P1753" s="25" t="s">
        <v>427</v>
      </c>
      <c r="Q1753" s="24">
        <v>34877</v>
      </c>
      <c r="R1753" s="17">
        <v>0</v>
      </c>
      <c r="U1753" s="17">
        <v>0</v>
      </c>
      <c r="V1753" s="17">
        <v>0</v>
      </c>
      <c r="Y1753" s="17">
        <v>0</v>
      </c>
      <c r="Z1753" s="17">
        <v>0</v>
      </c>
      <c r="AC1753" s="17">
        <v>0</v>
      </c>
      <c r="AD1753" s="17">
        <v>0</v>
      </c>
      <c r="AG1753" s="17">
        <v>0</v>
      </c>
      <c r="AH1753" s="17">
        <v>0</v>
      </c>
      <c r="AK1753" s="17">
        <v>0</v>
      </c>
      <c r="AL1753" s="17">
        <v>0</v>
      </c>
      <c r="AO1753" s="17">
        <v>0</v>
      </c>
      <c r="AP1753" s="17">
        <v>0</v>
      </c>
      <c r="AQ1753" s="17">
        <v>0</v>
      </c>
      <c r="AR1753" s="17">
        <v>0</v>
      </c>
      <c r="AS1753" s="17">
        <v>1.306E-2</v>
      </c>
      <c r="AT1753" s="17">
        <v>6.9258E-2</v>
      </c>
      <c r="AU1753" s="17">
        <v>2.8754999999999999E-2</v>
      </c>
      <c r="AV1753" s="17">
        <v>195</v>
      </c>
      <c r="AW1753" s="17">
        <v>234</v>
      </c>
      <c r="AX1753" s="17">
        <v>292.5</v>
      </c>
      <c r="AY1753" s="17">
        <v>0</v>
      </c>
      <c r="AZ1753" s="17">
        <v>0</v>
      </c>
      <c r="BA1753" s="17">
        <v>0</v>
      </c>
      <c r="BB1753" s="17">
        <v>0</v>
      </c>
      <c r="BC1753" s="17">
        <v>1</v>
      </c>
      <c r="BD1753" s="17">
        <v>34.880000000000003</v>
      </c>
      <c r="BE1753" s="17">
        <v>1</v>
      </c>
      <c r="BF1753" s="17">
        <v>1</v>
      </c>
      <c r="BH1753" s="17">
        <v>0</v>
      </c>
      <c r="BJ1753" s="17">
        <v>0</v>
      </c>
      <c r="BL1753" s="17">
        <v>0</v>
      </c>
      <c r="BM1753" s="17">
        <v>4.1730000000000003E-2</v>
      </c>
      <c r="BN1753" s="17">
        <v>0.16345399999999999</v>
      </c>
      <c r="BO1753" s="17">
        <v>1.0976E-2</v>
      </c>
      <c r="BP1753" s="17">
        <v>0</v>
      </c>
      <c r="BQ1753" s="17">
        <v>0</v>
      </c>
      <c r="BR1753" s="17">
        <v>0</v>
      </c>
      <c r="BS1753" s="17">
        <v>0</v>
      </c>
      <c r="BT1753" s="17" t="s">
        <v>409</v>
      </c>
      <c r="BU1753" s="17" t="s">
        <v>409</v>
      </c>
      <c r="BV1753" s="17" t="s">
        <v>409</v>
      </c>
      <c r="BW1753" s="17" t="s">
        <v>592</v>
      </c>
      <c r="CA1753" s="17">
        <v>98101161</v>
      </c>
      <c r="CB1753" s="17" t="s">
        <v>858</v>
      </c>
      <c r="CC1753" s="17">
        <v>97104204</v>
      </c>
      <c r="CD1753" s="17" t="s">
        <v>893</v>
      </c>
    </row>
    <row r="1754" spans="1:82">
      <c r="A1754" s="27">
        <v>1000006084</v>
      </c>
      <c r="B1754" s="26">
        <v>0</v>
      </c>
      <c r="C1754" s="26" t="s">
        <v>61</v>
      </c>
      <c r="D1754" s="25">
        <v>305445</v>
      </c>
      <c r="E1754" s="25" t="s">
        <v>896</v>
      </c>
      <c r="F1754" s="25">
        <v>301840</v>
      </c>
      <c r="G1754" s="25" t="s">
        <v>895</v>
      </c>
      <c r="H1754" s="25">
        <v>2</v>
      </c>
      <c r="I1754" s="25">
        <v>2008.12</v>
      </c>
      <c r="J1754" s="25">
        <v>2500.12</v>
      </c>
      <c r="K1754" s="25" t="s">
        <v>894</v>
      </c>
      <c r="L1754" s="25"/>
      <c r="M1754" s="25" t="s">
        <v>894</v>
      </c>
      <c r="N1754" s="25" t="s">
        <v>412</v>
      </c>
      <c r="O1754" s="25" t="s">
        <v>428</v>
      </c>
      <c r="P1754" s="25" t="s">
        <v>427</v>
      </c>
      <c r="Q1754" s="24">
        <v>34877</v>
      </c>
      <c r="R1754" s="17">
        <v>0</v>
      </c>
      <c r="U1754" s="17">
        <v>0</v>
      </c>
      <c r="V1754" s="17">
        <v>0</v>
      </c>
      <c r="Y1754" s="17">
        <v>0</v>
      </c>
      <c r="Z1754" s="17">
        <v>0</v>
      </c>
      <c r="AC1754" s="17">
        <v>0</v>
      </c>
      <c r="AD1754" s="17">
        <v>0</v>
      </c>
      <c r="AG1754" s="17">
        <v>0</v>
      </c>
      <c r="AH1754" s="17">
        <v>0</v>
      </c>
      <c r="AK1754" s="17">
        <v>0</v>
      </c>
      <c r="AL1754" s="17">
        <v>0</v>
      </c>
      <c r="AO1754" s="17">
        <v>0</v>
      </c>
      <c r="AP1754" s="17">
        <v>0</v>
      </c>
      <c r="AQ1754" s="17">
        <v>0</v>
      </c>
      <c r="AR1754" s="17">
        <v>0</v>
      </c>
      <c r="AS1754" s="17">
        <v>1.306E-2</v>
      </c>
      <c r="AT1754" s="17">
        <v>6.9258E-2</v>
      </c>
      <c r="AU1754" s="17">
        <v>2.8754999999999999E-2</v>
      </c>
      <c r="AV1754" s="17">
        <v>195</v>
      </c>
      <c r="AW1754" s="17">
        <v>234</v>
      </c>
      <c r="AX1754" s="17">
        <v>292.5</v>
      </c>
      <c r="AY1754" s="17">
        <v>0</v>
      </c>
      <c r="AZ1754" s="17">
        <v>0</v>
      </c>
      <c r="BA1754" s="17">
        <v>0</v>
      </c>
      <c r="BB1754" s="17">
        <v>0</v>
      </c>
      <c r="BC1754" s="17">
        <v>1</v>
      </c>
      <c r="BD1754" s="17">
        <v>34.880000000000003</v>
      </c>
      <c r="BE1754" s="17">
        <v>1</v>
      </c>
      <c r="BF1754" s="17">
        <v>1</v>
      </c>
      <c r="BH1754" s="17">
        <v>0</v>
      </c>
      <c r="BJ1754" s="17">
        <v>0</v>
      </c>
      <c r="BL1754" s="17">
        <v>0</v>
      </c>
      <c r="BM1754" s="17">
        <v>4.1730000000000003E-2</v>
      </c>
      <c r="BN1754" s="17">
        <v>0.16345399999999999</v>
      </c>
      <c r="BO1754" s="17">
        <v>1.0976E-2</v>
      </c>
      <c r="BP1754" s="17">
        <v>0</v>
      </c>
      <c r="BQ1754" s="17">
        <v>0</v>
      </c>
      <c r="BR1754" s="17">
        <v>0</v>
      </c>
      <c r="BS1754" s="17">
        <v>0</v>
      </c>
      <c r="BT1754" s="17" t="s">
        <v>409</v>
      </c>
      <c r="BU1754" s="17" t="s">
        <v>409</v>
      </c>
      <c r="BV1754" s="17" t="s">
        <v>409</v>
      </c>
      <c r="BW1754" s="17" t="s">
        <v>592</v>
      </c>
      <c r="CA1754" s="17">
        <v>98101161</v>
      </c>
      <c r="CB1754" s="17" t="s">
        <v>858</v>
      </c>
      <c r="CC1754" s="17">
        <v>97104204</v>
      </c>
      <c r="CD1754" s="17" t="s">
        <v>893</v>
      </c>
    </row>
    <row r="1755" spans="1:82">
      <c r="A1755" s="27">
        <v>1000006085</v>
      </c>
      <c r="B1755" s="26">
        <v>0</v>
      </c>
      <c r="C1755" s="26" t="s">
        <v>892</v>
      </c>
      <c r="D1755" s="25">
        <v>301825</v>
      </c>
      <c r="E1755" s="25" t="s">
        <v>885</v>
      </c>
      <c r="F1755" s="25">
        <v>301820</v>
      </c>
      <c r="G1755" s="25" t="s">
        <v>890</v>
      </c>
      <c r="H1755" s="25">
        <v>1</v>
      </c>
      <c r="I1755" s="25">
        <v>2009.1</v>
      </c>
      <c r="J1755" s="25">
        <v>2012.12</v>
      </c>
      <c r="K1755" s="25" t="s">
        <v>888</v>
      </c>
      <c r="L1755" s="25"/>
      <c r="M1755" s="25" t="s">
        <v>826</v>
      </c>
      <c r="N1755" s="25" t="s">
        <v>412</v>
      </c>
      <c r="O1755" s="25" t="s">
        <v>428</v>
      </c>
      <c r="P1755" s="25" t="s">
        <v>499</v>
      </c>
      <c r="Q1755" s="24">
        <v>25103</v>
      </c>
      <c r="R1755" s="17">
        <v>0</v>
      </c>
      <c r="U1755" s="17">
        <v>0</v>
      </c>
      <c r="V1755" s="17">
        <v>0</v>
      </c>
      <c r="Y1755" s="17">
        <v>0</v>
      </c>
      <c r="Z1755" s="17">
        <v>0</v>
      </c>
      <c r="AC1755" s="17">
        <v>0</v>
      </c>
      <c r="AD1755" s="17">
        <v>0</v>
      </c>
      <c r="AG1755" s="17">
        <v>0</v>
      </c>
      <c r="AH1755" s="17">
        <v>0</v>
      </c>
      <c r="AK1755" s="17">
        <v>0</v>
      </c>
      <c r="AL1755" s="17">
        <v>0</v>
      </c>
      <c r="AO1755" s="17">
        <v>0</v>
      </c>
      <c r="AP1755" s="17">
        <v>0</v>
      </c>
      <c r="AQ1755" s="17">
        <v>0</v>
      </c>
      <c r="AR1755" s="17">
        <v>0</v>
      </c>
      <c r="AS1755" s="17">
        <v>3.643E-3</v>
      </c>
      <c r="AT1755" s="17">
        <v>3.5137000000000002E-2</v>
      </c>
      <c r="AU1755" s="17">
        <v>2.7942000000000002E-2</v>
      </c>
      <c r="AV1755" s="17">
        <v>452</v>
      </c>
      <c r="AW1755" s="17">
        <v>542.4</v>
      </c>
      <c r="AX1755" s="17">
        <v>678</v>
      </c>
      <c r="AY1755" s="17">
        <v>0</v>
      </c>
      <c r="AZ1755" s="17">
        <v>0</v>
      </c>
      <c r="BA1755" s="17">
        <v>0</v>
      </c>
      <c r="BB1755" s="17">
        <v>0</v>
      </c>
      <c r="BC1755" s="17">
        <v>1</v>
      </c>
      <c r="BD1755" s="17">
        <v>25.1</v>
      </c>
      <c r="BE1755" s="17">
        <v>1</v>
      </c>
      <c r="BF1755" s="17">
        <v>1</v>
      </c>
      <c r="BH1755" s="17">
        <v>0</v>
      </c>
      <c r="BJ1755" s="17">
        <v>0</v>
      </c>
      <c r="BL1755" s="17">
        <v>0</v>
      </c>
      <c r="BM1755" s="17">
        <v>1.924E-2</v>
      </c>
      <c r="BN1755" s="17">
        <v>0.115333</v>
      </c>
      <c r="BO1755" s="17">
        <v>0</v>
      </c>
      <c r="BP1755" s="17">
        <v>0</v>
      </c>
      <c r="BQ1755" s="17">
        <v>0</v>
      </c>
      <c r="BR1755" s="17">
        <v>0</v>
      </c>
      <c r="BS1755" s="17">
        <v>0</v>
      </c>
      <c r="BT1755" s="17" t="s">
        <v>409</v>
      </c>
      <c r="BU1755" s="17" t="s">
        <v>409</v>
      </c>
      <c r="BV1755" s="17" t="s">
        <v>409</v>
      </c>
      <c r="BW1755" s="17" t="s">
        <v>592</v>
      </c>
      <c r="CA1755" s="17">
        <v>98101161</v>
      </c>
      <c r="CB1755" s="17" t="s">
        <v>858</v>
      </c>
      <c r="CC1755" s="17">
        <v>98102434</v>
      </c>
      <c r="CD1755" s="17" t="s">
        <v>887</v>
      </c>
    </row>
    <row r="1756" spans="1:82">
      <c r="A1756" s="27">
        <v>1000006086</v>
      </c>
      <c r="B1756" s="26">
        <v>0</v>
      </c>
      <c r="C1756" s="26" t="s">
        <v>891</v>
      </c>
      <c r="D1756" s="25">
        <v>301825</v>
      </c>
      <c r="E1756" s="25" t="s">
        <v>885</v>
      </c>
      <c r="F1756" s="25">
        <v>301820</v>
      </c>
      <c r="G1756" s="25" t="s">
        <v>890</v>
      </c>
      <c r="H1756" s="25">
        <v>2</v>
      </c>
      <c r="I1756" s="25">
        <v>2009.1</v>
      </c>
      <c r="J1756" s="25">
        <v>2012.12</v>
      </c>
      <c r="K1756" s="25" t="s">
        <v>883</v>
      </c>
      <c r="L1756" s="25"/>
      <c r="M1756" s="25" t="s">
        <v>826</v>
      </c>
      <c r="N1756" s="25" t="s">
        <v>412</v>
      </c>
      <c r="O1756" s="25" t="s">
        <v>428</v>
      </c>
      <c r="P1756" s="25" t="s">
        <v>499</v>
      </c>
      <c r="Q1756" s="24">
        <v>25103</v>
      </c>
      <c r="R1756" s="17">
        <v>0</v>
      </c>
      <c r="U1756" s="17">
        <v>0</v>
      </c>
      <c r="V1756" s="17">
        <v>0</v>
      </c>
      <c r="Y1756" s="17">
        <v>0</v>
      </c>
      <c r="Z1756" s="17">
        <v>0</v>
      </c>
      <c r="AC1756" s="17">
        <v>0</v>
      </c>
      <c r="AD1756" s="17">
        <v>0</v>
      </c>
      <c r="AG1756" s="17">
        <v>0</v>
      </c>
      <c r="AH1756" s="17">
        <v>0</v>
      </c>
      <c r="AK1756" s="17">
        <v>0</v>
      </c>
      <c r="AL1756" s="17">
        <v>0</v>
      </c>
      <c r="AO1756" s="17">
        <v>0</v>
      </c>
      <c r="AP1756" s="17">
        <v>0</v>
      </c>
      <c r="AQ1756" s="17">
        <v>0</v>
      </c>
      <c r="AR1756" s="17">
        <v>0</v>
      </c>
      <c r="AS1756" s="17">
        <v>3.643E-3</v>
      </c>
      <c r="AT1756" s="17">
        <v>3.5137000000000002E-2</v>
      </c>
      <c r="AU1756" s="17">
        <v>2.7942000000000002E-2</v>
      </c>
      <c r="AV1756" s="17">
        <v>452</v>
      </c>
      <c r="AW1756" s="17">
        <v>542.4</v>
      </c>
      <c r="AX1756" s="17">
        <v>678</v>
      </c>
      <c r="AY1756" s="17">
        <v>0</v>
      </c>
      <c r="AZ1756" s="17">
        <v>0</v>
      </c>
      <c r="BA1756" s="17">
        <v>0</v>
      </c>
      <c r="BB1756" s="17">
        <v>0</v>
      </c>
      <c r="BC1756" s="17">
        <v>1</v>
      </c>
      <c r="BD1756" s="17">
        <v>25.1</v>
      </c>
      <c r="BE1756" s="17">
        <v>1</v>
      </c>
      <c r="BF1756" s="17">
        <v>1</v>
      </c>
      <c r="BH1756" s="17">
        <v>0</v>
      </c>
      <c r="BJ1756" s="17">
        <v>0</v>
      </c>
      <c r="BL1756" s="17">
        <v>0</v>
      </c>
      <c r="BM1756" s="17">
        <v>1.924E-2</v>
      </c>
      <c r="BN1756" s="17">
        <v>0.115333</v>
      </c>
      <c r="BO1756" s="17">
        <v>0</v>
      </c>
      <c r="BP1756" s="17">
        <v>0</v>
      </c>
      <c r="BQ1756" s="17">
        <v>0</v>
      </c>
      <c r="BR1756" s="17">
        <v>0</v>
      </c>
      <c r="BS1756" s="17">
        <v>0</v>
      </c>
      <c r="BT1756" s="17" t="s">
        <v>409</v>
      </c>
      <c r="BU1756" s="17" t="s">
        <v>409</v>
      </c>
      <c r="BV1756" s="17" t="s">
        <v>409</v>
      </c>
      <c r="BW1756" s="17" t="s">
        <v>592</v>
      </c>
      <c r="CA1756" s="17">
        <v>98101161</v>
      </c>
      <c r="CB1756" s="17" t="s">
        <v>858</v>
      </c>
      <c r="CC1756" s="17">
        <v>98102434</v>
      </c>
      <c r="CD1756" s="17" t="s">
        <v>828</v>
      </c>
    </row>
    <row r="1757" spans="1:82">
      <c r="A1757" s="27">
        <v>1000006087</v>
      </c>
      <c r="B1757" s="26">
        <v>0</v>
      </c>
      <c r="C1757" s="26" t="s">
        <v>889</v>
      </c>
      <c r="D1757" s="25">
        <v>301825</v>
      </c>
      <c r="E1757" s="25" t="s">
        <v>885</v>
      </c>
      <c r="F1757" s="25">
        <v>301830</v>
      </c>
      <c r="G1757" s="25" t="s">
        <v>884</v>
      </c>
      <c r="H1757" s="25">
        <v>1</v>
      </c>
      <c r="I1757" s="25">
        <v>2009.1</v>
      </c>
      <c r="J1757" s="25">
        <v>2500.12</v>
      </c>
      <c r="K1757" s="25" t="s">
        <v>888</v>
      </c>
      <c r="L1757" s="25"/>
      <c r="M1757" s="25" t="s">
        <v>826</v>
      </c>
      <c r="N1757" s="25" t="s">
        <v>412</v>
      </c>
      <c r="O1757" s="25" t="s">
        <v>428</v>
      </c>
      <c r="P1757" s="25" t="s">
        <v>499</v>
      </c>
      <c r="Q1757" s="24">
        <v>11196</v>
      </c>
      <c r="R1757" s="17">
        <v>0</v>
      </c>
      <c r="U1757" s="17">
        <v>0</v>
      </c>
      <c r="V1757" s="17">
        <v>0</v>
      </c>
      <c r="Y1757" s="17">
        <v>0</v>
      </c>
      <c r="Z1757" s="17">
        <v>0</v>
      </c>
      <c r="AC1757" s="17">
        <v>0</v>
      </c>
      <c r="AD1757" s="17">
        <v>0</v>
      </c>
      <c r="AG1757" s="17">
        <v>0</v>
      </c>
      <c r="AH1757" s="17">
        <v>0</v>
      </c>
      <c r="AK1757" s="17">
        <v>0</v>
      </c>
      <c r="AL1757" s="17">
        <v>0</v>
      </c>
      <c r="AO1757" s="17">
        <v>0</v>
      </c>
      <c r="AP1757" s="17">
        <v>0</v>
      </c>
      <c r="AQ1757" s="17">
        <v>0</v>
      </c>
      <c r="AR1757" s="17">
        <v>0</v>
      </c>
      <c r="AS1757" s="17">
        <v>1.663E-3</v>
      </c>
      <c r="AT1757" s="17">
        <v>1.5672999999999999E-2</v>
      </c>
      <c r="AU1757" s="17">
        <v>1.03071E-2</v>
      </c>
      <c r="AV1757" s="17">
        <v>452</v>
      </c>
      <c r="AW1757" s="17">
        <v>542.4</v>
      </c>
      <c r="AX1757" s="17">
        <v>678</v>
      </c>
      <c r="AY1757" s="17">
        <v>0</v>
      </c>
      <c r="AZ1757" s="17">
        <v>0</v>
      </c>
      <c r="BA1757" s="17">
        <v>0</v>
      </c>
      <c r="BB1757" s="17">
        <v>0</v>
      </c>
      <c r="BC1757" s="17">
        <v>1</v>
      </c>
      <c r="BD1757" s="17">
        <v>11.2</v>
      </c>
      <c r="BE1757" s="17">
        <v>1</v>
      </c>
      <c r="BF1757" s="17">
        <v>1</v>
      </c>
      <c r="BH1757" s="17">
        <v>0</v>
      </c>
      <c r="BJ1757" s="17">
        <v>0</v>
      </c>
      <c r="BL1757" s="17">
        <v>0</v>
      </c>
      <c r="BM1757" s="17">
        <v>1.0788000000000001E-2</v>
      </c>
      <c r="BN1757" s="17">
        <v>4.5927999999999997E-2</v>
      </c>
      <c r="BO1757" s="17">
        <v>0</v>
      </c>
      <c r="BP1757" s="17">
        <v>0</v>
      </c>
      <c r="BQ1757" s="17">
        <v>0</v>
      </c>
      <c r="BR1757" s="17">
        <v>0</v>
      </c>
      <c r="BS1757" s="17">
        <v>0</v>
      </c>
      <c r="BT1757" s="17" t="s">
        <v>409</v>
      </c>
      <c r="BU1757" s="17" t="s">
        <v>409</v>
      </c>
      <c r="BV1757" s="17" t="s">
        <v>409</v>
      </c>
      <c r="BW1757" s="17" t="s">
        <v>592</v>
      </c>
      <c r="CA1757" s="17">
        <v>98101161</v>
      </c>
      <c r="CB1757" s="17" t="s">
        <v>858</v>
      </c>
      <c r="CC1757" s="17">
        <v>98102434</v>
      </c>
      <c r="CD1757" s="17" t="s">
        <v>887</v>
      </c>
    </row>
    <row r="1758" spans="1:82">
      <c r="A1758" s="27">
        <v>1000006088</v>
      </c>
      <c r="B1758" s="26">
        <v>0</v>
      </c>
      <c r="C1758" s="26" t="s">
        <v>886</v>
      </c>
      <c r="D1758" s="25">
        <v>301825</v>
      </c>
      <c r="E1758" s="25" t="s">
        <v>885</v>
      </c>
      <c r="F1758" s="25">
        <v>301830</v>
      </c>
      <c r="G1758" s="25" t="s">
        <v>884</v>
      </c>
      <c r="H1758" s="25">
        <v>2</v>
      </c>
      <c r="I1758" s="25">
        <v>2009.1</v>
      </c>
      <c r="J1758" s="25">
        <v>2500.12</v>
      </c>
      <c r="K1758" s="25" t="s">
        <v>883</v>
      </c>
      <c r="L1758" s="25"/>
      <c r="M1758" s="25" t="s">
        <v>826</v>
      </c>
      <c r="N1758" s="25" t="s">
        <v>412</v>
      </c>
      <c r="O1758" s="25" t="s">
        <v>428</v>
      </c>
      <c r="P1758" s="25" t="s">
        <v>499</v>
      </c>
      <c r="Q1758" s="24">
        <v>11196</v>
      </c>
      <c r="R1758" s="17">
        <v>0</v>
      </c>
      <c r="U1758" s="17">
        <v>0</v>
      </c>
      <c r="V1758" s="17">
        <v>0</v>
      </c>
      <c r="Y1758" s="17">
        <v>0</v>
      </c>
      <c r="Z1758" s="17">
        <v>0</v>
      </c>
      <c r="AC1758" s="17">
        <v>0</v>
      </c>
      <c r="AD1758" s="17">
        <v>0</v>
      </c>
      <c r="AG1758" s="17">
        <v>0</v>
      </c>
      <c r="AH1758" s="17">
        <v>0</v>
      </c>
      <c r="AK1758" s="17">
        <v>0</v>
      </c>
      <c r="AL1758" s="17">
        <v>0</v>
      </c>
      <c r="AO1758" s="17">
        <v>0</v>
      </c>
      <c r="AP1758" s="17">
        <v>0</v>
      </c>
      <c r="AQ1758" s="17">
        <v>0</v>
      </c>
      <c r="AR1758" s="17">
        <v>0</v>
      </c>
      <c r="AS1758" s="17">
        <v>1.663E-3</v>
      </c>
      <c r="AT1758" s="17">
        <v>1.5672999999999999E-2</v>
      </c>
      <c r="AU1758" s="17">
        <v>1.03071E-2</v>
      </c>
      <c r="AV1758" s="17">
        <v>452</v>
      </c>
      <c r="AW1758" s="17">
        <v>542.4</v>
      </c>
      <c r="AX1758" s="17">
        <v>678</v>
      </c>
      <c r="AY1758" s="17">
        <v>0</v>
      </c>
      <c r="AZ1758" s="17">
        <v>0</v>
      </c>
      <c r="BA1758" s="17">
        <v>0</v>
      </c>
      <c r="BB1758" s="17">
        <v>0</v>
      </c>
      <c r="BC1758" s="17">
        <v>1</v>
      </c>
      <c r="BD1758" s="17">
        <v>11.2</v>
      </c>
      <c r="BE1758" s="17">
        <v>1</v>
      </c>
      <c r="BF1758" s="17">
        <v>1</v>
      </c>
      <c r="BH1758" s="17">
        <v>0</v>
      </c>
      <c r="BJ1758" s="17">
        <v>0</v>
      </c>
      <c r="BL1758" s="17">
        <v>0</v>
      </c>
      <c r="BM1758" s="17">
        <v>1.0788000000000001E-2</v>
      </c>
      <c r="BN1758" s="17">
        <v>4.5927999999999997E-2</v>
      </c>
      <c r="BO1758" s="17">
        <v>0</v>
      </c>
      <c r="BP1758" s="17">
        <v>0</v>
      </c>
      <c r="BQ1758" s="17">
        <v>0</v>
      </c>
      <c r="BR1758" s="17">
        <v>0</v>
      </c>
      <c r="BS1758" s="17">
        <v>0</v>
      </c>
      <c r="BT1758" s="17" t="s">
        <v>409</v>
      </c>
      <c r="BU1758" s="17" t="s">
        <v>409</v>
      </c>
      <c r="BV1758" s="17" t="s">
        <v>409</v>
      </c>
      <c r="BW1758" s="17" t="s">
        <v>592</v>
      </c>
      <c r="CA1758" s="17">
        <v>98101161</v>
      </c>
      <c r="CB1758" s="17" t="s">
        <v>858</v>
      </c>
      <c r="CC1758" s="17">
        <v>98102434</v>
      </c>
      <c r="CD1758" s="17" t="s">
        <v>828</v>
      </c>
    </row>
    <row r="1759" spans="1:82">
      <c r="A1759" s="27">
        <v>1000006089</v>
      </c>
      <c r="B1759" s="26">
        <v>0</v>
      </c>
      <c r="C1759" s="26" t="s">
        <v>19</v>
      </c>
      <c r="D1759" s="25">
        <v>301515</v>
      </c>
      <c r="E1759" s="25" t="s">
        <v>882</v>
      </c>
      <c r="F1759" s="25">
        <v>301510</v>
      </c>
      <c r="G1759" s="25" t="s">
        <v>881</v>
      </c>
      <c r="H1759" s="25">
        <v>1</v>
      </c>
      <c r="I1759" s="25">
        <v>2008.04</v>
      </c>
      <c r="J1759" s="25">
        <v>2500.12</v>
      </c>
      <c r="K1759" s="25" t="s">
        <v>880</v>
      </c>
      <c r="L1759" s="25"/>
      <c r="M1759" s="25" t="s">
        <v>879</v>
      </c>
      <c r="N1759" s="25" t="s">
        <v>412</v>
      </c>
      <c r="O1759" s="25" t="s">
        <v>411</v>
      </c>
      <c r="P1759" s="25" t="s">
        <v>516</v>
      </c>
      <c r="Q1759" s="24">
        <v>2930</v>
      </c>
      <c r="R1759" s="17">
        <v>1.3541000000000001</v>
      </c>
      <c r="U1759" s="17">
        <v>0</v>
      </c>
      <c r="V1759" s="17">
        <v>0</v>
      </c>
      <c r="Y1759" s="17">
        <v>0</v>
      </c>
      <c r="Z1759" s="17">
        <v>0</v>
      </c>
      <c r="AC1759" s="17">
        <v>0</v>
      </c>
      <c r="AD1759" s="17">
        <v>0</v>
      </c>
      <c r="AG1759" s="17">
        <v>0</v>
      </c>
      <c r="AH1759" s="17">
        <v>0</v>
      </c>
      <c r="AK1759" s="17">
        <v>0</v>
      </c>
      <c r="AL1759" s="17">
        <v>0</v>
      </c>
      <c r="AO1759" s="17">
        <v>0</v>
      </c>
      <c r="AP1759" s="17">
        <v>0</v>
      </c>
      <c r="AQ1759" s="17">
        <v>1.3541000000000001</v>
      </c>
      <c r="AR1759" s="17">
        <v>1E-3</v>
      </c>
      <c r="AS1759" s="17">
        <v>1.7699999999999999E-4</v>
      </c>
      <c r="AT1759" s="17">
        <v>1.542E-3</v>
      </c>
      <c r="AU1759" s="17">
        <v>5.2678999999999997E-2</v>
      </c>
      <c r="AV1759" s="17">
        <v>388.63</v>
      </c>
      <c r="AW1759" s="17">
        <v>466.36</v>
      </c>
      <c r="AX1759" s="17">
        <v>582.95000000000005</v>
      </c>
      <c r="AY1759" s="17">
        <v>0</v>
      </c>
      <c r="AZ1759" s="17">
        <v>0</v>
      </c>
      <c r="BA1759" s="17">
        <v>0</v>
      </c>
      <c r="BB1759" s="17">
        <v>0</v>
      </c>
      <c r="BC1759" s="17">
        <v>1</v>
      </c>
      <c r="BD1759" s="17">
        <v>2.93</v>
      </c>
      <c r="BE1759" s="17">
        <v>1</v>
      </c>
      <c r="BF1759" s="17">
        <v>1</v>
      </c>
      <c r="BH1759" s="17">
        <v>0</v>
      </c>
      <c r="BJ1759" s="17">
        <v>0</v>
      </c>
      <c r="BL1759" s="17">
        <v>0</v>
      </c>
      <c r="BM1759" s="17">
        <v>6.0400000000000004E-4</v>
      </c>
      <c r="BN1759" s="17">
        <v>7.7700000000000002E-4</v>
      </c>
      <c r="BO1759" s="17">
        <v>0</v>
      </c>
      <c r="BP1759" s="17">
        <v>0</v>
      </c>
      <c r="BQ1759" s="17">
        <v>0</v>
      </c>
      <c r="BR1759" s="17">
        <v>0</v>
      </c>
      <c r="BS1759" s="17">
        <v>0</v>
      </c>
      <c r="BT1759" s="17" t="s">
        <v>409</v>
      </c>
      <c r="BU1759" s="17" t="s">
        <v>409</v>
      </c>
      <c r="BV1759" s="17" t="s">
        <v>409</v>
      </c>
      <c r="BW1759" s="17" t="s">
        <v>592</v>
      </c>
      <c r="CA1759" s="17">
        <v>98101161</v>
      </c>
      <c r="CB1759" s="17" t="s">
        <v>858</v>
      </c>
      <c r="CC1759" s="17">
        <v>4104935</v>
      </c>
      <c r="CD1759" s="17" t="s">
        <v>878</v>
      </c>
    </row>
    <row r="1760" spans="1:82">
      <c r="A1760" s="27">
        <v>1000006094</v>
      </c>
      <c r="B1760" s="26">
        <v>0</v>
      </c>
      <c r="C1760" s="26" t="s">
        <v>185</v>
      </c>
      <c r="D1760" s="25">
        <v>301630</v>
      </c>
      <c r="E1760" s="25" t="s">
        <v>876</v>
      </c>
      <c r="F1760" s="25">
        <v>301615</v>
      </c>
      <c r="G1760" s="25" t="s">
        <v>877</v>
      </c>
      <c r="H1760" s="25">
        <v>1</v>
      </c>
      <c r="I1760" s="25">
        <v>2009.05</v>
      </c>
      <c r="J1760" s="25">
        <v>2500.12</v>
      </c>
      <c r="K1760" s="25" t="s">
        <v>644</v>
      </c>
      <c r="L1760" s="25"/>
      <c r="M1760" s="25" t="s">
        <v>620</v>
      </c>
      <c r="N1760" s="25" t="s">
        <v>412</v>
      </c>
      <c r="O1760" s="25" t="s">
        <v>411</v>
      </c>
      <c r="P1760" s="25" t="s">
        <v>516</v>
      </c>
      <c r="Q1760" s="24">
        <v>3631</v>
      </c>
      <c r="R1760" s="17">
        <v>0.999</v>
      </c>
      <c r="U1760" s="17">
        <v>0</v>
      </c>
      <c r="V1760" s="17">
        <v>0</v>
      </c>
      <c r="Y1760" s="17">
        <v>0</v>
      </c>
      <c r="Z1760" s="17">
        <v>0</v>
      </c>
      <c r="AC1760" s="17">
        <v>0</v>
      </c>
      <c r="AD1760" s="17">
        <v>0</v>
      </c>
      <c r="AG1760" s="17">
        <v>0</v>
      </c>
      <c r="AH1760" s="17">
        <v>0</v>
      </c>
      <c r="AK1760" s="17">
        <v>0</v>
      </c>
      <c r="AL1760" s="17">
        <v>0</v>
      </c>
      <c r="AO1760" s="17">
        <v>0</v>
      </c>
      <c r="AP1760" s="17">
        <v>0</v>
      </c>
      <c r="AQ1760" s="17">
        <v>0.999</v>
      </c>
      <c r="AR1760" s="17">
        <v>1E-3</v>
      </c>
      <c r="AS1760" s="17">
        <v>2.9300000000000002E-4</v>
      </c>
      <c r="AT1760" s="17">
        <v>1.7750000000000001E-3</v>
      </c>
      <c r="AU1760" s="17">
        <v>6.368E-2</v>
      </c>
      <c r="AV1760" s="17">
        <v>407</v>
      </c>
      <c r="AW1760" s="17">
        <v>488.4</v>
      </c>
      <c r="AX1760" s="17">
        <v>610.5</v>
      </c>
      <c r="AY1760" s="17">
        <v>0</v>
      </c>
      <c r="AZ1760" s="17">
        <v>0</v>
      </c>
      <c r="BA1760" s="17">
        <v>0</v>
      </c>
      <c r="BB1760" s="17">
        <v>0</v>
      </c>
      <c r="BC1760" s="17">
        <v>1</v>
      </c>
      <c r="BD1760" s="17">
        <v>3.63</v>
      </c>
      <c r="BE1760" s="17">
        <v>1</v>
      </c>
      <c r="BF1760" s="17">
        <v>1</v>
      </c>
      <c r="BH1760" s="17">
        <v>0</v>
      </c>
      <c r="BJ1760" s="17">
        <v>0</v>
      </c>
      <c r="BL1760" s="17">
        <v>0</v>
      </c>
      <c r="BM1760" s="17">
        <v>1.0839999999999999E-3</v>
      </c>
      <c r="BN1760" s="17">
        <v>7.45E-3</v>
      </c>
      <c r="BO1760" s="17">
        <v>0</v>
      </c>
      <c r="BP1760" s="17">
        <v>0</v>
      </c>
      <c r="BQ1760" s="17">
        <v>0</v>
      </c>
      <c r="BR1760" s="17">
        <v>0</v>
      </c>
      <c r="BS1760" s="17">
        <v>0</v>
      </c>
      <c r="BT1760" s="17" t="s">
        <v>409</v>
      </c>
      <c r="BU1760" s="17" t="s">
        <v>409</v>
      </c>
      <c r="BV1760" s="17" t="s">
        <v>409</v>
      </c>
      <c r="BW1760" s="17" t="s">
        <v>592</v>
      </c>
      <c r="CA1760" s="17">
        <v>98101161</v>
      </c>
      <c r="CB1760" s="17" t="s">
        <v>858</v>
      </c>
      <c r="CC1760" s="17">
        <v>98200088</v>
      </c>
      <c r="CD1760" s="17" t="s">
        <v>743</v>
      </c>
    </row>
    <row r="1761" spans="1:82">
      <c r="A1761" s="27">
        <v>1000006095</v>
      </c>
      <c r="B1761" s="26">
        <v>0</v>
      </c>
      <c r="C1761" s="26" t="s">
        <v>184</v>
      </c>
      <c r="D1761" s="25">
        <v>301630</v>
      </c>
      <c r="E1761" s="25" t="s">
        <v>876</v>
      </c>
      <c r="F1761" s="25">
        <v>301615</v>
      </c>
      <c r="G1761" s="25" t="s">
        <v>877</v>
      </c>
      <c r="H1761" s="25">
        <v>2</v>
      </c>
      <c r="I1761" s="25">
        <v>2009.05</v>
      </c>
      <c r="J1761" s="25">
        <v>2500.12</v>
      </c>
      <c r="K1761" s="25" t="s">
        <v>874</v>
      </c>
      <c r="L1761" s="25"/>
      <c r="M1761" s="25" t="s">
        <v>620</v>
      </c>
      <c r="N1761" s="25" t="s">
        <v>412</v>
      </c>
      <c r="O1761" s="25" t="s">
        <v>411</v>
      </c>
      <c r="P1761" s="25" t="s">
        <v>516</v>
      </c>
      <c r="Q1761" s="24">
        <v>3631</v>
      </c>
      <c r="R1761" s="17">
        <v>0.999</v>
      </c>
      <c r="U1761" s="17">
        <v>0</v>
      </c>
      <c r="V1761" s="17">
        <v>0</v>
      </c>
      <c r="Y1761" s="17">
        <v>0</v>
      </c>
      <c r="Z1761" s="17">
        <v>0</v>
      </c>
      <c r="AC1761" s="17">
        <v>0</v>
      </c>
      <c r="AD1761" s="17">
        <v>0</v>
      </c>
      <c r="AG1761" s="17">
        <v>0</v>
      </c>
      <c r="AH1761" s="17">
        <v>0</v>
      </c>
      <c r="AK1761" s="17">
        <v>0</v>
      </c>
      <c r="AL1761" s="17">
        <v>0</v>
      </c>
      <c r="AO1761" s="17">
        <v>0</v>
      </c>
      <c r="AP1761" s="17">
        <v>0</v>
      </c>
      <c r="AQ1761" s="17">
        <v>0.999</v>
      </c>
      <c r="AR1761" s="17">
        <v>1E-3</v>
      </c>
      <c r="AS1761" s="17">
        <v>2.9300000000000002E-4</v>
      </c>
      <c r="AT1761" s="17">
        <v>1.7750000000000001E-3</v>
      </c>
      <c r="AU1761" s="17">
        <v>6.368E-2</v>
      </c>
      <c r="AV1761" s="17">
        <v>407</v>
      </c>
      <c r="AW1761" s="17">
        <v>488.4</v>
      </c>
      <c r="AX1761" s="17">
        <v>610.5</v>
      </c>
      <c r="AY1761" s="17">
        <v>0</v>
      </c>
      <c r="AZ1761" s="17">
        <v>0</v>
      </c>
      <c r="BA1761" s="17">
        <v>0</v>
      </c>
      <c r="BB1761" s="17">
        <v>0</v>
      </c>
      <c r="BC1761" s="17">
        <v>1</v>
      </c>
      <c r="BD1761" s="17">
        <v>3.63</v>
      </c>
      <c r="BE1761" s="17">
        <v>1</v>
      </c>
      <c r="BF1761" s="17">
        <v>1</v>
      </c>
      <c r="BH1761" s="17">
        <v>0</v>
      </c>
      <c r="BJ1761" s="17">
        <v>0</v>
      </c>
      <c r="BL1761" s="17">
        <v>0</v>
      </c>
      <c r="BM1761" s="17">
        <v>1.0839999999999999E-3</v>
      </c>
      <c r="BN1761" s="17">
        <v>7.45E-3</v>
      </c>
      <c r="BO1761" s="17">
        <v>0</v>
      </c>
      <c r="BP1761" s="17">
        <v>0</v>
      </c>
      <c r="BQ1761" s="17">
        <v>0</v>
      </c>
      <c r="BR1761" s="17">
        <v>0</v>
      </c>
      <c r="BS1761" s="17">
        <v>0</v>
      </c>
      <c r="BT1761" s="17" t="s">
        <v>409</v>
      </c>
      <c r="BU1761" s="17" t="s">
        <v>409</v>
      </c>
      <c r="BV1761" s="17" t="s">
        <v>409</v>
      </c>
      <c r="BW1761" s="17" t="s">
        <v>592</v>
      </c>
      <c r="CA1761" s="17">
        <v>98101161</v>
      </c>
      <c r="CB1761" s="17" t="s">
        <v>858</v>
      </c>
      <c r="CC1761" s="17">
        <v>98200088</v>
      </c>
      <c r="CD1761" s="17" t="s">
        <v>743</v>
      </c>
    </row>
    <row r="1762" spans="1:82">
      <c r="A1762" s="27">
        <v>1000006096</v>
      </c>
      <c r="B1762" s="26">
        <v>0</v>
      </c>
      <c r="C1762" s="26" t="s">
        <v>229</v>
      </c>
      <c r="D1762" s="25">
        <v>301630</v>
      </c>
      <c r="E1762" s="25" t="s">
        <v>876</v>
      </c>
      <c r="F1762" s="25">
        <v>301635</v>
      </c>
      <c r="G1762" s="25" t="s">
        <v>875</v>
      </c>
      <c r="H1762" s="25">
        <v>1</v>
      </c>
      <c r="I1762" s="25">
        <v>2009.05</v>
      </c>
      <c r="J1762" s="25">
        <v>2500.12</v>
      </c>
      <c r="K1762" s="25" t="s">
        <v>644</v>
      </c>
      <c r="L1762" s="25"/>
      <c r="M1762" s="25" t="s">
        <v>620</v>
      </c>
      <c r="N1762" s="25" t="s">
        <v>412</v>
      </c>
      <c r="O1762" s="25" t="s">
        <v>411</v>
      </c>
      <c r="P1762" s="25" t="s">
        <v>516</v>
      </c>
      <c r="Q1762" s="24">
        <v>1360</v>
      </c>
      <c r="R1762" s="17">
        <v>0.92800000000000005</v>
      </c>
      <c r="U1762" s="17">
        <v>0</v>
      </c>
      <c r="V1762" s="17">
        <v>0</v>
      </c>
      <c r="Y1762" s="17">
        <v>0</v>
      </c>
      <c r="Z1762" s="17">
        <v>0</v>
      </c>
      <c r="AC1762" s="17">
        <v>0</v>
      </c>
      <c r="AD1762" s="17">
        <v>0</v>
      </c>
      <c r="AG1762" s="17">
        <v>0</v>
      </c>
      <c r="AH1762" s="17">
        <v>0</v>
      </c>
      <c r="AK1762" s="17">
        <v>0</v>
      </c>
      <c r="AL1762" s="17">
        <v>0</v>
      </c>
      <c r="AO1762" s="17">
        <v>0</v>
      </c>
      <c r="AP1762" s="17">
        <v>0</v>
      </c>
      <c r="AQ1762" s="17">
        <v>0.92800000000000005</v>
      </c>
      <c r="AR1762" s="17">
        <v>1E-3</v>
      </c>
      <c r="AS1762" s="17">
        <v>6.0000000000000002E-5</v>
      </c>
      <c r="AT1762" s="17">
        <v>5.2499999999999997E-4</v>
      </c>
      <c r="AU1762" s="17">
        <v>2.3852000000000002E-2</v>
      </c>
      <c r="AV1762" s="17">
        <v>412</v>
      </c>
      <c r="AW1762" s="17">
        <v>494.4</v>
      </c>
      <c r="AX1762" s="17">
        <v>618</v>
      </c>
      <c r="AY1762" s="17">
        <v>0</v>
      </c>
      <c r="AZ1762" s="17">
        <v>0</v>
      </c>
      <c r="BA1762" s="17">
        <v>0</v>
      </c>
      <c r="BB1762" s="17">
        <v>0</v>
      </c>
      <c r="BC1762" s="17">
        <v>1</v>
      </c>
      <c r="BD1762" s="17">
        <v>1.36</v>
      </c>
      <c r="BE1762" s="17">
        <v>1</v>
      </c>
      <c r="BF1762" s="17">
        <v>1</v>
      </c>
      <c r="BH1762" s="17">
        <v>0</v>
      </c>
      <c r="BJ1762" s="17">
        <v>0</v>
      </c>
      <c r="BL1762" s="17">
        <v>0</v>
      </c>
      <c r="BM1762" s="17">
        <v>4.4000000000000002E-4</v>
      </c>
      <c r="BN1762" s="17">
        <v>3.7439999999999999E-3</v>
      </c>
      <c r="BO1762" s="17">
        <v>0</v>
      </c>
      <c r="BP1762" s="17">
        <v>0</v>
      </c>
      <c r="BQ1762" s="17">
        <v>0</v>
      </c>
      <c r="BR1762" s="17">
        <v>0</v>
      </c>
      <c r="BS1762" s="17">
        <v>0</v>
      </c>
      <c r="BT1762" s="17" t="s">
        <v>409</v>
      </c>
      <c r="BU1762" s="17" t="s">
        <v>409</v>
      </c>
      <c r="BV1762" s="17" t="s">
        <v>409</v>
      </c>
      <c r="BW1762" s="17" t="s">
        <v>592</v>
      </c>
      <c r="CA1762" s="17">
        <v>98101161</v>
      </c>
      <c r="CB1762" s="17" t="s">
        <v>858</v>
      </c>
      <c r="CC1762" s="17">
        <v>98200088</v>
      </c>
      <c r="CD1762" s="17" t="s">
        <v>743</v>
      </c>
    </row>
    <row r="1763" spans="1:82">
      <c r="A1763" s="27">
        <v>1000006097</v>
      </c>
      <c r="B1763" s="26">
        <v>0</v>
      </c>
      <c r="C1763" s="26" t="s">
        <v>228</v>
      </c>
      <c r="D1763" s="25">
        <v>301630</v>
      </c>
      <c r="E1763" s="25" t="s">
        <v>876</v>
      </c>
      <c r="F1763" s="25">
        <v>301635</v>
      </c>
      <c r="G1763" s="25" t="s">
        <v>875</v>
      </c>
      <c r="H1763" s="25">
        <v>2</v>
      </c>
      <c r="I1763" s="25">
        <v>2009.05</v>
      </c>
      <c r="J1763" s="25">
        <v>2500.12</v>
      </c>
      <c r="K1763" s="25" t="s">
        <v>874</v>
      </c>
      <c r="L1763" s="25"/>
      <c r="M1763" s="25" t="s">
        <v>620</v>
      </c>
      <c r="N1763" s="25" t="s">
        <v>412</v>
      </c>
      <c r="O1763" s="25" t="s">
        <v>411</v>
      </c>
      <c r="P1763" s="25" t="s">
        <v>516</v>
      </c>
      <c r="Q1763" s="24">
        <v>1360</v>
      </c>
      <c r="R1763" s="17">
        <v>0.92800000000000005</v>
      </c>
      <c r="U1763" s="17">
        <v>0</v>
      </c>
      <c r="V1763" s="17">
        <v>0</v>
      </c>
      <c r="Y1763" s="17">
        <v>0</v>
      </c>
      <c r="Z1763" s="17">
        <v>0</v>
      </c>
      <c r="AC1763" s="17">
        <v>0</v>
      </c>
      <c r="AD1763" s="17">
        <v>0</v>
      </c>
      <c r="AG1763" s="17">
        <v>0</v>
      </c>
      <c r="AH1763" s="17">
        <v>0</v>
      </c>
      <c r="AK1763" s="17">
        <v>0</v>
      </c>
      <c r="AL1763" s="17">
        <v>0</v>
      </c>
      <c r="AO1763" s="17">
        <v>0</v>
      </c>
      <c r="AP1763" s="17">
        <v>0</v>
      </c>
      <c r="AQ1763" s="17">
        <v>0.92800000000000005</v>
      </c>
      <c r="AR1763" s="17">
        <v>1E-3</v>
      </c>
      <c r="AS1763" s="17">
        <v>6.0000000000000002E-5</v>
      </c>
      <c r="AT1763" s="17">
        <v>5.2499999999999997E-4</v>
      </c>
      <c r="AU1763" s="17">
        <v>2.3852000000000002E-2</v>
      </c>
      <c r="AV1763" s="17">
        <v>412</v>
      </c>
      <c r="AW1763" s="17">
        <v>494.4</v>
      </c>
      <c r="AX1763" s="17">
        <v>618</v>
      </c>
      <c r="AY1763" s="17">
        <v>0</v>
      </c>
      <c r="AZ1763" s="17">
        <v>0</v>
      </c>
      <c r="BA1763" s="17">
        <v>0</v>
      </c>
      <c r="BB1763" s="17">
        <v>0</v>
      </c>
      <c r="BC1763" s="17">
        <v>1</v>
      </c>
      <c r="BD1763" s="17">
        <v>1.36</v>
      </c>
      <c r="BE1763" s="17">
        <v>1</v>
      </c>
      <c r="BF1763" s="17">
        <v>1</v>
      </c>
      <c r="BH1763" s="17">
        <v>0</v>
      </c>
      <c r="BJ1763" s="17">
        <v>0</v>
      </c>
      <c r="BL1763" s="17">
        <v>0</v>
      </c>
      <c r="BM1763" s="17">
        <v>4.4000000000000002E-4</v>
      </c>
      <c r="BN1763" s="17">
        <v>3.7439999999999999E-3</v>
      </c>
      <c r="BO1763" s="17">
        <v>0</v>
      </c>
      <c r="BP1763" s="17">
        <v>0</v>
      </c>
      <c r="BQ1763" s="17">
        <v>0</v>
      </c>
      <c r="BR1763" s="17">
        <v>0</v>
      </c>
      <c r="BS1763" s="17">
        <v>0</v>
      </c>
      <c r="BT1763" s="17" t="s">
        <v>409</v>
      </c>
      <c r="BU1763" s="17" t="s">
        <v>409</v>
      </c>
      <c r="BV1763" s="17" t="s">
        <v>409</v>
      </c>
      <c r="BW1763" s="17" t="s">
        <v>592</v>
      </c>
      <c r="CA1763" s="17">
        <v>98101161</v>
      </c>
      <c r="CB1763" s="17" t="s">
        <v>858</v>
      </c>
      <c r="CC1763" s="17">
        <v>98200088</v>
      </c>
      <c r="CD1763" s="17" t="s">
        <v>743</v>
      </c>
    </row>
    <row r="1764" spans="1:82">
      <c r="A1764" s="27">
        <v>1000006108</v>
      </c>
      <c r="B1764" s="26">
        <v>0</v>
      </c>
      <c r="C1764" s="26" t="s">
        <v>99</v>
      </c>
      <c r="D1764" s="25">
        <v>301310</v>
      </c>
      <c r="E1764" s="25" t="s">
        <v>678</v>
      </c>
      <c r="F1764" s="25">
        <v>301330</v>
      </c>
      <c r="G1764" s="25" t="s">
        <v>873</v>
      </c>
      <c r="H1764" s="25">
        <v>1</v>
      </c>
      <c r="I1764" s="25">
        <v>2008.12</v>
      </c>
      <c r="J1764" s="25">
        <v>2500.12</v>
      </c>
      <c r="K1764" s="25" t="s">
        <v>871</v>
      </c>
      <c r="L1764" s="25"/>
      <c r="M1764" s="25" t="s">
        <v>676</v>
      </c>
      <c r="N1764" s="25" t="s">
        <v>412</v>
      </c>
      <c r="O1764" s="25" t="s">
        <v>411</v>
      </c>
      <c r="P1764" s="25" t="s">
        <v>516</v>
      </c>
      <c r="Q1764" s="24">
        <v>2330</v>
      </c>
      <c r="R1764" s="17">
        <v>0.93799999999999994</v>
      </c>
      <c r="S1764" s="17" t="s">
        <v>498</v>
      </c>
      <c r="T1764" s="17" t="s">
        <v>516</v>
      </c>
      <c r="U1764" s="29">
        <v>5668</v>
      </c>
      <c r="V1764" s="17">
        <v>1.448</v>
      </c>
      <c r="Y1764" s="17">
        <v>0</v>
      </c>
      <c r="Z1764" s="17">
        <v>0</v>
      </c>
      <c r="AC1764" s="17">
        <v>0</v>
      </c>
      <c r="AD1764" s="17">
        <v>0</v>
      </c>
      <c r="AG1764" s="17">
        <v>0</v>
      </c>
      <c r="AH1764" s="17">
        <v>0</v>
      </c>
      <c r="AK1764" s="17">
        <v>0</v>
      </c>
      <c r="AL1764" s="17">
        <v>0</v>
      </c>
      <c r="AO1764" s="17">
        <v>0</v>
      </c>
      <c r="AP1764" s="17">
        <v>0</v>
      </c>
      <c r="AQ1764" s="17">
        <v>1.255394723</v>
      </c>
      <c r="AR1764" s="17">
        <v>2.6653169999999999E-3</v>
      </c>
      <c r="AS1764" s="17">
        <v>3.88E-4</v>
      </c>
      <c r="AT1764" s="17">
        <v>3.7789999999999998E-3</v>
      </c>
      <c r="AU1764" s="17">
        <v>0.33107399999999998</v>
      </c>
      <c r="AV1764" s="17">
        <v>337</v>
      </c>
      <c r="AW1764" s="17">
        <v>404.4</v>
      </c>
      <c r="AX1764" s="17">
        <v>505.5</v>
      </c>
      <c r="AY1764" s="17">
        <v>0</v>
      </c>
      <c r="AZ1764" s="17">
        <v>0</v>
      </c>
      <c r="BA1764" s="17">
        <v>0</v>
      </c>
      <c r="BB1764" s="17">
        <v>0</v>
      </c>
      <c r="BC1764" s="17">
        <v>1</v>
      </c>
      <c r="BD1764" s="17">
        <v>8</v>
      </c>
      <c r="BE1764" s="17">
        <v>1</v>
      </c>
      <c r="BF1764" s="17">
        <v>1</v>
      </c>
      <c r="BH1764" s="17">
        <v>0</v>
      </c>
      <c r="BJ1764" s="17">
        <v>0</v>
      </c>
      <c r="BL1764" s="17">
        <v>0</v>
      </c>
      <c r="BM1764" s="17">
        <v>1.5640000000000001E-3</v>
      </c>
      <c r="BN1764" s="17">
        <v>1.485E-3</v>
      </c>
      <c r="BO1764" s="17">
        <v>0</v>
      </c>
      <c r="BP1764" s="17">
        <v>0</v>
      </c>
      <c r="BQ1764" s="17">
        <v>0</v>
      </c>
      <c r="BR1764" s="17">
        <v>0</v>
      </c>
      <c r="BS1764" s="17">
        <v>0</v>
      </c>
      <c r="BT1764" s="17" t="s">
        <v>409</v>
      </c>
      <c r="BU1764" s="17" t="s">
        <v>409</v>
      </c>
      <c r="BV1764" s="17" t="s">
        <v>409</v>
      </c>
      <c r="BW1764" s="17" t="s">
        <v>592</v>
      </c>
      <c r="CA1764" s="17">
        <v>98101161</v>
      </c>
      <c r="CB1764" s="17" t="s">
        <v>858</v>
      </c>
      <c r="CC1764" s="17">
        <v>4104935</v>
      </c>
      <c r="CD1764" s="17" t="s">
        <v>682</v>
      </c>
    </row>
    <row r="1765" spans="1:82">
      <c r="A1765" s="27">
        <v>1000006109</v>
      </c>
      <c r="B1765" s="26">
        <v>0</v>
      </c>
      <c r="C1765" s="26" t="s">
        <v>118</v>
      </c>
      <c r="D1765" s="25">
        <v>301320</v>
      </c>
      <c r="E1765" s="25" t="s">
        <v>872</v>
      </c>
      <c r="F1765" s="25">
        <v>301335</v>
      </c>
      <c r="G1765" s="25" t="s">
        <v>677</v>
      </c>
      <c r="H1765" s="25">
        <v>1</v>
      </c>
      <c r="I1765" s="25">
        <v>2008.12</v>
      </c>
      <c r="J1765" s="25">
        <v>2500.12</v>
      </c>
      <c r="K1765" s="25" t="s">
        <v>871</v>
      </c>
      <c r="L1765" s="25"/>
      <c r="M1765" s="25" t="s">
        <v>676</v>
      </c>
      <c r="N1765" s="25" t="s">
        <v>412</v>
      </c>
      <c r="O1765" s="25" t="s">
        <v>411</v>
      </c>
      <c r="P1765" s="25" t="s">
        <v>516</v>
      </c>
      <c r="Q1765" s="24">
        <v>1130</v>
      </c>
      <c r="R1765" s="17">
        <v>0.88100000000000001</v>
      </c>
      <c r="S1765" s="17" t="s">
        <v>498</v>
      </c>
      <c r="T1765" s="17" t="s">
        <v>516</v>
      </c>
      <c r="U1765" s="29">
        <v>2327</v>
      </c>
      <c r="V1765" s="17">
        <v>1.4319999999999999</v>
      </c>
      <c r="Y1765" s="17">
        <v>0</v>
      </c>
      <c r="Z1765" s="17">
        <v>0</v>
      </c>
      <c r="AC1765" s="17">
        <v>0</v>
      </c>
      <c r="AD1765" s="17">
        <v>0</v>
      </c>
      <c r="AG1765" s="17">
        <v>0</v>
      </c>
      <c r="AH1765" s="17">
        <v>0</v>
      </c>
      <c r="AK1765" s="17">
        <v>0</v>
      </c>
      <c r="AL1765" s="17">
        <v>0</v>
      </c>
      <c r="AO1765" s="17">
        <v>0</v>
      </c>
      <c r="AP1765" s="17">
        <v>0</v>
      </c>
      <c r="AQ1765" s="17">
        <v>1.201937781</v>
      </c>
      <c r="AR1765" s="17">
        <v>2.616284E-3</v>
      </c>
      <c r="AS1765" s="17">
        <v>1.56E-4</v>
      </c>
      <c r="AT1765" s="17">
        <v>1.3649999999999999E-3</v>
      </c>
      <c r="AU1765" s="17">
        <v>0.241813</v>
      </c>
      <c r="AV1765" s="17">
        <v>195</v>
      </c>
      <c r="AW1765" s="17">
        <v>234</v>
      </c>
      <c r="AX1765" s="17">
        <v>292.5</v>
      </c>
      <c r="AY1765" s="17">
        <v>0</v>
      </c>
      <c r="AZ1765" s="17">
        <v>0</v>
      </c>
      <c r="BA1765" s="17">
        <v>0</v>
      </c>
      <c r="BB1765" s="17">
        <v>0</v>
      </c>
      <c r="BC1765" s="17">
        <v>1</v>
      </c>
      <c r="BD1765" s="17">
        <v>3.46</v>
      </c>
      <c r="BE1765" s="17">
        <v>1</v>
      </c>
      <c r="BF1765" s="17">
        <v>1</v>
      </c>
      <c r="BH1765" s="17">
        <v>0</v>
      </c>
      <c r="BJ1765" s="17">
        <v>0</v>
      </c>
      <c r="BL1765" s="17">
        <v>0</v>
      </c>
      <c r="BM1765" s="17">
        <v>5.9999999999999995E-4</v>
      </c>
      <c r="BN1765" s="17">
        <v>6.2100000000000002E-4</v>
      </c>
      <c r="BO1765" s="17">
        <v>0</v>
      </c>
      <c r="BP1765" s="17">
        <v>0</v>
      </c>
      <c r="BQ1765" s="17">
        <v>0</v>
      </c>
      <c r="BR1765" s="17">
        <v>0</v>
      </c>
      <c r="BS1765" s="17">
        <v>0</v>
      </c>
      <c r="BT1765" s="17" t="s">
        <v>409</v>
      </c>
      <c r="BU1765" s="17" t="s">
        <v>409</v>
      </c>
      <c r="BV1765" s="17" t="s">
        <v>409</v>
      </c>
      <c r="BW1765" s="17" t="s">
        <v>592</v>
      </c>
      <c r="CA1765" s="17">
        <v>98101161</v>
      </c>
      <c r="CB1765" s="17" t="s">
        <v>858</v>
      </c>
      <c r="CC1765" s="17">
        <v>4104935</v>
      </c>
      <c r="CD1765" s="17" t="s">
        <v>682</v>
      </c>
    </row>
    <row r="1766" spans="1:82">
      <c r="A1766" s="27">
        <v>1000006158</v>
      </c>
      <c r="B1766" s="26">
        <v>0</v>
      </c>
      <c r="C1766" s="26" t="s">
        <v>870</v>
      </c>
      <c r="D1766" s="25">
        <v>301100</v>
      </c>
      <c r="E1766" s="25" t="s">
        <v>861</v>
      </c>
      <c r="F1766" s="25">
        <v>301170</v>
      </c>
      <c r="G1766" s="25" t="s">
        <v>868</v>
      </c>
      <c r="H1766" s="25">
        <v>1</v>
      </c>
      <c r="I1766" s="25">
        <v>2010.01</v>
      </c>
      <c r="J1766" s="25">
        <v>2500.12</v>
      </c>
      <c r="K1766" s="25" t="s">
        <v>625</v>
      </c>
      <c r="L1766" s="25"/>
      <c r="M1766" s="25" t="s">
        <v>859</v>
      </c>
      <c r="N1766" s="25" t="s">
        <v>412</v>
      </c>
      <c r="O1766" s="25" t="s">
        <v>411</v>
      </c>
      <c r="P1766" s="25" t="s">
        <v>516</v>
      </c>
      <c r="Q1766" s="24">
        <v>6950</v>
      </c>
      <c r="R1766" s="17">
        <v>0.21554999999999999</v>
      </c>
      <c r="U1766" s="17">
        <v>0</v>
      </c>
      <c r="V1766" s="17">
        <v>0</v>
      </c>
      <c r="Y1766" s="17">
        <v>0</v>
      </c>
      <c r="Z1766" s="17">
        <v>0</v>
      </c>
      <c r="AC1766" s="17">
        <v>0</v>
      </c>
      <c r="AD1766" s="17">
        <v>0</v>
      </c>
      <c r="AG1766" s="17">
        <v>0</v>
      </c>
      <c r="AH1766" s="17">
        <v>0</v>
      </c>
      <c r="AK1766" s="17">
        <v>0</v>
      </c>
      <c r="AL1766" s="17">
        <v>0</v>
      </c>
      <c r="AO1766" s="17">
        <v>0</v>
      </c>
      <c r="AP1766" s="17">
        <v>0</v>
      </c>
      <c r="AQ1766" s="17">
        <v>0.21554999999999999</v>
      </c>
      <c r="AR1766" s="17">
        <v>1E-3</v>
      </c>
      <c r="AS1766" s="17">
        <v>4.0999999999999999E-4</v>
      </c>
      <c r="AT1766" s="17">
        <v>6.1279999999999998E-3</v>
      </c>
      <c r="AU1766" s="17">
        <v>0.16334199999999999</v>
      </c>
      <c r="AV1766" s="17">
        <v>236</v>
      </c>
      <c r="AW1766" s="17">
        <v>283.2</v>
      </c>
      <c r="AX1766" s="17">
        <v>354</v>
      </c>
      <c r="AY1766" s="17">
        <v>0</v>
      </c>
      <c r="AZ1766" s="17">
        <v>0</v>
      </c>
      <c r="BA1766" s="17">
        <v>0</v>
      </c>
      <c r="BB1766" s="17">
        <v>0</v>
      </c>
      <c r="BC1766" s="17">
        <v>1</v>
      </c>
      <c r="BD1766" s="17">
        <v>6.95</v>
      </c>
      <c r="BE1766" s="17">
        <v>1</v>
      </c>
      <c r="BF1766" s="17">
        <v>1</v>
      </c>
      <c r="BH1766" s="17">
        <v>0</v>
      </c>
      <c r="BJ1766" s="17">
        <v>0</v>
      </c>
      <c r="BL1766" s="17">
        <v>0</v>
      </c>
      <c r="BM1766" s="17">
        <v>3.3430000000000001E-3</v>
      </c>
      <c r="BN1766" s="17">
        <v>2.6873000000000001E-2</v>
      </c>
      <c r="BO1766" s="17">
        <v>0</v>
      </c>
      <c r="BP1766" s="17">
        <v>0</v>
      </c>
      <c r="BQ1766" s="17">
        <v>0</v>
      </c>
      <c r="BR1766" s="17">
        <v>0</v>
      </c>
      <c r="BS1766" s="17">
        <v>0</v>
      </c>
      <c r="BT1766" s="17" t="s">
        <v>409</v>
      </c>
      <c r="BU1766" s="17" t="s">
        <v>409</v>
      </c>
      <c r="BV1766" s="17" t="s">
        <v>409</v>
      </c>
      <c r="BW1766" s="17" t="s">
        <v>592</v>
      </c>
      <c r="CA1766" s="17">
        <v>98101161</v>
      </c>
      <c r="CB1766" s="17" t="s">
        <v>858</v>
      </c>
      <c r="CC1766" s="17">
        <v>98102434</v>
      </c>
      <c r="CD1766" s="17" t="s">
        <v>867</v>
      </c>
    </row>
    <row r="1767" spans="1:82">
      <c r="A1767" s="27">
        <v>1000006160</v>
      </c>
      <c r="B1767" s="26">
        <v>0</v>
      </c>
      <c r="C1767" s="26" t="s">
        <v>869</v>
      </c>
      <c r="D1767" s="25">
        <v>301100</v>
      </c>
      <c r="E1767" s="25" t="s">
        <v>861</v>
      </c>
      <c r="F1767" s="25">
        <v>301170</v>
      </c>
      <c r="G1767" s="25" t="s">
        <v>868</v>
      </c>
      <c r="H1767" s="25">
        <v>2</v>
      </c>
      <c r="I1767" s="25">
        <v>2010.01</v>
      </c>
      <c r="J1767" s="25">
        <v>2500.12</v>
      </c>
      <c r="K1767" s="25" t="s">
        <v>625</v>
      </c>
      <c r="L1767" s="25"/>
      <c r="M1767" s="25" t="s">
        <v>859</v>
      </c>
      <c r="N1767" s="25" t="s">
        <v>412</v>
      </c>
      <c r="O1767" s="25" t="s">
        <v>411</v>
      </c>
      <c r="P1767" s="25" t="s">
        <v>516</v>
      </c>
      <c r="Q1767" s="24">
        <v>6950</v>
      </c>
      <c r="R1767" s="17">
        <v>0.21554999999999999</v>
      </c>
      <c r="U1767" s="17">
        <v>0</v>
      </c>
      <c r="V1767" s="17">
        <v>0</v>
      </c>
      <c r="Y1767" s="17">
        <v>0</v>
      </c>
      <c r="Z1767" s="17">
        <v>0</v>
      </c>
      <c r="AC1767" s="17">
        <v>0</v>
      </c>
      <c r="AD1767" s="17">
        <v>0</v>
      </c>
      <c r="AG1767" s="17">
        <v>0</v>
      </c>
      <c r="AH1767" s="17">
        <v>0</v>
      </c>
      <c r="AK1767" s="17">
        <v>0</v>
      </c>
      <c r="AL1767" s="17">
        <v>0</v>
      </c>
      <c r="AO1767" s="17">
        <v>0</v>
      </c>
      <c r="AP1767" s="17">
        <v>0</v>
      </c>
      <c r="AQ1767" s="17">
        <v>0.21554999999999999</v>
      </c>
      <c r="AR1767" s="17">
        <v>1E-3</v>
      </c>
      <c r="AS1767" s="17">
        <v>4.0999999999999999E-4</v>
      </c>
      <c r="AT1767" s="17">
        <v>6.1279999999999998E-3</v>
      </c>
      <c r="AU1767" s="17">
        <v>0.16334199999999999</v>
      </c>
      <c r="AV1767" s="17">
        <v>236</v>
      </c>
      <c r="AW1767" s="17">
        <v>283.2</v>
      </c>
      <c r="AX1767" s="17">
        <v>354</v>
      </c>
      <c r="AY1767" s="17">
        <v>0</v>
      </c>
      <c r="AZ1767" s="17">
        <v>0</v>
      </c>
      <c r="BA1767" s="17">
        <v>0</v>
      </c>
      <c r="BB1767" s="17">
        <v>0</v>
      </c>
      <c r="BC1767" s="17">
        <v>1</v>
      </c>
      <c r="BD1767" s="17">
        <v>6.95</v>
      </c>
      <c r="BE1767" s="17">
        <v>1</v>
      </c>
      <c r="BF1767" s="17">
        <v>1</v>
      </c>
      <c r="BH1767" s="17">
        <v>0</v>
      </c>
      <c r="BJ1767" s="17">
        <v>0</v>
      </c>
      <c r="BL1767" s="17">
        <v>0</v>
      </c>
      <c r="BM1767" s="17">
        <v>3.3430000000000001E-3</v>
      </c>
      <c r="BN1767" s="17">
        <v>2.6873000000000001E-2</v>
      </c>
      <c r="BO1767" s="17">
        <v>0</v>
      </c>
      <c r="BP1767" s="17">
        <v>0</v>
      </c>
      <c r="BQ1767" s="17">
        <v>0</v>
      </c>
      <c r="BR1767" s="17">
        <v>0</v>
      </c>
      <c r="BS1767" s="17">
        <v>0</v>
      </c>
      <c r="BT1767" s="17" t="s">
        <v>409</v>
      </c>
      <c r="BU1767" s="17" t="s">
        <v>409</v>
      </c>
      <c r="BV1767" s="17" t="s">
        <v>409</v>
      </c>
      <c r="BW1767" s="17" t="s">
        <v>592</v>
      </c>
      <c r="CA1767" s="17">
        <v>98101161</v>
      </c>
      <c r="CB1767" s="17" t="s">
        <v>858</v>
      </c>
      <c r="CC1767" s="17">
        <v>98102434</v>
      </c>
      <c r="CD1767" s="17" t="s">
        <v>867</v>
      </c>
    </row>
    <row r="1768" spans="1:82">
      <c r="A1768" s="27">
        <v>1000006161</v>
      </c>
      <c r="B1768" s="26">
        <v>0</v>
      </c>
      <c r="C1768" s="26" t="s">
        <v>866</v>
      </c>
      <c r="D1768" s="25">
        <v>301100</v>
      </c>
      <c r="E1768" s="25" t="s">
        <v>861</v>
      </c>
      <c r="F1768" s="25">
        <v>301230</v>
      </c>
      <c r="G1768" s="25" t="s">
        <v>804</v>
      </c>
      <c r="H1768" s="25">
        <v>1</v>
      </c>
      <c r="I1768" s="25">
        <v>2010.06</v>
      </c>
      <c r="J1768" s="25">
        <v>2011.04</v>
      </c>
      <c r="K1768" s="25" t="s">
        <v>851</v>
      </c>
      <c r="L1768" s="25"/>
      <c r="M1768" s="25" t="s">
        <v>859</v>
      </c>
      <c r="N1768" s="25" t="s">
        <v>412</v>
      </c>
      <c r="O1768" s="25" t="s">
        <v>428</v>
      </c>
      <c r="P1768" s="25" t="s">
        <v>499</v>
      </c>
      <c r="Q1768" s="24">
        <v>5500</v>
      </c>
      <c r="R1768" s="17">
        <v>0</v>
      </c>
      <c r="S1768" s="17" t="s">
        <v>411</v>
      </c>
      <c r="T1768" s="17" t="s">
        <v>704</v>
      </c>
      <c r="U1768" s="17">
        <v>210</v>
      </c>
      <c r="V1768" s="17">
        <v>0.98160000000000003</v>
      </c>
      <c r="Y1768" s="17">
        <v>0</v>
      </c>
      <c r="Z1768" s="17">
        <v>0</v>
      </c>
      <c r="AC1768" s="17">
        <v>0</v>
      </c>
      <c r="AD1768" s="17">
        <v>0</v>
      </c>
      <c r="AG1768" s="17">
        <v>0</v>
      </c>
      <c r="AH1768" s="17">
        <v>0</v>
      </c>
      <c r="AK1768" s="17">
        <v>0</v>
      </c>
      <c r="AL1768" s="17">
        <v>0</v>
      </c>
      <c r="AO1768" s="17">
        <v>0</v>
      </c>
      <c r="AP1768" s="17">
        <v>0</v>
      </c>
      <c r="AQ1768" s="17">
        <v>1.4190658E-2</v>
      </c>
      <c r="AR1768" s="17">
        <v>4.7948700000000001E-4</v>
      </c>
      <c r="AS1768" s="17">
        <v>8.4599999999999996E-4</v>
      </c>
      <c r="AT1768" s="17">
        <v>7.7400000000000004E-3</v>
      </c>
      <c r="AU1768" s="17">
        <v>1.0344000000000001E-2</v>
      </c>
      <c r="AV1768" s="17">
        <v>447</v>
      </c>
      <c r="AW1768" s="17">
        <v>536.4</v>
      </c>
      <c r="AX1768" s="17">
        <v>670.5</v>
      </c>
      <c r="AY1768" s="17">
        <v>0</v>
      </c>
      <c r="AZ1768" s="17">
        <v>0</v>
      </c>
      <c r="BA1768" s="17">
        <v>0</v>
      </c>
      <c r="BB1768" s="17">
        <v>0</v>
      </c>
      <c r="BC1768" s="17">
        <v>1</v>
      </c>
      <c r="BD1768" s="17">
        <v>5.71</v>
      </c>
      <c r="BE1768" s="17">
        <v>1</v>
      </c>
      <c r="BF1768" s="17">
        <v>1</v>
      </c>
      <c r="BH1768" s="17">
        <v>0</v>
      </c>
      <c r="BJ1768" s="17">
        <v>0</v>
      </c>
      <c r="BL1768" s="17">
        <v>0</v>
      </c>
      <c r="BM1768" s="17">
        <v>5.3179999999999998E-3</v>
      </c>
      <c r="BN1768" s="17">
        <v>2.2412000000000001E-2</v>
      </c>
      <c r="BO1768" s="17">
        <v>0</v>
      </c>
      <c r="BP1768" s="17">
        <v>0</v>
      </c>
      <c r="BQ1768" s="17">
        <v>0</v>
      </c>
      <c r="BR1768" s="17">
        <v>0</v>
      </c>
      <c r="BS1768" s="17">
        <v>0</v>
      </c>
      <c r="BT1768" s="17" t="s">
        <v>409</v>
      </c>
      <c r="BU1768" s="17" t="s">
        <v>409</v>
      </c>
      <c r="BV1768" s="17" t="s">
        <v>409</v>
      </c>
      <c r="BW1768" s="17" t="s">
        <v>592</v>
      </c>
      <c r="CA1768" s="17">
        <v>98101161</v>
      </c>
      <c r="CB1768" s="17" t="s">
        <v>858</v>
      </c>
      <c r="CC1768" s="17">
        <v>98102434</v>
      </c>
      <c r="CD1768" s="17" t="s">
        <v>857</v>
      </c>
    </row>
    <row r="1769" spans="1:82">
      <c r="A1769" s="27">
        <v>1000006162</v>
      </c>
      <c r="B1769" s="26">
        <v>0</v>
      </c>
      <c r="C1769" s="26" t="s">
        <v>865</v>
      </c>
      <c r="D1769" s="25">
        <v>301100</v>
      </c>
      <c r="E1769" s="25" t="s">
        <v>861</v>
      </c>
      <c r="F1769" s="25">
        <v>301230</v>
      </c>
      <c r="G1769" s="25" t="s">
        <v>804</v>
      </c>
      <c r="H1769" s="25">
        <v>2</v>
      </c>
      <c r="I1769" s="25">
        <v>2010.06</v>
      </c>
      <c r="J1769" s="25">
        <v>2011.04</v>
      </c>
      <c r="K1769" s="25" t="s">
        <v>668</v>
      </c>
      <c r="L1769" s="25"/>
      <c r="M1769" s="25" t="s">
        <v>859</v>
      </c>
      <c r="N1769" s="25" t="s">
        <v>412</v>
      </c>
      <c r="O1769" s="25" t="s">
        <v>428</v>
      </c>
      <c r="P1769" s="25" t="s">
        <v>499</v>
      </c>
      <c r="Q1769" s="24">
        <v>5500</v>
      </c>
      <c r="R1769" s="17">
        <v>0</v>
      </c>
      <c r="S1769" s="17" t="s">
        <v>411</v>
      </c>
      <c r="T1769" s="17" t="s">
        <v>704</v>
      </c>
      <c r="U1769" s="17">
        <v>210</v>
      </c>
      <c r="V1769" s="17">
        <v>0.98160000000000003</v>
      </c>
      <c r="Y1769" s="17">
        <v>0</v>
      </c>
      <c r="Z1769" s="17">
        <v>0</v>
      </c>
      <c r="AC1769" s="17">
        <v>0</v>
      </c>
      <c r="AD1769" s="17">
        <v>0</v>
      </c>
      <c r="AG1769" s="17">
        <v>0</v>
      </c>
      <c r="AH1769" s="17">
        <v>0</v>
      </c>
      <c r="AK1769" s="17">
        <v>0</v>
      </c>
      <c r="AL1769" s="17">
        <v>0</v>
      </c>
      <c r="AO1769" s="17">
        <v>0</v>
      </c>
      <c r="AP1769" s="17">
        <v>0</v>
      </c>
      <c r="AQ1769" s="17">
        <v>1.4190658E-2</v>
      </c>
      <c r="AR1769" s="17">
        <v>4.7948700000000001E-4</v>
      </c>
      <c r="AS1769" s="17">
        <v>8.4599999999999996E-4</v>
      </c>
      <c r="AT1769" s="17">
        <v>7.7400000000000004E-3</v>
      </c>
      <c r="AU1769" s="17">
        <v>1.0344000000000001E-2</v>
      </c>
      <c r="AV1769" s="17">
        <v>447</v>
      </c>
      <c r="AW1769" s="17">
        <v>536.4</v>
      </c>
      <c r="AX1769" s="17">
        <v>670.5</v>
      </c>
      <c r="AY1769" s="17">
        <v>0</v>
      </c>
      <c r="AZ1769" s="17">
        <v>0</v>
      </c>
      <c r="BA1769" s="17">
        <v>0</v>
      </c>
      <c r="BB1769" s="17">
        <v>0</v>
      </c>
      <c r="BC1769" s="17">
        <v>1</v>
      </c>
      <c r="BD1769" s="17">
        <v>5.71</v>
      </c>
      <c r="BE1769" s="17">
        <v>1</v>
      </c>
      <c r="BF1769" s="17">
        <v>1</v>
      </c>
      <c r="BH1769" s="17">
        <v>0</v>
      </c>
      <c r="BJ1769" s="17">
        <v>0</v>
      </c>
      <c r="BL1769" s="17">
        <v>0</v>
      </c>
      <c r="BM1769" s="17">
        <v>5.3179999999999998E-3</v>
      </c>
      <c r="BN1769" s="17">
        <v>2.2412000000000001E-2</v>
      </c>
      <c r="BO1769" s="17">
        <v>0</v>
      </c>
      <c r="BP1769" s="17">
        <v>0</v>
      </c>
      <c r="BQ1769" s="17">
        <v>0</v>
      </c>
      <c r="BR1769" s="17">
        <v>0</v>
      </c>
      <c r="BS1769" s="17">
        <v>0</v>
      </c>
      <c r="BT1769" s="17" t="s">
        <v>409</v>
      </c>
      <c r="BU1769" s="17" t="s">
        <v>409</v>
      </c>
      <c r="BV1769" s="17" t="s">
        <v>409</v>
      </c>
      <c r="BW1769" s="17" t="s">
        <v>592</v>
      </c>
      <c r="CA1769" s="17">
        <v>98101161</v>
      </c>
      <c r="CB1769" s="17" t="s">
        <v>858</v>
      </c>
      <c r="CC1769" s="17">
        <v>98102434</v>
      </c>
      <c r="CD1769" s="17" t="s">
        <v>863</v>
      </c>
    </row>
    <row r="1770" spans="1:82">
      <c r="A1770" s="27">
        <v>1000006163</v>
      </c>
      <c r="B1770" s="26">
        <v>0</v>
      </c>
      <c r="C1770" s="26" t="s">
        <v>864</v>
      </c>
      <c r="D1770" s="25">
        <v>301100</v>
      </c>
      <c r="E1770" s="25" t="s">
        <v>861</v>
      </c>
      <c r="F1770" s="25">
        <v>301160</v>
      </c>
      <c r="G1770" s="25" t="s">
        <v>860</v>
      </c>
      <c r="H1770" s="25">
        <v>1</v>
      </c>
      <c r="I1770" s="25">
        <v>2010.06</v>
      </c>
      <c r="J1770" s="25">
        <v>2500.12</v>
      </c>
      <c r="K1770" s="25" t="s">
        <v>668</v>
      </c>
      <c r="L1770" s="25"/>
      <c r="M1770" s="25" t="s">
        <v>859</v>
      </c>
      <c r="N1770" s="25" t="s">
        <v>412</v>
      </c>
      <c r="O1770" s="25" t="s">
        <v>428</v>
      </c>
      <c r="P1770" s="25" t="s">
        <v>499</v>
      </c>
      <c r="Q1770" s="24">
        <v>4400</v>
      </c>
      <c r="R1770" s="17">
        <v>0</v>
      </c>
      <c r="S1770" s="17" t="s">
        <v>411</v>
      </c>
      <c r="T1770" s="17" t="s">
        <v>704</v>
      </c>
      <c r="U1770" s="17">
        <v>830</v>
      </c>
      <c r="V1770" s="17">
        <v>0.29920000000000002</v>
      </c>
      <c r="Y1770" s="17">
        <v>0</v>
      </c>
      <c r="Z1770" s="17">
        <v>0</v>
      </c>
      <c r="AC1770" s="17">
        <v>0</v>
      </c>
      <c r="AD1770" s="17">
        <v>0</v>
      </c>
      <c r="AG1770" s="17">
        <v>0</v>
      </c>
      <c r="AH1770" s="17">
        <v>0</v>
      </c>
      <c r="AK1770" s="17">
        <v>0</v>
      </c>
      <c r="AL1770" s="17">
        <v>0</v>
      </c>
      <c r="AO1770" s="17">
        <v>0</v>
      </c>
      <c r="AP1770" s="17">
        <v>0</v>
      </c>
      <c r="AQ1770" s="17">
        <v>2.0217959000000001E-2</v>
      </c>
      <c r="AR1770" s="17">
        <v>8.1985499999999998E-4</v>
      </c>
      <c r="AS1770" s="17">
        <v>7.7800000000000005E-4</v>
      </c>
      <c r="AT1770" s="17">
        <v>6.3010000000000002E-3</v>
      </c>
      <c r="AU1770" s="17">
        <v>2.0832E-2</v>
      </c>
      <c r="AV1770" s="17">
        <v>447</v>
      </c>
      <c r="AW1770" s="17">
        <v>536.4</v>
      </c>
      <c r="AX1770" s="17">
        <v>670.5</v>
      </c>
      <c r="AY1770" s="17">
        <v>0</v>
      </c>
      <c r="AZ1770" s="17">
        <v>0</v>
      </c>
      <c r="BA1770" s="17">
        <v>0</v>
      </c>
      <c r="BB1770" s="17">
        <v>0</v>
      </c>
      <c r="BC1770" s="17">
        <v>1</v>
      </c>
      <c r="BD1770" s="17">
        <v>5.23</v>
      </c>
      <c r="BE1770" s="17">
        <v>1</v>
      </c>
      <c r="BF1770" s="17">
        <v>1</v>
      </c>
      <c r="BH1770" s="17">
        <v>0</v>
      </c>
      <c r="BJ1770" s="17">
        <v>0</v>
      </c>
      <c r="BL1770" s="17">
        <v>0</v>
      </c>
      <c r="BM1770" s="17">
        <v>4.4749999999999998E-3</v>
      </c>
      <c r="BN1770" s="17">
        <v>1.796E-2</v>
      </c>
      <c r="BO1770" s="17">
        <v>0</v>
      </c>
      <c r="BP1770" s="17">
        <v>0</v>
      </c>
      <c r="BQ1770" s="17">
        <v>0</v>
      </c>
      <c r="BR1770" s="17">
        <v>0</v>
      </c>
      <c r="BS1770" s="17">
        <v>0</v>
      </c>
      <c r="BT1770" s="17" t="s">
        <v>409</v>
      </c>
      <c r="BU1770" s="17" t="s">
        <v>409</v>
      </c>
      <c r="BV1770" s="17" t="s">
        <v>409</v>
      </c>
      <c r="BW1770" s="17" t="s">
        <v>592</v>
      </c>
      <c r="CA1770" s="17">
        <v>98101161</v>
      </c>
      <c r="CB1770" s="17" t="s">
        <v>858</v>
      </c>
      <c r="CC1770" s="17">
        <v>98102434</v>
      </c>
      <c r="CD1770" s="17" t="s">
        <v>863</v>
      </c>
    </row>
    <row r="1771" spans="1:82">
      <c r="A1771" s="27">
        <v>1000006164</v>
      </c>
      <c r="B1771" s="26">
        <v>0</v>
      </c>
      <c r="C1771" s="26" t="s">
        <v>862</v>
      </c>
      <c r="D1771" s="25">
        <v>301100</v>
      </c>
      <c r="E1771" s="25" t="s">
        <v>861</v>
      </c>
      <c r="F1771" s="25">
        <v>301160</v>
      </c>
      <c r="G1771" s="25" t="s">
        <v>860</v>
      </c>
      <c r="H1771" s="25">
        <v>2</v>
      </c>
      <c r="I1771" s="25">
        <v>2010.06</v>
      </c>
      <c r="J1771" s="25">
        <v>2500.12</v>
      </c>
      <c r="K1771" s="25" t="s">
        <v>497</v>
      </c>
      <c r="L1771" s="25"/>
      <c r="M1771" s="25" t="s">
        <v>859</v>
      </c>
      <c r="N1771" s="25" t="s">
        <v>412</v>
      </c>
      <c r="O1771" s="25" t="s">
        <v>428</v>
      </c>
      <c r="P1771" s="25" t="s">
        <v>499</v>
      </c>
      <c r="Q1771" s="24">
        <v>4400</v>
      </c>
      <c r="R1771" s="17">
        <v>0</v>
      </c>
      <c r="S1771" s="17" t="s">
        <v>411</v>
      </c>
      <c r="T1771" s="17" t="s">
        <v>704</v>
      </c>
      <c r="U1771" s="17">
        <v>830</v>
      </c>
      <c r="V1771" s="17">
        <v>0.29920000000000002</v>
      </c>
      <c r="Y1771" s="17">
        <v>0</v>
      </c>
      <c r="Z1771" s="17">
        <v>0</v>
      </c>
      <c r="AC1771" s="17">
        <v>0</v>
      </c>
      <c r="AD1771" s="17">
        <v>0</v>
      </c>
      <c r="AG1771" s="17">
        <v>0</v>
      </c>
      <c r="AH1771" s="17">
        <v>0</v>
      </c>
      <c r="AK1771" s="17">
        <v>0</v>
      </c>
      <c r="AL1771" s="17">
        <v>0</v>
      </c>
      <c r="AO1771" s="17">
        <v>0</v>
      </c>
      <c r="AP1771" s="17">
        <v>0</v>
      </c>
      <c r="AQ1771" s="17">
        <v>2.0217959000000001E-2</v>
      </c>
      <c r="AR1771" s="17">
        <v>8.1985499999999998E-4</v>
      </c>
      <c r="AS1771" s="17">
        <v>7.7800000000000005E-4</v>
      </c>
      <c r="AT1771" s="17">
        <v>6.3010000000000002E-3</v>
      </c>
      <c r="AU1771" s="17">
        <v>2.0832E-2</v>
      </c>
      <c r="AV1771" s="17">
        <v>447</v>
      </c>
      <c r="AW1771" s="17">
        <v>536.4</v>
      </c>
      <c r="AX1771" s="17">
        <v>670.5</v>
      </c>
      <c r="AY1771" s="17">
        <v>0</v>
      </c>
      <c r="AZ1771" s="17">
        <v>0</v>
      </c>
      <c r="BA1771" s="17">
        <v>0</v>
      </c>
      <c r="BB1771" s="17">
        <v>0</v>
      </c>
      <c r="BC1771" s="17">
        <v>1</v>
      </c>
      <c r="BD1771" s="17">
        <v>5.23</v>
      </c>
      <c r="BE1771" s="17">
        <v>1</v>
      </c>
      <c r="BF1771" s="17">
        <v>1</v>
      </c>
      <c r="BH1771" s="17">
        <v>0</v>
      </c>
      <c r="BJ1771" s="17">
        <v>0</v>
      </c>
      <c r="BL1771" s="17">
        <v>0</v>
      </c>
      <c r="BM1771" s="17">
        <v>4.4749999999999998E-3</v>
      </c>
      <c r="BN1771" s="17">
        <v>1.796E-2</v>
      </c>
      <c r="BO1771" s="17">
        <v>0</v>
      </c>
      <c r="BP1771" s="17">
        <v>0</v>
      </c>
      <c r="BQ1771" s="17">
        <v>0</v>
      </c>
      <c r="BR1771" s="17">
        <v>0</v>
      </c>
      <c r="BS1771" s="17">
        <v>0</v>
      </c>
      <c r="BT1771" s="17" t="s">
        <v>409</v>
      </c>
      <c r="BU1771" s="17" t="s">
        <v>409</v>
      </c>
      <c r="BV1771" s="17" t="s">
        <v>409</v>
      </c>
      <c r="BW1771" s="17" t="s">
        <v>592</v>
      </c>
      <c r="CA1771" s="17">
        <v>98101161</v>
      </c>
      <c r="CB1771" s="17" t="s">
        <v>858</v>
      </c>
      <c r="CC1771" s="17">
        <v>98102434</v>
      </c>
      <c r="CD1771" s="17" t="s">
        <v>857</v>
      </c>
    </row>
    <row r="1772" spans="1:82">
      <c r="A1772" s="27">
        <v>1000006288</v>
      </c>
      <c r="B1772" s="26">
        <v>0</v>
      </c>
      <c r="C1772" s="26" t="s">
        <v>856</v>
      </c>
      <c r="D1772" s="25">
        <v>306200</v>
      </c>
      <c r="E1772" s="25" t="s">
        <v>853</v>
      </c>
      <c r="F1772" s="25">
        <v>306210</v>
      </c>
      <c r="G1772" s="25" t="s">
        <v>852</v>
      </c>
      <c r="H1772" s="25">
        <v>1</v>
      </c>
      <c r="I1772" s="25">
        <v>2010.06</v>
      </c>
      <c r="J1772" s="25">
        <v>2500.12</v>
      </c>
      <c r="K1772" s="25" t="s">
        <v>851</v>
      </c>
      <c r="L1772" s="25"/>
      <c r="M1772" s="25" t="s">
        <v>855</v>
      </c>
      <c r="N1772" s="25" t="s">
        <v>412</v>
      </c>
      <c r="O1772" s="25"/>
      <c r="P1772" s="25"/>
      <c r="Q1772" s="28">
        <v>0</v>
      </c>
      <c r="R1772" s="17">
        <v>0</v>
      </c>
      <c r="S1772" s="17" t="s">
        <v>411</v>
      </c>
      <c r="T1772" s="17" t="s">
        <v>792</v>
      </c>
      <c r="U1772" s="17">
        <v>510</v>
      </c>
      <c r="V1772" s="17">
        <v>0</v>
      </c>
      <c r="Y1772" s="17">
        <v>0</v>
      </c>
      <c r="Z1772" s="17">
        <v>0</v>
      </c>
      <c r="AC1772" s="17">
        <v>0</v>
      </c>
      <c r="AD1772" s="17">
        <v>0</v>
      </c>
      <c r="AG1772" s="17">
        <v>0</v>
      </c>
      <c r="AH1772" s="17">
        <v>0</v>
      </c>
      <c r="AK1772" s="17">
        <v>0</v>
      </c>
      <c r="AL1772" s="17">
        <v>0</v>
      </c>
      <c r="AO1772" s="17">
        <v>0</v>
      </c>
      <c r="AP1772" s="17">
        <v>0</v>
      </c>
      <c r="AQ1772" s="17">
        <v>0</v>
      </c>
      <c r="AR1772" s="17">
        <v>1E-3</v>
      </c>
      <c r="AS1772" s="17">
        <v>4.3000000000000002E-5</v>
      </c>
      <c r="AT1772" s="17">
        <v>8.3800000000000004E-5</v>
      </c>
      <c r="AU1772" s="17">
        <v>1.76347E-2</v>
      </c>
      <c r="AV1772" s="17">
        <v>472</v>
      </c>
      <c r="AW1772" s="17">
        <v>566.4</v>
      </c>
      <c r="AX1772" s="17">
        <v>708</v>
      </c>
      <c r="AY1772" s="17">
        <v>0</v>
      </c>
      <c r="AZ1772" s="17">
        <v>0</v>
      </c>
      <c r="BA1772" s="17">
        <v>0</v>
      </c>
      <c r="BB1772" s="17">
        <v>0</v>
      </c>
      <c r="BC1772" s="17">
        <v>1</v>
      </c>
      <c r="BD1772" s="17">
        <v>0.51</v>
      </c>
      <c r="BE1772" s="17">
        <v>1</v>
      </c>
      <c r="BF1772" s="17">
        <v>1</v>
      </c>
      <c r="BH1772" s="17">
        <v>0</v>
      </c>
      <c r="BJ1772" s="17">
        <v>0</v>
      </c>
      <c r="BL1772" s="17">
        <v>0</v>
      </c>
      <c r="BM1772" s="17">
        <v>5.0300000000000003E-5</v>
      </c>
      <c r="BN1772" s="17">
        <v>7.2899999999999997E-5</v>
      </c>
      <c r="BO1772" s="17">
        <v>0</v>
      </c>
      <c r="BP1772" s="17">
        <v>0</v>
      </c>
      <c r="BQ1772" s="17">
        <v>0</v>
      </c>
      <c r="BR1772" s="17">
        <v>0</v>
      </c>
      <c r="BS1772" s="17">
        <v>0</v>
      </c>
      <c r="BT1772" s="17" t="s">
        <v>409</v>
      </c>
      <c r="BU1772" s="17" t="s">
        <v>409</v>
      </c>
      <c r="BV1772" s="17" t="s">
        <v>409</v>
      </c>
      <c r="BW1772" s="17" t="s">
        <v>592</v>
      </c>
      <c r="CA1772" s="17">
        <v>93104820</v>
      </c>
      <c r="CB1772" s="17" t="s">
        <v>850</v>
      </c>
      <c r="CC1772" s="17">
        <v>5103347</v>
      </c>
      <c r="CD1772" s="17" t="s">
        <v>849</v>
      </c>
    </row>
    <row r="1773" spans="1:82">
      <c r="A1773" s="27">
        <v>1000006289</v>
      </c>
      <c r="B1773" s="26">
        <v>0</v>
      </c>
      <c r="C1773" s="26" t="s">
        <v>854</v>
      </c>
      <c r="D1773" s="25">
        <v>306200</v>
      </c>
      <c r="E1773" s="25" t="s">
        <v>853</v>
      </c>
      <c r="F1773" s="25">
        <v>306210</v>
      </c>
      <c r="G1773" s="25" t="s">
        <v>852</v>
      </c>
      <c r="H1773" s="25">
        <v>2</v>
      </c>
      <c r="I1773" s="25">
        <v>2010.06</v>
      </c>
      <c r="J1773" s="25">
        <v>2500.12</v>
      </c>
      <c r="K1773" s="25" t="s">
        <v>851</v>
      </c>
      <c r="L1773" s="25"/>
      <c r="M1773" s="25" t="s">
        <v>670</v>
      </c>
      <c r="N1773" s="25" t="s">
        <v>412</v>
      </c>
      <c r="O1773" s="25"/>
      <c r="P1773" s="25"/>
      <c r="Q1773" s="28">
        <v>0</v>
      </c>
      <c r="R1773" s="17">
        <v>0</v>
      </c>
      <c r="S1773" s="17" t="s">
        <v>411</v>
      </c>
      <c r="T1773" s="17" t="s">
        <v>792</v>
      </c>
      <c r="U1773" s="17">
        <v>509</v>
      </c>
      <c r="V1773" s="17">
        <v>0</v>
      </c>
      <c r="Y1773" s="17">
        <v>0</v>
      </c>
      <c r="Z1773" s="17">
        <v>0</v>
      </c>
      <c r="AC1773" s="17">
        <v>0</v>
      </c>
      <c r="AD1773" s="17">
        <v>0</v>
      </c>
      <c r="AG1773" s="17">
        <v>0</v>
      </c>
      <c r="AH1773" s="17">
        <v>0</v>
      </c>
      <c r="AK1773" s="17">
        <v>0</v>
      </c>
      <c r="AL1773" s="17">
        <v>0</v>
      </c>
      <c r="AO1773" s="17">
        <v>0</v>
      </c>
      <c r="AP1773" s="17">
        <v>0</v>
      </c>
      <c r="AQ1773" s="17">
        <v>0</v>
      </c>
      <c r="AR1773" s="17">
        <v>1E-3</v>
      </c>
      <c r="AS1773" s="17">
        <v>4.3000000000000002E-5</v>
      </c>
      <c r="AT1773" s="17">
        <v>8.3800000000000004E-5</v>
      </c>
      <c r="AU1773" s="17">
        <v>1.76347E-2</v>
      </c>
      <c r="AV1773" s="17">
        <v>472</v>
      </c>
      <c r="AW1773" s="17">
        <v>566.4</v>
      </c>
      <c r="AX1773" s="17">
        <v>708</v>
      </c>
      <c r="AY1773" s="17">
        <v>0</v>
      </c>
      <c r="AZ1773" s="17">
        <v>0</v>
      </c>
      <c r="BA1773" s="17">
        <v>0</v>
      </c>
      <c r="BB1773" s="17">
        <v>0</v>
      </c>
      <c r="BC1773" s="17">
        <v>1</v>
      </c>
      <c r="BD1773" s="17">
        <v>0.51</v>
      </c>
      <c r="BE1773" s="17">
        <v>1</v>
      </c>
      <c r="BF1773" s="17">
        <v>1</v>
      </c>
      <c r="BH1773" s="17">
        <v>0</v>
      </c>
      <c r="BJ1773" s="17">
        <v>0</v>
      </c>
      <c r="BL1773" s="17">
        <v>0</v>
      </c>
      <c r="BM1773" s="17">
        <v>5.0300000000000003E-5</v>
      </c>
      <c r="BN1773" s="17">
        <v>7.2899999999999997E-5</v>
      </c>
      <c r="BO1773" s="17">
        <v>0</v>
      </c>
      <c r="BP1773" s="17">
        <v>0</v>
      </c>
      <c r="BQ1773" s="17">
        <v>0</v>
      </c>
      <c r="BR1773" s="17">
        <v>0</v>
      </c>
      <c r="BS1773" s="17">
        <v>0</v>
      </c>
      <c r="BT1773" s="17" t="s">
        <v>409</v>
      </c>
      <c r="BU1773" s="17" t="s">
        <v>409</v>
      </c>
      <c r="BV1773" s="17" t="s">
        <v>409</v>
      </c>
      <c r="BW1773" s="17" t="s">
        <v>592</v>
      </c>
      <c r="CA1773" s="17">
        <v>93104820</v>
      </c>
      <c r="CB1773" s="17" t="s">
        <v>850</v>
      </c>
      <c r="CC1773" s="17">
        <v>5103347</v>
      </c>
      <c r="CD1773" s="17" t="s">
        <v>849</v>
      </c>
    </row>
    <row r="1774" spans="1:82">
      <c r="A1774" s="27">
        <v>1000006319</v>
      </c>
      <c r="B1774" s="26">
        <v>0</v>
      </c>
      <c r="C1774" s="26" t="s">
        <v>848</v>
      </c>
      <c r="D1774" s="25">
        <v>309125</v>
      </c>
      <c r="E1774" s="25" t="s">
        <v>845</v>
      </c>
      <c r="F1774" s="25">
        <v>309360</v>
      </c>
      <c r="G1774" s="25" t="s">
        <v>847</v>
      </c>
      <c r="H1774" s="25">
        <v>1</v>
      </c>
      <c r="I1774" s="25">
        <v>2010.04</v>
      </c>
      <c r="J1774" s="25">
        <v>2500.12</v>
      </c>
      <c r="K1774" s="25" t="s">
        <v>843</v>
      </c>
      <c r="L1774" s="25"/>
      <c r="M1774" s="25" t="s">
        <v>844</v>
      </c>
      <c r="N1774" s="25" t="s">
        <v>412</v>
      </c>
      <c r="O1774" s="25" t="s">
        <v>411</v>
      </c>
      <c r="P1774" s="25" t="s">
        <v>426</v>
      </c>
      <c r="Q1774" s="28">
        <v>278</v>
      </c>
      <c r="R1774" s="17">
        <v>0.52090000000000003</v>
      </c>
      <c r="S1774" s="17" t="s">
        <v>428</v>
      </c>
      <c r="T1774" s="17" t="s">
        <v>456</v>
      </c>
      <c r="U1774" s="29">
        <v>42006</v>
      </c>
      <c r="V1774" s="17">
        <v>0</v>
      </c>
      <c r="W1774" s="17" t="s">
        <v>428</v>
      </c>
      <c r="X1774" s="17" t="s">
        <v>556</v>
      </c>
      <c r="Y1774" s="29">
        <v>1301</v>
      </c>
      <c r="Z1774" s="17">
        <v>0</v>
      </c>
      <c r="AC1774" s="17">
        <v>0</v>
      </c>
      <c r="AD1774" s="17">
        <v>0</v>
      </c>
      <c r="AG1774" s="17">
        <v>0</v>
      </c>
      <c r="AH1774" s="17">
        <v>0</v>
      </c>
      <c r="AK1774" s="17">
        <v>0</v>
      </c>
      <c r="AL1774" s="17">
        <v>0</v>
      </c>
      <c r="AO1774" s="17">
        <v>0</v>
      </c>
      <c r="AP1774" s="17">
        <v>0</v>
      </c>
      <c r="AQ1774" s="17">
        <v>5.0320699999999998E-4</v>
      </c>
      <c r="AR1774" s="17">
        <v>1.2831E-4</v>
      </c>
      <c r="AS1774" s="17">
        <v>2.1663000000000002E-2</v>
      </c>
      <c r="AT1774" s="17">
        <v>9.1927999999999996E-2</v>
      </c>
      <c r="AU1774" s="17">
        <v>3.8384000000000001E-2</v>
      </c>
      <c r="AV1774" s="17">
        <v>163</v>
      </c>
      <c r="AW1774" s="17">
        <v>195.6</v>
      </c>
      <c r="AX1774" s="17">
        <v>244.5</v>
      </c>
      <c r="AY1774" s="17">
        <v>0</v>
      </c>
      <c r="AZ1774" s="17">
        <v>0</v>
      </c>
      <c r="BA1774" s="17">
        <v>0</v>
      </c>
      <c r="BB1774" s="17">
        <v>0</v>
      </c>
      <c r="BC1774" s="17">
        <v>1</v>
      </c>
      <c r="BD1774" s="17">
        <v>43.59</v>
      </c>
      <c r="BE1774" s="17">
        <v>1</v>
      </c>
      <c r="BF1774" s="17">
        <v>1</v>
      </c>
      <c r="BH1774" s="17">
        <v>0</v>
      </c>
      <c r="BJ1774" s="17">
        <v>0</v>
      </c>
      <c r="BL1774" s="17">
        <v>0</v>
      </c>
      <c r="BM1774" s="17">
        <v>6.6050999999999999E-2</v>
      </c>
      <c r="BN1774" s="17">
        <v>0.218444</v>
      </c>
      <c r="BO1774" s="17">
        <v>2.5215000000000001E-2</v>
      </c>
      <c r="BP1774" s="17">
        <v>0</v>
      </c>
      <c r="BQ1774" s="17">
        <v>0</v>
      </c>
      <c r="BR1774" s="17">
        <v>0</v>
      </c>
      <c r="BS1774" s="17">
        <v>0</v>
      </c>
      <c r="BT1774" s="17" t="s">
        <v>409</v>
      </c>
      <c r="BU1774" s="17" t="s">
        <v>409</v>
      </c>
      <c r="BV1774" s="17" t="s">
        <v>409</v>
      </c>
      <c r="BW1774" s="17" t="s">
        <v>592</v>
      </c>
      <c r="CA1774" s="17">
        <v>93104820</v>
      </c>
      <c r="CB1774" s="17" t="s">
        <v>837</v>
      </c>
      <c r="CC1774" s="17">
        <v>3202101</v>
      </c>
      <c r="CD1774" s="17" t="s">
        <v>843</v>
      </c>
    </row>
    <row r="1775" spans="1:82">
      <c r="A1775" s="27">
        <v>1000006320</v>
      </c>
      <c r="B1775" s="26">
        <v>0</v>
      </c>
      <c r="C1775" s="26" t="s">
        <v>846</v>
      </c>
      <c r="D1775" s="25">
        <v>309125</v>
      </c>
      <c r="E1775" s="25" t="s">
        <v>845</v>
      </c>
      <c r="F1775" s="25">
        <v>309130</v>
      </c>
      <c r="G1775" s="25" t="s">
        <v>741</v>
      </c>
      <c r="H1775" s="25">
        <v>1</v>
      </c>
      <c r="I1775" s="25">
        <v>2010.04</v>
      </c>
      <c r="J1775" s="25">
        <v>2018.04</v>
      </c>
      <c r="K1775" s="25" t="s">
        <v>843</v>
      </c>
      <c r="L1775" s="25"/>
      <c r="M1775" s="25" t="s">
        <v>844</v>
      </c>
      <c r="N1775" s="25" t="s">
        <v>412</v>
      </c>
      <c r="O1775" s="25" t="s">
        <v>428</v>
      </c>
      <c r="P1775" s="25" t="s">
        <v>456</v>
      </c>
      <c r="Q1775" s="24">
        <v>17442</v>
      </c>
      <c r="R1775" s="17">
        <v>0</v>
      </c>
      <c r="S1775" s="17" t="s">
        <v>428</v>
      </c>
      <c r="T1775" s="17" t="s">
        <v>556</v>
      </c>
      <c r="U1775" s="29">
        <v>1301</v>
      </c>
      <c r="V1775" s="17">
        <v>0</v>
      </c>
      <c r="Y1775" s="17">
        <v>0</v>
      </c>
      <c r="Z1775" s="17">
        <v>0</v>
      </c>
      <c r="AC1775" s="17">
        <v>0</v>
      </c>
      <c r="AD1775" s="17">
        <v>0</v>
      </c>
      <c r="AG1775" s="17">
        <v>0</v>
      </c>
      <c r="AH1775" s="17">
        <v>0</v>
      </c>
      <c r="AK1775" s="17">
        <v>0</v>
      </c>
      <c r="AL1775" s="17">
        <v>0</v>
      </c>
      <c r="AO1775" s="17">
        <v>0</v>
      </c>
      <c r="AP1775" s="17">
        <v>0</v>
      </c>
      <c r="AQ1775" s="17">
        <v>0</v>
      </c>
      <c r="AR1775" s="17">
        <v>0</v>
      </c>
      <c r="AS1775" s="17">
        <v>9.2099999999999994E-3</v>
      </c>
      <c r="AT1775" s="17">
        <v>3.9600999999999997E-2</v>
      </c>
      <c r="AU1775" s="17">
        <v>1.4445E-2</v>
      </c>
      <c r="AV1775" s="17">
        <v>163</v>
      </c>
      <c r="AW1775" s="17">
        <v>195.6</v>
      </c>
      <c r="AX1775" s="17">
        <v>244.5</v>
      </c>
      <c r="AY1775" s="17">
        <v>0</v>
      </c>
      <c r="AZ1775" s="17">
        <v>0</v>
      </c>
      <c r="BA1775" s="17">
        <v>0</v>
      </c>
      <c r="BB1775" s="17">
        <v>0</v>
      </c>
      <c r="BC1775" s="17">
        <v>1</v>
      </c>
      <c r="BD1775" s="17">
        <v>18.739999999999998</v>
      </c>
      <c r="BE1775" s="17">
        <v>1</v>
      </c>
      <c r="BF1775" s="17">
        <v>1</v>
      </c>
      <c r="BH1775" s="17">
        <v>0</v>
      </c>
      <c r="BJ1775" s="17">
        <v>0</v>
      </c>
      <c r="BL1775" s="17">
        <v>0</v>
      </c>
      <c r="BM1775" s="17">
        <v>2.8333000000000001E-2</v>
      </c>
      <c r="BN1775" s="17">
        <v>9.4759999999999997E-2</v>
      </c>
      <c r="BO1775" s="17">
        <v>8.4530000000000004E-3</v>
      </c>
      <c r="BP1775" s="17">
        <v>0</v>
      </c>
      <c r="BQ1775" s="17">
        <v>0</v>
      </c>
      <c r="BR1775" s="17">
        <v>0</v>
      </c>
      <c r="BS1775" s="17">
        <v>0</v>
      </c>
      <c r="BT1775" s="17" t="s">
        <v>409</v>
      </c>
      <c r="BU1775" s="17" t="s">
        <v>409</v>
      </c>
      <c r="BV1775" s="17" t="s">
        <v>409</v>
      </c>
      <c r="BW1775" s="17" t="s">
        <v>592</v>
      </c>
      <c r="CA1775" s="17">
        <v>93104820</v>
      </c>
      <c r="CB1775" s="17" t="s">
        <v>837</v>
      </c>
      <c r="CC1775" s="17">
        <v>3202101</v>
      </c>
      <c r="CD1775" s="17" t="s">
        <v>843</v>
      </c>
    </row>
    <row r="1776" spans="1:82">
      <c r="A1776" s="27">
        <v>1000006367</v>
      </c>
      <c r="B1776" s="26">
        <v>0</v>
      </c>
      <c r="C1776" s="26" t="s">
        <v>380</v>
      </c>
      <c r="D1776" s="25">
        <v>311230</v>
      </c>
      <c r="E1776" s="25" t="s">
        <v>841</v>
      </c>
      <c r="F1776" s="25">
        <v>311225</v>
      </c>
      <c r="G1776" s="25" t="s">
        <v>842</v>
      </c>
      <c r="H1776" s="25">
        <v>1</v>
      </c>
      <c r="I1776" s="25">
        <v>2009.04</v>
      </c>
      <c r="J1776" s="25">
        <v>2500.12</v>
      </c>
      <c r="K1776" s="25" t="s">
        <v>839</v>
      </c>
      <c r="L1776" s="25"/>
      <c r="M1776" s="25" t="s">
        <v>838</v>
      </c>
      <c r="N1776" s="25" t="s">
        <v>412</v>
      </c>
      <c r="O1776" s="25" t="s">
        <v>428</v>
      </c>
      <c r="P1776" s="25" t="s">
        <v>427</v>
      </c>
      <c r="Q1776" s="24">
        <v>16187</v>
      </c>
      <c r="R1776" s="17">
        <v>0</v>
      </c>
      <c r="U1776" s="17">
        <v>0</v>
      </c>
      <c r="V1776" s="17">
        <v>0</v>
      </c>
      <c r="Y1776" s="17">
        <v>0</v>
      </c>
      <c r="Z1776" s="17">
        <v>0</v>
      </c>
      <c r="AC1776" s="17">
        <v>0</v>
      </c>
      <c r="AD1776" s="17">
        <v>0</v>
      </c>
      <c r="AG1776" s="17">
        <v>0</v>
      </c>
      <c r="AH1776" s="17">
        <v>0</v>
      </c>
      <c r="AK1776" s="17">
        <v>0</v>
      </c>
      <c r="AL1776" s="17">
        <v>0</v>
      </c>
      <c r="AO1776" s="17">
        <v>0</v>
      </c>
      <c r="AP1776" s="17">
        <v>0</v>
      </c>
      <c r="AQ1776" s="17">
        <v>0</v>
      </c>
      <c r="AR1776" s="17">
        <v>0</v>
      </c>
      <c r="AS1776" s="17">
        <v>6.0610000000000004E-3</v>
      </c>
      <c r="AT1776" s="17">
        <v>3.1992E-2</v>
      </c>
      <c r="AU1776" s="17">
        <v>1.3416000000000001E-2</v>
      </c>
      <c r="AV1776" s="17">
        <v>195</v>
      </c>
      <c r="AW1776" s="17">
        <v>234</v>
      </c>
      <c r="AX1776" s="17">
        <v>292.5</v>
      </c>
      <c r="AY1776" s="17">
        <v>0</v>
      </c>
      <c r="AZ1776" s="17">
        <v>0</v>
      </c>
      <c r="BA1776" s="17">
        <v>0</v>
      </c>
      <c r="BB1776" s="17">
        <v>0</v>
      </c>
      <c r="BC1776" s="17">
        <v>1</v>
      </c>
      <c r="BD1776" s="17">
        <v>16.190000000000001</v>
      </c>
      <c r="BE1776" s="17">
        <v>1</v>
      </c>
      <c r="BF1776" s="17">
        <v>1</v>
      </c>
      <c r="BH1776" s="17">
        <v>0</v>
      </c>
      <c r="BJ1776" s="17">
        <v>0</v>
      </c>
      <c r="BL1776" s="17">
        <v>0</v>
      </c>
      <c r="BM1776" s="17">
        <v>1.9630999999999999E-2</v>
      </c>
      <c r="BN1776" s="17">
        <v>8.6050000000000001E-2</v>
      </c>
      <c r="BO1776" s="17">
        <v>0</v>
      </c>
      <c r="BP1776" s="17">
        <v>0</v>
      </c>
      <c r="BQ1776" s="17">
        <v>0</v>
      </c>
      <c r="BR1776" s="17">
        <v>0</v>
      </c>
      <c r="BS1776" s="17">
        <v>0</v>
      </c>
      <c r="BT1776" s="17" t="s">
        <v>409</v>
      </c>
      <c r="BU1776" s="17" t="s">
        <v>409</v>
      </c>
      <c r="BV1776" s="17" t="s">
        <v>409</v>
      </c>
      <c r="BW1776" s="17" t="s">
        <v>592</v>
      </c>
      <c r="CA1776" s="17">
        <v>93104820</v>
      </c>
      <c r="CB1776" s="17" t="s">
        <v>837</v>
      </c>
      <c r="CC1776" s="17">
        <v>91113074</v>
      </c>
      <c r="CD1776" s="17" t="s">
        <v>836</v>
      </c>
    </row>
    <row r="1777" spans="1:82">
      <c r="A1777" s="27">
        <v>1000006368</v>
      </c>
      <c r="B1777" s="26">
        <v>0</v>
      </c>
      <c r="C1777" s="26" t="s">
        <v>236</v>
      </c>
      <c r="D1777" s="25">
        <v>311230</v>
      </c>
      <c r="E1777" s="25" t="s">
        <v>841</v>
      </c>
      <c r="F1777" s="25">
        <v>311235</v>
      </c>
      <c r="G1777" s="25" t="s">
        <v>840</v>
      </c>
      <c r="H1777" s="25">
        <v>1</v>
      </c>
      <c r="I1777" s="25">
        <v>2009.04</v>
      </c>
      <c r="J1777" s="25">
        <v>2500.12</v>
      </c>
      <c r="K1777" s="25" t="s">
        <v>839</v>
      </c>
      <c r="L1777" s="25"/>
      <c r="M1777" s="25" t="s">
        <v>838</v>
      </c>
      <c r="N1777" s="25" t="s">
        <v>412</v>
      </c>
      <c r="O1777" s="25" t="s">
        <v>428</v>
      </c>
      <c r="P1777" s="25" t="s">
        <v>427</v>
      </c>
      <c r="Q1777" s="24">
        <v>17844</v>
      </c>
      <c r="R1777" s="17">
        <v>0</v>
      </c>
      <c r="U1777" s="17">
        <v>0</v>
      </c>
      <c r="V1777" s="17">
        <v>0</v>
      </c>
      <c r="Y1777" s="17">
        <v>0</v>
      </c>
      <c r="Z1777" s="17">
        <v>0</v>
      </c>
      <c r="AC1777" s="17">
        <v>0</v>
      </c>
      <c r="AD1777" s="17">
        <v>0</v>
      </c>
      <c r="AG1777" s="17">
        <v>0</v>
      </c>
      <c r="AH1777" s="17">
        <v>0</v>
      </c>
      <c r="AK1777" s="17">
        <v>0</v>
      </c>
      <c r="AL1777" s="17">
        <v>0</v>
      </c>
      <c r="AO1777" s="17">
        <v>0</v>
      </c>
      <c r="AP1777" s="17">
        <v>0</v>
      </c>
      <c r="AQ1777" s="17">
        <v>0</v>
      </c>
      <c r="AR1777" s="17">
        <v>0</v>
      </c>
      <c r="AS1777" s="17">
        <v>6.6819999999999996E-3</v>
      </c>
      <c r="AT1777" s="17">
        <v>3.5255000000000002E-2</v>
      </c>
      <c r="AU1777" s="17">
        <v>1.4794E-2</v>
      </c>
      <c r="AV1777" s="17">
        <v>195</v>
      </c>
      <c r="AW1777" s="17">
        <v>234</v>
      </c>
      <c r="AX1777" s="17">
        <v>292.5</v>
      </c>
      <c r="AY1777" s="17">
        <v>0</v>
      </c>
      <c r="AZ1777" s="17">
        <v>0</v>
      </c>
      <c r="BA1777" s="17">
        <v>0</v>
      </c>
      <c r="BB1777" s="17">
        <v>0</v>
      </c>
      <c r="BC1777" s="17">
        <v>1</v>
      </c>
      <c r="BD1777" s="17">
        <v>17.84</v>
      </c>
      <c r="BE1777" s="17">
        <v>1</v>
      </c>
      <c r="BF1777" s="17">
        <v>1</v>
      </c>
      <c r="BH1777" s="17">
        <v>0</v>
      </c>
      <c r="BJ1777" s="17">
        <v>0</v>
      </c>
      <c r="BL1777" s="17">
        <v>0</v>
      </c>
      <c r="BM1777" s="17">
        <v>2.2405000000000001E-2</v>
      </c>
      <c r="BN1777" s="17">
        <v>9.5300999999999997E-2</v>
      </c>
      <c r="BO1777" s="17">
        <v>0</v>
      </c>
      <c r="BP1777" s="17">
        <v>0</v>
      </c>
      <c r="BQ1777" s="17">
        <v>0</v>
      </c>
      <c r="BR1777" s="17">
        <v>0</v>
      </c>
      <c r="BS1777" s="17">
        <v>0</v>
      </c>
      <c r="BT1777" s="17" t="s">
        <v>409</v>
      </c>
      <c r="BU1777" s="17" t="s">
        <v>409</v>
      </c>
      <c r="BV1777" s="17" t="s">
        <v>409</v>
      </c>
      <c r="BW1777" s="17" t="s">
        <v>592</v>
      </c>
      <c r="CA1777" s="17">
        <v>93104820</v>
      </c>
      <c r="CB1777" s="17" t="s">
        <v>837</v>
      </c>
      <c r="CC1777" s="17">
        <v>91113074</v>
      </c>
      <c r="CD1777" s="17" t="s">
        <v>836</v>
      </c>
    </row>
    <row r="1778" spans="1:82">
      <c r="A1778" s="27">
        <v>1000006510</v>
      </c>
      <c r="B1778" s="26">
        <v>0</v>
      </c>
      <c r="C1778" s="26" t="s">
        <v>835</v>
      </c>
      <c r="D1778" s="25">
        <v>304300</v>
      </c>
      <c r="E1778" s="25" t="s">
        <v>833</v>
      </c>
      <c r="F1778" s="25">
        <v>302730</v>
      </c>
      <c r="G1778" s="25" t="s">
        <v>831</v>
      </c>
      <c r="H1778" s="25">
        <v>2</v>
      </c>
      <c r="I1778" s="25">
        <v>2009.1</v>
      </c>
      <c r="J1778" s="25">
        <v>2012.04</v>
      </c>
      <c r="K1778" s="25" t="s">
        <v>829</v>
      </c>
      <c r="L1778" s="25"/>
      <c r="M1778" s="25" t="s">
        <v>828</v>
      </c>
      <c r="N1778" s="25" t="s">
        <v>412</v>
      </c>
      <c r="O1778" s="25"/>
      <c r="P1778" s="25"/>
      <c r="Q1778" s="28">
        <v>0</v>
      </c>
      <c r="R1778" s="17">
        <v>0</v>
      </c>
      <c r="S1778" s="17" t="s">
        <v>411</v>
      </c>
      <c r="T1778" s="17" t="s">
        <v>516</v>
      </c>
      <c r="U1778" s="29">
        <v>2690</v>
      </c>
      <c r="V1778" s="17">
        <v>0.5575</v>
      </c>
      <c r="Y1778" s="17">
        <v>0</v>
      </c>
      <c r="Z1778" s="17">
        <v>0</v>
      </c>
      <c r="AC1778" s="17">
        <v>0</v>
      </c>
      <c r="AD1778" s="17">
        <v>0</v>
      </c>
      <c r="AG1778" s="17">
        <v>0</v>
      </c>
      <c r="AH1778" s="17">
        <v>0</v>
      </c>
      <c r="AK1778" s="17">
        <v>0</v>
      </c>
      <c r="AL1778" s="17">
        <v>0</v>
      </c>
      <c r="AO1778" s="17">
        <v>0</v>
      </c>
      <c r="AP1778" s="17">
        <v>0</v>
      </c>
      <c r="AQ1778" s="17">
        <v>0.5575</v>
      </c>
      <c r="AR1778" s="17">
        <v>1E-3</v>
      </c>
      <c r="AS1778" s="17">
        <v>1.7799999999999999E-4</v>
      </c>
      <c r="AT1778" s="17">
        <v>1.9989999999999999E-3</v>
      </c>
      <c r="AU1778" s="17">
        <v>9.3447000000000002E-2</v>
      </c>
      <c r="AV1778" s="17">
        <v>183</v>
      </c>
      <c r="AW1778" s="17">
        <v>219.6</v>
      </c>
      <c r="AX1778" s="17">
        <v>274.5</v>
      </c>
      <c r="AY1778" s="17">
        <v>0</v>
      </c>
      <c r="AZ1778" s="17">
        <v>0</v>
      </c>
      <c r="BA1778" s="17">
        <v>0</v>
      </c>
      <c r="BB1778" s="17">
        <v>0</v>
      </c>
      <c r="BC1778" s="17">
        <v>1</v>
      </c>
      <c r="BD1778" s="17">
        <v>2.69</v>
      </c>
      <c r="BE1778" s="17">
        <v>1</v>
      </c>
      <c r="BF1778" s="17">
        <v>1</v>
      </c>
      <c r="BH1778" s="17">
        <v>0</v>
      </c>
      <c r="BJ1778" s="17">
        <v>0</v>
      </c>
      <c r="BL1778" s="17">
        <v>0</v>
      </c>
      <c r="BM1778" s="17">
        <v>1E-3</v>
      </c>
      <c r="BN1778" s="17">
        <v>9.1400000000000006E-3</v>
      </c>
      <c r="BO1778" s="17">
        <v>0</v>
      </c>
      <c r="BP1778" s="17">
        <v>0</v>
      </c>
      <c r="BQ1778" s="17">
        <v>0</v>
      </c>
      <c r="BR1778" s="17">
        <v>0</v>
      </c>
      <c r="BS1778" s="17">
        <v>0</v>
      </c>
      <c r="BT1778" s="17" t="s">
        <v>409</v>
      </c>
      <c r="BU1778" s="17" t="s">
        <v>409</v>
      </c>
      <c r="BV1778" s="17" t="s">
        <v>409</v>
      </c>
      <c r="BW1778" s="17" t="s">
        <v>592</v>
      </c>
      <c r="CA1778" s="17">
        <v>98105735</v>
      </c>
      <c r="CB1778" s="17" t="s">
        <v>827</v>
      </c>
      <c r="CC1778" s="17">
        <v>4200250</v>
      </c>
      <c r="CD1778" s="17" t="s">
        <v>826</v>
      </c>
    </row>
    <row r="1779" spans="1:82">
      <c r="A1779" s="27">
        <v>1000006511</v>
      </c>
      <c r="B1779" s="26">
        <v>0</v>
      </c>
      <c r="C1779" s="26" t="s">
        <v>834</v>
      </c>
      <c r="D1779" s="25">
        <v>304300</v>
      </c>
      <c r="E1779" s="25" t="s">
        <v>833</v>
      </c>
      <c r="F1779" s="25">
        <v>302730</v>
      </c>
      <c r="G1779" s="25" t="s">
        <v>831</v>
      </c>
      <c r="H1779" s="25">
        <v>1</v>
      </c>
      <c r="I1779" s="25">
        <v>2009.1</v>
      </c>
      <c r="J1779" s="25">
        <v>2012.04</v>
      </c>
      <c r="K1779" s="25" t="s">
        <v>829</v>
      </c>
      <c r="L1779" s="25"/>
      <c r="M1779" s="25" t="s">
        <v>828</v>
      </c>
      <c r="N1779" s="25" t="s">
        <v>412</v>
      </c>
      <c r="O1779" s="25"/>
      <c r="P1779" s="25"/>
      <c r="Q1779" s="28">
        <v>0</v>
      </c>
      <c r="R1779" s="17">
        <v>0</v>
      </c>
      <c r="S1779" s="17" t="s">
        <v>411</v>
      </c>
      <c r="T1779" s="17" t="s">
        <v>516</v>
      </c>
      <c r="U1779" s="29">
        <v>2690</v>
      </c>
      <c r="V1779" s="17">
        <v>0.5575</v>
      </c>
      <c r="Y1779" s="17">
        <v>0</v>
      </c>
      <c r="Z1779" s="17">
        <v>0</v>
      </c>
      <c r="AC1779" s="17">
        <v>0</v>
      </c>
      <c r="AD1779" s="17">
        <v>0</v>
      </c>
      <c r="AG1779" s="17">
        <v>0</v>
      </c>
      <c r="AH1779" s="17">
        <v>0</v>
      </c>
      <c r="AK1779" s="17">
        <v>0</v>
      </c>
      <c r="AL1779" s="17">
        <v>0</v>
      </c>
      <c r="AO1779" s="17">
        <v>0</v>
      </c>
      <c r="AP1779" s="17">
        <v>0</v>
      </c>
      <c r="AQ1779" s="17">
        <v>0.5575</v>
      </c>
      <c r="AR1779" s="17">
        <v>1E-3</v>
      </c>
      <c r="AS1779" s="17">
        <v>1.7799999999999999E-4</v>
      </c>
      <c r="AT1779" s="17">
        <v>1.9989999999999999E-3</v>
      </c>
      <c r="AU1779" s="17">
        <v>9.3447000000000002E-2</v>
      </c>
      <c r="AV1779" s="17">
        <v>183</v>
      </c>
      <c r="AW1779" s="17">
        <v>219.6</v>
      </c>
      <c r="AX1779" s="17">
        <v>274.5</v>
      </c>
      <c r="AY1779" s="17">
        <v>0</v>
      </c>
      <c r="AZ1779" s="17">
        <v>0</v>
      </c>
      <c r="BA1779" s="17">
        <v>0</v>
      </c>
      <c r="BB1779" s="17">
        <v>0</v>
      </c>
      <c r="BC1779" s="17">
        <v>1</v>
      </c>
      <c r="BD1779" s="17">
        <v>2.69</v>
      </c>
      <c r="BE1779" s="17">
        <v>1</v>
      </c>
      <c r="BF1779" s="17">
        <v>1</v>
      </c>
      <c r="BH1779" s="17">
        <v>0</v>
      </c>
      <c r="BJ1779" s="17">
        <v>0</v>
      </c>
      <c r="BL1779" s="17">
        <v>0</v>
      </c>
      <c r="BM1779" s="17">
        <v>1E-3</v>
      </c>
      <c r="BN1779" s="17">
        <v>9.1400000000000006E-3</v>
      </c>
      <c r="BO1779" s="17">
        <v>0</v>
      </c>
      <c r="BP1779" s="17">
        <v>0</v>
      </c>
      <c r="BQ1779" s="17">
        <v>0</v>
      </c>
      <c r="BR1779" s="17">
        <v>0</v>
      </c>
      <c r="BS1779" s="17">
        <v>0</v>
      </c>
      <c r="BT1779" s="17" t="s">
        <v>409</v>
      </c>
      <c r="BU1779" s="17" t="s">
        <v>409</v>
      </c>
      <c r="BV1779" s="17" t="s">
        <v>409</v>
      </c>
      <c r="BW1779" s="17" t="s">
        <v>592</v>
      </c>
      <c r="CA1779" s="17">
        <v>98105735</v>
      </c>
      <c r="CB1779" s="17" t="s">
        <v>827</v>
      </c>
      <c r="CC1779" s="17">
        <v>4200250</v>
      </c>
      <c r="CD1779" s="17" t="s">
        <v>826</v>
      </c>
    </row>
    <row r="1780" spans="1:82">
      <c r="A1780" s="27">
        <v>1000006512</v>
      </c>
      <c r="B1780" s="26">
        <v>0</v>
      </c>
      <c r="C1780" s="26" t="s">
        <v>832</v>
      </c>
      <c r="D1780" s="25">
        <v>302730</v>
      </c>
      <c r="E1780" s="25" t="s">
        <v>831</v>
      </c>
      <c r="F1780" s="25">
        <v>302715</v>
      </c>
      <c r="G1780" s="25" t="s">
        <v>830</v>
      </c>
      <c r="H1780" s="25">
        <v>1</v>
      </c>
      <c r="I1780" s="25">
        <v>2009.1</v>
      </c>
      <c r="J1780" s="25">
        <v>2500.12</v>
      </c>
      <c r="K1780" s="25" t="s">
        <v>829</v>
      </c>
      <c r="L1780" s="25"/>
      <c r="M1780" s="25" t="s">
        <v>828</v>
      </c>
      <c r="N1780" s="25" t="s">
        <v>412</v>
      </c>
      <c r="O1780" s="25"/>
      <c r="P1780" s="25"/>
      <c r="Q1780" s="28">
        <v>0</v>
      </c>
      <c r="R1780" s="17">
        <v>0</v>
      </c>
      <c r="S1780" s="17" t="s">
        <v>411</v>
      </c>
      <c r="T1780" s="17" t="s">
        <v>516</v>
      </c>
      <c r="U1780" s="29">
        <v>10920</v>
      </c>
      <c r="V1780" s="17">
        <v>0.32569999999999999</v>
      </c>
      <c r="Y1780" s="17">
        <v>0</v>
      </c>
      <c r="Z1780" s="17">
        <v>0</v>
      </c>
      <c r="AC1780" s="17">
        <v>0</v>
      </c>
      <c r="AD1780" s="17">
        <v>0</v>
      </c>
      <c r="AG1780" s="17">
        <v>0</v>
      </c>
      <c r="AH1780" s="17">
        <v>0</v>
      </c>
      <c r="AK1780" s="17">
        <v>0</v>
      </c>
      <c r="AL1780" s="17">
        <v>0</v>
      </c>
      <c r="AO1780" s="17">
        <v>0</v>
      </c>
      <c r="AP1780" s="17">
        <v>0</v>
      </c>
      <c r="AQ1780" s="17">
        <v>0.32569999999999999</v>
      </c>
      <c r="AR1780" s="17">
        <v>1E-3</v>
      </c>
      <c r="AS1780" s="17">
        <v>7.3300000000000004E-4</v>
      </c>
      <c r="AT1780" s="17">
        <v>6.8300000000000001E-3</v>
      </c>
      <c r="AU1780" s="17">
        <v>0.37392500000000001</v>
      </c>
      <c r="AV1780" s="17">
        <v>301</v>
      </c>
      <c r="AW1780" s="17">
        <v>361.2</v>
      </c>
      <c r="AX1780" s="17">
        <v>451.5</v>
      </c>
      <c r="AY1780" s="17">
        <v>0</v>
      </c>
      <c r="AZ1780" s="17">
        <v>0</v>
      </c>
      <c r="BA1780" s="17">
        <v>0</v>
      </c>
      <c r="BB1780" s="17">
        <v>0</v>
      </c>
      <c r="BC1780" s="17">
        <v>1</v>
      </c>
      <c r="BD1780" s="17">
        <v>10.92</v>
      </c>
      <c r="BE1780" s="17">
        <v>1</v>
      </c>
      <c r="BF1780" s="17">
        <v>1</v>
      </c>
      <c r="BH1780" s="17">
        <v>0</v>
      </c>
      <c r="BJ1780" s="17">
        <v>0</v>
      </c>
      <c r="BL1780" s="17">
        <v>0</v>
      </c>
      <c r="BM1780" s="17">
        <v>2.862E-3</v>
      </c>
      <c r="BN1780" s="17">
        <v>2.4228E-2</v>
      </c>
      <c r="BO1780" s="17">
        <v>0</v>
      </c>
      <c r="BP1780" s="17">
        <v>0</v>
      </c>
      <c r="BQ1780" s="17">
        <v>0</v>
      </c>
      <c r="BR1780" s="17">
        <v>0</v>
      </c>
      <c r="BS1780" s="17">
        <v>0</v>
      </c>
      <c r="BT1780" s="17" t="s">
        <v>409</v>
      </c>
      <c r="BU1780" s="17" t="s">
        <v>409</v>
      </c>
      <c r="BV1780" s="17" t="s">
        <v>409</v>
      </c>
      <c r="BW1780" s="17" t="s">
        <v>592</v>
      </c>
      <c r="CA1780" s="17">
        <v>98105735</v>
      </c>
      <c r="CB1780" s="17" t="s">
        <v>827</v>
      </c>
      <c r="CC1780" s="17">
        <v>4200250</v>
      </c>
      <c r="CD1780" s="17" t="s">
        <v>826</v>
      </c>
    </row>
    <row r="1781" spans="1:82">
      <c r="A1781" s="27">
        <v>1000006525</v>
      </c>
      <c r="B1781" s="26">
        <v>0</v>
      </c>
      <c r="C1781" s="26" t="s">
        <v>298</v>
      </c>
      <c r="D1781" s="25">
        <v>301555</v>
      </c>
      <c r="E1781" s="25" t="s">
        <v>825</v>
      </c>
      <c r="F1781" s="25">
        <v>302540</v>
      </c>
      <c r="G1781" s="25" t="s">
        <v>824</v>
      </c>
      <c r="H1781" s="25">
        <v>1</v>
      </c>
      <c r="I1781" s="25">
        <v>2007.05</v>
      </c>
      <c r="J1781" s="25">
        <v>2500.12</v>
      </c>
      <c r="K1781" s="25" t="s">
        <v>823</v>
      </c>
      <c r="L1781" s="25"/>
      <c r="M1781" s="25" t="s">
        <v>822</v>
      </c>
      <c r="N1781" s="25" t="s">
        <v>412</v>
      </c>
      <c r="O1781" s="25" t="s">
        <v>428</v>
      </c>
      <c r="P1781" s="25" t="s">
        <v>556</v>
      </c>
      <c r="Q1781" s="28">
        <v>414</v>
      </c>
      <c r="R1781" s="17">
        <v>0</v>
      </c>
      <c r="S1781" s="17" t="s">
        <v>411</v>
      </c>
      <c r="T1781" s="17" t="s">
        <v>426</v>
      </c>
      <c r="U1781" s="17">
        <v>280</v>
      </c>
      <c r="V1781" s="17">
        <v>0</v>
      </c>
      <c r="W1781" s="17" t="s">
        <v>428</v>
      </c>
      <c r="X1781" s="17" t="s">
        <v>821</v>
      </c>
      <c r="Y1781" s="17">
        <v>870</v>
      </c>
      <c r="Z1781" s="17">
        <v>0</v>
      </c>
      <c r="AA1781" s="17" t="s">
        <v>498</v>
      </c>
      <c r="AB1781" s="17" t="s">
        <v>426</v>
      </c>
      <c r="AC1781" s="29">
        <v>2768</v>
      </c>
      <c r="AD1781" s="17">
        <v>9.5000000000000001E-2</v>
      </c>
      <c r="AG1781" s="17">
        <v>0</v>
      </c>
      <c r="AH1781" s="17">
        <v>0</v>
      </c>
      <c r="AK1781" s="17">
        <v>0</v>
      </c>
      <c r="AL1781" s="17">
        <v>0</v>
      </c>
      <c r="AO1781" s="17">
        <v>0</v>
      </c>
      <c r="AP1781" s="17">
        <v>0</v>
      </c>
      <c r="AQ1781" s="17">
        <v>5.1571312000000001E-2</v>
      </c>
      <c r="AR1781" s="17">
        <v>2.9015880000000001E-3</v>
      </c>
      <c r="AS1781" s="17">
        <v>6.8099999999999996E-4</v>
      </c>
      <c r="AT1781" s="17">
        <v>5.2430000000000003E-3</v>
      </c>
      <c r="AU1781" s="17">
        <v>9.1988E-2</v>
      </c>
      <c r="AV1781" s="17">
        <v>184</v>
      </c>
      <c r="AW1781" s="17">
        <v>220.8</v>
      </c>
      <c r="AX1781" s="17">
        <v>276</v>
      </c>
      <c r="AY1781" s="17">
        <v>0</v>
      </c>
      <c r="AZ1781" s="17">
        <v>0</v>
      </c>
      <c r="BA1781" s="17">
        <v>0</v>
      </c>
      <c r="BB1781" s="17">
        <v>0</v>
      </c>
      <c r="BC1781" s="17">
        <v>1</v>
      </c>
      <c r="BD1781" s="17">
        <v>4.33</v>
      </c>
      <c r="BE1781" s="17">
        <v>1</v>
      </c>
      <c r="BF1781" s="17">
        <v>1</v>
      </c>
      <c r="BH1781" s="17">
        <v>0</v>
      </c>
      <c r="BJ1781" s="17">
        <v>0</v>
      </c>
      <c r="BL1781" s="17">
        <v>0</v>
      </c>
      <c r="BM1781" s="17">
        <v>2.3830000000000001E-3</v>
      </c>
      <c r="BN1781" s="17">
        <v>6.5529999999999998E-3</v>
      </c>
      <c r="BO1781" s="17">
        <v>0</v>
      </c>
      <c r="BP1781" s="17">
        <v>0</v>
      </c>
      <c r="BQ1781" s="17">
        <v>0</v>
      </c>
      <c r="BR1781" s="17">
        <v>0</v>
      </c>
      <c r="BS1781" s="17">
        <v>0</v>
      </c>
      <c r="BT1781" s="17" t="s">
        <v>409</v>
      </c>
      <c r="BU1781" s="17" t="s">
        <v>409</v>
      </c>
      <c r="BV1781" s="17" t="s">
        <v>409</v>
      </c>
      <c r="BW1781" s="17" t="s">
        <v>592</v>
      </c>
      <c r="CA1781" s="17">
        <v>88101553</v>
      </c>
      <c r="CB1781" s="17" t="s">
        <v>820</v>
      </c>
      <c r="CC1781" s="17">
        <v>98200088</v>
      </c>
      <c r="CD1781" s="17" t="s">
        <v>743</v>
      </c>
    </row>
    <row r="1782" spans="1:82">
      <c r="A1782" s="27">
        <v>1000006526</v>
      </c>
      <c r="B1782" s="26">
        <v>0</v>
      </c>
      <c r="C1782" s="26" t="s">
        <v>297</v>
      </c>
      <c r="D1782" s="25">
        <v>301556</v>
      </c>
      <c r="E1782" s="25" t="s">
        <v>825</v>
      </c>
      <c r="F1782" s="25">
        <v>302540</v>
      </c>
      <c r="G1782" s="25" t="s">
        <v>824</v>
      </c>
      <c r="H1782" s="25">
        <v>2</v>
      </c>
      <c r="I1782" s="25">
        <v>2007.05</v>
      </c>
      <c r="J1782" s="25">
        <v>2500.12</v>
      </c>
      <c r="K1782" s="25" t="s">
        <v>823</v>
      </c>
      <c r="L1782" s="25"/>
      <c r="M1782" s="25" t="s">
        <v>822</v>
      </c>
      <c r="N1782" s="25" t="s">
        <v>412</v>
      </c>
      <c r="O1782" s="25" t="s">
        <v>428</v>
      </c>
      <c r="P1782" s="25" t="s">
        <v>556</v>
      </c>
      <c r="Q1782" s="28">
        <v>414</v>
      </c>
      <c r="R1782" s="17">
        <v>0</v>
      </c>
      <c r="S1782" s="17" t="s">
        <v>411</v>
      </c>
      <c r="T1782" s="17" t="s">
        <v>426</v>
      </c>
      <c r="U1782" s="17">
        <v>280</v>
      </c>
      <c r="V1782" s="17">
        <v>0</v>
      </c>
      <c r="W1782" s="17" t="s">
        <v>428</v>
      </c>
      <c r="X1782" s="17" t="s">
        <v>821</v>
      </c>
      <c r="Y1782" s="17">
        <v>870</v>
      </c>
      <c r="Z1782" s="17">
        <v>0</v>
      </c>
      <c r="AA1782" s="17" t="s">
        <v>498</v>
      </c>
      <c r="AB1782" s="17" t="s">
        <v>426</v>
      </c>
      <c r="AC1782" s="29">
        <v>2768</v>
      </c>
      <c r="AD1782" s="17">
        <v>0.13289999999999999</v>
      </c>
      <c r="AG1782" s="17">
        <v>0</v>
      </c>
      <c r="AH1782" s="17">
        <v>0</v>
      </c>
      <c r="AK1782" s="17">
        <v>0</v>
      </c>
      <c r="AL1782" s="17">
        <v>0</v>
      </c>
      <c r="AO1782" s="17">
        <v>0</v>
      </c>
      <c r="AP1782" s="17">
        <v>0</v>
      </c>
      <c r="AQ1782" s="17">
        <v>7.2145551000000002E-2</v>
      </c>
      <c r="AR1782" s="17">
        <v>2.9015880000000001E-3</v>
      </c>
      <c r="AS1782" s="17">
        <v>6.8099999999999996E-4</v>
      </c>
      <c r="AT1782" s="17">
        <v>5.2430000000000003E-3</v>
      </c>
      <c r="AU1782" s="17">
        <v>9.1988E-2</v>
      </c>
      <c r="AV1782" s="17">
        <v>184</v>
      </c>
      <c r="AW1782" s="17">
        <v>220.8</v>
      </c>
      <c r="AX1782" s="17">
        <v>276</v>
      </c>
      <c r="AY1782" s="17">
        <v>0</v>
      </c>
      <c r="AZ1782" s="17">
        <v>0</v>
      </c>
      <c r="BA1782" s="17">
        <v>0</v>
      </c>
      <c r="BB1782" s="17">
        <v>0</v>
      </c>
      <c r="BC1782" s="17">
        <v>1</v>
      </c>
      <c r="BD1782" s="17">
        <v>4.33</v>
      </c>
      <c r="BE1782" s="17">
        <v>1</v>
      </c>
      <c r="BF1782" s="17">
        <v>1</v>
      </c>
      <c r="BH1782" s="17">
        <v>0</v>
      </c>
      <c r="BJ1782" s="17">
        <v>0</v>
      </c>
      <c r="BL1782" s="17">
        <v>0</v>
      </c>
      <c r="BM1782" s="17">
        <v>2.3830000000000001E-3</v>
      </c>
      <c r="BN1782" s="17">
        <v>6.5529999999999998E-3</v>
      </c>
      <c r="BO1782" s="17">
        <v>0</v>
      </c>
      <c r="BP1782" s="17">
        <v>0</v>
      </c>
      <c r="BQ1782" s="17">
        <v>0</v>
      </c>
      <c r="BR1782" s="17">
        <v>0</v>
      </c>
      <c r="BS1782" s="17">
        <v>0</v>
      </c>
      <c r="BT1782" s="17" t="s">
        <v>409</v>
      </c>
      <c r="BU1782" s="17" t="s">
        <v>409</v>
      </c>
      <c r="BV1782" s="17" t="s">
        <v>409</v>
      </c>
      <c r="BW1782" s="17" t="s">
        <v>592</v>
      </c>
      <c r="CA1782" s="17">
        <v>88101553</v>
      </c>
      <c r="CB1782" s="17" t="s">
        <v>820</v>
      </c>
      <c r="CC1782" s="17">
        <v>98200088</v>
      </c>
      <c r="CD1782" s="17" t="s">
        <v>743</v>
      </c>
    </row>
    <row r="1783" spans="1:82">
      <c r="A1783" s="27">
        <v>1000006530</v>
      </c>
      <c r="B1783" s="26">
        <v>0</v>
      </c>
      <c r="C1783" s="26" t="s">
        <v>819</v>
      </c>
      <c r="D1783" s="25">
        <v>311120</v>
      </c>
      <c r="E1783" s="25" t="s">
        <v>757</v>
      </c>
      <c r="F1783" s="25">
        <v>311110</v>
      </c>
      <c r="G1783" s="25" t="s">
        <v>818</v>
      </c>
      <c r="H1783" s="25">
        <v>1</v>
      </c>
      <c r="I1783" s="25">
        <v>2010.06</v>
      </c>
      <c r="J1783" s="25">
        <v>2500.12</v>
      </c>
      <c r="K1783" s="25" t="s">
        <v>817</v>
      </c>
      <c r="L1783" s="25"/>
      <c r="M1783" s="25" t="s">
        <v>601</v>
      </c>
      <c r="N1783" s="25" t="s">
        <v>412</v>
      </c>
      <c r="O1783" s="25" t="s">
        <v>600</v>
      </c>
      <c r="P1783" s="25" t="s">
        <v>427</v>
      </c>
      <c r="Q1783" s="24">
        <v>18523</v>
      </c>
      <c r="R1783" s="17">
        <v>0</v>
      </c>
      <c r="U1783" s="17">
        <v>0</v>
      </c>
      <c r="V1783" s="17">
        <v>0</v>
      </c>
      <c r="Y1783" s="17">
        <v>0</v>
      </c>
      <c r="Z1783" s="17">
        <v>0</v>
      </c>
      <c r="AC1783" s="17">
        <v>0</v>
      </c>
      <c r="AD1783" s="17">
        <v>0</v>
      </c>
      <c r="AG1783" s="17">
        <v>0</v>
      </c>
      <c r="AH1783" s="17">
        <v>0</v>
      </c>
      <c r="AK1783" s="17">
        <v>0</v>
      </c>
      <c r="AL1783" s="17">
        <v>0</v>
      </c>
      <c r="AO1783" s="17">
        <v>0</v>
      </c>
      <c r="AP1783" s="17">
        <v>0</v>
      </c>
      <c r="AQ1783" s="17">
        <v>0</v>
      </c>
      <c r="AR1783" s="17">
        <v>0</v>
      </c>
      <c r="AS1783" s="17">
        <v>6.7860000000000004E-3</v>
      </c>
      <c r="AT1783" s="17">
        <v>3.7257999999999999E-2</v>
      </c>
      <c r="AU1783" s="17">
        <v>1.507E-2</v>
      </c>
      <c r="AV1783" s="17">
        <v>361</v>
      </c>
      <c r="AW1783" s="17">
        <v>433.2</v>
      </c>
      <c r="AX1783" s="17">
        <v>541.5</v>
      </c>
      <c r="AY1783" s="17">
        <v>0</v>
      </c>
      <c r="AZ1783" s="17">
        <v>0</v>
      </c>
      <c r="BA1783" s="17">
        <v>0</v>
      </c>
      <c r="BB1783" s="17">
        <v>0</v>
      </c>
      <c r="BC1783" s="17">
        <v>1</v>
      </c>
      <c r="BD1783" s="17">
        <v>18.52</v>
      </c>
      <c r="BE1783" s="17">
        <v>1</v>
      </c>
      <c r="BF1783" s="17">
        <v>1</v>
      </c>
      <c r="BH1783" s="17">
        <v>0</v>
      </c>
      <c r="BJ1783" s="17">
        <v>0</v>
      </c>
      <c r="BL1783" s="17">
        <v>0</v>
      </c>
      <c r="BM1783" s="17">
        <v>2.3806999999999998E-2</v>
      </c>
      <c r="BN1783" s="17">
        <v>9.2567999999999998E-2</v>
      </c>
      <c r="BO1783" s="17">
        <v>0</v>
      </c>
      <c r="BP1783" s="17">
        <v>0</v>
      </c>
      <c r="BQ1783" s="17">
        <v>0</v>
      </c>
      <c r="BR1783" s="17">
        <v>0</v>
      </c>
      <c r="BS1783" s="17">
        <v>0</v>
      </c>
      <c r="BT1783" s="17" t="s">
        <v>409</v>
      </c>
      <c r="BU1783" s="17" t="s">
        <v>409</v>
      </c>
      <c r="BV1783" s="17" t="s">
        <v>409</v>
      </c>
      <c r="BW1783" s="17" t="s">
        <v>592</v>
      </c>
      <c r="CA1783" s="17">
        <v>92104729</v>
      </c>
      <c r="CB1783" s="17" t="s">
        <v>816</v>
      </c>
      <c r="CC1783" s="17">
        <v>7102640</v>
      </c>
      <c r="CD1783" s="17" t="s">
        <v>497</v>
      </c>
    </row>
    <row r="1784" spans="1:82">
      <c r="A1784" s="27">
        <v>1000006532</v>
      </c>
      <c r="B1784" s="26">
        <v>0</v>
      </c>
      <c r="C1784" s="26" t="s">
        <v>815</v>
      </c>
      <c r="D1784" s="25">
        <v>309220</v>
      </c>
      <c r="E1784" s="25" t="s">
        <v>706</v>
      </c>
      <c r="F1784" s="25">
        <v>309235</v>
      </c>
      <c r="G1784" s="25" t="s">
        <v>709</v>
      </c>
      <c r="H1784" s="25">
        <v>1</v>
      </c>
      <c r="I1784" s="25">
        <v>2009.1</v>
      </c>
      <c r="J1784" s="25">
        <v>2011.06</v>
      </c>
      <c r="K1784" s="25" t="s">
        <v>814</v>
      </c>
      <c r="L1784" s="25"/>
      <c r="M1784" s="25" t="s">
        <v>813</v>
      </c>
      <c r="N1784" s="25" t="s">
        <v>412</v>
      </c>
      <c r="O1784" s="25" t="s">
        <v>411</v>
      </c>
      <c r="P1784" s="25" t="s">
        <v>704</v>
      </c>
      <c r="Q1784" s="28">
        <v>96</v>
      </c>
      <c r="R1784" s="17">
        <v>1.0149999999999999</v>
      </c>
      <c r="S1784" s="17" t="s">
        <v>428</v>
      </c>
      <c r="T1784" s="17" t="s">
        <v>499</v>
      </c>
      <c r="U1784" s="29">
        <v>22229</v>
      </c>
      <c r="V1784" s="17">
        <v>0</v>
      </c>
      <c r="Y1784" s="17">
        <v>0</v>
      </c>
      <c r="Z1784" s="17">
        <v>0</v>
      </c>
      <c r="AC1784" s="17">
        <v>0</v>
      </c>
      <c r="AD1784" s="17">
        <v>0</v>
      </c>
      <c r="AG1784" s="17">
        <v>0</v>
      </c>
      <c r="AH1784" s="17">
        <v>0</v>
      </c>
      <c r="AK1784" s="17">
        <v>0</v>
      </c>
      <c r="AL1784" s="17">
        <v>0</v>
      </c>
      <c r="AO1784" s="17">
        <v>0</v>
      </c>
      <c r="AP1784" s="17">
        <v>0</v>
      </c>
      <c r="AQ1784" s="17">
        <v>1.681253E-3</v>
      </c>
      <c r="AR1784" s="17">
        <v>9.4361E-5</v>
      </c>
      <c r="AS1784" s="17">
        <v>3.2959999999999999E-3</v>
      </c>
      <c r="AT1784" s="17">
        <v>3.091E-2</v>
      </c>
      <c r="AU1784" s="17">
        <v>2.8665E-2</v>
      </c>
      <c r="AV1784" s="17">
        <v>447</v>
      </c>
      <c r="AW1784" s="17">
        <v>536.4</v>
      </c>
      <c r="AX1784" s="17">
        <v>670.5</v>
      </c>
      <c r="AY1784" s="17">
        <v>0</v>
      </c>
      <c r="AZ1784" s="17">
        <v>0</v>
      </c>
      <c r="BA1784" s="17">
        <v>0</v>
      </c>
      <c r="BB1784" s="17">
        <v>0</v>
      </c>
      <c r="BC1784" s="17">
        <v>1</v>
      </c>
      <c r="BD1784" s="17">
        <v>22.33</v>
      </c>
      <c r="BE1784" s="17">
        <v>1</v>
      </c>
      <c r="BF1784" s="17">
        <v>1</v>
      </c>
      <c r="BH1784" s="17">
        <v>0</v>
      </c>
      <c r="BJ1784" s="17">
        <v>0</v>
      </c>
      <c r="BL1784" s="17">
        <v>0</v>
      </c>
      <c r="BM1784" s="17">
        <v>2.1741E-2</v>
      </c>
      <c r="BN1784" s="17">
        <v>9.4807000000000002E-2</v>
      </c>
      <c r="BO1784" s="17">
        <v>0</v>
      </c>
      <c r="BP1784" s="17">
        <v>0</v>
      </c>
      <c r="BQ1784" s="17">
        <v>0</v>
      </c>
      <c r="BR1784" s="17">
        <v>0</v>
      </c>
      <c r="BS1784" s="17">
        <v>0</v>
      </c>
      <c r="BT1784" s="17" t="s">
        <v>409</v>
      </c>
      <c r="BU1784" s="17" t="s">
        <v>409</v>
      </c>
      <c r="BV1784" s="17" t="s">
        <v>409</v>
      </c>
      <c r="BW1784" s="17" t="s">
        <v>592</v>
      </c>
      <c r="CA1784" s="17">
        <v>92104729</v>
      </c>
      <c r="CB1784" s="17" t="s">
        <v>812</v>
      </c>
      <c r="CC1784" s="17">
        <v>4102126</v>
      </c>
      <c r="CD1784" s="17" t="s">
        <v>767</v>
      </c>
    </row>
    <row r="1785" spans="1:82">
      <c r="A1785" s="27">
        <v>1000006543</v>
      </c>
      <c r="B1785" s="26">
        <v>0</v>
      </c>
      <c r="C1785" s="26" t="s">
        <v>811</v>
      </c>
      <c r="D1785" s="25">
        <v>301240</v>
      </c>
      <c r="E1785" s="25" t="s">
        <v>805</v>
      </c>
      <c r="F1785" s="25">
        <v>301220</v>
      </c>
      <c r="G1785" s="25" t="s">
        <v>809</v>
      </c>
      <c r="H1785" s="25">
        <v>1</v>
      </c>
      <c r="I1785" s="25">
        <v>2010.03</v>
      </c>
      <c r="J1785" s="25">
        <v>2500.12</v>
      </c>
      <c r="K1785" s="25" t="s">
        <v>807</v>
      </c>
      <c r="L1785" s="25"/>
      <c r="M1785" s="25" t="s">
        <v>802</v>
      </c>
      <c r="N1785" s="25" t="s">
        <v>412</v>
      </c>
      <c r="O1785" s="25" t="s">
        <v>428</v>
      </c>
      <c r="P1785" s="25" t="s">
        <v>499</v>
      </c>
      <c r="Q1785" s="24">
        <v>3600</v>
      </c>
      <c r="R1785" s="17">
        <v>0</v>
      </c>
      <c r="S1785" s="17" t="s">
        <v>411</v>
      </c>
      <c r="T1785" s="17" t="s">
        <v>704</v>
      </c>
      <c r="U1785" s="29">
        <v>1300</v>
      </c>
      <c r="V1785" s="17">
        <v>1.0049999999999999</v>
      </c>
      <c r="Y1785" s="17">
        <v>0</v>
      </c>
      <c r="Z1785" s="17">
        <v>0</v>
      </c>
      <c r="AC1785" s="17">
        <v>0</v>
      </c>
      <c r="AD1785" s="17">
        <v>0</v>
      </c>
      <c r="AG1785" s="17">
        <v>0</v>
      </c>
      <c r="AH1785" s="17">
        <v>0</v>
      </c>
      <c r="AK1785" s="17">
        <v>0</v>
      </c>
      <c r="AL1785" s="17">
        <v>0</v>
      </c>
      <c r="AO1785" s="17">
        <v>0</v>
      </c>
      <c r="AP1785" s="17">
        <v>0</v>
      </c>
      <c r="AQ1785" s="17">
        <v>0.122439361</v>
      </c>
      <c r="AR1785" s="17">
        <v>8.9703700000000005E-4</v>
      </c>
      <c r="AS1785" s="17">
        <v>6.2500000000000001E-4</v>
      </c>
      <c r="AT1785" s="17">
        <v>5.5849999999999997E-3</v>
      </c>
      <c r="AU1785" s="17">
        <v>4.7960000000000003E-2</v>
      </c>
      <c r="AV1785" s="17">
        <v>447</v>
      </c>
      <c r="AW1785" s="17">
        <v>536.4</v>
      </c>
      <c r="AX1785" s="17">
        <v>670.5</v>
      </c>
      <c r="AY1785" s="17">
        <v>0</v>
      </c>
      <c r="AZ1785" s="17">
        <v>0</v>
      </c>
      <c r="BA1785" s="17">
        <v>0</v>
      </c>
      <c r="BB1785" s="17">
        <v>0</v>
      </c>
      <c r="BC1785" s="17">
        <v>1</v>
      </c>
      <c r="BD1785" s="17">
        <v>4.9000000000000004</v>
      </c>
      <c r="BE1785" s="17">
        <v>1</v>
      </c>
      <c r="BF1785" s="17">
        <v>1</v>
      </c>
      <c r="BH1785" s="17">
        <v>0</v>
      </c>
      <c r="BJ1785" s="17">
        <v>0</v>
      </c>
      <c r="BL1785" s="17">
        <v>0</v>
      </c>
      <c r="BM1785" s="17">
        <v>3.5760000000000002E-3</v>
      </c>
      <c r="BN1785" s="17">
        <v>1.5084E-2</v>
      </c>
      <c r="BO1785" s="17">
        <v>0</v>
      </c>
      <c r="BP1785" s="17">
        <v>0</v>
      </c>
      <c r="BQ1785" s="17">
        <v>0</v>
      </c>
      <c r="BR1785" s="17">
        <v>0</v>
      </c>
      <c r="BS1785" s="17">
        <v>0</v>
      </c>
      <c r="BT1785" s="17" t="s">
        <v>409</v>
      </c>
      <c r="BU1785" s="17" t="s">
        <v>409</v>
      </c>
      <c r="BV1785" s="17" t="s">
        <v>409</v>
      </c>
      <c r="BW1785" s="17" t="s">
        <v>592</v>
      </c>
      <c r="CA1785" s="17">
        <v>97113122</v>
      </c>
      <c r="CB1785" s="17" t="s">
        <v>801</v>
      </c>
      <c r="CC1785" s="17">
        <v>98102434</v>
      </c>
      <c r="CD1785" s="17" t="s">
        <v>637</v>
      </c>
    </row>
    <row r="1786" spans="1:82">
      <c r="A1786" s="27">
        <v>1000006544</v>
      </c>
      <c r="B1786" s="26">
        <v>0</v>
      </c>
      <c r="C1786" s="26" t="s">
        <v>810</v>
      </c>
      <c r="D1786" s="25">
        <v>301240</v>
      </c>
      <c r="E1786" s="25" t="s">
        <v>805</v>
      </c>
      <c r="F1786" s="25">
        <v>301220</v>
      </c>
      <c r="G1786" s="25" t="s">
        <v>809</v>
      </c>
      <c r="H1786" s="25">
        <v>2</v>
      </c>
      <c r="I1786" s="25">
        <v>2010.02</v>
      </c>
      <c r="J1786" s="25">
        <v>2500.12</v>
      </c>
      <c r="K1786" s="25" t="s">
        <v>803</v>
      </c>
      <c r="L1786" s="25"/>
      <c r="M1786" s="25" t="s">
        <v>802</v>
      </c>
      <c r="N1786" s="25" t="s">
        <v>412</v>
      </c>
      <c r="O1786" s="25" t="s">
        <v>428</v>
      </c>
      <c r="P1786" s="25" t="s">
        <v>499</v>
      </c>
      <c r="Q1786" s="24">
        <v>3600</v>
      </c>
      <c r="R1786" s="17">
        <v>0</v>
      </c>
      <c r="S1786" s="17" t="s">
        <v>411</v>
      </c>
      <c r="T1786" s="17" t="s">
        <v>704</v>
      </c>
      <c r="U1786" s="29">
        <v>1300</v>
      </c>
      <c r="V1786" s="17">
        <v>1.0049999999999999</v>
      </c>
      <c r="Y1786" s="17">
        <v>0</v>
      </c>
      <c r="Z1786" s="17">
        <v>0</v>
      </c>
      <c r="AC1786" s="17">
        <v>0</v>
      </c>
      <c r="AD1786" s="17">
        <v>0</v>
      </c>
      <c r="AG1786" s="17">
        <v>0</v>
      </c>
      <c r="AH1786" s="17">
        <v>0</v>
      </c>
      <c r="AK1786" s="17">
        <v>0</v>
      </c>
      <c r="AL1786" s="17">
        <v>0</v>
      </c>
      <c r="AO1786" s="17">
        <v>0</v>
      </c>
      <c r="AP1786" s="17">
        <v>0</v>
      </c>
      <c r="AQ1786" s="17">
        <v>0.122439361</v>
      </c>
      <c r="AR1786" s="17">
        <v>8.9703700000000005E-4</v>
      </c>
      <c r="AS1786" s="17">
        <v>6.2500000000000001E-4</v>
      </c>
      <c r="AT1786" s="17">
        <v>5.5849999999999997E-3</v>
      </c>
      <c r="AU1786" s="17">
        <v>4.7960000000000003E-2</v>
      </c>
      <c r="AV1786" s="17">
        <v>447</v>
      </c>
      <c r="AW1786" s="17">
        <v>536.4</v>
      </c>
      <c r="AX1786" s="17">
        <v>670.5</v>
      </c>
      <c r="AY1786" s="17">
        <v>0</v>
      </c>
      <c r="AZ1786" s="17">
        <v>0</v>
      </c>
      <c r="BA1786" s="17">
        <v>0</v>
      </c>
      <c r="BB1786" s="17">
        <v>0</v>
      </c>
      <c r="BC1786" s="17">
        <v>1</v>
      </c>
      <c r="BD1786" s="17">
        <v>4.9000000000000004</v>
      </c>
      <c r="BE1786" s="17">
        <v>1</v>
      </c>
      <c r="BF1786" s="17">
        <v>1</v>
      </c>
      <c r="BH1786" s="17">
        <v>0</v>
      </c>
      <c r="BJ1786" s="17">
        <v>0</v>
      </c>
      <c r="BL1786" s="17">
        <v>0</v>
      </c>
      <c r="BM1786" s="17">
        <v>3.5760000000000002E-3</v>
      </c>
      <c r="BN1786" s="17">
        <v>1.5084E-2</v>
      </c>
      <c r="BO1786" s="17">
        <v>0</v>
      </c>
      <c r="BP1786" s="17">
        <v>0</v>
      </c>
      <c r="BQ1786" s="17">
        <v>0</v>
      </c>
      <c r="BR1786" s="17">
        <v>0</v>
      </c>
      <c r="BS1786" s="17">
        <v>0</v>
      </c>
      <c r="BT1786" s="17" t="s">
        <v>409</v>
      </c>
      <c r="BU1786" s="17" t="s">
        <v>409</v>
      </c>
      <c r="BV1786" s="17" t="s">
        <v>409</v>
      </c>
      <c r="BW1786" s="17" t="s">
        <v>592</v>
      </c>
      <c r="CA1786" s="17">
        <v>97113122</v>
      </c>
      <c r="CB1786" s="17" t="s">
        <v>801</v>
      </c>
      <c r="CC1786" s="17">
        <v>98102434</v>
      </c>
      <c r="CD1786" s="17" t="s">
        <v>800</v>
      </c>
    </row>
    <row r="1787" spans="1:82">
      <c r="A1787" s="27">
        <v>1000006545</v>
      </c>
      <c r="B1787" s="26">
        <v>0</v>
      </c>
      <c r="C1787" s="26" t="s">
        <v>808</v>
      </c>
      <c r="D1787" s="25">
        <v>301240</v>
      </c>
      <c r="E1787" s="25" t="s">
        <v>805</v>
      </c>
      <c r="F1787" s="25">
        <v>301230</v>
      </c>
      <c r="G1787" s="25" t="s">
        <v>804</v>
      </c>
      <c r="H1787" s="25">
        <v>1</v>
      </c>
      <c r="I1787" s="25">
        <v>2010.03</v>
      </c>
      <c r="J1787" s="25">
        <v>2500.12</v>
      </c>
      <c r="K1787" s="25" t="s">
        <v>807</v>
      </c>
      <c r="L1787" s="25"/>
      <c r="M1787" s="25" t="s">
        <v>802</v>
      </c>
      <c r="N1787" s="25" t="s">
        <v>412</v>
      </c>
      <c r="O1787" s="25" t="s">
        <v>428</v>
      </c>
      <c r="P1787" s="25" t="s">
        <v>499</v>
      </c>
      <c r="Q1787" s="24">
        <v>8524</v>
      </c>
      <c r="R1787" s="17">
        <v>0</v>
      </c>
      <c r="S1787" s="17" t="s">
        <v>411</v>
      </c>
      <c r="T1787" s="17" t="s">
        <v>516</v>
      </c>
      <c r="U1787" s="17">
        <v>326</v>
      </c>
      <c r="V1787" s="17">
        <v>0.99199999999999999</v>
      </c>
      <c r="Y1787" s="17">
        <v>0</v>
      </c>
      <c r="Z1787" s="17">
        <v>0</v>
      </c>
      <c r="AC1787" s="17">
        <v>0</v>
      </c>
      <c r="AD1787" s="17">
        <v>0</v>
      </c>
      <c r="AG1787" s="17">
        <v>0</v>
      </c>
      <c r="AH1787" s="17">
        <v>0</v>
      </c>
      <c r="AK1787" s="17">
        <v>0</v>
      </c>
      <c r="AL1787" s="17">
        <v>0</v>
      </c>
      <c r="AO1787" s="17">
        <v>0</v>
      </c>
      <c r="AP1787" s="17">
        <v>0</v>
      </c>
      <c r="AQ1787" s="17">
        <v>1.3113688E-2</v>
      </c>
      <c r="AR1787" s="17">
        <v>4.1768900000000001E-4</v>
      </c>
      <c r="AS1787" s="17">
        <v>1.294E-3</v>
      </c>
      <c r="AT1787" s="17">
        <v>1.2101000000000001E-2</v>
      </c>
      <c r="AU1787" s="17">
        <v>1.5410999999999999E-2</v>
      </c>
      <c r="AV1787" s="17">
        <v>236</v>
      </c>
      <c r="AW1787" s="17">
        <v>283.2</v>
      </c>
      <c r="AX1787" s="17">
        <v>354</v>
      </c>
      <c r="AY1787" s="17">
        <v>0</v>
      </c>
      <c r="AZ1787" s="17">
        <v>0</v>
      </c>
      <c r="BA1787" s="17">
        <v>0</v>
      </c>
      <c r="BB1787" s="17">
        <v>0</v>
      </c>
      <c r="BC1787" s="17">
        <v>1</v>
      </c>
      <c r="BD1787" s="17">
        <v>8.85</v>
      </c>
      <c r="BE1787" s="17">
        <v>1</v>
      </c>
      <c r="BF1787" s="17">
        <v>1</v>
      </c>
      <c r="BH1787" s="17">
        <v>0</v>
      </c>
      <c r="BJ1787" s="17">
        <v>0</v>
      </c>
      <c r="BL1787" s="17">
        <v>0</v>
      </c>
      <c r="BM1787" s="17">
        <v>8.2059999999999998E-3</v>
      </c>
      <c r="BN1787" s="17">
        <v>3.4902000000000002E-2</v>
      </c>
      <c r="BO1787" s="17">
        <v>0</v>
      </c>
      <c r="BP1787" s="17">
        <v>0</v>
      </c>
      <c r="BQ1787" s="17">
        <v>0</v>
      </c>
      <c r="BR1787" s="17">
        <v>0</v>
      </c>
      <c r="BS1787" s="17">
        <v>0</v>
      </c>
      <c r="BT1787" s="17" t="s">
        <v>409</v>
      </c>
      <c r="BU1787" s="17" t="s">
        <v>409</v>
      </c>
      <c r="BV1787" s="17" t="s">
        <v>409</v>
      </c>
      <c r="BW1787" s="17" t="s">
        <v>592</v>
      </c>
      <c r="CA1787" s="17">
        <v>97113122</v>
      </c>
      <c r="CB1787" s="17" t="s">
        <v>801</v>
      </c>
      <c r="CC1787" s="17">
        <v>98102434</v>
      </c>
      <c r="CD1787" s="17" t="s">
        <v>637</v>
      </c>
    </row>
    <row r="1788" spans="1:82">
      <c r="A1788" s="27">
        <v>1000006546</v>
      </c>
      <c r="B1788" s="26">
        <v>0</v>
      </c>
      <c r="C1788" s="26" t="s">
        <v>806</v>
      </c>
      <c r="D1788" s="25">
        <v>301240</v>
      </c>
      <c r="E1788" s="25" t="s">
        <v>805</v>
      </c>
      <c r="F1788" s="25">
        <v>301230</v>
      </c>
      <c r="G1788" s="25" t="s">
        <v>804</v>
      </c>
      <c r="H1788" s="25">
        <v>2</v>
      </c>
      <c r="I1788" s="25">
        <v>2010.02</v>
      </c>
      <c r="J1788" s="25">
        <v>2500.12</v>
      </c>
      <c r="K1788" s="25" t="s">
        <v>803</v>
      </c>
      <c r="L1788" s="25"/>
      <c r="M1788" s="25" t="s">
        <v>802</v>
      </c>
      <c r="N1788" s="25" t="s">
        <v>412</v>
      </c>
      <c r="O1788" s="25" t="s">
        <v>428</v>
      </c>
      <c r="P1788" s="25" t="s">
        <v>499</v>
      </c>
      <c r="Q1788" s="24">
        <v>8524</v>
      </c>
      <c r="R1788" s="17">
        <v>0</v>
      </c>
      <c r="S1788" s="17" t="s">
        <v>411</v>
      </c>
      <c r="T1788" s="17" t="s">
        <v>516</v>
      </c>
      <c r="U1788" s="17">
        <v>326</v>
      </c>
      <c r="V1788" s="17">
        <v>0.99199999999999999</v>
      </c>
      <c r="Y1788" s="17">
        <v>0</v>
      </c>
      <c r="Z1788" s="17">
        <v>0</v>
      </c>
      <c r="AC1788" s="17">
        <v>0</v>
      </c>
      <c r="AD1788" s="17">
        <v>0</v>
      </c>
      <c r="AG1788" s="17">
        <v>0</v>
      </c>
      <c r="AH1788" s="17">
        <v>0</v>
      </c>
      <c r="AK1788" s="17">
        <v>0</v>
      </c>
      <c r="AL1788" s="17">
        <v>0</v>
      </c>
      <c r="AO1788" s="17">
        <v>0</v>
      </c>
      <c r="AP1788" s="17">
        <v>0</v>
      </c>
      <c r="AQ1788" s="17">
        <v>1.3113688E-2</v>
      </c>
      <c r="AR1788" s="17">
        <v>4.1768900000000001E-4</v>
      </c>
      <c r="AS1788" s="17">
        <v>1.294E-3</v>
      </c>
      <c r="AT1788" s="17">
        <v>1.2101000000000001E-2</v>
      </c>
      <c r="AU1788" s="17">
        <v>1.5410999999999999E-2</v>
      </c>
      <c r="AV1788" s="17">
        <v>236</v>
      </c>
      <c r="AW1788" s="17">
        <v>283.2</v>
      </c>
      <c r="AX1788" s="17">
        <v>354</v>
      </c>
      <c r="AY1788" s="17">
        <v>0</v>
      </c>
      <c r="AZ1788" s="17">
        <v>0</v>
      </c>
      <c r="BA1788" s="17">
        <v>0</v>
      </c>
      <c r="BB1788" s="17">
        <v>0</v>
      </c>
      <c r="BC1788" s="17">
        <v>1</v>
      </c>
      <c r="BD1788" s="17">
        <v>8.85</v>
      </c>
      <c r="BE1788" s="17">
        <v>1</v>
      </c>
      <c r="BF1788" s="17">
        <v>1</v>
      </c>
      <c r="BH1788" s="17">
        <v>0</v>
      </c>
      <c r="BJ1788" s="17">
        <v>0</v>
      </c>
      <c r="BL1788" s="17">
        <v>0</v>
      </c>
      <c r="BM1788" s="17">
        <v>8.2059999999999998E-3</v>
      </c>
      <c r="BN1788" s="17">
        <v>3.4902000000000002E-2</v>
      </c>
      <c r="BO1788" s="17">
        <v>0</v>
      </c>
      <c r="BP1788" s="17">
        <v>0</v>
      </c>
      <c r="BQ1788" s="17">
        <v>0</v>
      </c>
      <c r="BR1788" s="17">
        <v>0</v>
      </c>
      <c r="BS1788" s="17">
        <v>0</v>
      </c>
      <c r="BT1788" s="17" t="s">
        <v>409</v>
      </c>
      <c r="BU1788" s="17" t="s">
        <v>409</v>
      </c>
      <c r="BV1788" s="17" t="s">
        <v>409</v>
      </c>
      <c r="BW1788" s="17" t="s">
        <v>592</v>
      </c>
      <c r="CA1788" s="17">
        <v>97113122</v>
      </c>
      <c r="CB1788" s="17" t="s">
        <v>801</v>
      </c>
      <c r="CC1788" s="17">
        <v>98102434</v>
      </c>
      <c r="CD1788" s="17" t="s">
        <v>800</v>
      </c>
    </row>
    <row r="1789" spans="1:82">
      <c r="A1789" s="27">
        <v>1000006565</v>
      </c>
      <c r="B1789" s="26">
        <v>0</v>
      </c>
      <c r="C1789" s="26" t="s">
        <v>799</v>
      </c>
      <c r="D1789" s="25">
        <v>307450</v>
      </c>
      <c r="E1789" s="25" t="s">
        <v>793</v>
      </c>
      <c r="F1789" s="25">
        <v>307125</v>
      </c>
      <c r="G1789" s="25" t="s">
        <v>733</v>
      </c>
      <c r="H1789" s="25">
        <v>1</v>
      </c>
      <c r="I1789" s="25">
        <v>2008.11</v>
      </c>
      <c r="J1789" s="25">
        <v>2500.12</v>
      </c>
      <c r="K1789" s="25" t="s">
        <v>798</v>
      </c>
      <c r="L1789" s="25"/>
      <c r="M1789" s="25" t="s">
        <v>727</v>
      </c>
      <c r="N1789" s="25" t="s">
        <v>412</v>
      </c>
      <c r="O1789" s="25"/>
      <c r="P1789" s="25"/>
      <c r="Q1789" s="28">
        <v>0</v>
      </c>
      <c r="R1789" s="17">
        <v>0</v>
      </c>
      <c r="S1789" s="17" t="s">
        <v>498</v>
      </c>
      <c r="T1789" s="17" t="s">
        <v>792</v>
      </c>
      <c r="U1789" s="29">
        <v>10440</v>
      </c>
      <c r="V1789" s="17">
        <v>0.21229999999999999</v>
      </c>
      <c r="Y1789" s="17">
        <v>0</v>
      </c>
      <c r="Z1789" s="17">
        <v>0</v>
      </c>
      <c r="AC1789" s="17">
        <v>0</v>
      </c>
      <c r="AD1789" s="17">
        <v>0</v>
      </c>
      <c r="AG1789" s="17">
        <v>0</v>
      </c>
      <c r="AH1789" s="17">
        <v>0</v>
      </c>
      <c r="AK1789" s="17">
        <v>0</v>
      </c>
      <c r="AL1789" s="17">
        <v>0</v>
      </c>
      <c r="AO1789" s="17">
        <v>0</v>
      </c>
      <c r="AP1789" s="17">
        <v>0</v>
      </c>
      <c r="AQ1789" s="17">
        <v>0.21229999999999999</v>
      </c>
      <c r="AR1789" s="17">
        <v>3.0000000000000001E-3</v>
      </c>
      <c r="AS1789" s="17">
        <v>3.2000000000000003E-4</v>
      </c>
      <c r="AT1789" s="17">
        <v>3.8769999999999998E-3</v>
      </c>
      <c r="AU1789" s="17">
        <v>0.79033399999999998</v>
      </c>
      <c r="AV1789" s="17">
        <v>344</v>
      </c>
      <c r="AW1789" s="17">
        <v>412.8</v>
      </c>
      <c r="AX1789" s="17">
        <v>516</v>
      </c>
      <c r="AY1789" s="17">
        <v>0</v>
      </c>
      <c r="AZ1789" s="17">
        <v>0</v>
      </c>
      <c r="BA1789" s="17">
        <v>0</v>
      </c>
      <c r="BB1789" s="17">
        <v>0</v>
      </c>
      <c r="BC1789" s="17">
        <v>1</v>
      </c>
      <c r="BD1789" s="17">
        <v>10.44</v>
      </c>
      <c r="BE1789" s="17">
        <v>1</v>
      </c>
      <c r="BF1789" s="17">
        <v>1</v>
      </c>
      <c r="BH1789" s="17">
        <v>0</v>
      </c>
      <c r="BJ1789" s="17">
        <v>0</v>
      </c>
      <c r="BL1789" s="17">
        <v>0</v>
      </c>
      <c r="BM1789" s="17">
        <v>2.4060000000000002E-3</v>
      </c>
      <c r="BN1789" s="17">
        <v>1.7843000000000001E-2</v>
      </c>
      <c r="BO1789" s="17">
        <v>0</v>
      </c>
      <c r="BP1789" s="17">
        <v>0</v>
      </c>
      <c r="BQ1789" s="17">
        <v>0</v>
      </c>
      <c r="BR1789" s="17">
        <v>0</v>
      </c>
      <c r="BS1789" s="17">
        <v>0</v>
      </c>
      <c r="BT1789" s="17" t="s">
        <v>409</v>
      </c>
      <c r="BU1789" s="17" t="s">
        <v>409</v>
      </c>
      <c r="BV1789" s="17" t="s">
        <v>409</v>
      </c>
      <c r="BX1789" s="17" t="s">
        <v>607</v>
      </c>
      <c r="CA1789" s="17">
        <v>86106795</v>
      </c>
      <c r="CB1789" s="17" t="s">
        <v>791</v>
      </c>
      <c r="CC1789" s="17">
        <v>4200306</v>
      </c>
      <c r="CD1789" s="17" t="s">
        <v>790</v>
      </c>
    </row>
    <row r="1790" spans="1:82">
      <c r="A1790" s="27">
        <v>1000006566</v>
      </c>
      <c r="B1790" s="26">
        <v>0</v>
      </c>
      <c r="C1790" s="26" t="s">
        <v>797</v>
      </c>
      <c r="D1790" s="25">
        <v>307450</v>
      </c>
      <c r="E1790" s="25" t="s">
        <v>793</v>
      </c>
      <c r="F1790" s="25">
        <v>307125</v>
      </c>
      <c r="G1790" s="25" t="s">
        <v>733</v>
      </c>
      <c r="H1790" s="25">
        <v>2</v>
      </c>
      <c r="I1790" s="25">
        <v>2008.12</v>
      </c>
      <c r="J1790" s="25">
        <v>2500.12</v>
      </c>
      <c r="K1790" s="25" t="s">
        <v>676</v>
      </c>
      <c r="L1790" s="25"/>
      <c r="M1790" s="25" t="s">
        <v>727</v>
      </c>
      <c r="N1790" s="25" t="s">
        <v>412</v>
      </c>
      <c r="O1790" s="25"/>
      <c r="P1790" s="25"/>
      <c r="Q1790" s="28">
        <v>0</v>
      </c>
      <c r="R1790" s="17">
        <v>0</v>
      </c>
      <c r="S1790" s="17" t="s">
        <v>498</v>
      </c>
      <c r="T1790" s="17" t="s">
        <v>792</v>
      </c>
      <c r="U1790" s="29">
        <v>10530</v>
      </c>
      <c r="V1790" s="17">
        <v>0.21229999999999999</v>
      </c>
      <c r="Y1790" s="17">
        <v>0</v>
      </c>
      <c r="Z1790" s="17">
        <v>0</v>
      </c>
      <c r="AC1790" s="17">
        <v>0</v>
      </c>
      <c r="AD1790" s="17">
        <v>0</v>
      </c>
      <c r="AG1790" s="17">
        <v>0</v>
      </c>
      <c r="AH1790" s="17">
        <v>0</v>
      </c>
      <c r="AK1790" s="17">
        <v>0</v>
      </c>
      <c r="AL1790" s="17">
        <v>0</v>
      </c>
      <c r="AO1790" s="17">
        <v>0</v>
      </c>
      <c r="AP1790" s="17">
        <v>0</v>
      </c>
      <c r="AQ1790" s="17">
        <v>0.21229999999999999</v>
      </c>
      <c r="AR1790" s="17">
        <v>3.0000000000000001E-3</v>
      </c>
      <c r="AS1790" s="17">
        <v>3.2000000000000003E-4</v>
      </c>
      <c r="AT1790" s="17">
        <v>3.8769999999999998E-3</v>
      </c>
      <c r="AU1790" s="17">
        <v>0.79033399999999998</v>
      </c>
      <c r="AV1790" s="17">
        <v>344</v>
      </c>
      <c r="AW1790" s="17">
        <v>412.8</v>
      </c>
      <c r="AX1790" s="17">
        <v>516</v>
      </c>
      <c r="AY1790" s="17">
        <v>0</v>
      </c>
      <c r="AZ1790" s="17">
        <v>0</v>
      </c>
      <c r="BA1790" s="17">
        <v>0</v>
      </c>
      <c r="BB1790" s="17">
        <v>0</v>
      </c>
      <c r="BC1790" s="17">
        <v>1</v>
      </c>
      <c r="BD1790" s="17">
        <v>10.53</v>
      </c>
      <c r="BE1790" s="17">
        <v>1</v>
      </c>
      <c r="BF1790" s="17">
        <v>1</v>
      </c>
      <c r="BH1790" s="17">
        <v>0</v>
      </c>
      <c r="BJ1790" s="17">
        <v>0</v>
      </c>
      <c r="BL1790" s="17">
        <v>0</v>
      </c>
      <c r="BM1790" s="17">
        <v>2.4060000000000002E-3</v>
      </c>
      <c r="BN1790" s="17">
        <v>1.7843000000000001E-2</v>
      </c>
      <c r="BO1790" s="17">
        <v>0</v>
      </c>
      <c r="BP1790" s="17">
        <v>0</v>
      </c>
      <c r="BQ1790" s="17">
        <v>0</v>
      </c>
      <c r="BR1790" s="17">
        <v>0</v>
      </c>
      <c r="BS1790" s="17">
        <v>0</v>
      </c>
      <c r="BT1790" s="17" t="s">
        <v>409</v>
      </c>
      <c r="BU1790" s="17" t="s">
        <v>409</v>
      </c>
      <c r="BV1790" s="17" t="s">
        <v>409</v>
      </c>
      <c r="BX1790" s="17" t="s">
        <v>607</v>
      </c>
      <c r="CA1790" s="17">
        <v>86106795</v>
      </c>
      <c r="CB1790" s="17" t="s">
        <v>791</v>
      </c>
      <c r="CC1790" s="17">
        <v>4200306</v>
      </c>
      <c r="CD1790" s="17" t="s">
        <v>790</v>
      </c>
    </row>
    <row r="1791" spans="1:82">
      <c r="A1791" s="27">
        <v>1000006569</v>
      </c>
      <c r="B1791" s="26">
        <v>0</v>
      </c>
      <c r="C1791" s="26" t="s">
        <v>796</v>
      </c>
      <c r="D1791" s="25">
        <v>307310</v>
      </c>
      <c r="E1791" s="25" t="s">
        <v>794</v>
      </c>
      <c r="F1791" s="25">
        <v>307450</v>
      </c>
      <c r="G1791" s="25" t="s">
        <v>793</v>
      </c>
      <c r="H1791" s="25">
        <v>1</v>
      </c>
      <c r="I1791" s="25">
        <v>2008.11</v>
      </c>
      <c r="J1791" s="25">
        <v>2500.12</v>
      </c>
      <c r="K1791" s="25" t="s">
        <v>750</v>
      </c>
      <c r="L1791" s="25"/>
      <c r="M1791" s="25" t="s">
        <v>727</v>
      </c>
      <c r="N1791" s="25" t="s">
        <v>412</v>
      </c>
      <c r="O1791" s="25" t="s">
        <v>411</v>
      </c>
      <c r="P1791" s="25" t="s">
        <v>792</v>
      </c>
      <c r="Q1791" s="28">
        <v>495</v>
      </c>
      <c r="R1791" s="17">
        <v>0.20050000000000001</v>
      </c>
      <c r="U1791" s="17">
        <v>0</v>
      </c>
      <c r="V1791" s="17">
        <v>0</v>
      </c>
      <c r="Y1791" s="17">
        <v>0</v>
      </c>
      <c r="Z1791" s="17">
        <v>0</v>
      </c>
      <c r="AC1791" s="17">
        <v>0</v>
      </c>
      <c r="AD1791" s="17">
        <v>0</v>
      </c>
      <c r="AG1791" s="17">
        <v>0</v>
      </c>
      <c r="AH1791" s="17">
        <v>0</v>
      </c>
      <c r="AK1791" s="17">
        <v>0</v>
      </c>
      <c r="AL1791" s="17">
        <v>0</v>
      </c>
      <c r="AO1791" s="17">
        <v>0</v>
      </c>
      <c r="AP1791" s="17">
        <v>0</v>
      </c>
      <c r="AQ1791" s="17">
        <v>0.20050000000000001</v>
      </c>
      <c r="AR1791" s="17">
        <v>1E-3</v>
      </c>
      <c r="AS1791" s="17">
        <v>4.3999999999999999E-5</v>
      </c>
      <c r="AT1791" s="17">
        <v>7.4999999999999993E-5</v>
      </c>
      <c r="AU1791" s="17">
        <v>1.8574E-2</v>
      </c>
      <c r="AV1791" s="17">
        <v>472</v>
      </c>
      <c r="AW1791" s="17">
        <v>566.4</v>
      </c>
      <c r="AX1791" s="17">
        <v>708</v>
      </c>
      <c r="AY1791" s="17">
        <v>0</v>
      </c>
      <c r="AZ1791" s="17">
        <v>0</v>
      </c>
      <c r="BA1791" s="17">
        <v>0</v>
      </c>
      <c r="BB1791" s="17">
        <v>0</v>
      </c>
      <c r="BC1791" s="17">
        <v>1</v>
      </c>
      <c r="BD1791" s="17">
        <v>0.5</v>
      </c>
      <c r="BE1791" s="17">
        <v>1</v>
      </c>
      <c r="BF1791" s="17">
        <v>1</v>
      </c>
      <c r="BH1791" s="17">
        <v>0</v>
      </c>
      <c r="BJ1791" s="17">
        <v>0</v>
      </c>
      <c r="BL1791" s="17">
        <v>0</v>
      </c>
      <c r="BM1791" s="17">
        <v>5.0000000000000002E-5</v>
      </c>
      <c r="BN1791" s="17">
        <v>6.3999999999999997E-5</v>
      </c>
      <c r="BO1791" s="17">
        <v>0</v>
      </c>
      <c r="BP1791" s="17">
        <v>0</v>
      </c>
      <c r="BQ1791" s="17">
        <v>0</v>
      </c>
      <c r="BR1791" s="17">
        <v>0</v>
      </c>
      <c r="BS1791" s="17">
        <v>0</v>
      </c>
      <c r="BT1791" s="17" t="s">
        <v>409</v>
      </c>
      <c r="BU1791" s="17" t="s">
        <v>409</v>
      </c>
      <c r="BV1791" s="17" t="s">
        <v>409</v>
      </c>
      <c r="BX1791" s="17" t="s">
        <v>607</v>
      </c>
      <c r="CA1791" s="17">
        <v>86106795</v>
      </c>
      <c r="CB1791" s="17" t="s">
        <v>791</v>
      </c>
      <c r="CC1791" s="17">
        <v>4200306</v>
      </c>
      <c r="CD1791" s="17" t="s">
        <v>790</v>
      </c>
    </row>
    <row r="1792" spans="1:82">
      <c r="A1792" s="27">
        <v>1000006570</v>
      </c>
      <c r="B1792" s="26">
        <v>0</v>
      </c>
      <c r="C1792" s="26" t="s">
        <v>795</v>
      </c>
      <c r="D1792" s="25">
        <v>307310</v>
      </c>
      <c r="E1792" s="25" t="s">
        <v>794</v>
      </c>
      <c r="F1792" s="25">
        <v>307450</v>
      </c>
      <c r="G1792" s="25" t="s">
        <v>793</v>
      </c>
      <c r="H1792" s="25">
        <v>2</v>
      </c>
      <c r="I1792" s="25">
        <v>2008.12</v>
      </c>
      <c r="J1792" s="25">
        <v>2500.12</v>
      </c>
      <c r="K1792" s="25" t="s">
        <v>676</v>
      </c>
      <c r="L1792" s="25"/>
      <c r="M1792" s="25" t="s">
        <v>727</v>
      </c>
      <c r="N1792" s="25" t="s">
        <v>412</v>
      </c>
      <c r="O1792" s="25"/>
      <c r="P1792" s="25"/>
      <c r="Q1792" s="28">
        <v>0</v>
      </c>
      <c r="R1792" s="17">
        <v>0</v>
      </c>
      <c r="S1792" s="17" t="s">
        <v>411</v>
      </c>
      <c r="T1792" s="17" t="s">
        <v>792</v>
      </c>
      <c r="U1792" s="17">
        <v>495</v>
      </c>
      <c r="V1792" s="17">
        <v>0.20050000000000001</v>
      </c>
      <c r="Y1792" s="17">
        <v>0</v>
      </c>
      <c r="Z1792" s="17">
        <v>0</v>
      </c>
      <c r="AC1792" s="17">
        <v>0</v>
      </c>
      <c r="AD1792" s="17">
        <v>0</v>
      </c>
      <c r="AG1792" s="17">
        <v>0</v>
      </c>
      <c r="AH1792" s="17">
        <v>0</v>
      </c>
      <c r="AK1792" s="17">
        <v>0</v>
      </c>
      <c r="AL1792" s="17">
        <v>0</v>
      </c>
      <c r="AO1792" s="17">
        <v>0</v>
      </c>
      <c r="AP1792" s="17">
        <v>0</v>
      </c>
      <c r="AQ1792" s="17">
        <v>0.20050000000000001</v>
      </c>
      <c r="AR1792" s="17">
        <v>1E-3</v>
      </c>
      <c r="AS1792" s="17">
        <v>4.3999999999999999E-5</v>
      </c>
      <c r="AT1792" s="17">
        <v>7.4999999999999993E-5</v>
      </c>
      <c r="AU1792" s="17">
        <v>1.8574E-2</v>
      </c>
      <c r="AV1792" s="17">
        <v>472</v>
      </c>
      <c r="AW1792" s="17">
        <v>566.4</v>
      </c>
      <c r="AX1792" s="17">
        <v>708</v>
      </c>
      <c r="AY1792" s="17">
        <v>0</v>
      </c>
      <c r="AZ1792" s="17">
        <v>0</v>
      </c>
      <c r="BA1792" s="17">
        <v>0</v>
      </c>
      <c r="BB1792" s="17">
        <v>0</v>
      </c>
      <c r="BC1792" s="17">
        <v>1</v>
      </c>
      <c r="BD1792" s="17">
        <v>0.5</v>
      </c>
      <c r="BE1792" s="17">
        <v>1</v>
      </c>
      <c r="BF1792" s="17">
        <v>1</v>
      </c>
      <c r="BH1792" s="17">
        <v>0</v>
      </c>
      <c r="BJ1792" s="17">
        <v>0</v>
      </c>
      <c r="BL1792" s="17">
        <v>0</v>
      </c>
      <c r="BM1792" s="17">
        <v>5.0000000000000002E-5</v>
      </c>
      <c r="BN1792" s="17">
        <v>6.3999999999999997E-5</v>
      </c>
      <c r="BO1792" s="17">
        <v>0</v>
      </c>
      <c r="BP1792" s="17">
        <v>0</v>
      </c>
      <c r="BQ1792" s="17">
        <v>0</v>
      </c>
      <c r="BR1792" s="17">
        <v>0</v>
      </c>
      <c r="BS1792" s="17">
        <v>0</v>
      </c>
      <c r="BT1792" s="17" t="s">
        <v>409</v>
      </c>
      <c r="BU1792" s="17" t="s">
        <v>409</v>
      </c>
      <c r="BV1792" s="17" t="s">
        <v>409</v>
      </c>
      <c r="BX1792" s="17" t="s">
        <v>607</v>
      </c>
      <c r="CA1792" s="17">
        <v>86106795</v>
      </c>
      <c r="CB1792" s="17" t="s">
        <v>791</v>
      </c>
      <c r="CC1792" s="17">
        <v>4200306</v>
      </c>
      <c r="CD1792" s="17" t="s">
        <v>790</v>
      </c>
    </row>
    <row r="1793" spans="1:82">
      <c r="A1793" s="27">
        <v>1000006571</v>
      </c>
      <c r="B1793" s="26">
        <v>0</v>
      </c>
      <c r="C1793" s="26" t="s">
        <v>789</v>
      </c>
      <c r="D1793" s="25">
        <v>305570</v>
      </c>
      <c r="E1793" s="25" t="s">
        <v>788</v>
      </c>
      <c r="F1793" s="25">
        <v>305575</v>
      </c>
      <c r="G1793" s="25" t="s">
        <v>459</v>
      </c>
      <c r="H1793" s="25">
        <v>2</v>
      </c>
      <c r="I1793" s="25">
        <v>2006.01</v>
      </c>
      <c r="J1793" s="25">
        <v>2500.12</v>
      </c>
      <c r="K1793" s="25" t="s">
        <v>787</v>
      </c>
      <c r="L1793" s="25"/>
      <c r="M1793" s="25" t="s">
        <v>787</v>
      </c>
      <c r="N1793" s="25" t="s">
        <v>412</v>
      </c>
      <c r="O1793" s="25" t="s">
        <v>428</v>
      </c>
      <c r="P1793" s="25" t="s">
        <v>427</v>
      </c>
      <c r="Q1793" s="24">
        <v>21594</v>
      </c>
      <c r="R1793" s="17">
        <v>0</v>
      </c>
      <c r="U1793" s="17">
        <v>0</v>
      </c>
      <c r="V1793" s="17">
        <v>0</v>
      </c>
      <c r="Y1793" s="17">
        <v>0</v>
      </c>
      <c r="Z1793" s="17">
        <v>0</v>
      </c>
      <c r="AC1793" s="17">
        <v>0</v>
      </c>
      <c r="AD1793" s="17">
        <v>0</v>
      </c>
      <c r="AG1793" s="17">
        <v>0</v>
      </c>
      <c r="AH1793" s="17">
        <v>0</v>
      </c>
      <c r="AK1793" s="17">
        <v>0</v>
      </c>
      <c r="AL1793" s="17">
        <v>0</v>
      </c>
      <c r="AO1793" s="17">
        <v>0</v>
      </c>
      <c r="AP1793" s="17">
        <v>0</v>
      </c>
      <c r="AQ1793" s="17">
        <v>0</v>
      </c>
      <c r="AR1793" s="17">
        <v>0</v>
      </c>
      <c r="AS1793" s="17">
        <v>9.1660000000000005E-3</v>
      </c>
      <c r="AT1793" s="17">
        <v>4.3332000000000002E-2</v>
      </c>
      <c r="AU1793" s="17">
        <v>1.7599E-2</v>
      </c>
      <c r="AV1793" s="17">
        <v>195</v>
      </c>
      <c r="AW1793" s="17">
        <v>234</v>
      </c>
      <c r="AX1793" s="17">
        <v>292.5</v>
      </c>
      <c r="AY1793" s="17">
        <v>0</v>
      </c>
      <c r="AZ1793" s="17">
        <v>0</v>
      </c>
      <c r="BA1793" s="17">
        <v>0</v>
      </c>
      <c r="BB1793" s="17">
        <v>0</v>
      </c>
      <c r="BC1793" s="17">
        <v>1</v>
      </c>
      <c r="BD1793" s="17">
        <v>21.59</v>
      </c>
      <c r="BE1793" s="17">
        <v>1</v>
      </c>
      <c r="BF1793" s="17">
        <v>1</v>
      </c>
      <c r="BH1793" s="17">
        <v>0</v>
      </c>
      <c r="BJ1793" s="17">
        <v>0</v>
      </c>
      <c r="BL1793" s="17">
        <v>0</v>
      </c>
      <c r="BM1793" s="17">
        <v>2.6485000000000002E-2</v>
      </c>
      <c r="BN1793" s="17">
        <v>0.101164</v>
      </c>
      <c r="BO1793" s="17">
        <v>0</v>
      </c>
      <c r="BP1793" s="17">
        <v>0</v>
      </c>
      <c r="BQ1793" s="17">
        <v>0</v>
      </c>
      <c r="BR1793" s="17">
        <v>0</v>
      </c>
      <c r="BS1793" s="17">
        <v>0</v>
      </c>
      <c r="BT1793" s="17" t="s">
        <v>409</v>
      </c>
      <c r="BU1793" s="17" t="s">
        <v>409</v>
      </c>
      <c r="BV1793" s="17" t="s">
        <v>409</v>
      </c>
      <c r="BW1793" s="17" t="s">
        <v>592</v>
      </c>
      <c r="CA1793" s="17">
        <v>88106466</v>
      </c>
      <c r="CB1793" s="17" t="s">
        <v>786</v>
      </c>
      <c r="CC1793" s="17">
        <v>97104204</v>
      </c>
      <c r="CD1793" s="17" t="s">
        <v>599</v>
      </c>
    </row>
    <row r="1794" spans="1:82">
      <c r="A1794" s="27">
        <v>1000006606</v>
      </c>
      <c r="B1794" s="26">
        <v>0</v>
      </c>
      <c r="C1794" s="26" t="s">
        <v>785</v>
      </c>
      <c r="D1794" s="25">
        <v>304800</v>
      </c>
      <c r="E1794" s="25" t="s">
        <v>779</v>
      </c>
      <c r="F1794" s="25">
        <v>304810</v>
      </c>
      <c r="G1794" s="25" t="s">
        <v>783</v>
      </c>
      <c r="H1794" s="25">
        <v>1</v>
      </c>
      <c r="I1794" s="25">
        <v>2007.01</v>
      </c>
      <c r="J1794" s="25">
        <v>2500.12</v>
      </c>
      <c r="K1794" s="25" t="s">
        <v>777</v>
      </c>
      <c r="L1794" s="25"/>
      <c r="M1794" s="25"/>
      <c r="N1794" s="25" t="s">
        <v>412</v>
      </c>
      <c r="O1794" s="25" t="s">
        <v>428</v>
      </c>
      <c r="P1794" s="25" t="s">
        <v>499</v>
      </c>
      <c r="Q1794" s="24">
        <v>6629</v>
      </c>
      <c r="R1794" s="17">
        <v>0</v>
      </c>
      <c r="U1794" s="17">
        <v>0</v>
      </c>
      <c r="V1794" s="17">
        <v>0</v>
      </c>
      <c r="Y1794" s="17">
        <v>0</v>
      </c>
      <c r="Z1794" s="17">
        <v>0</v>
      </c>
      <c r="AC1794" s="17">
        <v>0</v>
      </c>
      <c r="AD1794" s="17">
        <v>0</v>
      </c>
      <c r="AG1794" s="17">
        <v>0</v>
      </c>
      <c r="AH1794" s="17">
        <v>0</v>
      </c>
      <c r="AK1794" s="17">
        <v>0</v>
      </c>
      <c r="AL1794" s="17">
        <v>0</v>
      </c>
      <c r="AO1794" s="17">
        <v>0</v>
      </c>
      <c r="AP1794" s="17">
        <v>0</v>
      </c>
      <c r="AQ1794" s="17">
        <v>0</v>
      </c>
      <c r="AR1794" s="17">
        <v>0</v>
      </c>
      <c r="AS1794" s="17">
        <v>1.1720000000000001E-3</v>
      </c>
      <c r="AT1794" s="17">
        <v>9.2339999999999992E-3</v>
      </c>
      <c r="AU1794" s="17">
        <v>7.8200000000000006E-3</v>
      </c>
      <c r="AV1794" s="17">
        <v>452</v>
      </c>
      <c r="AW1794" s="17">
        <v>542.4</v>
      </c>
      <c r="AX1794" s="17">
        <v>678</v>
      </c>
      <c r="AY1794" s="17">
        <v>0</v>
      </c>
      <c r="AZ1794" s="17">
        <v>0</v>
      </c>
      <c r="BA1794" s="17">
        <v>0</v>
      </c>
      <c r="BB1794" s="17">
        <v>0</v>
      </c>
      <c r="BC1794" s="17">
        <v>1</v>
      </c>
      <c r="BD1794" s="17">
        <v>6.63</v>
      </c>
      <c r="BE1794" s="17">
        <v>1</v>
      </c>
      <c r="BF1794" s="17">
        <v>1</v>
      </c>
      <c r="BH1794" s="17">
        <v>0</v>
      </c>
      <c r="BJ1794" s="17">
        <v>0</v>
      </c>
      <c r="BL1794" s="17">
        <v>0</v>
      </c>
      <c r="BM1794" s="17">
        <v>6.0359999999999997E-3</v>
      </c>
      <c r="BN1794" s="17">
        <v>3.0251E-2</v>
      </c>
      <c r="BO1794" s="17">
        <v>0</v>
      </c>
      <c r="BP1794" s="17">
        <v>0</v>
      </c>
      <c r="BQ1794" s="17">
        <v>0</v>
      </c>
      <c r="BR1794" s="17">
        <v>0</v>
      </c>
      <c r="BS1794" s="17">
        <v>0</v>
      </c>
      <c r="BT1794" s="17" t="s">
        <v>409</v>
      </c>
      <c r="BU1794" s="17" t="s">
        <v>409</v>
      </c>
      <c r="BV1794" s="17" t="s">
        <v>409</v>
      </c>
      <c r="BW1794" s="17" t="s">
        <v>592</v>
      </c>
      <c r="CA1794" s="17">
        <v>88106466</v>
      </c>
      <c r="CB1794" s="17" t="s">
        <v>776</v>
      </c>
      <c r="CC1794" s="17">
        <v>6102301</v>
      </c>
      <c r="CD1794" s="17" t="s">
        <v>775</v>
      </c>
    </row>
    <row r="1795" spans="1:82">
      <c r="A1795" s="27">
        <v>1000006607</v>
      </c>
      <c r="B1795" s="26">
        <v>0</v>
      </c>
      <c r="C1795" s="26" t="s">
        <v>784</v>
      </c>
      <c r="D1795" s="25">
        <v>304800</v>
      </c>
      <c r="E1795" s="25" t="s">
        <v>779</v>
      </c>
      <c r="F1795" s="25">
        <v>304810</v>
      </c>
      <c r="G1795" s="25" t="s">
        <v>783</v>
      </c>
      <c r="H1795" s="25">
        <v>2</v>
      </c>
      <c r="I1795" s="25">
        <v>2007.01</v>
      </c>
      <c r="J1795" s="25">
        <v>2500.12</v>
      </c>
      <c r="K1795" s="25" t="s">
        <v>777</v>
      </c>
      <c r="L1795" s="25"/>
      <c r="M1795" s="25"/>
      <c r="N1795" s="25" t="s">
        <v>412</v>
      </c>
      <c r="O1795" s="25" t="s">
        <v>428</v>
      </c>
      <c r="P1795" s="25" t="s">
        <v>499</v>
      </c>
      <c r="Q1795" s="24">
        <v>6629</v>
      </c>
      <c r="R1795" s="17">
        <v>0</v>
      </c>
      <c r="U1795" s="17">
        <v>0</v>
      </c>
      <c r="V1795" s="17">
        <v>0</v>
      </c>
      <c r="Y1795" s="17">
        <v>0</v>
      </c>
      <c r="Z1795" s="17">
        <v>0</v>
      </c>
      <c r="AC1795" s="17">
        <v>0</v>
      </c>
      <c r="AD1795" s="17">
        <v>0</v>
      </c>
      <c r="AG1795" s="17">
        <v>0</v>
      </c>
      <c r="AH1795" s="17">
        <v>0</v>
      </c>
      <c r="AK1795" s="17">
        <v>0</v>
      </c>
      <c r="AL1795" s="17">
        <v>0</v>
      </c>
      <c r="AO1795" s="17">
        <v>0</v>
      </c>
      <c r="AP1795" s="17">
        <v>0</v>
      </c>
      <c r="AQ1795" s="17">
        <v>0</v>
      </c>
      <c r="AR1795" s="17">
        <v>0</v>
      </c>
      <c r="AS1795" s="17">
        <v>1.1720000000000001E-3</v>
      </c>
      <c r="AT1795" s="17">
        <v>9.2339999999999992E-3</v>
      </c>
      <c r="AU1795" s="17">
        <v>7.8200000000000006E-3</v>
      </c>
      <c r="AV1795" s="17">
        <v>452</v>
      </c>
      <c r="AW1795" s="17">
        <v>542.4</v>
      </c>
      <c r="AX1795" s="17">
        <v>678</v>
      </c>
      <c r="AY1795" s="17">
        <v>0</v>
      </c>
      <c r="AZ1795" s="17">
        <v>0</v>
      </c>
      <c r="BA1795" s="17">
        <v>0</v>
      </c>
      <c r="BB1795" s="17">
        <v>0</v>
      </c>
      <c r="BC1795" s="17">
        <v>1</v>
      </c>
      <c r="BD1795" s="17">
        <v>6.63</v>
      </c>
      <c r="BE1795" s="17">
        <v>1</v>
      </c>
      <c r="BF1795" s="17">
        <v>1</v>
      </c>
      <c r="BH1795" s="17">
        <v>0</v>
      </c>
      <c r="BJ1795" s="17">
        <v>0</v>
      </c>
      <c r="BL1795" s="17">
        <v>0</v>
      </c>
      <c r="BM1795" s="17">
        <v>6.0359999999999997E-3</v>
      </c>
      <c r="BN1795" s="17">
        <v>3.0251E-2</v>
      </c>
      <c r="BO1795" s="17">
        <v>0</v>
      </c>
      <c r="BP1795" s="17">
        <v>0</v>
      </c>
      <c r="BQ1795" s="17">
        <v>0</v>
      </c>
      <c r="BR1795" s="17">
        <v>0</v>
      </c>
      <c r="BS1795" s="17">
        <v>0</v>
      </c>
      <c r="BT1795" s="17" t="s">
        <v>409</v>
      </c>
      <c r="BU1795" s="17" t="s">
        <v>409</v>
      </c>
      <c r="BV1795" s="17" t="s">
        <v>409</v>
      </c>
      <c r="BW1795" s="17" t="s">
        <v>592</v>
      </c>
      <c r="CA1795" s="17">
        <v>88106466</v>
      </c>
      <c r="CB1795" s="17" t="s">
        <v>776</v>
      </c>
      <c r="CC1795" s="17">
        <v>4200250</v>
      </c>
      <c r="CD1795" s="17" t="s">
        <v>782</v>
      </c>
    </row>
    <row r="1796" spans="1:82">
      <c r="A1796" s="27">
        <v>1000006608</v>
      </c>
      <c r="B1796" s="26">
        <v>0</v>
      </c>
      <c r="C1796" s="26" t="s">
        <v>781</v>
      </c>
      <c r="D1796" s="25">
        <v>304800</v>
      </c>
      <c r="E1796" s="25" t="s">
        <v>779</v>
      </c>
      <c r="F1796" s="25">
        <v>304835</v>
      </c>
      <c r="G1796" s="25" t="s">
        <v>778</v>
      </c>
      <c r="H1796" s="25">
        <v>1</v>
      </c>
      <c r="I1796" s="25">
        <v>2007.01</v>
      </c>
      <c r="J1796" s="25">
        <v>2500.12</v>
      </c>
      <c r="K1796" s="25" t="s">
        <v>777</v>
      </c>
      <c r="L1796" s="25"/>
      <c r="M1796" s="25"/>
      <c r="N1796" s="25" t="s">
        <v>412</v>
      </c>
      <c r="O1796" s="25" t="s">
        <v>428</v>
      </c>
      <c r="P1796" s="25" t="s">
        <v>499</v>
      </c>
      <c r="Q1796" s="24">
        <v>2165</v>
      </c>
      <c r="R1796" s="17">
        <v>0</v>
      </c>
      <c r="U1796" s="17">
        <v>0</v>
      </c>
      <c r="V1796" s="17">
        <v>0</v>
      </c>
      <c r="Y1796" s="17">
        <v>0</v>
      </c>
      <c r="Z1796" s="17">
        <v>0</v>
      </c>
      <c r="AC1796" s="17">
        <v>0</v>
      </c>
      <c r="AD1796" s="17">
        <v>0</v>
      </c>
      <c r="AG1796" s="17">
        <v>0</v>
      </c>
      <c r="AH1796" s="17">
        <v>0</v>
      </c>
      <c r="AK1796" s="17">
        <v>0</v>
      </c>
      <c r="AL1796" s="17">
        <v>0</v>
      </c>
      <c r="AO1796" s="17">
        <v>0</v>
      </c>
      <c r="AP1796" s="17">
        <v>0</v>
      </c>
      <c r="AQ1796" s="17">
        <v>0</v>
      </c>
      <c r="AR1796" s="17">
        <v>0</v>
      </c>
      <c r="AS1796" s="17">
        <v>3.8299999999999999E-4</v>
      </c>
      <c r="AT1796" s="17">
        <v>3.0130000000000001E-3</v>
      </c>
      <c r="AU1796" s="17">
        <v>2.5500000000000002E-3</v>
      </c>
      <c r="AV1796" s="17">
        <v>452</v>
      </c>
      <c r="AW1796" s="17">
        <v>542.4</v>
      </c>
      <c r="AX1796" s="17">
        <v>678</v>
      </c>
      <c r="AY1796" s="17">
        <v>0</v>
      </c>
      <c r="AZ1796" s="17">
        <v>0</v>
      </c>
      <c r="BA1796" s="17">
        <v>0</v>
      </c>
      <c r="BB1796" s="17">
        <v>0</v>
      </c>
      <c r="BC1796" s="17">
        <v>1</v>
      </c>
      <c r="BD1796" s="17">
        <v>2.17</v>
      </c>
      <c r="BE1796" s="17">
        <v>1</v>
      </c>
      <c r="BF1796" s="17">
        <v>1</v>
      </c>
      <c r="BH1796" s="17">
        <v>0</v>
      </c>
      <c r="BJ1796" s="17">
        <v>0</v>
      </c>
      <c r="BL1796" s="17">
        <v>0</v>
      </c>
      <c r="BM1796" s="17">
        <v>2.0920000000000001E-3</v>
      </c>
      <c r="BN1796" s="17">
        <v>9.2359999999999994E-3</v>
      </c>
      <c r="BO1796" s="17">
        <v>0</v>
      </c>
      <c r="BP1796" s="17">
        <v>0</v>
      </c>
      <c r="BQ1796" s="17">
        <v>0</v>
      </c>
      <c r="BR1796" s="17">
        <v>0</v>
      </c>
      <c r="BS1796" s="17">
        <v>0</v>
      </c>
      <c r="BT1796" s="17" t="s">
        <v>409</v>
      </c>
      <c r="BU1796" s="17" t="s">
        <v>409</v>
      </c>
      <c r="BV1796" s="17" t="s">
        <v>409</v>
      </c>
      <c r="BW1796" s="17" t="s">
        <v>592</v>
      </c>
      <c r="CA1796" s="17">
        <v>88106466</v>
      </c>
      <c r="CB1796" s="17" t="s">
        <v>776</v>
      </c>
      <c r="CC1796" s="17">
        <v>6102301</v>
      </c>
      <c r="CD1796" s="17" t="s">
        <v>775</v>
      </c>
    </row>
    <row r="1797" spans="1:82">
      <c r="A1797" s="27">
        <v>1000006609</v>
      </c>
      <c r="B1797" s="26">
        <v>0</v>
      </c>
      <c r="C1797" s="26" t="s">
        <v>780</v>
      </c>
      <c r="D1797" s="25">
        <v>304800</v>
      </c>
      <c r="E1797" s="25" t="s">
        <v>779</v>
      </c>
      <c r="F1797" s="25">
        <v>304835</v>
      </c>
      <c r="G1797" s="25" t="s">
        <v>778</v>
      </c>
      <c r="H1797" s="25">
        <v>2</v>
      </c>
      <c r="I1797" s="25">
        <v>2007.01</v>
      </c>
      <c r="J1797" s="25">
        <v>2500.12</v>
      </c>
      <c r="K1797" s="25" t="s">
        <v>777</v>
      </c>
      <c r="L1797" s="25"/>
      <c r="M1797" s="25"/>
      <c r="N1797" s="25" t="s">
        <v>412</v>
      </c>
      <c r="O1797" s="25" t="s">
        <v>428</v>
      </c>
      <c r="P1797" s="25" t="s">
        <v>499</v>
      </c>
      <c r="Q1797" s="24">
        <v>2165</v>
      </c>
      <c r="R1797" s="17">
        <v>0</v>
      </c>
      <c r="U1797" s="17">
        <v>0</v>
      </c>
      <c r="V1797" s="17">
        <v>0</v>
      </c>
      <c r="Y1797" s="17">
        <v>0</v>
      </c>
      <c r="Z1797" s="17">
        <v>0</v>
      </c>
      <c r="AC1797" s="17">
        <v>0</v>
      </c>
      <c r="AD1797" s="17">
        <v>0</v>
      </c>
      <c r="AG1797" s="17">
        <v>0</v>
      </c>
      <c r="AH1797" s="17">
        <v>0</v>
      </c>
      <c r="AK1797" s="17">
        <v>0</v>
      </c>
      <c r="AL1797" s="17">
        <v>0</v>
      </c>
      <c r="AO1797" s="17">
        <v>0</v>
      </c>
      <c r="AP1797" s="17">
        <v>0</v>
      </c>
      <c r="AQ1797" s="17">
        <v>0</v>
      </c>
      <c r="AR1797" s="17">
        <v>0</v>
      </c>
      <c r="AS1797" s="17">
        <v>3.8299999999999999E-4</v>
      </c>
      <c r="AT1797" s="17">
        <v>3.0130000000000001E-3</v>
      </c>
      <c r="AU1797" s="17">
        <v>2.5500000000000002E-3</v>
      </c>
      <c r="AV1797" s="17">
        <v>452</v>
      </c>
      <c r="AW1797" s="17">
        <v>542.4</v>
      </c>
      <c r="AX1797" s="17">
        <v>678</v>
      </c>
      <c r="AY1797" s="17">
        <v>0</v>
      </c>
      <c r="AZ1797" s="17">
        <v>0</v>
      </c>
      <c r="BA1797" s="17">
        <v>0</v>
      </c>
      <c r="BB1797" s="17">
        <v>0</v>
      </c>
      <c r="BC1797" s="17">
        <v>1</v>
      </c>
      <c r="BD1797" s="17">
        <v>2.17</v>
      </c>
      <c r="BE1797" s="17">
        <v>1</v>
      </c>
      <c r="BF1797" s="17">
        <v>1</v>
      </c>
      <c r="BH1797" s="17">
        <v>0</v>
      </c>
      <c r="BJ1797" s="17">
        <v>0</v>
      </c>
      <c r="BL1797" s="17">
        <v>0</v>
      </c>
      <c r="BM1797" s="17">
        <v>2.0920000000000001E-3</v>
      </c>
      <c r="BN1797" s="17">
        <v>9.2359999999999994E-3</v>
      </c>
      <c r="BO1797" s="17">
        <v>0</v>
      </c>
      <c r="BP1797" s="17">
        <v>0</v>
      </c>
      <c r="BQ1797" s="17">
        <v>0</v>
      </c>
      <c r="BR1797" s="17">
        <v>0</v>
      </c>
      <c r="BS1797" s="17">
        <v>0</v>
      </c>
      <c r="BT1797" s="17" t="s">
        <v>409</v>
      </c>
      <c r="BU1797" s="17" t="s">
        <v>409</v>
      </c>
      <c r="BV1797" s="17" t="s">
        <v>409</v>
      </c>
      <c r="BW1797" s="17" t="s">
        <v>592</v>
      </c>
      <c r="CA1797" s="17">
        <v>88106466</v>
      </c>
      <c r="CB1797" s="17" t="s">
        <v>776</v>
      </c>
      <c r="CC1797" s="17">
        <v>6102301</v>
      </c>
      <c r="CD1797" s="17" t="s">
        <v>775</v>
      </c>
    </row>
    <row r="1798" spans="1:82">
      <c r="A1798" s="27">
        <v>1000006620</v>
      </c>
      <c r="B1798" s="26">
        <v>0</v>
      </c>
      <c r="C1798" s="26" t="s">
        <v>774</v>
      </c>
      <c r="D1798" s="25">
        <v>208250</v>
      </c>
      <c r="E1798" s="25" t="s">
        <v>772</v>
      </c>
      <c r="F1798" s="25">
        <v>208350</v>
      </c>
      <c r="G1798" s="25" t="s">
        <v>771</v>
      </c>
      <c r="H1798" s="25">
        <v>3</v>
      </c>
      <c r="I1798" s="25">
        <v>2001.12</v>
      </c>
      <c r="J1798" s="25">
        <v>2500.12</v>
      </c>
      <c r="K1798" s="25" t="s">
        <v>719</v>
      </c>
      <c r="L1798" s="25"/>
      <c r="M1798" s="25"/>
      <c r="N1798" s="25" t="s">
        <v>609</v>
      </c>
      <c r="O1798" s="25" t="s">
        <v>428</v>
      </c>
      <c r="P1798" s="25" t="s">
        <v>608</v>
      </c>
      <c r="Q1798" s="24">
        <v>1089</v>
      </c>
      <c r="R1798" s="17">
        <v>0</v>
      </c>
      <c r="U1798" s="17">
        <v>0</v>
      </c>
      <c r="V1798" s="17">
        <v>0</v>
      </c>
      <c r="Y1798" s="17">
        <v>0</v>
      </c>
      <c r="Z1798" s="17">
        <v>0</v>
      </c>
      <c r="AC1798" s="17">
        <v>0</v>
      </c>
      <c r="AD1798" s="17">
        <v>0</v>
      </c>
      <c r="AG1798" s="17">
        <v>0</v>
      </c>
      <c r="AH1798" s="17">
        <v>0</v>
      </c>
      <c r="AK1798" s="17">
        <v>0</v>
      </c>
      <c r="AL1798" s="17">
        <v>0</v>
      </c>
      <c r="AO1798" s="17">
        <v>0</v>
      </c>
      <c r="AP1798" s="17">
        <v>0</v>
      </c>
      <c r="AQ1798" s="17">
        <v>0</v>
      </c>
      <c r="AR1798" s="17">
        <v>0</v>
      </c>
      <c r="AS1798" s="17">
        <v>1.6334999999999999E-5</v>
      </c>
      <c r="AT1798" s="17">
        <v>2.4899999999999998E-4</v>
      </c>
      <c r="AU1798" s="17">
        <v>5.1729999999999996E-3</v>
      </c>
      <c r="AV1798" s="30">
        <v>2173</v>
      </c>
      <c r="AW1798" s="30">
        <v>2607.6</v>
      </c>
      <c r="AX1798" s="30">
        <v>3259.5</v>
      </c>
      <c r="AY1798" s="17">
        <v>0</v>
      </c>
      <c r="AZ1798" s="17">
        <v>0</v>
      </c>
      <c r="BA1798" s="17">
        <v>0</v>
      </c>
      <c r="BB1798" s="17">
        <v>0</v>
      </c>
      <c r="BC1798" s="17">
        <v>1</v>
      </c>
      <c r="BD1798" s="17">
        <v>1.0900000000000001</v>
      </c>
      <c r="BE1798" s="17">
        <v>1</v>
      </c>
      <c r="BF1798" s="17">
        <v>1</v>
      </c>
      <c r="BH1798" s="17">
        <v>0</v>
      </c>
      <c r="BJ1798" s="17">
        <v>0</v>
      </c>
      <c r="BL1798" s="17">
        <v>0</v>
      </c>
      <c r="BM1798" s="17">
        <v>1.3394700000000001E-4</v>
      </c>
      <c r="BN1798" s="17">
        <v>8.0694899999999995E-4</v>
      </c>
      <c r="BO1798" s="17">
        <v>0</v>
      </c>
      <c r="BP1798" s="17">
        <v>0</v>
      </c>
      <c r="BQ1798" s="17">
        <v>0</v>
      </c>
      <c r="BR1798" s="17">
        <v>0</v>
      </c>
      <c r="BS1798" s="17">
        <v>0</v>
      </c>
      <c r="BT1798" s="17" t="s">
        <v>409</v>
      </c>
      <c r="BU1798" s="17" t="s">
        <v>409</v>
      </c>
      <c r="BV1798" s="17" t="s">
        <v>409</v>
      </c>
      <c r="BW1798" s="17" t="s">
        <v>592</v>
      </c>
      <c r="CA1798" s="17">
        <v>4104374</v>
      </c>
      <c r="CB1798" s="17" t="s">
        <v>770</v>
      </c>
      <c r="CC1798" s="17">
        <v>4104374</v>
      </c>
      <c r="CD1798" s="17" t="s">
        <v>770</v>
      </c>
    </row>
    <row r="1799" spans="1:82">
      <c r="A1799" s="27">
        <v>1000006621</v>
      </c>
      <c r="B1799" s="26">
        <v>0</v>
      </c>
      <c r="C1799" s="26" t="s">
        <v>773</v>
      </c>
      <c r="D1799" s="25">
        <v>208250</v>
      </c>
      <c r="E1799" s="25" t="s">
        <v>772</v>
      </c>
      <c r="F1799" s="25">
        <v>208350</v>
      </c>
      <c r="G1799" s="25" t="s">
        <v>771</v>
      </c>
      <c r="H1799" s="25">
        <v>4</v>
      </c>
      <c r="I1799" s="25">
        <v>2001.12</v>
      </c>
      <c r="J1799" s="25">
        <v>2500.12</v>
      </c>
      <c r="K1799" s="25" t="s">
        <v>719</v>
      </c>
      <c r="L1799" s="25"/>
      <c r="M1799" s="25"/>
      <c r="N1799" s="25" t="s">
        <v>609</v>
      </c>
      <c r="O1799" s="25" t="s">
        <v>428</v>
      </c>
      <c r="P1799" s="25" t="s">
        <v>608</v>
      </c>
      <c r="Q1799" s="24">
        <v>1089</v>
      </c>
      <c r="R1799" s="17">
        <v>0</v>
      </c>
      <c r="U1799" s="17">
        <v>0</v>
      </c>
      <c r="V1799" s="17">
        <v>0</v>
      </c>
      <c r="Y1799" s="17">
        <v>0</v>
      </c>
      <c r="Z1799" s="17">
        <v>0</v>
      </c>
      <c r="AC1799" s="17">
        <v>0</v>
      </c>
      <c r="AD1799" s="17">
        <v>0</v>
      </c>
      <c r="AG1799" s="17">
        <v>0</v>
      </c>
      <c r="AH1799" s="17">
        <v>0</v>
      </c>
      <c r="AK1799" s="17">
        <v>0</v>
      </c>
      <c r="AL1799" s="17">
        <v>0</v>
      </c>
      <c r="AO1799" s="17">
        <v>0</v>
      </c>
      <c r="AP1799" s="17">
        <v>0</v>
      </c>
      <c r="AQ1799" s="17">
        <v>0</v>
      </c>
      <c r="AR1799" s="17">
        <v>0</v>
      </c>
      <c r="AS1799" s="17">
        <v>1.6334999999999999E-5</v>
      </c>
      <c r="AT1799" s="17">
        <v>2.4899999999999998E-4</v>
      </c>
      <c r="AU1799" s="17">
        <v>5.1729999999999996E-3</v>
      </c>
      <c r="AV1799" s="30">
        <v>2173</v>
      </c>
      <c r="AW1799" s="30">
        <v>2607.6</v>
      </c>
      <c r="AX1799" s="30">
        <v>3259.5</v>
      </c>
      <c r="AY1799" s="17">
        <v>0</v>
      </c>
      <c r="AZ1799" s="17">
        <v>0</v>
      </c>
      <c r="BA1799" s="17">
        <v>0</v>
      </c>
      <c r="BB1799" s="17">
        <v>0</v>
      </c>
      <c r="BC1799" s="17">
        <v>1</v>
      </c>
      <c r="BD1799" s="17">
        <v>1.0900000000000001</v>
      </c>
      <c r="BE1799" s="17">
        <v>1</v>
      </c>
      <c r="BF1799" s="17">
        <v>1</v>
      </c>
      <c r="BH1799" s="17">
        <v>0</v>
      </c>
      <c r="BJ1799" s="17">
        <v>0</v>
      </c>
      <c r="BL1799" s="17">
        <v>0</v>
      </c>
      <c r="BM1799" s="17">
        <v>1.3394700000000001E-4</v>
      </c>
      <c r="BN1799" s="17">
        <v>8.0694899999999995E-4</v>
      </c>
      <c r="BO1799" s="17">
        <v>0</v>
      </c>
      <c r="BP1799" s="17">
        <v>0</v>
      </c>
      <c r="BQ1799" s="17">
        <v>0</v>
      </c>
      <c r="BR1799" s="17">
        <v>0</v>
      </c>
      <c r="BS1799" s="17">
        <v>0</v>
      </c>
      <c r="BT1799" s="17" t="s">
        <v>409</v>
      </c>
      <c r="BU1799" s="17" t="s">
        <v>409</v>
      </c>
      <c r="BV1799" s="17" t="s">
        <v>409</v>
      </c>
      <c r="BW1799" s="17" t="s">
        <v>592</v>
      </c>
      <c r="CA1799" s="17">
        <v>4104374</v>
      </c>
      <c r="CB1799" s="17" t="s">
        <v>770</v>
      </c>
      <c r="CC1799" s="17">
        <v>4104374</v>
      </c>
      <c r="CD1799" s="17" t="s">
        <v>770</v>
      </c>
    </row>
    <row r="1800" spans="1:82">
      <c r="A1800" s="27">
        <v>1000006644</v>
      </c>
      <c r="B1800" s="26">
        <v>10</v>
      </c>
      <c r="C1800" s="26" t="s">
        <v>769</v>
      </c>
      <c r="D1800" s="25">
        <v>309830</v>
      </c>
      <c r="E1800" s="25" t="s">
        <v>762</v>
      </c>
      <c r="F1800" s="25">
        <v>309730</v>
      </c>
      <c r="G1800" s="25" t="s">
        <v>765</v>
      </c>
      <c r="H1800" s="25">
        <v>2</v>
      </c>
      <c r="I1800" s="25">
        <v>2008.06</v>
      </c>
      <c r="J1800" s="25">
        <v>2011.04</v>
      </c>
      <c r="K1800" s="25" t="s">
        <v>768</v>
      </c>
      <c r="L1800" s="25"/>
      <c r="M1800" s="25" t="s">
        <v>768</v>
      </c>
      <c r="N1800" s="25" t="s">
        <v>412</v>
      </c>
      <c r="O1800" s="25" t="s">
        <v>411</v>
      </c>
      <c r="P1800" s="25" t="s">
        <v>516</v>
      </c>
      <c r="Q1800" s="24">
        <v>1624</v>
      </c>
      <c r="R1800" s="17">
        <v>0</v>
      </c>
      <c r="S1800" s="17" t="s">
        <v>428</v>
      </c>
      <c r="T1800" s="17" t="s">
        <v>456</v>
      </c>
      <c r="U1800" s="29">
        <v>6732</v>
      </c>
      <c r="V1800" s="17">
        <v>0</v>
      </c>
      <c r="Y1800" s="17">
        <v>0</v>
      </c>
      <c r="Z1800" s="17">
        <v>0</v>
      </c>
      <c r="AC1800" s="17">
        <v>0</v>
      </c>
      <c r="AD1800" s="17">
        <v>0</v>
      </c>
      <c r="AG1800" s="17">
        <v>0</v>
      </c>
      <c r="AH1800" s="17">
        <v>0</v>
      </c>
      <c r="AK1800" s="17">
        <v>0</v>
      </c>
      <c r="AL1800" s="17">
        <v>0</v>
      </c>
      <c r="AO1800" s="17">
        <v>0</v>
      </c>
      <c r="AP1800" s="17">
        <v>0</v>
      </c>
      <c r="AQ1800" s="17">
        <v>0</v>
      </c>
      <c r="AR1800" s="17">
        <v>8.6687799999999996E-4</v>
      </c>
      <c r="AS1800" s="17">
        <v>3.908E-3</v>
      </c>
      <c r="AT1800" s="17">
        <v>1.5023999999999999E-2</v>
      </c>
      <c r="AU1800" s="17">
        <v>3.347E-2</v>
      </c>
      <c r="AV1800" s="17">
        <v>163</v>
      </c>
      <c r="AW1800" s="17">
        <v>195.6</v>
      </c>
      <c r="AX1800" s="17">
        <v>244.5</v>
      </c>
      <c r="AY1800" s="17">
        <v>0</v>
      </c>
      <c r="AZ1800" s="17">
        <v>0</v>
      </c>
      <c r="BA1800" s="17">
        <v>0</v>
      </c>
      <c r="BB1800" s="17">
        <v>0</v>
      </c>
      <c r="BC1800" s="17">
        <v>1</v>
      </c>
      <c r="BD1800" s="17">
        <v>8.36</v>
      </c>
      <c r="BE1800" s="17">
        <v>1</v>
      </c>
      <c r="BF1800" s="17">
        <v>1</v>
      </c>
      <c r="BH1800" s="17">
        <v>0</v>
      </c>
      <c r="BJ1800" s="17">
        <v>0</v>
      </c>
      <c r="BL1800" s="17">
        <v>0</v>
      </c>
      <c r="BM1800" s="17">
        <v>1.0222E-2</v>
      </c>
      <c r="BN1800" s="17">
        <v>3.6547999999999997E-2</v>
      </c>
      <c r="BO1800" s="17">
        <v>0</v>
      </c>
      <c r="BP1800" s="17">
        <v>0</v>
      </c>
      <c r="BQ1800" s="17">
        <v>0</v>
      </c>
      <c r="BR1800" s="17">
        <v>0</v>
      </c>
      <c r="BS1800" s="17">
        <v>0</v>
      </c>
      <c r="BT1800" s="17" t="s">
        <v>409</v>
      </c>
      <c r="BU1800" s="17" t="s">
        <v>409</v>
      </c>
      <c r="BV1800" s="17" t="s">
        <v>409</v>
      </c>
      <c r="BW1800" s="17" t="s">
        <v>592</v>
      </c>
      <c r="CA1800" s="17">
        <v>93101618</v>
      </c>
      <c r="CB1800" s="17" t="s">
        <v>754</v>
      </c>
      <c r="CC1800" s="17">
        <v>4102126</v>
      </c>
      <c r="CD1800" s="17" t="s">
        <v>767</v>
      </c>
    </row>
    <row r="1801" spans="1:82">
      <c r="A1801" s="27">
        <v>1000006645</v>
      </c>
      <c r="B1801" s="26">
        <v>0</v>
      </c>
      <c r="C1801" s="26" t="s">
        <v>766</v>
      </c>
      <c r="D1801" s="25">
        <v>309700</v>
      </c>
      <c r="E1801" s="25" t="s">
        <v>763</v>
      </c>
      <c r="F1801" s="25">
        <v>309730</v>
      </c>
      <c r="G1801" s="25" t="s">
        <v>765</v>
      </c>
      <c r="H1801" s="25">
        <v>1</v>
      </c>
      <c r="I1801" s="25">
        <v>2009.06</v>
      </c>
      <c r="J1801" s="25">
        <v>2011.04</v>
      </c>
      <c r="K1801" s="25" t="s">
        <v>761</v>
      </c>
      <c r="L1801" s="25"/>
      <c r="M1801" s="25" t="s">
        <v>760</v>
      </c>
      <c r="N1801" s="25" t="s">
        <v>412</v>
      </c>
      <c r="O1801" s="25" t="s">
        <v>428</v>
      </c>
      <c r="P1801" s="25" t="s">
        <v>499</v>
      </c>
      <c r="Q1801" s="24">
        <v>10883</v>
      </c>
      <c r="R1801" s="17">
        <v>0</v>
      </c>
      <c r="S1801" s="17" t="s">
        <v>600</v>
      </c>
      <c r="T1801" s="17" t="s">
        <v>456</v>
      </c>
      <c r="U1801" s="29">
        <v>5626</v>
      </c>
      <c r="V1801" s="17">
        <v>0</v>
      </c>
      <c r="W1801" s="17" t="s">
        <v>411</v>
      </c>
      <c r="X1801" s="17" t="s">
        <v>516</v>
      </c>
      <c r="Y1801" s="17">
        <v>77</v>
      </c>
      <c r="Z1801" s="17">
        <v>0.112</v>
      </c>
      <c r="AC1801" s="17">
        <v>0</v>
      </c>
      <c r="AD1801" s="17">
        <v>0</v>
      </c>
      <c r="AG1801" s="17">
        <v>0</v>
      </c>
      <c r="AH1801" s="17">
        <v>0</v>
      </c>
      <c r="AK1801" s="17">
        <v>0</v>
      </c>
      <c r="AL1801" s="17">
        <v>0</v>
      </c>
      <c r="AO1801" s="17">
        <v>0</v>
      </c>
      <c r="AP1801" s="17">
        <v>0</v>
      </c>
      <c r="AQ1801" s="17">
        <v>1.04526E-4</v>
      </c>
      <c r="AR1801" s="17">
        <v>8.8947000000000001E-5</v>
      </c>
      <c r="AS1801" s="17">
        <v>4.365E-3</v>
      </c>
      <c r="AT1801" s="17">
        <v>2.6651000000000001E-2</v>
      </c>
      <c r="AU1801" s="17">
        <v>1.8262E-2</v>
      </c>
      <c r="AV1801" s="17">
        <v>300</v>
      </c>
      <c r="AW1801" s="17">
        <v>360</v>
      </c>
      <c r="AX1801" s="17">
        <v>450</v>
      </c>
      <c r="AY1801" s="17">
        <v>0</v>
      </c>
      <c r="AZ1801" s="17">
        <v>0</v>
      </c>
      <c r="BA1801" s="17">
        <v>0</v>
      </c>
      <c r="BB1801" s="17">
        <v>0</v>
      </c>
      <c r="BC1801" s="17">
        <v>1</v>
      </c>
      <c r="BD1801" s="17">
        <v>16.59</v>
      </c>
      <c r="BE1801" s="17">
        <v>1</v>
      </c>
      <c r="BF1801" s="17">
        <v>1</v>
      </c>
      <c r="BH1801" s="17">
        <v>0</v>
      </c>
      <c r="BJ1801" s="17">
        <v>0</v>
      </c>
      <c r="BL1801" s="17">
        <v>0</v>
      </c>
      <c r="BM1801" s="17">
        <v>1.8311999999999998E-2</v>
      </c>
      <c r="BN1801" s="17">
        <v>7.4825900000000001E-2</v>
      </c>
      <c r="BO1801" s="17">
        <v>0</v>
      </c>
      <c r="BP1801" s="17">
        <v>0</v>
      </c>
      <c r="BQ1801" s="17">
        <v>0</v>
      </c>
      <c r="BR1801" s="17">
        <v>0</v>
      </c>
      <c r="BS1801" s="17">
        <v>0</v>
      </c>
      <c r="BT1801" s="17" t="s">
        <v>409</v>
      </c>
      <c r="BU1801" s="17" t="s">
        <v>409</v>
      </c>
      <c r="BV1801" s="17" t="s">
        <v>409</v>
      </c>
      <c r="BW1801" s="17" t="s">
        <v>592</v>
      </c>
      <c r="CA1801" s="17">
        <v>93101618</v>
      </c>
      <c r="CB1801" s="17" t="s">
        <v>754</v>
      </c>
      <c r="CC1801" s="17">
        <v>4102126</v>
      </c>
      <c r="CD1801" s="17" t="s">
        <v>759</v>
      </c>
    </row>
    <row r="1802" spans="1:82">
      <c r="A1802" s="27">
        <v>1000006646</v>
      </c>
      <c r="B1802" s="26">
        <v>0</v>
      </c>
      <c r="C1802" s="26" t="s">
        <v>764</v>
      </c>
      <c r="D1802" s="25">
        <v>309700</v>
      </c>
      <c r="E1802" s="25" t="s">
        <v>763</v>
      </c>
      <c r="F1802" s="25">
        <v>309830</v>
      </c>
      <c r="G1802" s="25" t="s">
        <v>762</v>
      </c>
      <c r="H1802" s="25">
        <v>1</v>
      </c>
      <c r="I1802" s="25">
        <v>2009.06</v>
      </c>
      <c r="J1802" s="25">
        <v>2011.04</v>
      </c>
      <c r="K1802" s="25" t="s">
        <v>761</v>
      </c>
      <c r="L1802" s="25"/>
      <c r="M1802" s="25" t="s">
        <v>760</v>
      </c>
      <c r="N1802" s="25" t="s">
        <v>412</v>
      </c>
      <c r="O1802" s="25" t="s">
        <v>428</v>
      </c>
      <c r="P1802" s="25" t="s">
        <v>499</v>
      </c>
      <c r="Q1802" s="24">
        <v>10883</v>
      </c>
      <c r="R1802" s="17">
        <v>0</v>
      </c>
      <c r="S1802" s="17" t="s">
        <v>600</v>
      </c>
      <c r="T1802" s="17" t="s">
        <v>456</v>
      </c>
      <c r="U1802" s="29">
        <v>9199</v>
      </c>
      <c r="V1802" s="17">
        <v>0</v>
      </c>
      <c r="W1802" s="17" t="s">
        <v>411</v>
      </c>
      <c r="X1802" s="17" t="s">
        <v>516</v>
      </c>
      <c r="Y1802" s="17">
        <v>707</v>
      </c>
      <c r="Z1802" s="17">
        <v>0.87549999999999994</v>
      </c>
      <c r="AA1802" s="17" t="s">
        <v>411</v>
      </c>
      <c r="AB1802" s="17" t="s">
        <v>516</v>
      </c>
      <c r="AC1802" s="17">
        <v>835</v>
      </c>
      <c r="AD1802" s="17">
        <v>0.20050000000000001</v>
      </c>
      <c r="AG1802" s="17">
        <v>0</v>
      </c>
      <c r="AH1802" s="17">
        <v>0</v>
      </c>
      <c r="AK1802" s="17">
        <v>0</v>
      </c>
      <c r="AL1802" s="17">
        <v>0</v>
      </c>
      <c r="AO1802" s="17">
        <v>0</v>
      </c>
      <c r="AP1802" s="17">
        <v>0</v>
      </c>
      <c r="AQ1802" s="17">
        <v>6.7450169999999999E-3</v>
      </c>
      <c r="AR1802" s="17">
        <v>6.2605500000000004E-4</v>
      </c>
      <c r="AS1802" s="17">
        <v>6.2820000000000003E-3</v>
      </c>
      <c r="AT1802" s="17">
        <v>3.4698E-2</v>
      </c>
      <c r="AU1802" s="17">
        <v>4.7620999999999997E-2</v>
      </c>
      <c r="AV1802" s="17">
        <v>298</v>
      </c>
      <c r="AW1802" s="17">
        <v>357.6</v>
      </c>
      <c r="AX1802" s="17">
        <v>447</v>
      </c>
      <c r="AY1802" s="17">
        <v>0</v>
      </c>
      <c r="AZ1802" s="17">
        <v>0</v>
      </c>
      <c r="BA1802" s="17">
        <v>0</v>
      </c>
      <c r="BB1802" s="17">
        <v>0</v>
      </c>
      <c r="BC1802" s="17">
        <v>1</v>
      </c>
      <c r="BD1802" s="17">
        <v>21.62</v>
      </c>
      <c r="BE1802" s="17">
        <v>1</v>
      </c>
      <c r="BF1802" s="17">
        <v>1</v>
      </c>
      <c r="BH1802" s="17">
        <v>0</v>
      </c>
      <c r="BJ1802" s="17">
        <v>0</v>
      </c>
      <c r="BL1802" s="17">
        <v>0</v>
      </c>
      <c r="BM1802" s="17">
        <v>2.3574000000000001E-2</v>
      </c>
      <c r="BN1802" s="17">
        <v>9.3551999999999996E-2</v>
      </c>
      <c r="BO1802" s="17">
        <v>0</v>
      </c>
      <c r="BP1802" s="17">
        <v>0</v>
      </c>
      <c r="BQ1802" s="17">
        <v>0</v>
      </c>
      <c r="BR1802" s="17">
        <v>0</v>
      </c>
      <c r="BS1802" s="17">
        <v>0</v>
      </c>
      <c r="BT1802" s="17" t="s">
        <v>409</v>
      </c>
      <c r="BU1802" s="17" t="s">
        <v>409</v>
      </c>
      <c r="BV1802" s="17" t="s">
        <v>409</v>
      </c>
      <c r="BW1802" s="17" t="s">
        <v>592</v>
      </c>
      <c r="CA1802" s="17">
        <v>93101618</v>
      </c>
      <c r="CB1802" s="17" t="s">
        <v>754</v>
      </c>
      <c r="CC1802" s="17">
        <v>4102126</v>
      </c>
      <c r="CD1802" s="17" t="s">
        <v>759</v>
      </c>
    </row>
    <row r="1803" spans="1:82">
      <c r="A1803" s="27">
        <v>1000006648</v>
      </c>
      <c r="B1803" s="26">
        <v>0</v>
      </c>
      <c r="C1803" s="26" t="s">
        <v>758</v>
      </c>
      <c r="D1803" s="25">
        <v>311120</v>
      </c>
      <c r="E1803" s="25" t="s">
        <v>757</v>
      </c>
      <c r="F1803" s="25">
        <v>311125</v>
      </c>
      <c r="G1803" s="25" t="s">
        <v>756</v>
      </c>
      <c r="H1803" s="25">
        <v>1</v>
      </c>
      <c r="I1803" s="25">
        <v>2010.06</v>
      </c>
      <c r="J1803" s="25">
        <v>2500.12</v>
      </c>
      <c r="K1803" s="25" t="s">
        <v>755</v>
      </c>
      <c r="L1803" s="25"/>
      <c r="M1803" s="25" t="s">
        <v>601</v>
      </c>
      <c r="N1803" s="25" t="s">
        <v>412</v>
      </c>
      <c r="O1803" s="25" t="s">
        <v>600</v>
      </c>
      <c r="P1803" s="25" t="s">
        <v>427</v>
      </c>
      <c r="Q1803" s="24">
        <v>22950</v>
      </c>
      <c r="R1803" s="17">
        <v>0</v>
      </c>
      <c r="U1803" s="17">
        <v>0</v>
      </c>
      <c r="V1803" s="17">
        <v>0</v>
      </c>
      <c r="Y1803" s="17">
        <v>0</v>
      </c>
      <c r="Z1803" s="17">
        <v>0</v>
      </c>
      <c r="AC1803" s="17">
        <v>0</v>
      </c>
      <c r="AD1803" s="17">
        <v>0</v>
      </c>
      <c r="AG1803" s="17">
        <v>0</v>
      </c>
      <c r="AH1803" s="17">
        <v>0</v>
      </c>
      <c r="AK1803" s="17">
        <v>0</v>
      </c>
      <c r="AL1803" s="17">
        <v>0</v>
      </c>
      <c r="AO1803" s="17">
        <v>0</v>
      </c>
      <c r="AP1803" s="17">
        <v>0</v>
      </c>
      <c r="AQ1803" s="17">
        <v>0</v>
      </c>
      <c r="AR1803" s="17">
        <v>0</v>
      </c>
      <c r="AS1803" s="17">
        <v>8.4080000000000005E-3</v>
      </c>
      <c r="AT1803" s="17">
        <v>4.6147000000000001E-2</v>
      </c>
      <c r="AU1803" s="17">
        <v>1.8675000000000001E-2</v>
      </c>
      <c r="AV1803" s="17">
        <v>361</v>
      </c>
      <c r="AW1803" s="17">
        <v>433.2</v>
      </c>
      <c r="AX1803" s="17">
        <v>541.5</v>
      </c>
      <c r="AY1803" s="17">
        <v>0</v>
      </c>
      <c r="AZ1803" s="17">
        <v>0</v>
      </c>
      <c r="BA1803" s="17">
        <v>0</v>
      </c>
      <c r="BB1803" s="17">
        <v>0</v>
      </c>
      <c r="BC1803" s="17">
        <v>1</v>
      </c>
      <c r="BD1803" s="17">
        <v>22.95</v>
      </c>
      <c r="BE1803" s="17">
        <v>1</v>
      </c>
      <c r="BF1803" s="17">
        <v>1</v>
      </c>
      <c r="BH1803" s="17">
        <v>0</v>
      </c>
      <c r="BJ1803" s="17">
        <v>0</v>
      </c>
      <c r="BL1803" s="17">
        <v>0</v>
      </c>
      <c r="BM1803" s="17">
        <v>2.8580999999999999E-2</v>
      </c>
      <c r="BN1803" s="17">
        <v>0.1211965</v>
      </c>
      <c r="BO1803" s="17">
        <v>0</v>
      </c>
      <c r="BP1803" s="17">
        <v>0</v>
      </c>
      <c r="BQ1803" s="17">
        <v>0</v>
      </c>
      <c r="BR1803" s="17">
        <v>0</v>
      </c>
      <c r="BS1803" s="17">
        <v>0</v>
      </c>
      <c r="BT1803" s="17" t="s">
        <v>409</v>
      </c>
      <c r="BU1803" s="17" t="s">
        <v>409</v>
      </c>
      <c r="BV1803" s="17" t="s">
        <v>409</v>
      </c>
      <c r="BW1803" s="17" t="s">
        <v>592</v>
      </c>
      <c r="CA1803" s="17">
        <v>93101618</v>
      </c>
      <c r="CB1803" s="17" t="s">
        <v>754</v>
      </c>
      <c r="CC1803" s="17">
        <v>7102640</v>
      </c>
      <c r="CD1803" s="17" t="s">
        <v>497</v>
      </c>
    </row>
    <row r="1804" spans="1:82">
      <c r="A1804" s="27">
        <v>1000006657</v>
      </c>
      <c r="B1804" s="26">
        <v>0</v>
      </c>
      <c r="C1804" s="26" t="s">
        <v>350</v>
      </c>
      <c r="D1804" s="25">
        <v>310515</v>
      </c>
      <c r="E1804" s="25" t="s">
        <v>753</v>
      </c>
      <c r="F1804" s="25">
        <v>310525</v>
      </c>
      <c r="G1804" s="25" t="s">
        <v>752</v>
      </c>
      <c r="H1804" s="25">
        <v>1</v>
      </c>
      <c r="I1804" s="25">
        <v>2008.11</v>
      </c>
      <c r="J1804" s="25">
        <v>2009.1</v>
      </c>
      <c r="K1804" s="25" t="s">
        <v>751</v>
      </c>
      <c r="L1804" s="25"/>
      <c r="M1804" s="25" t="s">
        <v>750</v>
      </c>
      <c r="N1804" s="25" t="s">
        <v>412</v>
      </c>
      <c r="O1804" s="25" t="s">
        <v>428</v>
      </c>
      <c r="P1804" s="25" t="s">
        <v>456</v>
      </c>
      <c r="Q1804" s="24">
        <v>8069</v>
      </c>
      <c r="R1804" s="17">
        <v>0</v>
      </c>
      <c r="S1804" s="17" t="s">
        <v>428</v>
      </c>
      <c r="T1804" s="17" t="s">
        <v>427</v>
      </c>
      <c r="U1804" s="29">
        <v>4150</v>
      </c>
      <c r="V1804" s="17">
        <v>0</v>
      </c>
      <c r="W1804" s="17" t="s">
        <v>411</v>
      </c>
      <c r="X1804" s="17" t="s">
        <v>426</v>
      </c>
      <c r="Y1804" s="17">
        <v>334</v>
      </c>
      <c r="Z1804" s="17">
        <v>0.70399999999999996</v>
      </c>
      <c r="AA1804" s="17" t="s">
        <v>411</v>
      </c>
      <c r="AB1804" s="17" t="s">
        <v>426</v>
      </c>
      <c r="AC1804" s="29">
        <v>1760</v>
      </c>
      <c r="AD1804" s="17">
        <v>0.12470000000000001</v>
      </c>
      <c r="AG1804" s="17">
        <v>0</v>
      </c>
      <c r="AH1804" s="17">
        <v>0</v>
      </c>
      <c r="AK1804" s="17">
        <v>0</v>
      </c>
      <c r="AL1804" s="17">
        <v>0</v>
      </c>
      <c r="AO1804" s="17">
        <v>0</v>
      </c>
      <c r="AP1804" s="17">
        <v>0</v>
      </c>
      <c r="AQ1804" s="17">
        <v>5.8930349999999996E-3</v>
      </c>
      <c r="AR1804" s="17">
        <v>7.9637200000000005E-4</v>
      </c>
      <c r="AS1804" s="17">
        <v>5.4790000000000004E-3</v>
      </c>
      <c r="AT1804" s="17">
        <v>2.6148000000000001E-2</v>
      </c>
      <c r="AU1804" s="17">
        <v>4.2895000000000003E-2</v>
      </c>
      <c r="AV1804" s="17">
        <v>163</v>
      </c>
      <c r="AW1804" s="17">
        <v>195.6</v>
      </c>
      <c r="AX1804" s="17">
        <v>244.5</v>
      </c>
      <c r="AY1804" s="17">
        <v>0</v>
      </c>
      <c r="AZ1804" s="17">
        <v>0</v>
      </c>
      <c r="BA1804" s="17">
        <v>0</v>
      </c>
      <c r="BB1804" s="17">
        <v>0</v>
      </c>
      <c r="BC1804" s="17">
        <v>1</v>
      </c>
      <c r="BD1804" s="17">
        <v>14.31</v>
      </c>
      <c r="BE1804" s="17">
        <v>1</v>
      </c>
      <c r="BF1804" s="17">
        <v>1</v>
      </c>
      <c r="BH1804" s="17">
        <v>0</v>
      </c>
      <c r="BJ1804" s="17">
        <v>0</v>
      </c>
      <c r="BL1804" s="17">
        <v>0</v>
      </c>
      <c r="BM1804" s="17">
        <v>1.7094000000000002E-2</v>
      </c>
      <c r="BN1804" s="17">
        <v>6.9188E-2</v>
      </c>
      <c r="BO1804" s="17">
        <v>0</v>
      </c>
      <c r="BP1804" s="17">
        <v>0</v>
      </c>
      <c r="BQ1804" s="17">
        <v>0</v>
      </c>
      <c r="BR1804" s="17">
        <v>0</v>
      </c>
      <c r="BS1804" s="17">
        <v>0</v>
      </c>
      <c r="BT1804" s="17" t="s">
        <v>409</v>
      </c>
      <c r="BU1804" s="17" t="s">
        <v>409</v>
      </c>
      <c r="BV1804" s="17" t="s">
        <v>409</v>
      </c>
      <c r="BW1804" s="17" t="s">
        <v>592</v>
      </c>
      <c r="CA1804" s="17">
        <v>96108541</v>
      </c>
      <c r="CB1804" s="17" t="s">
        <v>749</v>
      </c>
      <c r="CC1804" s="17">
        <v>4201477</v>
      </c>
      <c r="CD1804" s="17" t="s">
        <v>748</v>
      </c>
    </row>
    <row r="1805" spans="1:82">
      <c r="A1805" s="27">
        <v>1000006658</v>
      </c>
      <c r="B1805" s="26">
        <v>0</v>
      </c>
      <c r="C1805" s="26" t="s">
        <v>349</v>
      </c>
      <c r="D1805" s="25">
        <v>310515</v>
      </c>
      <c r="E1805" s="25" t="s">
        <v>753</v>
      </c>
      <c r="F1805" s="25">
        <v>310525</v>
      </c>
      <c r="G1805" s="25" t="s">
        <v>752</v>
      </c>
      <c r="H1805" s="25">
        <v>2</v>
      </c>
      <c r="I1805" s="25">
        <v>2008.11</v>
      </c>
      <c r="J1805" s="25">
        <v>2009.1</v>
      </c>
      <c r="K1805" s="25" t="s">
        <v>751</v>
      </c>
      <c r="L1805" s="25"/>
      <c r="M1805" s="25" t="s">
        <v>750</v>
      </c>
      <c r="N1805" s="25" t="s">
        <v>412</v>
      </c>
      <c r="O1805" s="25" t="s">
        <v>428</v>
      </c>
      <c r="P1805" s="25" t="s">
        <v>456</v>
      </c>
      <c r="Q1805" s="24">
        <v>8069</v>
      </c>
      <c r="R1805" s="17">
        <v>0</v>
      </c>
      <c r="S1805" s="17" t="s">
        <v>428</v>
      </c>
      <c r="T1805" s="17" t="s">
        <v>427</v>
      </c>
      <c r="U1805" s="29">
        <v>4150</v>
      </c>
      <c r="V1805" s="17">
        <v>0</v>
      </c>
      <c r="W1805" s="17" t="s">
        <v>411</v>
      </c>
      <c r="X1805" s="17" t="s">
        <v>426</v>
      </c>
      <c r="Y1805" s="17">
        <v>334</v>
      </c>
      <c r="Z1805" s="17">
        <v>0.70399999999999996</v>
      </c>
      <c r="AA1805" s="17" t="s">
        <v>411</v>
      </c>
      <c r="AB1805" s="17" t="s">
        <v>426</v>
      </c>
      <c r="AC1805" s="29">
        <v>1760</v>
      </c>
      <c r="AD1805" s="17">
        <v>0.12470000000000001</v>
      </c>
      <c r="AG1805" s="17">
        <v>0</v>
      </c>
      <c r="AH1805" s="17">
        <v>0</v>
      </c>
      <c r="AK1805" s="17">
        <v>0</v>
      </c>
      <c r="AL1805" s="17">
        <v>0</v>
      </c>
      <c r="AO1805" s="17">
        <v>0</v>
      </c>
      <c r="AP1805" s="17">
        <v>0</v>
      </c>
      <c r="AQ1805" s="17">
        <v>5.8930349999999996E-3</v>
      </c>
      <c r="AR1805" s="17">
        <v>7.9637200000000005E-4</v>
      </c>
      <c r="AS1805" s="17">
        <v>5.4790000000000004E-3</v>
      </c>
      <c r="AT1805" s="17">
        <v>2.6148000000000001E-2</v>
      </c>
      <c r="AU1805" s="17">
        <v>4.2895000000000003E-2</v>
      </c>
      <c r="AV1805" s="17">
        <v>163</v>
      </c>
      <c r="AW1805" s="17">
        <v>195.6</v>
      </c>
      <c r="AX1805" s="17">
        <v>244.5</v>
      </c>
      <c r="AY1805" s="17">
        <v>0</v>
      </c>
      <c r="AZ1805" s="17">
        <v>0</v>
      </c>
      <c r="BA1805" s="17">
        <v>0</v>
      </c>
      <c r="BB1805" s="17">
        <v>0</v>
      </c>
      <c r="BC1805" s="17">
        <v>1</v>
      </c>
      <c r="BD1805" s="17">
        <v>14.31</v>
      </c>
      <c r="BE1805" s="17">
        <v>1</v>
      </c>
      <c r="BF1805" s="17">
        <v>1</v>
      </c>
      <c r="BH1805" s="17">
        <v>0</v>
      </c>
      <c r="BJ1805" s="17">
        <v>0</v>
      </c>
      <c r="BL1805" s="17">
        <v>0</v>
      </c>
      <c r="BM1805" s="17">
        <v>1.7094000000000002E-2</v>
      </c>
      <c r="BN1805" s="17">
        <v>6.9188E-2</v>
      </c>
      <c r="BO1805" s="17">
        <v>0</v>
      </c>
      <c r="BP1805" s="17">
        <v>0</v>
      </c>
      <c r="BQ1805" s="17">
        <v>0</v>
      </c>
      <c r="BR1805" s="17">
        <v>0</v>
      </c>
      <c r="BS1805" s="17">
        <v>0</v>
      </c>
      <c r="BT1805" s="17" t="s">
        <v>409</v>
      </c>
      <c r="BU1805" s="17" t="s">
        <v>409</v>
      </c>
      <c r="BV1805" s="17" t="s">
        <v>409</v>
      </c>
      <c r="BW1805" s="17" t="s">
        <v>592</v>
      </c>
      <c r="CA1805" s="17">
        <v>96108541</v>
      </c>
      <c r="CB1805" s="17" t="s">
        <v>749</v>
      </c>
      <c r="CC1805" s="17">
        <v>4201477</v>
      </c>
      <c r="CD1805" s="17" t="s">
        <v>748</v>
      </c>
    </row>
    <row r="1806" spans="1:82">
      <c r="A1806" s="27">
        <v>1000006692</v>
      </c>
      <c r="B1806" s="26">
        <v>0</v>
      </c>
      <c r="C1806" s="26" t="s">
        <v>282</v>
      </c>
      <c r="D1806" s="25">
        <v>301540</v>
      </c>
      <c r="E1806" s="25" t="s">
        <v>747</v>
      </c>
      <c r="F1806" s="25">
        <v>301545</v>
      </c>
      <c r="G1806" s="25" t="s">
        <v>746</v>
      </c>
      <c r="H1806" s="25">
        <v>1</v>
      </c>
      <c r="I1806" s="25">
        <v>2008.06</v>
      </c>
      <c r="J1806" s="25">
        <v>2500.12</v>
      </c>
      <c r="K1806" s="25" t="s">
        <v>745</v>
      </c>
      <c r="L1806" s="25"/>
      <c r="M1806" s="25" t="s">
        <v>745</v>
      </c>
      <c r="N1806" s="25" t="s">
        <v>412</v>
      </c>
      <c r="O1806" s="25" t="s">
        <v>411</v>
      </c>
      <c r="P1806" s="25" t="s">
        <v>516</v>
      </c>
      <c r="Q1806" s="24">
        <v>2288</v>
      </c>
      <c r="R1806" s="17">
        <v>1.17</v>
      </c>
      <c r="S1806" s="17" t="s">
        <v>411</v>
      </c>
      <c r="T1806" s="17" t="s">
        <v>516</v>
      </c>
      <c r="U1806" s="29">
        <v>4107</v>
      </c>
      <c r="V1806" s="17">
        <v>0.90549999999999997</v>
      </c>
      <c r="Y1806" s="17">
        <v>0</v>
      </c>
      <c r="Z1806" s="17">
        <v>0</v>
      </c>
      <c r="AC1806" s="17">
        <v>0</v>
      </c>
      <c r="AD1806" s="17">
        <v>0</v>
      </c>
      <c r="AG1806" s="17">
        <v>0</v>
      </c>
      <c r="AH1806" s="17">
        <v>0</v>
      </c>
      <c r="AK1806" s="17">
        <v>0</v>
      </c>
      <c r="AL1806" s="17">
        <v>0</v>
      </c>
      <c r="AO1806" s="17">
        <v>0</v>
      </c>
      <c r="AP1806" s="17">
        <v>0</v>
      </c>
      <c r="AQ1806" s="17">
        <v>1.0001326820000001</v>
      </c>
      <c r="AR1806" s="17">
        <v>1E-3</v>
      </c>
      <c r="AS1806" s="17">
        <v>3.9648999999999999E-4</v>
      </c>
      <c r="AT1806" s="17">
        <v>3.6451500000000002E-3</v>
      </c>
      <c r="AU1806" s="17">
        <v>0.14069000000000001</v>
      </c>
      <c r="AV1806" s="17">
        <v>409</v>
      </c>
      <c r="AW1806" s="17">
        <v>490.8</v>
      </c>
      <c r="AX1806" s="17">
        <v>613.5</v>
      </c>
      <c r="AY1806" s="17">
        <v>0</v>
      </c>
      <c r="AZ1806" s="17">
        <v>0</v>
      </c>
      <c r="BA1806" s="17">
        <v>0</v>
      </c>
      <c r="BB1806" s="17">
        <v>0</v>
      </c>
      <c r="BC1806" s="17">
        <v>1</v>
      </c>
      <c r="BD1806" s="17">
        <v>6.4</v>
      </c>
      <c r="BE1806" s="17">
        <v>1</v>
      </c>
      <c r="BF1806" s="17">
        <v>1</v>
      </c>
      <c r="BH1806" s="17">
        <v>0</v>
      </c>
      <c r="BJ1806" s="17">
        <v>0</v>
      </c>
      <c r="BL1806" s="17">
        <v>0</v>
      </c>
      <c r="BM1806" s="17">
        <v>9.5635700000000002E-4</v>
      </c>
      <c r="BN1806" s="17">
        <v>1.588622E-3</v>
      </c>
      <c r="BO1806" s="17">
        <v>0</v>
      </c>
      <c r="BP1806" s="17">
        <v>0</v>
      </c>
      <c r="BQ1806" s="17">
        <v>0</v>
      </c>
      <c r="BR1806" s="17">
        <v>0</v>
      </c>
      <c r="BS1806" s="17">
        <v>0</v>
      </c>
      <c r="BT1806" s="17" t="s">
        <v>409</v>
      </c>
      <c r="BU1806" s="17" t="s">
        <v>409</v>
      </c>
      <c r="BV1806" s="17" t="s">
        <v>409</v>
      </c>
      <c r="BW1806" s="17" t="s">
        <v>592</v>
      </c>
      <c r="CA1806" s="17">
        <v>3106179</v>
      </c>
      <c r="CB1806" s="17" t="s">
        <v>744</v>
      </c>
      <c r="CC1806" s="17">
        <v>98200088</v>
      </c>
      <c r="CD1806" s="17" t="s">
        <v>743</v>
      </c>
    </row>
    <row r="1807" spans="1:82">
      <c r="A1807" s="27">
        <v>1000006733</v>
      </c>
      <c r="B1807" s="26">
        <v>0</v>
      </c>
      <c r="C1807" s="26" t="s">
        <v>742</v>
      </c>
      <c r="D1807" s="25">
        <v>309130</v>
      </c>
      <c r="E1807" s="25" t="s">
        <v>741</v>
      </c>
      <c r="F1807" s="25">
        <v>309150</v>
      </c>
      <c r="G1807" s="25" t="s">
        <v>740</v>
      </c>
      <c r="H1807" s="25">
        <v>1</v>
      </c>
      <c r="I1807" s="25">
        <v>1996.01</v>
      </c>
      <c r="J1807" s="25">
        <v>2500.12</v>
      </c>
      <c r="K1807" s="25" t="s">
        <v>505</v>
      </c>
      <c r="L1807" s="25"/>
      <c r="M1807" s="25" t="s">
        <v>505</v>
      </c>
      <c r="N1807" s="25" t="s">
        <v>412</v>
      </c>
      <c r="O1807" s="25" t="s">
        <v>428</v>
      </c>
      <c r="P1807" s="25" t="s">
        <v>456</v>
      </c>
      <c r="Q1807" s="24">
        <v>2925</v>
      </c>
      <c r="R1807" s="17">
        <v>0</v>
      </c>
      <c r="U1807" s="17">
        <v>0</v>
      </c>
      <c r="V1807" s="17">
        <v>0</v>
      </c>
      <c r="Y1807" s="17">
        <v>0</v>
      </c>
      <c r="Z1807" s="17">
        <v>0</v>
      </c>
      <c r="AC1807" s="17">
        <v>0</v>
      </c>
      <c r="AD1807" s="17">
        <v>0</v>
      </c>
      <c r="AG1807" s="17">
        <v>0</v>
      </c>
      <c r="AH1807" s="17">
        <v>0</v>
      </c>
      <c r="AK1807" s="17">
        <v>0</v>
      </c>
      <c r="AL1807" s="17">
        <v>0</v>
      </c>
      <c r="AO1807" s="17">
        <v>0</v>
      </c>
      <c r="AP1807" s="17">
        <v>0</v>
      </c>
      <c r="AQ1807" s="17">
        <v>0</v>
      </c>
      <c r="AR1807" s="17">
        <v>0</v>
      </c>
      <c r="AS1807" s="17">
        <v>1.66E-3</v>
      </c>
      <c r="AT1807" s="17">
        <v>6.1799999999999997E-3</v>
      </c>
      <c r="AU1807" s="17">
        <v>2.3999999999999998E-3</v>
      </c>
      <c r="AV1807" s="17">
        <v>163</v>
      </c>
      <c r="AW1807" s="17">
        <v>195.6</v>
      </c>
      <c r="AX1807" s="17">
        <v>244.5</v>
      </c>
      <c r="AY1807" s="17">
        <v>0</v>
      </c>
      <c r="AZ1807" s="17">
        <v>0</v>
      </c>
      <c r="BA1807" s="17">
        <v>0</v>
      </c>
      <c r="BB1807" s="17">
        <v>0</v>
      </c>
      <c r="BC1807" s="17">
        <v>1</v>
      </c>
      <c r="BD1807" s="17">
        <v>2.93</v>
      </c>
      <c r="BE1807" s="17">
        <v>1</v>
      </c>
      <c r="BF1807" s="17">
        <v>1</v>
      </c>
      <c r="BH1807" s="17">
        <v>0</v>
      </c>
      <c r="BJ1807" s="17">
        <v>0</v>
      </c>
      <c r="BL1807" s="17">
        <v>0</v>
      </c>
      <c r="BM1807" s="17">
        <v>4.3299999999999996E-3</v>
      </c>
      <c r="BN1807" s="17">
        <v>1.541E-2</v>
      </c>
      <c r="BO1807" s="17">
        <v>0</v>
      </c>
      <c r="BP1807" s="17">
        <v>0</v>
      </c>
      <c r="BQ1807" s="17">
        <v>0</v>
      </c>
      <c r="BR1807" s="17">
        <v>0</v>
      </c>
      <c r="BS1807" s="17">
        <v>0</v>
      </c>
      <c r="BT1807" s="17" t="s">
        <v>409</v>
      </c>
      <c r="BU1807" s="17" t="s">
        <v>409</v>
      </c>
      <c r="BV1807" s="17" t="s">
        <v>409</v>
      </c>
      <c r="BZ1807" s="17" t="s">
        <v>408</v>
      </c>
      <c r="CA1807" s="17">
        <v>4104374</v>
      </c>
      <c r="CB1807" s="17" t="s">
        <v>735</v>
      </c>
      <c r="CC1807" s="17">
        <v>4102126</v>
      </c>
      <c r="CD1807" s="17" t="s">
        <v>739</v>
      </c>
    </row>
    <row r="1808" spans="1:82">
      <c r="A1808" s="27">
        <v>1000006734</v>
      </c>
      <c r="B1808" s="26">
        <v>0</v>
      </c>
      <c r="C1808" s="26" t="s">
        <v>738</v>
      </c>
      <c r="D1808" s="25">
        <v>309135</v>
      </c>
      <c r="E1808" s="25" t="s">
        <v>737</v>
      </c>
      <c r="F1808" s="25">
        <v>309250</v>
      </c>
      <c r="G1808" s="25" t="s">
        <v>736</v>
      </c>
      <c r="H1808" s="25">
        <v>1</v>
      </c>
      <c r="I1808" s="25">
        <v>2002.04</v>
      </c>
      <c r="J1808" s="25">
        <v>2500.12</v>
      </c>
      <c r="K1808" s="25" t="s">
        <v>573</v>
      </c>
      <c r="L1808" s="25"/>
      <c r="M1808" s="25" t="s">
        <v>573</v>
      </c>
      <c r="N1808" s="25" t="s">
        <v>412</v>
      </c>
      <c r="O1808" s="25" t="s">
        <v>428</v>
      </c>
      <c r="P1808" s="25" t="s">
        <v>515</v>
      </c>
      <c r="Q1808" s="24">
        <v>13049</v>
      </c>
      <c r="R1808" s="17">
        <v>0</v>
      </c>
      <c r="U1808" s="17">
        <v>0</v>
      </c>
      <c r="V1808" s="17">
        <v>0</v>
      </c>
      <c r="Y1808" s="17">
        <v>0</v>
      </c>
      <c r="Z1808" s="17">
        <v>0</v>
      </c>
      <c r="AC1808" s="17">
        <v>0</v>
      </c>
      <c r="AD1808" s="17">
        <v>0</v>
      </c>
      <c r="AG1808" s="17">
        <v>0</v>
      </c>
      <c r="AH1808" s="17">
        <v>0</v>
      </c>
      <c r="AK1808" s="17">
        <v>0</v>
      </c>
      <c r="AL1808" s="17">
        <v>0</v>
      </c>
      <c r="AO1808" s="17">
        <v>0</v>
      </c>
      <c r="AP1808" s="17">
        <v>0</v>
      </c>
      <c r="AQ1808" s="17">
        <v>0</v>
      </c>
      <c r="AR1808" s="17">
        <v>0</v>
      </c>
      <c r="AS1808" s="17">
        <v>5.5399999999999998E-3</v>
      </c>
      <c r="AT1808" s="17">
        <v>2.7220000000000001E-2</v>
      </c>
      <c r="AU1808" s="17">
        <v>1.022E-2</v>
      </c>
      <c r="AV1808" s="17">
        <v>390</v>
      </c>
      <c r="AW1808" s="17">
        <v>468</v>
      </c>
      <c r="AX1808" s="17">
        <v>585</v>
      </c>
      <c r="AY1808" s="17">
        <v>0</v>
      </c>
      <c r="AZ1808" s="17">
        <v>0</v>
      </c>
      <c r="BA1808" s="17">
        <v>0</v>
      </c>
      <c r="BB1808" s="17">
        <v>0</v>
      </c>
      <c r="BC1808" s="17">
        <v>1</v>
      </c>
      <c r="BD1808" s="17">
        <v>13.05</v>
      </c>
      <c r="BE1808" s="17">
        <v>1</v>
      </c>
      <c r="BF1808" s="17">
        <v>1</v>
      </c>
      <c r="BH1808" s="17">
        <v>0</v>
      </c>
      <c r="BJ1808" s="17">
        <v>0</v>
      </c>
      <c r="BL1808" s="17">
        <v>0</v>
      </c>
      <c r="BM1808" s="17">
        <v>1.677E-2</v>
      </c>
      <c r="BN1808" s="17">
        <v>6.0780000000000001E-2</v>
      </c>
      <c r="BO1808" s="17">
        <v>0</v>
      </c>
      <c r="BP1808" s="17">
        <v>0</v>
      </c>
      <c r="BQ1808" s="17">
        <v>0</v>
      </c>
      <c r="BR1808" s="17">
        <v>0</v>
      </c>
      <c r="BS1808" s="17">
        <v>0</v>
      </c>
      <c r="BT1808" s="17" t="s">
        <v>409</v>
      </c>
      <c r="BU1808" s="17" t="s">
        <v>409</v>
      </c>
      <c r="BV1808" s="17" t="s">
        <v>409</v>
      </c>
      <c r="BZ1808" s="17" t="s">
        <v>408</v>
      </c>
      <c r="CA1808" s="17">
        <v>4104374</v>
      </c>
      <c r="CB1808" s="17" t="s">
        <v>735</v>
      </c>
      <c r="CC1808" s="17">
        <v>4102126</v>
      </c>
      <c r="CD1808" s="17" t="s">
        <v>734</v>
      </c>
    </row>
    <row r="1809" spans="1:82">
      <c r="A1809" s="27">
        <v>1000006735</v>
      </c>
      <c r="B1809" s="26">
        <v>0</v>
      </c>
      <c r="C1809" s="26" t="s">
        <v>346</v>
      </c>
      <c r="D1809" s="25">
        <v>307125</v>
      </c>
      <c r="E1809" s="25" t="s">
        <v>733</v>
      </c>
      <c r="F1809" s="25">
        <v>307130</v>
      </c>
      <c r="G1809" s="25" t="s">
        <v>729</v>
      </c>
      <c r="H1809" s="25">
        <v>1</v>
      </c>
      <c r="I1809" s="25">
        <v>2008.12</v>
      </c>
      <c r="J1809" s="25">
        <v>2500.12</v>
      </c>
      <c r="K1809" s="25" t="s">
        <v>731</v>
      </c>
      <c r="L1809" s="25"/>
      <c r="M1809" s="25" t="s">
        <v>727</v>
      </c>
      <c r="N1809" s="25" t="s">
        <v>412</v>
      </c>
      <c r="O1809" s="25" t="s">
        <v>411</v>
      </c>
      <c r="P1809" s="25" t="s">
        <v>704</v>
      </c>
      <c r="Q1809" s="28">
        <v>140</v>
      </c>
      <c r="R1809" s="17">
        <v>0.87549999999999994</v>
      </c>
      <c r="U1809" s="17">
        <v>0</v>
      </c>
      <c r="V1809" s="17">
        <v>0</v>
      </c>
      <c r="Y1809" s="17">
        <v>0</v>
      </c>
      <c r="Z1809" s="17">
        <v>0</v>
      </c>
      <c r="AC1809" s="17">
        <v>0</v>
      </c>
      <c r="AD1809" s="17">
        <v>0</v>
      </c>
      <c r="AG1809" s="17">
        <v>0</v>
      </c>
      <c r="AH1809" s="17">
        <v>0</v>
      </c>
      <c r="AK1809" s="17">
        <v>0</v>
      </c>
      <c r="AL1809" s="17">
        <v>0</v>
      </c>
      <c r="AO1809" s="17">
        <v>0</v>
      </c>
      <c r="AP1809" s="17">
        <v>0</v>
      </c>
      <c r="AQ1809" s="17">
        <v>0.87549999999999994</v>
      </c>
      <c r="AR1809" s="17">
        <v>1E-3</v>
      </c>
      <c r="AS1809" s="17">
        <v>7.9999999999999996E-6</v>
      </c>
      <c r="AT1809" s="17">
        <v>6.7999999999999999E-5</v>
      </c>
      <c r="AU1809" s="17">
        <v>4.9829999999999996E-3</v>
      </c>
      <c r="AV1809" s="17">
        <v>447</v>
      </c>
      <c r="AW1809" s="17">
        <v>536.4</v>
      </c>
      <c r="AX1809" s="17">
        <v>670.5</v>
      </c>
      <c r="AY1809" s="17">
        <v>0</v>
      </c>
      <c r="AZ1809" s="17">
        <v>0</v>
      </c>
      <c r="BA1809" s="17">
        <v>0</v>
      </c>
      <c r="BB1809" s="17">
        <v>0</v>
      </c>
      <c r="BC1809" s="17">
        <v>1</v>
      </c>
      <c r="BD1809" s="17">
        <v>0.14000000000000001</v>
      </c>
      <c r="BE1809" s="17">
        <v>1</v>
      </c>
      <c r="BF1809" s="17">
        <v>1</v>
      </c>
      <c r="BH1809" s="17">
        <v>0</v>
      </c>
      <c r="BJ1809" s="17">
        <v>0</v>
      </c>
      <c r="BL1809" s="17">
        <v>0</v>
      </c>
      <c r="BM1809" s="17">
        <v>1.4E-5</v>
      </c>
      <c r="BN1809" s="17">
        <v>3.3000000000000003E-5</v>
      </c>
      <c r="BO1809" s="17">
        <v>0</v>
      </c>
      <c r="BP1809" s="17">
        <v>0</v>
      </c>
      <c r="BQ1809" s="17">
        <v>0</v>
      </c>
      <c r="BR1809" s="17">
        <v>0</v>
      </c>
      <c r="BS1809" s="17">
        <v>0</v>
      </c>
      <c r="BT1809" s="17" t="s">
        <v>409</v>
      </c>
      <c r="BU1809" s="17" t="s">
        <v>409</v>
      </c>
      <c r="BV1809" s="17" t="s">
        <v>409</v>
      </c>
      <c r="BW1809" s="17" t="s">
        <v>592</v>
      </c>
      <c r="CA1809" s="17">
        <v>3106179</v>
      </c>
      <c r="CB1809" s="17" t="s">
        <v>725</v>
      </c>
      <c r="CC1809" s="17">
        <v>2101106</v>
      </c>
      <c r="CD1809" s="17" t="s">
        <v>724</v>
      </c>
    </row>
    <row r="1810" spans="1:82">
      <c r="A1810" s="27">
        <v>1000006736</v>
      </c>
      <c r="B1810" s="26">
        <v>0</v>
      </c>
      <c r="C1810" s="26" t="s">
        <v>345</v>
      </c>
      <c r="D1810" s="25">
        <v>307125</v>
      </c>
      <c r="E1810" s="25" t="s">
        <v>733</v>
      </c>
      <c r="F1810" s="25">
        <v>307130</v>
      </c>
      <c r="G1810" s="25" t="s">
        <v>729</v>
      </c>
      <c r="H1810" s="25">
        <v>2</v>
      </c>
      <c r="I1810" s="25">
        <v>2009.01</v>
      </c>
      <c r="J1810" s="25">
        <v>2500.12</v>
      </c>
      <c r="K1810" s="25" t="s">
        <v>732</v>
      </c>
      <c r="L1810" s="25"/>
      <c r="M1810" s="25" t="s">
        <v>727</v>
      </c>
      <c r="N1810" s="25" t="s">
        <v>412</v>
      </c>
      <c r="O1810" s="25" t="s">
        <v>411</v>
      </c>
      <c r="P1810" s="25" t="s">
        <v>704</v>
      </c>
      <c r="Q1810" s="28">
        <v>140</v>
      </c>
      <c r="R1810" s="17">
        <v>0.87549999999999994</v>
      </c>
      <c r="U1810" s="17">
        <v>0</v>
      </c>
      <c r="V1810" s="17">
        <v>0</v>
      </c>
      <c r="Y1810" s="17">
        <v>0</v>
      </c>
      <c r="Z1810" s="17">
        <v>0</v>
      </c>
      <c r="AC1810" s="17">
        <v>0</v>
      </c>
      <c r="AD1810" s="17">
        <v>0</v>
      </c>
      <c r="AG1810" s="17">
        <v>0</v>
      </c>
      <c r="AH1810" s="17">
        <v>0</v>
      </c>
      <c r="AK1810" s="17">
        <v>0</v>
      </c>
      <c r="AL1810" s="17">
        <v>0</v>
      </c>
      <c r="AO1810" s="17">
        <v>0</v>
      </c>
      <c r="AP1810" s="17">
        <v>0</v>
      </c>
      <c r="AQ1810" s="17">
        <v>0.87549999999999994</v>
      </c>
      <c r="AR1810" s="17">
        <v>1E-3</v>
      </c>
      <c r="AS1810" s="17">
        <v>7.9999999999999996E-6</v>
      </c>
      <c r="AT1810" s="17">
        <v>6.7999999999999999E-5</v>
      </c>
      <c r="AU1810" s="17">
        <v>4.9829999999999996E-3</v>
      </c>
      <c r="AV1810" s="17">
        <v>447</v>
      </c>
      <c r="AW1810" s="17">
        <v>536.4</v>
      </c>
      <c r="AX1810" s="17">
        <v>670.5</v>
      </c>
      <c r="AY1810" s="17">
        <v>0</v>
      </c>
      <c r="AZ1810" s="17">
        <v>0</v>
      </c>
      <c r="BA1810" s="17">
        <v>0</v>
      </c>
      <c r="BB1810" s="17">
        <v>0</v>
      </c>
      <c r="BC1810" s="17">
        <v>1</v>
      </c>
      <c r="BD1810" s="17">
        <v>0.14000000000000001</v>
      </c>
      <c r="BE1810" s="17">
        <v>1</v>
      </c>
      <c r="BF1810" s="17">
        <v>1</v>
      </c>
      <c r="BH1810" s="17">
        <v>0</v>
      </c>
      <c r="BJ1810" s="17">
        <v>0</v>
      </c>
      <c r="BL1810" s="17">
        <v>0</v>
      </c>
      <c r="BM1810" s="17">
        <v>1.4E-5</v>
      </c>
      <c r="BN1810" s="17">
        <v>3.3000000000000003E-5</v>
      </c>
      <c r="BO1810" s="17">
        <v>0</v>
      </c>
      <c r="BP1810" s="17">
        <v>0</v>
      </c>
      <c r="BQ1810" s="17">
        <v>0</v>
      </c>
      <c r="BR1810" s="17">
        <v>0</v>
      </c>
      <c r="BS1810" s="17">
        <v>0</v>
      </c>
      <c r="BT1810" s="17" t="s">
        <v>409</v>
      </c>
      <c r="BU1810" s="17" t="s">
        <v>409</v>
      </c>
      <c r="BV1810" s="17" t="s">
        <v>409</v>
      </c>
      <c r="BW1810" s="17" t="s">
        <v>592</v>
      </c>
      <c r="CA1810" s="17">
        <v>3106179</v>
      </c>
      <c r="CB1810" s="17" t="s">
        <v>725</v>
      </c>
      <c r="CC1810" s="17">
        <v>2101106</v>
      </c>
      <c r="CD1810" s="17" t="s">
        <v>724</v>
      </c>
    </row>
    <row r="1811" spans="1:82">
      <c r="A1811" s="27">
        <v>1000006739</v>
      </c>
      <c r="B1811" s="26">
        <v>0</v>
      </c>
      <c r="C1811" s="26" t="s">
        <v>227</v>
      </c>
      <c r="D1811" s="25">
        <v>307315</v>
      </c>
      <c r="E1811" s="25" t="s">
        <v>730</v>
      </c>
      <c r="F1811" s="25">
        <v>307130</v>
      </c>
      <c r="G1811" s="25" t="s">
        <v>729</v>
      </c>
      <c r="H1811" s="25">
        <v>1</v>
      </c>
      <c r="I1811" s="25">
        <v>2008.12</v>
      </c>
      <c r="J1811" s="25">
        <v>2500.12</v>
      </c>
      <c r="K1811" s="25" t="s">
        <v>731</v>
      </c>
      <c r="L1811" s="25"/>
      <c r="M1811" s="25" t="s">
        <v>727</v>
      </c>
      <c r="N1811" s="25" t="s">
        <v>412</v>
      </c>
      <c r="O1811" s="25" t="s">
        <v>541</v>
      </c>
      <c r="P1811" s="25" t="s">
        <v>427</v>
      </c>
      <c r="Q1811" s="24">
        <v>4003</v>
      </c>
      <c r="R1811" s="17">
        <v>0</v>
      </c>
      <c r="S1811" s="17" t="s">
        <v>411</v>
      </c>
      <c r="T1811" s="17" t="s">
        <v>726</v>
      </c>
      <c r="U1811" s="17">
        <v>990</v>
      </c>
      <c r="V1811" s="17">
        <v>0.1075</v>
      </c>
      <c r="Y1811" s="17">
        <v>0</v>
      </c>
      <c r="Z1811" s="17">
        <v>1.0152000000000001</v>
      </c>
      <c r="AC1811" s="17">
        <v>0</v>
      </c>
      <c r="AD1811" s="17">
        <v>0</v>
      </c>
      <c r="AG1811" s="17">
        <v>0</v>
      </c>
      <c r="AH1811" s="17">
        <v>0</v>
      </c>
      <c r="AK1811" s="17">
        <v>0</v>
      </c>
      <c r="AL1811" s="17">
        <v>0</v>
      </c>
      <c r="AO1811" s="17">
        <v>0</v>
      </c>
      <c r="AP1811" s="17">
        <v>0</v>
      </c>
      <c r="AQ1811" s="17">
        <v>2.5795359999999999E-3</v>
      </c>
      <c r="AR1811" s="17">
        <v>9.1783700000000001E-4</v>
      </c>
      <c r="AS1811" s="17">
        <v>1.5070000000000001E-3</v>
      </c>
      <c r="AT1811" s="17">
        <v>8.5579999999999996E-3</v>
      </c>
      <c r="AU1811" s="17">
        <v>3.4277000000000002E-2</v>
      </c>
      <c r="AV1811" s="17">
        <v>354</v>
      </c>
      <c r="AW1811" s="17">
        <v>424.8</v>
      </c>
      <c r="AX1811" s="17">
        <v>531</v>
      </c>
      <c r="AY1811" s="17">
        <v>0</v>
      </c>
      <c r="AZ1811" s="17">
        <v>0</v>
      </c>
      <c r="BA1811" s="17">
        <v>0</v>
      </c>
      <c r="BB1811" s="17">
        <v>0</v>
      </c>
      <c r="BC1811" s="17">
        <v>1</v>
      </c>
      <c r="BD1811" s="17">
        <v>4.99</v>
      </c>
      <c r="BE1811" s="17">
        <v>1</v>
      </c>
      <c r="BF1811" s="17">
        <v>1</v>
      </c>
      <c r="BH1811" s="17">
        <v>0</v>
      </c>
      <c r="BJ1811" s="17">
        <v>0</v>
      </c>
      <c r="BL1811" s="17">
        <v>0</v>
      </c>
      <c r="BM1811" s="17">
        <v>4.8609999999999999E-3</v>
      </c>
      <c r="BN1811" s="17">
        <v>1.8655999999999999E-2</v>
      </c>
      <c r="BO1811" s="17">
        <v>0</v>
      </c>
      <c r="BP1811" s="17">
        <v>0</v>
      </c>
      <c r="BQ1811" s="17">
        <v>0</v>
      </c>
      <c r="BR1811" s="17">
        <v>0</v>
      </c>
      <c r="BS1811" s="17">
        <v>0</v>
      </c>
      <c r="BT1811" s="17" t="s">
        <v>409</v>
      </c>
      <c r="BU1811" s="17" t="s">
        <v>409</v>
      </c>
      <c r="BV1811" s="17" t="s">
        <v>409</v>
      </c>
      <c r="BW1811" s="17" t="s">
        <v>592</v>
      </c>
      <c r="CA1811" s="17">
        <v>3106179</v>
      </c>
      <c r="CB1811" s="17" t="s">
        <v>725</v>
      </c>
      <c r="CC1811" s="17">
        <v>2101106</v>
      </c>
      <c r="CD1811" s="17" t="s">
        <v>724</v>
      </c>
    </row>
    <row r="1812" spans="1:82">
      <c r="A1812" s="27">
        <v>1000006740</v>
      </c>
      <c r="B1812" s="26">
        <v>0</v>
      </c>
      <c r="C1812" s="26" t="s">
        <v>226</v>
      </c>
      <c r="D1812" s="25">
        <v>307315</v>
      </c>
      <c r="E1812" s="25" t="s">
        <v>730</v>
      </c>
      <c r="F1812" s="25">
        <v>307130</v>
      </c>
      <c r="G1812" s="25" t="s">
        <v>729</v>
      </c>
      <c r="H1812" s="25">
        <v>2</v>
      </c>
      <c r="I1812" s="25">
        <v>2008.01</v>
      </c>
      <c r="J1812" s="25">
        <v>2500.12</v>
      </c>
      <c r="K1812" s="25" t="s">
        <v>728</v>
      </c>
      <c r="L1812" s="25"/>
      <c r="M1812" s="25" t="s">
        <v>727</v>
      </c>
      <c r="N1812" s="25" t="s">
        <v>412</v>
      </c>
      <c r="O1812" s="25" t="s">
        <v>541</v>
      </c>
      <c r="P1812" s="25" t="s">
        <v>427</v>
      </c>
      <c r="Q1812" s="24">
        <v>4003</v>
      </c>
      <c r="R1812" s="17">
        <v>0</v>
      </c>
      <c r="S1812" s="17" t="s">
        <v>411</v>
      </c>
      <c r="T1812" s="17" t="s">
        <v>726</v>
      </c>
      <c r="U1812" s="17">
        <v>990</v>
      </c>
      <c r="V1812" s="17">
        <v>0.1075</v>
      </c>
      <c r="Y1812" s="17">
        <v>0</v>
      </c>
      <c r="Z1812" s="17">
        <v>1.0152000000000001</v>
      </c>
      <c r="AC1812" s="17">
        <v>0</v>
      </c>
      <c r="AD1812" s="17">
        <v>0</v>
      </c>
      <c r="AG1812" s="17">
        <v>0</v>
      </c>
      <c r="AH1812" s="17">
        <v>0</v>
      </c>
      <c r="AK1812" s="17">
        <v>0</v>
      </c>
      <c r="AL1812" s="17">
        <v>0</v>
      </c>
      <c r="AO1812" s="17">
        <v>0</v>
      </c>
      <c r="AP1812" s="17">
        <v>0</v>
      </c>
      <c r="AQ1812" s="17">
        <v>2.5795359999999999E-3</v>
      </c>
      <c r="AR1812" s="17">
        <v>9.1783700000000001E-4</v>
      </c>
      <c r="AS1812" s="17">
        <v>1.5070000000000001E-3</v>
      </c>
      <c r="AT1812" s="17">
        <v>8.5579999999999996E-3</v>
      </c>
      <c r="AU1812" s="17">
        <v>3.4277000000000002E-2</v>
      </c>
      <c r="AV1812" s="17">
        <v>354</v>
      </c>
      <c r="AW1812" s="17">
        <v>424.8</v>
      </c>
      <c r="AX1812" s="17">
        <v>531</v>
      </c>
      <c r="AY1812" s="17">
        <v>0</v>
      </c>
      <c r="AZ1812" s="17">
        <v>0</v>
      </c>
      <c r="BA1812" s="17">
        <v>0</v>
      </c>
      <c r="BB1812" s="17">
        <v>0</v>
      </c>
      <c r="BC1812" s="17">
        <v>1</v>
      </c>
      <c r="BD1812" s="17">
        <v>4.99</v>
      </c>
      <c r="BE1812" s="17">
        <v>1</v>
      </c>
      <c r="BF1812" s="17">
        <v>1</v>
      </c>
      <c r="BH1812" s="17">
        <v>0</v>
      </c>
      <c r="BJ1812" s="17">
        <v>0</v>
      </c>
      <c r="BL1812" s="17">
        <v>0</v>
      </c>
      <c r="BM1812" s="17">
        <v>4.8609999999999999E-3</v>
      </c>
      <c r="BN1812" s="17">
        <v>1.8655999999999999E-2</v>
      </c>
      <c r="BO1812" s="17">
        <v>0</v>
      </c>
      <c r="BP1812" s="17">
        <v>0</v>
      </c>
      <c r="BQ1812" s="17">
        <v>0</v>
      </c>
      <c r="BR1812" s="17">
        <v>0</v>
      </c>
      <c r="BS1812" s="17">
        <v>0</v>
      </c>
      <c r="BT1812" s="17" t="s">
        <v>409</v>
      </c>
      <c r="BU1812" s="17" t="s">
        <v>409</v>
      </c>
      <c r="BV1812" s="17" t="s">
        <v>409</v>
      </c>
      <c r="BW1812" s="17" t="s">
        <v>592</v>
      </c>
      <c r="CA1812" s="17">
        <v>3106179</v>
      </c>
      <c r="CB1812" s="17" t="s">
        <v>725</v>
      </c>
      <c r="CC1812" s="17">
        <v>2101106</v>
      </c>
      <c r="CD1812" s="17" t="s">
        <v>724</v>
      </c>
    </row>
    <row r="1813" spans="1:82">
      <c r="A1813" s="27">
        <v>1000006756</v>
      </c>
      <c r="B1813" s="26">
        <v>0</v>
      </c>
      <c r="C1813" s="26" t="s">
        <v>723</v>
      </c>
      <c r="D1813" s="25">
        <v>308350</v>
      </c>
      <c r="E1813" s="25" t="s">
        <v>721</v>
      </c>
      <c r="F1813" s="25">
        <v>308630</v>
      </c>
      <c r="G1813" s="25" t="s">
        <v>720</v>
      </c>
      <c r="H1813" s="25">
        <v>1</v>
      </c>
      <c r="I1813" s="25">
        <v>2001.12</v>
      </c>
      <c r="J1813" s="25">
        <v>2500.12</v>
      </c>
      <c r="K1813" s="25" t="s">
        <v>719</v>
      </c>
      <c r="L1813" s="25"/>
      <c r="M1813" s="25"/>
      <c r="N1813" s="25" t="s">
        <v>412</v>
      </c>
      <c r="O1813" s="25" t="s">
        <v>428</v>
      </c>
      <c r="P1813" s="25" t="s">
        <v>499</v>
      </c>
      <c r="Q1813" s="24">
        <v>2400</v>
      </c>
      <c r="R1813" s="17">
        <v>0</v>
      </c>
      <c r="U1813" s="17">
        <v>0</v>
      </c>
      <c r="V1813" s="17">
        <v>0</v>
      </c>
      <c r="Y1813" s="17">
        <v>0</v>
      </c>
      <c r="Z1813" s="17">
        <v>0</v>
      </c>
      <c r="AC1813" s="17">
        <v>0</v>
      </c>
      <c r="AD1813" s="17">
        <v>0</v>
      </c>
      <c r="AG1813" s="17">
        <v>0</v>
      </c>
      <c r="AH1813" s="17">
        <v>0</v>
      </c>
      <c r="AK1813" s="17">
        <v>0</v>
      </c>
      <c r="AL1813" s="17">
        <v>0</v>
      </c>
      <c r="AO1813" s="17">
        <v>0</v>
      </c>
      <c r="AP1813" s="17">
        <v>0</v>
      </c>
      <c r="AQ1813" s="17">
        <v>0</v>
      </c>
      <c r="AR1813" s="17">
        <v>0</v>
      </c>
      <c r="AS1813" s="17">
        <v>4.2099999999999999E-4</v>
      </c>
      <c r="AT1813" s="17">
        <v>3.3140000000000001E-3</v>
      </c>
      <c r="AU1813" s="17">
        <v>2.758E-3</v>
      </c>
      <c r="AV1813" s="17">
        <v>452</v>
      </c>
      <c r="AW1813" s="17">
        <v>542.4</v>
      </c>
      <c r="AX1813" s="17">
        <v>678</v>
      </c>
      <c r="AY1813" s="17">
        <v>0</v>
      </c>
      <c r="AZ1813" s="17">
        <v>0</v>
      </c>
      <c r="BA1813" s="17">
        <v>0</v>
      </c>
      <c r="BB1813" s="17">
        <v>0</v>
      </c>
      <c r="BC1813" s="17">
        <v>1</v>
      </c>
      <c r="BD1813" s="17">
        <v>2.4</v>
      </c>
      <c r="BE1813" s="17">
        <v>1</v>
      </c>
      <c r="BF1813" s="17">
        <v>1</v>
      </c>
      <c r="BH1813" s="17">
        <v>0</v>
      </c>
      <c r="BJ1813" s="17">
        <v>0</v>
      </c>
      <c r="BL1813" s="17">
        <v>0</v>
      </c>
      <c r="BM1813" s="17">
        <v>2.5584000000000002E-3</v>
      </c>
      <c r="BN1813" s="17">
        <v>1.1716799999999999E-2</v>
      </c>
      <c r="BO1813" s="17">
        <v>0</v>
      </c>
      <c r="BP1813" s="17">
        <v>0</v>
      </c>
      <c r="BQ1813" s="17">
        <v>0</v>
      </c>
      <c r="BR1813" s="17">
        <v>0</v>
      </c>
      <c r="BS1813" s="17">
        <v>0</v>
      </c>
      <c r="BT1813" s="17" t="s">
        <v>409</v>
      </c>
      <c r="BU1813" s="17" t="s">
        <v>409</v>
      </c>
      <c r="BV1813" s="17" t="s">
        <v>409</v>
      </c>
      <c r="BZ1813" s="17" t="s">
        <v>408</v>
      </c>
      <c r="CA1813" s="17">
        <v>4104374</v>
      </c>
      <c r="CB1813" s="17" t="s">
        <v>718</v>
      </c>
      <c r="CC1813" s="17">
        <v>4104374</v>
      </c>
      <c r="CD1813" s="17" t="s">
        <v>718</v>
      </c>
    </row>
    <row r="1814" spans="1:82">
      <c r="A1814" s="27">
        <v>1000006757</v>
      </c>
      <c r="B1814" s="26">
        <v>0</v>
      </c>
      <c r="C1814" s="26" t="s">
        <v>722</v>
      </c>
      <c r="D1814" s="25">
        <v>308350</v>
      </c>
      <c r="E1814" s="25" t="s">
        <v>721</v>
      </c>
      <c r="F1814" s="25">
        <v>308630</v>
      </c>
      <c r="G1814" s="25" t="s">
        <v>720</v>
      </c>
      <c r="H1814" s="25">
        <v>2</v>
      </c>
      <c r="I1814" s="25">
        <v>2001.12</v>
      </c>
      <c r="J1814" s="25">
        <v>2500.12</v>
      </c>
      <c r="K1814" s="25" t="s">
        <v>719</v>
      </c>
      <c r="L1814" s="25"/>
      <c r="M1814" s="25"/>
      <c r="N1814" s="25" t="s">
        <v>412</v>
      </c>
      <c r="O1814" s="25" t="s">
        <v>428</v>
      </c>
      <c r="P1814" s="25" t="s">
        <v>499</v>
      </c>
      <c r="Q1814" s="24">
        <v>2400</v>
      </c>
      <c r="R1814" s="17">
        <v>0</v>
      </c>
      <c r="U1814" s="17">
        <v>0</v>
      </c>
      <c r="V1814" s="17">
        <v>0</v>
      </c>
      <c r="Y1814" s="17">
        <v>0</v>
      </c>
      <c r="Z1814" s="17">
        <v>0</v>
      </c>
      <c r="AC1814" s="17">
        <v>0</v>
      </c>
      <c r="AD1814" s="17">
        <v>0</v>
      </c>
      <c r="AG1814" s="17">
        <v>0</v>
      </c>
      <c r="AH1814" s="17">
        <v>0</v>
      </c>
      <c r="AK1814" s="17">
        <v>0</v>
      </c>
      <c r="AL1814" s="17">
        <v>0</v>
      </c>
      <c r="AO1814" s="17">
        <v>0</v>
      </c>
      <c r="AP1814" s="17">
        <v>0</v>
      </c>
      <c r="AQ1814" s="17">
        <v>0</v>
      </c>
      <c r="AR1814" s="17">
        <v>0</v>
      </c>
      <c r="AS1814" s="17">
        <v>4.2099999999999999E-4</v>
      </c>
      <c r="AT1814" s="17">
        <v>3.3140000000000001E-3</v>
      </c>
      <c r="AU1814" s="17">
        <v>2.758E-3</v>
      </c>
      <c r="AV1814" s="17">
        <v>452</v>
      </c>
      <c r="AW1814" s="17">
        <v>542.4</v>
      </c>
      <c r="AX1814" s="17">
        <v>678</v>
      </c>
      <c r="AY1814" s="17">
        <v>0</v>
      </c>
      <c r="AZ1814" s="17">
        <v>0</v>
      </c>
      <c r="BA1814" s="17">
        <v>0</v>
      </c>
      <c r="BB1814" s="17">
        <v>0</v>
      </c>
      <c r="BC1814" s="17">
        <v>1</v>
      </c>
      <c r="BD1814" s="17">
        <v>2.4</v>
      </c>
      <c r="BE1814" s="17">
        <v>1</v>
      </c>
      <c r="BF1814" s="17">
        <v>1</v>
      </c>
      <c r="BH1814" s="17">
        <v>0</v>
      </c>
      <c r="BJ1814" s="17">
        <v>0</v>
      </c>
      <c r="BL1814" s="17">
        <v>0</v>
      </c>
      <c r="BM1814" s="17">
        <v>2.5584000000000002E-3</v>
      </c>
      <c r="BN1814" s="17">
        <v>1.1716799999999999E-2</v>
      </c>
      <c r="BO1814" s="17">
        <v>0</v>
      </c>
      <c r="BP1814" s="17">
        <v>0</v>
      </c>
      <c r="BQ1814" s="17">
        <v>0</v>
      </c>
      <c r="BR1814" s="17">
        <v>0</v>
      </c>
      <c r="BS1814" s="17">
        <v>0</v>
      </c>
      <c r="BT1814" s="17" t="s">
        <v>409</v>
      </c>
      <c r="BU1814" s="17" t="s">
        <v>409</v>
      </c>
      <c r="BV1814" s="17" t="s">
        <v>409</v>
      </c>
      <c r="BZ1814" s="17" t="s">
        <v>408</v>
      </c>
      <c r="CA1814" s="17">
        <v>4104374</v>
      </c>
      <c r="CB1814" s="17" t="s">
        <v>718</v>
      </c>
      <c r="CC1814" s="17">
        <v>4104374</v>
      </c>
      <c r="CD1814" s="17" t="s">
        <v>718</v>
      </c>
    </row>
    <row r="1815" spans="1:82">
      <c r="A1815" s="27">
        <v>1000006761</v>
      </c>
      <c r="B1815" s="26">
        <v>0</v>
      </c>
      <c r="C1815" s="26" t="s">
        <v>717</v>
      </c>
      <c r="D1815" s="25">
        <v>208600</v>
      </c>
      <c r="E1815" s="25" t="s">
        <v>715</v>
      </c>
      <c r="F1815" s="25">
        <v>208650</v>
      </c>
      <c r="G1815" s="25" t="s">
        <v>714</v>
      </c>
      <c r="H1815" s="25">
        <v>1</v>
      </c>
      <c r="I1815" s="25">
        <v>2005.03</v>
      </c>
      <c r="J1815" s="25">
        <v>2500.12</v>
      </c>
      <c r="K1815" s="25" t="s">
        <v>713</v>
      </c>
      <c r="L1815" s="25"/>
      <c r="M1815" s="25"/>
      <c r="N1815" s="25" t="s">
        <v>609</v>
      </c>
      <c r="O1815" s="25" t="s">
        <v>428</v>
      </c>
      <c r="P1815" s="25" t="s">
        <v>712</v>
      </c>
      <c r="Q1815" s="24">
        <v>21703</v>
      </c>
      <c r="R1815" s="17">
        <v>0</v>
      </c>
      <c r="U1815" s="17">
        <v>0</v>
      </c>
      <c r="V1815" s="17">
        <v>0</v>
      </c>
      <c r="Y1815" s="17">
        <v>0</v>
      </c>
      <c r="Z1815" s="17">
        <v>0</v>
      </c>
      <c r="AC1815" s="17">
        <v>0</v>
      </c>
      <c r="AD1815" s="17">
        <v>0</v>
      </c>
      <c r="AG1815" s="17">
        <v>0</v>
      </c>
      <c r="AH1815" s="17">
        <v>0</v>
      </c>
      <c r="AK1815" s="17">
        <v>0</v>
      </c>
      <c r="AL1815" s="17">
        <v>0</v>
      </c>
      <c r="AO1815" s="17">
        <v>0</v>
      </c>
      <c r="AP1815" s="17">
        <v>0</v>
      </c>
      <c r="AQ1815" s="17">
        <v>0</v>
      </c>
      <c r="AR1815" s="17">
        <v>0</v>
      </c>
      <c r="AS1815" s="17">
        <v>3.2000000000000003E-4</v>
      </c>
      <c r="AT1815" s="17">
        <v>5.5160000000000001E-3</v>
      </c>
      <c r="AU1815" s="17">
        <v>0.136743</v>
      </c>
      <c r="AV1815" s="30">
        <v>1086</v>
      </c>
      <c r="AW1815" s="30">
        <v>1303.2</v>
      </c>
      <c r="AX1815" s="30">
        <v>1629</v>
      </c>
      <c r="AY1815" s="17">
        <v>0</v>
      </c>
      <c r="AZ1815" s="17">
        <v>0</v>
      </c>
      <c r="BA1815" s="17">
        <v>0</v>
      </c>
      <c r="BB1815" s="17">
        <v>0</v>
      </c>
      <c r="BC1815" s="17">
        <v>1</v>
      </c>
      <c r="BD1815" s="17">
        <v>21.7</v>
      </c>
      <c r="BE1815" s="17">
        <v>1</v>
      </c>
      <c r="BF1815" s="17">
        <v>1</v>
      </c>
      <c r="BH1815" s="17">
        <v>0</v>
      </c>
      <c r="BJ1815" s="17">
        <v>0</v>
      </c>
      <c r="BL1815" s="17">
        <v>0</v>
      </c>
      <c r="BM1815" s="17">
        <v>3.1849999999999999E-3</v>
      </c>
      <c r="BN1815" s="17">
        <v>1.5661000000000001E-2</v>
      </c>
      <c r="BO1815" s="17">
        <v>0</v>
      </c>
      <c r="BP1815" s="17">
        <v>0</v>
      </c>
      <c r="BQ1815" s="17">
        <v>0</v>
      </c>
      <c r="BR1815" s="17">
        <v>0</v>
      </c>
      <c r="BS1815" s="17">
        <v>0</v>
      </c>
      <c r="BT1815" s="17" t="s">
        <v>409</v>
      </c>
      <c r="BU1815" s="17" t="s">
        <v>409</v>
      </c>
      <c r="BV1815" s="17" t="s">
        <v>409</v>
      </c>
      <c r="BZ1815" s="17" t="s">
        <v>408</v>
      </c>
      <c r="CA1815" s="17">
        <v>4104374</v>
      </c>
      <c r="CB1815" s="17" t="s">
        <v>711</v>
      </c>
      <c r="CC1815" s="17">
        <v>4104374</v>
      </c>
      <c r="CD1815" s="17" t="s">
        <v>711</v>
      </c>
    </row>
    <row r="1816" spans="1:82">
      <c r="A1816" s="27">
        <v>1000006762</v>
      </c>
      <c r="B1816" s="26">
        <v>0</v>
      </c>
      <c r="C1816" s="26" t="s">
        <v>716</v>
      </c>
      <c r="D1816" s="25">
        <v>208600</v>
      </c>
      <c r="E1816" s="25" t="s">
        <v>715</v>
      </c>
      <c r="F1816" s="25">
        <v>208650</v>
      </c>
      <c r="G1816" s="25" t="s">
        <v>714</v>
      </c>
      <c r="H1816" s="25">
        <v>2</v>
      </c>
      <c r="I1816" s="25">
        <v>2005.03</v>
      </c>
      <c r="J1816" s="25">
        <v>2500.12</v>
      </c>
      <c r="K1816" s="25" t="s">
        <v>713</v>
      </c>
      <c r="L1816" s="25"/>
      <c r="M1816" s="25"/>
      <c r="N1816" s="25" t="s">
        <v>609</v>
      </c>
      <c r="O1816" s="25" t="s">
        <v>428</v>
      </c>
      <c r="P1816" s="25" t="s">
        <v>712</v>
      </c>
      <c r="Q1816" s="24">
        <v>21703</v>
      </c>
      <c r="R1816" s="17">
        <v>0</v>
      </c>
      <c r="U1816" s="17">
        <v>0</v>
      </c>
      <c r="V1816" s="17">
        <v>0</v>
      </c>
      <c r="Y1816" s="17">
        <v>0</v>
      </c>
      <c r="Z1816" s="17">
        <v>0</v>
      </c>
      <c r="AC1816" s="17">
        <v>0</v>
      </c>
      <c r="AD1816" s="17">
        <v>0</v>
      </c>
      <c r="AG1816" s="17">
        <v>0</v>
      </c>
      <c r="AH1816" s="17">
        <v>0</v>
      </c>
      <c r="AK1816" s="17">
        <v>0</v>
      </c>
      <c r="AL1816" s="17">
        <v>0</v>
      </c>
      <c r="AO1816" s="17">
        <v>0</v>
      </c>
      <c r="AP1816" s="17">
        <v>0</v>
      </c>
      <c r="AQ1816" s="17">
        <v>0</v>
      </c>
      <c r="AR1816" s="17">
        <v>0</v>
      </c>
      <c r="AS1816" s="17">
        <v>3.2000000000000003E-4</v>
      </c>
      <c r="AT1816" s="17">
        <v>5.5160000000000001E-3</v>
      </c>
      <c r="AU1816" s="17">
        <v>0.136743</v>
      </c>
      <c r="AV1816" s="30">
        <v>1086</v>
      </c>
      <c r="AW1816" s="30">
        <v>1303.2</v>
      </c>
      <c r="AX1816" s="30">
        <v>1629</v>
      </c>
      <c r="AY1816" s="17">
        <v>0</v>
      </c>
      <c r="AZ1816" s="17">
        <v>0</v>
      </c>
      <c r="BA1816" s="17">
        <v>0</v>
      </c>
      <c r="BB1816" s="17">
        <v>0</v>
      </c>
      <c r="BC1816" s="17">
        <v>1</v>
      </c>
      <c r="BD1816" s="17">
        <v>21.7</v>
      </c>
      <c r="BE1816" s="17">
        <v>1</v>
      </c>
      <c r="BF1816" s="17">
        <v>1</v>
      </c>
      <c r="BH1816" s="17">
        <v>0</v>
      </c>
      <c r="BJ1816" s="17">
        <v>0</v>
      </c>
      <c r="BL1816" s="17">
        <v>0</v>
      </c>
      <c r="BM1816" s="17">
        <v>3.1849999999999999E-3</v>
      </c>
      <c r="BN1816" s="17">
        <v>1.5661000000000001E-2</v>
      </c>
      <c r="BO1816" s="17">
        <v>0</v>
      </c>
      <c r="BP1816" s="17">
        <v>0</v>
      </c>
      <c r="BQ1816" s="17">
        <v>0</v>
      </c>
      <c r="BR1816" s="17">
        <v>0</v>
      </c>
      <c r="BS1816" s="17">
        <v>0</v>
      </c>
      <c r="BT1816" s="17" t="s">
        <v>409</v>
      </c>
      <c r="BU1816" s="17" t="s">
        <v>409</v>
      </c>
      <c r="BV1816" s="17" t="s">
        <v>409</v>
      </c>
      <c r="BZ1816" s="17" t="s">
        <v>408</v>
      </c>
      <c r="CA1816" s="17">
        <v>4104374</v>
      </c>
      <c r="CB1816" s="17" t="s">
        <v>711</v>
      </c>
      <c r="CC1816" s="17">
        <v>4104374</v>
      </c>
      <c r="CD1816" s="17" t="s">
        <v>711</v>
      </c>
    </row>
    <row r="1817" spans="1:82">
      <c r="A1817" s="27">
        <v>1000006777</v>
      </c>
      <c r="B1817" s="26">
        <v>0</v>
      </c>
      <c r="C1817" s="26" t="s">
        <v>710</v>
      </c>
      <c r="D1817" s="25">
        <v>309230</v>
      </c>
      <c r="E1817" s="25" t="s">
        <v>707</v>
      </c>
      <c r="F1817" s="25">
        <v>309235</v>
      </c>
      <c r="G1817" s="25" t="s">
        <v>709</v>
      </c>
      <c r="H1817" s="25">
        <v>1</v>
      </c>
      <c r="I1817" s="25">
        <v>2010.06</v>
      </c>
      <c r="J1817" s="25">
        <v>2011.06</v>
      </c>
      <c r="K1817" s="25" t="s">
        <v>705</v>
      </c>
      <c r="L1817" s="25"/>
      <c r="M1817" s="25" t="s">
        <v>705</v>
      </c>
      <c r="N1817" s="25" t="s">
        <v>412</v>
      </c>
      <c r="O1817" s="25" t="s">
        <v>411</v>
      </c>
      <c r="P1817" s="25" t="s">
        <v>704</v>
      </c>
      <c r="Q1817" s="24">
        <v>3381</v>
      </c>
      <c r="R1817" s="17">
        <v>0</v>
      </c>
      <c r="S1817" s="17" t="s">
        <v>428</v>
      </c>
      <c r="T1817" s="17" t="s">
        <v>499</v>
      </c>
      <c r="U1817" s="29">
        <v>10296</v>
      </c>
      <c r="V1817" s="17">
        <v>0</v>
      </c>
      <c r="W1817" s="17" t="s">
        <v>428</v>
      </c>
      <c r="X1817" s="17" t="s">
        <v>499</v>
      </c>
      <c r="Y1817" s="29">
        <v>4624</v>
      </c>
      <c r="Z1817" s="17">
        <v>0</v>
      </c>
      <c r="AA1817" s="17" t="s">
        <v>428</v>
      </c>
      <c r="AB1817" s="17" t="s">
        <v>499</v>
      </c>
      <c r="AC1817" s="17">
        <v>746</v>
      </c>
      <c r="AD1817" s="17">
        <v>0</v>
      </c>
      <c r="AG1817" s="17">
        <v>0</v>
      </c>
      <c r="AH1817" s="17">
        <v>0</v>
      </c>
      <c r="AK1817" s="17">
        <v>0</v>
      </c>
      <c r="AL1817" s="17">
        <v>0</v>
      </c>
      <c r="AO1817" s="17">
        <v>0</v>
      </c>
      <c r="AP1817" s="17">
        <v>0</v>
      </c>
      <c r="AQ1817" s="17">
        <v>0</v>
      </c>
      <c r="AR1817" s="17">
        <v>8.3888799999999998E-4</v>
      </c>
      <c r="AS1817" s="17">
        <v>2.5490000000000001E-3</v>
      </c>
      <c r="AT1817" s="17">
        <v>2.3469E-2</v>
      </c>
      <c r="AU1817" s="17">
        <v>8.1455E-2</v>
      </c>
      <c r="AV1817" s="17">
        <v>447</v>
      </c>
      <c r="AW1817" s="17">
        <v>536.4</v>
      </c>
      <c r="AX1817" s="17">
        <v>670.5</v>
      </c>
      <c r="AY1817" s="17">
        <v>0</v>
      </c>
      <c r="AZ1817" s="17">
        <v>0</v>
      </c>
      <c r="BA1817" s="17">
        <v>0</v>
      </c>
      <c r="BB1817" s="17">
        <v>0</v>
      </c>
      <c r="BC1817" s="17">
        <v>1</v>
      </c>
      <c r="BD1817" s="17">
        <v>19.05</v>
      </c>
      <c r="BE1817" s="17">
        <v>1</v>
      </c>
      <c r="BF1817" s="17">
        <v>1</v>
      </c>
      <c r="BH1817" s="17">
        <v>0</v>
      </c>
      <c r="BJ1817" s="17">
        <v>0</v>
      </c>
      <c r="BL1817" s="17">
        <v>0</v>
      </c>
      <c r="BM1817" s="17">
        <v>1.7395999999999998E-2</v>
      </c>
      <c r="BN1817" s="17">
        <v>8.2325999999999996E-2</v>
      </c>
      <c r="BO1817" s="17">
        <v>6.8895999999999999E-2</v>
      </c>
      <c r="BP1817" s="17">
        <v>0</v>
      </c>
      <c r="BQ1817" s="17">
        <v>0</v>
      </c>
      <c r="BR1817" s="17">
        <v>0</v>
      </c>
      <c r="BS1817" s="17">
        <v>0</v>
      </c>
      <c r="BT1817" s="17" t="s">
        <v>409</v>
      </c>
      <c r="BU1817" s="17" t="s">
        <v>409</v>
      </c>
      <c r="BV1817" s="17" t="s">
        <v>409</v>
      </c>
      <c r="BW1817" s="17" t="s">
        <v>592</v>
      </c>
      <c r="CA1817" s="17">
        <v>96108541</v>
      </c>
      <c r="CB1817" s="17" t="s">
        <v>703</v>
      </c>
      <c r="CC1817" s="17">
        <v>3202101</v>
      </c>
      <c r="CD1817" s="17" t="s">
        <v>702</v>
      </c>
    </row>
    <row r="1818" spans="1:82">
      <c r="A1818" s="27">
        <v>1000006778</v>
      </c>
      <c r="B1818" s="26">
        <v>0</v>
      </c>
      <c r="C1818" s="26" t="s">
        <v>708</v>
      </c>
      <c r="D1818" s="25">
        <v>309230</v>
      </c>
      <c r="E1818" s="25" t="s">
        <v>707</v>
      </c>
      <c r="F1818" s="25">
        <v>309220</v>
      </c>
      <c r="G1818" s="25" t="s">
        <v>706</v>
      </c>
      <c r="H1818" s="25">
        <v>1</v>
      </c>
      <c r="I1818" s="25">
        <v>2010.06</v>
      </c>
      <c r="J1818" s="25">
        <v>2011.06</v>
      </c>
      <c r="K1818" s="25" t="s">
        <v>705</v>
      </c>
      <c r="L1818" s="25"/>
      <c r="M1818" s="25" t="s">
        <v>705</v>
      </c>
      <c r="N1818" s="25" t="s">
        <v>412</v>
      </c>
      <c r="O1818" s="25" t="s">
        <v>428</v>
      </c>
      <c r="P1818" s="25" t="s">
        <v>499</v>
      </c>
      <c r="Q1818" s="24">
        <v>26273</v>
      </c>
      <c r="R1818" s="17">
        <v>0</v>
      </c>
      <c r="S1818" s="17" t="s">
        <v>411</v>
      </c>
      <c r="T1818" s="17" t="s">
        <v>704</v>
      </c>
      <c r="U1818" s="29">
        <v>4361</v>
      </c>
      <c r="V1818" s="17">
        <v>0</v>
      </c>
      <c r="Y1818" s="17">
        <v>0</v>
      </c>
      <c r="Z1818" s="17">
        <v>0</v>
      </c>
      <c r="AC1818" s="17">
        <v>0</v>
      </c>
      <c r="AD1818" s="17">
        <v>0</v>
      </c>
      <c r="AG1818" s="17">
        <v>0</v>
      </c>
      <c r="AH1818" s="17">
        <v>0</v>
      </c>
      <c r="AK1818" s="17">
        <v>0</v>
      </c>
      <c r="AL1818" s="17">
        <v>0</v>
      </c>
      <c r="AO1818" s="17">
        <v>0</v>
      </c>
      <c r="AP1818" s="17">
        <v>0</v>
      </c>
      <c r="AQ1818" s="17">
        <v>0</v>
      </c>
      <c r="AR1818" s="17">
        <v>8.0018600000000004E-4</v>
      </c>
      <c r="AS1818" s="17">
        <v>4.2579999999999996E-3</v>
      </c>
      <c r="AT1818" s="17">
        <v>3.9560999999999999E-2</v>
      </c>
      <c r="AU1818" s="17">
        <v>9.7587999999999994E-2</v>
      </c>
      <c r="AV1818" s="17">
        <v>447</v>
      </c>
      <c r="AW1818" s="17">
        <v>536.4</v>
      </c>
      <c r="AX1818" s="17">
        <v>670.5</v>
      </c>
      <c r="AY1818" s="17">
        <v>0</v>
      </c>
      <c r="AZ1818" s="17">
        <v>0</v>
      </c>
      <c r="BA1818" s="17">
        <v>0</v>
      </c>
      <c r="BB1818" s="17">
        <v>0</v>
      </c>
      <c r="BC1818" s="17">
        <v>1</v>
      </c>
      <c r="BD1818" s="17">
        <v>30.63</v>
      </c>
      <c r="BE1818" s="17">
        <v>1</v>
      </c>
      <c r="BF1818" s="17">
        <v>1</v>
      </c>
      <c r="BH1818" s="17">
        <v>0</v>
      </c>
      <c r="BJ1818" s="17">
        <v>0</v>
      </c>
      <c r="BL1818" s="17">
        <v>0</v>
      </c>
      <c r="BM1818" s="17">
        <v>2.7130000000000001E-2</v>
      </c>
      <c r="BN1818" s="17">
        <v>0.131632</v>
      </c>
      <c r="BO1818" s="17">
        <v>7.4542999999999998E-2</v>
      </c>
      <c r="BP1818" s="17">
        <v>0</v>
      </c>
      <c r="BQ1818" s="17">
        <v>0</v>
      </c>
      <c r="BR1818" s="17">
        <v>0</v>
      </c>
      <c r="BS1818" s="17">
        <v>0</v>
      </c>
      <c r="BT1818" s="17" t="s">
        <v>409</v>
      </c>
      <c r="BU1818" s="17" t="s">
        <v>409</v>
      </c>
      <c r="BV1818" s="17" t="s">
        <v>409</v>
      </c>
      <c r="BW1818" s="17" t="s">
        <v>592</v>
      </c>
      <c r="CA1818" s="17">
        <v>96108541</v>
      </c>
      <c r="CB1818" s="17" t="s">
        <v>703</v>
      </c>
      <c r="CC1818" s="17">
        <v>3202101</v>
      </c>
      <c r="CD1818" s="17" t="s">
        <v>702</v>
      </c>
    </row>
    <row r="1819" spans="1:82">
      <c r="A1819" s="27">
        <v>1000006790</v>
      </c>
      <c r="B1819" s="26">
        <v>0</v>
      </c>
      <c r="C1819" s="26" t="s">
        <v>701</v>
      </c>
      <c r="D1819" s="25">
        <v>305182</v>
      </c>
      <c r="E1819" s="25" t="s">
        <v>692</v>
      </c>
      <c r="F1819" s="25">
        <v>305185</v>
      </c>
      <c r="G1819" s="25" t="s">
        <v>697</v>
      </c>
      <c r="H1819" s="25">
        <v>1</v>
      </c>
      <c r="I1819" s="25">
        <v>2010.05</v>
      </c>
      <c r="J1819" s="25">
        <v>2500.12</v>
      </c>
      <c r="K1819" s="25" t="s">
        <v>700</v>
      </c>
      <c r="L1819" s="25"/>
      <c r="M1819" s="25" t="s">
        <v>689</v>
      </c>
      <c r="N1819" s="25" t="s">
        <v>412</v>
      </c>
      <c r="O1819" s="25" t="s">
        <v>600</v>
      </c>
      <c r="P1819" s="25" t="s">
        <v>427</v>
      </c>
      <c r="Q1819" s="24">
        <v>25282</v>
      </c>
      <c r="R1819" s="17">
        <v>0</v>
      </c>
      <c r="S1819" s="17" t="s">
        <v>411</v>
      </c>
      <c r="T1819" s="17" t="s">
        <v>516</v>
      </c>
      <c r="U1819" s="17">
        <v>150</v>
      </c>
      <c r="V1819" s="17">
        <v>0</v>
      </c>
      <c r="Y1819" s="17">
        <v>0</v>
      </c>
      <c r="Z1819" s="17">
        <v>0</v>
      </c>
      <c r="AC1819" s="17">
        <v>0</v>
      </c>
      <c r="AD1819" s="17">
        <v>0</v>
      </c>
      <c r="AG1819" s="17">
        <v>0</v>
      </c>
      <c r="AH1819" s="17">
        <v>0</v>
      </c>
      <c r="AK1819" s="17">
        <v>0</v>
      </c>
      <c r="AL1819" s="17">
        <v>0</v>
      </c>
      <c r="AO1819" s="17">
        <v>0</v>
      </c>
      <c r="AP1819" s="17">
        <v>0</v>
      </c>
      <c r="AQ1819" s="17">
        <v>0</v>
      </c>
      <c r="AR1819" s="17">
        <v>1.3617499999999999E-4</v>
      </c>
      <c r="AS1819" s="17">
        <v>1.0749E-2</v>
      </c>
      <c r="AT1819" s="17">
        <v>5.0451999999999997E-2</v>
      </c>
      <c r="AU1819" s="17">
        <v>4.2118000000000003E-2</v>
      </c>
      <c r="AV1819" s="17">
        <v>195</v>
      </c>
      <c r="AW1819" s="17">
        <v>234</v>
      </c>
      <c r="AX1819" s="17">
        <v>292.5</v>
      </c>
      <c r="AY1819" s="17">
        <v>0</v>
      </c>
      <c r="AZ1819" s="17">
        <v>0</v>
      </c>
      <c r="BA1819" s="17">
        <v>0</v>
      </c>
      <c r="BB1819" s="17">
        <v>0</v>
      </c>
      <c r="BC1819" s="17">
        <v>1</v>
      </c>
      <c r="BD1819" s="17">
        <v>25.43</v>
      </c>
      <c r="BE1819" s="17">
        <v>1</v>
      </c>
      <c r="BF1819" s="17">
        <v>1</v>
      </c>
      <c r="BH1819" s="17">
        <v>0</v>
      </c>
      <c r="BJ1819" s="17">
        <v>0</v>
      </c>
      <c r="BL1819" s="17">
        <v>0</v>
      </c>
      <c r="BM1819" s="17">
        <v>3.3362000000000003E-2</v>
      </c>
      <c r="BN1819" s="17">
        <v>0.139097</v>
      </c>
      <c r="BO1819" s="17">
        <v>0</v>
      </c>
      <c r="BP1819" s="17">
        <v>0</v>
      </c>
      <c r="BQ1819" s="17">
        <v>0</v>
      </c>
      <c r="BR1819" s="17">
        <v>0</v>
      </c>
      <c r="BS1819" s="17">
        <v>0</v>
      </c>
      <c r="BT1819" s="17" t="s">
        <v>409</v>
      </c>
      <c r="BU1819" s="17" t="s">
        <v>409</v>
      </c>
      <c r="BV1819" s="17" t="s">
        <v>409</v>
      </c>
      <c r="BX1819" s="17" t="s">
        <v>607</v>
      </c>
      <c r="CA1819" s="17">
        <v>3106179</v>
      </c>
      <c r="CB1819" s="17" t="s">
        <v>688</v>
      </c>
      <c r="CC1819" s="17">
        <v>97104204</v>
      </c>
      <c r="CD1819" s="17" t="s">
        <v>699</v>
      </c>
    </row>
    <row r="1820" spans="1:82">
      <c r="A1820" s="27">
        <v>1000006791</v>
      </c>
      <c r="B1820" s="26">
        <v>0</v>
      </c>
      <c r="C1820" s="26" t="s">
        <v>698</v>
      </c>
      <c r="D1820" s="25">
        <v>305182</v>
      </c>
      <c r="E1820" s="25" t="s">
        <v>692</v>
      </c>
      <c r="F1820" s="25">
        <v>305185</v>
      </c>
      <c r="G1820" s="25" t="s">
        <v>697</v>
      </c>
      <c r="H1820" s="25">
        <v>2</v>
      </c>
      <c r="I1820" s="25">
        <v>2010.04</v>
      </c>
      <c r="J1820" s="25">
        <v>2500.12</v>
      </c>
      <c r="K1820" s="25" t="s">
        <v>696</v>
      </c>
      <c r="L1820" s="25"/>
      <c r="M1820" s="25" t="s">
        <v>593</v>
      </c>
      <c r="N1820" s="25" t="s">
        <v>412</v>
      </c>
      <c r="O1820" s="25" t="s">
        <v>600</v>
      </c>
      <c r="P1820" s="25" t="s">
        <v>427</v>
      </c>
      <c r="Q1820" s="24">
        <v>25282</v>
      </c>
      <c r="R1820" s="17">
        <v>0</v>
      </c>
      <c r="S1820" s="17" t="s">
        <v>411</v>
      </c>
      <c r="T1820" s="17" t="s">
        <v>516</v>
      </c>
      <c r="U1820" s="17">
        <v>150</v>
      </c>
      <c r="V1820" s="17">
        <v>0</v>
      </c>
      <c r="Y1820" s="17">
        <v>0</v>
      </c>
      <c r="Z1820" s="17">
        <v>0</v>
      </c>
      <c r="AC1820" s="17">
        <v>0</v>
      </c>
      <c r="AD1820" s="17">
        <v>0</v>
      </c>
      <c r="AG1820" s="17">
        <v>0</v>
      </c>
      <c r="AH1820" s="17">
        <v>0</v>
      </c>
      <c r="AK1820" s="17">
        <v>0</v>
      </c>
      <c r="AL1820" s="17">
        <v>0</v>
      </c>
      <c r="AO1820" s="17">
        <v>0</v>
      </c>
      <c r="AP1820" s="17">
        <v>0</v>
      </c>
      <c r="AQ1820" s="17">
        <v>0</v>
      </c>
      <c r="AR1820" s="17">
        <v>1.3617499999999999E-4</v>
      </c>
      <c r="AS1820" s="17">
        <v>1.0749E-2</v>
      </c>
      <c r="AT1820" s="17">
        <v>5.0451999999999997E-2</v>
      </c>
      <c r="AU1820" s="17">
        <v>4.2118000000000003E-2</v>
      </c>
      <c r="AV1820" s="17">
        <v>195</v>
      </c>
      <c r="AW1820" s="17">
        <v>234</v>
      </c>
      <c r="AX1820" s="17">
        <v>292.5</v>
      </c>
      <c r="AY1820" s="17">
        <v>0</v>
      </c>
      <c r="AZ1820" s="17">
        <v>0</v>
      </c>
      <c r="BA1820" s="17">
        <v>0</v>
      </c>
      <c r="BB1820" s="17">
        <v>0</v>
      </c>
      <c r="BC1820" s="17">
        <v>1</v>
      </c>
      <c r="BD1820" s="17">
        <v>25.43</v>
      </c>
      <c r="BE1820" s="17">
        <v>1</v>
      </c>
      <c r="BF1820" s="17">
        <v>1</v>
      </c>
      <c r="BH1820" s="17">
        <v>0</v>
      </c>
      <c r="BJ1820" s="17">
        <v>0</v>
      </c>
      <c r="BL1820" s="17">
        <v>0</v>
      </c>
      <c r="BM1820" s="17">
        <v>3.3362000000000003E-2</v>
      </c>
      <c r="BN1820" s="17">
        <v>0.139097</v>
      </c>
      <c r="BO1820" s="17">
        <v>0</v>
      </c>
      <c r="BP1820" s="17">
        <v>0</v>
      </c>
      <c r="BQ1820" s="17">
        <v>0</v>
      </c>
      <c r="BR1820" s="17">
        <v>0</v>
      </c>
      <c r="BS1820" s="17">
        <v>0</v>
      </c>
      <c r="BT1820" s="17" t="s">
        <v>409</v>
      </c>
      <c r="BU1820" s="17" t="s">
        <v>409</v>
      </c>
      <c r="BV1820" s="17" t="s">
        <v>409</v>
      </c>
      <c r="BX1820" s="17" t="s">
        <v>607</v>
      </c>
      <c r="CA1820" s="17">
        <v>3106179</v>
      </c>
      <c r="CB1820" s="17" t="s">
        <v>688</v>
      </c>
      <c r="CC1820" s="17">
        <v>97104204</v>
      </c>
      <c r="CD1820" s="17" t="s">
        <v>687</v>
      </c>
    </row>
    <row r="1821" spans="1:82">
      <c r="A1821" s="27">
        <v>1000006792</v>
      </c>
      <c r="B1821" s="26">
        <v>0</v>
      </c>
      <c r="C1821" s="26" t="s">
        <v>695</v>
      </c>
      <c r="D1821" s="25">
        <v>305182</v>
      </c>
      <c r="E1821" s="25" t="s">
        <v>692</v>
      </c>
      <c r="F1821" s="25">
        <v>305510</v>
      </c>
      <c r="G1821" s="25" t="s">
        <v>694</v>
      </c>
      <c r="H1821" s="25">
        <v>2</v>
      </c>
      <c r="I1821" s="25">
        <v>2010.05</v>
      </c>
      <c r="J1821" s="25">
        <v>2500.12</v>
      </c>
      <c r="K1821" s="25" t="s">
        <v>690</v>
      </c>
      <c r="L1821" s="25"/>
      <c r="M1821" s="25" t="s">
        <v>593</v>
      </c>
      <c r="N1821" s="25" t="s">
        <v>412</v>
      </c>
      <c r="O1821" s="25" t="s">
        <v>428</v>
      </c>
      <c r="P1821" s="25" t="s">
        <v>515</v>
      </c>
      <c r="Q1821" s="24">
        <v>41550</v>
      </c>
      <c r="R1821" s="17">
        <v>0</v>
      </c>
      <c r="S1821" s="17" t="s">
        <v>411</v>
      </c>
      <c r="T1821" s="17" t="s">
        <v>516</v>
      </c>
      <c r="U1821" s="17">
        <v>80</v>
      </c>
      <c r="V1821" s="17">
        <v>0</v>
      </c>
      <c r="Y1821" s="17">
        <v>0</v>
      </c>
      <c r="Z1821" s="17">
        <v>0</v>
      </c>
      <c r="AC1821" s="17">
        <v>0</v>
      </c>
      <c r="AD1821" s="17">
        <v>0</v>
      </c>
      <c r="AG1821" s="17">
        <v>0</v>
      </c>
      <c r="AH1821" s="17">
        <v>0</v>
      </c>
      <c r="AK1821" s="17">
        <v>0</v>
      </c>
      <c r="AL1821" s="17">
        <v>0</v>
      </c>
      <c r="AO1821" s="17">
        <v>0</v>
      </c>
      <c r="AP1821" s="17">
        <v>0</v>
      </c>
      <c r="AQ1821" s="17">
        <v>0</v>
      </c>
      <c r="AR1821" s="17">
        <v>3.6504999999999997E-5</v>
      </c>
      <c r="AS1821" s="17">
        <v>8.8350000000000008E-3</v>
      </c>
      <c r="AT1821" s="17">
        <v>6.0339999999999998E-2</v>
      </c>
      <c r="AU1821" s="17">
        <v>6.9289000000000003E-2</v>
      </c>
      <c r="AV1821" s="17">
        <v>163</v>
      </c>
      <c r="AW1821" s="17">
        <v>195.6</v>
      </c>
      <c r="AX1821" s="17">
        <v>244.5</v>
      </c>
      <c r="AY1821" s="17">
        <v>0</v>
      </c>
      <c r="AZ1821" s="17">
        <v>0</v>
      </c>
      <c r="BA1821" s="17">
        <v>0</v>
      </c>
      <c r="BB1821" s="17">
        <v>0</v>
      </c>
      <c r="BC1821" s="17">
        <v>1</v>
      </c>
      <c r="BD1821" s="17">
        <v>41.63</v>
      </c>
      <c r="BE1821" s="17">
        <v>1</v>
      </c>
      <c r="BF1821" s="17">
        <v>1</v>
      </c>
      <c r="BH1821" s="17">
        <v>0</v>
      </c>
      <c r="BJ1821" s="17">
        <v>0</v>
      </c>
      <c r="BL1821" s="17">
        <v>0</v>
      </c>
      <c r="BM1821" s="17">
        <v>4.4437999999999998E-2</v>
      </c>
      <c r="BN1821" s="17">
        <v>0.19259999999999999</v>
      </c>
      <c r="BO1821" s="17">
        <v>0</v>
      </c>
      <c r="BP1821" s="17">
        <v>0</v>
      </c>
      <c r="BQ1821" s="17">
        <v>0</v>
      </c>
      <c r="BR1821" s="17">
        <v>0</v>
      </c>
      <c r="BS1821" s="17">
        <v>0</v>
      </c>
      <c r="BT1821" s="17" t="s">
        <v>409</v>
      </c>
      <c r="BU1821" s="17" t="s">
        <v>409</v>
      </c>
      <c r="BV1821" s="17" t="s">
        <v>409</v>
      </c>
      <c r="BX1821" s="17" t="s">
        <v>607</v>
      </c>
      <c r="CA1821" s="17">
        <v>3106179</v>
      </c>
      <c r="CB1821" s="17" t="s">
        <v>688</v>
      </c>
      <c r="CC1821" s="17">
        <v>97104204</v>
      </c>
      <c r="CD1821" s="17" t="s">
        <v>687</v>
      </c>
    </row>
    <row r="1822" spans="1:82">
      <c r="A1822" s="27">
        <v>1000006793</v>
      </c>
      <c r="B1822" s="26">
        <v>0</v>
      </c>
      <c r="C1822" s="26" t="s">
        <v>693</v>
      </c>
      <c r="D1822" s="25">
        <v>305182</v>
      </c>
      <c r="E1822" s="25" t="s">
        <v>692</v>
      </c>
      <c r="F1822" s="25">
        <v>305515</v>
      </c>
      <c r="G1822" s="25" t="s">
        <v>691</v>
      </c>
      <c r="H1822" s="25">
        <v>1</v>
      </c>
      <c r="I1822" s="25">
        <v>2010.05</v>
      </c>
      <c r="J1822" s="25">
        <v>2500.12</v>
      </c>
      <c r="K1822" s="25" t="s">
        <v>690</v>
      </c>
      <c r="L1822" s="25"/>
      <c r="M1822" s="25" t="s">
        <v>689</v>
      </c>
      <c r="N1822" s="25" t="s">
        <v>412</v>
      </c>
      <c r="O1822" s="25" t="s">
        <v>428</v>
      </c>
      <c r="P1822" s="25" t="s">
        <v>515</v>
      </c>
      <c r="Q1822" s="24">
        <v>13316</v>
      </c>
      <c r="R1822" s="17">
        <v>0</v>
      </c>
      <c r="S1822" s="17" t="s">
        <v>411</v>
      </c>
      <c r="T1822" s="17" t="s">
        <v>516</v>
      </c>
      <c r="U1822" s="17">
        <v>80</v>
      </c>
      <c r="V1822" s="17">
        <v>0</v>
      </c>
      <c r="Y1822" s="17">
        <v>0</v>
      </c>
      <c r="Z1822" s="17">
        <v>0</v>
      </c>
      <c r="AC1822" s="17">
        <v>0</v>
      </c>
      <c r="AD1822" s="17">
        <v>0</v>
      </c>
      <c r="AG1822" s="17">
        <v>0</v>
      </c>
      <c r="AH1822" s="17">
        <v>0</v>
      </c>
      <c r="AK1822" s="17">
        <v>0</v>
      </c>
      <c r="AL1822" s="17">
        <v>0</v>
      </c>
      <c r="AO1822" s="17">
        <v>0</v>
      </c>
      <c r="AP1822" s="17">
        <v>0</v>
      </c>
      <c r="AQ1822" s="17">
        <v>0</v>
      </c>
      <c r="AR1822" s="17">
        <v>1.05723E-4</v>
      </c>
      <c r="AS1822" s="17">
        <v>2.5070000000000001E-3</v>
      </c>
      <c r="AT1822" s="17">
        <v>1.9206000000000001E-2</v>
      </c>
      <c r="AU1822" s="17">
        <v>3.6629000000000002E-2</v>
      </c>
      <c r="AV1822" s="17">
        <v>163</v>
      </c>
      <c r="AW1822" s="17">
        <v>195.6</v>
      </c>
      <c r="AX1822" s="17">
        <v>244.5</v>
      </c>
      <c r="AY1822" s="17">
        <v>0</v>
      </c>
      <c r="AZ1822" s="17">
        <v>0</v>
      </c>
      <c r="BA1822" s="17">
        <v>0</v>
      </c>
      <c r="BB1822" s="17">
        <v>0</v>
      </c>
      <c r="BC1822" s="17">
        <v>1</v>
      </c>
      <c r="BD1822" s="17">
        <v>13.4</v>
      </c>
      <c r="BE1822" s="17">
        <v>1</v>
      </c>
      <c r="BF1822" s="17">
        <v>1</v>
      </c>
      <c r="BH1822" s="17">
        <v>0</v>
      </c>
      <c r="BJ1822" s="17">
        <v>0</v>
      </c>
      <c r="BL1822" s="17">
        <v>0</v>
      </c>
      <c r="BM1822" s="17">
        <v>1.4123E-2</v>
      </c>
      <c r="BN1822" s="17">
        <v>6.2377000000000002E-2</v>
      </c>
      <c r="BO1822" s="17">
        <v>0</v>
      </c>
      <c r="BP1822" s="17">
        <v>0</v>
      </c>
      <c r="BQ1822" s="17">
        <v>0</v>
      </c>
      <c r="BR1822" s="17">
        <v>0</v>
      </c>
      <c r="BS1822" s="17">
        <v>0</v>
      </c>
      <c r="BT1822" s="17" t="s">
        <v>409</v>
      </c>
      <c r="BU1822" s="17" t="s">
        <v>409</v>
      </c>
      <c r="BV1822" s="17" t="s">
        <v>409</v>
      </c>
      <c r="BX1822" s="17" t="s">
        <v>607</v>
      </c>
      <c r="CA1822" s="17">
        <v>3106179</v>
      </c>
      <c r="CB1822" s="17" t="s">
        <v>688</v>
      </c>
      <c r="CC1822" s="17">
        <v>97104204</v>
      </c>
      <c r="CD1822" s="17" t="s">
        <v>687</v>
      </c>
    </row>
    <row r="1823" spans="1:82">
      <c r="A1823" s="27">
        <v>1000006811</v>
      </c>
      <c r="B1823" s="26">
        <v>0</v>
      </c>
      <c r="C1823" s="26" t="s">
        <v>219</v>
      </c>
      <c r="D1823" s="25">
        <v>309300</v>
      </c>
      <c r="E1823" s="25" t="s">
        <v>684</v>
      </c>
      <c r="F1823" s="25">
        <v>309330</v>
      </c>
      <c r="G1823" s="25" t="s">
        <v>683</v>
      </c>
      <c r="H1823" s="25">
        <v>1</v>
      </c>
      <c r="I1823" s="25">
        <v>2009.04</v>
      </c>
      <c r="J1823" s="25">
        <v>2500.12</v>
      </c>
      <c r="K1823" s="25" t="s">
        <v>686</v>
      </c>
      <c r="L1823" s="25"/>
      <c r="M1823" s="25" t="s">
        <v>685</v>
      </c>
      <c r="N1823" s="25" t="s">
        <v>412</v>
      </c>
      <c r="O1823" s="25" t="s">
        <v>428</v>
      </c>
      <c r="P1823" s="25" t="s">
        <v>427</v>
      </c>
      <c r="Q1823" s="28">
        <v>383</v>
      </c>
      <c r="R1823" s="17">
        <v>0</v>
      </c>
      <c r="S1823" s="17" t="s">
        <v>428</v>
      </c>
      <c r="T1823" s="17" t="s">
        <v>427</v>
      </c>
      <c r="U1823" s="17">
        <v>492</v>
      </c>
      <c r="V1823" s="17">
        <v>0</v>
      </c>
      <c r="W1823" s="17" t="s">
        <v>428</v>
      </c>
      <c r="X1823" s="17" t="s">
        <v>427</v>
      </c>
      <c r="Y1823" s="29">
        <v>3454</v>
      </c>
      <c r="Z1823" s="17">
        <v>0</v>
      </c>
      <c r="AA1823" s="17" t="s">
        <v>428</v>
      </c>
      <c r="AB1823" s="17" t="s">
        <v>427</v>
      </c>
      <c r="AC1823" s="17">
        <v>453</v>
      </c>
      <c r="AD1823" s="17">
        <v>0</v>
      </c>
      <c r="AE1823" s="17" t="s">
        <v>428</v>
      </c>
      <c r="AF1823" s="17" t="s">
        <v>427</v>
      </c>
      <c r="AG1823" s="17">
        <v>88</v>
      </c>
      <c r="AH1823" s="17">
        <v>0</v>
      </c>
      <c r="AK1823" s="17">
        <v>0</v>
      </c>
      <c r="AL1823" s="17">
        <v>0</v>
      </c>
      <c r="AO1823" s="17">
        <v>0</v>
      </c>
      <c r="AP1823" s="17">
        <v>0</v>
      </c>
      <c r="AQ1823" s="17">
        <v>0</v>
      </c>
      <c r="AR1823" s="17">
        <v>0</v>
      </c>
      <c r="AS1823" s="17">
        <v>1.8232000000000001E-3</v>
      </c>
      <c r="AT1823" s="17">
        <v>9.7900000000000001E-3</v>
      </c>
      <c r="AU1823" s="17">
        <v>3.9659999999999999E-3</v>
      </c>
      <c r="AV1823" s="17">
        <v>195</v>
      </c>
      <c r="AW1823" s="17">
        <v>234</v>
      </c>
      <c r="AX1823" s="17">
        <v>292.5</v>
      </c>
      <c r="AY1823" s="17">
        <v>0</v>
      </c>
      <c r="AZ1823" s="17">
        <v>0</v>
      </c>
      <c r="BA1823" s="17">
        <v>0</v>
      </c>
      <c r="BB1823" s="17">
        <v>0</v>
      </c>
      <c r="BC1823" s="17">
        <v>1</v>
      </c>
      <c r="BD1823" s="17">
        <v>4.87</v>
      </c>
      <c r="BE1823" s="17">
        <v>1</v>
      </c>
      <c r="BF1823" s="17">
        <v>1</v>
      </c>
      <c r="BH1823" s="17">
        <v>0</v>
      </c>
      <c r="BJ1823" s="17">
        <v>0</v>
      </c>
      <c r="BL1823" s="17">
        <v>0</v>
      </c>
      <c r="BM1823" s="17">
        <v>6.2420000000000002E-3</v>
      </c>
      <c r="BN1823" s="17">
        <v>2.5357999999999999E-2</v>
      </c>
      <c r="BO1823" s="17">
        <v>1.5269999999999999E-3</v>
      </c>
      <c r="BP1823" s="17">
        <v>0</v>
      </c>
      <c r="BQ1823" s="17">
        <v>0</v>
      </c>
      <c r="BR1823" s="17">
        <v>0</v>
      </c>
      <c r="BS1823" s="17">
        <v>0</v>
      </c>
      <c r="BT1823" s="17" t="s">
        <v>409</v>
      </c>
      <c r="BU1823" s="17" t="s">
        <v>409</v>
      </c>
      <c r="BV1823" s="17" t="s">
        <v>409</v>
      </c>
      <c r="BW1823" s="17" t="s">
        <v>592</v>
      </c>
      <c r="CA1823" s="17">
        <v>96108541</v>
      </c>
      <c r="CB1823" s="17" t="s">
        <v>680</v>
      </c>
      <c r="CC1823" s="17">
        <v>4201469</v>
      </c>
      <c r="CD1823" s="17" t="s">
        <v>679</v>
      </c>
    </row>
    <row r="1824" spans="1:82">
      <c r="A1824" s="27">
        <v>1000006812</v>
      </c>
      <c r="B1824" s="26">
        <v>0</v>
      </c>
      <c r="C1824" s="26" t="s">
        <v>218</v>
      </c>
      <c r="D1824" s="25">
        <v>309300</v>
      </c>
      <c r="E1824" s="25" t="s">
        <v>684</v>
      </c>
      <c r="F1824" s="25">
        <v>309330</v>
      </c>
      <c r="G1824" s="25" t="s">
        <v>683</v>
      </c>
      <c r="H1824" s="25">
        <v>2</v>
      </c>
      <c r="I1824" s="25">
        <v>2009.04</v>
      </c>
      <c r="J1824" s="25">
        <v>2500.12</v>
      </c>
      <c r="K1824" s="25" t="s">
        <v>682</v>
      </c>
      <c r="L1824" s="25"/>
      <c r="M1824" s="25" t="s">
        <v>681</v>
      </c>
      <c r="N1824" s="25" t="s">
        <v>412</v>
      </c>
      <c r="O1824" s="25" t="s">
        <v>428</v>
      </c>
      <c r="P1824" s="25" t="s">
        <v>427</v>
      </c>
      <c r="Q1824" s="28">
        <v>383</v>
      </c>
      <c r="R1824" s="17">
        <v>0</v>
      </c>
      <c r="S1824" s="17" t="s">
        <v>428</v>
      </c>
      <c r="T1824" s="17" t="s">
        <v>427</v>
      </c>
      <c r="U1824" s="17">
        <v>492</v>
      </c>
      <c r="V1824" s="17">
        <v>0</v>
      </c>
      <c r="W1824" s="17" t="s">
        <v>428</v>
      </c>
      <c r="X1824" s="17" t="s">
        <v>427</v>
      </c>
      <c r="Y1824" s="29">
        <v>3454</v>
      </c>
      <c r="Z1824" s="17">
        <v>0</v>
      </c>
      <c r="AA1824" s="17" t="s">
        <v>428</v>
      </c>
      <c r="AB1824" s="17" t="s">
        <v>427</v>
      </c>
      <c r="AC1824" s="17">
        <v>453</v>
      </c>
      <c r="AD1824" s="17">
        <v>0</v>
      </c>
      <c r="AE1824" s="17" t="s">
        <v>428</v>
      </c>
      <c r="AF1824" s="17" t="s">
        <v>427</v>
      </c>
      <c r="AG1824" s="17">
        <v>88</v>
      </c>
      <c r="AH1824" s="17">
        <v>0</v>
      </c>
      <c r="AK1824" s="17">
        <v>0</v>
      </c>
      <c r="AL1824" s="17">
        <v>0</v>
      </c>
      <c r="AO1824" s="17">
        <v>0</v>
      </c>
      <c r="AP1824" s="17">
        <v>0</v>
      </c>
      <c r="AQ1824" s="17">
        <v>0</v>
      </c>
      <c r="AR1824" s="17">
        <v>0</v>
      </c>
      <c r="AS1824" s="17">
        <v>1.823E-3</v>
      </c>
      <c r="AT1824" s="17">
        <v>9.7900000000000001E-3</v>
      </c>
      <c r="AU1824" s="17">
        <v>3.9659999999999999E-3</v>
      </c>
      <c r="AV1824" s="17">
        <v>195</v>
      </c>
      <c r="AW1824" s="17">
        <v>234</v>
      </c>
      <c r="AX1824" s="17">
        <v>292.5</v>
      </c>
      <c r="AY1824" s="17">
        <v>0</v>
      </c>
      <c r="AZ1824" s="17">
        <v>0</v>
      </c>
      <c r="BA1824" s="17">
        <v>0</v>
      </c>
      <c r="BB1824" s="17">
        <v>0</v>
      </c>
      <c r="BC1824" s="17">
        <v>1</v>
      </c>
      <c r="BD1824" s="17">
        <v>4.87</v>
      </c>
      <c r="BE1824" s="17">
        <v>1</v>
      </c>
      <c r="BF1824" s="17">
        <v>1</v>
      </c>
      <c r="BH1824" s="17">
        <v>0</v>
      </c>
      <c r="BJ1824" s="17">
        <v>0</v>
      </c>
      <c r="BL1824" s="17">
        <v>0</v>
      </c>
      <c r="BM1824" s="17">
        <v>6.2420000000000002E-3</v>
      </c>
      <c r="BN1824" s="17">
        <v>2.5357999999999999E-2</v>
      </c>
      <c r="BO1824" s="17">
        <v>1.5269999999999999E-3</v>
      </c>
      <c r="BP1824" s="17">
        <v>0</v>
      </c>
      <c r="BQ1824" s="17">
        <v>0</v>
      </c>
      <c r="BR1824" s="17">
        <v>0</v>
      </c>
      <c r="BS1824" s="17">
        <v>0</v>
      </c>
      <c r="BT1824" s="17" t="s">
        <v>409</v>
      </c>
      <c r="BU1824" s="17" t="s">
        <v>409</v>
      </c>
      <c r="BV1824" s="17" t="s">
        <v>409</v>
      </c>
      <c r="BW1824" s="17" t="s">
        <v>592</v>
      </c>
      <c r="CA1824" s="17">
        <v>96108541</v>
      </c>
      <c r="CB1824" s="17" t="s">
        <v>680</v>
      </c>
      <c r="CC1824" s="17">
        <v>4201469</v>
      </c>
      <c r="CD1824" s="17" t="s">
        <v>679</v>
      </c>
    </row>
    <row r="1825" spans="1:82">
      <c r="A1825" s="27">
        <v>1000006814</v>
      </c>
      <c r="B1825" s="26">
        <v>0</v>
      </c>
      <c r="C1825" s="26" t="s">
        <v>100</v>
      </c>
      <c r="D1825" s="25">
        <v>301310</v>
      </c>
      <c r="E1825" s="25" t="s">
        <v>678</v>
      </c>
      <c r="F1825" s="25">
        <v>301335</v>
      </c>
      <c r="G1825" s="25" t="s">
        <v>677</v>
      </c>
      <c r="H1825" s="25">
        <v>2</v>
      </c>
      <c r="I1825" s="25">
        <v>2008.12</v>
      </c>
      <c r="J1825" s="25">
        <v>2500.12</v>
      </c>
      <c r="K1825" s="25" t="s">
        <v>676</v>
      </c>
      <c r="L1825" s="25"/>
      <c r="M1825" s="25" t="s">
        <v>675</v>
      </c>
      <c r="N1825" s="25" t="s">
        <v>412</v>
      </c>
      <c r="O1825" s="25" t="s">
        <v>411</v>
      </c>
      <c r="P1825" s="25" t="s">
        <v>516</v>
      </c>
      <c r="Q1825" s="24">
        <v>2006</v>
      </c>
      <c r="R1825" s="17">
        <v>0.878</v>
      </c>
      <c r="S1825" s="17" t="s">
        <v>498</v>
      </c>
      <c r="T1825" s="17" t="s">
        <v>516</v>
      </c>
      <c r="U1825" s="29">
        <v>4856</v>
      </c>
      <c r="V1825" s="17">
        <v>1.1040000000000001</v>
      </c>
      <c r="Y1825" s="17">
        <v>0</v>
      </c>
      <c r="Z1825" s="17">
        <v>0</v>
      </c>
      <c r="AC1825" s="17">
        <v>0</v>
      </c>
      <c r="AD1825" s="17">
        <v>0</v>
      </c>
      <c r="AG1825" s="17">
        <v>0</v>
      </c>
      <c r="AH1825" s="17">
        <v>0</v>
      </c>
      <c r="AK1825" s="17">
        <v>0</v>
      </c>
      <c r="AL1825" s="17">
        <v>0</v>
      </c>
      <c r="AO1825" s="17">
        <v>0</v>
      </c>
      <c r="AP1825" s="17">
        <v>0</v>
      </c>
      <c r="AQ1825" s="17">
        <v>1.018389225</v>
      </c>
      <c r="AR1825" s="17">
        <v>2.6639509999999999E-3</v>
      </c>
      <c r="AS1825" s="17">
        <v>3.9399999999999998E-4</v>
      </c>
      <c r="AT1825" s="17">
        <v>3.418E-3</v>
      </c>
      <c r="AU1825" s="17">
        <v>0.20896999999999999</v>
      </c>
      <c r="AV1825" s="17">
        <v>347</v>
      </c>
      <c r="AW1825" s="17">
        <v>416.4</v>
      </c>
      <c r="AX1825" s="17">
        <v>520.5</v>
      </c>
      <c r="AY1825" s="17">
        <v>0</v>
      </c>
      <c r="AZ1825" s="17">
        <v>0</v>
      </c>
      <c r="BA1825" s="17">
        <v>0</v>
      </c>
      <c r="BB1825" s="17">
        <v>0</v>
      </c>
      <c r="BC1825" s="17">
        <v>1</v>
      </c>
      <c r="BD1825" s="17">
        <v>6.86</v>
      </c>
      <c r="BE1825" s="17">
        <v>1</v>
      </c>
      <c r="BF1825" s="17">
        <v>1</v>
      </c>
      <c r="BH1825" s="17">
        <v>0</v>
      </c>
      <c r="BJ1825" s="17">
        <v>0</v>
      </c>
      <c r="BL1825" s="17">
        <v>0</v>
      </c>
      <c r="BM1825" s="17">
        <v>1.56E-3</v>
      </c>
      <c r="BN1825" s="17">
        <v>1.536E-3</v>
      </c>
      <c r="BO1825" s="17">
        <v>0</v>
      </c>
      <c r="BP1825" s="17">
        <v>0</v>
      </c>
      <c r="BQ1825" s="17">
        <v>0</v>
      </c>
      <c r="BR1825" s="17">
        <v>0</v>
      </c>
      <c r="BS1825" s="17">
        <v>0</v>
      </c>
      <c r="BT1825" s="17" t="s">
        <v>409</v>
      </c>
      <c r="BU1825" s="17" t="s">
        <v>409</v>
      </c>
      <c r="BV1825" s="17" t="s">
        <v>409</v>
      </c>
      <c r="BW1825" s="17" t="s">
        <v>592</v>
      </c>
      <c r="CA1825" s="17">
        <v>3106179</v>
      </c>
      <c r="CB1825" s="17" t="s">
        <v>674</v>
      </c>
      <c r="CC1825" s="17">
        <v>4104935</v>
      </c>
      <c r="CD1825" s="17" t="s">
        <v>673</v>
      </c>
    </row>
    <row r="1826" spans="1:82">
      <c r="A1826" s="27">
        <v>1000006852</v>
      </c>
      <c r="B1826" s="26">
        <v>0</v>
      </c>
      <c r="C1826" s="26" t="s">
        <v>672</v>
      </c>
      <c r="D1826" s="25">
        <v>302355</v>
      </c>
      <c r="E1826" s="25" t="s">
        <v>665</v>
      </c>
      <c r="F1826" s="25">
        <v>302360</v>
      </c>
      <c r="G1826" s="25" t="s">
        <v>415</v>
      </c>
      <c r="H1826" s="25">
        <v>1</v>
      </c>
      <c r="I1826" s="25">
        <v>2010.02</v>
      </c>
      <c r="J1826" s="25">
        <v>2500.12</v>
      </c>
      <c r="K1826" s="25" t="s">
        <v>664</v>
      </c>
      <c r="L1826" s="25"/>
      <c r="M1826" s="25" t="s">
        <v>627</v>
      </c>
      <c r="N1826" s="25" t="s">
        <v>412</v>
      </c>
      <c r="O1826" s="25" t="s">
        <v>411</v>
      </c>
      <c r="P1826" s="25" t="s">
        <v>516</v>
      </c>
      <c r="Q1826" s="24">
        <v>2908</v>
      </c>
      <c r="R1826" s="17">
        <v>0.33074999999999999</v>
      </c>
      <c r="U1826" s="17">
        <v>0</v>
      </c>
      <c r="V1826" s="17">
        <v>0</v>
      </c>
      <c r="Y1826" s="17">
        <v>0</v>
      </c>
      <c r="Z1826" s="17">
        <v>0</v>
      </c>
      <c r="AC1826" s="17">
        <v>0</v>
      </c>
      <c r="AD1826" s="17">
        <v>0</v>
      </c>
      <c r="AG1826" s="17">
        <v>0</v>
      </c>
      <c r="AH1826" s="17">
        <v>0</v>
      </c>
      <c r="AK1826" s="17">
        <v>0</v>
      </c>
      <c r="AL1826" s="17">
        <v>0</v>
      </c>
      <c r="AO1826" s="17">
        <v>0</v>
      </c>
      <c r="AP1826" s="17">
        <v>0</v>
      </c>
      <c r="AQ1826" s="17">
        <v>0.33074999999999999</v>
      </c>
      <c r="AR1826" s="17">
        <v>1E-3</v>
      </c>
      <c r="AS1826" s="17">
        <v>1.92E-4</v>
      </c>
      <c r="AT1826" s="17">
        <v>1.8979999999999999E-3</v>
      </c>
      <c r="AU1826" s="17">
        <v>0.100728</v>
      </c>
      <c r="AV1826" s="17">
        <v>236</v>
      </c>
      <c r="AW1826" s="17">
        <v>283.2</v>
      </c>
      <c r="AX1826" s="17">
        <v>354</v>
      </c>
      <c r="AY1826" s="17">
        <v>0</v>
      </c>
      <c r="AZ1826" s="17">
        <v>0</v>
      </c>
      <c r="BA1826" s="17">
        <v>0</v>
      </c>
      <c r="BB1826" s="17">
        <v>0</v>
      </c>
      <c r="BC1826" s="17">
        <v>1</v>
      </c>
      <c r="BD1826" s="17">
        <v>2.91</v>
      </c>
      <c r="BE1826" s="17">
        <v>1</v>
      </c>
      <c r="BF1826" s="17">
        <v>1</v>
      </c>
      <c r="BH1826" s="17">
        <v>0</v>
      </c>
      <c r="BJ1826" s="17">
        <v>0</v>
      </c>
      <c r="BL1826" s="17">
        <v>0</v>
      </c>
      <c r="BM1826" s="17">
        <v>9.6599999999999995E-4</v>
      </c>
      <c r="BN1826" s="17">
        <v>8.7919999999999995E-3</v>
      </c>
      <c r="BO1826" s="17">
        <v>0</v>
      </c>
      <c r="BP1826" s="17">
        <v>0</v>
      </c>
      <c r="BQ1826" s="17">
        <v>0</v>
      </c>
      <c r="BR1826" s="17">
        <v>0</v>
      </c>
      <c r="BS1826" s="17">
        <v>0</v>
      </c>
      <c r="BT1826" s="17" t="s">
        <v>409</v>
      </c>
      <c r="BU1826" s="17" t="s">
        <v>409</v>
      </c>
      <c r="BV1826" s="17" t="s">
        <v>409</v>
      </c>
      <c r="BW1826" s="17" t="s">
        <v>592</v>
      </c>
      <c r="CA1826" s="17">
        <v>93101618</v>
      </c>
      <c r="CB1826" s="17" t="s">
        <v>663</v>
      </c>
      <c r="CC1826" s="17">
        <v>87106144</v>
      </c>
      <c r="CD1826" s="17" t="s">
        <v>662</v>
      </c>
    </row>
    <row r="1827" spans="1:82">
      <c r="A1827" s="27">
        <v>1000006853</v>
      </c>
      <c r="B1827" s="26">
        <v>0</v>
      </c>
      <c r="C1827" s="26" t="s">
        <v>671</v>
      </c>
      <c r="D1827" s="25">
        <v>302345</v>
      </c>
      <c r="E1827" s="25" t="s">
        <v>666</v>
      </c>
      <c r="F1827" s="25">
        <v>302360</v>
      </c>
      <c r="G1827" s="25" t="s">
        <v>415</v>
      </c>
      <c r="H1827" s="25">
        <v>2</v>
      </c>
      <c r="I1827" s="25">
        <v>2010.06</v>
      </c>
      <c r="J1827" s="25">
        <v>2500.12</v>
      </c>
      <c r="K1827" s="25" t="s">
        <v>670</v>
      </c>
      <c r="L1827" s="25"/>
      <c r="M1827" s="25" t="s">
        <v>669</v>
      </c>
      <c r="N1827" s="25" t="s">
        <v>412</v>
      </c>
      <c r="O1827" s="25" t="s">
        <v>498</v>
      </c>
      <c r="P1827" s="25" t="s">
        <v>516</v>
      </c>
      <c r="Q1827" s="24">
        <v>2188</v>
      </c>
      <c r="R1827" s="17">
        <v>0.2142</v>
      </c>
      <c r="U1827" s="17">
        <v>0</v>
      </c>
      <c r="V1827" s="17">
        <v>0</v>
      </c>
      <c r="Y1827" s="17">
        <v>0</v>
      </c>
      <c r="Z1827" s="17">
        <v>0</v>
      </c>
      <c r="AC1827" s="17">
        <v>0</v>
      </c>
      <c r="AD1827" s="17">
        <v>0</v>
      </c>
      <c r="AG1827" s="17">
        <v>0</v>
      </c>
      <c r="AH1827" s="17">
        <v>0</v>
      </c>
      <c r="AK1827" s="17">
        <v>0</v>
      </c>
      <c r="AL1827" s="17">
        <v>0</v>
      </c>
      <c r="AO1827" s="17">
        <v>0</v>
      </c>
      <c r="AP1827" s="17">
        <v>0</v>
      </c>
      <c r="AQ1827" s="17">
        <v>0.2142</v>
      </c>
      <c r="AR1827" s="17">
        <v>3.0000000000000001E-3</v>
      </c>
      <c r="AS1827" s="17">
        <v>1.3219999999999999E-4</v>
      </c>
      <c r="AT1827" s="17">
        <v>1.2788000000000001E-3</v>
      </c>
      <c r="AU1827" s="17">
        <v>8.9983499999999994E-2</v>
      </c>
      <c r="AV1827" s="17">
        <v>208</v>
      </c>
      <c r="AW1827" s="17">
        <v>249.6</v>
      </c>
      <c r="AX1827" s="17">
        <v>312</v>
      </c>
      <c r="AY1827" s="17">
        <v>0</v>
      </c>
      <c r="AZ1827" s="17">
        <v>0</v>
      </c>
      <c r="BA1827" s="17">
        <v>0</v>
      </c>
      <c r="BB1827" s="17">
        <v>0</v>
      </c>
      <c r="BC1827" s="17">
        <v>1</v>
      </c>
      <c r="BD1827" s="17">
        <v>2.19</v>
      </c>
      <c r="BE1827" s="17">
        <v>1</v>
      </c>
      <c r="BF1827" s="17">
        <v>1</v>
      </c>
      <c r="BH1827" s="17">
        <v>0</v>
      </c>
      <c r="BJ1827" s="17">
        <v>0</v>
      </c>
      <c r="BL1827" s="17">
        <v>0</v>
      </c>
      <c r="BM1827" s="17">
        <v>8.9320000000000003E-4</v>
      </c>
      <c r="BN1827" s="17">
        <v>9.2966999999999998E-3</v>
      </c>
      <c r="BO1827" s="17">
        <v>0</v>
      </c>
      <c r="BP1827" s="17">
        <v>0</v>
      </c>
      <c r="BQ1827" s="17">
        <v>0</v>
      </c>
      <c r="BR1827" s="17">
        <v>0</v>
      </c>
      <c r="BS1827" s="17">
        <v>0</v>
      </c>
      <c r="BT1827" s="17" t="s">
        <v>409</v>
      </c>
      <c r="BU1827" s="17" t="s">
        <v>409</v>
      </c>
      <c r="BV1827" s="17" t="s">
        <v>409</v>
      </c>
      <c r="BW1827" s="17" t="s">
        <v>592</v>
      </c>
      <c r="CA1827" s="17">
        <v>93101618</v>
      </c>
      <c r="CB1827" s="17" t="s">
        <v>663</v>
      </c>
      <c r="CC1827" s="17">
        <v>7200072</v>
      </c>
      <c r="CD1827" s="17" t="s">
        <v>668</v>
      </c>
    </row>
    <row r="1828" spans="1:82">
      <c r="A1828" s="27">
        <v>1000006854</v>
      </c>
      <c r="B1828" s="26">
        <v>0</v>
      </c>
      <c r="C1828" s="26" t="s">
        <v>667</v>
      </c>
      <c r="D1828" s="25">
        <v>302345</v>
      </c>
      <c r="E1828" s="25" t="s">
        <v>666</v>
      </c>
      <c r="F1828" s="25">
        <v>302355</v>
      </c>
      <c r="G1828" s="25" t="s">
        <v>665</v>
      </c>
      <c r="H1828" s="25">
        <v>1</v>
      </c>
      <c r="I1828" s="25">
        <v>2010.02</v>
      </c>
      <c r="J1828" s="25">
        <v>2500.12</v>
      </c>
      <c r="K1828" s="25" t="s">
        <v>664</v>
      </c>
      <c r="L1828" s="25"/>
      <c r="M1828" s="25" t="s">
        <v>627</v>
      </c>
      <c r="N1828" s="25" t="s">
        <v>412</v>
      </c>
      <c r="O1828" s="25" t="s">
        <v>411</v>
      </c>
      <c r="P1828" s="25" t="s">
        <v>516</v>
      </c>
      <c r="Q1828" s="24">
        <v>3401</v>
      </c>
      <c r="R1828" s="17">
        <v>0.2</v>
      </c>
      <c r="U1828" s="17">
        <v>0</v>
      </c>
      <c r="V1828" s="17">
        <v>0</v>
      </c>
      <c r="Y1828" s="17">
        <v>0</v>
      </c>
      <c r="Z1828" s="17">
        <v>0</v>
      </c>
      <c r="AC1828" s="17">
        <v>0</v>
      </c>
      <c r="AD1828" s="17">
        <v>0</v>
      </c>
      <c r="AG1828" s="17">
        <v>0</v>
      </c>
      <c r="AH1828" s="17">
        <v>0</v>
      </c>
      <c r="AK1828" s="17">
        <v>0</v>
      </c>
      <c r="AL1828" s="17">
        <v>0</v>
      </c>
      <c r="AO1828" s="17">
        <v>0</v>
      </c>
      <c r="AP1828" s="17">
        <v>0</v>
      </c>
      <c r="AQ1828" s="17">
        <v>0.2</v>
      </c>
      <c r="AR1828" s="17">
        <v>1E-3</v>
      </c>
      <c r="AS1828" s="17">
        <v>2.43E-4</v>
      </c>
      <c r="AT1828" s="17">
        <v>2.1410000000000001E-3</v>
      </c>
      <c r="AU1828" s="17">
        <v>0.117824</v>
      </c>
      <c r="AV1828" s="17">
        <v>236</v>
      </c>
      <c r="AW1828" s="17">
        <v>283.2</v>
      </c>
      <c r="AX1828" s="17">
        <v>354</v>
      </c>
      <c r="AY1828" s="17">
        <v>0</v>
      </c>
      <c r="AZ1828" s="17">
        <v>0</v>
      </c>
      <c r="BA1828" s="17">
        <v>0</v>
      </c>
      <c r="BB1828" s="17">
        <v>0</v>
      </c>
      <c r="BC1828" s="17">
        <v>1</v>
      </c>
      <c r="BD1828" s="17">
        <v>3.4</v>
      </c>
      <c r="BE1828" s="17">
        <v>1</v>
      </c>
      <c r="BF1828" s="17">
        <v>1</v>
      </c>
      <c r="BH1828" s="17">
        <v>0</v>
      </c>
      <c r="BJ1828" s="17">
        <v>0</v>
      </c>
      <c r="BL1828" s="17">
        <v>0</v>
      </c>
      <c r="BM1828" s="17">
        <v>1.054E-3</v>
      </c>
      <c r="BN1828" s="17">
        <v>9.1629999999999993E-3</v>
      </c>
      <c r="BO1828" s="17">
        <v>0</v>
      </c>
      <c r="BP1828" s="17">
        <v>0</v>
      </c>
      <c r="BQ1828" s="17">
        <v>0</v>
      </c>
      <c r="BR1828" s="17">
        <v>0</v>
      </c>
      <c r="BS1828" s="17">
        <v>0</v>
      </c>
      <c r="BT1828" s="17" t="s">
        <v>409</v>
      </c>
      <c r="BU1828" s="17" t="s">
        <v>409</v>
      </c>
      <c r="BV1828" s="17" t="s">
        <v>409</v>
      </c>
      <c r="BW1828" s="17" t="s">
        <v>592</v>
      </c>
      <c r="CA1828" s="17">
        <v>93101618</v>
      </c>
      <c r="CB1828" s="17" t="s">
        <v>663</v>
      </c>
      <c r="CC1828" s="17">
        <v>87106144</v>
      </c>
      <c r="CD1828" s="17" t="s">
        <v>662</v>
      </c>
    </row>
    <row r="1829" spans="1:82">
      <c r="A1829" s="27">
        <v>1000006881</v>
      </c>
      <c r="B1829" s="26">
        <v>0</v>
      </c>
      <c r="C1829" s="26" t="s">
        <v>661</v>
      </c>
      <c r="D1829" s="25">
        <v>305400</v>
      </c>
      <c r="E1829" s="25" t="s">
        <v>654</v>
      </c>
      <c r="F1829" s="25">
        <v>305420</v>
      </c>
      <c r="G1829" s="25" t="s">
        <v>659</v>
      </c>
      <c r="H1829" s="25">
        <v>1</v>
      </c>
      <c r="I1829" s="25">
        <v>2010.1</v>
      </c>
      <c r="J1829" s="25">
        <v>2500.12</v>
      </c>
      <c r="K1829" s="25" t="s">
        <v>657</v>
      </c>
      <c r="L1829" s="25"/>
      <c r="M1829" s="25" t="s">
        <v>651</v>
      </c>
      <c r="N1829" s="25" t="s">
        <v>412</v>
      </c>
      <c r="O1829" s="25" t="s">
        <v>428</v>
      </c>
      <c r="P1829" s="25" t="s">
        <v>515</v>
      </c>
      <c r="Q1829" s="24">
        <v>10227</v>
      </c>
      <c r="R1829" s="17">
        <v>0</v>
      </c>
      <c r="S1829" s="17" t="s">
        <v>600</v>
      </c>
      <c r="T1829" s="17" t="s">
        <v>427</v>
      </c>
      <c r="U1829" s="29">
        <v>11659</v>
      </c>
      <c r="V1829" s="17">
        <v>0</v>
      </c>
      <c r="Y1829" s="17">
        <v>0</v>
      </c>
      <c r="Z1829" s="17">
        <v>0</v>
      </c>
      <c r="AC1829" s="17">
        <v>0</v>
      </c>
      <c r="AD1829" s="17">
        <v>0</v>
      </c>
      <c r="AG1829" s="17">
        <v>0</v>
      </c>
      <c r="AH1829" s="17">
        <v>0</v>
      </c>
      <c r="AK1829" s="17">
        <v>0</v>
      </c>
      <c r="AL1829" s="17">
        <v>0</v>
      </c>
      <c r="AO1829" s="17">
        <v>0</v>
      </c>
      <c r="AP1829" s="17">
        <v>0</v>
      </c>
      <c r="AQ1829" s="17">
        <v>0</v>
      </c>
      <c r="AR1829" s="17">
        <v>0</v>
      </c>
      <c r="AS1829" s="17">
        <v>6.1869999999999998E-3</v>
      </c>
      <c r="AT1829" s="17">
        <v>3.8184000000000003E-2</v>
      </c>
      <c r="AU1829" s="17">
        <v>2.1099E-2</v>
      </c>
      <c r="AV1829" s="17">
        <v>354</v>
      </c>
      <c r="AW1829" s="17">
        <v>424.8</v>
      </c>
      <c r="AX1829" s="17">
        <v>531</v>
      </c>
      <c r="AY1829" s="17">
        <v>0</v>
      </c>
      <c r="AZ1829" s="17">
        <v>0</v>
      </c>
      <c r="BA1829" s="17">
        <v>0</v>
      </c>
      <c r="BB1829" s="17">
        <v>0</v>
      </c>
      <c r="BC1829" s="17">
        <v>1</v>
      </c>
      <c r="BD1829" s="17">
        <v>21.89</v>
      </c>
      <c r="BE1829" s="17">
        <v>1</v>
      </c>
      <c r="BF1829" s="17">
        <v>1</v>
      </c>
      <c r="BH1829" s="17">
        <v>0</v>
      </c>
      <c r="BJ1829" s="17">
        <v>0</v>
      </c>
      <c r="BL1829" s="17">
        <v>0</v>
      </c>
      <c r="BM1829" s="17">
        <v>2.4500999999999998E-2</v>
      </c>
      <c r="BN1829" s="17">
        <v>0.104755</v>
      </c>
      <c r="BO1829" s="17">
        <v>0</v>
      </c>
      <c r="BP1829" s="17">
        <v>0</v>
      </c>
      <c r="BQ1829" s="17">
        <v>0</v>
      </c>
      <c r="BR1829" s="17">
        <v>0</v>
      </c>
      <c r="BS1829" s="17">
        <v>0</v>
      </c>
      <c r="BT1829" s="17" t="s">
        <v>409</v>
      </c>
      <c r="BU1829" s="17" t="s">
        <v>409</v>
      </c>
      <c r="BV1829" s="17" t="s">
        <v>409</v>
      </c>
      <c r="BW1829" s="17" t="s">
        <v>592</v>
      </c>
      <c r="CA1829" s="17">
        <v>3106179</v>
      </c>
      <c r="CB1829" s="17" t="s">
        <v>650</v>
      </c>
      <c r="CC1829" s="17">
        <v>97104204</v>
      </c>
      <c r="CD1829" s="17" t="s">
        <v>656</v>
      </c>
    </row>
    <row r="1830" spans="1:82">
      <c r="A1830" s="27">
        <v>1000006882</v>
      </c>
      <c r="B1830" s="26">
        <v>0</v>
      </c>
      <c r="C1830" s="26" t="s">
        <v>660</v>
      </c>
      <c r="D1830" s="25">
        <v>305400</v>
      </c>
      <c r="E1830" s="25" t="s">
        <v>654</v>
      </c>
      <c r="F1830" s="25">
        <v>305420</v>
      </c>
      <c r="G1830" s="25" t="s">
        <v>659</v>
      </c>
      <c r="H1830" s="25">
        <v>2</v>
      </c>
      <c r="I1830" s="25">
        <v>2010.1</v>
      </c>
      <c r="J1830" s="25">
        <v>2500.12</v>
      </c>
      <c r="K1830" s="25" t="s">
        <v>652</v>
      </c>
      <c r="L1830" s="25"/>
      <c r="M1830" s="25" t="s">
        <v>651</v>
      </c>
      <c r="N1830" s="25" t="s">
        <v>412</v>
      </c>
      <c r="O1830" s="25" t="s">
        <v>428</v>
      </c>
      <c r="P1830" s="25" t="s">
        <v>515</v>
      </c>
      <c r="Q1830" s="24">
        <v>10227</v>
      </c>
      <c r="R1830" s="17">
        <v>0</v>
      </c>
      <c r="S1830" s="17" t="s">
        <v>600</v>
      </c>
      <c r="T1830" s="17" t="s">
        <v>427</v>
      </c>
      <c r="U1830" s="29">
        <v>11659</v>
      </c>
      <c r="V1830" s="17">
        <v>0</v>
      </c>
      <c r="Y1830" s="17">
        <v>0</v>
      </c>
      <c r="Z1830" s="17">
        <v>0</v>
      </c>
      <c r="AC1830" s="17">
        <v>0</v>
      </c>
      <c r="AD1830" s="17">
        <v>0</v>
      </c>
      <c r="AG1830" s="17">
        <v>0</v>
      </c>
      <c r="AH1830" s="17">
        <v>0</v>
      </c>
      <c r="AK1830" s="17">
        <v>0</v>
      </c>
      <c r="AL1830" s="17">
        <v>0</v>
      </c>
      <c r="AO1830" s="17">
        <v>0</v>
      </c>
      <c r="AP1830" s="17">
        <v>0</v>
      </c>
      <c r="AQ1830" s="17">
        <v>0</v>
      </c>
      <c r="AR1830" s="17">
        <v>0</v>
      </c>
      <c r="AS1830" s="17">
        <v>6.1869999999999998E-3</v>
      </c>
      <c r="AT1830" s="17">
        <v>3.8184000000000003E-2</v>
      </c>
      <c r="AU1830" s="17">
        <v>2.1099E-2</v>
      </c>
      <c r="AV1830" s="17">
        <v>354</v>
      </c>
      <c r="AW1830" s="17">
        <v>424.8</v>
      </c>
      <c r="AX1830" s="17">
        <v>531</v>
      </c>
      <c r="AY1830" s="17">
        <v>0</v>
      </c>
      <c r="AZ1830" s="17">
        <v>0</v>
      </c>
      <c r="BA1830" s="17">
        <v>0</v>
      </c>
      <c r="BB1830" s="17">
        <v>0</v>
      </c>
      <c r="BC1830" s="17">
        <v>1</v>
      </c>
      <c r="BD1830" s="17">
        <v>21.89</v>
      </c>
      <c r="BE1830" s="17">
        <v>1</v>
      </c>
      <c r="BF1830" s="17">
        <v>1</v>
      </c>
      <c r="BH1830" s="17">
        <v>0</v>
      </c>
      <c r="BJ1830" s="17">
        <v>0</v>
      </c>
      <c r="BL1830" s="17">
        <v>0</v>
      </c>
      <c r="BM1830" s="17">
        <v>2.4500999999999998E-2</v>
      </c>
      <c r="BN1830" s="17">
        <v>0.104755</v>
      </c>
      <c r="BO1830" s="17">
        <v>0</v>
      </c>
      <c r="BP1830" s="17">
        <v>0</v>
      </c>
      <c r="BQ1830" s="17">
        <v>0</v>
      </c>
      <c r="BR1830" s="17">
        <v>0</v>
      </c>
      <c r="BS1830" s="17">
        <v>0</v>
      </c>
      <c r="BT1830" s="17" t="s">
        <v>409</v>
      </c>
      <c r="BU1830" s="17" t="s">
        <v>409</v>
      </c>
      <c r="BV1830" s="17" t="s">
        <v>409</v>
      </c>
      <c r="BW1830" s="17" t="s">
        <v>592</v>
      </c>
      <c r="CA1830" s="17">
        <v>3106179</v>
      </c>
      <c r="CB1830" s="17" t="s">
        <v>650</v>
      </c>
      <c r="CC1830" s="17">
        <v>97104204</v>
      </c>
      <c r="CD1830" s="17" t="s">
        <v>649</v>
      </c>
    </row>
    <row r="1831" spans="1:82">
      <c r="A1831" s="27">
        <v>1000006883</v>
      </c>
      <c r="B1831" s="26">
        <v>0</v>
      </c>
      <c r="C1831" s="26" t="s">
        <v>658</v>
      </c>
      <c r="D1831" s="25">
        <v>305400</v>
      </c>
      <c r="E1831" s="25" t="s">
        <v>654</v>
      </c>
      <c r="F1831" s="25">
        <v>305410</v>
      </c>
      <c r="G1831" s="25" t="s">
        <v>653</v>
      </c>
      <c r="H1831" s="25">
        <v>1</v>
      </c>
      <c r="I1831" s="25">
        <v>2010.1</v>
      </c>
      <c r="J1831" s="25">
        <v>2500.12</v>
      </c>
      <c r="K1831" s="25" t="s">
        <v>657</v>
      </c>
      <c r="L1831" s="25"/>
      <c r="M1831" s="25" t="s">
        <v>651</v>
      </c>
      <c r="N1831" s="25" t="s">
        <v>412</v>
      </c>
      <c r="O1831" s="25" t="s">
        <v>428</v>
      </c>
      <c r="P1831" s="25" t="s">
        <v>427</v>
      </c>
      <c r="Q1831" s="24">
        <v>8173</v>
      </c>
      <c r="R1831" s="17">
        <v>0</v>
      </c>
      <c r="S1831" s="17" t="s">
        <v>600</v>
      </c>
      <c r="T1831" s="17" t="s">
        <v>427</v>
      </c>
      <c r="U1831" s="17">
        <v>686</v>
      </c>
      <c r="V1831" s="17">
        <v>0</v>
      </c>
      <c r="W1831" s="17" t="s">
        <v>428</v>
      </c>
      <c r="X1831" s="17" t="s">
        <v>515</v>
      </c>
      <c r="Y1831" s="29">
        <v>10227</v>
      </c>
      <c r="Z1831" s="17">
        <v>0</v>
      </c>
      <c r="AC1831" s="17">
        <v>0</v>
      </c>
      <c r="AD1831" s="17">
        <v>0</v>
      </c>
      <c r="AG1831" s="17">
        <v>0</v>
      </c>
      <c r="AH1831" s="17">
        <v>0</v>
      </c>
      <c r="AK1831" s="17">
        <v>0</v>
      </c>
      <c r="AL1831" s="17">
        <v>0</v>
      </c>
      <c r="AO1831" s="17">
        <v>0</v>
      </c>
      <c r="AP1831" s="17">
        <v>0</v>
      </c>
      <c r="AQ1831" s="17">
        <v>0</v>
      </c>
      <c r="AR1831" s="17">
        <v>0</v>
      </c>
      <c r="AS1831" s="17">
        <v>5.2259999999999997E-3</v>
      </c>
      <c r="AT1831" s="17">
        <v>3.2409E-2</v>
      </c>
      <c r="AU1831" s="17">
        <v>1.8881999999999999E-2</v>
      </c>
      <c r="AV1831" s="17">
        <v>354</v>
      </c>
      <c r="AW1831" s="17">
        <v>424.8</v>
      </c>
      <c r="AX1831" s="17">
        <v>531</v>
      </c>
      <c r="AY1831" s="17">
        <v>0</v>
      </c>
      <c r="AZ1831" s="17">
        <v>0</v>
      </c>
      <c r="BA1831" s="17">
        <v>0</v>
      </c>
      <c r="BB1831" s="17">
        <v>0</v>
      </c>
      <c r="BC1831" s="17">
        <v>1</v>
      </c>
      <c r="BD1831" s="17">
        <v>19.09</v>
      </c>
      <c r="BE1831" s="17">
        <v>1</v>
      </c>
      <c r="BF1831" s="17">
        <v>1</v>
      </c>
      <c r="BH1831" s="17">
        <v>0</v>
      </c>
      <c r="BJ1831" s="17">
        <v>0</v>
      </c>
      <c r="BL1831" s="17">
        <v>0</v>
      </c>
      <c r="BM1831" s="17">
        <v>1.9751000000000001E-2</v>
      </c>
      <c r="BN1831" s="17">
        <v>9.5573000000000005E-2</v>
      </c>
      <c r="BO1831" s="17">
        <v>0</v>
      </c>
      <c r="BP1831" s="17">
        <v>0</v>
      </c>
      <c r="BQ1831" s="17">
        <v>0</v>
      </c>
      <c r="BR1831" s="17">
        <v>0</v>
      </c>
      <c r="BS1831" s="17">
        <v>0</v>
      </c>
      <c r="BT1831" s="17" t="s">
        <v>409</v>
      </c>
      <c r="BU1831" s="17" t="s">
        <v>409</v>
      </c>
      <c r="BV1831" s="17" t="s">
        <v>409</v>
      </c>
      <c r="BW1831" s="17" t="s">
        <v>592</v>
      </c>
      <c r="CA1831" s="17">
        <v>3106179</v>
      </c>
      <c r="CB1831" s="17" t="s">
        <v>650</v>
      </c>
      <c r="CC1831" s="17">
        <v>97104204</v>
      </c>
      <c r="CD1831" s="17" t="s">
        <v>656</v>
      </c>
    </row>
    <row r="1832" spans="1:82">
      <c r="A1832" s="27">
        <v>1000006884</v>
      </c>
      <c r="B1832" s="26">
        <v>0</v>
      </c>
      <c r="C1832" s="26" t="s">
        <v>655</v>
      </c>
      <c r="D1832" s="25">
        <v>305400</v>
      </c>
      <c r="E1832" s="25" t="s">
        <v>654</v>
      </c>
      <c r="F1832" s="25">
        <v>305410</v>
      </c>
      <c r="G1832" s="25" t="s">
        <v>653</v>
      </c>
      <c r="H1832" s="25">
        <v>2</v>
      </c>
      <c r="I1832" s="25">
        <v>2010.1</v>
      </c>
      <c r="J1832" s="25">
        <v>2500.12</v>
      </c>
      <c r="K1832" s="25" t="s">
        <v>652</v>
      </c>
      <c r="L1832" s="25"/>
      <c r="M1832" s="25" t="s">
        <v>651</v>
      </c>
      <c r="N1832" s="25" t="s">
        <v>412</v>
      </c>
      <c r="O1832" s="25" t="s">
        <v>428</v>
      </c>
      <c r="P1832" s="25" t="s">
        <v>427</v>
      </c>
      <c r="Q1832" s="24">
        <v>8173</v>
      </c>
      <c r="R1832" s="17">
        <v>0</v>
      </c>
      <c r="S1832" s="17" t="s">
        <v>600</v>
      </c>
      <c r="T1832" s="17" t="s">
        <v>427</v>
      </c>
      <c r="U1832" s="17">
        <v>686</v>
      </c>
      <c r="V1832" s="17">
        <v>0</v>
      </c>
      <c r="W1832" s="17" t="s">
        <v>428</v>
      </c>
      <c r="X1832" s="17" t="s">
        <v>515</v>
      </c>
      <c r="Y1832" s="29">
        <v>10227</v>
      </c>
      <c r="Z1832" s="17">
        <v>0</v>
      </c>
      <c r="AC1832" s="17">
        <v>0</v>
      </c>
      <c r="AD1832" s="17">
        <v>0</v>
      </c>
      <c r="AG1832" s="17">
        <v>0</v>
      </c>
      <c r="AH1832" s="17">
        <v>0</v>
      </c>
      <c r="AK1832" s="17">
        <v>0</v>
      </c>
      <c r="AL1832" s="17">
        <v>0</v>
      </c>
      <c r="AO1832" s="17">
        <v>0</v>
      </c>
      <c r="AP1832" s="17">
        <v>0</v>
      </c>
      <c r="AQ1832" s="17">
        <v>0</v>
      </c>
      <c r="AR1832" s="17">
        <v>0</v>
      </c>
      <c r="AS1832" s="17">
        <v>5.2259999999999997E-3</v>
      </c>
      <c r="AT1832" s="17">
        <v>3.2409E-2</v>
      </c>
      <c r="AU1832" s="17">
        <v>1.8881999999999999E-2</v>
      </c>
      <c r="AV1832" s="17">
        <v>354</v>
      </c>
      <c r="AW1832" s="17">
        <v>424.8</v>
      </c>
      <c r="AX1832" s="17">
        <v>531</v>
      </c>
      <c r="AY1832" s="17">
        <v>0</v>
      </c>
      <c r="AZ1832" s="17">
        <v>0</v>
      </c>
      <c r="BA1832" s="17">
        <v>0</v>
      </c>
      <c r="BB1832" s="17">
        <v>0</v>
      </c>
      <c r="BC1832" s="17">
        <v>1</v>
      </c>
      <c r="BD1832" s="17">
        <v>19.09</v>
      </c>
      <c r="BE1832" s="17">
        <v>1</v>
      </c>
      <c r="BF1832" s="17">
        <v>1</v>
      </c>
      <c r="BH1832" s="17">
        <v>0</v>
      </c>
      <c r="BJ1832" s="17">
        <v>0</v>
      </c>
      <c r="BL1832" s="17">
        <v>0</v>
      </c>
      <c r="BM1832" s="17">
        <v>1.9751000000000001E-2</v>
      </c>
      <c r="BN1832" s="17">
        <v>9.5573000000000005E-2</v>
      </c>
      <c r="BO1832" s="17">
        <v>0</v>
      </c>
      <c r="BP1832" s="17">
        <v>0</v>
      </c>
      <c r="BQ1832" s="17">
        <v>0</v>
      </c>
      <c r="BR1832" s="17">
        <v>0</v>
      </c>
      <c r="BS1832" s="17">
        <v>0</v>
      </c>
      <c r="BT1832" s="17" t="s">
        <v>409</v>
      </c>
      <c r="BU1832" s="17" t="s">
        <v>409</v>
      </c>
      <c r="BV1832" s="17" t="s">
        <v>409</v>
      </c>
      <c r="BW1832" s="17" t="s">
        <v>592</v>
      </c>
      <c r="CA1832" s="17">
        <v>3106179</v>
      </c>
      <c r="CB1832" s="17" t="s">
        <v>650</v>
      </c>
      <c r="CC1832" s="17">
        <v>97104204</v>
      </c>
      <c r="CD1832" s="17" t="s">
        <v>649</v>
      </c>
    </row>
    <row r="1833" spans="1:82">
      <c r="A1833" s="27">
        <v>1000006920</v>
      </c>
      <c r="B1833" s="26">
        <v>0</v>
      </c>
      <c r="C1833" s="26" t="s">
        <v>648</v>
      </c>
      <c r="D1833" s="25">
        <v>304740</v>
      </c>
      <c r="E1833" s="25" t="s">
        <v>453</v>
      </c>
      <c r="F1833" s="25">
        <v>304450</v>
      </c>
      <c r="G1833" s="25" t="s">
        <v>646</v>
      </c>
      <c r="H1833" s="25">
        <v>1</v>
      </c>
      <c r="I1833" s="25">
        <v>2008.09</v>
      </c>
      <c r="J1833" s="25">
        <v>2500.12</v>
      </c>
      <c r="K1833" s="25" t="s">
        <v>645</v>
      </c>
      <c r="L1833" s="25"/>
      <c r="M1833" s="25"/>
      <c r="N1833" s="25" t="s">
        <v>412</v>
      </c>
      <c r="O1833" s="25" t="s">
        <v>411</v>
      </c>
      <c r="P1833" s="25" t="s">
        <v>516</v>
      </c>
      <c r="Q1833" s="28">
        <v>300</v>
      </c>
      <c r="R1833" s="17">
        <v>0</v>
      </c>
      <c r="U1833" s="17">
        <v>0</v>
      </c>
      <c r="V1833" s="17">
        <v>0</v>
      </c>
      <c r="Y1833" s="17">
        <v>0</v>
      </c>
      <c r="Z1833" s="17">
        <v>0</v>
      </c>
      <c r="AC1833" s="17">
        <v>0</v>
      </c>
      <c r="AD1833" s="17">
        <v>0</v>
      </c>
      <c r="AG1833" s="17">
        <v>0</v>
      </c>
      <c r="AH1833" s="17">
        <v>0</v>
      </c>
      <c r="AK1833" s="17">
        <v>0</v>
      </c>
      <c r="AL1833" s="17">
        <v>0</v>
      </c>
      <c r="AO1833" s="17">
        <v>0</v>
      </c>
      <c r="AP1833" s="17">
        <v>0</v>
      </c>
      <c r="AQ1833" s="17">
        <v>0</v>
      </c>
      <c r="AR1833" s="17">
        <v>1E-3</v>
      </c>
      <c r="AS1833" s="17">
        <v>1.8600000000000001E-5</v>
      </c>
      <c r="AT1833" s="17">
        <v>1.7100000000000001E-4</v>
      </c>
      <c r="AU1833" s="17">
        <v>6.6E-3</v>
      </c>
      <c r="AV1833" s="17">
        <v>236</v>
      </c>
      <c r="AW1833" s="17">
        <v>283.2</v>
      </c>
      <c r="AX1833" s="17">
        <v>354</v>
      </c>
      <c r="AY1833" s="17">
        <v>0</v>
      </c>
      <c r="AZ1833" s="17">
        <v>0</v>
      </c>
      <c r="BA1833" s="17">
        <v>0</v>
      </c>
      <c r="BB1833" s="17">
        <v>0</v>
      </c>
      <c r="BC1833" s="17">
        <v>1</v>
      </c>
      <c r="BD1833" s="17">
        <v>0.3</v>
      </c>
      <c r="BE1833" s="17">
        <v>1</v>
      </c>
      <c r="BF1833" s="17">
        <v>1</v>
      </c>
      <c r="BH1833" s="17">
        <v>0</v>
      </c>
      <c r="BJ1833" s="17">
        <v>0</v>
      </c>
      <c r="BL1833" s="17">
        <v>0</v>
      </c>
      <c r="BM1833" s="17">
        <v>4.4864000000000003E-5</v>
      </c>
      <c r="BN1833" s="17">
        <v>7.4524999999999995E-5</v>
      </c>
      <c r="BO1833" s="17">
        <v>0</v>
      </c>
      <c r="BP1833" s="17">
        <v>0</v>
      </c>
      <c r="BQ1833" s="17">
        <v>0</v>
      </c>
      <c r="BR1833" s="17">
        <v>0</v>
      </c>
      <c r="BS1833" s="17">
        <v>0</v>
      </c>
      <c r="BT1833" s="17" t="s">
        <v>409</v>
      </c>
      <c r="BU1833" s="17" t="s">
        <v>409</v>
      </c>
      <c r="BV1833" s="17" t="s">
        <v>409</v>
      </c>
      <c r="BX1833" s="17" t="s">
        <v>607</v>
      </c>
      <c r="CA1833" s="17">
        <v>93101618</v>
      </c>
      <c r="CB1833" s="17" t="s">
        <v>626</v>
      </c>
      <c r="CC1833" s="17">
        <v>6102301</v>
      </c>
      <c r="CD1833" s="17" t="s">
        <v>644</v>
      </c>
    </row>
    <row r="1834" spans="1:82">
      <c r="A1834" s="27">
        <v>1000006921</v>
      </c>
      <c r="B1834" s="26">
        <v>0</v>
      </c>
      <c r="C1834" s="26" t="s">
        <v>647</v>
      </c>
      <c r="D1834" s="25">
        <v>304740</v>
      </c>
      <c r="E1834" s="25" t="s">
        <v>453</v>
      </c>
      <c r="F1834" s="25">
        <v>304450</v>
      </c>
      <c r="G1834" s="25" t="s">
        <v>646</v>
      </c>
      <c r="H1834" s="25">
        <v>2</v>
      </c>
      <c r="I1834" s="25">
        <v>2008.09</v>
      </c>
      <c r="J1834" s="25">
        <v>2500.12</v>
      </c>
      <c r="K1834" s="25" t="s">
        <v>645</v>
      </c>
      <c r="L1834" s="25"/>
      <c r="M1834" s="25"/>
      <c r="N1834" s="25" t="s">
        <v>412</v>
      </c>
      <c r="O1834" s="25" t="s">
        <v>411</v>
      </c>
      <c r="P1834" s="25" t="s">
        <v>516</v>
      </c>
      <c r="Q1834" s="28">
        <v>300</v>
      </c>
      <c r="R1834" s="17">
        <v>0</v>
      </c>
      <c r="U1834" s="17">
        <v>0</v>
      </c>
      <c r="V1834" s="17">
        <v>0</v>
      </c>
      <c r="Y1834" s="17">
        <v>0</v>
      </c>
      <c r="Z1834" s="17">
        <v>0</v>
      </c>
      <c r="AC1834" s="17">
        <v>0</v>
      </c>
      <c r="AD1834" s="17">
        <v>0</v>
      </c>
      <c r="AG1834" s="17">
        <v>0</v>
      </c>
      <c r="AH1834" s="17">
        <v>0</v>
      </c>
      <c r="AK1834" s="17">
        <v>0</v>
      </c>
      <c r="AL1834" s="17">
        <v>0</v>
      </c>
      <c r="AO1834" s="17">
        <v>0</v>
      </c>
      <c r="AP1834" s="17">
        <v>0</v>
      </c>
      <c r="AQ1834" s="17">
        <v>0</v>
      </c>
      <c r="AR1834" s="17">
        <v>1E-3</v>
      </c>
      <c r="AS1834" s="17">
        <v>1.8600000000000001E-5</v>
      </c>
      <c r="AT1834" s="17">
        <v>1.7100000000000001E-4</v>
      </c>
      <c r="AU1834" s="17">
        <v>6.6E-3</v>
      </c>
      <c r="AV1834" s="17">
        <v>236</v>
      </c>
      <c r="AW1834" s="17">
        <v>283.2</v>
      </c>
      <c r="AX1834" s="17">
        <v>354</v>
      </c>
      <c r="AY1834" s="17">
        <v>0</v>
      </c>
      <c r="AZ1834" s="17">
        <v>0</v>
      </c>
      <c r="BA1834" s="17">
        <v>0</v>
      </c>
      <c r="BB1834" s="17">
        <v>0</v>
      </c>
      <c r="BC1834" s="17">
        <v>1</v>
      </c>
      <c r="BD1834" s="17">
        <v>0.3</v>
      </c>
      <c r="BE1834" s="17">
        <v>1</v>
      </c>
      <c r="BF1834" s="17">
        <v>1</v>
      </c>
      <c r="BH1834" s="17">
        <v>0</v>
      </c>
      <c r="BJ1834" s="17">
        <v>0</v>
      </c>
      <c r="BL1834" s="17">
        <v>0</v>
      </c>
      <c r="BM1834" s="17">
        <v>4.4864000000000003E-5</v>
      </c>
      <c r="BN1834" s="17">
        <v>7.4524999999999995E-5</v>
      </c>
      <c r="BO1834" s="17">
        <v>0</v>
      </c>
      <c r="BP1834" s="17">
        <v>0</v>
      </c>
      <c r="BQ1834" s="17">
        <v>0</v>
      </c>
      <c r="BR1834" s="17">
        <v>0</v>
      </c>
      <c r="BS1834" s="17">
        <v>0</v>
      </c>
      <c r="BT1834" s="17" t="s">
        <v>409</v>
      </c>
      <c r="BU1834" s="17" t="s">
        <v>409</v>
      </c>
      <c r="BV1834" s="17" t="s">
        <v>409</v>
      </c>
      <c r="BX1834" s="17" t="s">
        <v>607</v>
      </c>
      <c r="CA1834" s="17">
        <v>93101618</v>
      </c>
      <c r="CB1834" s="17" t="s">
        <v>626</v>
      </c>
      <c r="CC1834" s="17">
        <v>6102301</v>
      </c>
      <c r="CD1834" s="17" t="s">
        <v>644</v>
      </c>
    </row>
    <row r="1835" spans="1:82">
      <c r="A1835" s="27">
        <v>1000006928</v>
      </c>
      <c r="B1835" s="26">
        <v>0</v>
      </c>
      <c r="C1835" s="26" t="s">
        <v>643</v>
      </c>
      <c r="D1835" s="25">
        <v>302155</v>
      </c>
      <c r="E1835" s="25" t="s">
        <v>630</v>
      </c>
      <c r="F1835" s="25">
        <v>302165</v>
      </c>
      <c r="G1835" s="25" t="s">
        <v>436</v>
      </c>
      <c r="H1835" s="25">
        <v>1</v>
      </c>
      <c r="I1835" s="25">
        <v>2010.01</v>
      </c>
      <c r="J1835" s="25">
        <v>2500.12</v>
      </c>
      <c r="K1835" s="25" t="s">
        <v>642</v>
      </c>
      <c r="L1835" s="25"/>
      <c r="M1835" s="25" t="s">
        <v>627</v>
      </c>
      <c r="N1835" s="25" t="s">
        <v>412</v>
      </c>
      <c r="O1835" s="25" t="s">
        <v>498</v>
      </c>
      <c r="P1835" s="25" t="s">
        <v>426</v>
      </c>
      <c r="Q1835" s="24">
        <v>6566</v>
      </c>
      <c r="R1835" s="17">
        <v>7.0000000000000007E-2</v>
      </c>
      <c r="U1835" s="17">
        <v>0</v>
      </c>
      <c r="V1835" s="17">
        <v>0</v>
      </c>
      <c r="Y1835" s="17">
        <v>0</v>
      </c>
      <c r="Z1835" s="17">
        <v>0</v>
      </c>
      <c r="AC1835" s="17">
        <v>0</v>
      </c>
      <c r="AD1835" s="17">
        <v>0</v>
      </c>
      <c r="AG1835" s="17">
        <v>0</v>
      </c>
      <c r="AH1835" s="17">
        <v>0</v>
      </c>
      <c r="AK1835" s="17">
        <v>0</v>
      </c>
      <c r="AL1835" s="17">
        <v>0</v>
      </c>
      <c r="AO1835" s="17">
        <v>0</v>
      </c>
      <c r="AP1835" s="17">
        <v>0</v>
      </c>
      <c r="AQ1835" s="17">
        <v>7.0000000000000007E-2</v>
      </c>
      <c r="AR1835" s="17">
        <v>3.0000000000000001E-3</v>
      </c>
      <c r="AS1835" s="17">
        <v>5.2899999999999996E-4</v>
      </c>
      <c r="AT1835" s="17">
        <v>2.9910000000000002E-3</v>
      </c>
      <c r="AU1835" s="17">
        <v>0.24147399999999999</v>
      </c>
      <c r="AV1835" s="17">
        <v>149</v>
      </c>
      <c r="AW1835" s="17">
        <v>178.8</v>
      </c>
      <c r="AX1835" s="17">
        <v>223.5</v>
      </c>
      <c r="AY1835" s="17">
        <v>0</v>
      </c>
      <c r="AZ1835" s="17">
        <v>0</v>
      </c>
      <c r="BA1835" s="17">
        <v>0</v>
      </c>
      <c r="BB1835" s="17">
        <v>0</v>
      </c>
      <c r="BC1835" s="17">
        <v>1</v>
      </c>
      <c r="BD1835" s="17">
        <v>6.57</v>
      </c>
      <c r="BE1835" s="17">
        <v>1</v>
      </c>
      <c r="BF1835" s="17">
        <v>1</v>
      </c>
      <c r="BH1835" s="17">
        <v>0</v>
      </c>
      <c r="BJ1835" s="17">
        <v>0</v>
      </c>
      <c r="BL1835" s="17">
        <v>0</v>
      </c>
      <c r="BM1835" s="17">
        <v>2.1350000000000002E-3</v>
      </c>
      <c r="BN1835" s="17">
        <v>1.8010999999999999E-2</v>
      </c>
      <c r="BO1835" s="17">
        <v>0</v>
      </c>
      <c r="BP1835" s="17">
        <v>0</v>
      </c>
      <c r="BQ1835" s="17">
        <v>0</v>
      </c>
      <c r="BR1835" s="17">
        <v>0</v>
      </c>
      <c r="BS1835" s="17">
        <v>0</v>
      </c>
      <c r="BT1835" s="17" t="s">
        <v>409</v>
      </c>
      <c r="BU1835" s="17" t="s">
        <v>409</v>
      </c>
      <c r="BV1835" s="17" t="s">
        <v>409</v>
      </c>
      <c r="BW1835" s="17" t="s">
        <v>592</v>
      </c>
      <c r="CA1835" s="17">
        <v>93101618</v>
      </c>
      <c r="CB1835" s="17" t="s">
        <v>626</v>
      </c>
      <c r="CC1835" s="17">
        <v>7200072</v>
      </c>
      <c r="CD1835" s="17" t="s">
        <v>625</v>
      </c>
    </row>
    <row r="1836" spans="1:82">
      <c r="A1836" s="27">
        <v>1000006929</v>
      </c>
      <c r="B1836" s="26">
        <v>0</v>
      </c>
      <c r="C1836" s="26" t="s">
        <v>641</v>
      </c>
      <c r="D1836" s="25">
        <v>302155</v>
      </c>
      <c r="E1836" s="25" t="s">
        <v>630</v>
      </c>
      <c r="F1836" s="25">
        <v>302165</v>
      </c>
      <c r="G1836" s="25" t="s">
        <v>436</v>
      </c>
      <c r="H1836" s="25">
        <v>2</v>
      </c>
      <c r="I1836" s="25">
        <v>2010.02</v>
      </c>
      <c r="J1836" s="25">
        <v>2500.12</v>
      </c>
      <c r="K1836" s="25" t="s">
        <v>640</v>
      </c>
      <c r="L1836" s="25"/>
      <c r="M1836" s="25" t="s">
        <v>627</v>
      </c>
      <c r="N1836" s="25" t="s">
        <v>412</v>
      </c>
      <c r="O1836" s="25" t="s">
        <v>498</v>
      </c>
      <c r="P1836" s="25" t="s">
        <v>426</v>
      </c>
      <c r="Q1836" s="24">
        <v>6566</v>
      </c>
      <c r="R1836" s="17">
        <v>7.0000000000000007E-2</v>
      </c>
      <c r="U1836" s="17">
        <v>0</v>
      </c>
      <c r="V1836" s="17">
        <v>0</v>
      </c>
      <c r="Y1836" s="17">
        <v>0</v>
      </c>
      <c r="Z1836" s="17">
        <v>0</v>
      </c>
      <c r="AC1836" s="17">
        <v>0</v>
      </c>
      <c r="AD1836" s="17">
        <v>0</v>
      </c>
      <c r="AG1836" s="17">
        <v>0</v>
      </c>
      <c r="AH1836" s="17">
        <v>0</v>
      </c>
      <c r="AK1836" s="17">
        <v>0</v>
      </c>
      <c r="AL1836" s="17">
        <v>0</v>
      </c>
      <c r="AO1836" s="17">
        <v>0</v>
      </c>
      <c r="AP1836" s="17">
        <v>0</v>
      </c>
      <c r="AQ1836" s="17">
        <v>7.0000000000000007E-2</v>
      </c>
      <c r="AR1836" s="17">
        <v>3.0000000000000001E-3</v>
      </c>
      <c r="AS1836" s="17">
        <v>5.2899999999999996E-4</v>
      </c>
      <c r="AT1836" s="17">
        <v>2.9910000000000002E-3</v>
      </c>
      <c r="AU1836" s="17">
        <v>0.24147399999999999</v>
      </c>
      <c r="AV1836" s="17">
        <v>149</v>
      </c>
      <c r="AW1836" s="17">
        <v>178.8</v>
      </c>
      <c r="AX1836" s="17">
        <v>223.5</v>
      </c>
      <c r="AY1836" s="17">
        <v>0</v>
      </c>
      <c r="AZ1836" s="17">
        <v>0</v>
      </c>
      <c r="BA1836" s="17">
        <v>0</v>
      </c>
      <c r="BB1836" s="17">
        <v>0</v>
      </c>
      <c r="BC1836" s="17">
        <v>1</v>
      </c>
      <c r="BD1836" s="17">
        <v>6.57</v>
      </c>
      <c r="BE1836" s="17">
        <v>1</v>
      </c>
      <c r="BF1836" s="17">
        <v>1</v>
      </c>
      <c r="BH1836" s="17">
        <v>0</v>
      </c>
      <c r="BJ1836" s="17">
        <v>0</v>
      </c>
      <c r="BL1836" s="17">
        <v>0</v>
      </c>
      <c r="BM1836" s="17">
        <v>2.1350000000000002E-3</v>
      </c>
      <c r="BN1836" s="17">
        <v>1.8010999999999999E-2</v>
      </c>
      <c r="BO1836" s="17">
        <v>0</v>
      </c>
      <c r="BP1836" s="17">
        <v>0</v>
      </c>
      <c r="BQ1836" s="17">
        <v>0</v>
      </c>
      <c r="BR1836" s="17">
        <v>0</v>
      </c>
      <c r="BS1836" s="17">
        <v>0</v>
      </c>
      <c r="BT1836" s="17" t="s">
        <v>409</v>
      </c>
      <c r="BU1836" s="17" t="s">
        <v>409</v>
      </c>
      <c r="BV1836" s="17" t="s">
        <v>409</v>
      </c>
      <c r="BW1836" s="17" t="s">
        <v>592</v>
      </c>
      <c r="CA1836" s="17">
        <v>93101618</v>
      </c>
      <c r="CB1836" s="17" t="s">
        <v>626</v>
      </c>
      <c r="CC1836" s="17">
        <v>87106144</v>
      </c>
      <c r="CD1836" s="17" t="s">
        <v>639</v>
      </c>
    </row>
    <row r="1837" spans="1:82">
      <c r="A1837" s="27">
        <v>1000006930</v>
      </c>
      <c r="B1837" s="26">
        <v>0</v>
      </c>
      <c r="C1837" s="26" t="s">
        <v>638</v>
      </c>
      <c r="D1837" s="25">
        <v>302155</v>
      </c>
      <c r="E1837" s="25" t="s">
        <v>630</v>
      </c>
      <c r="F1837" s="25">
        <v>302160</v>
      </c>
      <c r="G1837" s="25" t="s">
        <v>635</v>
      </c>
      <c r="H1837" s="25">
        <v>1</v>
      </c>
      <c r="I1837" s="25">
        <v>2010.03</v>
      </c>
      <c r="J1837" s="25">
        <v>2500.12</v>
      </c>
      <c r="K1837" s="25" t="s">
        <v>637</v>
      </c>
      <c r="L1837" s="25"/>
      <c r="M1837" s="25" t="s">
        <v>627</v>
      </c>
      <c r="N1837" s="25" t="s">
        <v>412</v>
      </c>
      <c r="O1837" s="25" t="s">
        <v>633</v>
      </c>
      <c r="P1837" s="25" t="s">
        <v>410</v>
      </c>
      <c r="Q1837" s="24">
        <v>4431</v>
      </c>
      <c r="R1837" s="17">
        <v>0.02</v>
      </c>
      <c r="U1837" s="17">
        <v>0</v>
      </c>
      <c r="V1837" s="17">
        <v>0</v>
      </c>
      <c r="Y1837" s="17">
        <v>0</v>
      </c>
      <c r="Z1837" s="17">
        <v>0</v>
      </c>
      <c r="AC1837" s="17">
        <v>0</v>
      </c>
      <c r="AD1837" s="17">
        <v>0</v>
      </c>
      <c r="AG1837" s="17">
        <v>0</v>
      </c>
      <c r="AH1837" s="17">
        <v>0</v>
      </c>
      <c r="AK1837" s="17">
        <v>0</v>
      </c>
      <c r="AL1837" s="17">
        <v>0</v>
      </c>
      <c r="AO1837" s="17">
        <v>0</v>
      </c>
      <c r="AP1837" s="17">
        <v>0</v>
      </c>
      <c r="AQ1837" s="17">
        <v>0.02</v>
      </c>
      <c r="AR1837" s="17">
        <v>0</v>
      </c>
      <c r="AS1837" s="17">
        <v>4.7800000000000002E-4</v>
      </c>
      <c r="AT1837" s="17">
        <v>2.4759999999999999E-3</v>
      </c>
      <c r="AU1837" s="17">
        <v>0.14438799999999999</v>
      </c>
      <c r="AV1837" s="17">
        <v>123.7</v>
      </c>
      <c r="AW1837" s="17">
        <v>148.44</v>
      </c>
      <c r="AX1837" s="17">
        <v>185.55</v>
      </c>
      <c r="AY1837" s="17">
        <v>0</v>
      </c>
      <c r="AZ1837" s="17">
        <v>0</v>
      </c>
      <c r="BA1837" s="17">
        <v>0</v>
      </c>
      <c r="BB1837" s="17">
        <v>0</v>
      </c>
      <c r="BC1837" s="17">
        <v>1</v>
      </c>
      <c r="BD1837" s="17">
        <v>4.43</v>
      </c>
      <c r="BE1837" s="17">
        <v>1</v>
      </c>
      <c r="BF1837" s="17">
        <v>1</v>
      </c>
      <c r="BH1837" s="17">
        <v>0</v>
      </c>
      <c r="BJ1837" s="17">
        <v>0</v>
      </c>
      <c r="BL1837" s="17">
        <v>0</v>
      </c>
      <c r="BM1837" s="17">
        <v>2.428E-3</v>
      </c>
      <c r="BN1837" s="17">
        <v>1.4061000000000001E-2</v>
      </c>
      <c r="BO1837" s="17">
        <v>0</v>
      </c>
      <c r="BP1837" s="17">
        <v>0</v>
      </c>
      <c r="BQ1837" s="17">
        <v>0</v>
      </c>
      <c r="BR1837" s="17">
        <v>0</v>
      </c>
      <c r="BS1837" s="17">
        <v>0</v>
      </c>
      <c r="BT1837" s="17" t="s">
        <v>409</v>
      </c>
      <c r="BU1837" s="17" t="s">
        <v>409</v>
      </c>
      <c r="BV1837" s="17" t="s">
        <v>409</v>
      </c>
      <c r="BW1837" s="17" t="s">
        <v>592</v>
      </c>
      <c r="CA1837" s="17">
        <v>93101618</v>
      </c>
      <c r="CB1837" s="17" t="s">
        <v>626</v>
      </c>
      <c r="CC1837" s="17">
        <v>7200072</v>
      </c>
      <c r="CD1837" s="17" t="s">
        <v>637</v>
      </c>
    </row>
    <row r="1838" spans="1:82">
      <c r="A1838" s="27">
        <v>1000006931</v>
      </c>
      <c r="B1838" s="26">
        <v>0</v>
      </c>
      <c r="C1838" s="26" t="s">
        <v>636</v>
      </c>
      <c r="D1838" s="25">
        <v>302155</v>
      </c>
      <c r="E1838" s="25" t="s">
        <v>630</v>
      </c>
      <c r="F1838" s="25">
        <v>302160</v>
      </c>
      <c r="G1838" s="25" t="s">
        <v>635</v>
      </c>
      <c r="H1838" s="25">
        <v>2</v>
      </c>
      <c r="I1838" s="25">
        <v>2010.03</v>
      </c>
      <c r="J1838" s="25">
        <v>2500.12</v>
      </c>
      <c r="K1838" s="25" t="s">
        <v>634</v>
      </c>
      <c r="L1838" s="25"/>
      <c r="M1838" s="25" t="s">
        <v>627</v>
      </c>
      <c r="N1838" s="25" t="s">
        <v>412</v>
      </c>
      <c r="O1838" s="25" t="s">
        <v>633</v>
      </c>
      <c r="P1838" s="25" t="s">
        <v>410</v>
      </c>
      <c r="Q1838" s="24">
        <v>4431</v>
      </c>
      <c r="R1838" s="17">
        <v>0.02</v>
      </c>
      <c r="U1838" s="17">
        <v>0</v>
      </c>
      <c r="V1838" s="17">
        <v>0</v>
      </c>
      <c r="Y1838" s="17">
        <v>0</v>
      </c>
      <c r="Z1838" s="17">
        <v>0</v>
      </c>
      <c r="AC1838" s="17">
        <v>0</v>
      </c>
      <c r="AD1838" s="17">
        <v>0</v>
      </c>
      <c r="AG1838" s="17">
        <v>0</v>
      </c>
      <c r="AH1838" s="17">
        <v>0</v>
      </c>
      <c r="AK1838" s="17">
        <v>0</v>
      </c>
      <c r="AL1838" s="17">
        <v>0</v>
      </c>
      <c r="AO1838" s="17">
        <v>0</v>
      </c>
      <c r="AP1838" s="17">
        <v>0</v>
      </c>
      <c r="AQ1838" s="17">
        <v>0.02</v>
      </c>
      <c r="AR1838" s="17">
        <v>0</v>
      </c>
      <c r="AS1838" s="17">
        <v>4.7800000000000002E-4</v>
      </c>
      <c r="AT1838" s="17">
        <v>2.4759999999999999E-3</v>
      </c>
      <c r="AU1838" s="17">
        <v>0.14438799999999999</v>
      </c>
      <c r="AV1838" s="17">
        <v>123.7</v>
      </c>
      <c r="AW1838" s="17">
        <v>148.44</v>
      </c>
      <c r="AX1838" s="17">
        <v>185.55</v>
      </c>
      <c r="AY1838" s="17">
        <v>0</v>
      </c>
      <c r="AZ1838" s="17">
        <v>0</v>
      </c>
      <c r="BA1838" s="17">
        <v>0</v>
      </c>
      <c r="BB1838" s="17">
        <v>0</v>
      </c>
      <c r="BC1838" s="17">
        <v>1</v>
      </c>
      <c r="BD1838" s="17">
        <v>4.43</v>
      </c>
      <c r="BE1838" s="17">
        <v>1</v>
      </c>
      <c r="BF1838" s="17">
        <v>1</v>
      </c>
      <c r="BH1838" s="17">
        <v>0</v>
      </c>
      <c r="BJ1838" s="17">
        <v>0</v>
      </c>
      <c r="BL1838" s="17">
        <v>0</v>
      </c>
      <c r="BM1838" s="17">
        <v>2.428E-3</v>
      </c>
      <c r="BN1838" s="17">
        <v>1.4061000000000001E-2</v>
      </c>
      <c r="BO1838" s="17">
        <v>0</v>
      </c>
      <c r="BP1838" s="17">
        <v>0</v>
      </c>
      <c r="BQ1838" s="17">
        <v>0</v>
      </c>
      <c r="BR1838" s="17">
        <v>0</v>
      </c>
      <c r="BS1838" s="17">
        <v>0</v>
      </c>
      <c r="BT1838" s="17" t="s">
        <v>409</v>
      </c>
      <c r="BU1838" s="17" t="s">
        <v>409</v>
      </c>
      <c r="BV1838" s="17" t="s">
        <v>409</v>
      </c>
      <c r="BW1838" s="17" t="s">
        <v>592</v>
      </c>
      <c r="CA1838" s="17">
        <v>93101618</v>
      </c>
      <c r="CB1838" s="17" t="s">
        <v>626</v>
      </c>
      <c r="CC1838" s="17">
        <v>7200072</v>
      </c>
      <c r="CD1838" s="17" t="s">
        <v>632</v>
      </c>
    </row>
    <row r="1839" spans="1:82">
      <c r="A1839" s="27">
        <v>1000006932</v>
      </c>
      <c r="B1839" s="26">
        <v>0</v>
      </c>
      <c r="C1839" s="26" t="s">
        <v>631</v>
      </c>
      <c r="D1839" s="25">
        <v>302155</v>
      </c>
      <c r="E1839" s="25" t="s">
        <v>630</v>
      </c>
      <c r="F1839" s="25">
        <v>302100</v>
      </c>
      <c r="G1839" s="25" t="s">
        <v>629</v>
      </c>
      <c r="H1839" s="25">
        <v>3</v>
      </c>
      <c r="I1839" s="25">
        <v>2010.01</v>
      </c>
      <c r="J1839" s="25">
        <v>2500.12</v>
      </c>
      <c r="K1839" s="25" t="s">
        <v>628</v>
      </c>
      <c r="L1839" s="25"/>
      <c r="M1839" s="25" t="s">
        <v>627</v>
      </c>
      <c r="N1839" s="25" t="s">
        <v>412</v>
      </c>
      <c r="O1839" s="25" t="s">
        <v>411</v>
      </c>
      <c r="P1839" s="25" t="s">
        <v>516</v>
      </c>
      <c r="Q1839" s="24">
        <v>2822</v>
      </c>
      <c r="R1839" s="17">
        <v>0.2351</v>
      </c>
      <c r="U1839" s="17">
        <v>0</v>
      </c>
      <c r="V1839" s="17">
        <v>0</v>
      </c>
      <c r="Y1839" s="17">
        <v>0</v>
      </c>
      <c r="Z1839" s="17">
        <v>0</v>
      </c>
      <c r="AC1839" s="17">
        <v>0</v>
      </c>
      <c r="AD1839" s="17">
        <v>0</v>
      </c>
      <c r="AG1839" s="17">
        <v>0</v>
      </c>
      <c r="AH1839" s="17">
        <v>0</v>
      </c>
      <c r="AK1839" s="17">
        <v>0</v>
      </c>
      <c r="AL1839" s="17">
        <v>0</v>
      </c>
      <c r="AO1839" s="17">
        <v>0</v>
      </c>
      <c r="AP1839" s="17">
        <v>0</v>
      </c>
      <c r="AQ1839" s="17">
        <v>0.2351</v>
      </c>
      <c r="AR1839" s="17">
        <v>1E-3</v>
      </c>
      <c r="AS1839" s="17">
        <v>1.6699999999999999E-4</v>
      </c>
      <c r="AT1839" s="17">
        <v>2.1689999999999999E-3</v>
      </c>
      <c r="AU1839" s="17">
        <v>8.6073999999999998E-2</v>
      </c>
      <c r="AV1839" s="17">
        <v>236</v>
      </c>
      <c r="AW1839" s="17">
        <v>283.2</v>
      </c>
      <c r="AX1839" s="17">
        <v>354</v>
      </c>
      <c r="AY1839" s="17">
        <v>0</v>
      </c>
      <c r="AZ1839" s="17">
        <v>0</v>
      </c>
      <c r="BA1839" s="17">
        <v>0</v>
      </c>
      <c r="BB1839" s="17">
        <v>0</v>
      </c>
      <c r="BC1839" s="17">
        <v>1</v>
      </c>
      <c r="BD1839" s="17">
        <v>2.82</v>
      </c>
      <c r="BE1839" s="17">
        <v>1</v>
      </c>
      <c r="BF1839" s="17">
        <v>1</v>
      </c>
      <c r="BH1839" s="17">
        <v>0</v>
      </c>
      <c r="BJ1839" s="17">
        <v>0</v>
      </c>
      <c r="BL1839" s="17">
        <v>0</v>
      </c>
      <c r="BM1839" s="17">
        <v>1.1620000000000001E-3</v>
      </c>
      <c r="BN1839" s="17">
        <v>8.9990000000000001E-3</v>
      </c>
      <c r="BO1839" s="17">
        <v>0</v>
      </c>
      <c r="BP1839" s="17">
        <v>0</v>
      </c>
      <c r="BQ1839" s="17">
        <v>0</v>
      </c>
      <c r="BR1839" s="17">
        <v>0</v>
      </c>
      <c r="BS1839" s="17">
        <v>0</v>
      </c>
      <c r="BT1839" s="17" t="s">
        <v>409</v>
      </c>
      <c r="BU1839" s="17" t="s">
        <v>409</v>
      </c>
      <c r="BV1839" s="17" t="s">
        <v>409</v>
      </c>
      <c r="BW1839" s="17" t="s">
        <v>592</v>
      </c>
      <c r="CA1839" s="17">
        <v>93101618</v>
      </c>
      <c r="CB1839" s="17" t="s">
        <v>626</v>
      </c>
      <c r="CC1839" s="17">
        <v>87106144</v>
      </c>
      <c r="CD1839" s="17" t="s">
        <v>625</v>
      </c>
    </row>
    <row r="1840" spans="1:82">
      <c r="A1840" s="27">
        <v>1000006995</v>
      </c>
      <c r="B1840" s="26">
        <v>0</v>
      </c>
      <c r="C1840" s="26" t="s">
        <v>624</v>
      </c>
      <c r="D1840" s="25">
        <v>301425</v>
      </c>
      <c r="E1840" s="25" t="s">
        <v>623</v>
      </c>
      <c r="F1840" s="25">
        <v>301585</v>
      </c>
      <c r="G1840" s="25" t="s">
        <v>622</v>
      </c>
      <c r="H1840" s="25">
        <v>1</v>
      </c>
      <c r="I1840" s="25">
        <v>2009.1</v>
      </c>
      <c r="J1840" s="25">
        <v>2012.06</v>
      </c>
      <c r="K1840" s="25" t="s">
        <v>621</v>
      </c>
      <c r="L1840" s="25"/>
      <c r="M1840" s="25" t="s">
        <v>620</v>
      </c>
      <c r="N1840" s="25" t="s">
        <v>412</v>
      </c>
      <c r="O1840" s="25" t="s">
        <v>411</v>
      </c>
      <c r="P1840" s="25" t="s">
        <v>516</v>
      </c>
      <c r="Q1840" s="24">
        <v>2605</v>
      </c>
      <c r="R1840" s="17">
        <v>0.90549999999999997</v>
      </c>
      <c r="S1840" s="17" t="s">
        <v>411</v>
      </c>
      <c r="T1840" s="17" t="s">
        <v>426</v>
      </c>
      <c r="U1840" s="17">
        <v>332</v>
      </c>
      <c r="V1840" s="17">
        <v>0.5655</v>
      </c>
      <c r="Y1840" s="17">
        <v>0</v>
      </c>
      <c r="Z1840" s="17">
        <v>0</v>
      </c>
      <c r="AC1840" s="17">
        <v>0</v>
      </c>
      <c r="AD1840" s="17">
        <v>0</v>
      </c>
      <c r="AG1840" s="17">
        <v>0</v>
      </c>
      <c r="AH1840" s="17">
        <v>0</v>
      </c>
      <c r="AK1840" s="17">
        <v>0</v>
      </c>
      <c r="AL1840" s="17">
        <v>0</v>
      </c>
      <c r="AO1840" s="17">
        <v>0</v>
      </c>
      <c r="AP1840" s="17">
        <v>0</v>
      </c>
      <c r="AQ1840" s="17">
        <v>0.85528414500000005</v>
      </c>
      <c r="AR1840" s="17">
        <v>1E-3</v>
      </c>
      <c r="AS1840" s="17">
        <v>2.05E-4</v>
      </c>
      <c r="AT1840" s="17">
        <v>1.531E-3</v>
      </c>
      <c r="AU1840" s="17">
        <v>5.0500000000000003E-2</v>
      </c>
      <c r="AV1840" s="17">
        <v>339</v>
      </c>
      <c r="AW1840" s="17">
        <v>406.8</v>
      </c>
      <c r="AX1840" s="17">
        <v>508.5</v>
      </c>
      <c r="AY1840" s="17">
        <v>0</v>
      </c>
      <c r="AZ1840" s="17">
        <v>0</v>
      </c>
      <c r="BA1840" s="17">
        <v>0</v>
      </c>
      <c r="BB1840" s="17">
        <v>0</v>
      </c>
      <c r="BC1840" s="17">
        <v>1</v>
      </c>
      <c r="BD1840" s="17">
        <v>2.94</v>
      </c>
      <c r="BE1840" s="17">
        <v>1</v>
      </c>
      <c r="BF1840" s="17">
        <v>1</v>
      </c>
      <c r="BH1840" s="17">
        <v>0</v>
      </c>
      <c r="BJ1840" s="17">
        <v>0</v>
      </c>
      <c r="BL1840" s="17">
        <v>0</v>
      </c>
      <c r="BM1840" s="17">
        <v>1.4599999999999999E-3</v>
      </c>
      <c r="BN1840" s="17">
        <v>1.4179000000000001E-2</v>
      </c>
      <c r="BO1840" s="17">
        <v>5.0500000000000003E-2</v>
      </c>
      <c r="BP1840" s="17">
        <v>0</v>
      </c>
      <c r="BQ1840" s="17">
        <v>0</v>
      </c>
      <c r="BR1840" s="17">
        <v>0</v>
      </c>
      <c r="BS1840" s="17">
        <v>0</v>
      </c>
      <c r="BT1840" s="17" t="s">
        <v>409</v>
      </c>
      <c r="BU1840" s="17" t="s">
        <v>409</v>
      </c>
      <c r="BV1840" s="17" t="s">
        <v>409</v>
      </c>
      <c r="BW1840" s="17" t="s">
        <v>592</v>
      </c>
      <c r="CA1840" s="17">
        <v>3106179</v>
      </c>
      <c r="CB1840" s="17" t="s">
        <v>619</v>
      </c>
      <c r="CC1840" s="17">
        <v>4104935</v>
      </c>
      <c r="CD1840" s="17" t="s">
        <v>618</v>
      </c>
    </row>
    <row r="1841" spans="1:82">
      <c r="A1841" s="27">
        <v>1000007017</v>
      </c>
      <c r="B1841" s="26">
        <v>0</v>
      </c>
      <c r="C1841" s="26" t="s">
        <v>617</v>
      </c>
      <c r="D1841" s="25">
        <v>209550</v>
      </c>
      <c r="E1841" s="25" t="s">
        <v>613</v>
      </c>
      <c r="F1841" s="25">
        <v>209400</v>
      </c>
      <c r="G1841" s="25" t="s">
        <v>612</v>
      </c>
      <c r="H1841" s="25">
        <v>1</v>
      </c>
      <c r="I1841" s="25">
        <v>2010.09</v>
      </c>
      <c r="J1841" s="25">
        <v>2500.12</v>
      </c>
      <c r="K1841" s="25" t="s">
        <v>616</v>
      </c>
      <c r="L1841" s="25"/>
      <c r="M1841" s="25" t="s">
        <v>615</v>
      </c>
      <c r="N1841" s="25" t="s">
        <v>609</v>
      </c>
      <c r="O1841" s="25" t="s">
        <v>428</v>
      </c>
      <c r="P1841" s="25" t="s">
        <v>608</v>
      </c>
      <c r="Q1841" s="24">
        <v>26731</v>
      </c>
      <c r="R1841" s="17">
        <v>0</v>
      </c>
      <c r="U1841" s="17">
        <v>0</v>
      </c>
      <c r="V1841" s="17">
        <v>0</v>
      </c>
      <c r="Y1841" s="17">
        <v>0</v>
      </c>
      <c r="Z1841" s="17">
        <v>0</v>
      </c>
      <c r="AC1841" s="17">
        <v>0</v>
      </c>
      <c r="AD1841" s="17">
        <v>0</v>
      </c>
      <c r="AG1841" s="17">
        <v>0</v>
      </c>
      <c r="AH1841" s="17">
        <v>0</v>
      </c>
      <c r="AK1841" s="17">
        <v>0</v>
      </c>
      <c r="AL1841" s="17">
        <v>0</v>
      </c>
      <c r="AO1841" s="17">
        <v>0</v>
      </c>
      <c r="AP1841" s="17">
        <v>0</v>
      </c>
      <c r="AQ1841" s="17">
        <v>0</v>
      </c>
      <c r="AR1841" s="17">
        <v>0</v>
      </c>
      <c r="AS1841" s="17">
        <v>3.2899999999999997E-4</v>
      </c>
      <c r="AT1841" s="17">
        <v>6.8310000000000003E-3</v>
      </c>
      <c r="AU1841" s="17">
        <v>0.167992</v>
      </c>
      <c r="AV1841" s="30">
        <v>2173</v>
      </c>
      <c r="AW1841" s="30">
        <v>2607.6</v>
      </c>
      <c r="AX1841" s="30">
        <v>3259.5</v>
      </c>
      <c r="AY1841" s="17">
        <v>0</v>
      </c>
      <c r="AZ1841" s="17">
        <v>0</v>
      </c>
      <c r="BA1841" s="17">
        <v>0</v>
      </c>
      <c r="BB1841" s="17">
        <v>0</v>
      </c>
      <c r="BC1841" s="17">
        <v>1</v>
      </c>
      <c r="BD1841" s="17">
        <v>26.73</v>
      </c>
      <c r="BE1841" s="17">
        <v>1</v>
      </c>
      <c r="BF1841" s="17">
        <v>1</v>
      </c>
      <c r="BH1841" s="17">
        <v>0</v>
      </c>
      <c r="BJ1841" s="17">
        <v>0</v>
      </c>
      <c r="BL1841" s="17">
        <v>0</v>
      </c>
      <c r="BM1841" s="17">
        <v>3.741E-3</v>
      </c>
      <c r="BN1841" s="17">
        <v>1.8745999999999999E-2</v>
      </c>
      <c r="BO1841" s="17">
        <v>0</v>
      </c>
      <c r="BP1841" s="17">
        <v>0</v>
      </c>
      <c r="BQ1841" s="17">
        <v>0</v>
      </c>
      <c r="BR1841" s="17">
        <v>0</v>
      </c>
      <c r="BS1841" s="17">
        <v>0</v>
      </c>
      <c r="BT1841" s="17" t="s">
        <v>409</v>
      </c>
      <c r="BU1841" s="17" t="s">
        <v>409</v>
      </c>
      <c r="BV1841" s="17" t="s">
        <v>409</v>
      </c>
      <c r="BX1841" s="17" t="s">
        <v>607</v>
      </c>
      <c r="CA1841" s="17">
        <v>91104326</v>
      </c>
      <c r="CB1841" s="17" t="s">
        <v>606</v>
      </c>
      <c r="CC1841" s="17">
        <v>3202101</v>
      </c>
      <c r="CD1841" s="17" t="s">
        <v>605</v>
      </c>
    </row>
    <row r="1842" spans="1:82">
      <c r="A1842" s="27">
        <v>1000007018</v>
      </c>
      <c r="B1842" s="26">
        <v>0</v>
      </c>
      <c r="C1842" s="26" t="s">
        <v>614</v>
      </c>
      <c r="D1842" s="25">
        <v>209550</v>
      </c>
      <c r="E1842" s="25" t="s">
        <v>613</v>
      </c>
      <c r="F1842" s="25">
        <v>209400</v>
      </c>
      <c r="G1842" s="25" t="s">
        <v>612</v>
      </c>
      <c r="H1842" s="25">
        <v>2</v>
      </c>
      <c r="I1842" s="25">
        <v>2010.1</v>
      </c>
      <c r="J1842" s="25">
        <v>2500.12</v>
      </c>
      <c r="K1842" s="25" t="s">
        <v>611</v>
      </c>
      <c r="L1842" s="25"/>
      <c r="M1842" s="25" t="s">
        <v>610</v>
      </c>
      <c r="N1842" s="25" t="s">
        <v>609</v>
      </c>
      <c r="O1842" s="25" t="s">
        <v>428</v>
      </c>
      <c r="P1842" s="25" t="s">
        <v>608</v>
      </c>
      <c r="Q1842" s="24">
        <v>26731</v>
      </c>
      <c r="R1842" s="17">
        <v>0</v>
      </c>
      <c r="U1842" s="17">
        <v>0</v>
      </c>
      <c r="V1842" s="17">
        <v>0</v>
      </c>
      <c r="Y1842" s="17">
        <v>0</v>
      </c>
      <c r="Z1842" s="17">
        <v>0</v>
      </c>
      <c r="AC1842" s="17">
        <v>0</v>
      </c>
      <c r="AD1842" s="17">
        <v>0</v>
      </c>
      <c r="AG1842" s="17">
        <v>0</v>
      </c>
      <c r="AH1842" s="17">
        <v>0</v>
      </c>
      <c r="AK1842" s="17">
        <v>0</v>
      </c>
      <c r="AL1842" s="17">
        <v>0</v>
      </c>
      <c r="AO1842" s="17">
        <v>0</v>
      </c>
      <c r="AP1842" s="17">
        <v>0</v>
      </c>
      <c r="AQ1842" s="17">
        <v>0</v>
      </c>
      <c r="AR1842" s="17">
        <v>0</v>
      </c>
      <c r="AS1842" s="17">
        <v>3.2899999999999997E-4</v>
      </c>
      <c r="AT1842" s="17">
        <v>6.8310000000000003E-3</v>
      </c>
      <c r="AU1842" s="17">
        <v>0.167992</v>
      </c>
      <c r="AV1842" s="30">
        <v>2173</v>
      </c>
      <c r="AW1842" s="30">
        <v>2607.6</v>
      </c>
      <c r="AX1842" s="30">
        <v>3259.5</v>
      </c>
      <c r="AY1842" s="17">
        <v>0</v>
      </c>
      <c r="AZ1842" s="17">
        <v>0</v>
      </c>
      <c r="BA1842" s="17">
        <v>0</v>
      </c>
      <c r="BB1842" s="17">
        <v>0</v>
      </c>
      <c r="BC1842" s="17">
        <v>1</v>
      </c>
      <c r="BD1842" s="17">
        <v>26.73</v>
      </c>
      <c r="BE1842" s="17">
        <v>1</v>
      </c>
      <c r="BF1842" s="17">
        <v>1</v>
      </c>
      <c r="BH1842" s="17">
        <v>0</v>
      </c>
      <c r="BJ1842" s="17">
        <v>0</v>
      </c>
      <c r="BL1842" s="17">
        <v>0</v>
      </c>
      <c r="BM1842" s="17">
        <v>3.741E-3</v>
      </c>
      <c r="BN1842" s="17">
        <v>1.8745999999999999E-2</v>
      </c>
      <c r="BO1842" s="17">
        <v>0</v>
      </c>
      <c r="BP1842" s="17">
        <v>0</v>
      </c>
      <c r="BQ1842" s="17">
        <v>0</v>
      </c>
      <c r="BR1842" s="17">
        <v>0</v>
      </c>
      <c r="BS1842" s="17">
        <v>0</v>
      </c>
      <c r="BT1842" s="17" t="s">
        <v>409</v>
      </c>
      <c r="BU1842" s="17" t="s">
        <v>409</v>
      </c>
      <c r="BV1842" s="17" t="s">
        <v>409</v>
      </c>
      <c r="BX1842" s="17" t="s">
        <v>607</v>
      </c>
      <c r="CA1842" s="17">
        <v>91104326</v>
      </c>
      <c r="CB1842" s="17" t="s">
        <v>606</v>
      </c>
      <c r="CC1842" s="17">
        <v>3202101</v>
      </c>
      <c r="CD1842" s="17" t="s">
        <v>605</v>
      </c>
    </row>
    <row r="1843" spans="1:82">
      <c r="A1843" s="27">
        <v>1000007042</v>
      </c>
      <c r="B1843" s="26">
        <v>0</v>
      </c>
      <c r="C1843" s="26" t="s">
        <v>604</v>
      </c>
      <c r="D1843" s="25">
        <v>311400</v>
      </c>
      <c r="E1843" s="25" t="s">
        <v>603</v>
      </c>
      <c r="F1843" s="25">
        <v>311425</v>
      </c>
      <c r="G1843" s="25" t="s">
        <v>602</v>
      </c>
      <c r="H1843" s="25">
        <v>2</v>
      </c>
      <c r="I1843" s="25">
        <v>2010.06</v>
      </c>
      <c r="J1843" s="25">
        <v>2500.12</v>
      </c>
      <c r="K1843" s="25" t="s">
        <v>590</v>
      </c>
      <c r="L1843" s="25"/>
      <c r="M1843" s="25" t="s">
        <v>601</v>
      </c>
      <c r="N1843" s="25" t="s">
        <v>412</v>
      </c>
      <c r="O1843" s="25" t="s">
        <v>541</v>
      </c>
      <c r="P1843" s="25" t="s">
        <v>427</v>
      </c>
      <c r="Q1843" s="24">
        <v>14628</v>
      </c>
      <c r="R1843" s="17">
        <v>0</v>
      </c>
      <c r="S1843" s="17" t="s">
        <v>600</v>
      </c>
      <c r="T1843" s="17" t="s">
        <v>427</v>
      </c>
      <c r="U1843" s="17">
        <v>152</v>
      </c>
      <c r="V1843" s="17">
        <v>0</v>
      </c>
      <c r="Y1843" s="17">
        <v>0</v>
      </c>
      <c r="Z1843" s="17">
        <v>0</v>
      </c>
      <c r="AC1843" s="17">
        <v>0</v>
      </c>
      <c r="AD1843" s="17">
        <v>0</v>
      </c>
      <c r="AG1843" s="17">
        <v>0</v>
      </c>
      <c r="AH1843" s="17">
        <v>0</v>
      </c>
      <c r="AK1843" s="17">
        <v>0</v>
      </c>
      <c r="AL1843" s="17">
        <v>0</v>
      </c>
      <c r="AO1843" s="17">
        <v>0</v>
      </c>
      <c r="AP1843" s="17">
        <v>0</v>
      </c>
      <c r="AQ1843" s="17">
        <v>0</v>
      </c>
      <c r="AR1843" s="17">
        <v>0</v>
      </c>
      <c r="AS1843" s="17">
        <v>5.633E-3</v>
      </c>
      <c r="AT1843" s="17">
        <v>2.9672E-2</v>
      </c>
      <c r="AU1843" s="17">
        <v>1.2052E-2</v>
      </c>
      <c r="AV1843" s="17">
        <v>354</v>
      </c>
      <c r="AW1843" s="17">
        <v>424.8</v>
      </c>
      <c r="AX1843" s="17">
        <v>531</v>
      </c>
      <c r="AY1843" s="17">
        <v>0</v>
      </c>
      <c r="AZ1843" s="17">
        <v>0</v>
      </c>
      <c r="BA1843" s="17">
        <v>0</v>
      </c>
      <c r="BB1843" s="17">
        <v>0</v>
      </c>
      <c r="BC1843" s="17">
        <v>1</v>
      </c>
      <c r="BD1843" s="17">
        <v>14.78</v>
      </c>
      <c r="BE1843" s="17">
        <v>1</v>
      </c>
      <c r="BF1843" s="17">
        <v>1</v>
      </c>
      <c r="BH1843" s="17">
        <v>0</v>
      </c>
      <c r="BJ1843" s="17">
        <v>0</v>
      </c>
      <c r="BL1843" s="17">
        <v>0</v>
      </c>
      <c r="BM1843" s="17">
        <v>1.7548000000000001E-2</v>
      </c>
      <c r="BN1843" s="17">
        <v>8.3467E-2</v>
      </c>
      <c r="BO1843" s="17">
        <v>0</v>
      </c>
      <c r="BP1843" s="17">
        <v>0</v>
      </c>
      <c r="BQ1843" s="17">
        <v>0</v>
      </c>
      <c r="BR1843" s="17">
        <v>0</v>
      </c>
      <c r="BS1843" s="17">
        <v>0</v>
      </c>
      <c r="BT1843" s="17" t="s">
        <v>409</v>
      </c>
      <c r="BU1843" s="17" t="s">
        <v>409</v>
      </c>
      <c r="BV1843" s="17" t="s">
        <v>409</v>
      </c>
      <c r="BW1843" s="17" t="s">
        <v>592</v>
      </c>
      <c r="CA1843" s="17">
        <v>1101099</v>
      </c>
      <c r="CB1843" s="17" t="s">
        <v>599</v>
      </c>
      <c r="CC1843" s="17">
        <v>7102640</v>
      </c>
      <c r="CD1843" s="17" t="s">
        <v>598</v>
      </c>
    </row>
    <row r="1844" spans="1:82">
      <c r="A1844" s="27">
        <v>1000007071</v>
      </c>
      <c r="B1844" s="26">
        <v>0</v>
      </c>
      <c r="C1844" s="26" t="s">
        <v>597</v>
      </c>
      <c r="D1844" s="25">
        <v>309935</v>
      </c>
      <c r="E1844" s="25" t="s">
        <v>596</v>
      </c>
      <c r="F1844" s="25">
        <v>309940</v>
      </c>
      <c r="G1844" s="25" t="s">
        <v>595</v>
      </c>
      <c r="H1844" s="25">
        <v>2</v>
      </c>
      <c r="I1844" s="25">
        <v>2010.04</v>
      </c>
      <c r="J1844" s="25">
        <v>2500.12</v>
      </c>
      <c r="K1844" s="25" t="s">
        <v>594</v>
      </c>
      <c r="L1844" s="25"/>
      <c r="M1844" s="25" t="s">
        <v>593</v>
      </c>
      <c r="N1844" s="25" t="s">
        <v>412</v>
      </c>
      <c r="O1844" s="25" t="s">
        <v>411</v>
      </c>
      <c r="P1844" s="25" t="s">
        <v>426</v>
      </c>
      <c r="Q1844" s="24">
        <v>1147</v>
      </c>
      <c r="R1844" s="17">
        <v>0</v>
      </c>
      <c r="S1844" s="17" t="s">
        <v>428</v>
      </c>
      <c r="T1844" s="17" t="s">
        <v>556</v>
      </c>
      <c r="U1844" s="29">
        <v>2899</v>
      </c>
      <c r="V1844" s="17">
        <v>0</v>
      </c>
      <c r="W1844" s="17" t="s">
        <v>428</v>
      </c>
      <c r="X1844" s="17" t="s">
        <v>456</v>
      </c>
      <c r="Y1844" s="29">
        <v>7837</v>
      </c>
      <c r="Z1844" s="17">
        <v>0</v>
      </c>
      <c r="AC1844" s="17">
        <v>0</v>
      </c>
      <c r="AD1844" s="17">
        <v>0</v>
      </c>
      <c r="AG1844" s="17">
        <v>0</v>
      </c>
      <c r="AH1844" s="17">
        <v>0</v>
      </c>
      <c r="AK1844" s="17">
        <v>0</v>
      </c>
      <c r="AL1844" s="17">
        <v>0</v>
      </c>
      <c r="AO1844" s="17">
        <v>0</v>
      </c>
      <c r="AP1844" s="17">
        <v>0</v>
      </c>
      <c r="AQ1844" s="17">
        <v>0</v>
      </c>
      <c r="AR1844" s="17">
        <v>7.0910099999999996E-4</v>
      </c>
      <c r="AS1844" s="17">
        <v>4.5669999999999999E-3</v>
      </c>
      <c r="AT1844" s="17">
        <v>2.2794999999999999E-2</v>
      </c>
      <c r="AU1844" s="17">
        <v>4.2041000000000002E-2</v>
      </c>
      <c r="AV1844" s="17">
        <v>163</v>
      </c>
      <c r="AW1844" s="17">
        <v>195.6</v>
      </c>
      <c r="AX1844" s="17">
        <v>244.5</v>
      </c>
      <c r="AY1844" s="17">
        <v>0</v>
      </c>
      <c r="AZ1844" s="17">
        <v>0</v>
      </c>
      <c r="BA1844" s="17">
        <v>0</v>
      </c>
      <c r="BB1844" s="17">
        <v>0</v>
      </c>
      <c r="BC1844" s="17">
        <v>1</v>
      </c>
      <c r="BD1844" s="17">
        <v>11.88</v>
      </c>
      <c r="BE1844" s="17">
        <v>1</v>
      </c>
      <c r="BF1844" s="17">
        <v>1</v>
      </c>
      <c r="BH1844" s="17">
        <v>0</v>
      </c>
      <c r="BJ1844" s="17">
        <v>0</v>
      </c>
      <c r="BL1844" s="17">
        <v>0</v>
      </c>
      <c r="BM1844" s="17">
        <v>1.4175999999999999E-2</v>
      </c>
      <c r="BN1844" s="17">
        <v>5.8901000000000002E-2</v>
      </c>
      <c r="BO1844" s="17">
        <v>0</v>
      </c>
      <c r="BP1844" s="17">
        <v>0</v>
      </c>
      <c r="BQ1844" s="17">
        <v>0</v>
      </c>
      <c r="BR1844" s="17">
        <v>0</v>
      </c>
      <c r="BS1844" s="17">
        <v>0</v>
      </c>
      <c r="BT1844" s="17" t="s">
        <v>409</v>
      </c>
      <c r="BU1844" s="17" t="s">
        <v>409</v>
      </c>
      <c r="BV1844" s="17" t="s">
        <v>409</v>
      </c>
      <c r="BW1844" s="17" t="s">
        <v>592</v>
      </c>
      <c r="CA1844" s="17">
        <v>1101099</v>
      </c>
      <c r="CB1844" s="17" t="s">
        <v>591</v>
      </c>
      <c r="CC1844" s="17">
        <v>3202101</v>
      </c>
      <c r="CD1844" s="17" t="s">
        <v>590</v>
      </c>
    </row>
    <row r="1845" spans="1:82">
      <c r="A1845" s="27">
        <v>1000007128</v>
      </c>
      <c r="B1845" s="26">
        <v>0</v>
      </c>
      <c r="C1845" s="26" t="s">
        <v>589</v>
      </c>
      <c r="D1845" s="25">
        <v>302605</v>
      </c>
      <c r="E1845" s="25" t="s">
        <v>588</v>
      </c>
      <c r="F1845" s="25">
        <v>802605</v>
      </c>
      <c r="G1845" s="25" t="s">
        <v>587</v>
      </c>
      <c r="H1845" s="25">
        <v>1</v>
      </c>
      <c r="I1845" s="25">
        <v>1993.08</v>
      </c>
      <c r="J1845" s="25">
        <v>2500.12</v>
      </c>
      <c r="K1845" s="25" t="s">
        <v>586</v>
      </c>
      <c r="L1845" s="25"/>
      <c r="M1845" s="25"/>
      <c r="N1845" s="25" t="s">
        <v>412</v>
      </c>
      <c r="O1845" s="25" t="s">
        <v>411</v>
      </c>
      <c r="P1845" s="25" t="s">
        <v>438</v>
      </c>
      <c r="Q1845" s="24">
        <v>1400</v>
      </c>
      <c r="R1845" s="17">
        <v>0</v>
      </c>
      <c r="U1845" s="17">
        <v>0</v>
      </c>
      <c r="V1845" s="17">
        <v>0</v>
      </c>
      <c r="Y1845" s="17">
        <v>0</v>
      </c>
      <c r="Z1845" s="17">
        <v>0</v>
      </c>
      <c r="AC1845" s="17">
        <v>0</v>
      </c>
      <c r="AD1845" s="17">
        <v>0</v>
      </c>
      <c r="AG1845" s="17">
        <v>0</v>
      </c>
      <c r="AH1845" s="17">
        <v>0</v>
      </c>
      <c r="AK1845" s="17">
        <v>0</v>
      </c>
      <c r="AL1845" s="17">
        <v>0</v>
      </c>
      <c r="AO1845" s="17">
        <v>0</v>
      </c>
      <c r="AP1845" s="17">
        <v>0</v>
      </c>
      <c r="AQ1845" s="17">
        <v>0</v>
      </c>
      <c r="AR1845" s="17">
        <v>0</v>
      </c>
      <c r="AS1845" s="17">
        <v>0.58799999999999997</v>
      </c>
      <c r="AT1845" s="17">
        <v>0.1419</v>
      </c>
      <c r="AU1845" s="17">
        <v>0</v>
      </c>
      <c r="AV1845" s="17">
        <v>0</v>
      </c>
      <c r="AW1845" s="17">
        <v>0</v>
      </c>
      <c r="AX1845" s="17">
        <v>0</v>
      </c>
      <c r="AY1845" s="17">
        <v>0</v>
      </c>
      <c r="AZ1845" s="17">
        <v>0</v>
      </c>
      <c r="BA1845" s="17">
        <v>0</v>
      </c>
      <c r="BB1845" s="17">
        <v>0</v>
      </c>
      <c r="BC1845" s="17">
        <v>1</v>
      </c>
      <c r="BD1845" s="17">
        <v>1.4</v>
      </c>
      <c r="BE1845" s="17">
        <v>9</v>
      </c>
      <c r="BF1845" s="17">
        <v>1</v>
      </c>
      <c r="BH1845" s="17">
        <v>0</v>
      </c>
      <c r="BJ1845" s="17">
        <v>0</v>
      </c>
      <c r="BL1845" s="17">
        <v>0</v>
      </c>
      <c r="BM1845" s="17">
        <v>0</v>
      </c>
      <c r="BN1845" s="17">
        <v>0</v>
      </c>
      <c r="BO1845" s="17">
        <v>0</v>
      </c>
      <c r="BP1845" s="17">
        <v>0</v>
      </c>
      <c r="BQ1845" s="17">
        <v>0</v>
      </c>
      <c r="BR1845" s="17">
        <v>0</v>
      </c>
      <c r="BS1845" s="17">
        <v>0</v>
      </c>
      <c r="BT1845" s="17" t="s">
        <v>409</v>
      </c>
      <c r="BU1845" s="17" t="s">
        <v>409</v>
      </c>
      <c r="BV1845" s="17" t="s">
        <v>409</v>
      </c>
      <c r="BZ1845" s="17" t="s">
        <v>408</v>
      </c>
      <c r="CA1845" s="17" t="s">
        <v>407</v>
      </c>
      <c r="CB1845" s="17" t="s">
        <v>406</v>
      </c>
    </row>
    <row r="1846" spans="1:82">
      <c r="A1846" s="27">
        <v>1000007129</v>
      </c>
      <c r="B1846" s="26">
        <v>0</v>
      </c>
      <c r="C1846" s="26" t="s">
        <v>585</v>
      </c>
      <c r="D1846" s="25">
        <v>302525</v>
      </c>
      <c r="E1846" s="25" t="s">
        <v>445</v>
      </c>
      <c r="F1846" s="25">
        <v>802525</v>
      </c>
      <c r="G1846" s="25" t="s">
        <v>444</v>
      </c>
      <c r="H1846" s="25">
        <v>1</v>
      </c>
      <c r="I1846" s="25">
        <v>1987.11</v>
      </c>
      <c r="J1846" s="25">
        <v>2500.12</v>
      </c>
      <c r="K1846" s="25" t="s">
        <v>443</v>
      </c>
      <c r="L1846" s="25"/>
      <c r="M1846" s="25"/>
      <c r="N1846" s="25" t="s">
        <v>412</v>
      </c>
      <c r="O1846" s="25" t="s">
        <v>411</v>
      </c>
      <c r="P1846" s="25" t="s">
        <v>417</v>
      </c>
      <c r="Q1846" s="28">
        <v>98</v>
      </c>
      <c r="R1846" s="17">
        <v>0</v>
      </c>
      <c r="U1846" s="17">
        <v>0</v>
      </c>
      <c r="V1846" s="17">
        <v>0</v>
      </c>
      <c r="Y1846" s="17">
        <v>0</v>
      </c>
      <c r="Z1846" s="17">
        <v>0</v>
      </c>
      <c r="AC1846" s="17">
        <v>0</v>
      </c>
      <c r="AD1846" s="17">
        <v>0</v>
      </c>
      <c r="AG1846" s="17">
        <v>0</v>
      </c>
      <c r="AH1846" s="17">
        <v>0</v>
      </c>
      <c r="AK1846" s="17">
        <v>0</v>
      </c>
      <c r="AL1846" s="17">
        <v>0</v>
      </c>
      <c r="AO1846" s="17">
        <v>0</v>
      </c>
      <c r="AP1846" s="17">
        <v>0</v>
      </c>
      <c r="AQ1846" s="17">
        <v>0</v>
      </c>
      <c r="AR1846" s="17">
        <v>0</v>
      </c>
      <c r="AS1846" s="17">
        <v>3.3E-3</v>
      </c>
      <c r="AT1846" s="17">
        <v>5.0000000000000001E-3</v>
      </c>
      <c r="AU1846" s="17">
        <v>0</v>
      </c>
      <c r="AV1846" s="17">
        <v>0</v>
      </c>
      <c r="AW1846" s="17">
        <v>0</v>
      </c>
      <c r="AX1846" s="17">
        <v>0</v>
      </c>
      <c r="AY1846" s="17">
        <v>0</v>
      </c>
      <c r="AZ1846" s="17">
        <v>0</v>
      </c>
      <c r="BA1846" s="17">
        <v>0</v>
      </c>
      <c r="BB1846" s="17">
        <v>0</v>
      </c>
      <c r="BC1846" s="17">
        <v>1</v>
      </c>
      <c r="BD1846" s="17">
        <v>0.1</v>
      </c>
      <c r="BE1846" s="17">
        <v>9</v>
      </c>
      <c r="BF1846" s="17">
        <v>1</v>
      </c>
      <c r="BH1846" s="17">
        <v>0</v>
      </c>
      <c r="BJ1846" s="17">
        <v>0</v>
      </c>
      <c r="BL1846" s="17">
        <v>0</v>
      </c>
      <c r="BM1846" s="17">
        <v>0</v>
      </c>
      <c r="BN1846" s="17">
        <v>0</v>
      </c>
      <c r="BO1846" s="17">
        <v>0</v>
      </c>
      <c r="BP1846" s="17">
        <v>0</v>
      </c>
      <c r="BQ1846" s="17">
        <v>0</v>
      </c>
      <c r="BR1846" s="17">
        <v>0</v>
      </c>
      <c r="BS1846" s="17">
        <v>0</v>
      </c>
      <c r="BT1846" s="17" t="s">
        <v>409</v>
      </c>
      <c r="BU1846" s="17" t="s">
        <v>409</v>
      </c>
      <c r="BV1846" s="17" t="s">
        <v>409</v>
      </c>
      <c r="BZ1846" s="17" t="s">
        <v>408</v>
      </c>
      <c r="CA1846" s="17" t="s">
        <v>407</v>
      </c>
      <c r="CB1846" s="17" t="s">
        <v>406</v>
      </c>
    </row>
    <row r="1847" spans="1:82">
      <c r="A1847" s="27">
        <v>1000007132</v>
      </c>
      <c r="B1847" s="26">
        <v>0</v>
      </c>
      <c r="C1847" s="26" t="s">
        <v>584</v>
      </c>
      <c r="D1847" s="25">
        <v>302315</v>
      </c>
      <c r="E1847" s="25" t="s">
        <v>583</v>
      </c>
      <c r="F1847" s="25">
        <v>802315</v>
      </c>
      <c r="G1847" s="25" t="s">
        <v>582</v>
      </c>
      <c r="H1847" s="25">
        <v>1</v>
      </c>
      <c r="I1847" s="25">
        <v>1986.05</v>
      </c>
      <c r="J1847" s="25">
        <v>2500.12</v>
      </c>
      <c r="K1847" s="25" t="s">
        <v>581</v>
      </c>
      <c r="L1847" s="25"/>
      <c r="M1847" s="25"/>
      <c r="N1847" s="25" t="s">
        <v>412</v>
      </c>
      <c r="O1847" s="25" t="s">
        <v>411</v>
      </c>
      <c r="P1847" s="25" t="s">
        <v>438</v>
      </c>
      <c r="Q1847" s="24">
        <v>5105</v>
      </c>
      <c r="R1847" s="17">
        <v>0</v>
      </c>
      <c r="U1847" s="17">
        <v>0</v>
      </c>
      <c r="V1847" s="17">
        <v>0</v>
      </c>
      <c r="Y1847" s="17">
        <v>0</v>
      </c>
      <c r="Z1847" s="17">
        <v>0</v>
      </c>
      <c r="AC1847" s="17">
        <v>0</v>
      </c>
      <c r="AD1847" s="17">
        <v>0</v>
      </c>
      <c r="AG1847" s="17">
        <v>0</v>
      </c>
      <c r="AH1847" s="17">
        <v>0</v>
      </c>
      <c r="AK1847" s="17">
        <v>0</v>
      </c>
      <c r="AL1847" s="17">
        <v>0</v>
      </c>
      <c r="AO1847" s="17">
        <v>0</v>
      </c>
      <c r="AP1847" s="17">
        <v>0</v>
      </c>
      <c r="AQ1847" s="17">
        <v>0</v>
      </c>
      <c r="AR1847" s="17">
        <v>0</v>
      </c>
      <c r="AS1847" s="17">
        <v>2.1420000000000002E-2</v>
      </c>
      <c r="AT1847" s="17">
        <v>5.1700000000000001E-3</v>
      </c>
      <c r="AU1847" s="17">
        <v>0</v>
      </c>
      <c r="AV1847" s="17">
        <v>0</v>
      </c>
      <c r="AW1847" s="17">
        <v>0</v>
      </c>
      <c r="AX1847" s="17">
        <v>0</v>
      </c>
      <c r="AY1847" s="17">
        <v>0</v>
      </c>
      <c r="AZ1847" s="17">
        <v>0</v>
      </c>
      <c r="BA1847" s="17">
        <v>0</v>
      </c>
      <c r="BB1847" s="17">
        <v>0</v>
      </c>
      <c r="BC1847" s="17">
        <v>1</v>
      </c>
      <c r="BD1847" s="17">
        <v>5.1100000000000003</v>
      </c>
      <c r="BE1847" s="17">
        <v>9</v>
      </c>
      <c r="BF1847" s="17">
        <v>1</v>
      </c>
      <c r="BH1847" s="17">
        <v>0</v>
      </c>
      <c r="BJ1847" s="17">
        <v>0</v>
      </c>
      <c r="BL1847" s="17">
        <v>0</v>
      </c>
      <c r="BM1847" s="17">
        <v>0</v>
      </c>
      <c r="BN1847" s="17">
        <v>0</v>
      </c>
      <c r="BO1847" s="17">
        <v>0</v>
      </c>
      <c r="BP1847" s="17">
        <v>0</v>
      </c>
      <c r="BQ1847" s="17">
        <v>0</v>
      </c>
      <c r="BR1847" s="17">
        <v>0</v>
      </c>
      <c r="BS1847" s="17">
        <v>0</v>
      </c>
      <c r="BT1847" s="17" t="s">
        <v>409</v>
      </c>
      <c r="BU1847" s="17" t="s">
        <v>409</v>
      </c>
      <c r="BV1847" s="17" t="s">
        <v>409</v>
      </c>
      <c r="BZ1847" s="17" t="s">
        <v>408</v>
      </c>
      <c r="CA1847" s="17" t="s">
        <v>407</v>
      </c>
      <c r="CB1847" s="17" t="s">
        <v>406</v>
      </c>
    </row>
    <row r="1848" spans="1:82">
      <c r="A1848" s="27">
        <v>1000007134</v>
      </c>
      <c r="B1848" s="26">
        <v>0</v>
      </c>
      <c r="C1848" s="26" t="s">
        <v>580</v>
      </c>
      <c r="D1848" s="25">
        <v>302365</v>
      </c>
      <c r="E1848" s="25" t="s">
        <v>579</v>
      </c>
      <c r="F1848" s="25">
        <v>802365</v>
      </c>
      <c r="G1848" s="25" t="s">
        <v>578</v>
      </c>
      <c r="H1848" s="25">
        <v>1</v>
      </c>
      <c r="I1848" s="25">
        <v>2004.11</v>
      </c>
      <c r="J1848" s="25">
        <v>2500.12</v>
      </c>
      <c r="K1848" s="25" t="s">
        <v>577</v>
      </c>
      <c r="L1848" s="25"/>
      <c r="M1848" s="25"/>
      <c r="N1848" s="25" t="s">
        <v>412</v>
      </c>
      <c r="O1848" s="25" t="s">
        <v>411</v>
      </c>
      <c r="P1848" s="25" t="s">
        <v>410</v>
      </c>
      <c r="Q1848" s="24">
        <v>4200</v>
      </c>
      <c r="R1848" s="17">
        <v>0</v>
      </c>
      <c r="U1848" s="17">
        <v>0</v>
      </c>
      <c r="V1848" s="17">
        <v>0</v>
      </c>
      <c r="Y1848" s="17">
        <v>0</v>
      </c>
      <c r="Z1848" s="17">
        <v>0</v>
      </c>
      <c r="AC1848" s="17">
        <v>0</v>
      </c>
      <c r="AD1848" s="17">
        <v>0</v>
      </c>
      <c r="AG1848" s="17">
        <v>0</v>
      </c>
      <c r="AH1848" s="17">
        <v>0</v>
      </c>
      <c r="AK1848" s="17">
        <v>0</v>
      </c>
      <c r="AL1848" s="17">
        <v>0</v>
      </c>
      <c r="AO1848" s="17">
        <v>0</v>
      </c>
      <c r="AP1848" s="17">
        <v>0</v>
      </c>
      <c r="AQ1848" s="17">
        <v>0</v>
      </c>
      <c r="AR1848" s="17">
        <v>1E-3</v>
      </c>
      <c r="AS1848" s="17">
        <v>0.15840000000000001</v>
      </c>
      <c r="AT1848" s="17">
        <v>0.192</v>
      </c>
      <c r="AU1848" s="17">
        <v>0</v>
      </c>
      <c r="AV1848" s="17">
        <v>0</v>
      </c>
      <c r="AW1848" s="17">
        <v>0</v>
      </c>
      <c r="AX1848" s="17">
        <v>0</v>
      </c>
      <c r="AY1848" s="17">
        <v>0</v>
      </c>
      <c r="AZ1848" s="17">
        <v>0</v>
      </c>
      <c r="BA1848" s="17">
        <v>0</v>
      </c>
      <c r="BB1848" s="17">
        <v>0</v>
      </c>
      <c r="BC1848" s="17">
        <v>1</v>
      </c>
      <c r="BD1848" s="17">
        <v>4.2</v>
      </c>
      <c r="BE1848" s="17">
        <v>9</v>
      </c>
      <c r="BF1848" s="17">
        <v>1</v>
      </c>
      <c r="BH1848" s="17">
        <v>0</v>
      </c>
      <c r="BJ1848" s="17">
        <v>0</v>
      </c>
      <c r="BL1848" s="17">
        <v>0</v>
      </c>
      <c r="BM1848" s="17">
        <v>0</v>
      </c>
      <c r="BN1848" s="17">
        <v>0</v>
      </c>
      <c r="BO1848" s="17">
        <v>0</v>
      </c>
      <c r="BP1848" s="17">
        <v>0</v>
      </c>
      <c r="BQ1848" s="17">
        <v>0</v>
      </c>
      <c r="BR1848" s="17">
        <v>0</v>
      </c>
      <c r="BS1848" s="17">
        <v>0</v>
      </c>
      <c r="BT1848" s="17" t="s">
        <v>409</v>
      </c>
      <c r="BU1848" s="17" t="s">
        <v>409</v>
      </c>
      <c r="BV1848" s="17" t="s">
        <v>409</v>
      </c>
      <c r="BZ1848" s="17" t="s">
        <v>408</v>
      </c>
      <c r="CA1848" s="17" t="s">
        <v>407</v>
      </c>
      <c r="CB1848" s="17" t="s">
        <v>406</v>
      </c>
    </row>
    <row r="1849" spans="1:82">
      <c r="A1849" s="27">
        <v>1000007135</v>
      </c>
      <c r="B1849" s="26">
        <v>0</v>
      </c>
      <c r="C1849" s="26" t="s">
        <v>576</v>
      </c>
      <c r="D1849" s="25">
        <v>302140</v>
      </c>
      <c r="E1849" s="25" t="s">
        <v>575</v>
      </c>
      <c r="F1849" s="25">
        <v>802140</v>
      </c>
      <c r="G1849" s="25" t="s">
        <v>574</v>
      </c>
      <c r="H1849" s="25">
        <v>1</v>
      </c>
      <c r="I1849" s="25">
        <v>2002.04</v>
      </c>
      <c r="J1849" s="25">
        <v>2500.12</v>
      </c>
      <c r="K1849" s="25" t="s">
        <v>573</v>
      </c>
      <c r="L1849" s="25"/>
      <c r="M1849" s="25"/>
      <c r="N1849" s="25" t="s">
        <v>412</v>
      </c>
      <c r="O1849" s="25" t="s">
        <v>411</v>
      </c>
      <c r="P1849" s="25" t="s">
        <v>433</v>
      </c>
      <c r="Q1849" s="24">
        <v>2430</v>
      </c>
      <c r="R1849" s="17">
        <v>0</v>
      </c>
      <c r="U1849" s="17">
        <v>0</v>
      </c>
      <c r="V1849" s="17">
        <v>0</v>
      </c>
      <c r="Y1849" s="17">
        <v>0</v>
      </c>
      <c r="Z1849" s="17">
        <v>0</v>
      </c>
      <c r="AC1849" s="17">
        <v>0</v>
      </c>
      <c r="AD1849" s="17">
        <v>0</v>
      </c>
      <c r="AG1849" s="17">
        <v>0</v>
      </c>
      <c r="AH1849" s="17">
        <v>0</v>
      </c>
      <c r="AK1849" s="17">
        <v>0</v>
      </c>
      <c r="AL1849" s="17">
        <v>0</v>
      </c>
      <c r="AO1849" s="17">
        <v>0</v>
      </c>
      <c r="AP1849" s="17">
        <v>0</v>
      </c>
      <c r="AQ1849" s="17">
        <v>0</v>
      </c>
      <c r="AR1849" s="17">
        <v>0</v>
      </c>
      <c r="AS1849" s="17">
        <v>3.6600000000000001E-2</v>
      </c>
      <c r="AT1849" s="17">
        <v>0.30070000000000002</v>
      </c>
      <c r="AU1849" s="17">
        <v>0</v>
      </c>
      <c r="AV1849" s="17">
        <v>0</v>
      </c>
      <c r="AW1849" s="17">
        <v>0</v>
      </c>
      <c r="AX1849" s="17">
        <v>0</v>
      </c>
      <c r="AY1849" s="17">
        <v>0</v>
      </c>
      <c r="AZ1849" s="17">
        <v>0</v>
      </c>
      <c r="BA1849" s="17">
        <v>0</v>
      </c>
      <c r="BB1849" s="17">
        <v>0</v>
      </c>
      <c r="BC1849" s="17">
        <v>1</v>
      </c>
      <c r="BD1849" s="17">
        <v>2.4300000000000002</v>
      </c>
      <c r="BE1849" s="17">
        <v>9</v>
      </c>
      <c r="BF1849" s="17">
        <v>1</v>
      </c>
      <c r="BH1849" s="17">
        <v>0</v>
      </c>
      <c r="BJ1849" s="17">
        <v>0</v>
      </c>
      <c r="BL1849" s="17">
        <v>0</v>
      </c>
      <c r="BM1849" s="17">
        <v>0</v>
      </c>
      <c r="BN1849" s="17">
        <v>0</v>
      </c>
      <c r="BO1849" s="17">
        <v>0</v>
      </c>
      <c r="BP1849" s="17">
        <v>0</v>
      </c>
      <c r="BQ1849" s="17">
        <v>0</v>
      </c>
      <c r="BR1849" s="17">
        <v>0</v>
      </c>
      <c r="BS1849" s="17">
        <v>0</v>
      </c>
      <c r="BT1849" s="17" t="s">
        <v>409</v>
      </c>
      <c r="BU1849" s="17" t="s">
        <v>409</v>
      </c>
      <c r="BV1849" s="17" t="s">
        <v>409</v>
      </c>
      <c r="BZ1849" s="17" t="s">
        <v>408</v>
      </c>
      <c r="CA1849" s="17" t="s">
        <v>407</v>
      </c>
      <c r="CB1849" s="17" t="s">
        <v>406</v>
      </c>
    </row>
    <row r="1850" spans="1:82">
      <c r="A1850" s="27">
        <v>1000007136</v>
      </c>
      <c r="B1850" s="26">
        <v>0</v>
      </c>
      <c r="C1850" s="26" t="s">
        <v>572</v>
      </c>
      <c r="D1850" s="25">
        <v>302115</v>
      </c>
      <c r="E1850" s="25" t="s">
        <v>571</v>
      </c>
      <c r="F1850" s="25">
        <v>802115</v>
      </c>
      <c r="G1850" s="25" t="s">
        <v>570</v>
      </c>
      <c r="H1850" s="25">
        <v>1</v>
      </c>
      <c r="I1850" s="25">
        <v>1981.12</v>
      </c>
      <c r="J1850" s="25">
        <v>2500.12</v>
      </c>
      <c r="K1850" s="25" t="s">
        <v>569</v>
      </c>
      <c r="L1850" s="25"/>
      <c r="M1850" s="25"/>
      <c r="N1850" s="25" t="s">
        <v>412</v>
      </c>
      <c r="O1850" s="25" t="s">
        <v>428</v>
      </c>
      <c r="P1850" s="25" t="s">
        <v>427</v>
      </c>
      <c r="Q1850" s="24">
        <v>1120</v>
      </c>
      <c r="R1850" s="17">
        <v>0</v>
      </c>
      <c r="S1850" s="17" t="s">
        <v>411</v>
      </c>
      <c r="T1850" s="17" t="s">
        <v>426</v>
      </c>
      <c r="U1850" s="17">
        <v>460</v>
      </c>
      <c r="V1850" s="17">
        <v>0</v>
      </c>
      <c r="Y1850" s="17">
        <v>0</v>
      </c>
      <c r="Z1850" s="17">
        <v>0</v>
      </c>
      <c r="AC1850" s="17">
        <v>0</v>
      </c>
      <c r="AD1850" s="17">
        <v>0</v>
      </c>
      <c r="AG1850" s="17">
        <v>0</v>
      </c>
      <c r="AH1850" s="17">
        <v>0</v>
      </c>
      <c r="AK1850" s="17">
        <v>0</v>
      </c>
      <c r="AL1850" s="17">
        <v>0</v>
      </c>
      <c r="AO1850" s="17">
        <v>0</v>
      </c>
      <c r="AP1850" s="17">
        <v>0</v>
      </c>
      <c r="AQ1850" s="17">
        <v>0</v>
      </c>
      <c r="AR1850" s="17">
        <v>9.0268399999999995E-4</v>
      </c>
      <c r="AS1850" s="17">
        <v>9.9500000000000005E-2</v>
      </c>
      <c r="AT1850" s="17">
        <v>0.3775</v>
      </c>
      <c r="AU1850" s="17">
        <v>0</v>
      </c>
      <c r="AV1850" s="17">
        <v>0</v>
      </c>
      <c r="AW1850" s="17">
        <v>0</v>
      </c>
      <c r="AX1850" s="17">
        <v>0</v>
      </c>
      <c r="AY1850" s="17">
        <v>0</v>
      </c>
      <c r="AZ1850" s="17">
        <v>0</v>
      </c>
      <c r="BA1850" s="17">
        <v>0</v>
      </c>
      <c r="BB1850" s="17">
        <v>0</v>
      </c>
      <c r="BC1850" s="17">
        <v>1</v>
      </c>
      <c r="BD1850" s="17">
        <v>1.58</v>
      </c>
      <c r="BE1850" s="17">
        <v>9</v>
      </c>
      <c r="BF1850" s="17">
        <v>1</v>
      </c>
      <c r="BH1850" s="17">
        <v>0</v>
      </c>
      <c r="BJ1850" s="17">
        <v>0</v>
      </c>
      <c r="BL1850" s="17">
        <v>0</v>
      </c>
      <c r="BM1850" s="17">
        <v>0</v>
      </c>
      <c r="BN1850" s="17">
        <v>0</v>
      </c>
      <c r="BO1850" s="17">
        <v>0</v>
      </c>
      <c r="BP1850" s="17">
        <v>0</v>
      </c>
      <c r="BQ1850" s="17">
        <v>0</v>
      </c>
      <c r="BR1850" s="17">
        <v>0</v>
      </c>
      <c r="BS1850" s="17">
        <v>0</v>
      </c>
      <c r="BT1850" s="17" t="s">
        <v>409</v>
      </c>
      <c r="BU1850" s="17" t="s">
        <v>409</v>
      </c>
      <c r="BV1850" s="17" t="s">
        <v>409</v>
      </c>
      <c r="BZ1850" s="17" t="s">
        <v>408</v>
      </c>
      <c r="CA1850" s="17" t="s">
        <v>407</v>
      </c>
      <c r="CB1850" s="17" t="s">
        <v>406</v>
      </c>
    </row>
    <row r="1851" spans="1:82">
      <c r="A1851" s="27">
        <v>1000007137</v>
      </c>
      <c r="B1851" s="26">
        <v>0</v>
      </c>
      <c r="C1851" s="26" t="s">
        <v>568</v>
      </c>
      <c r="D1851" s="25">
        <v>302230</v>
      </c>
      <c r="E1851" s="25" t="s">
        <v>567</v>
      </c>
      <c r="F1851" s="25">
        <v>802230</v>
      </c>
      <c r="G1851" s="25" t="s">
        <v>566</v>
      </c>
      <c r="H1851" s="25">
        <v>2</v>
      </c>
      <c r="I1851" s="25">
        <v>1993.12</v>
      </c>
      <c r="J1851" s="25">
        <v>2500.12</v>
      </c>
      <c r="K1851" s="25" t="s">
        <v>565</v>
      </c>
      <c r="L1851" s="25"/>
      <c r="M1851" s="25"/>
      <c r="N1851" s="25" t="s">
        <v>412</v>
      </c>
      <c r="O1851" s="25" t="s">
        <v>411</v>
      </c>
      <c r="P1851" s="25" t="s">
        <v>417</v>
      </c>
      <c r="Q1851" s="24">
        <v>1307</v>
      </c>
      <c r="R1851" s="17">
        <v>0</v>
      </c>
      <c r="U1851" s="17">
        <v>0</v>
      </c>
      <c r="V1851" s="17">
        <v>0</v>
      </c>
      <c r="Y1851" s="17">
        <v>0</v>
      </c>
      <c r="Z1851" s="17">
        <v>0</v>
      </c>
      <c r="AC1851" s="17">
        <v>0</v>
      </c>
      <c r="AD1851" s="17">
        <v>0</v>
      </c>
      <c r="AG1851" s="17">
        <v>0</v>
      </c>
      <c r="AH1851" s="17">
        <v>0</v>
      </c>
      <c r="AK1851" s="17">
        <v>0</v>
      </c>
      <c r="AL1851" s="17">
        <v>0</v>
      </c>
      <c r="AO1851" s="17">
        <v>0</v>
      </c>
      <c r="AP1851" s="17">
        <v>0</v>
      </c>
      <c r="AQ1851" s="17">
        <v>0</v>
      </c>
      <c r="AR1851" s="17">
        <v>0</v>
      </c>
      <c r="AS1851" s="17">
        <v>2.3900000000000001E-2</v>
      </c>
      <c r="AT1851" s="17">
        <v>0.151</v>
      </c>
      <c r="AU1851" s="17">
        <v>0</v>
      </c>
      <c r="AV1851" s="17">
        <v>0</v>
      </c>
      <c r="AW1851" s="17">
        <v>0</v>
      </c>
      <c r="AX1851" s="17">
        <v>0</v>
      </c>
      <c r="AY1851" s="17">
        <v>0</v>
      </c>
      <c r="AZ1851" s="17">
        <v>0</v>
      </c>
      <c r="BA1851" s="17">
        <v>0</v>
      </c>
      <c r="BB1851" s="17">
        <v>0</v>
      </c>
      <c r="BC1851" s="17">
        <v>1</v>
      </c>
      <c r="BD1851" s="17">
        <v>1.31</v>
      </c>
      <c r="BE1851" s="17">
        <v>9</v>
      </c>
      <c r="BF1851" s="17">
        <v>1</v>
      </c>
      <c r="BH1851" s="17">
        <v>0</v>
      </c>
      <c r="BJ1851" s="17">
        <v>0</v>
      </c>
      <c r="BL1851" s="17">
        <v>0</v>
      </c>
      <c r="BM1851" s="17">
        <v>0</v>
      </c>
      <c r="BN1851" s="17">
        <v>0</v>
      </c>
      <c r="BO1851" s="17">
        <v>0</v>
      </c>
      <c r="BP1851" s="17">
        <v>0</v>
      </c>
      <c r="BQ1851" s="17">
        <v>0</v>
      </c>
      <c r="BR1851" s="17">
        <v>0</v>
      </c>
      <c r="BS1851" s="17">
        <v>0</v>
      </c>
      <c r="BT1851" s="17" t="s">
        <v>409</v>
      </c>
      <c r="BU1851" s="17" t="s">
        <v>409</v>
      </c>
      <c r="BV1851" s="17" t="s">
        <v>409</v>
      </c>
      <c r="BZ1851" s="17" t="s">
        <v>408</v>
      </c>
      <c r="CA1851" s="17" t="s">
        <v>407</v>
      </c>
      <c r="CB1851" s="17" t="s">
        <v>406</v>
      </c>
    </row>
    <row r="1852" spans="1:82">
      <c r="A1852" s="27">
        <v>1000007155</v>
      </c>
      <c r="B1852" s="26">
        <v>0</v>
      </c>
      <c r="C1852" s="26" t="s">
        <v>564</v>
      </c>
      <c r="D1852" s="25">
        <v>304830</v>
      </c>
      <c r="E1852" s="25" t="s">
        <v>559</v>
      </c>
      <c r="F1852" s="25">
        <v>804830</v>
      </c>
      <c r="G1852" s="25" t="s">
        <v>563</v>
      </c>
      <c r="H1852" s="25">
        <v>1</v>
      </c>
      <c r="I1852" s="25">
        <v>1997.01</v>
      </c>
      <c r="J1852" s="25">
        <v>2500.12</v>
      </c>
      <c r="K1852" s="25" t="s">
        <v>562</v>
      </c>
      <c r="L1852" s="25"/>
      <c r="M1852" s="25"/>
      <c r="N1852" s="25" t="s">
        <v>412</v>
      </c>
      <c r="O1852" s="25" t="s">
        <v>561</v>
      </c>
      <c r="P1852" s="25" t="s">
        <v>438</v>
      </c>
      <c r="Q1852" s="28">
        <v>460</v>
      </c>
      <c r="R1852" s="17">
        <v>0</v>
      </c>
      <c r="U1852" s="17">
        <v>0</v>
      </c>
      <c r="V1852" s="17">
        <v>0</v>
      </c>
      <c r="Y1852" s="17">
        <v>0</v>
      </c>
      <c r="Z1852" s="17">
        <v>0</v>
      </c>
      <c r="AC1852" s="17">
        <v>0</v>
      </c>
      <c r="AD1852" s="17">
        <v>0</v>
      </c>
      <c r="AG1852" s="17">
        <v>0</v>
      </c>
      <c r="AH1852" s="17">
        <v>0</v>
      </c>
      <c r="AK1852" s="17">
        <v>0</v>
      </c>
      <c r="AL1852" s="17">
        <v>0</v>
      </c>
      <c r="AO1852" s="17">
        <v>0</v>
      </c>
      <c r="AP1852" s="17">
        <v>0</v>
      </c>
      <c r="AQ1852" s="17">
        <v>0</v>
      </c>
      <c r="AR1852" s="17">
        <v>0</v>
      </c>
      <c r="AS1852" s="17">
        <v>3.2199999999999999E-2</v>
      </c>
      <c r="AT1852" s="17">
        <v>3.4200000000000001E-2</v>
      </c>
      <c r="AU1852" s="17">
        <v>0</v>
      </c>
      <c r="AV1852" s="17">
        <v>0</v>
      </c>
      <c r="AW1852" s="17">
        <v>0</v>
      </c>
      <c r="AX1852" s="17">
        <v>0</v>
      </c>
      <c r="AY1852" s="17">
        <v>0</v>
      </c>
      <c r="AZ1852" s="17">
        <v>0</v>
      </c>
      <c r="BA1852" s="17">
        <v>0</v>
      </c>
      <c r="BB1852" s="17">
        <v>0</v>
      </c>
      <c r="BC1852" s="17">
        <v>1</v>
      </c>
      <c r="BD1852" s="17">
        <v>0.46</v>
      </c>
      <c r="BE1852" s="17">
        <v>9</v>
      </c>
      <c r="BF1852" s="17">
        <v>1</v>
      </c>
      <c r="BH1852" s="17">
        <v>0</v>
      </c>
      <c r="BJ1852" s="17">
        <v>0</v>
      </c>
      <c r="BL1852" s="17">
        <v>0</v>
      </c>
      <c r="BM1852" s="17">
        <v>0</v>
      </c>
      <c r="BN1852" s="17">
        <v>0</v>
      </c>
      <c r="BO1852" s="17">
        <v>0</v>
      </c>
      <c r="BP1852" s="17">
        <v>0</v>
      </c>
      <c r="BQ1852" s="17">
        <v>0</v>
      </c>
      <c r="BR1852" s="17">
        <v>0</v>
      </c>
      <c r="BS1852" s="17">
        <v>0</v>
      </c>
      <c r="BT1852" s="17" t="s">
        <v>409</v>
      </c>
      <c r="BU1852" s="17" t="s">
        <v>409</v>
      </c>
      <c r="BV1852" s="17" t="s">
        <v>409</v>
      </c>
      <c r="BZ1852" s="17" t="s">
        <v>408</v>
      </c>
      <c r="CA1852" s="17" t="s">
        <v>407</v>
      </c>
      <c r="CB1852" s="17" t="s">
        <v>406</v>
      </c>
    </row>
    <row r="1853" spans="1:82">
      <c r="A1853" s="27">
        <v>1000007156</v>
      </c>
      <c r="B1853" s="26">
        <v>0</v>
      </c>
      <c r="C1853" s="26" t="s">
        <v>560</v>
      </c>
      <c r="D1853" s="25">
        <v>304830</v>
      </c>
      <c r="E1853" s="25" t="s">
        <v>559</v>
      </c>
      <c r="F1853" s="25">
        <v>804831</v>
      </c>
      <c r="G1853" s="25" t="s">
        <v>558</v>
      </c>
      <c r="H1853" s="25">
        <v>1</v>
      </c>
      <c r="I1853" s="25">
        <v>2000.01</v>
      </c>
      <c r="J1853" s="25">
        <v>2500.12</v>
      </c>
      <c r="K1853" s="25" t="s">
        <v>557</v>
      </c>
      <c r="L1853" s="25"/>
      <c r="M1853" s="25"/>
      <c r="N1853" s="25" t="s">
        <v>412</v>
      </c>
      <c r="O1853" s="25" t="s">
        <v>411</v>
      </c>
      <c r="P1853" s="25" t="s">
        <v>556</v>
      </c>
      <c r="Q1853" s="24">
        <v>2970</v>
      </c>
      <c r="R1853" s="17">
        <v>0</v>
      </c>
      <c r="U1853" s="17">
        <v>0</v>
      </c>
      <c r="V1853" s="17">
        <v>0</v>
      </c>
      <c r="Y1853" s="17">
        <v>0</v>
      </c>
      <c r="Z1853" s="17">
        <v>0</v>
      </c>
      <c r="AC1853" s="17">
        <v>0</v>
      </c>
      <c r="AD1853" s="17">
        <v>0</v>
      </c>
      <c r="AG1853" s="17">
        <v>0</v>
      </c>
      <c r="AH1853" s="17">
        <v>0</v>
      </c>
      <c r="AK1853" s="17">
        <v>0</v>
      </c>
      <c r="AL1853" s="17">
        <v>0</v>
      </c>
      <c r="AO1853" s="17">
        <v>0</v>
      </c>
      <c r="AP1853" s="17">
        <v>0</v>
      </c>
      <c r="AQ1853" s="17">
        <v>0</v>
      </c>
      <c r="AR1853" s="17">
        <v>0</v>
      </c>
      <c r="AS1853" s="17">
        <v>4.7800000000000002E-2</v>
      </c>
      <c r="AT1853" s="17">
        <v>0.12889999999999999</v>
      </c>
      <c r="AU1853" s="17">
        <v>0</v>
      </c>
      <c r="AV1853" s="17">
        <v>0</v>
      </c>
      <c r="AW1853" s="17">
        <v>0</v>
      </c>
      <c r="AX1853" s="17">
        <v>0</v>
      </c>
      <c r="AY1853" s="17">
        <v>0</v>
      </c>
      <c r="AZ1853" s="17">
        <v>0</v>
      </c>
      <c r="BA1853" s="17">
        <v>0</v>
      </c>
      <c r="BB1853" s="17">
        <v>0</v>
      </c>
      <c r="BC1853" s="17">
        <v>1</v>
      </c>
      <c r="BD1853" s="17">
        <v>2.97</v>
      </c>
      <c r="BE1853" s="17">
        <v>9</v>
      </c>
      <c r="BF1853" s="17">
        <v>1</v>
      </c>
      <c r="BH1853" s="17">
        <v>0</v>
      </c>
      <c r="BJ1853" s="17">
        <v>0</v>
      </c>
      <c r="BL1853" s="17">
        <v>0</v>
      </c>
      <c r="BM1853" s="17">
        <v>0</v>
      </c>
      <c r="BN1853" s="17">
        <v>0</v>
      </c>
      <c r="BO1853" s="17">
        <v>0</v>
      </c>
      <c r="BP1853" s="17">
        <v>0</v>
      </c>
      <c r="BQ1853" s="17">
        <v>0</v>
      </c>
      <c r="BR1853" s="17">
        <v>0</v>
      </c>
      <c r="BS1853" s="17">
        <v>0</v>
      </c>
      <c r="BT1853" s="17" t="s">
        <v>409</v>
      </c>
      <c r="BU1853" s="17" t="s">
        <v>409</v>
      </c>
      <c r="BV1853" s="17" t="s">
        <v>409</v>
      </c>
      <c r="BZ1853" s="17" t="s">
        <v>408</v>
      </c>
      <c r="CA1853" s="17" t="s">
        <v>407</v>
      </c>
      <c r="CB1853" s="17" t="s">
        <v>406</v>
      </c>
    </row>
    <row r="1854" spans="1:82">
      <c r="A1854" s="27">
        <v>1000007175</v>
      </c>
      <c r="B1854" s="26">
        <v>0</v>
      </c>
      <c r="C1854" s="26" t="s">
        <v>555</v>
      </c>
      <c r="D1854" s="25">
        <v>305540</v>
      </c>
      <c r="E1854" s="25" t="s">
        <v>553</v>
      </c>
      <c r="F1854" s="25">
        <v>805540</v>
      </c>
      <c r="G1854" s="25" t="s">
        <v>552</v>
      </c>
      <c r="H1854" s="25">
        <v>1</v>
      </c>
      <c r="I1854" s="25">
        <v>2001.1</v>
      </c>
      <c r="J1854" s="25">
        <v>2500.12</v>
      </c>
      <c r="K1854" s="25" t="s">
        <v>551</v>
      </c>
      <c r="L1854" s="25"/>
      <c r="M1854" s="25"/>
      <c r="N1854" s="25" t="s">
        <v>412</v>
      </c>
      <c r="O1854" s="25" t="s">
        <v>411</v>
      </c>
      <c r="P1854" s="25" t="s">
        <v>426</v>
      </c>
      <c r="Q1854" s="28">
        <v>130</v>
      </c>
      <c r="R1854" s="17">
        <v>0</v>
      </c>
      <c r="U1854" s="17">
        <v>0</v>
      </c>
      <c r="V1854" s="17">
        <v>0</v>
      </c>
      <c r="Y1854" s="17">
        <v>0</v>
      </c>
      <c r="Z1854" s="17">
        <v>0</v>
      </c>
      <c r="AC1854" s="17">
        <v>0</v>
      </c>
      <c r="AD1854" s="17">
        <v>0</v>
      </c>
      <c r="AG1854" s="17">
        <v>0</v>
      </c>
      <c r="AH1854" s="17">
        <v>0</v>
      </c>
      <c r="AK1854" s="17">
        <v>0</v>
      </c>
      <c r="AL1854" s="17">
        <v>0</v>
      </c>
      <c r="AO1854" s="17">
        <v>0</v>
      </c>
      <c r="AP1854" s="17">
        <v>0</v>
      </c>
      <c r="AQ1854" s="17">
        <v>0</v>
      </c>
      <c r="AR1854" s="17">
        <v>1E-3</v>
      </c>
      <c r="AS1854" s="17">
        <v>0</v>
      </c>
      <c r="AT1854" s="17">
        <v>0</v>
      </c>
      <c r="AU1854" s="17">
        <v>0</v>
      </c>
      <c r="AV1854" s="17">
        <v>0</v>
      </c>
      <c r="AW1854" s="17">
        <v>0</v>
      </c>
      <c r="AX1854" s="17">
        <v>0</v>
      </c>
      <c r="AY1854" s="17">
        <v>0</v>
      </c>
      <c r="AZ1854" s="17">
        <v>0</v>
      </c>
      <c r="BA1854" s="17">
        <v>0</v>
      </c>
      <c r="BB1854" s="17">
        <v>0</v>
      </c>
      <c r="BC1854" s="17">
        <v>1</v>
      </c>
      <c r="BD1854" s="17">
        <v>0.13</v>
      </c>
      <c r="BE1854" s="17">
        <v>9</v>
      </c>
      <c r="BF1854" s="17">
        <v>1</v>
      </c>
      <c r="BH1854" s="17">
        <v>0</v>
      </c>
      <c r="BJ1854" s="17">
        <v>0</v>
      </c>
      <c r="BL1854" s="17">
        <v>0</v>
      </c>
      <c r="BM1854" s="17">
        <v>0</v>
      </c>
      <c r="BN1854" s="17">
        <v>0</v>
      </c>
      <c r="BO1854" s="17">
        <v>0</v>
      </c>
      <c r="BP1854" s="17">
        <v>0</v>
      </c>
      <c r="BQ1854" s="17">
        <v>0</v>
      </c>
      <c r="BR1854" s="17">
        <v>0</v>
      </c>
      <c r="BS1854" s="17">
        <v>0</v>
      </c>
      <c r="BT1854" s="17" t="s">
        <v>409</v>
      </c>
      <c r="BU1854" s="17" t="s">
        <v>409</v>
      </c>
      <c r="BV1854" s="17" t="s">
        <v>409</v>
      </c>
      <c r="BZ1854" s="17" t="s">
        <v>408</v>
      </c>
      <c r="CA1854" s="17" t="s">
        <v>407</v>
      </c>
      <c r="CB1854" s="17" t="s">
        <v>406</v>
      </c>
    </row>
    <row r="1855" spans="1:82">
      <c r="A1855" s="27">
        <v>1000007176</v>
      </c>
      <c r="B1855" s="26">
        <v>0</v>
      </c>
      <c r="C1855" s="26" t="s">
        <v>554</v>
      </c>
      <c r="D1855" s="25">
        <v>305540</v>
      </c>
      <c r="E1855" s="25" t="s">
        <v>553</v>
      </c>
      <c r="F1855" s="25">
        <v>805541</v>
      </c>
      <c r="G1855" s="25" t="s">
        <v>552</v>
      </c>
      <c r="H1855" s="25">
        <v>1</v>
      </c>
      <c r="I1855" s="25">
        <v>2001.1</v>
      </c>
      <c r="J1855" s="25">
        <v>2500.12</v>
      </c>
      <c r="K1855" s="25" t="s">
        <v>551</v>
      </c>
      <c r="L1855" s="25"/>
      <c r="M1855" s="25"/>
      <c r="N1855" s="25" t="s">
        <v>412</v>
      </c>
      <c r="O1855" s="25" t="s">
        <v>411</v>
      </c>
      <c r="P1855" s="25" t="s">
        <v>426</v>
      </c>
      <c r="Q1855" s="24">
        <v>1440</v>
      </c>
      <c r="R1855" s="17">
        <v>0</v>
      </c>
      <c r="U1855" s="17">
        <v>0</v>
      </c>
      <c r="V1855" s="17">
        <v>0</v>
      </c>
      <c r="Y1855" s="17">
        <v>0</v>
      </c>
      <c r="Z1855" s="17">
        <v>0</v>
      </c>
      <c r="AC1855" s="17">
        <v>0</v>
      </c>
      <c r="AD1855" s="17">
        <v>0</v>
      </c>
      <c r="AG1855" s="17">
        <v>0</v>
      </c>
      <c r="AH1855" s="17">
        <v>0</v>
      </c>
      <c r="AK1855" s="17">
        <v>0</v>
      </c>
      <c r="AL1855" s="17">
        <v>0</v>
      </c>
      <c r="AO1855" s="17">
        <v>0</v>
      </c>
      <c r="AP1855" s="17">
        <v>0</v>
      </c>
      <c r="AQ1855" s="17">
        <v>0</v>
      </c>
      <c r="AR1855" s="17">
        <v>1E-3</v>
      </c>
      <c r="AS1855" s="17">
        <v>0</v>
      </c>
      <c r="AT1855" s="17">
        <v>0</v>
      </c>
      <c r="AU1855" s="17">
        <v>0</v>
      </c>
      <c r="AV1855" s="17">
        <v>0</v>
      </c>
      <c r="AW1855" s="17">
        <v>0</v>
      </c>
      <c r="AX1855" s="17">
        <v>0</v>
      </c>
      <c r="AY1855" s="17">
        <v>0</v>
      </c>
      <c r="AZ1855" s="17">
        <v>0</v>
      </c>
      <c r="BA1855" s="17">
        <v>0</v>
      </c>
      <c r="BB1855" s="17">
        <v>0</v>
      </c>
      <c r="BC1855" s="17">
        <v>1</v>
      </c>
      <c r="BD1855" s="17">
        <v>1.44</v>
      </c>
      <c r="BE1855" s="17">
        <v>9</v>
      </c>
      <c r="BF1855" s="17">
        <v>1</v>
      </c>
      <c r="BH1855" s="17">
        <v>0</v>
      </c>
      <c r="BJ1855" s="17">
        <v>0</v>
      </c>
      <c r="BL1855" s="17">
        <v>0</v>
      </c>
      <c r="BM1855" s="17">
        <v>0</v>
      </c>
      <c r="BN1855" s="17">
        <v>0</v>
      </c>
      <c r="BO1855" s="17">
        <v>0</v>
      </c>
      <c r="BP1855" s="17">
        <v>0</v>
      </c>
      <c r="BQ1855" s="17">
        <v>0</v>
      </c>
      <c r="BR1855" s="17">
        <v>0</v>
      </c>
      <c r="BS1855" s="17">
        <v>0</v>
      </c>
      <c r="BT1855" s="17" t="s">
        <v>409</v>
      </c>
      <c r="BU1855" s="17" t="s">
        <v>409</v>
      </c>
      <c r="BV1855" s="17" t="s">
        <v>409</v>
      </c>
      <c r="BZ1855" s="17" t="s">
        <v>408</v>
      </c>
      <c r="CA1855" s="17" t="s">
        <v>407</v>
      </c>
      <c r="CB1855" s="17" t="s">
        <v>406</v>
      </c>
    </row>
    <row r="1856" spans="1:82">
      <c r="A1856" s="27">
        <v>1000007289</v>
      </c>
      <c r="B1856" s="26">
        <v>0</v>
      </c>
      <c r="C1856" s="26" t="s">
        <v>550</v>
      </c>
      <c r="D1856" s="25">
        <v>309630</v>
      </c>
      <c r="E1856" s="25" t="s">
        <v>549</v>
      </c>
      <c r="F1856" s="25">
        <v>809630</v>
      </c>
      <c r="G1856" s="25" t="s">
        <v>548</v>
      </c>
      <c r="H1856" s="25">
        <v>1</v>
      </c>
      <c r="I1856" s="25">
        <v>1996.01</v>
      </c>
      <c r="J1856" s="25">
        <v>2500.12</v>
      </c>
      <c r="K1856" s="25" t="s">
        <v>505</v>
      </c>
      <c r="L1856" s="25"/>
      <c r="M1856" s="25"/>
      <c r="N1856" s="25" t="s">
        <v>412</v>
      </c>
      <c r="O1856" s="25" t="s">
        <v>411</v>
      </c>
      <c r="P1856" s="25" t="s">
        <v>410</v>
      </c>
      <c r="Q1856" s="28">
        <v>74</v>
      </c>
      <c r="R1856" s="17">
        <v>0.24099999999999999</v>
      </c>
      <c r="S1856" s="17" t="s">
        <v>428</v>
      </c>
      <c r="T1856" s="17" t="s">
        <v>456</v>
      </c>
      <c r="U1856" s="29">
        <v>1874</v>
      </c>
      <c r="V1856" s="17">
        <v>0</v>
      </c>
      <c r="Y1856" s="17">
        <v>0</v>
      </c>
      <c r="Z1856" s="17">
        <v>0</v>
      </c>
      <c r="AC1856" s="17">
        <v>0</v>
      </c>
      <c r="AD1856" s="17">
        <v>0</v>
      </c>
      <c r="AG1856" s="17">
        <v>0</v>
      </c>
      <c r="AH1856" s="17">
        <v>0</v>
      </c>
      <c r="AK1856" s="17">
        <v>0</v>
      </c>
      <c r="AL1856" s="17">
        <v>0</v>
      </c>
      <c r="AO1856" s="17">
        <v>0</v>
      </c>
      <c r="AP1856" s="17">
        <v>0</v>
      </c>
      <c r="AQ1856" s="17">
        <v>2.3476349999999998E-3</v>
      </c>
      <c r="AR1856" s="17">
        <v>6.3962800000000005E-4</v>
      </c>
      <c r="AS1856" s="17">
        <v>1.054E-3</v>
      </c>
      <c r="AT1856" s="17">
        <v>3.741E-3</v>
      </c>
      <c r="AU1856" s="17">
        <v>0</v>
      </c>
      <c r="AV1856" s="17">
        <v>0</v>
      </c>
      <c r="AW1856" s="17">
        <v>0</v>
      </c>
      <c r="AX1856" s="17">
        <v>0</v>
      </c>
      <c r="AY1856" s="17">
        <v>0</v>
      </c>
      <c r="AZ1856" s="17">
        <v>0</v>
      </c>
      <c r="BA1856" s="17">
        <v>0</v>
      </c>
      <c r="BB1856" s="17">
        <v>0</v>
      </c>
      <c r="BC1856" s="17">
        <v>1</v>
      </c>
      <c r="BD1856" s="17">
        <v>1.95</v>
      </c>
      <c r="BE1856" s="17">
        <v>9</v>
      </c>
      <c r="BF1856" s="17">
        <v>1</v>
      </c>
      <c r="BH1856" s="17">
        <v>0</v>
      </c>
      <c r="BJ1856" s="17">
        <v>0</v>
      </c>
      <c r="BL1856" s="17">
        <v>0</v>
      </c>
      <c r="BM1856" s="17">
        <v>0</v>
      </c>
      <c r="BN1856" s="17">
        <v>0</v>
      </c>
      <c r="BO1856" s="17">
        <v>0</v>
      </c>
      <c r="BP1856" s="17">
        <v>0</v>
      </c>
      <c r="BQ1856" s="17">
        <v>0</v>
      </c>
      <c r="BR1856" s="17">
        <v>0</v>
      </c>
      <c r="BS1856" s="17">
        <v>0</v>
      </c>
      <c r="BT1856" s="17" t="s">
        <v>409</v>
      </c>
      <c r="BU1856" s="17" t="s">
        <v>409</v>
      </c>
      <c r="BV1856" s="17" t="s">
        <v>409</v>
      </c>
      <c r="BZ1856" s="17" t="s">
        <v>408</v>
      </c>
      <c r="CA1856" s="17" t="s">
        <v>407</v>
      </c>
      <c r="CB1856" s="17" t="s">
        <v>406</v>
      </c>
    </row>
    <row r="1857" spans="1:80">
      <c r="A1857" s="27">
        <v>1000007290</v>
      </c>
      <c r="B1857" s="26">
        <v>0</v>
      </c>
      <c r="C1857" s="26" t="s">
        <v>547</v>
      </c>
      <c r="D1857" s="25">
        <v>309655</v>
      </c>
      <c r="E1857" s="25" t="s">
        <v>431</v>
      </c>
      <c r="F1857" s="25">
        <v>809655</v>
      </c>
      <c r="G1857" s="25" t="s">
        <v>546</v>
      </c>
      <c r="H1857" s="25">
        <v>1</v>
      </c>
      <c r="I1857" s="25">
        <v>1996.01</v>
      </c>
      <c r="J1857" s="25">
        <v>2500.12</v>
      </c>
      <c r="K1857" s="25" t="s">
        <v>505</v>
      </c>
      <c r="L1857" s="25"/>
      <c r="M1857" s="25"/>
      <c r="N1857" s="25" t="s">
        <v>412</v>
      </c>
      <c r="O1857" s="25" t="s">
        <v>428</v>
      </c>
      <c r="P1857" s="25" t="s">
        <v>456</v>
      </c>
      <c r="Q1857" s="24">
        <v>1603</v>
      </c>
      <c r="R1857" s="17">
        <v>0</v>
      </c>
      <c r="S1857" s="17" t="s">
        <v>411</v>
      </c>
      <c r="T1857" s="17" t="s">
        <v>426</v>
      </c>
      <c r="U1857" s="17">
        <v>103</v>
      </c>
      <c r="V1857" s="17">
        <v>0.52090000000000003</v>
      </c>
      <c r="W1857" s="17" t="s">
        <v>411</v>
      </c>
      <c r="X1857" s="17" t="s">
        <v>426</v>
      </c>
      <c r="Y1857" s="17">
        <v>64</v>
      </c>
      <c r="Z1857" s="17">
        <v>9.8299999999999998E-2</v>
      </c>
      <c r="AC1857" s="17">
        <v>0</v>
      </c>
      <c r="AD1857" s="17">
        <v>0</v>
      </c>
      <c r="AG1857" s="17">
        <v>0</v>
      </c>
      <c r="AH1857" s="17">
        <v>0</v>
      </c>
      <c r="AK1857" s="17">
        <v>0</v>
      </c>
      <c r="AL1857" s="17">
        <v>0</v>
      </c>
      <c r="AO1857" s="17">
        <v>0</v>
      </c>
      <c r="AP1857" s="17">
        <v>0</v>
      </c>
      <c r="AQ1857" s="17">
        <v>5.4844819999999997E-3</v>
      </c>
      <c r="AR1857" s="17">
        <v>7.05048E-4</v>
      </c>
      <c r="AS1857" s="17">
        <v>9.3099999999999997E-4</v>
      </c>
      <c r="AT1857" s="17">
        <v>3.3679999999999999E-3</v>
      </c>
      <c r="AU1857" s="17">
        <v>0</v>
      </c>
      <c r="AV1857" s="17">
        <v>0</v>
      </c>
      <c r="AW1857" s="17">
        <v>0</v>
      </c>
      <c r="AX1857" s="17">
        <v>0</v>
      </c>
      <c r="AY1857" s="17">
        <v>0</v>
      </c>
      <c r="AZ1857" s="17">
        <v>0</v>
      </c>
      <c r="BA1857" s="17">
        <v>0</v>
      </c>
      <c r="BB1857" s="17">
        <v>0</v>
      </c>
      <c r="BC1857" s="17">
        <v>1</v>
      </c>
      <c r="BD1857" s="17">
        <v>1.77</v>
      </c>
      <c r="BE1857" s="17">
        <v>9</v>
      </c>
      <c r="BF1857" s="17">
        <v>1</v>
      </c>
      <c r="BH1857" s="17">
        <v>0</v>
      </c>
      <c r="BJ1857" s="17">
        <v>0</v>
      </c>
      <c r="BL1857" s="17">
        <v>0</v>
      </c>
      <c r="BM1857" s="17">
        <v>0</v>
      </c>
      <c r="BN1857" s="17">
        <v>0</v>
      </c>
      <c r="BO1857" s="17">
        <v>0</v>
      </c>
      <c r="BP1857" s="17">
        <v>0</v>
      </c>
      <c r="BQ1857" s="17">
        <v>0</v>
      </c>
      <c r="BR1857" s="17">
        <v>0</v>
      </c>
      <c r="BS1857" s="17">
        <v>0</v>
      </c>
      <c r="BT1857" s="17" t="s">
        <v>409</v>
      </c>
      <c r="BU1857" s="17" t="s">
        <v>409</v>
      </c>
      <c r="BV1857" s="17" t="s">
        <v>409</v>
      </c>
      <c r="BZ1857" s="17" t="s">
        <v>408</v>
      </c>
      <c r="CA1857" s="17" t="s">
        <v>407</v>
      </c>
      <c r="CB1857" s="17" t="s">
        <v>406</v>
      </c>
    </row>
    <row r="1858" spans="1:80">
      <c r="A1858" s="27">
        <v>1000007293</v>
      </c>
      <c r="B1858" s="26">
        <v>0</v>
      </c>
      <c r="C1858" s="26" t="s">
        <v>545</v>
      </c>
      <c r="D1858" s="25">
        <v>309315</v>
      </c>
      <c r="E1858" s="25" t="s">
        <v>530</v>
      </c>
      <c r="F1858" s="25">
        <v>809317</v>
      </c>
      <c r="G1858" s="25" t="s">
        <v>544</v>
      </c>
      <c r="H1858" s="25">
        <v>1</v>
      </c>
      <c r="I1858" s="25">
        <v>1996.01</v>
      </c>
      <c r="J1858" s="25">
        <v>2500.12</v>
      </c>
      <c r="K1858" s="25" t="s">
        <v>505</v>
      </c>
      <c r="L1858" s="25"/>
      <c r="M1858" s="25"/>
      <c r="N1858" s="25" t="s">
        <v>412</v>
      </c>
      <c r="O1858" s="25" t="s">
        <v>521</v>
      </c>
      <c r="P1858" s="25" t="s">
        <v>438</v>
      </c>
      <c r="Q1858" s="24">
        <v>2924</v>
      </c>
      <c r="R1858" s="17">
        <v>0</v>
      </c>
      <c r="S1858" s="17" t="s">
        <v>411</v>
      </c>
      <c r="T1858" s="17" t="s">
        <v>516</v>
      </c>
      <c r="U1858" s="17">
        <v>178</v>
      </c>
      <c r="V1858" s="17">
        <v>0.20050000000000001</v>
      </c>
      <c r="Y1858" s="17">
        <v>0</v>
      </c>
      <c r="Z1858" s="17">
        <v>0</v>
      </c>
      <c r="AC1858" s="17">
        <v>0</v>
      </c>
      <c r="AD1858" s="17">
        <v>0</v>
      </c>
      <c r="AG1858" s="17">
        <v>0</v>
      </c>
      <c r="AH1858" s="17">
        <v>0</v>
      </c>
      <c r="AK1858" s="17">
        <v>0</v>
      </c>
      <c r="AL1858" s="17">
        <v>0</v>
      </c>
      <c r="AO1858" s="17">
        <v>0</v>
      </c>
      <c r="AP1858" s="17">
        <v>0</v>
      </c>
      <c r="AQ1858" s="17">
        <v>7.1433000000000005E-5</v>
      </c>
      <c r="AR1858" s="17">
        <v>1E-3</v>
      </c>
      <c r="AS1858" s="17">
        <v>1.0269999999999999E-3</v>
      </c>
      <c r="AT1858" s="17">
        <v>3.356E-3</v>
      </c>
      <c r="AU1858" s="17">
        <v>0</v>
      </c>
      <c r="AV1858" s="17">
        <v>0</v>
      </c>
      <c r="AW1858" s="17">
        <v>0</v>
      </c>
      <c r="AX1858" s="17">
        <v>0</v>
      </c>
      <c r="AY1858" s="17">
        <v>0</v>
      </c>
      <c r="AZ1858" s="17">
        <v>0</v>
      </c>
      <c r="BA1858" s="17">
        <v>0</v>
      </c>
      <c r="BB1858" s="17">
        <v>0</v>
      </c>
      <c r="BC1858" s="17">
        <v>1</v>
      </c>
      <c r="BD1858" s="17">
        <v>3.1</v>
      </c>
      <c r="BE1858" s="17">
        <v>9</v>
      </c>
      <c r="BF1858" s="17">
        <v>1</v>
      </c>
      <c r="BH1858" s="17">
        <v>0</v>
      </c>
      <c r="BJ1858" s="17">
        <v>0</v>
      </c>
      <c r="BL1858" s="17">
        <v>0</v>
      </c>
      <c r="BM1858" s="17">
        <v>0</v>
      </c>
      <c r="BN1858" s="17">
        <v>0</v>
      </c>
      <c r="BO1858" s="17">
        <v>0</v>
      </c>
      <c r="BP1858" s="17">
        <v>0</v>
      </c>
      <c r="BQ1858" s="17">
        <v>0</v>
      </c>
      <c r="BR1858" s="17">
        <v>0</v>
      </c>
      <c r="BS1858" s="17">
        <v>0</v>
      </c>
      <c r="BT1858" s="17" t="s">
        <v>409</v>
      </c>
      <c r="BU1858" s="17" t="s">
        <v>409</v>
      </c>
      <c r="BV1858" s="17" t="s">
        <v>409</v>
      </c>
      <c r="BZ1858" s="17" t="s">
        <v>408</v>
      </c>
      <c r="CA1858" s="17" t="s">
        <v>407</v>
      </c>
      <c r="CB1858" s="17" t="s">
        <v>406</v>
      </c>
    </row>
    <row r="1859" spans="1:80">
      <c r="A1859" s="27">
        <v>1000007295</v>
      </c>
      <c r="B1859" s="26">
        <v>0</v>
      </c>
      <c r="C1859" s="26" t="s">
        <v>543</v>
      </c>
      <c r="D1859" s="25">
        <v>309315</v>
      </c>
      <c r="E1859" s="25" t="s">
        <v>530</v>
      </c>
      <c r="F1859" s="25">
        <v>809315</v>
      </c>
      <c r="G1859" s="25" t="s">
        <v>542</v>
      </c>
      <c r="H1859" s="25">
        <v>1</v>
      </c>
      <c r="I1859" s="25">
        <v>1996.01</v>
      </c>
      <c r="J1859" s="25">
        <v>2500.12</v>
      </c>
      <c r="K1859" s="25" t="s">
        <v>505</v>
      </c>
      <c r="L1859" s="25"/>
      <c r="M1859" s="25"/>
      <c r="N1859" s="25" t="s">
        <v>412</v>
      </c>
      <c r="O1859" s="25" t="s">
        <v>541</v>
      </c>
      <c r="P1859" s="25" t="s">
        <v>456</v>
      </c>
      <c r="Q1859" s="24">
        <v>1029</v>
      </c>
      <c r="R1859" s="17">
        <v>0</v>
      </c>
      <c r="S1859" s="17" t="s">
        <v>428</v>
      </c>
      <c r="T1859" s="17" t="s">
        <v>427</v>
      </c>
      <c r="U1859" s="29">
        <v>1689</v>
      </c>
      <c r="V1859" s="17">
        <v>0</v>
      </c>
      <c r="W1859" s="17" t="s">
        <v>411</v>
      </c>
      <c r="X1859" s="17" t="s">
        <v>426</v>
      </c>
      <c r="Y1859" s="17">
        <v>225</v>
      </c>
      <c r="Z1859" s="17">
        <v>9.8299999999999998E-2</v>
      </c>
      <c r="AC1859" s="17">
        <v>0</v>
      </c>
      <c r="AD1859" s="17">
        <v>0</v>
      </c>
      <c r="AG1859" s="17">
        <v>0</v>
      </c>
      <c r="AH1859" s="17">
        <v>0</v>
      </c>
      <c r="AK1859" s="17">
        <v>0</v>
      </c>
      <c r="AL1859" s="17">
        <v>0</v>
      </c>
      <c r="AO1859" s="17">
        <v>0</v>
      </c>
      <c r="AP1859" s="17">
        <v>0</v>
      </c>
      <c r="AQ1859" s="17">
        <v>1.4151649999999999E-3</v>
      </c>
      <c r="AR1859" s="17">
        <v>6.5286900000000004E-4</v>
      </c>
      <c r="AS1859" s="17">
        <v>1.145E-3</v>
      </c>
      <c r="AT1859" s="17">
        <v>4.5620000000000001E-3</v>
      </c>
      <c r="AU1859" s="17">
        <v>0</v>
      </c>
      <c r="AV1859" s="17">
        <v>0</v>
      </c>
      <c r="AW1859" s="17">
        <v>0</v>
      </c>
      <c r="AX1859" s="17">
        <v>0</v>
      </c>
      <c r="AY1859" s="17">
        <v>0</v>
      </c>
      <c r="AZ1859" s="17">
        <v>0</v>
      </c>
      <c r="BA1859" s="17">
        <v>0</v>
      </c>
      <c r="BB1859" s="17">
        <v>0</v>
      </c>
      <c r="BC1859" s="17">
        <v>1</v>
      </c>
      <c r="BD1859" s="17">
        <v>2.94</v>
      </c>
      <c r="BE1859" s="17">
        <v>9</v>
      </c>
      <c r="BF1859" s="17">
        <v>1</v>
      </c>
      <c r="BH1859" s="17">
        <v>0</v>
      </c>
      <c r="BJ1859" s="17">
        <v>0</v>
      </c>
      <c r="BL1859" s="17">
        <v>0</v>
      </c>
      <c r="BM1859" s="17">
        <v>0</v>
      </c>
      <c r="BN1859" s="17">
        <v>0</v>
      </c>
      <c r="BO1859" s="17">
        <v>0</v>
      </c>
      <c r="BP1859" s="17">
        <v>0</v>
      </c>
      <c r="BQ1859" s="17">
        <v>0</v>
      </c>
      <c r="BR1859" s="17">
        <v>0</v>
      </c>
      <c r="BS1859" s="17">
        <v>0</v>
      </c>
      <c r="BT1859" s="17" t="s">
        <v>409</v>
      </c>
      <c r="BU1859" s="17" t="s">
        <v>409</v>
      </c>
      <c r="BV1859" s="17" t="s">
        <v>409</v>
      </c>
      <c r="BZ1859" s="17" t="s">
        <v>408</v>
      </c>
      <c r="CA1859" s="17" t="s">
        <v>407</v>
      </c>
      <c r="CB1859" s="17" t="s">
        <v>406</v>
      </c>
    </row>
    <row r="1860" spans="1:80">
      <c r="A1860" s="27">
        <v>1000007296</v>
      </c>
      <c r="B1860" s="26">
        <v>0</v>
      </c>
      <c r="C1860" s="26" t="s">
        <v>538</v>
      </c>
      <c r="D1860" s="25">
        <v>309315</v>
      </c>
      <c r="E1860" s="25" t="s">
        <v>530</v>
      </c>
      <c r="F1860" s="25">
        <v>809316</v>
      </c>
      <c r="G1860" s="25" t="s">
        <v>540</v>
      </c>
      <c r="H1860" s="25">
        <v>1</v>
      </c>
      <c r="I1860" s="25">
        <v>1996.01</v>
      </c>
      <c r="J1860" s="25">
        <v>2500.12</v>
      </c>
      <c r="K1860" s="25" t="s">
        <v>505</v>
      </c>
      <c r="L1860" s="25"/>
      <c r="M1860" s="25"/>
      <c r="N1860" s="25" t="s">
        <v>412</v>
      </c>
      <c r="O1860" s="25" t="s">
        <v>411</v>
      </c>
      <c r="P1860" s="25" t="s">
        <v>426</v>
      </c>
      <c r="Q1860" s="28">
        <v>170</v>
      </c>
      <c r="R1860" s="17">
        <v>9.8299999999999998E-2</v>
      </c>
      <c r="S1860" s="17" t="s">
        <v>539</v>
      </c>
      <c r="T1860" s="17" t="s">
        <v>417</v>
      </c>
      <c r="U1860" s="17">
        <v>721</v>
      </c>
      <c r="V1860" s="17">
        <v>0</v>
      </c>
      <c r="W1860" s="17" t="s">
        <v>428</v>
      </c>
      <c r="X1860" s="17" t="s">
        <v>456</v>
      </c>
      <c r="Y1860" s="29">
        <v>2080</v>
      </c>
      <c r="Z1860" s="17">
        <v>0</v>
      </c>
      <c r="AC1860" s="17">
        <v>0</v>
      </c>
      <c r="AD1860" s="17">
        <v>0</v>
      </c>
      <c r="AG1860" s="17">
        <v>0</v>
      </c>
      <c r="AH1860" s="17">
        <v>0</v>
      </c>
      <c r="AK1860" s="17">
        <v>0</v>
      </c>
      <c r="AL1860" s="17">
        <v>0</v>
      </c>
      <c r="AO1860" s="17">
        <v>0</v>
      </c>
      <c r="AP1860" s="17">
        <v>0</v>
      </c>
      <c r="AQ1860" s="17">
        <v>1.114E-6</v>
      </c>
      <c r="AR1860" s="17">
        <v>6.5220999999999996E-4</v>
      </c>
      <c r="AS1860" s="17">
        <v>1.3600000000000001E-3</v>
      </c>
      <c r="AT1860" s="17">
        <v>4.9750000000000003E-3</v>
      </c>
      <c r="AU1860" s="17">
        <v>0</v>
      </c>
      <c r="AV1860" s="17">
        <v>0</v>
      </c>
      <c r="AW1860" s="17">
        <v>0</v>
      </c>
      <c r="AX1860" s="17">
        <v>0</v>
      </c>
      <c r="AY1860" s="17">
        <v>0</v>
      </c>
      <c r="AZ1860" s="17">
        <v>0</v>
      </c>
      <c r="BA1860" s="17">
        <v>0</v>
      </c>
      <c r="BB1860" s="17">
        <v>0</v>
      </c>
      <c r="BC1860" s="17">
        <v>1</v>
      </c>
      <c r="BD1860" s="17">
        <v>2.97</v>
      </c>
      <c r="BE1860" s="17">
        <v>9</v>
      </c>
      <c r="BF1860" s="17">
        <v>1</v>
      </c>
      <c r="BH1860" s="17">
        <v>0</v>
      </c>
      <c r="BJ1860" s="17">
        <v>0</v>
      </c>
      <c r="BL1860" s="17">
        <v>0</v>
      </c>
      <c r="BM1860" s="17">
        <v>0</v>
      </c>
      <c r="BN1860" s="17">
        <v>0</v>
      </c>
      <c r="BO1860" s="17">
        <v>0</v>
      </c>
      <c r="BP1860" s="17">
        <v>0</v>
      </c>
      <c r="BQ1860" s="17">
        <v>0</v>
      </c>
      <c r="BR1860" s="17">
        <v>0</v>
      </c>
      <c r="BS1860" s="17">
        <v>0</v>
      </c>
      <c r="BT1860" s="17" t="s">
        <v>409</v>
      </c>
      <c r="BU1860" s="17" t="s">
        <v>409</v>
      </c>
      <c r="BV1860" s="17" t="s">
        <v>409</v>
      </c>
      <c r="BZ1860" s="17" t="s">
        <v>408</v>
      </c>
      <c r="CA1860" s="17" t="s">
        <v>407</v>
      </c>
      <c r="CB1860" s="17" t="s">
        <v>406</v>
      </c>
    </row>
    <row r="1861" spans="1:80">
      <c r="A1861" s="27">
        <v>1000007297</v>
      </c>
      <c r="B1861" s="26">
        <v>0</v>
      </c>
      <c r="C1861" s="26" t="s">
        <v>538</v>
      </c>
      <c r="D1861" s="25">
        <v>309315</v>
      </c>
      <c r="E1861" s="25" t="s">
        <v>530</v>
      </c>
      <c r="F1861" s="25">
        <v>809320</v>
      </c>
      <c r="G1861" s="25" t="s">
        <v>537</v>
      </c>
      <c r="H1861" s="25">
        <v>1</v>
      </c>
      <c r="I1861" s="25">
        <v>1996.04</v>
      </c>
      <c r="J1861" s="25">
        <v>2500.12</v>
      </c>
      <c r="K1861" s="25" t="s">
        <v>536</v>
      </c>
      <c r="L1861" s="25"/>
      <c r="M1861" s="25"/>
      <c r="N1861" s="25" t="s">
        <v>412</v>
      </c>
      <c r="O1861" s="25" t="s">
        <v>411</v>
      </c>
      <c r="P1861" s="25" t="s">
        <v>426</v>
      </c>
      <c r="Q1861" s="28">
        <v>170</v>
      </c>
      <c r="R1861" s="17">
        <v>9.8299999999999998E-2</v>
      </c>
      <c r="S1861" s="17" t="s">
        <v>535</v>
      </c>
      <c r="T1861" s="17" t="s">
        <v>438</v>
      </c>
      <c r="U1861" s="29">
        <v>1217</v>
      </c>
      <c r="V1861" s="17">
        <v>0</v>
      </c>
      <c r="W1861" s="17" t="s">
        <v>428</v>
      </c>
      <c r="X1861" s="17" t="s">
        <v>456</v>
      </c>
      <c r="Y1861" s="17">
        <v>759</v>
      </c>
      <c r="Z1861" s="17">
        <v>0</v>
      </c>
      <c r="AC1861" s="17">
        <v>0</v>
      </c>
      <c r="AD1861" s="17">
        <v>0</v>
      </c>
      <c r="AG1861" s="17">
        <v>0</v>
      </c>
      <c r="AH1861" s="17">
        <v>0</v>
      </c>
      <c r="AK1861" s="17">
        <v>0</v>
      </c>
      <c r="AL1861" s="17">
        <v>0</v>
      </c>
      <c r="AO1861" s="17">
        <v>0</v>
      </c>
      <c r="AP1861" s="17">
        <v>0</v>
      </c>
      <c r="AQ1861" s="17">
        <v>3.8E-6</v>
      </c>
      <c r="AR1861" s="17">
        <v>8.3711099999999997E-4</v>
      </c>
      <c r="AS1861" s="17">
        <v>1.1900000000000001E-3</v>
      </c>
      <c r="AT1861" s="17">
        <v>2.408E-3</v>
      </c>
      <c r="AU1861" s="17">
        <v>0</v>
      </c>
      <c r="AV1861" s="17">
        <v>0</v>
      </c>
      <c r="AW1861" s="17">
        <v>0</v>
      </c>
      <c r="AX1861" s="17">
        <v>0</v>
      </c>
      <c r="AY1861" s="17">
        <v>0</v>
      </c>
      <c r="AZ1861" s="17">
        <v>0</v>
      </c>
      <c r="BA1861" s="17">
        <v>0</v>
      </c>
      <c r="BB1861" s="17">
        <v>0</v>
      </c>
      <c r="BC1861" s="17">
        <v>1</v>
      </c>
      <c r="BD1861" s="17">
        <v>2.15</v>
      </c>
      <c r="BE1861" s="17">
        <v>9</v>
      </c>
      <c r="BF1861" s="17">
        <v>1</v>
      </c>
      <c r="BH1861" s="17">
        <v>0</v>
      </c>
      <c r="BJ1861" s="17">
        <v>0</v>
      </c>
      <c r="BL1861" s="17">
        <v>0</v>
      </c>
      <c r="BM1861" s="17">
        <v>0</v>
      </c>
      <c r="BN1861" s="17">
        <v>0</v>
      </c>
      <c r="BO1861" s="17">
        <v>0</v>
      </c>
      <c r="BP1861" s="17">
        <v>0</v>
      </c>
      <c r="BQ1861" s="17">
        <v>0</v>
      </c>
      <c r="BR1861" s="17">
        <v>0</v>
      </c>
      <c r="BS1861" s="17">
        <v>0</v>
      </c>
      <c r="BT1861" s="17" t="s">
        <v>409</v>
      </c>
      <c r="BU1861" s="17" t="s">
        <v>409</v>
      </c>
      <c r="BV1861" s="17" t="s">
        <v>409</v>
      </c>
      <c r="BZ1861" s="17" t="s">
        <v>408</v>
      </c>
      <c r="CA1861" s="17" t="s">
        <v>407</v>
      </c>
      <c r="CB1861" s="17" t="s">
        <v>406</v>
      </c>
    </row>
    <row r="1862" spans="1:80">
      <c r="A1862" s="27">
        <v>1000007298</v>
      </c>
      <c r="B1862" s="26">
        <v>0</v>
      </c>
      <c r="C1862" s="26" t="s">
        <v>534</v>
      </c>
      <c r="D1862" s="25">
        <v>309315</v>
      </c>
      <c r="E1862" s="25" t="s">
        <v>530</v>
      </c>
      <c r="F1862" s="25">
        <v>809321</v>
      </c>
      <c r="G1862" s="25" t="s">
        <v>533</v>
      </c>
      <c r="H1862" s="25">
        <v>1</v>
      </c>
      <c r="I1862" s="25">
        <v>2001.08</v>
      </c>
      <c r="J1862" s="25">
        <v>2500.12</v>
      </c>
      <c r="K1862" s="25" t="s">
        <v>532</v>
      </c>
      <c r="L1862" s="25"/>
      <c r="M1862" s="25"/>
      <c r="N1862" s="25" t="s">
        <v>412</v>
      </c>
      <c r="O1862" s="25" t="s">
        <v>411</v>
      </c>
      <c r="P1862" s="25" t="s">
        <v>426</v>
      </c>
      <c r="Q1862" s="28">
        <v>136</v>
      </c>
      <c r="R1862" s="17">
        <v>9.8299999999999998E-2</v>
      </c>
      <c r="S1862" s="17" t="s">
        <v>411</v>
      </c>
      <c r="T1862" s="17" t="s">
        <v>417</v>
      </c>
      <c r="U1862" s="17">
        <v>550</v>
      </c>
      <c r="V1862" s="17">
        <v>0</v>
      </c>
      <c r="Y1862" s="17">
        <v>0</v>
      </c>
      <c r="Z1862" s="17">
        <v>0</v>
      </c>
      <c r="AC1862" s="17">
        <v>0</v>
      </c>
      <c r="AD1862" s="17">
        <v>0</v>
      </c>
      <c r="AG1862" s="17">
        <v>0</v>
      </c>
      <c r="AH1862" s="17">
        <v>0</v>
      </c>
      <c r="AK1862" s="17">
        <v>0</v>
      </c>
      <c r="AL1862" s="17">
        <v>0</v>
      </c>
      <c r="AO1862" s="17">
        <v>0</v>
      </c>
      <c r="AP1862" s="17">
        <v>0</v>
      </c>
      <c r="AQ1862" s="17">
        <v>9.7100000000000011E-7</v>
      </c>
      <c r="AR1862" s="17">
        <v>1E-3</v>
      </c>
      <c r="AS1862" s="17">
        <v>2.8899999999999998E-4</v>
      </c>
      <c r="AT1862" s="17">
        <v>4.84E-4</v>
      </c>
      <c r="AU1862" s="17">
        <v>0</v>
      </c>
      <c r="AV1862" s="17">
        <v>0</v>
      </c>
      <c r="AW1862" s="17">
        <v>0</v>
      </c>
      <c r="AX1862" s="17">
        <v>0</v>
      </c>
      <c r="AY1862" s="17">
        <v>0</v>
      </c>
      <c r="AZ1862" s="17">
        <v>0</v>
      </c>
      <c r="BA1862" s="17">
        <v>0</v>
      </c>
      <c r="BB1862" s="17">
        <v>0</v>
      </c>
      <c r="BC1862" s="17">
        <v>1</v>
      </c>
      <c r="BD1862" s="17">
        <v>0.69</v>
      </c>
      <c r="BE1862" s="17">
        <v>9</v>
      </c>
      <c r="BF1862" s="17">
        <v>1</v>
      </c>
      <c r="BH1862" s="17">
        <v>0</v>
      </c>
      <c r="BJ1862" s="17">
        <v>0</v>
      </c>
      <c r="BL1862" s="17">
        <v>0</v>
      </c>
      <c r="BM1862" s="17">
        <v>0</v>
      </c>
      <c r="BN1862" s="17">
        <v>0</v>
      </c>
      <c r="BO1862" s="17">
        <v>0</v>
      </c>
      <c r="BP1862" s="17">
        <v>0</v>
      </c>
      <c r="BQ1862" s="17">
        <v>0</v>
      </c>
      <c r="BR1862" s="17">
        <v>0</v>
      </c>
      <c r="BS1862" s="17">
        <v>0</v>
      </c>
      <c r="BT1862" s="17" t="s">
        <v>409</v>
      </c>
      <c r="BU1862" s="17" t="s">
        <v>409</v>
      </c>
      <c r="BV1862" s="17" t="s">
        <v>409</v>
      </c>
      <c r="BZ1862" s="17" t="s">
        <v>408</v>
      </c>
      <c r="CA1862" s="17" t="s">
        <v>407</v>
      </c>
      <c r="CB1862" s="17" t="s">
        <v>406</v>
      </c>
    </row>
    <row r="1863" spans="1:80">
      <c r="A1863" s="27">
        <v>1000007299</v>
      </c>
      <c r="B1863" s="26">
        <v>0</v>
      </c>
      <c r="C1863" s="26" t="s">
        <v>531</v>
      </c>
      <c r="D1863" s="25">
        <v>309315</v>
      </c>
      <c r="E1863" s="25" t="s">
        <v>530</v>
      </c>
      <c r="F1863" s="25">
        <v>809318</v>
      </c>
      <c r="G1863" s="25" t="s">
        <v>529</v>
      </c>
      <c r="H1863" s="25">
        <v>1</v>
      </c>
      <c r="I1863" s="25">
        <v>1996.01</v>
      </c>
      <c r="J1863" s="25">
        <v>2500.12</v>
      </c>
      <c r="K1863" s="25" t="s">
        <v>505</v>
      </c>
      <c r="L1863" s="25"/>
      <c r="M1863" s="25"/>
      <c r="N1863" s="25" t="s">
        <v>412</v>
      </c>
      <c r="O1863" s="25" t="s">
        <v>411</v>
      </c>
      <c r="P1863" s="25" t="s">
        <v>426</v>
      </c>
      <c r="Q1863" s="28">
        <v>198</v>
      </c>
      <c r="R1863" s="17">
        <v>9.8299999999999998E-2</v>
      </c>
      <c r="S1863" s="17" t="s">
        <v>428</v>
      </c>
      <c r="T1863" s="17" t="s">
        <v>456</v>
      </c>
      <c r="U1863" s="29">
        <v>1288</v>
      </c>
      <c r="V1863" s="17">
        <v>0</v>
      </c>
      <c r="Y1863" s="17">
        <v>0</v>
      </c>
      <c r="Z1863" s="17">
        <v>0</v>
      </c>
      <c r="AC1863" s="17">
        <v>0</v>
      </c>
      <c r="AD1863" s="17">
        <v>0</v>
      </c>
      <c r="AG1863" s="17">
        <v>0</v>
      </c>
      <c r="AH1863" s="17">
        <v>0</v>
      </c>
      <c r="AK1863" s="17">
        <v>0</v>
      </c>
      <c r="AL1863" s="17">
        <v>0</v>
      </c>
      <c r="AO1863" s="17">
        <v>0</v>
      </c>
      <c r="AP1863" s="17">
        <v>0</v>
      </c>
      <c r="AQ1863" s="17">
        <v>2.2003029999999998E-3</v>
      </c>
      <c r="AR1863" s="17">
        <v>7.7911400000000002E-4</v>
      </c>
      <c r="AS1863" s="17">
        <v>7.2900000000000005E-4</v>
      </c>
      <c r="AT1863" s="17">
        <v>2.5490000000000001E-3</v>
      </c>
      <c r="AU1863" s="17">
        <v>0</v>
      </c>
      <c r="AV1863" s="17">
        <v>0</v>
      </c>
      <c r="AW1863" s="17">
        <v>0</v>
      </c>
      <c r="AX1863" s="17">
        <v>0</v>
      </c>
      <c r="AY1863" s="17">
        <v>0</v>
      </c>
      <c r="AZ1863" s="17">
        <v>0</v>
      </c>
      <c r="BA1863" s="17">
        <v>0</v>
      </c>
      <c r="BB1863" s="17">
        <v>0</v>
      </c>
      <c r="BC1863" s="17">
        <v>1</v>
      </c>
      <c r="BD1863" s="17">
        <v>1.49</v>
      </c>
      <c r="BE1863" s="17">
        <v>9</v>
      </c>
      <c r="BF1863" s="17">
        <v>1</v>
      </c>
      <c r="BH1863" s="17">
        <v>0</v>
      </c>
      <c r="BJ1863" s="17">
        <v>0</v>
      </c>
      <c r="BL1863" s="17">
        <v>0</v>
      </c>
      <c r="BM1863" s="17">
        <v>0</v>
      </c>
      <c r="BN1863" s="17">
        <v>0</v>
      </c>
      <c r="BO1863" s="17">
        <v>0</v>
      </c>
      <c r="BP1863" s="17">
        <v>0</v>
      </c>
      <c r="BQ1863" s="17">
        <v>0</v>
      </c>
      <c r="BR1863" s="17">
        <v>0</v>
      </c>
      <c r="BS1863" s="17">
        <v>0</v>
      </c>
      <c r="BT1863" s="17" t="s">
        <v>409</v>
      </c>
      <c r="BU1863" s="17" t="s">
        <v>409</v>
      </c>
      <c r="BV1863" s="17" t="s">
        <v>409</v>
      </c>
      <c r="BZ1863" s="17" t="s">
        <v>408</v>
      </c>
      <c r="CA1863" s="17" t="s">
        <v>407</v>
      </c>
      <c r="CB1863" s="17" t="s">
        <v>406</v>
      </c>
    </row>
    <row r="1864" spans="1:80">
      <c r="A1864" s="27">
        <v>1000007332</v>
      </c>
      <c r="B1864" s="26">
        <v>0</v>
      </c>
      <c r="C1864" s="26" t="s">
        <v>526</v>
      </c>
      <c r="D1864" s="25">
        <v>309410</v>
      </c>
      <c r="E1864" s="25" t="s">
        <v>518</v>
      </c>
      <c r="F1864" s="25">
        <v>809414</v>
      </c>
      <c r="G1864" s="25" t="s">
        <v>528</v>
      </c>
      <c r="H1864" s="25">
        <v>1</v>
      </c>
      <c r="I1864" s="25">
        <v>1996.01</v>
      </c>
      <c r="J1864" s="25">
        <v>2500.12</v>
      </c>
      <c r="K1864" s="25" t="s">
        <v>505</v>
      </c>
      <c r="L1864" s="25"/>
      <c r="M1864" s="25"/>
      <c r="N1864" s="25" t="s">
        <v>412</v>
      </c>
      <c r="O1864" s="25" t="s">
        <v>411</v>
      </c>
      <c r="P1864" s="25" t="s">
        <v>516</v>
      </c>
      <c r="Q1864" s="28">
        <v>147</v>
      </c>
      <c r="R1864" s="17">
        <v>0.24</v>
      </c>
      <c r="S1864" s="17" t="s">
        <v>428</v>
      </c>
      <c r="T1864" s="17" t="s">
        <v>515</v>
      </c>
      <c r="U1864" s="17">
        <v>665</v>
      </c>
      <c r="V1864" s="17">
        <v>0</v>
      </c>
      <c r="W1864" s="17" t="s">
        <v>428</v>
      </c>
      <c r="X1864" s="17" t="s">
        <v>456</v>
      </c>
      <c r="Y1864" s="17">
        <v>8</v>
      </c>
      <c r="Z1864" s="17">
        <v>0</v>
      </c>
      <c r="AC1864" s="17">
        <v>0</v>
      </c>
      <c r="AD1864" s="17">
        <v>0</v>
      </c>
      <c r="AG1864" s="17">
        <v>0</v>
      </c>
      <c r="AH1864" s="17">
        <v>0</v>
      </c>
      <c r="AK1864" s="17">
        <v>0</v>
      </c>
      <c r="AL1864" s="17">
        <v>0</v>
      </c>
      <c r="AO1864" s="17">
        <v>0</v>
      </c>
      <c r="AP1864" s="17">
        <v>0</v>
      </c>
      <c r="AQ1864" s="17">
        <v>1.4146499E-2</v>
      </c>
      <c r="AR1864" s="17">
        <v>8.1174899999999996E-4</v>
      </c>
      <c r="AS1864" s="17">
        <v>2.9999999999999997E-4</v>
      </c>
      <c r="AT1864" s="17">
        <v>1.57E-3</v>
      </c>
      <c r="AU1864" s="17">
        <v>0</v>
      </c>
      <c r="AV1864" s="17">
        <v>0</v>
      </c>
      <c r="AW1864" s="17">
        <v>0</v>
      </c>
      <c r="AX1864" s="17">
        <v>0</v>
      </c>
      <c r="AY1864" s="17">
        <v>0</v>
      </c>
      <c r="AZ1864" s="17">
        <v>0</v>
      </c>
      <c r="BA1864" s="17">
        <v>0</v>
      </c>
      <c r="BB1864" s="17">
        <v>0</v>
      </c>
      <c r="BC1864" s="17">
        <v>1</v>
      </c>
      <c r="BD1864" s="17">
        <v>0.82</v>
      </c>
      <c r="BE1864" s="17">
        <v>9</v>
      </c>
      <c r="BF1864" s="17">
        <v>1</v>
      </c>
      <c r="BH1864" s="17">
        <v>0</v>
      </c>
      <c r="BJ1864" s="17">
        <v>0</v>
      </c>
      <c r="BL1864" s="17">
        <v>0</v>
      </c>
      <c r="BM1864" s="17">
        <v>0</v>
      </c>
      <c r="BN1864" s="17">
        <v>0</v>
      </c>
      <c r="BO1864" s="17">
        <v>0</v>
      </c>
      <c r="BP1864" s="17">
        <v>0</v>
      </c>
      <c r="BQ1864" s="17">
        <v>0</v>
      </c>
      <c r="BR1864" s="17">
        <v>0</v>
      </c>
      <c r="BS1864" s="17">
        <v>0</v>
      </c>
      <c r="BT1864" s="17" t="s">
        <v>409</v>
      </c>
      <c r="BU1864" s="17" t="s">
        <v>409</v>
      </c>
      <c r="BV1864" s="17" t="s">
        <v>409</v>
      </c>
      <c r="BZ1864" s="17" t="s">
        <v>408</v>
      </c>
      <c r="CA1864" s="17" t="s">
        <v>407</v>
      </c>
      <c r="CB1864" s="17" t="s">
        <v>406</v>
      </c>
    </row>
    <row r="1865" spans="1:80">
      <c r="A1865" s="27">
        <v>1000007333</v>
      </c>
      <c r="B1865" s="26">
        <v>0</v>
      </c>
      <c r="C1865" s="26" t="s">
        <v>526</v>
      </c>
      <c r="D1865" s="25">
        <v>309410</v>
      </c>
      <c r="E1865" s="25" t="s">
        <v>518</v>
      </c>
      <c r="F1865" s="25">
        <v>809410</v>
      </c>
      <c r="G1865" s="25" t="s">
        <v>527</v>
      </c>
      <c r="H1865" s="25">
        <v>1</v>
      </c>
      <c r="I1865" s="25">
        <v>1996.01</v>
      </c>
      <c r="J1865" s="25">
        <v>2500.12</v>
      </c>
      <c r="K1865" s="25" t="s">
        <v>505</v>
      </c>
      <c r="L1865" s="25"/>
      <c r="M1865" s="25"/>
      <c r="N1865" s="25" t="s">
        <v>412</v>
      </c>
      <c r="O1865" s="25" t="s">
        <v>411</v>
      </c>
      <c r="P1865" s="25" t="s">
        <v>516</v>
      </c>
      <c r="Q1865" s="28">
        <v>147</v>
      </c>
      <c r="R1865" s="17">
        <v>0.24</v>
      </c>
      <c r="S1865" s="17" t="s">
        <v>428</v>
      </c>
      <c r="T1865" s="17" t="s">
        <v>515</v>
      </c>
      <c r="U1865" s="29">
        <v>2057</v>
      </c>
      <c r="V1865" s="17">
        <v>0</v>
      </c>
      <c r="W1865" s="17" t="s">
        <v>428</v>
      </c>
      <c r="X1865" s="17" t="s">
        <v>456</v>
      </c>
      <c r="Y1865" s="17">
        <v>30</v>
      </c>
      <c r="Z1865" s="17">
        <v>0</v>
      </c>
      <c r="AC1865" s="17">
        <v>0</v>
      </c>
      <c r="AD1865" s="17">
        <v>0</v>
      </c>
      <c r="AG1865" s="17">
        <v>0</v>
      </c>
      <c r="AH1865" s="17">
        <v>0</v>
      </c>
      <c r="AK1865" s="17">
        <v>0</v>
      </c>
      <c r="AL1865" s="17">
        <v>0</v>
      </c>
      <c r="AO1865" s="17">
        <v>0</v>
      </c>
      <c r="AP1865" s="17">
        <v>0</v>
      </c>
      <c r="AQ1865" s="17">
        <v>4.732722E-3</v>
      </c>
      <c r="AR1865" s="17">
        <v>5.8184600000000001E-4</v>
      </c>
      <c r="AS1865" s="17">
        <v>9.7999999999999997E-4</v>
      </c>
      <c r="AT1865" s="17">
        <v>4.0000000000000001E-3</v>
      </c>
      <c r="AU1865" s="17">
        <v>0</v>
      </c>
      <c r="AV1865" s="17">
        <v>0</v>
      </c>
      <c r="AW1865" s="17">
        <v>0</v>
      </c>
      <c r="AX1865" s="17">
        <v>0</v>
      </c>
      <c r="AY1865" s="17">
        <v>0</v>
      </c>
      <c r="AZ1865" s="17">
        <v>0</v>
      </c>
      <c r="BA1865" s="17">
        <v>0</v>
      </c>
      <c r="BB1865" s="17">
        <v>0</v>
      </c>
      <c r="BC1865" s="17">
        <v>1</v>
      </c>
      <c r="BD1865" s="17">
        <v>2.23</v>
      </c>
      <c r="BE1865" s="17">
        <v>9</v>
      </c>
      <c r="BF1865" s="17">
        <v>1</v>
      </c>
      <c r="BH1865" s="17">
        <v>0</v>
      </c>
      <c r="BJ1865" s="17">
        <v>0</v>
      </c>
      <c r="BL1865" s="17">
        <v>0</v>
      </c>
      <c r="BM1865" s="17">
        <v>0</v>
      </c>
      <c r="BN1865" s="17">
        <v>0</v>
      </c>
      <c r="BO1865" s="17">
        <v>0</v>
      </c>
      <c r="BP1865" s="17">
        <v>0</v>
      </c>
      <c r="BQ1865" s="17">
        <v>0</v>
      </c>
      <c r="BR1865" s="17">
        <v>0</v>
      </c>
      <c r="BS1865" s="17">
        <v>0</v>
      </c>
      <c r="BT1865" s="17" t="s">
        <v>409</v>
      </c>
      <c r="BU1865" s="17" t="s">
        <v>409</v>
      </c>
      <c r="BV1865" s="17" t="s">
        <v>409</v>
      </c>
      <c r="BZ1865" s="17" t="s">
        <v>408</v>
      </c>
      <c r="CA1865" s="17" t="s">
        <v>407</v>
      </c>
      <c r="CB1865" s="17" t="s">
        <v>406</v>
      </c>
    </row>
    <row r="1866" spans="1:80">
      <c r="A1866" s="27">
        <v>1000007334</v>
      </c>
      <c r="B1866" s="26">
        <v>0</v>
      </c>
      <c r="C1866" s="26" t="s">
        <v>526</v>
      </c>
      <c r="D1866" s="25">
        <v>309410</v>
      </c>
      <c r="E1866" s="25" t="s">
        <v>518</v>
      </c>
      <c r="F1866" s="25">
        <v>809412</v>
      </c>
      <c r="G1866" s="25" t="s">
        <v>525</v>
      </c>
      <c r="H1866" s="25">
        <v>1</v>
      </c>
      <c r="I1866" s="25">
        <v>1996.01</v>
      </c>
      <c r="J1866" s="25">
        <v>2500.12</v>
      </c>
      <c r="K1866" s="25" t="s">
        <v>505</v>
      </c>
      <c r="L1866" s="25"/>
      <c r="M1866" s="25"/>
      <c r="N1866" s="25" t="s">
        <v>412</v>
      </c>
      <c r="O1866" s="25" t="s">
        <v>411</v>
      </c>
      <c r="P1866" s="25" t="s">
        <v>516</v>
      </c>
      <c r="Q1866" s="28">
        <v>147</v>
      </c>
      <c r="R1866" s="17">
        <v>0.24</v>
      </c>
      <c r="S1866" s="17" t="s">
        <v>428</v>
      </c>
      <c r="T1866" s="17" t="s">
        <v>515</v>
      </c>
      <c r="U1866" s="29">
        <v>2057</v>
      </c>
      <c r="V1866" s="17">
        <v>0</v>
      </c>
      <c r="W1866" s="17" t="s">
        <v>428</v>
      </c>
      <c r="X1866" s="17" t="s">
        <v>456</v>
      </c>
      <c r="Y1866" s="17">
        <v>190</v>
      </c>
      <c r="Z1866" s="17">
        <v>0</v>
      </c>
      <c r="AC1866" s="17">
        <v>0</v>
      </c>
      <c r="AD1866" s="17">
        <v>0</v>
      </c>
      <c r="AG1866" s="17">
        <v>0</v>
      </c>
      <c r="AH1866" s="17">
        <v>0</v>
      </c>
      <c r="AK1866" s="17">
        <v>0</v>
      </c>
      <c r="AL1866" s="17">
        <v>0</v>
      </c>
      <c r="AO1866" s="17">
        <v>0</v>
      </c>
      <c r="AP1866" s="17">
        <v>0</v>
      </c>
      <c r="AQ1866" s="17">
        <v>3.9573179999999996E-3</v>
      </c>
      <c r="AR1866" s="17">
        <v>5.6850800000000001E-4</v>
      </c>
      <c r="AS1866" s="17">
        <v>1.08E-3</v>
      </c>
      <c r="AT1866" s="17">
        <v>4.3200000000000001E-3</v>
      </c>
      <c r="AU1866" s="17">
        <v>0</v>
      </c>
      <c r="AV1866" s="17">
        <v>0</v>
      </c>
      <c r="AW1866" s="17">
        <v>0</v>
      </c>
      <c r="AX1866" s="17">
        <v>0</v>
      </c>
      <c r="AY1866" s="17">
        <v>0</v>
      </c>
      <c r="AZ1866" s="17">
        <v>0</v>
      </c>
      <c r="BA1866" s="17">
        <v>0</v>
      </c>
      <c r="BB1866" s="17">
        <v>0</v>
      </c>
      <c r="BC1866" s="17">
        <v>1</v>
      </c>
      <c r="BD1866" s="17">
        <v>2.39</v>
      </c>
      <c r="BE1866" s="17">
        <v>9</v>
      </c>
      <c r="BF1866" s="17">
        <v>1</v>
      </c>
      <c r="BH1866" s="17">
        <v>0</v>
      </c>
      <c r="BJ1866" s="17">
        <v>0</v>
      </c>
      <c r="BL1866" s="17">
        <v>0</v>
      </c>
      <c r="BM1866" s="17">
        <v>0</v>
      </c>
      <c r="BN1866" s="17">
        <v>0</v>
      </c>
      <c r="BO1866" s="17">
        <v>0</v>
      </c>
      <c r="BP1866" s="17">
        <v>0</v>
      </c>
      <c r="BQ1866" s="17">
        <v>0</v>
      </c>
      <c r="BR1866" s="17">
        <v>0</v>
      </c>
      <c r="BS1866" s="17">
        <v>0</v>
      </c>
      <c r="BT1866" s="17" t="s">
        <v>409</v>
      </c>
      <c r="BU1866" s="17" t="s">
        <v>409</v>
      </c>
      <c r="BV1866" s="17" t="s">
        <v>409</v>
      </c>
      <c r="BZ1866" s="17" t="s">
        <v>408</v>
      </c>
      <c r="CA1866" s="17" t="s">
        <v>407</v>
      </c>
      <c r="CB1866" s="17" t="s">
        <v>406</v>
      </c>
    </row>
    <row r="1867" spans="1:80">
      <c r="A1867" s="27">
        <v>1000007335</v>
      </c>
      <c r="B1867" s="26">
        <v>0</v>
      </c>
      <c r="C1867" s="26" t="s">
        <v>523</v>
      </c>
      <c r="D1867" s="25">
        <v>309410</v>
      </c>
      <c r="E1867" s="25" t="s">
        <v>518</v>
      </c>
      <c r="F1867" s="25">
        <v>809417</v>
      </c>
      <c r="G1867" s="25" t="s">
        <v>524</v>
      </c>
      <c r="H1867" s="25">
        <v>1</v>
      </c>
      <c r="I1867" s="25">
        <v>1996.01</v>
      </c>
      <c r="J1867" s="25">
        <v>2500.12</v>
      </c>
      <c r="K1867" s="25" t="s">
        <v>505</v>
      </c>
      <c r="L1867" s="25"/>
      <c r="M1867" s="25"/>
      <c r="N1867" s="25" t="s">
        <v>412</v>
      </c>
      <c r="O1867" s="25" t="s">
        <v>521</v>
      </c>
      <c r="P1867" s="25" t="s">
        <v>438</v>
      </c>
      <c r="Q1867" s="24">
        <v>1593</v>
      </c>
      <c r="R1867" s="17">
        <v>0</v>
      </c>
      <c r="U1867" s="17">
        <v>0</v>
      </c>
      <c r="V1867" s="17">
        <v>0.50390000000000001</v>
      </c>
      <c r="Y1867" s="17">
        <v>0</v>
      </c>
      <c r="Z1867" s="17">
        <v>0</v>
      </c>
      <c r="AC1867" s="17">
        <v>0</v>
      </c>
      <c r="AD1867" s="17">
        <v>0</v>
      </c>
      <c r="AG1867" s="17">
        <v>0</v>
      </c>
      <c r="AH1867" s="17">
        <v>0</v>
      </c>
      <c r="AK1867" s="17">
        <v>0</v>
      </c>
      <c r="AL1867" s="17">
        <v>0</v>
      </c>
      <c r="AO1867" s="17">
        <v>0</v>
      </c>
      <c r="AP1867" s="17">
        <v>0</v>
      </c>
      <c r="AQ1867" s="17">
        <v>0</v>
      </c>
      <c r="AR1867" s="17">
        <v>0</v>
      </c>
      <c r="AS1867" s="17">
        <v>5.6099999999999998E-4</v>
      </c>
      <c r="AT1867" s="17">
        <v>1.7769999999999999E-3</v>
      </c>
      <c r="AU1867" s="17">
        <v>0</v>
      </c>
      <c r="AV1867" s="17">
        <v>0</v>
      </c>
      <c r="AW1867" s="17">
        <v>0</v>
      </c>
      <c r="AX1867" s="17">
        <v>0</v>
      </c>
      <c r="AY1867" s="17">
        <v>0</v>
      </c>
      <c r="AZ1867" s="17">
        <v>0</v>
      </c>
      <c r="BA1867" s="17">
        <v>0</v>
      </c>
      <c r="BB1867" s="17">
        <v>0</v>
      </c>
      <c r="BC1867" s="17">
        <v>1</v>
      </c>
      <c r="BD1867" s="17">
        <v>1.59</v>
      </c>
      <c r="BE1867" s="17">
        <v>9</v>
      </c>
      <c r="BF1867" s="17">
        <v>1</v>
      </c>
      <c r="BH1867" s="17">
        <v>0</v>
      </c>
      <c r="BJ1867" s="17">
        <v>0</v>
      </c>
      <c r="BL1867" s="17">
        <v>0</v>
      </c>
      <c r="BM1867" s="17">
        <v>0</v>
      </c>
      <c r="BN1867" s="17">
        <v>0</v>
      </c>
      <c r="BO1867" s="17">
        <v>0</v>
      </c>
      <c r="BP1867" s="17">
        <v>0</v>
      </c>
      <c r="BQ1867" s="17">
        <v>0</v>
      </c>
      <c r="BR1867" s="17">
        <v>0</v>
      </c>
      <c r="BS1867" s="17">
        <v>0</v>
      </c>
      <c r="BT1867" s="17" t="s">
        <v>409</v>
      </c>
      <c r="BU1867" s="17" t="s">
        <v>409</v>
      </c>
      <c r="BV1867" s="17" t="s">
        <v>409</v>
      </c>
      <c r="BZ1867" s="17" t="s">
        <v>408</v>
      </c>
      <c r="CA1867" s="17" t="s">
        <v>407</v>
      </c>
      <c r="CB1867" s="17" t="s">
        <v>406</v>
      </c>
    </row>
    <row r="1868" spans="1:80">
      <c r="A1868" s="27">
        <v>1000007336</v>
      </c>
      <c r="B1868" s="26">
        <v>0</v>
      </c>
      <c r="C1868" s="26" t="s">
        <v>523</v>
      </c>
      <c r="D1868" s="25">
        <v>309410</v>
      </c>
      <c r="E1868" s="25" t="s">
        <v>518</v>
      </c>
      <c r="F1868" s="25">
        <v>809411</v>
      </c>
      <c r="G1868" s="25" t="s">
        <v>522</v>
      </c>
      <c r="H1868" s="25">
        <v>1</v>
      </c>
      <c r="I1868" s="25">
        <v>1996.01</v>
      </c>
      <c r="J1868" s="25">
        <v>2500.12</v>
      </c>
      <c r="K1868" s="25" t="s">
        <v>505</v>
      </c>
      <c r="L1868" s="25"/>
      <c r="M1868" s="25"/>
      <c r="N1868" s="25" t="s">
        <v>412</v>
      </c>
      <c r="O1868" s="25" t="s">
        <v>521</v>
      </c>
      <c r="P1868" s="25" t="s">
        <v>438</v>
      </c>
      <c r="Q1868" s="24">
        <v>1068</v>
      </c>
      <c r="R1868" s="17">
        <v>0</v>
      </c>
      <c r="U1868" s="17">
        <v>0</v>
      </c>
      <c r="V1868" s="17">
        <v>0.50390000000000001</v>
      </c>
      <c r="Y1868" s="17">
        <v>0</v>
      </c>
      <c r="Z1868" s="17">
        <v>0</v>
      </c>
      <c r="AC1868" s="17">
        <v>0</v>
      </c>
      <c r="AD1868" s="17">
        <v>0</v>
      </c>
      <c r="AG1868" s="17">
        <v>0</v>
      </c>
      <c r="AH1868" s="17">
        <v>0</v>
      </c>
      <c r="AK1868" s="17">
        <v>0</v>
      </c>
      <c r="AL1868" s="17">
        <v>0</v>
      </c>
      <c r="AO1868" s="17">
        <v>0</v>
      </c>
      <c r="AP1868" s="17">
        <v>0</v>
      </c>
      <c r="AQ1868" s="17">
        <v>0</v>
      </c>
      <c r="AR1868" s="17">
        <v>0</v>
      </c>
      <c r="AS1868" s="17">
        <v>0</v>
      </c>
      <c r="AT1868" s="17">
        <v>0</v>
      </c>
      <c r="AU1868" s="17">
        <v>0</v>
      </c>
      <c r="AV1868" s="17">
        <v>0</v>
      </c>
      <c r="AW1868" s="17">
        <v>0</v>
      </c>
      <c r="AX1868" s="17">
        <v>0</v>
      </c>
      <c r="AY1868" s="17">
        <v>0</v>
      </c>
      <c r="AZ1868" s="17">
        <v>0</v>
      </c>
      <c r="BA1868" s="17">
        <v>0</v>
      </c>
      <c r="BB1868" s="17">
        <v>0</v>
      </c>
      <c r="BC1868" s="17">
        <v>1</v>
      </c>
      <c r="BD1868" s="17">
        <v>1.07</v>
      </c>
      <c r="BE1868" s="17">
        <v>9</v>
      </c>
      <c r="BF1868" s="17">
        <v>1</v>
      </c>
      <c r="BH1868" s="17">
        <v>0</v>
      </c>
      <c r="BJ1868" s="17">
        <v>0</v>
      </c>
      <c r="BL1868" s="17">
        <v>0</v>
      </c>
      <c r="BM1868" s="17">
        <v>0</v>
      </c>
      <c r="BN1868" s="17">
        <v>0</v>
      </c>
      <c r="BO1868" s="17">
        <v>0</v>
      </c>
      <c r="BP1868" s="17">
        <v>0</v>
      </c>
      <c r="BQ1868" s="17">
        <v>0</v>
      </c>
      <c r="BR1868" s="17">
        <v>0</v>
      </c>
      <c r="BS1868" s="17">
        <v>0</v>
      </c>
      <c r="BT1868" s="17" t="s">
        <v>409</v>
      </c>
      <c r="BU1868" s="17" t="s">
        <v>409</v>
      </c>
      <c r="BV1868" s="17" t="s">
        <v>409</v>
      </c>
      <c r="BZ1868" s="17" t="s">
        <v>408</v>
      </c>
      <c r="CA1868" s="17" t="s">
        <v>407</v>
      </c>
      <c r="CB1868" s="17" t="s">
        <v>406</v>
      </c>
    </row>
    <row r="1869" spans="1:80">
      <c r="A1869" s="27">
        <v>1000007337</v>
      </c>
      <c r="B1869" s="26">
        <v>0</v>
      </c>
      <c r="C1869" s="26" t="s">
        <v>519</v>
      </c>
      <c r="D1869" s="25">
        <v>309410</v>
      </c>
      <c r="E1869" s="25" t="s">
        <v>518</v>
      </c>
      <c r="F1869" s="25">
        <v>809416</v>
      </c>
      <c r="G1869" s="25" t="s">
        <v>520</v>
      </c>
      <c r="H1869" s="25">
        <v>1</v>
      </c>
      <c r="I1869" s="25">
        <v>1996.01</v>
      </c>
      <c r="J1869" s="25">
        <v>2500.12</v>
      </c>
      <c r="K1869" s="25" t="s">
        <v>505</v>
      </c>
      <c r="L1869" s="25"/>
      <c r="M1869" s="25"/>
      <c r="N1869" s="25" t="s">
        <v>412</v>
      </c>
      <c r="O1869" s="25" t="s">
        <v>411</v>
      </c>
      <c r="P1869" s="25" t="s">
        <v>516</v>
      </c>
      <c r="Q1869" s="28">
        <v>137</v>
      </c>
      <c r="R1869" s="17">
        <v>0.24</v>
      </c>
      <c r="S1869" s="17" t="s">
        <v>428</v>
      </c>
      <c r="T1869" s="17" t="s">
        <v>515</v>
      </c>
      <c r="U1869" s="17">
        <v>488</v>
      </c>
      <c r="V1869" s="17">
        <v>0</v>
      </c>
      <c r="W1869" s="17" t="s">
        <v>428</v>
      </c>
      <c r="X1869" s="17" t="s">
        <v>456</v>
      </c>
      <c r="Y1869" s="29">
        <v>1800</v>
      </c>
      <c r="Z1869" s="17">
        <v>0</v>
      </c>
      <c r="AC1869" s="17">
        <v>0</v>
      </c>
      <c r="AD1869" s="17">
        <v>0</v>
      </c>
      <c r="AG1869" s="17">
        <v>0</v>
      </c>
      <c r="AH1869" s="17">
        <v>0</v>
      </c>
      <c r="AK1869" s="17">
        <v>0</v>
      </c>
      <c r="AL1869" s="17">
        <v>0</v>
      </c>
      <c r="AO1869" s="17">
        <v>0</v>
      </c>
      <c r="AP1869" s="17">
        <v>0</v>
      </c>
      <c r="AQ1869" s="17">
        <v>1.8028390000000001E-3</v>
      </c>
      <c r="AR1869" s="17">
        <v>5.9961200000000002E-4</v>
      </c>
      <c r="AS1869" s="17">
        <v>4.0700000000000003E-4</v>
      </c>
      <c r="AT1869" s="17">
        <v>9.2800000000000001E-4</v>
      </c>
      <c r="AU1869" s="17">
        <v>0</v>
      </c>
      <c r="AV1869" s="17">
        <v>0</v>
      </c>
      <c r="AW1869" s="17">
        <v>0</v>
      </c>
      <c r="AX1869" s="17">
        <v>0</v>
      </c>
      <c r="AY1869" s="17">
        <v>0</v>
      </c>
      <c r="AZ1869" s="17">
        <v>0</v>
      </c>
      <c r="BA1869" s="17">
        <v>0</v>
      </c>
      <c r="BB1869" s="17">
        <v>0</v>
      </c>
      <c r="BC1869" s="17">
        <v>1</v>
      </c>
      <c r="BD1869" s="17">
        <v>2.4300000000000002</v>
      </c>
      <c r="BE1869" s="17">
        <v>9</v>
      </c>
      <c r="BF1869" s="17">
        <v>1</v>
      </c>
      <c r="BH1869" s="17">
        <v>0</v>
      </c>
      <c r="BJ1869" s="17">
        <v>0</v>
      </c>
      <c r="BL1869" s="17">
        <v>0</v>
      </c>
      <c r="BM1869" s="17">
        <v>0</v>
      </c>
      <c r="BN1869" s="17">
        <v>0</v>
      </c>
      <c r="BO1869" s="17">
        <v>0</v>
      </c>
      <c r="BP1869" s="17">
        <v>0</v>
      </c>
      <c r="BQ1869" s="17">
        <v>0</v>
      </c>
      <c r="BR1869" s="17">
        <v>0</v>
      </c>
      <c r="BS1869" s="17">
        <v>0</v>
      </c>
      <c r="BT1869" s="17" t="s">
        <v>409</v>
      </c>
      <c r="BU1869" s="17" t="s">
        <v>409</v>
      </c>
      <c r="BV1869" s="17" t="s">
        <v>409</v>
      </c>
      <c r="BZ1869" s="17" t="s">
        <v>408</v>
      </c>
      <c r="CA1869" s="17" t="s">
        <v>407</v>
      </c>
      <c r="CB1869" s="17" t="s">
        <v>406</v>
      </c>
    </row>
    <row r="1870" spans="1:80">
      <c r="A1870" s="27">
        <v>1000007338</v>
      </c>
      <c r="B1870" s="26">
        <v>0</v>
      </c>
      <c r="C1870" s="26" t="s">
        <v>519</v>
      </c>
      <c r="D1870" s="25">
        <v>309410</v>
      </c>
      <c r="E1870" s="25" t="s">
        <v>518</v>
      </c>
      <c r="F1870" s="25">
        <v>809413</v>
      </c>
      <c r="G1870" s="25" t="s">
        <v>517</v>
      </c>
      <c r="H1870" s="25">
        <v>1</v>
      </c>
      <c r="I1870" s="25">
        <v>1996.01</v>
      </c>
      <c r="J1870" s="25">
        <v>2500.12</v>
      </c>
      <c r="K1870" s="25" t="s">
        <v>505</v>
      </c>
      <c r="L1870" s="25"/>
      <c r="M1870" s="25"/>
      <c r="N1870" s="25" t="s">
        <v>412</v>
      </c>
      <c r="O1870" s="25" t="s">
        <v>411</v>
      </c>
      <c r="P1870" s="25" t="s">
        <v>516</v>
      </c>
      <c r="Q1870" s="28">
        <v>137</v>
      </c>
      <c r="R1870" s="17">
        <v>0.24</v>
      </c>
      <c r="S1870" s="17" t="s">
        <v>428</v>
      </c>
      <c r="T1870" s="17" t="s">
        <v>515</v>
      </c>
      <c r="U1870" s="17">
        <v>488</v>
      </c>
      <c r="V1870" s="17">
        <v>0</v>
      </c>
      <c r="W1870" s="17" t="s">
        <v>428</v>
      </c>
      <c r="X1870" s="17" t="s">
        <v>456</v>
      </c>
      <c r="Y1870" s="29">
        <v>1855</v>
      </c>
      <c r="Z1870" s="17">
        <v>0</v>
      </c>
      <c r="AC1870" s="17">
        <v>0</v>
      </c>
      <c r="AD1870" s="17">
        <v>0</v>
      </c>
      <c r="AG1870" s="17">
        <v>0</v>
      </c>
      <c r="AH1870" s="17">
        <v>0</v>
      </c>
      <c r="AK1870" s="17">
        <v>0</v>
      </c>
      <c r="AL1870" s="17">
        <v>0</v>
      </c>
      <c r="AO1870" s="17">
        <v>0</v>
      </c>
      <c r="AP1870" s="17">
        <v>0</v>
      </c>
      <c r="AQ1870" s="17">
        <v>1.7545359999999999E-3</v>
      </c>
      <c r="AR1870" s="17">
        <v>5.9431200000000005E-4</v>
      </c>
      <c r="AS1870" s="17">
        <v>1.2099999999999999E-3</v>
      </c>
      <c r="AT1870" s="17">
        <v>4.5700000000000003E-3</v>
      </c>
      <c r="AU1870" s="17">
        <v>0</v>
      </c>
      <c r="AV1870" s="17">
        <v>0</v>
      </c>
      <c r="AW1870" s="17">
        <v>0</v>
      </c>
      <c r="AX1870" s="17">
        <v>0</v>
      </c>
      <c r="AY1870" s="17">
        <v>0</v>
      </c>
      <c r="AZ1870" s="17">
        <v>0</v>
      </c>
      <c r="BA1870" s="17">
        <v>0</v>
      </c>
      <c r="BB1870" s="17">
        <v>0</v>
      </c>
      <c r="BC1870" s="17">
        <v>1</v>
      </c>
      <c r="BD1870" s="17">
        <v>2.48</v>
      </c>
      <c r="BE1870" s="17">
        <v>9</v>
      </c>
      <c r="BF1870" s="17">
        <v>1</v>
      </c>
      <c r="BH1870" s="17">
        <v>0</v>
      </c>
      <c r="BJ1870" s="17">
        <v>0</v>
      </c>
      <c r="BL1870" s="17">
        <v>0</v>
      </c>
      <c r="BM1870" s="17">
        <v>0</v>
      </c>
      <c r="BN1870" s="17">
        <v>0</v>
      </c>
      <c r="BO1870" s="17">
        <v>0</v>
      </c>
      <c r="BP1870" s="17">
        <v>0</v>
      </c>
      <c r="BQ1870" s="17">
        <v>0</v>
      </c>
      <c r="BR1870" s="17">
        <v>0</v>
      </c>
      <c r="BS1870" s="17">
        <v>0</v>
      </c>
      <c r="BT1870" s="17" t="s">
        <v>409</v>
      </c>
      <c r="BU1870" s="17" t="s">
        <v>409</v>
      </c>
      <c r="BV1870" s="17" t="s">
        <v>409</v>
      </c>
      <c r="BZ1870" s="17" t="s">
        <v>408</v>
      </c>
      <c r="CA1870" s="17" t="s">
        <v>407</v>
      </c>
      <c r="CB1870" s="17" t="s">
        <v>406</v>
      </c>
    </row>
    <row r="1871" spans="1:80">
      <c r="A1871" s="27">
        <v>1000007417</v>
      </c>
      <c r="B1871" s="26">
        <v>0</v>
      </c>
      <c r="C1871" s="26" t="s">
        <v>514</v>
      </c>
      <c r="D1871" s="25">
        <v>303115</v>
      </c>
      <c r="E1871" s="25" t="s">
        <v>513</v>
      </c>
      <c r="F1871" s="25">
        <v>803115</v>
      </c>
      <c r="G1871" s="25" t="s">
        <v>512</v>
      </c>
      <c r="H1871" s="25">
        <v>1</v>
      </c>
      <c r="I1871" s="25">
        <v>1996.01</v>
      </c>
      <c r="J1871" s="25">
        <v>2500.12</v>
      </c>
      <c r="K1871" s="25" t="s">
        <v>505</v>
      </c>
      <c r="L1871" s="25"/>
      <c r="M1871" s="25"/>
      <c r="N1871" s="25" t="s">
        <v>412</v>
      </c>
      <c r="O1871" s="25" t="s">
        <v>411</v>
      </c>
      <c r="P1871" s="25" t="s">
        <v>417</v>
      </c>
      <c r="Q1871" s="28">
        <v>688</v>
      </c>
      <c r="R1871" s="17">
        <v>0</v>
      </c>
      <c r="U1871" s="17">
        <v>0</v>
      </c>
      <c r="V1871" s="17">
        <v>0</v>
      </c>
      <c r="Y1871" s="17">
        <v>0</v>
      </c>
      <c r="Z1871" s="17">
        <v>0</v>
      </c>
      <c r="AC1871" s="17">
        <v>0</v>
      </c>
      <c r="AD1871" s="17">
        <v>0</v>
      </c>
      <c r="AG1871" s="17">
        <v>0</v>
      </c>
      <c r="AH1871" s="17">
        <v>0</v>
      </c>
      <c r="AK1871" s="17">
        <v>0</v>
      </c>
      <c r="AL1871" s="17">
        <v>0</v>
      </c>
      <c r="AO1871" s="17">
        <v>0</v>
      </c>
      <c r="AP1871" s="17">
        <v>0</v>
      </c>
      <c r="AQ1871" s="17">
        <v>0</v>
      </c>
      <c r="AR1871" s="17">
        <v>0</v>
      </c>
      <c r="AS1871" s="17">
        <v>1.6299999999999999E-2</v>
      </c>
      <c r="AT1871" s="17">
        <v>8.1100000000000005E-2</v>
      </c>
      <c r="AU1871" s="17">
        <v>0</v>
      </c>
      <c r="AV1871" s="17">
        <v>0</v>
      </c>
      <c r="AW1871" s="17">
        <v>0</v>
      </c>
      <c r="AX1871" s="17">
        <v>0</v>
      </c>
      <c r="AY1871" s="17">
        <v>0</v>
      </c>
      <c r="AZ1871" s="17">
        <v>0</v>
      </c>
      <c r="BA1871" s="17">
        <v>0</v>
      </c>
      <c r="BB1871" s="17">
        <v>0</v>
      </c>
      <c r="BC1871" s="17">
        <v>1</v>
      </c>
      <c r="BD1871" s="17">
        <v>0.69</v>
      </c>
      <c r="BE1871" s="17">
        <v>9</v>
      </c>
      <c r="BF1871" s="17">
        <v>1</v>
      </c>
      <c r="BH1871" s="17">
        <v>0</v>
      </c>
      <c r="BJ1871" s="17">
        <v>0</v>
      </c>
      <c r="BL1871" s="17">
        <v>0</v>
      </c>
      <c r="BM1871" s="17">
        <v>0</v>
      </c>
      <c r="BN1871" s="17">
        <v>0</v>
      </c>
      <c r="BO1871" s="17">
        <v>0</v>
      </c>
      <c r="BP1871" s="17">
        <v>0</v>
      </c>
      <c r="BQ1871" s="17">
        <v>0</v>
      </c>
      <c r="BR1871" s="17">
        <v>0</v>
      </c>
      <c r="BS1871" s="17">
        <v>0</v>
      </c>
      <c r="BT1871" s="17" t="s">
        <v>409</v>
      </c>
      <c r="BU1871" s="17" t="s">
        <v>409</v>
      </c>
      <c r="BV1871" s="17" t="s">
        <v>409</v>
      </c>
      <c r="BZ1871" s="17" t="s">
        <v>408</v>
      </c>
      <c r="CA1871" s="17" t="s">
        <v>407</v>
      </c>
      <c r="CB1871" s="17" t="s">
        <v>406</v>
      </c>
    </row>
    <row r="1872" spans="1:80">
      <c r="A1872" s="27">
        <v>1000007418</v>
      </c>
      <c r="B1872" s="26">
        <v>0</v>
      </c>
      <c r="C1872" s="26" t="s">
        <v>511</v>
      </c>
      <c r="D1872" s="25">
        <v>303120</v>
      </c>
      <c r="E1872" s="25" t="s">
        <v>510</v>
      </c>
      <c r="F1872" s="25">
        <v>803120</v>
      </c>
      <c r="G1872" s="25" t="s">
        <v>509</v>
      </c>
      <c r="H1872" s="25">
        <v>1</v>
      </c>
      <c r="I1872" s="25">
        <v>1996.01</v>
      </c>
      <c r="J1872" s="25">
        <v>2500.12</v>
      </c>
      <c r="K1872" s="25" t="s">
        <v>505</v>
      </c>
      <c r="L1872" s="25"/>
      <c r="M1872" s="25"/>
      <c r="N1872" s="25" t="s">
        <v>412</v>
      </c>
      <c r="O1872" s="25" t="s">
        <v>411</v>
      </c>
      <c r="P1872" s="25" t="s">
        <v>426</v>
      </c>
      <c r="Q1872" s="24">
        <v>1005</v>
      </c>
      <c r="R1872" s="17">
        <v>0.17130000000000001</v>
      </c>
      <c r="U1872" s="17">
        <v>0</v>
      </c>
      <c r="V1872" s="17">
        <v>0</v>
      </c>
      <c r="Y1872" s="17">
        <v>0</v>
      </c>
      <c r="Z1872" s="17">
        <v>0</v>
      </c>
      <c r="AC1872" s="17">
        <v>0</v>
      </c>
      <c r="AD1872" s="17">
        <v>0</v>
      </c>
      <c r="AG1872" s="17">
        <v>0</v>
      </c>
      <c r="AH1872" s="17">
        <v>0</v>
      </c>
      <c r="AK1872" s="17">
        <v>0</v>
      </c>
      <c r="AL1872" s="17">
        <v>0</v>
      </c>
      <c r="AO1872" s="17">
        <v>0</v>
      </c>
      <c r="AP1872" s="17">
        <v>0</v>
      </c>
      <c r="AQ1872" s="17">
        <v>0.17130000000000001</v>
      </c>
      <c r="AR1872" s="17">
        <v>1E-3</v>
      </c>
      <c r="AS1872" s="17">
        <v>7.9000000000000008E-3</v>
      </c>
      <c r="AT1872" s="17">
        <v>2.01E-2</v>
      </c>
      <c r="AU1872" s="17">
        <v>0</v>
      </c>
      <c r="AV1872" s="17">
        <v>0</v>
      </c>
      <c r="AW1872" s="17">
        <v>0</v>
      </c>
      <c r="AX1872" s="17">
        <v>0</v>
      </c>
      <c r="AY1872" s="17">
        <v>0</v>
      </c>
      <c r="AZ1872" s="17">
        <v>0</v>
      </c>
      <c r="BA1872" s="17">
        <v>0</v>
      </c>
      <c r="BB1872" s="17">
        <v>0</v>
      </c>
      <c r="BC1872" s="17">
        <v>1</v>
      </c>
      <c r="BD1872" s="17">
        <v>1.01</v>
      </c>
      <c r="BE1872" s="17">
        <v>9</v>
      </c>
      <c r="BF1872" s="17">
        <v>1</v>
      </c>
      <c r="BH1872" s="17">
        <v>0</v>
      </c>
      <c r="BJ1872" s="17">
        <v>0</v>
      </c>
      <c r="BL1872" s="17">
        <v>0</v>
      </c>
      <c r="BM1872" s="17">
        <v>0</v>
      </c>
      <c r="BN1872" s="17">
        <v>0</v>
      </c>
      <c r="BO1872" s="17">
        <v>0</v>
      </c>
      <c r="BP1872" s="17">
        <v>0</v>
      </c>
      <c r="BQ1872" s="17">
        <v>0</v>
      </c>
      <c r="BR1872" s="17">
        <v>0</v>
      </c>
      <c r="BS1872" s="17">
        <v>0</v>
      </c>
      <c r="BT1872" s="17" t="s">
        <v>409</v>
      </c>
      <c r="BU1872" s="17" t="s">
        <v>409</v>
      </c>
      <c r="BV1872" s="17" t="s">
        <v>409</v>
      </c>
      <c r="BZ1872" s="17" t="s">
        <v>408</v>
      </c>
      <c r="CA1872" s="17" t="s">
        <v>407</v>
      </c>
      <c r="CB1872" s="17" t="s">
        <v>406</v>
      </c>
    </row>
    <row r="1873" spans="1:82">
      <c r="A1873" s="27">
        <v>1000007419</v>
      </c>
      <c r="B1873" s="26">
        <v>0</v>
      </c>
      <c r="C1873" s="26" t="s">
        <v>508</v>
      </c>
      <c r="D1873" s="25">
        <v>303125</v>
      </c>
      <c r="E1873" s="25" t="s">
        <v>507</v>
      </c>
      <c r="F1873" s="25">
        <v>803125</v>
      </c>
      <c r="G1873" s="25" t="s">
        <v>506</v>
      </c>
      <c r="H1873" s="25">
        <v>1</v>
      </c>
      <c r="I1873" s="25">
        <v>1996.01</v>
      </c>
      <c r="J1873" s="25">
        <v>2500.12</v>
      </c>
      <c r="K1873" s="25" t="s">
        <v>505</v>
      </c>
      <c r="L1873" s="25"/>
      <c r="M1873" s="25"/>
      <c r="N1873" s="25" t="s">
        <v>412</v>
      </c>
      <c r="O1873" s="25" t="s">
        <v>498</v>
      </c>
      <c r="P1873" s="25" t="s">
        <v>504</v>
      </c>
      <c r="Q1873" s="24">
        <v>1948</v>
      </c>
      <c r="R1873" s="17">
        <v>0</v>
      </c>
      <c r="U1873" s="17">
        <v>0</v>
      </c>
      <c r="V1873" s="17">
        <v>0</v>
      </c>
      <c r="Y1873" s="17">
        <v>0</v>
      </c>
      <c r="Z1873" s="17">
        <v>0</v>
      </c>
      <c r="AC1873" s="17">
        <v>0</v>
      </c>
      <c r="AD1873" s="17">
        <v>0</v>
      </c>
      <c r="AG1873" s="17">
        <v>0</v>
      </c>
      <c r="AH1873" s="17">
        <v>0</v>
      </c>
      <c r="AK1873" s="17">
        <v>0</v>
      </c>
      <c r="AL1873" s="17">
        <v>0</v>
      </c>
      <c r="AO1873" s="17">
        <v>0</v>
      </c>
      <c r="AP1873" s="17">
        <v>0</v>
      </c>
      <c r="AQ1873" s="17">
        <v>0</v>
      </c>
      <c r="AR1873" s="17">
        <v>0</v>
      </c>
      <c r="AS1873" s="17">
        <v>2.7909999999999999</v>
      </c>
      <c r="AT1873" s="17">
        <v>4.625</v>
      </c>
      <c r="AU1873" s="17">
        <v>0</v>
      </c>
      <c r="AV1873" s="17">
        <v>0</v>
      </c>
      <c r="AW1873" s="17">
        <v>0</v>
      </c>
      <c r="AX1873" s="17">
        <v>0</v>
      </c>
      <c r="AY1873" s="17">
        <v>0</v>
      </c>
      <c r="AZ1873" s="17">
        <v>0</v>
      </c>
      <c r="BA1873" s="17">
        <v>0</v>
      </c>
      <c r="BB1873" s="17">
        <v>0</v>
      </c>
      <c r="BC1873" s="17">
        <v>1</v>
      </c>
      <c r="BD1873" s="17">
        <v>1.95</v>
      </c>
      <c r="BE1873" s="17">
        <v>9</v>
      </c>
      <c r="BF1873" s="17">
        <v>1</v>
      </c>
      <c r="BH1873" s="17">
        <v>0</v>
      </c>
      <c r="BJ1873" s="17">
        <v>0</v>
      </c>
      <c r="BL1873" s="17">
        <v>0</v>
      </c>
      <c r="BM1873" s="17">
        <v>0</v>
      </c>
      <c r="BN1873" s="17">
        <v>0</v>
      </c>
      <c r="BO1873" s="17">
        <v>0</v>
      </c>
      <c r="BP1873" s="17">
        <v>0</v>
      </c>
      <c r="BQ1873" s="17">
        <v>0</v>
      </c>
      <c r="BR1873" s="17">
        <v>0</v>
      </c>
      <c r="BS1873" s="17">
        <v>0</v>
      </c>
      <c r="BT1873" s="17" t="s">
        <v>409</v>
      </c>
      <c r="BU1873" s="17" t="s">
        <v>409</v>
      </c>
      <c r="BV1873" s="17" t="s">
        <v>409</v>
      </c>
      <c r="BZ1873" s="17" t="s">
        <v>408</v>
      </c>
      <c r="CA1873" s="17" t="s">
        <v>407</v>
      </c>
      <c r="CB1873" s="17" t="s">
        <v>406</v>
      </c>
    </row>
    <row r="1874" spans="1:82">
      <c r="A1874" s="27">
        <v>1000007421</v>
      </c>
      <c r="B1874" s="26">
        <v>0</v>
      </c>
      <c r="C1874" s="26" t="s">
        <v>503</v>
      </c>
      <c r="D1874" s="25">
        <v>303950</v>
      </c>
      <c r="E1874" s="25" t="s">
        <v>502</v>
      </c>
      <c r="F1874" s="25">
        <v>803950</v>
      </c>
      <c r="G1874" s="25" t="s">
        <v>501</v>
      </c>
      <c r="H1874" s="25">
        <v>1</v>
      </c>
      <c r="I1874" s="25">
        <v>1972.01</v>
      </c>
      <c r="J1874" s="25">
        <v>2500.12</v>
      </c>
      <c r="K1874" s="25" t="s">
        <v>500</v>
      </c>
      <c r="L1874" s="25"/>
      <c r="M1874" s="25"/>
      <c r="N1874" s="25" t="s">
        <v>412</v>
      </c>
      <c r="O1874" s="25" t="s">
        <v>428</v>
      </c>
      <c r="P1874" s="25" t="s">
        <v>499</v>
      </c>
      <c r="Q1874" s="24">
        <v>4079</v>
      </c>
      <c r="R1874" s="17">
        <v>0</v>
      </c>
      <c r="S1874" s="17" t="s">
        <v>498</v>
      </c>
      <c r="T1874" s="17" t="s">
        <v>426</v>
      </c>
      <c r="U1874" s="17">
        <v>1</v>
      </c>
      <c r="V1874" s="17">
        <v>0</v>
      </c>
      <c r="Y1874" s="17">
        <v>0</v>
      </c>
      <c r="Z1874" s="17">
        <v>0</v>
      </c>
      <c r="AC1874" s="17">
        <v>0</v>
      </c>
      <c r="AD1874" s="17">
        <v>0</v>
      </c>
      <c r="AG1874" s="17">
        <v>0</v>
      </c>
      <c r="AH1874" s="17">
        <v>0</v>
      </c>
      <c r="AK1874" s="17">
        <v>0</v>
      </c>
      <c r="AL1874" s="17">
        <v>0</v>
      </c>
      <c r="AO1874" s="17">
        <v>0</v>
      </c>
      <c r="AP1874" s="17">
        <v>0</v>
      </c>
      <c r="AQ1874" s="17">
        <v>0</v>
      </c>
      <c r="AR1874" s="17">
        <v>2.5007999999999998E-5</v>
      </c>
      <c r="AS1874" s="17">
        <v>6.8500000000000005E-2</v>
      </c>
      <c r="AT1874" s="17">
        <v>0.57310000000000005</v>
      </c>
      <c r="AU1874" s="17">
        <v>0</v>
      </c>
      <c r="AV1874" s="17">
        <v>149</v>
      </c>
      <c r="AW1874" s="17">
        <v>178.8</v>
      </c>
      <c r="AX1874" s="17">
        <v>223.5</v>
      </c>
      <c r="AY1874" s="17">
        <v>0</v>
      </c>
      <c r="AZ1874" s="17">
        <v>0</v>
      </c>
      <c r="BA1874" s="17">
        <v>0</v>
      </c>
      <c r="BB1874" s="17">
        <v>0</v>
      </c>
      <c r="BC1874" s="17">
        <v>1</v>
      </c>
      <c r="BD1874" s="17">
        <v>4.08</v>
      </c>
      <c r="BE1874" s="17">
        <v>9</v>
      </c>
      <c r="BF1874" s="17">
        <v>1</v>
      </c>
      <c r="BH1874" s="17">
        <v>0</v>
      </c>
      <c r="BJ1874" s="17">
        <v>0</v>
      </c>
      <c r="BL1874" s="17">
        <v>0</v>
      </c>
      <c r="BM1874" s="17">
        <v>4.3485950000000002E-3</v>
      </c>
      <c r="BN1874" s="17">
        <v>1.9913929E-2</v>
      </c>
      <c r="BO1874" s="17">
        <v>0</v>
      </c>
      <c r="BP1874" s="17">
        <v>0</v>
      </c>
      <c r="BQ1874" s="17">
        <v>0</v>
      </c>
      <c r="BR1874" s="17">
        <v>0</v>
      </c>
      <c r="BS1874" s="17">
        <v>0</v>
      </c>
      <c r="BT1874" s="17" t="s">
        <v>409</v>
      </c>
      <c r="BU1874" s="17" t="s">
        <v>409</v>
      </c>
      <c r="BV1874" s="17" t="s">
        <v>409</v>
      </c>
      <c r="BZ1874" s="17" t="s">
        <v>408</v>
      </c>
      <c r="CA1874" s="17" t="s">
        <v>407</v>
      </c>
      <c r="CB1874" s="17" t="s">
        <v>406</v>
      </c>
      <c r="CC1874" s="17" t="s">
        <v>407</v>
      </c>
      <c r="CD1874" s="17" t="s">
        <v>497</v>
      </c>
    </row>
    <row r="1875" spans="1:82">
      <c r="A1875" s="27">
        <v>1000007422</v>
      </c>
      <c r="B1875" s="26">
        <v>0</v>
      </c>
      <c r="C1875" s="26" t="s">
        <v>496</v>
      </c>
      <c r="D1875" s="25">
        <v>303265</v>
      </c>
      <c r="E1875" s="25" t="s">
        <v>495</v>
      </c>
      <c r="F1875" s="25">
        <v>803265</v>
      </c>
      <c r="G1875" s="25" t="s">
        <v>494</v>
      </c>
      <c r="H1875" s="25">
        <v>1</v>
      </c>
      <c r="I1875" s="25">
        <v>2008.06</v>
      </c>
      <c r="J1875" s="25">
        <v>2500.12</v>
      </c>
      <c r="K1875" s="25" t="s">
        <v>493</v>
      </c>
      <c r="L1875" s="25"/>
      <c r="M1875" s="25"/>
      <c r="N1875" s="25" t="s">
        <v>412</v>
      </c>
      <c r="O1875" s="25" t="s">
        <v>411</v>
      </c>
      <c r="P1875" s="25" t="s">
        <v>426</v>
      </c>
      <c r="Q1875" s="24">
        <v>1200</v>
      </c>
      <c r="R1875" s="17">
        <v>0</v>
      </c>
      <c r="U1875" s="17">
        <v>0</v>
      </c>
      <c r="V1875" s="17">
        <v>0</v>
      </c>
      <c r="Y1875" s="17">
        <v>0</v>
      </c>
      <c r="Z1875" s="17">
        <v>0</v>
      </c>
      <c r="AC1875" s="17">
        <v>0</v>
      </c>
      <c r="AD1875" s="17">
        <v>0</v>
      </c>
      <c r="AG1875" s="17">
        <v>0</v>
      </c>
      <c r="AH1875" s="17">
        <v>0</v>
      </c>
      <c r="AK1875" s="17">
        <v>0</v>
      </c>
      <c r="AL1875" s="17">
        <v>0</v>
      </c>
      <c r="AO1875" s="17">
        <v>0</v>
      </c>
      <c r="AP1875" s="17">
        <v>0</v>
      </c>
      <c r="AQ1875" s="17">
        <v>0</v>
      </c>
      <c r="AR1875" s="17">
        <v>1E-3</v>
      </c>
      <c r="AS1875" s="17">
        <v>0.25469999999999998</v>
      </c>
      <c r="AT1875" s="17">
        <v>0.89959999999999996</v>
      </c>
      <c r="AU1875" s="17">
        <v>0</v>
      </c>
      <c r="AV1875" s="17">
        <v>0</v>
      </c>
      <c r="AW1875" s="17">
        <v>0</v>
      </c>
      <c r="AX1875" s="17">
        <v>0</v>
      </c>
      <c r="AY1875" s="17">
        <v>0</v>
      </c>
      <c r="AZ1875" s="17">
        <v>0</v>
      </c>
      <c r="BA1875" s="17">
        <v>0</v>
      </c>
      <c r="BB1875" s="17">
        <v>0</v>
      </c>
      <c r="BC1875" s="17">
        <v>1</v>
      </c>
      <c r="BD1875" s="17">
        <v>1.2</v>
      </c>
      <c r="BE1875" s="17">
        <v>9</v>
      </c>
      <c r="BF1875" s="17">
        <v>1</v>
      </c>
      <c r="BH1875" s="17">
        <v>0</v>
      </c>
      <c r="BJ1875" s="17">
        <v>0</v>
      </c>
      <c r="BL1875" s="17">
        <v>0</v>
      </c>
      <c r="BM1875" s="17">
        <v>0</v>
      </c>
      <c r="BN1875" s="17">
        <v>0</v>
      </c>
      <c r="BO1875" s="17">
        <v>0</v>
      </c>
      <c r="BP1875" s="17">
        <v>0</v>
      </c>
      <c r="BQ1875" s="17">
        <v>0</v>
      </c>
      <c r="BR1875" s="17">
        <v>0</v>
      </c>
      <c r="BS1875" s="17">
        <v>0</v>
      </c>
      <c r="BT1875" s="17" t="s">
        <v>409</v>
      </c>
      <c r="BU1875" s="17" t="s">
        <v>409</v>
      </c>
      <c r="BV1875" s="17" t="s">
        <v>409</v>
      </c>
      <c r="BZ1875" s="17" t="s">
        <v>408</v>
      </c>
      <c r="CA1875" s="17" t="s">
        <v>407</v>
      </c>
      <c r="CB1875" s="17" t="s">
        <v>406</v>
      </c>
    </row>
    <row r="1876" spans="1:82">
      <c r="A1876" s="27">
        <v>1000007423</v>
      </c>
      <c r="B1876" s="26">
        <v>0</v>
      </c>
      <c r="C1876" s="26" t="s">
        <v>492</v>
      </c>
      <c r="D1876" s="25">
        <v>303100</v>
      </c>
      <c r="E1876" s="25" t="s">
        <v>491</v>
      </c>
      <c r="F1876" s="25">
        <v>803100</v>
      </c>
      <c r="G1876" s="25" t="s">
        <v>490</v>
      </c>
      <c r="H1876" s="25">
        <v>1</v>
      </c>
      <c r="I1876" s="25">
        <v>1996.07</v>
      </c>
      <c r="J1876" s="25">
        <v>2500.12</v>
      </c>
      <c r="K1876" s="25" t="s">
        <v>489</v>
      </c>
      <c r="L1876" s="25"/>
      <c r="M1876" s="25"/>
      <c r="N1876" s="25" t="s">
        <v>412</v>
      </c>
      <c r="O1876" s="25" t="s">
        <v>411</v>
      </c>
      <c r="P1876" s="25" t="s">
        <v>417</v>
      </c>
      <c r="Q1876" s="24">
        <v>4720</v>
      </c>
      <c r="R1876" s="17">
        <v>7.8E-2</v>
      </c>
      <c r="U1876" s="17">
        <v>0</v>
      </c>
      <c r="V1876" s="17">
        <v>0</v>
      </c>
      <c r="Y1876" s="17">
        <v>0</v>
      </c>
      <c r="Z1876" s="17">
        <v>0</v>
      </c>
      <c r="AC1876" s="17">
        <v>0</v>
      </c>
      <c r="AD1876" s="17">
        <v>0</v>
      </c>
      <c r="AG1876" s="17">
        <v>0</v>
      </c>
      <c r="AH1876" s="17">
        <v>0</v>
      </c>
      <c r="AK1876" s="17">
        <v>0</v>
      </c>
      <c r="AL1876" s="17">
        <v>0</v>
      </c>
      <c r="AO1876" s="17">
        <v>0</v>
      </c>
      <c r="AP1876" s="17">
        <v>0</v>
      </c>
      <c r="AQ1876" s="17">
        <v>0</v>
      </c>
      <c r="AR1876" s="17">
        <v>0</v>
      </c>
      <c r="AS1876" s="17">
        <v>0.1205</v>
      </c>
      <c r="AT1876" s="17">
        <v>0.56110000000000004</v>
      </c>
      <c r="AU1876" s="17">
        <v>0</v>
      </c>
      <c r="AV1876" s="17">
        <v>0</v>
      </c>
      <c r="AW1876" s="17">
        <v>0</v>
      </c>
      <c r="AX1876" s="17">
        <v>0</v>
      </c>
      <c r="AY1876" s="17">
        <v>0</v>
      </c>
      <c r="AZ1876" s="17">
        <v>0</v>
      </c>
      <c r="BA1876" s="17">
        <v>0</v>
      </c>
      <c r="BB1876" s="17">
        <v>0</v>
      </c>
      <c r="BC1876" s="17">
        <v>1</v>
      </c>
      <c r="BD1876" s="17">
        <v>4.72</v>
      </c>
      <c r="BE1876" s="17">
        <v>9</v>
      </c>
      <c r="BF1876" s="17">
        <v>1</v>
      </c>
      <c r="BH1876" s="17">
        <v>0</v>
      </c>
      <c r="BJ1876" s="17">
        <v>0</v>
      </c>
      <c r="BL1876" s="17">
        <v>0</v>
      </c>
      <c r="BM1876" s="17">
        <v>0</v>
      </c>
      <c r="BN1876" s="17">
        <v>0</v>
      </c>
      <c r="BO1876" s="17">
        <v>0</v>
      </c>
      <c r="BP1876" s="17">
        <v>0</v>
      </c>
      <c r="BQ1876" s="17">
        <v>0</v>
      </c>
      <c r="BR1876" s="17">
        <v>0</v>
      </c>
      <c r="BS1876" s="17">
        <v>0</v>
      </c>
      <c r="BT1876" s="17" t="s">
        <v>409</v>
      </c>
      <c r="BU1876" s="17" t="s">
        <v>409</v>
      </c>
      <c r="BV1876" s="17" t="s">
        <v>409</v>
      </c>
      <c r="BZ1876" s="17" t="s">
        <v>408</v>
      </c>
      <c r="CA1876" s="17" t="s">
        <v>407</v>
      </c>
      <c r="CB1876" s="17" t="s">
        <v>406</v>
      </c>
    </row>
    <row r="1877" spans="1:82">
      <c r="A1877" s="27">
        <v>1000007424</v>
      </c>
      <c r="B1877" s="26">
        <v>0</v>
      </c>
      <c r="C1877" s="26" t="s">
        <v>488</v>
      </c>
      <c r="D1877" s="25">
        <v>303320</v>
      </c>
      <c r="E1877" s="25" t="s">
        <v>484</v>
      </c>
      <c r="F1877" s="25">
        <v>803320</v>
      </c>
      <c r="G1877" s="25" t="s">
        <v>487</v>
      </c>
      <c r="H1877" s="25">
        <v>1</v>
      </c>
      <c r="I1877" s="25">
        <v>1997.03</v>
      </c>
      <c r="J1877" s="25">
        <v>2500.12</v>
      </c>
      <c r="K1877" s="25" t="s">
        <v>486</v>
      </c>
      <c r="L1877" s="25"/>
      <c r="M1877" s="25"/>
      <c r="N1877" s="25" t="s">
        <v>412</v>
      </c>
      <c r="O1877" s="25" t="s">
        <v>411</v>
      </c>
      <c r="P1877" s="25" t="s">
        <v>417</v>
      </c>
      <c r="Q1877" s="24">
        <v>1700</v>
      </c>
      <c r="R1877" s="17">
        <v>7.1999999999999995E-2</v>
      </c>
      <c r="U1877" s="17">
        <v>0</v>
      </c>
      <c r="V1877" s="17">
        <v>0</v>
      </c>
      <c r="Y1877" s="17">
        <v>0</v>
      </c>
      <c r="Z1877" s="17">
        <v>0</v>
      </c>
      <c r="AC1877" s="17">
        <v>0</v>
      </c>
      <c r="AD1877" s="17">
        <v>0</v>
      </c>
      <c r="AG1877" s="17">
        <v>0</v>
      </c>
      <c r="AH1877" s="17">
        <v>0</v>
      </c>
      <c r="AK1877" s="17">
        <v>0</v>
      </c>
      <c r="AL1877" s="17">
        <v>0</v>
      </c>
      <c r="AO1877" s="17">
        <v>0</v>
      </c>
      <c r="AP1877" s="17">
        <v>0</v>
      </c>
      <c r="AQ1877" s="17">
        <v>0</v>
      </c>
      <c r="AR1877" s="17">
        <v>0</v>
      </c>
      <c r="AS1877" s="17">
        <v>3.5799999999999998E-2</v>
      </c>
      <c r="AT1877" s="17">
        <v>0.16489999999999999</v>
      </c>
      <c r="AU1877" s="17">
        <v>0</v>
      </c>
      <c r="AV1877" s="17">
        <v>0</v>
      </c>
      <c r="AW1877" s="17">
        <v>0</v>
      </c>
      <c r="AX1877" s="17">
        <v>0</v>
      </c>
      <c r="AY1877" s="17">
        <v>0</v>
      </c>
      <c r="AZ1877" s="17">
        <v>0</v>
      </c>
      <c r="BA1877" s="17">
        <v>0</v>
      </c>
      <c r="BB1877" s="17">
        <v>0</v>
      </c>
      <c r="BC1877" s="17">
        <v>1</v>
      </c>
      <c r="BD1877" s="17">
        <v>1.7</v>
      </c>
      <c r="BE1877" s="17">
        <v>9</v>
      </c>
      <c r="BF1877" s="17">
        <v>1</v>
      </c>
      <c r="BH1877" s="17">
        <v>0</v>
      </c>
      <c r="BJ1877" s="17">
        <v>0</v>
      </c>
      <c r="BL1877" s="17">
        <v>0</v>
      </c>
      <c r="BM1877" s="17">
        <v>0</v>
      </c>
      <c r="BN1877" s="17">
        <v>0</v>
      </c>
      <c r="BO1877" s="17">
        <v>0</v>
      </c>
      <c r="BP1877" s="17">
        <v>0</v>
      </c>
      <c r="BQ1877" s="17">
        <v>0</v>
      </c>
      <c r="BR1877" s="17">
        <v>0</v>
      </c>
      <c r="BS1877" s="17">
        <v>0</v>
      </c>
      <c r="BT1877" s="17" t="s">
        <v>409</v>
      </c>
      <c r="BU1877" s="17" t="s">
        <v>409</v>
      </c>
      <c r="BV1877" s="17" t="s">
        <v>409</v>
      </c>
      <c r="BZ1877" s="17" t="s">
        <v>408</v>
      </c>
      <c r="CA1877" s="17" t="s">
        <v>407</v>
      </c>
      <c r="CB1877" s="17" t="s">
        <v>406</v>
      </c>
    </row>
    <row r="1878" spans="1:82">
      <c r="A1878" s="27">
        <v>1000007425</v>
      </c>
      <c r="B1878" s="26">
        <v>0</v>
      </c>
      <c r="C1878" s="26" t="s">
        <v>485</v>
      </c>
      <c r="D1878" s="25">
        <v>303320</v>
      </c>
      <c r="E1878" s="25" t="s">
        <v>484</v>
      </c>
      <c r="F1878" s="25">
        <v>803321</v>
      </c>
      <c r="G1878" s="25" t="s">
        <v>483</v>
      </c>
      <c r="H1878" s="25">
        <v>1</v>
      </c>
      <c r="I1878" s="25">
        <v>1999.09</v>
      </c>
      <c r="J1878" s="25">
        <v>2500.12</v>
      </c>
      <c r="K1878" s="25" t="s">
        <v>482</v>
      </c>
      <c r="L1878" s="25"/>
      <c r="M1878" s="25"/>
      <c r="N1878" s="25" t="s">
        <v>412</v>
      </c>
      <c r="O1878" s="25" t="s">
        <v>411</v>
      </c>
      <c r="P1878" s="25" t="s">
        <v>438</v>
      </c>
      <c r="Q1878" s="28">
        <v>858</v>
      </c>
      <c r="R1878" s="17">
        <v>0</v>
      </c>
      <c r="U1878" s="17">
        <v>0</v>
      </c>
      <c r="V1878" s="17">
        <v>0</v>
      </c>
      <c r="Y1878" s="17">
        <v>0</v>
      </c>
      <c r="Z1878" s="17">
        <v>0</v>
      </c>
      <c r="AC1878" s="17">
        <v>0</v>
      </c>
      <c r="AD1878" s="17">
        <v>0</v>
      </c>
      <c r="AG1878" s="17">
        <v>0</v>
      </c>
      <c r="AH1878" s="17">
        <v>0</v>
      </c>
      <c r="AK1878" s="17">
        <v>0</v>
      </c>
      <c r="AL1878" s="17">
        <v>0</v>
      </c>
      <c r="AO1878" s="17">
        <v>0</v>
      </c>
      <c r="AP1878" s="17">
        <v>0</v>
      </c>
      <c r="AQ1878" s="17">
        <v>0</v>
      </c>
      <c r="AR1878" s="17">
        <v>0</v>
      </c>
      <c r="AS1878" s="17">
        <v>1.532</v>
      </c>
      <c r="AT1878" s="17">
        <v>1.738</v>
      </c>
      <c r="AU1878" s="17">
        <v>0</v>
      </c>
      <c r="AV1878" s="17">
        <v>0</v>
      </c>
      <c r="AW1878" s="17">
        <v>0</v>
      </c>
      <c r="AX1878" s="17">
        <v>0</v>
      </c>
      <c r="AY1878" s="17">
        <v>0</v>
      </c>
      <c r="AZ1878" s="17">
        <v>0</v>
      </c>
      <c r="BA1878" s="17">
        <v>0</v>
      </c>
      <c r="BB1878" s="17">
        <v>0</v>
      </c>
      <c r="BC1878" s="17">
        <v>1</v>
      </c>
      <c r="BD1878" s="17">
        <v>0.86</v>
      </c>
      <c r="BE1878" s="17">
        <v>9</v>
      </c>
      <c r="BF1878" s="17">
        <v>1</v>
      </c>
      <c r="BH1878" s="17">
        <v>0</v>
      </c>
      <c r="BJ1878" s="17">
        <v>0</v>
      </c>
      <c r="BL1878" s="17">
        <v>0</v>
      </c>
      <c r="BM1878" s="17">
        <v>0</v>
      </c>
      <c r="BN1878" s="17">
        <v>0</v>
      </c>
      <c r="BO1878" s="17">
        <v>0</v>
      </c>
      <c r="BP1878" s="17">
        <v>0</v>
      </c>
      <c r="BQ1878" s="17">
        <v>0</v>
      </c>
      <c r="BR1878" s="17">
        <v>0</v>
      </c>
      <c r="BS1878" s="17">
        <v>0</v>
      </c>
      <c r="BT1878" s="17" t="s">
        <v>409</v>
      </c>
      <c r="BU1878" s="17" t="s">
        <v>409</v>
      </c>
      <c r="BV1878" s="17" t="s">
        <v>409</v>
      </c>
      <c r="BZ1878" s="17" t="s">
        <v>408</v>
      </c>
      <c r="CA1878" s="17" t="s">
        <v>407</v>
      </c>
      <c r="CB1878" s="17" t="s">
        <v>406</v>
      </c>
    </row>
    <row r="1879" spans="1:82">
      <c r="A1879" s="27">
        <v>1000007426</v>
      </c>
      <c r="B1879" s="26">
        <v>0</v>
      </c>
      <c r="C1879" s="26" t="s">
        <v>481</v>
      </c>
      <c r="D1879" s="25">
        <v>303360</v>
      </c>
      <c r="E1879" s="25" t="s">
        <v>480</v>
      </c>
      <c r="F1879" s="25">
        <v>803361</v>
      </c>
      <c r="G1879" s="25" t="s">
        <v>479</v>
      </c>
      <c r="H1879" s="25">
        <v>1</v>
      </c>
      <c r="I1879" s="25">
        <v>1995.03</v>
      </c>
      <c r="J1879" s="25">
        <v>2500.12</v>
      </c>
      <c r="K1879" s="25" t="s">
        <v>478</v>
      </c>
      <c r="L1879" s="25"/>
      <c r="M1879" s="25"/>
      <c r="N1879" s="25" t="s">
        <v>412</v>
      </c>
      <c r="O1879" s="25" t="s">
        <v>411</v>
      </c>
      <c r="P1879" s="25" t="s">
        <v>417</v>
      </c>
      <c r="Q1879" s="24">
        <v>3365</v>
      </c>
      <c r="R1879" s="17">
        <v>0</v>
      </c>
      <c r="U1879" s="17">
        <v>0</v>
      </c>
      <c r="V1879" s="17">
        <v>0</v>
      </c>
      <c r="Y1879" s="17">
        <v>0</v>
      </c>
      <c r="Z1879" s="17">
        <v>0</v>
      </c>
      <c r="AC1879" s="17">
        <v>0</v>
      </c>
      <c r="AD1879" s="17">
        <v>0</v>
      </c>
      <c r="AG1879" s="17">
        <v>0</v>
      </c>
      <c r="AH1879" s="17">
        <v>0</v>
      </c>
      <c r="AK1879" s="17">
        <v>0</v>
      </c>
      <c r="AL1879" s="17">
        <v>0</v>
      </c>
      <c r="AO1879" s="17">
        <v>0</v>
      </c>
      <c r="AP1879" s="17">
        <v>0</v>
      </c>
      <c r="AQ1879" s="17">
        <v>0</v>
      </c>
      <c r="AR1879" s="17">
        <v>0</v>
      </c>
      <c r="AS1879" s="17">
        <v>7.1039000000000003</v>
      </c>
      <c r="AT1879" s="17">
        <v>7.9508000000000001</v>
      </c>
      <c r="AU1879" s="17">
        <v>0</v>
      </c>
      <c r="AV1879" s="17">
        <v>0</v>
      </c>
      <c r="AW1879" s="17">
        <v>0</v>
      </c>
      <c r="AX1879" s="17">
        <v>0</v>
      </c>
      <c r="AY1879" s="17">
        <v>0</v>
      </c>
      <c r="AZ1879" s="17">
        <v>0</v>
      </c>
      <c r="BA1879" s="17">
        <v>0</v>
      </c>
      <c r="BB1879" s="17">
        <v>0</v>
      </c>
      <c r="BC1879" s="17">
        <v>1</v>
      </c>
      <c r="BD1879" s="17">
        <v>3.37</v>
      </c>
      <c r="BE1879" s="17">
        <v>9</v>
      </c>
      <c r="BF1879" s="17">
        <v>1</v>
      </c>
      <c r="BH1879" s="17">
        <v>0</v>
      </c>
      <c r="BJ1879" s="17">
        <v>0</v>
      </c>
      <c r="BL1879" s="17">
        <v>0</v>
      </c>
      <c r="BM1879" s="17">
        <v>0</v>
      </c>
      <c r="BN1879" s="17">
        <v>0</v>
      </c>
      <c r="BO1879" s="17">
        <v>0</v>
      </c>
      <c r="BP1879" s="17">
        <v>0</v>
      </c>
      <c r="BQ1879" s="17">
        <v>0</v>
      </c>
      <c r="BR1879" s="17">
        <v>0</v>
      </c>
      <c r="BS1879" s="17">
        <v>0</v>
      </c>
      <c r="BT1879" s="17" t="s">
        <v>409</v>
      </c>
      <c r="BU1879" s="17" t="s">
        <v>409</v>
      </c>
      <c r="BV1879" s="17" t="s">
        <v>409</v>
      </c>
      <c r="BZ1879" s="17" t="s">
        <v>408</v>
      </c>
      <c r="CA1879" s="17" t="s">
        <v>407</v>
      </c>
      <c r="CB1879" s="17" t="s">
        <v>406</v>
      </c>
    </row>
    <row r="1880" spans="1:82">
      <c r="A1880" s="27">
        <v>1000007427</v>
      </c>
      <c r="B1880" s="26">
        <v>0</v>
      </c>
      <c r="C1880" s="26" t="s">
        <v>477</v>
      </c>
      <c r="D1880" s="25">
        <v>304760</v>
      </c>
      <c r="E1880" s="25" t="s">
        <v>471</v>
      </c>
      <c r="F1880" s="25">
        <v>804760</v>
      </c>
      <c r="G1880" s="25" t="s">
        <v>476</v>
      </c>
      <c r="H1880" s="25">
        <v>1</v>
      </c>
      <c r="I1880" s="25">
        <v>2005.11</v>
      </c>
      <c r="J1880" s="25">
        <v>2500.12</v>
      </c>
      <c r="K1880" s="25" t="s">
        <v>422</v>
      </c>
      <c r="L1880" s="25"/>
      <c r="M1880" s="25"/>
      <c r="N1880" s="25" t="s">
        <v>412</v>
      </c>
      <c r="O1880" s="25" t="s">
        <v>411</v>
      </c>
      <c r="P1880" s="25" t="s">
        <v>417</v>
      </c>
      <c r="Q1880" s="24">
        <v>11283</v>
      </c>
      <c r="R1880" s="17">
        <v>0</v>
      </c>
      <c r="U1880" s="17">
        <v>0</v>
      </c>
      <c r="V1880" s="17">
        <v>0</v>
      </c>
      <c r="Y1880" s="17">
        <v>0</v>
      </c>
      <c r="Z1880" s="17">
        <v>0</v>
      </c>
      <c r="AC1880" s="17">
        <v>0</v>
      </c>
      <c r="AD1880" s="17">
        <v>0</v>
      </c>
      <c r="AG1880" s="17">
        <v>0</v>
      </c>
      <c r="AH1880" s="17">
        <v>0</v>
      </c>
      <c r="AK1880" s="17">
        <v>0</v>
      </c>
      <c r="AL1880" s="17">
        <v>0</v>
      </c>
      <c r="AO1880" s="17">
        <v>0</v>
      </c>
      <c r="AP1880" s="17">
        <v>0</v>
      </c>
      <c r="AQ1880" s="17">
        <v>0</v>
      </c>
      <c r="AR1880" s="17">
        <v>0</v>
      </c>
      <c r="AS1880" s="17">
        <v>6.0499999999999998E-2</v>
      </c>
      <c r="AT1880" s="17">
        <v>0.89970000000000006</v>
      </c>
      <c r="AU1880" s="17">
        <v>0</v>
      </c>
      <c r="AV1880" s="17">
        <v>0</v>
      </c>
      <c r="AW1880" s="17">
        <v>0</v>
      </c>
      <c r="AX1880" s="17">
        <v>0</v>
      </c>
      <c r="AY1880" s="17">
        <v>0</v>
      </c>
      <c r="AZ1880" s="17">
        <v>0</v>
      </c>
      <c r="BA1880" s="17">
        <v>0</v>
      </c>
      <c r="BB1880" s="17">
        <v>0</v>
      </c>
      <c r="BC1880" s="17">
        <v>1</v>
      </c>
      <c r="BD1880" s="17">
        <v>11.28</v>
      </c>
      <c r="BE1880" s="17">
        <v>9</v>
      </c>
      <c r="BF1880" s="17">
        <v>1</v>
      </c>
      <c r="BH1880" s="17">
        <v>0</v>
      </c>
      <c r="BJ1880" s="17">
        <v>0</v>
      </c>
      <c r="BL1880" s="17">
        <v>0</v>
      </c>
      <c r="BM1880" s="17">
        <v>0</v>
      </c>
      <c r="BN1880" s="17">
        <v>0</v>
      </c>
      <c r="BO1880" s="17">
        <v>0</v>
      </c>
      <c r="BP1880" s="17">
        <v>0</v>
      </c>
      <c r="BQ1880" s="17">
        <v>0</v>
      </c>
      <c r="BR1880" s="17">
        <v>0</v>
      </c>
      <c r="BS1880" s="17">
        <v>0</v>
      </c>
      <c r="BT1880" s="17" t="s">
        <v>409</v>
      </c>
      <c r="BU1880" s="17" t="s">
        <v>409</v>
      </c>
      <c r="BV1880" s="17" t="s">
        <v>409</v>
      </c>
      <c r="BZ1880" s="17" t="s">
        <v>408</v>
      </c>
      <c r="CA1880" s="17" t="s">
        <v>407</v>
      </c>
      <c r="CB1880" s="17" t="s">
        <v>406</v>
      </c>
    </row>
    <row r="1881" spans="1:82">
      <c r="A1881" s="27">
        <v>1000007428</v>
      </c>
      <c r="B1881" s="26">
        <v>0</v>
      </c>
      <c r="C1881" s="26" t="s">
        <v>475</v>
      </c>
      <c r="D1881" s="25">
        <v>303210</v>
      </c>
      <c r="E1881" s="25" t="s">
        <v>467</v>
      </c>
      <c r="F1881" s="25">
        <v>803211</v>
      </c>
      <c r="G1881" s="25" t="s">
        <v>474</v>
      </c>
      <c r="H1881" s="25">
        <v>1</v>
      </c>
      <c r="I1881" s="25">
        <v>2005.11</v>
      </c>
      <c r="J1881" s="25">
        <v>2500.12</v>
      </c>
      <c r="K1881" s="25" t="s">
        <v>422</v>
      </c>
      <c r="L1881" s="25"/>
      <c r="M1881" s="25"/>
      <c r="N1881" s="25" t="s">
        <v>412</v>
      </c>
      <c r="O1881" s="25" t="s">
        <v>411</v>
      </c>
      <c r="P1881" s="25" t="s">
        <v>417</v>
      </c>
      <c r="Q1881" s="24">
        <v>11283</v>
      </c>
      <c r="R1881" s="17">
        <v>0.05</v>
      </c>
      <c r="U1881" s="17">
        <v>0</v>
      </c>
      <c r="V1881" s="17">
        <v>0</v>
      </c>
      <c r="Y1881" s="17">
        <v>0</v>
      </c>
      <c r="Z1881" s="17">
        <v>0</v>
      </c>
      <c r="AC1881" s="17">
        <v>0</v>
      </c>
      <c r="AD1881" s="17">
        <v>0</v>
      </c>
      <c r="AG1881" s="17">
        <v>0</v>
      </c>
      <c r="AH1881" s="17">
        <v>0</v>
      </c>
      <c r="AK1881" s="17">
        <v>0</v>
      </c>
      <c r="AL1881" s="17">
        <v>0</v>
      </c>
      <c r="AO1881" s="17">
        <v>0</v>
      </c>
      <c r="AP1881" s="17">
        <v>0</v>
      </c>
      <c r="AQ1881" s="17">
        <v>0</v>
      </c>
      <c r="AR1881" s="17">
        <v>0</v>
      </c>
      <c r="AS1881" s="17">
        <v>0.2923</v>
      </c>
      <c r="AT1881" s="17">
        <v>1.3828</v>
      </c>
      <c r="AU1881" s="17">
        <v>0</v>
      </c>
      <c r="AV1881" s="17">
        <v>0</v>
      </c>
      <c r="AW1881" s="17">
        <v>0</v>
      </c>
      <c r="AX1881" s="17">
        <v>0</v>
      </c>
      <c r="AY1881" s="17">
        <v>0</v>
      </c>
      <c r="AZ1881" s="17">
        <v>0</v>
      </c>
      <c r="BA1881" s="17">
        <v>0</v>
      </c>
      <c r="BB1881" s="17">
        <v>0</v>
      </c>
      <c r="BC1881" s="17">
        <v>1</v>
      </c>
      <c r="BD1881" s="17">
        <v>11.28</v>
      </c>
      <c r="BE1881" s="17">
        <v>9</v>
      </c>
      <c r="BF1881" s="17">
        <v>1</v>
      </c>
      <c r="BH1881" s="17">
        <v>0</v>
      </c>
      <c r="BJ1881" s="17">
        <v>0</v>
      </c>
      <c r="BL1881" s="17">
        <v>0</v>
      </c>
      <c r="BM1881" s="17">
        <v>0</v>
      </c>
      <c r="BN1881" s="17">
        <v>0</v>
      </c>
      <c r="BO1881" s="17">
        <v>0</v>
      </c>
      <c r="BP1881" s="17">
        <v>0</v>
      </c>
      <c r="BQ1881" s="17">
        <v>0</v>
      </c>
      <c r="BR1881" s="17">
        <v>0</v>
      </c>
      <c r="BS1881" s="17">
        <v>0</v>
      </c>
      <c r="BT1881" s="17" t="s">
        <v>409</v>
      </c>
      <c r="BU1881" s="17" t="s">
        <v>409</v>
      </c>
      <c r="BV1881" s="17" t="s">
        <v>409</v>
      </c>
      <c r="BZ1881" s="17" t="s">
        <v>408</v>
      </c>
      <c r="CA1881" s="17" t="s">
        <v>407</v>
      </c>
      <c r="CB1881" s="17" t="s">
        <v>406</v>
      </c>
    </row>
    <row r="1882" spans="1:82">
      <c r="A1882" s="27">
        <v>1000007468</v>
      </c>
      <c r="B1882" s="26">
        <v>0</v>
      </c>
      <c r="C1882" s="26" t="s">
        <v>473</v>
      </c>
      <c r="D1882" s="25">
        <v>303355</v>
      </c>
      <c r="E1882" s="25" t="s">
        <v>420</v>
      </c>
      <c r="F1882" s="25">
        <v>803355</v>
      </c>
      <c r="G1882" s="25" t="s">
        <v>419</v>
      </c>
      <c r="H1882" s="25">
        <v>2</v>
      </c>
      <c r="I1882" s="25">
        <v>2006.05</v>
      </c>
      <c r="J1882" s="25">
        <v>2500.12</v>
      </c>
      <c r="K1882" s="25" t="s">
        <v>418</v>
      </c>
      <c r="L1882" s="25"/>
      <c r="M1882" s="25"/>
      <c r="N1882" s="25" t="s">
        <v>412</v>
      </c>
      <c r="O1882" s="25" t="s">
        <v>411</v>
      </c>
      <c r="P1882" s="25" t="s">
        <v>417</v>
      </c>
      <c r="Q1882" s="24">
        <v>3421</v>
      </c>
      <c r="R1882" s="17">
        <v>0</v>
      </c>
      <c r="U1882" s="17">
        <v>0</v>
      </c>
      <c r="V1882" s="17">
        <v>0</v>
      </c>
      <c r="Y1882" s="17">
        <v>0</v>
      </c>
      <c r="Z1882" s="17">
        <v>0</v>
      </c>
      <c r="AC1882" s="17">
        <v>0</v>
      </c>
      <c r="AD1882" s="17">
        <v>0</v>
      </c>
      <c r="AG1882" s="17">
        <v>0</v>
      </c>
      <c r="AH1882" s="17">
        <v>0</v>
      </c>
      <c r="AK1882" s="17">
        <v>0</v>
      </c>
      <c r="AL1882" s="17">
        <v>0</v>
      </c>
      <c r="AO1882" s="17">
        <v>0</v>
      </c>
      <c r="AP1882" s="17">
        <v>0</v>
      </c>
      <c r="AQ1882" s="17">
        <v>0</v>
      </c>
      <c r="AR1882" s="17">
        <v>0</v>
      </c>
      <c r="AS1882" s="17">
        <v>0</v>
      </c>
      <c r="AT1882" s="17">
        <v>0</v>
      </c>
      <c r="AU1882" s="17">
        <v>0</v>
      </c>
      <c r="AV1882" s="17">
        <v>0</v>
      </c>
      <c r="AW1882" s="17">
        <v>0</v>
      </c>
      <c r="AX1882" s="17">
        <v>0</v>
      </c>
      <c r="AY1882" s="17">
        <v>0</v>
      </c>
      <c r="AZ1882" s="17">
        <v>0</v>
      </c>
      <c r="BA1882" s="17">
        <v>0</v>
      </c>
      <c r="BB1882" s="17">
        <v>0</v>
      </c>
      <c r="BC1882" s="17">
        <v>1</v>
      </c>
      <c r="BD1882" s="17">
        <v>3.42</v>
      </c>
      <c r="BE1882" s="17">
        <v>9</v>
      </c>
      <c r="BF1882" s="17">
        <v>1</v>
      </c>
      <c r="BH1882" s="17">
        <v>0</v>
      </c>
      <c r="BJ1882" s="17">
        <v>0</v>
      </c>
      <c r="BL1882" s="17">
        <v>0</v>
      </c>
      <c r="BM1882" s="17">
        <v>0</v>
      </c>
      <c r="BN1882" s="17">
        <v>0</v>
      </c>
      <c r="BO1882" s="17">
        <v>0</v>
      </c>
      <c r="BP1882" s="17">
        <v>0</v>
      </c>
      <c r="BQ1882" s="17">
        <v>0</v>
      </c>
      <c r="BR1882" s="17">
        <v>0</v>
      </c>
      <c r="BS1882" s="17">
        <v>0</v>
      </c>
      <c r="BT1882" s="17" t="s">
        <v>409</v>
      </c>
      <c r="BU1882" s="17" t="s">
        <v>409</v>
      </c>
      <c r="BV1882" s="17" t="s">
        <v>409</v>
      </c>
      <c r="BZ1882" s="17" t="s">
        <v>408</v>
      </c>
      <c r="CA1882" s="17" t="s">
        <v>407</v>
      </c>
      <c r="CB1882" s="17" t="s">
        <v>406</v>
      </c>
    </row>
    <row r="1883" spans="1:82">
      <c r="A1883" s="27">
        <v>1000007485</v>
      </c>
      <c r="B1883" s="26">
        <v>0</v>
      </c>
      <c r="C1883" s="26" t="s">
        <v>472</v>
      </c>
      <c r="D1883" s="25">
        <v>304760</v>
      </c>
      <c r="E1883" s="25" t="s">
        <v>471</v>
      </c>
      <c r="F1883" s="25">
        <v>804761</v>
      </c>
      <c r="G1883" s="25" t="s">
        <v>470</v>
      </c>
      <c r="H1883" s="25">
        <v>1</v>
      </c>
      <c r="I1883" s="25">
        <v>2007.08</v>
      </c>
      <c r="J1883" s="25">
        <v>2500.12</v>
      </c>
      <c r="K1883" s="25" t="s">
        <v>469</v>
      </c>
      <c r="L1883" s="25"/>
      <c r="M1883" s="25"/>
      <c r="N1883" s="25" t="s">
        <v>412</v>
      </c>
      <c r="O1883" s="25" t="s">
        <v>411</v>
      </c>
      <c r="P1883" s="25" t="s">
        <v>417</v>
      </c>
      <c r="Q1883" s="28">
        <v>300</v>
      </c>
      <c r="R1883" s="17">
        <v>0</v>
      </c>
      <c r="U1883" s="17">
        <v>0</v>
      </c>
      <c r="V1883" s="17">
        <v>0</v>
      </c>
      <c r="Y1883" s="17">
        <v>0</v>
      </c>
      <c r="Z1883" s="17">
        <v>0</v>
      </c>
      <c r="AC1883" s="17">
        <v>0</v>
      </c>
      <c r="AD1883" s="17">
        <v>0</v>
      </c>
      <c r="AG1883" s="17">
        <v>0</v>
      </c>
      <c r="AH1883" s="17">
        <v>0</v>
      </c>
      <c r="AK1883" s="17">
        <v>0</v>
      </c>
      <c r="AL1883" s="17">
        <v>0</v>
      </c>
      <c r="AO1883" s="17">
        <v>0</v>
      </c>
      <c r="AP1883" s="17">
        <v>0</v>
      </c>
      <c r="AQ1883" s="17">
        <v>0</v>
      </c>
      <c r="AR1883" s="17">
        <v>0</v>
      </c>
      <c r="AS1883" s="17">
        <v>0</v>
      </c>
      <c r="AT1883" s="17">
        <v>0</v>
      </c>
      <c r="AU1883" s="17">
        <v>0</v>
      </c>
      <c r="AV1883" s="17">
        <v>0</v>
      </c>
      <c r="AW1883" s="17">
        <v>0</v>
      </c>
      <c r="AX1883" s="17">
        <v>0</v>
      </c>
      <c r="AY1883" s="17">
        <v>0</v>
      </c>
      <c r="AZ1883" s="17">
        <v>0</v>
      </c>
      <c r="BA1883" s="17">
        <v>0</v>
      </c>
      <c r="BB1883" s="17">
        <v>0</v>
      </c>
      <c r="BC1883" s="17">
        <v>1</v>
      </c>
      <c r="BD1883" s="17">
        <v>0.3</v>
      </c>
      <c r="BE1883" s="17">
        <v>9</v>
      </c>
      <c r="BF1883" s="17">
        <v>1</v>
      </c>
      <c r="BH1883" s="17">
        <v>0</v>
      </c>
      <c r="BJ1883" s="17">
        <v>0</v>
      </c>
      <c r="BL1883" s="17">
        <v>0</v>
      </c>
      <c r="BM1883" s="17">
        <v>0</v>
      </c>
      <c r="BN1883" s="17">
        <v>0</v>
      </c>
      <c r="BO1883" s="17">
        <v>0</v>
      </c>
      <c r="BP1883" s="17">
        <v>0</v>
      </c>
      <c r="BQ1883" s="17">
        <v>0</v>
      </c>
      <c r="BR1883" s="17">
        <v>0</v>
      </c>
      <c r="BS1883" s="17">
        <v>0</v>
      </c>
      <c r="BT1883" s="17" t="s">
        <v>409</v>
      </c>
      <c r="BU1883" s="17" t="s">
        <v>409</v>
      </c>
      <c r="BV1883" s="17" t="s">
        <v>409</v>
      </c>
      <c r="BZ1883" s="17" t="s">
        <v>408</v>
      </c>
      <c r="CA1883" s="17" t="s">
        <v>407</v>
      </c>
      <c r="CB1883" s="17" t="s">
        <v>406</v>
      </c>
    </row>
    <row r="1884" spans="1:82">
      <c r="A1884" s="27">
        <v>1000007486</v>
      </c>
      <c r="B1884" s="26">
        <v>0</v>
      </c>
      <c r="C1884" s="26" t="s">
        <v>468</v>
      </c>
      <c r="D1884" s="25">
        <v>303210</v>
      </c>
      <c r="E1884" s="25" t="s">
        <v>467</v>
      </c>
      <c r="F1884" s="25">
        <v>803210</v>
      </c>
      <c r="G1884" s="25" t="s">
        <v>466</v>
      </c>
      <c r="H1884" s="25">
        <v>1</v>
      </c>
      <c r="I1884" s="25">
        <v>2001.02</v>
      </c>
      <c r="J1884" s="25">
        <v>2500.12</v>
      </c>
      <c r="K1884" s="25" t="s">
        <v>465</v>
      </c>
      <c r="L1884" s="25"/>
      <c r="M1884" s="25"/>
      <c r="N1884" s="25" t="s">
        <v>412</v>
      </c>
      <c r="O1884" s="25" t="s">
        <v>411</v>
      </c>
      <c r="P1884" s="25" t="s">
        <v>426</v>
      </c>
      <c r="Q1884" s="28">
        <v>120</v>
      </c>
      <c r="R1884" s="17">
        <v>0</v>
      </c>
      <c r="U1884" s="17">
        <v>0</v>
      </c>
      <c r="V1884" s="17">
        <v>0</v>
      </c>
      <c r="Y1884" s="17">
        <v>0</v>
      </c>
      <c r="Z1884" s="17">
        <v>0</v>
      </c>
      <c r="AC1884" s="17">
        <v>0</v>
      </c>
      <c r="AD1884" s="17">
        <v>0</v>
      </c>
      <c r="AG1884" s="17">
        <v>0</v>
      </c>
      <c r="AH1884" s="17">
        <v>0</v>
      </c>
      <c r="AK1884" s="17">
        <v>0</v>
      </c>
      <c r="AL1884" s="17">
        <v>0</v>
      </c>
      <c r="AO1884" s="17">
        <v>0</v>
      </c>
      <c r="AP1884" s="17">
        <v>0</v>
      </c>
      <c r="AQ1884" s="17">
        <v>0</v>
      </c>
      <c r="AR1884" s="17">
        <v>1E-3</v>
      </c>
      <c r="AS1884" s="17">
        <v>0</v>
      </c>
      <c r="AT1884" s="17">
        <v>0</v>
      </c>
      <c r="AU1884" s="17">
        <v>0</v>
      </c>
      <c r="AV1884" s="17">
        <v>0</v>
      </c>
      <c r="AW1884" s="17">
        <v>0</v>
      </c>
      <c r="AX1884" s="17">
        <v>0</v>
      </c>
      <c r="AY1884" s="17">
        <v>0</v>
      </c>
      <c r="AZ1884" s="17">
        <v>0</v>
      </c>
      <c r="BA1884" s="17">
        <v>0</v>
      </c>
      <c r="BB1884" s="17">
        <v>0</v>
      </c>
      <c r="BC1884" s="17">
        <v>1</v>
      </c>
      <c r="BD1884" s="17">
        <v>0.12</v>
      </c>
      <c r="BE1884" s="17">
        <v>9</v>
      </c>
      <c r="BF1884" s="17">
        <v>1</v>
      </c>
      <c r="BH1884" s="17">
        <v>0</v>
      </c>
      <c r="BJ1884" s="17">
        <v>0</v>
      </c>
      <c r="BL1884" s="17">
        <v>0</v>
      </c>
      <c r="BM1884" s="17">
        <v>0</v>
      </c>
      <c r="BN1884" s="17">
        <v>0</v>
      </c>
      <c r="BO1884" s="17">
        <v>0</v>
      </c>
      <c r="BP1884" s="17">
        <v>0</v>
      </c>
      <c r="BQ1884" s="17">
        <v>0</v>
      </c>
      <c r="BR1884" s="17">
        <v>0</v>
      </c>
      <c r="BS1884" s="17">
        <v>0</v>
      </c>
      <c r="BT1884" s="17" t="s">
        <v>409</v>
      </c>
      <c r="BU1884" s="17" t="s">
        <v>409</v>
      </c>
      <c r="BV1884" s="17" t="s">
        <v>409</v>
      </c>
      <c r="BZ1884" s="17" t="s">
        <v>408</v>
      </c>
      <c r="CA1884" s="17" t="s">
        <v>407</v>
      </c>
      <c r="CB1884" s="17" t="s">
        <v>406</v>
      </c>
    </row>
    <row r="1885" spans="1:82">
      <c r="A1885" s="27">
        <v>1000007487</v>
      </c>
      <c r="B1885" s="26">
        <v>0</v>
      </c>
      <c r="C1885" s="26" t="s">
        <v>464</v>
      </c>
      <c r="D1885" s="25">
        <v>303260</v>
      </c>
      <c r="E1885" s="25" t="s">
        <v>463</v>
      </c>
      <c r="F1885" s="25">
        <v>803260</v>
      </c>
      <c r="G1885" s="25" t="s">
        <v>462</v>
      </c>
      <c r="H1885" s="25">
        <v>1</v>
      </c>
      <c r="I1885" s="25">
        <v>2006.07</v>
      </c>
      <c r="J1885" s="25">
        <v>2500.12</v>
      </c>
      <c r="K1885" s="25" t="s">
        <v>461</v>
      </c>
      <c r="L1885" s="25"/>
      <c r="M1885" s="25"/>
      <c r="N1885" s="25" t="s">
        <v>412</v>
      </c>
      <c r="O1885" s="25" t="s">
        <v>428</v>
      </c>
      <c r="P1885" s="25" t="s">
        <v>456</v>
      </c>
      <c r="Q1885" s="24">
        <v>8000</v>
      </c>
      <c r="R1885" s="17">
        <v>0</v>
      </c>
      <c r="S1885" s="17" t="s">
        <v>411</v>
      </c>
      <c r="T1885" s="17" t="s">
        <v>410</v>
      </c>
      <c r="U1885" s="17">
        <v>200</v>
      </c>
      <c r="V1885" s="17">
        <v>0</v>
      </c>
      <c r="Y1885" s="17">
        <v>0</v>
      </c>
      <c r="Z1885" s="17">
        <v>0</v>
      </c>
      <c r="AC1885" s="17">
        <v>0</v>
      </c>
      <c r="AD1885" s="17">
        <v>0</v>
      </c>
      <c r="AG1885" s="17">
        <v>0</v>
      </c>
      <c r="AH1885" s="17">
        <v>0</v>
      </c>
      <c r="AK1885" s="17">
        <v>0</v>
      </c>
      <c r="AL1885" s="17">
        <v>0</v>
      </c>
      <c r="AO1885" s="17">
        <v>0</v>
      </c>
      <c r="AP1885" s="17">
        <v>0</v>
      </c>
      <c r="AQ1885" s="17">
        <v>0</v>
      </c>
      <c r="AR1885" s="17">
        <v>5.2912599999999999E-4</v>
      </c>
      <c r="AS1885" s="17">
        <v>0</v>
      </c>
      <c r="AT1885" s="17">
        <v>0</v>
      </c>
      <c r="AU1885" s="17">
        <v>0</v>
      </c>
      <c r="AV1885" s="17">
        <v>0</v>
      </c>
      <c r="AW1885" s="17">
        <v>0</v>
      </c>
      <c r="AX1885" s="17">
        <v>0</v>
      </c>
      <c r="AY1885" s="17">
        <v>0</v>
      </c>
      <c r="AZ1885" s="17">
        <v>0</v>
      </c>
      <c r="BA1885" s="17">
        <v>0</v>
      </c>
      <c r="BB1885" s="17">
        <v>0</v>
      </c>
      <c r="BC1885" s="17">
        <v>1</v>
      </c>
      <c r="BD1885" s="17">
        <v>8.1999999999999993</v>
      </c>
      <c r="BE1885" s="17">
        <v>9</v>
      </c>
      <c r="BF1885" s="17">
        <v>1</v>
      </c>
      <c r="BH1885" s="17">
        <v>0</v>
      </c>
      <c r="BJ1885" s="17">
        <v>0</v>
      </c>
      <c r="BL1885" s="17">
        <v>0</v>
      </c>
      <c r="BM1885" s="17">
        <v>0</v>
      </c>
      <c r="BN1885" s="17">
        <v>0</v>
      </c>
      <c r="BO1885" s="17">
        <v>0</v>
      </c>
      <c r="BP1885" s="17">
        <v>0</v>
      </c>
      <c r="BQ1885" s="17">
        <v>0</v>
      </c>
      <c r="BR1885" s="17">
        <v>0</v>
      </c>
      <c r="BS1885" s="17">
        <v>0</v>
      </c>
      <c r="BT1885" s="17" t="s">
        <v>409</v>
      </c>
      <c r="BU1885" s="17" t="s">
        <v>409</v>
      </c>
      <c r="BV1885" s="17" t="s">
        <v>409</v>
      </c>
      <c r="BZ1885" s="17" t="s">
        <v>408</v>
      </c>
      <c r="CA1885" s="17" t="s">
        <v>407</v>
      </c>
      <c r="CB1885" s="17" t="s">
        <v>406</v>
      </c>
    </row>
    <row r="1886" spans="1:82">
      <c r="A1886" s="27">
        <v>1000007488</v>
      </c>
      <c r="B1886" s="26">
        <v>0</v>
      </c>
      <c r="C1886" s="26" t="s">
        <v>460</v>
      </c>
      <c r="D1886" s="25">
        <v>305575</v>
      </c>
      <c r="E1886" s="25" t="s">
        <v>459</v>
      </c>
      <c r="F1886" s="25">
        <v>805575</v>
      </c>
      <c r="G1886" s="25" t="s">
        <v>458</v>
      </c>
      <c r="H1886" s="25">
        <v>1</v>
      </c>
      <c r="I1886" s="25">
        <v>2005.12</v>
      </c>
      <c r="J1886" s="25">
        <v>2500.12</v>
      </c>
      <c r="K1886" s="25" t="s">
        <v>457</v>
      </c>
      <c r="L1886" s="25"/>
      <c r="M1886" s="25"/>
      <c r="N1886" s="25" t="s">
        <v>412</v>
      </c>
      <c r="O1886" s="25" t="s">
        <v>428</v>
      </c>
      <c r="P1886" s="25" t="s">
        <v>456</v>
      </c>
      <c r="Q1886" s="24">
        <v>7000</v>
      </c>
      <c r="R1886" s="17">
        <v>0</v>
      </c>
      <c r="S1886" s="17" t="s">
        <v>411</v>
      </c>
      <c r="T1886" s="17" t="s">
        <v>410</v>
      </c>
      <c r="U1886" s="29">
        <v>3000</v>
      </c>
      <c r="V1886" s="17">
        <v>0</v>
      </c>
      <c r="Y1886" s="17">
        <v>0</v>
      </c>
      <c r="Z1886" s="17">
        <v>0</v>
      </c>
      <c r="AC1886" s="17">
        <v>0</v>
      </c>
      <c r="AD1886" s="17">
        <v>0</v>
      </c>
      <c r="AG1886" s="17">
        <v>0</v>
      </c>
      <c r="AH1886" s="17">
        <v>0</v>
      </c>
      <c r="AK1886" s="17">
        <v>0</v>
      </c>
      <c r="AL1886" s="17">
        <v>0</v>
      </c>
      <c r="AO1886" s="17">
        <v>0</v>
      </c>
      <c r="AP1886" s="17">
        <v>0</v>
      </c>
      <c r="AQ1886" s="17">
        <v>0</v>
      </c>
      <c r="AR1886" s="17">
        <v>9.5065000000000004E-4</v>
      </c>
      <c r="AS1886" s="17">
        <v>0</v>
      </c>
      <c r="AT1886" s="17">
        <v>0</v>
      </c>
      <c r="AU1886" s="17">
        <v>0</v>
      </c>
      <c r="AV1886" s="17">
        <v>0</v>
      </c>
      <c r="AW1886" s="17">
        <v>0</v>
      </c>
      <c r="AX1886" s="17">
        <v>0</v>
      </c>
      <c r="AY1886" s="17">
        <v>0</v>
      </c>
      <c r="AZ1886" s="17">
        <v>0</v>
      </c>
      <c r="BA1886" s="17">
        <v>0</v>
      </c>
      <c r="BB1886" s="17">
        <v>0</v>
      </c>
      <c r="BC1886" s="17">
        <v>1</v>
      </c>
      <c r="BD1886" s="17">
        <v>10</v>
      </c>
      <c r="BE1886" s="17">
        <v>9</v>
      </c>
      <c r="BF1886" s="17">
        <v>1</v>
      </c>
      <c r="BH1886" s="17">
        <v>0</v>
      </c>
      <c r="BJ1886" s="17">
        <v>0</v>
      </c>
      <c r="BL1886" s="17">
        <v>0</v>
      </c>
      <c r="BM1886" s="17">
        <v>0</v>
      </c>
      <c r="BN1886" s="17">
        <v>0</v>
      </c>
      <c r="BO1886" s="17">
        <v>0</v>
      </c>
      <c r="BP1886" s="17">
        <v>0</v>
      </c>
      <c r="BQ1886" s="17">
        <v>0</v>
      </c>
      <c r="BR1886" s="17">
        <v>0</v>
      </c>
      <c r="BS1886" s="17">
        <v>0</v>
      </c>
      <c r="BT1886" s="17" t="s">
        <v>409</v>
      </c>
      <c r="BU1886" s="17" t="s">
        <v>409</v>
      </c>
      <c r="BV1886" s="17" t="s">
        <v>409</v>
      </c>
      <c r="BZ1886" s="17" t="s">
        <v>408</v>
      </c>
      <c r="CA1886" s="17" t="s">
        <v>407</v>
      </c>
      <c r="CB1886" s="17" t="s">
        <v>406</v>
      </c>
    </row>
    <row r="1887" spans="1:82">
      <c r="A1887" s="27">
        <v>1000007493</v>
      </c>
      <c r="B1887" s="26">
        <v>0</v>
      </c>
      <c r="C1887" s="26" t="s">
        <v>455</v>
      </c>
      <c r="D1887" s="25">
        <v>302360</v>
      </c>
      <c r="E1887" s="25" t="s">
        <v>415</v>
      </c>
      <c r="F1887" s="25">
        <v>802360</v>
      </c>
      <c r="G1887" s="25" t="s">
        <v>414</v>
      </c>
      <c r="H1887" s="25">
        <v>1</v>
      </c>
      <c r="I1887" s="25">
        <v>2008.07</v>
      </c>
      <c r="J1887" s="25">
        <v>2500.12</v>
      </c>
      <c r="K1887" s="25" t="s">
        <v>413</v>
      </c>
      <c r="L1887" s="25"/>
      <c r="M1887" s="25"/>
      <c r="N1887" s="25" t="s">
        <v>412</v>
      </c>
      <c r="O1887" s="25" t="s">
        <v>411</v>
      </c>
      <c r="P1887" s="25" t="s">
        <v>410</v>
      </c>
      <c r="Q1887" s="24">
        <v>3310</v>
      </c>
      <c r="R1887" s="17">
        <v>0.11169999999999999</v>
      </c>
      <c r="U1887" s="17">
        <v>0</v>
      </c>
      <c r="V1887" s="17">
        <v>0</v>
      </c>
      <c r="Y1887" s="17">
        <v>0</v>
      </c>
      <c r="Z1887" s="17">
        <v>0</v>
      </c>
      <c r="AC1887" s="17">
        <v>0</v>
      </c>
      <c r="AD1887" s="17">
        <v>0</v>
      </c>
      <c r="AG1887" s="17">
        <v>0</v>
      </c>
      <c r="AH1887" s="17">
        <v>0</v>
      </c>
      <c r="AK1887" s="17">
        <v>0</v>
      </c>
      <c r="AL1887" s="17">
        <v>0</v>
      </c>
      <c r="AO1887" s="17">
        <v>0</v>
      </c>
      <c r="AP1887" s="17">
        <v>0</v>
      </c>
      <c r="AQ1887" s="17">
        <v>0.11169999999999999</v>
      </c>
      <c r="AR1887" s="17">
        <v>1E-3</v>
      </c>
      <c r="AS1887" s="17">
        <v>0</v>
      </c>
      <c r="AT1887" s="17">
        <v>0</v>
      </c>
      <c r="AU1887" s="17">
        <v>0</v>
      </c>
      <c r="AV1887" s="17">
        <v>0</v>
      </c>
      <c r="AW1887" s="17">
        <v>0</v>
      </c>
      <c r="AX1887" s="17">
        <v>0</v>
      </c>
      <c r="AY1887" s="17">
        <v>0</v>
      </c>
      <c r="AZ1887" s="17">
        <v>0</v>
      </c>
      <c r="BA1887" s="17">
        <v>0</v>
      </c>
      <c r="BB1887" s="17">
        <v>0</v>
      </c>
      <c r="BC1887" s="17">
        <v>1</v>
      </c>
      <c r="BD1887" s="17">
        <v>3.31</v>
      </c>
      <c r="BE1887" s="17">
        <v>9</v>
      </c>
      <c r="BF1887" s="17">
        <v>1</v>
      </c>
      <c r="BH1887" s="17">
        <v>0</v>
      </c>
      <c r="BJ1887" s="17">
        <v>0</v>
      </c>
      <c r="BL1887" s="17">
        <v>0</v>
      </c>
      <c r="BM1887" s="17">
        <v>0</v>
      </c>
      <c r="BN1887" s="17">
        <v>0</v>
      </c>
      <c r="BO1887" s="17">
        <v>0</v>
      </c>
      <c r="BP1887" s="17">
        <v>0</v>
      </c>
      <c r="BQ1887" s="17">
        <v>0</v>
      </c>
      <c r="BR1887" s="17">
        <v>0</v>
      </c>
      <c r="BS1887" s="17">
        <v>0</v>
      </c>
      <c r="BT1887" s="17" t="s">
        <v>409</v>
      </c>
      <c r="BU1887" s="17" t="s">
        <v>409</v>
      </c>
      <c r="BV1887" s="17" t="s">
        <v>409</v>
      </c>
      <c r="BZ1887" s="17" t="s">
        <v>408</v>
      </c>
      <c r="CA1887" s="17" t="s">
        <v>407</v>
      </c>
      <c r="CB1887" s="17" t="s">
        <v>406</v>
      </c>
    </row>
    <row r="1888" spans="1:82">
      <c r="A1888" s="27">
        <v>1000007505</v>
      </c>
      <c r="B1888" s="26">
        <v>0</v>
      </c>
      <c r="C1888" s="26" t="s">
        <v>454</v>
      </c>
      <c r="D1888" s="25">
        <v>304740</v>
      </c>
      <c r="E1888" s="25" t="s">
        <v>453</v>
      </c>
      <c r="F1888" s="25">
        <v>804740</v>
      </c>
      <c r="G1888" s="25" t="s">
        <v>452</v>
      </c>
      <c r="H1888" s="25">
        <v>1</v>
      </c>
      <c r="I1888" s="25">
        <v>2008.07</v>
      </c>
      <c r="J1888" s="25">
        <v>2500.12</v>
      </c>
      <c r="K1888" s="25" t="s">
        <v>451</v>
      </c>
      <c r="L1888" s="25"/>
      <c r="M1888" s="25"/>
      <c r="N1888" s="25" t="s">
        <v>412</v>
      </c>
      <c r="O1888" s="25" t="s">
        <v>411</v>
      </c>
      <c r="P1888" s="25" t="s">
        <v>426</v>
      </c>
      <c r="Q1888" s="28">
        <v>120</v>
      </c>
      <c r="R1888" s="17">
        <v>0</v>
      </c>
      <c r="U1888" s="17">
        <v>0</v>
      </c>
      <c r="V1888" s="17">
        <v>0</v>
      </c>
      <c r="Y1888" s="17">
        <v>0</v>
      </c>
      <c r="Z1888" s="17">
        <v>0</v>
      </c>
      <c r="AC1888" s="17">
        <v>0</v>
      </c>
      <c r="AD1888" s="17">
        <v>0</v>
      </c>
      <c r="AG1888" s="17">
        <v>0</v>
      </c>
      <c r="AH1888" s="17">
        <v>0</v>
      </c>
      <c r="AK1888" s="17">
        <v>0</v>
      </c>
      <c r="AL1888" s="17">
        <v>0</v>
      </c>
      <c r="AO1888" s="17">
        <v>0</v>
      </c>
      <c r="AP1888" s="17">
        <v>0</v>
      </c>
      <c r="AQ1888" s="17">
        <v>0</v>
      </c>
      <c r="AR1888" s="17">
        <v>1E-3</v>
      </c>
      <c r="AS1888" s="17">
        <v>0</v>
      </c>
      <c r="AT1888" s="17">
        <v>0</v>
      </c>
      <c r="AU1888" s="17">
        <v>0</v>
      </c>
      <c r="AV1888" s="17">
        <v>0</v>
      </c>
      <c r="AW1888" s="17">
        <v>0</v>
      </c>
      <c r="AX1888" s="17">
        <v>0</v>
      </c>
      <c r="AY1888" s="17">
        <v>0</v>
      </c>
      <c r="AZ1888" s="17">
        <v>0</v>
      </c>
      <c r="BA1888" s="17">
        <v>0</v>
      </c>
      <c r="BB1888" s="17">
        <v>0</v>
      </c>
      <c r="BC1888" s="17">
        <v>1</v>
      </c>
      <c r="BD1888" s="17">
        <v>0.12</v>
      </c>
      <c r="BE1888" s="17">
        <v>9</v>
      </c>
      <c r="BF1888" s="17">
        <v>1</v>
      </c>
      <c r="BH1888" s="17">
        <v>0</v>
      </c>
      <c r="BJ1888" s="17">
        <v>0</v>
      </c>
      <c r="BL1888" s="17">
        <v>0</v>
      </c>
      <c r="BM1888" s="17">
        <v>0</v>
      </c>
      <c r="BN1888" s="17">
        <v>0</v>
      </c>
      <c r="BO1888" s="17">
        <v>0</v>
      </c>
      <c r="BP1888" s="17">
        <v>0</v>
      </c>
      <c r="BQ1888" s="17">
        <v>0</v>
      </c>
      <c r="BR1888" s="17">
        <v>0</v>
      </c>
      <c r="BS1888" s="17">
        <v>0</v>
      </c>
      <c r="BT1888" s="17" t="s">
        <v>409</v>
      </c>
      <c r="BU1888" s="17" t="s">
        <v>409</v>
      </c>
      <c r="BV1888" s="17" t="s">
        <v>409</v>
      </c>
      <c r="BZ1888" s="17" t="s">
        <v>408</v>
      </c>
      <c r="CA1888" s="17" t="s">
        <v>407</v>
      </c>
      <c r="CB1888" s="17" t="s">
        <v>406</v>
      </c>
    </row>
    <row r="1889" spans="1:81">
      <c r="A1889" s="27">
        <v>1000007512</v>
      </c>
      <c r="B1889" s="26">
        <v>0</v>
      </c>
      <c r="C1889" s="26" t="s">
        <v>450</v>
      </c>
      <c r="D1889" s="25">
        <v>303200</v>
      </c>
      <c r="E1889" s="25" t="s">
        <v>449</v>
      </c>
      <c r="F1889" s="25">
        <v>803200</v>
      </c>
      <c r="G1889" s="25" t="s">
        <v>448</v>
      </c>
      <c r="H1889" s="25">
        <v>1</v>
      </c>
      <c r="I1889" s="25">
        <v>2009.08</v>
      </c>
      <c r="J1889" s="25">
        <v>2500.12</v>
      </c>
      <c r="K1889" s="25" t="s">
        <v>447</v>
      </c>
      <c r="L1889" s="25"/>
      <c r="M1889" s="25"/>
      <c r="N1889" s="25" t="s">
        <v>412</v>
      </c>
      <c r="O1889" s="25" t="s">
        <v>411</v>
      </c>
      <c r="P1889" s="25" t="s">
        <v>410</v>
      </c>
      <c r="Q1889" s="28">
        <v>674</v>
      </c>
      <c r="R1889" s="17">
        <v>3.7260000000000001E-2</v>
      </c>
      <c r="U1889" s="17">
        <v>0</v>
      </c>
      <c r="V1889" s="17">
        <v>0</v>
      </c>
      <c r="Y1889" s="17">
        <v>0</v>
      </c>
      <c r="Z1889" s="17">
        <v>0</v>
      </c>
      <c r="AC1889" s="17">
        <v>0</v>
      </c>
      <c r="AD1889" s="17">
        <v>0</v>
      </c>
      <c r="AG1889" s="17">
        <v>0</v>
      </c>
      <c r="AH1889" s="17">
        <v>0</v>
      </c>
      <c r="AK1889" s="17">
        <v>0</v>
      </c>
      <c r="AL1889" s="17">
        <v>0</v>
      </c>
      <c r="AO1889" s="17">
        <v>0</v>
      </c>
      <c r="AP1889" s="17">
        <v>0</v>
      </c>
      <c r="AQ1889" s="17">
        <v>3.7260000000000001E-2</v>
      </c>
      <c r="AR1889" s="17">
        <v>1E-3</v>
      </c>
      <c r="AS1889" s="17">
        <v>0</v>
      </c>
      <c r="AT1889" s="17">
        <v>0</v>
      </c>
      <c r="AU1889" s="17">
        <v>0</v>
      </c>
      <c r="AV1889" s="17">
        <v>0</v>
      </c>
      <c r="AW1889" s="17">
        <v>0</v>
      </c>
      <c r="AX1889" s="17">
        <v>0</v>
      </c>
      <c r="AY1889" s="17">
        <v>0</v>
      </c>
      <c r="AZ1889" s="17">
        <v>0</v>
      </c>
      <c r="BA1889" s="17">
        <v>0</v>
      </c>
      <c r="BB1889" s="17">
        <v>0</v>
      </c>
      <c r="BC1889" s="17">
        <v>1</v>
      </c>
      <c r="BD1889" s="17">
        <v>0.67</v>
      </c>
      <c r="BE1889" s="17">
        <v>9</v>
      </c>
      <c r="BF1889" s="17">
        <v>1</v>
      </c>
      <c r="BH1889" s="17">
        <v>0</v>
      </c>
      <c r="BJ1889" s="17">
        <v>0</v>
      </c>
      <c r="BL1889" s="17">
        <v>0</v>
      </c>
      <c r="BM1889" s="17">
        <v>0</v>
      </c>
      <c r="BN1889" s="17">
        <v>0</v>
      </c>
      <c r="BO1889" s="17">
        <v>0</v>
      </c>
      <c r="BP1889" s="17">
        <v>0</v>
      </c>
      <c r="BQ1889" s="17">
        <v>0</v>
      </c>
      <c r="BR1889" s="17">
        <v>0</v>
      </c>
      <c r="BS1889" s="17">
        <v>0</v>
      </c>
      <c r="BT1889" s="17" t="s">
        <v>409</v>
      </c>
      <c r="BU1889" s="17" t="s">
        <v>409</v>
      </c>
      <c r="BV1889" s="17" t="s">
        <v>409</v>
      </c>
      <c r="BZ1889" s="17" t="s">
        <v>408</v>
      </c>
      <c r="CA1889" s="17" t="s">
        <v>407</v>
      </c>
      <c r="CB1889" s="17" t="s">
        <v>406</v>
      </c>
      <c r="CC1889" s="17">
        <v>20080</v>
      </c>
    </row>
    <row r="1890" spans="1:81">
      <c r="A1890" s="27">
        <v>1000007522</v>
      </c>
      <c r="B1890" s="26">
        <v>0</v>
      </c>
      <c r="C1890" s="26" t="s">
        <v>446</v>
      </c>
      <c r="D1890" s="25">
        <v>302525</v>
      </c>
      <c r="E1890" s="25" t="s">
        <v>445</v>
      </c>
      <c r="F1890" s="25">
        <v>802525</v>
      </c>
      <c r="G1890" s="25" t="s">
        <v>444</v>
      </c>
      <c r="H1890" s="25">
        <v>2</v>
      </c>
      <c r="I1890" s="25">
        <v>1987.11</v>
      </c>
      <c r="J1890" s="25">
        <v>2500.12</v>
      </c>
      <c r="K1890" s="25" t="s">
        <v>443</v>
      </c>
      <c r="L1890" s="25"/>
      <c r="M1890" s="25"/>
      <c r="N1890" s="25" t="s">
        <v>412</v>
      </c>
      <c r="O1890" s="25" t="s">
        <v>411</v>
      </c>
      <c r="P1890" s="25" t="s">
        <v>417</v>
      </c>
      <c r="Q1890" s="28">
        <v>98</v>
      </c>
      <c r="R1890" s="17">
        <v>0</v>
      </c>
      <c r="U1890" s="17">
        <v>0</v>
      </c>
      <c r="V1890" s="17">
        <v>0</v>
      </c>
      <c r="Y1890" s="17">
        <v>0</v>
      </c>
      <c r="Z1890" s="17">
        <v>0</v>
      </c>
      <c r="AC1890" s="17">
        <v>0</v>
      </c>
      <c r="AD1890" s="17">
        <v>0</v>
      </c>
      <c r="AG1890" s="17">
        <v>0</v>
      </c>
      <c r="AH1890" s="17">
        <v>0</v>
      </c>
      <c r="AK1890" s="17">
        <v>0</v>
      </c>
      <c r="AL1890" s="17">
        <v>0</v>
      </c>
      <c r="AO1890" s="17">
        <v>0</v>
      </c>
      <c r="AP1890" s="17">
        <v>0</v>
      </c>
      <c r="AQ1890" s="17">
        <v>0</v>
      </c>
      <c r="AR1890" s="17">
        <v>0</v>
      </c>
      <c r="AS1890" s="17">
        <v>3.3E-3</v>
      </c>
      <c r="AT1890" s="17">
        <v>5.0000000000000001E-3</v>
      </c>
      <c r="AU1890" s="17">
        <v>0</v>
      </c>
      <c r="AV1890" s="17">
        <v>0</v>
      </c>
      <c r="AW1890" s="17">
        <v>0</v>
      </c>
      <c r="AX1890" s="17">
        <v>0</v>
      </c>
      <c r="AY1890" s="17">
        <v>0</v>
      </c>
      <c r="AZ1890" s="17">
        <v>0</v>
      </c>
      <c r="BA1890" s="17">
        <v>0</v>
      </c>
      <c r="BB1890" s="17">
        <v>0</v>
      </c>
      <c r="BC1890" s="17">
        <v>1</v>
      </c>
      <c r="BD1890" s="17">
        <v>0.1</v>
      </c>
      <c r="BE1890" s="17">
        <v>9</v>
      </c>
      <c r="BF1890" s="17">
        <v>1</v>
      </c>
      <c r="BH1890" s="17">
        <v>0</v>
      </c>
      <c r="BJ1890" s="17">
        <v>0</v>
      </c>
      <c r="BL1890" s="17">
        <v>0</v>
      </c>
      <c r="BM1890" s="17">
        <v>0</v>
      </c>
      <c r="BN1890" s="17">
        <v>0</v>
      </c>
      <c r="BO1890" s="17">
        <v>0</v>
      </c>
      <c r="BP1890" s="17">
        <v>0</v>
      </c>
      <c r="BQ1890" s="17">
        <v>0</v>
      </c>
      <c r="BR1890" s="17">
        <v>0</v>
      </c>
      <c r="BS1890" s="17">
        <v>0</v>
      </c>
      <c r="BT1890" s="17" t="s">
        <v>409</v>
      </c>
      <c r="BU1890" s="17" t="s">
        <v>409</v>
      </c>
      <c r="BV1890" s="17" t="s">
        <v>409</v>
      </c>
      <c r="BZ1890" s="17" t="s">
        <v>408</v>
      </c>
      <c r="CA1890" s="17" t="s">
        <v>407</v>
      </c>
      <c r="CB1890" s="17" t="s">
        <v>406</v>
      </c>
    </row>
    <row r="1891" spans="1:81">
      <c r="A1891" s="27">
        <v>1000007525</v>
      </c>
      <c r="B1891" s="26">
        <v>0</v>
      </c>
      <c r="C1891" s="26" t="s">
        <v>442</v>
      </c>
      <c r="D1891" s="25">
        <v>302310</v>
      </c>
      <c r="E1891" s="25" t="s">
        <v>441</v>
      </c>
      <c r="F1891" s="25">
        <v>802310</v>
      </c>
      <c r="G1891" s="25" t="s">
        <v>440</v>
      </c>
      <c r="H1891" s="25">
        <v>1</v>
      </c>
      <c r="I1891" s="25">
        <v>2008.1</v>
      </c>
      <c r="J1891" s="25">
        <v>2500.12</v>
      </c>
      <c r="K1891" s="25" t="s">
        <v>439</v>
      </c>
      <c r="L1891" s="25"/>
      <c r="M1891" s="25"/>
      <c r="N1891" s="25" t="s">
        <v>412</v>
      </c>
      <c r="O1891" s="25" t="s">
        <v>411</v>
      </c>
      <c r="P1891" s="25" t="s">
        <v>438</v>
      </c>
      <c r="Q1891" s="24">
        <v>3418</v>
      </c>
      <c r="R1891" s="17">
        <v>0</v>
      </c>
      <c r="U1891" s="17">
        <v>0</v>
      </c>
      <c r="V1891" s="17">
        <v>0</v>
      </c>
      <c r="Y1891" s="17">
        <v>0</v>
      </c>
      <c r="Z1891" s="17">
        <v>0</v>
      </c>
      <c r="AC1891" s="17">
        <v>0</v>
      </c>
      <c r="AD1891" s="17">
        <v>0</v>
      </c>
      <c r="AG1891" s="17">
        <v>0</v>
      </c>
      <c r="AH1891" s="17">
        <v>0</v>
      </c>
      <c r="AK1891" s="17">
        <v>0</v>
      </c>
      <c r="AL1891" s="17">
        <v>0</v>
      </c>
      <c r="AO1891" s="17">
        <v>0</v>
      </c>
      <c r="AP1891" s="17">
        <v>0</v>
      </c>
      <c r="AQ1891" s="17">
        <v>0</v>
      </c>
      <c r="AR1891" s="17">
        <v>0</v>
      </c>
      <c r="AS1891" s="17">
        <v>0</v>
      </c>
      <c r="AT1891" s="17">
        <v>0</v>
      </c>
      <c r="AU1891" s="17">
        <v>0</v>
      </c>
      <c r="AV1891" s="17">
        <v>0</v>
      </c>
      <c r="AW1891" s="17">
        <v>0</v>
      </c>
      <c r="AX1891" s="17">
        <v>0</v>
      </c>
      <c r="AY1891" s="17">
        <v>0</v>
      </c>
      <c r="AZ1891" s="17">
        <v>0</v>
      </c>
      <c r="BA1891" s="17">
        <v>0</v>
      </c>
      <c r="BB1891" s="17">
        <v>0</v>
      </c>
      <c r="BC1891" s="17">
        <v>1</v>
      </c>
      <c r="BD1891" s="17">
        <v>3.42</v>
      </c>
      <c r="BE1891" s="17">
        <v>9</v>
      </c>
      <c r="BF1891" s="17">
        <v>1</v>
      </c>
      <c r="BH1891" s="17">
        <v>0</v>
      </c>
      <c r="BJ1891" s="17">
        <v>0</v>
      </c>
      <c r="BL1891" s="17">
        <v>0</v>
      </c>
      <c r="BM1891" s="17">
        <v>0</v>
      </c>
      <c r="BN1891" s="17">
        <v>0</v>
      </c>
      <c r="BO1891" s="17">
        <v>0</v>
      </c>
      <c r="BP1891" s="17">
        <v>0</v>
      </c>
      <c r="BQ1891" s="17">
        <v>0</v>
      </c>
      <c r="BR1891" s="17">
        <v>0</v>
      </c>
      <c r="BS1891" s="17">
        <v>0</v>
      </c>
      <c r="BT1891" s="17" t="s">
        <v>409</v>
      </c>
      <c r="BU1891" s="17" t="s">
        <v>409</v>
      </c>
      <c r="BV1891" s="17" t="s">
        <v>409</v>
      </c>
      <c r="BZ1891" s="17" t="s">
        <v>408</v>
      </c>
      <c r="CA1891" s="17" t="s">
        <v>407</v>
      </c>
      <c r="CB1891" s="17" t="s">
        <v>406</v>
      </c>
    </row>
    <row r="1892" spans="1:81">
      <c r="A1892" s="27">
        <v>1000007528</v>
      </c>
      <c r="B1892" s="26">
        <v>0</v>
      </c>
      <c r="C1892" s="26" t="s">
        <v>437</v>
      </c>
      <c r="D1892" s="25">
        <v>302165</v>
      </c>
      <c r="E1892" s="25" t="s">
        <v>436</v>
      </c>
      <c r="F1892" s="25">
        <v>802165</v>
      </c>
      <c r="G1892" s="25" t="s">
        <v>435</v>
      </c>
      <c r="H1892" s="25">
        <v>1</v>
      </c>
      <c r="I1892" s="25">
        <v>1988.09</v>
      </c>
      <c r="J1892" s="25">
        <v>2500.12</v>
      </c>
      <c r="K1892" s="25" t="s">
        <v>434</v>
      </c>
      <c r="L1892" s="25"/>
      <c r="M1892" s="25"/>
      <c r="N1892" s="25" t="s">
        <v>412</v>
      </c>
      <c r="O1892" s="25" t="s">
        <v>411</v>
      </c>
      <c r="P1892" s="25" t="s">
        <v>433</v>
      </c>
      <c r="Q1892" s="24">
        <v>1165</v>
      </c>
      <c r="R1892" s="17">
        <v>0</v>
      </c>
      <c r="U1892" s="17">
        <v>0</v>
      </c>
      <c r="V1892" s="17">
        <v>0</v>
      </c>
      <c r="Y1892" s="17">
        <v>0</v>
      </c>
      <c r="Z1892" s="17">
        <v>0</v>
      </c>
      <c r="AC1892" s="17">
        <v>0</v>
      </c>
      <c r="AD1892" s="17">
        <v>0</v>
      </c>
      <c r="AG1892" s="17">
        <v>0</v>
      </c>
      <c r="AH1892" s="17">
        <v>0</v>
      </c>
      <c r="AK1892" s="17">
        <v>0</v>
      </c>
      <c r="AL1892" s="17">
        <v>0</v>
      </c>
      <c r="AO1892" s="17">
        <v>0</v>
      </c>
      <c r="AP1892" s="17">
        <v>0</v>
      </c>
      <c r="AQ1892" s="17">
        <v>0</v>
      </c>
      <c r="AR1892" s="17">
        <v>0</v>
      </c>
      <c r="AS1892" s="17">
        <v>1.7100000000000001E-2</v>
      </c>
      <c r="AT1892" s="17">
        <v>0.1409</v>
      </c>
      <c r="AU1892" s="17">
        <v>0</v>
      </c>
      <c r="AV1892" s="17">
        <v>0</v>
      </c>
      <c r="AW1892" s="17">
        <v>0</v>
      </c>
      <c r="AX1892" s="17">
        <v>0</v>
      </c>
      <c r="AY1892" s="17">
        <v>0</v>
      </c>
      <c r="AZ1892" s="17">
        <v>0</v>
      </c>
      <c r="BA1892" s="17">
        <v>0</v>
      </c>
      <c r="BB1892" s="17">
        <v>0</v>
      </c>
      <c r="BC1892" s="17">
        <v>1</v>
      </c>
      <c r="BD1892" s="17">
        <v>1.17</v>
      </c>
      <c r="BE1892" s="17">
        <v>9</v>
      </c>
      <c r="BF1892" s="17">
        <v>1</v>
      </c>
      <c r="BH1892" s="17">
        <v>0</v>
      </c>
      <c r="BJ1892" s="17">
        <v>0</v>
      </c>
      <c r="BL1892" s="17">
        <v>0</v>
      </c>
      <c r="BM1892" s="17">
        <v>0</v>
      </c>
      <c r="BN1892" s="17">
        <v>0</v>
      </c>
      <c r="BO1892" s="17">
        <v>0</v>
      </c>
      <c r="BP1892" s="17">
        <v>0</v>
      </c>
      <c r="BQ1892" s="17">
        <v>0</v>
      </c>
      <c r="BR1892" s="17">
        <v>0</v>
      </c>
      <c r="BS1892" s="17">
        <v>0</v>
      </c>
      <c r="BT1892" s="17" t="s">
        <v>409</v>
      </c>
      <c r="BU1892" s="17" t="s">
        <v>409</v>
      </c>
      <c r="BV1892" s="17" t="s">
        <v>409</v>
      </c>
      <c r="BZ1892" s="17" t="s">
        <v>408</v>
      </c>
      <c r="CA1892" s="17" t="s">
        <v>407</v>
      </c>
      <c r="CB1892" s="17" t="s">
        <v>406</v>
      </c>
    </row>
    <row r="1893" spans="1:81">
      <c r="A1893" s="27">
        <v>1000007545</v>
      </c>
      <c r="B1893" s="26">
        <v>0</v>
      </c>
      <c r="C1893" s="26" t="s">
        <v>432</v>
      </c>
      <c r="D1893" s="25">
        <v>309655</v>
      </c>
      <c r="E1893" s="25" t="s">
        <v>431</v>
      </c>
      <c r="F1893" s="25">
        <v>809657</v>
      </c>
      <c r="G1893" s="25" t="s">
        <v>430</v>
      </c>
      <c r="H1893" s="25">
        <v>1</v>
      </c>
      <c r="I1893" s="25">
        <v>2000.04</v>
      </c>
      <c r="J1893" s="25">
        <v>2500.12</v>
      </c>
      <c r="K1893" s="25" t="s">
        <v>429</v>
      </c>
      <c r="L1893" s="25"/>
      <c r="M1893" s="25"/>
      <c r="N1893" s="25" t="s">
        <v>412</v>
      </c>
      <c r="O1893" s="25" t="s">
        <v>411</v>
      </c>
      <c r="P1893" s="25" t="s">
        <v>410</v>
      </c>
      <c r="Q1893" s="24">
        <v>9238</v>
      </c>
      <c r="R1893" s="17">
        <v>0</v>
      </c>
      <c r="S1893" s="17" t="s">
        <v>428</v>
      </c>
      <c r="T1893" s="17" t="s">
        <v>427</v>
      </c>
      <c r="U1893" s="17">
        <v>0</v>
      </c>
      <c r="V1893" s="17">
        <v>0</v>
      </c>
      <c r="W1893" s="17" t="s">
        <v>428</v>
      </c>
      <c r="X1893" s="17" t="s">
        <v>427</v>
      </c>
      <c r="Y1893" s="17">
        <v>0</v>
      </c>
      <c r="Z1893" s="17">
        <v>0</v>
      </c>
      <c r="AA1893" s="17" t="s">
        <v>411</v>
      </c>
      <c r="AB1893" s="17" t="s">
        <v>426</v>
      </c>
      <c r="AC1893" s="17">
        <v>140</v>
      </c>
      <c r="AD1893" s="17">
        <v>0.52090000000000003</v>
      </c>
      <c r="AE1893" s="17" t="s">
        <v>411</v>
      </c>
      <c r="AF1893" s="17" t="s">
        <v>426</v>
      </c>
      <c r="AG1893" s="17">
        <v>31</v>
      </c>
      <c r="AH1893" s="17">
        <v>9.8299999999999998E-2</v>
      </c>
      <c r="AK1893" s="17">
        <v>0</v>
      </c>
      <c r="AL1893" s="17">
        <v>0</v>
      </c>
      <c r="AO1893" s="17">
        <v>0</v>
      </c>
      <c r="AP1893" s="17">
        <v>0</v>
      </c>
      <c r="AQ1893" s="17">
        <v>4.8630820000000003E-3</v>
      </c>
      <c r="AR1893" s="17">
        <v>1E-3</v>
      </c>
      <c r="AS1893" s="17">
        <v>3.8999999999999998E-3</v>
      </c>
      <c r="AT1893" s="17">
        <v>1.83E-2</v>
      </c>
      <c r="AU1893" s="17">
        <v>0</v>
      </c>
      <c r="AV1893" s="17">
        <v>0</v>
      </c>
      <c r="AW1893" s="17">
        <v>0</v>
      </c>
      <c r="AX1893" s="17">
        <v>0</v>
      </c>
      <c r="AY1893" s="17">
        <v>0</v>
      </c>
      <c r="AZ1893" s="17">
        <v>0</v>
      </c>
      <c r="BA1893" s="17">
        <v>0</v>
      </c>
      <c r="BB1893" s="17">
        <v>0</v>
      </c>
      <c r="BC1893" s="17">
        <v>1</v>
      </c>
      <c r="BD1893" s="17">
        <v>9.41</v>
      </c>
      <c r="BE1893" s="17">
        <v>9</v>
      </c>
      <c r="BF1893" s="17">
        <v>1</v>
      </c>
      <c r="BH1893" s="17">
        <v>0</v>
      </c>
      <c r="BJ1893" s="17">
        <v>0</v>
      </c>
      <c r="BL1893" s="17">
        <v>0</v>
      </c>
      <c r="BM1893" s="17">
        <v>0</v>
      </c>
      <c r="BN1893" s="17">
        <v>0</v>
      </c>
      <c r="BO1893" s="17">
        <v>0</v>
      </c>
      <c r="BP1893" s="17">
        <v>0</v>
      </c>
      <c r="BQ1893" s="17">
        <v>0</v>
      </c>
      <c r="BR1893" s="17">
        <v>0</v>
      </c>
      <c r="BS1893" s="17">
        <v>0</v>
      </c>
      <c r="BT1893" s="17" t="s">
        <v>409</v>
      </c>
      <c r="BU1893" s="17" t="s">
        <v>409</v>
      </c>
      <c r="BV1893" s="17" t="s">
        <v>409</v>
      </c>
      <c r="BZ1893" s="17" t="s">
        <v>408</v>
      </c>
      <c r="CA1893" s="17" t="s">
        <v>407</v>
      </c>
      <c r="CB1893" s="17" t="s">
        <v>406</v>
      </c>
    </row>
    <row r="1894" spans="1:81">
      <c r="A1894" s="27">
        <v>1000007557</v>
      </c>
      <c r="B1894" s="26">
        <v>0</v>
      </c>
      <c r="C1894" s="26" t="s">
        <v>425</v>
      </c>
      <c r="D1894" s="25">
        <v>304755</v>
      </c>
      <c r="E1894" s="25" t="s">
        <v>424</v>
      </c>
      <c r="F1894" s="25">
        <v>804755</v>
      </c>
      <c r="G1894" s="25" t="s">
        <v>423</v>
      </c>
      <c r="H1894" s="25">
        <v>1</v>
      </c>
      <c r="I1894" s="25">
        <v>2005.11</v>
      </c>
      <c r="J1894" s="25">
        <v>2500.12</v>
      </c>
      <c r="K1894" s="25" t="s">
        <v>422</v>
      </c>
      <c r="L1894" s="25"/>
      <c r="M1894" s="25"/>
      <c r="N1894" s="25" t="s">
        <v>412</v>
      </c>
      <c r="O1894" s="25" t="s">
        <v>411</v>
      </c>
      <c r="P1894" s="25" t="s">
        <v>417</v>
      </c>
      <c r="Q1894" s="24">
        <v>11238</v>
      </c>
      <c r="R1894" s="17">
        <v>0</v>
      </c>
      <c r="U1894" s="17">
        <v>0</v>
      </c>
      <c r="V1894" s="17">
        <v>0</v>
      </c>
      <c r="Y1894" s="17">
        <v>0</v>
      </c>
      <c r="Z1894" s="17">
        <v>0</v>
      </c>
      <c r="AC1894" s="17">
        <v>0</v>
      </c>
      <c r="AD1894" s="17">
        <v>0</v>
      </c>
      <c r="AG1894" s="17">
        <v>0</v>
      </c>
      <c r="AH1894" s="17">
        <v>0</v>
      </c>
      <c r="AK1894" s="17">
        <v>0</v>
      </c>
      <c r="AL1894" s="17">
        <v>0</v>
      </c>
      <c r="AO1894" s="17">
        <v>0</v>
      </c>
      <c r="AP1894" s="17">
        <v>0</v>
      </c>
      <c r="AQ1894" s="17">
        <v>0</v>
      </c>
      <c r="AR1894" s="17">
        <v>0</v>
      </c>
      <c r="AS1894" s="17">
        <v>0</v>
      </c>
      <c r="AT1894" s="17">
        <v>0</v>
      </c>
      <c r="AU1894" s="17">
        <v>0</v>
      </c>
      <c r="AV1894" s="17">
        <v>0</v>
      </c>
      <c r="AW1894" s="17">
        <v>0</v>
      </c>
      <c r="AX1894" s="17">
        <v>0</v>
      </c>
      <c r="AY1894" s="17">
        <v>0</v>
      </c>
      <c r="AZ1894" s="17">
        <v>0</v>
      </c>
      <c r="BA1894" s="17">
        <v>0</v>
      </c>
      <c r="BB1894" s="17">
        <v>0</v>
      </c>
      <c r="BC1894" s="17">
        <v>1</v>
      </c>
      <c r="BD1894" s="17">
        <v>11.24</v>
      </c>
      <c r="BE1894" s="17">
        <v>9</v>
      </c>
      <c r="BF1894" s="17">
        <v>1</v>
      </c>
      <c r="BH1894" s="17">
        <v>0</v>
      </c>
      <c r="BJ1894" s="17">
        <v>0</v>
      </c>
      <c r="BL1894" s="17">
        <v>0</v>
      </c>
      <c r="BM1894" s="17">
        <v>0</v>
      </c>
      <c r="BN1894" s="17">
        <v>0</v>
      </c>
      <c r="BO1894" s="17">
        <v>0</v>
      </c>
      <c r="BP1894" s="17">
        <v>0</v>
      </c>
      <c r="BQ1894" s="17">
        <v>0</v>
      </c>
      <c r="BR1894" s="17">
        <v>0</v>
      </c>
      <c r="BS1894" s="17">
        <v>0</v>
      </c>
      <c r="BT1894" s="17" t="s">
        <v>409</v>
      </c>
      <c r="BU1894" s="17" t="s">
        <v>409</v>
      </c>
      <c r="BV1894" s="17" t="s">
        <v>409</v>
      </c>
      <c r="BZ1894" s="17" t="s">
        <v>408</v>
      </c>
      <c r="CA1894" s="17" t="s">
        <v>407</v>
      </c>
      <c r="CB1894" s="17" t="s">
        <v>406</v>
      </c>
    </row>
    <row r="1895" spans="1:81">
      <c r="A1895" s="27">
        <v>1000007564</v>
      </c>
      <c r="B1895" s="26">
        <v>0</v>
      </c>
      <c r="C1895" s="26" t="s">
        <v>421</v>
      </c>
      <c r="D1895" s="25">
        <v>303355</v>
      </c>
      <c r="E1895" s="25" t="s">
        <v>420</v>
      </c>
      <c r="F1895" s="25">
        <v>803355</v>
      </c>
      <c r="G1895" s="25" t="s">
        <v>419</v>
      </c>
      <c r="H1895" s="25">
        <v>1</v>
      </c>
      <c r="I1895" s="25">
        <v>2006.05</v>
      </c>
      <c r="J1895" s="25">
        <v>2500.12</v>
      </c>
      <c r="K1895" s="25" t="s">
        <v>418</v>
      </c>
      <c r="L1895" s="25"/>
      <c r="M1895" s="25"/>
      <c r="N1895" s="25" t="s">
        <v>412</v>
      </c>
      <c r="O1895" s="25" t="s">
        <v>411</v>
      </c>
      <c r="P1895" s="25" t="s">
        <v>417</v>
      </c>
      <c r="Q1895" s="24">
        <v>3421</v>
      </c>
      <c r="R1895" s="17">
        <v>0</v>
      </c>
      <c r="U1895" s="17">
        <v>0</v>
      </c>
      <c r="V1895" s="17">
        <v>0</v>
      </c>
      <c r="Y1895" s="17">
        <v>0</v>
      </c>
      <c r="Z1895" s="17">
        <v>0</v>
      </c>
      <c r="AC1895" s="17">
        <v>0</v>
      </c>
      <c r="AD1895" s="17">
        <v>0</v>
      </c>
      <c r="AG1895" s="17">
        <v>0</v>
      </c>
      <c r="AH1895" s="17">
        <v>0</v>
      </c>
      <c r="AK1895" s="17">
        <v>0</v>
      </c>
      <c r="AL1895" s="17">
        <v>0</v>
      </c>
      <c r="AO1895" s="17">
        <v>0</v>
      </c>
      <c r="AP1895" s="17">
        <v>0</v>
      </c>
      <c r="AQ1895" s="17">
        <v>0</v>
      </c>
      <c r="AR1895" s="17">
        <v>0</v>
      </c>
      <c r="AS1895" s="17">
        <v>0</v>
      </c>
      <c r="AT1895" s="17">
        <v>0</v>
      </c>
      <c r="AU1895" s="17">
        <v>0</v>
      </c>
      <c r="AV1895" s="17">
        <v>0</v>
      </c>
      <c r="AW1895" s="17">
        <v>0</v>
      </c>
      <c r="AX1895" s="17">
        <v>0</v>
      </c>
      <c r="AY1895" s="17">
        <v>0</v>
      </c>
      <c r="AZ1895" s="17">
        <v>0</v>
      </c>
      <c r="BA1895" s="17">
        <v>0</v>
      </c>
      <c r="BB1895" s="17">
        <v>0</v>
      </c>
      <c r="BC1895" s="17">
        <v>1</v>
      </c>
      <c r="BD1895" s="17">
        <v>3.42</v>
      </c>
      <c r="BE1895" s="17">
        <v>9</v>
      </c>
      <c r="BF1895" s="17">
        <v>1</v>
      </c>
      <c r="BH1895" s="17">
        <v>0</v>
      </c>
      <c r="BJ1895" s="17">
        <v>0</v>
      </c>
      <c r="BL1895" s="17">
        <v>0</v>
      </c>
      <c r="BM1895" s="17">
        <v>0</v>
      </c>
      <c r="BN1895" s="17">
        <v>0</v>
      </c>
      <c r="BO1895" s="17">
        <v>0</v>
      </c>
      <c r="BP1895" s="17">
        <v>0</v>
      </c>
      <c r="BQ1895" s="17">
        <v>0</v>
      </c>
      <c r="BR1895" s="17">
        <v>0</v>
      </c>
      <c r="BS1895" s="17">
        <v>0</v>
      </c>
      <c r="BT1895" s="17" t="s">
        <v>409</v>
      </c>
      <c r="BU1895" s="17" t="s">
        <v>409</v>
      </c>
      <c r="BV1895" s="17" t="s">
        <v>409</v>
      </c>
      <c r="BZ1895" s="17" t="s">
        <v>408</v>
      </c>
      <c r="CA1895" s="17" t="s">
        <v>407</v>
      </c>
      <c r="CB1895" s="17" t="s">
        <v>406</v>
      </c>
    </row>
    <row r="1896" spans="1:81">
      <c r="A1896" s="23">
        <v>1000007573</v>
      </c>
      <c r="B1896" s="22">
        <v>0</v>
      </c>
      <c r="C1896" s="22" t="s">
        <v>416</v>
      </c>
      <c r="D1896" s="21">
        <v>302360</v>
      </c>
      <c r="E1896" s="21" t="s">
        <v>415</v>
      </c>
      <c r="F1896" s="21">
        <v>802360</v>
      </c>
      <c r="G1896" s="21" t="s">
        <v>414</v>
      </c>
      <c r="H1896" s="21">
        <v>2</v>
      </c>
      <c r="I1896" s="21">
        <v>2008.07</v>
      </c>
      <c r="J1896" s="21">
        <v>2500.12</v>
      </c>
      <c r="K1896" s="21" t="s">
        <v>413</v>
      </c>
      <c r="L1896" s="21"/>
      <c r="M1896" s="21"/>
      <c r="N1896" s="21" t="s">
        <v>412</v>
      </c>
      <c r="O1896" s="21" t="s">
        <v>411</v>
      </c>
      <c r="P1896" s="21" t="s">
        <v>410</v>
      </c>
      <c r="Q1896" s="20">
        <v>3310</v>
      </c>
      <c r="R1896" s="17">
        <v>0.11169999999999999</v>
      </c>
      <c r="U1896" s="17">
        <v>0</v>
      </c>
      <c r="V1896" s="17">
        <v>0</v>
      </c>
      <c r="Y1896" s="17">
        <v>0</v>
      </c>
      <c r="Z1896" s="17">
        <v>0</v>
      </c>
      <c r="AC1896" s="17">
        <v>0</v>
      </c>
      <c r="AD1896" s="17">
        <v>0</v>
      </c>
      <c r="AG1896" s="17">
        <v>0</v>
      </c>
      <c r="AH1896" s="17">
        <v>0</v>
      </c>
      <c r="AK1896" s="17">
        <v>0</v>
      </c>
      <c r="AL1896" s="17">
        <v>0</v>
      </c>
      <c r="AO1896" s="17">
        <v>0</v>
      </c>
      <c r="AP1896" s="17">
        <v>0</v>
      </c>
      <c r="AQ1896" s="17">
        <v>0.11169999999999999</v>
      </c>
      <c r="AR1896" s="17">
        <v>1E-3</v>
      </c>
      <c r="AS1896" s="17">
        <v>0</v>
      </c>
      <c r="AT1896" s="17">
        <v>0</v>
      </c>
      <c r="AU1896" s="17">
        <v>0</v>
      </c>
      <c r="AV1896" s="17">
        <v>0</v>
      </c>
      <c r="AW1896" s="17">
        <v>0</v>
      </c>
      <c r="AX1896" s="17">
        <v>0</v>
      </c>
      <c r="AY1896" s="17">
        <v>0</v>
      </c>
      <c r="AZ1896" s="17">
        <v>0</v>
      </c>
      <c r="BA1896" s="17">
        <v>0</v>
      </c>
      <c r="BB1896" s="17">
        <v>0</v>
      </c>
      <c r="BC1896" s="17">
        <v>1</v>
      </c>
      <c r="BD1896" s="17">
        <v>3.31</v>
      </c>
      <c r="BE1896" s="17">
        <v>9</v>
      </c>
      <c r="BF1896" s="17">
        <v>1</v>
      </c>
      <c r="BH1896" s="17">
        <v>0</v>
      </c>
      <c r="BJ1896" s="17">
        <v>0</v>
      </c>
      <c r="BL1896" s="17">
        <v>0</v>
      </c>
      <c r="BM1896" s="17">
        <v>0</v>
      </c>
      <c r="BN1896" s="17">
        <v>0</v>
      </c>
      <c r="BO1896" s="17">
        <v>0</v>
      </c>
      <c r="BP1896" s="17">
        <v>0</v>
      </c>
      <c r="BQ1896" s="17">
        <v>0</v>
      </c>
      <c r="BR1896" s="17">
        <v>0</v>
      </c>
      <c r="BS1896" s="17">
        <v>0</v>
      </c>
      <c r="BT1896" s="17" t="s">
        <v>409</v>
      </c>
      <c r="BU1896" s="17" t="s">
        <v>409</v>
      </c>
      <c r="BV1896" s="17" t="s">
        <v>409</v>
      </c>
      <c r="BZ1896" s="17" t="s">
        <v>408</v>
      </c>
      <c r="CA1896" s="17" t="s">
        <v>407</v>
      </c>
      <c r="CB1896" s="17" t="s">
        <v>406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4:M29"/>
  <sheetViews>
    <sheetView workbookViewId="0">
      <selection activeCell="O33" sqref="N33:O33"/>
    </sheetView>
  </sheetViews>
  <sheetFormatPr defaultRowHeight="13.5"/>
  <cols>
    <col min="2" max="2" width="10.109375" customWidth="1"/>
  </cols>
  <sheetData>
    <row r="4" spans="2:13" ht="27">
      <c r="B4" s="204" t="s">
        <v>3993</v>
      </c>
      <c r="C4" s="187"/>
      <c r="D4" s="187"/>
      <c r="E4" s="187"/>
      <c r="F4" s="187"/>
      <c r="G4" s="187"/>
      <c r="H4" s="187"/>
      <c r="I4" s="187"/>
      <c r="J4" s="187"/>
      <c r="K4" s="187"/>
    </row>
    <row r="5" spans="2:13" ht="27">
      <c r="B5" s="204"/>
      <c r="C5" s="187"/>
      <c r="D5" s="187"/>
      <c r="E5" s="187"/>
      <c r="F5" s="187"/>
      <c r="G5" s="187"/>
      <c r="H5" s="187"/>
      <c r="I5" s="187"/>
      <c r="J5" s="187"/>
      <c r="K5" s="187"/>
    </row>
    <row r="6" spans="2:13">
      <c r="B6" s="187"/>
      <c r="C6" s="187"/>
      <c r="D6" s="187"/>
      <c r="E6" s="187"/>
      <c r="F6" s="187"/>
      <c r="G6" s="187"/>
      <c r="H6" s="187"/>
      <c r="I6" s="187"/>
      <c r="J6" s="187"/>
      <c r="K6" s="187"/>
    </row>
    <row r="7" spans="2:13">
      <c r="B7" s="188" t="s">
        <v>3977</v>
      </c>
      <c r="C7" s="191"/>
      <c r="D7" s="606" t="s">
        <v>3991</v>
      </c>
      <c r="E7" s="607"/>
      <c r="F7" s="191"/>
      <c r="G7" s="606" t="s">
        <v>3992</v>
      </c>
      <c r="H7" s="607"/>
      <c r="I7" s="189"/>
      <c r="J7" s="600" t="s">
        <v>3978</v>
      </c>
      <c r="K7" s="601"/>
      <c r="M7" s="612" t="s">
        <v>3979</v>
      </c>
    </row>
    <row r="8" spans="2:13" ht="14.25" thickBot="1">
      <c r="B8" s="198" t="s">
        <v>3988</v>
      </c>
      <c r="C8" s="203" t="s">
        <v>3983</v>
      </c>
      <c r="D8" s="608" t="s">
        <v>3989</v>
      </c>
      <c r="E8" s="609"/>
      <c r="F8" s="203">
        <v>10</v>
      </c>
      <c r="G8" s="608" t="s">
        <v>3989</v>
      </c>
      <c r="H8" s="609"/>
      <c r="I8" s="200" t="s">
        <v>3984</v>
      </c>
      <c r="J8" s="602"/>
      <c r="K8" s="603"/>
      <c r="L8" s="200" t="s">
        <v>3985</v>
      </c>
      <c r="M8" s="613"/>
    </row>
    <row r="9" spans="2:13">
      <c r="B9" s="196"/>
      <c r="C9" s="187"/>
      <c r="D9" s="608" t="s">
        <v>3990</v>
      </c>
      <c r="E9" s="609"/>
      <c r="F9" s="187"/>
      <c r="G9" s="608" t="s">
        <v>3990</v>
      </c>
      <c r="H9" s="609"/>
      <c r="I9" s="199" t="s">
        <v>3987</v>
      </c>
      <c r="J9" s="602"/>
      <c r="K9" s="603"/>
      <c r="L9" s="187" t="s">
        <v>3986</v>
      </c>
      <c r="M9" s="613"/>
    </row>
    <row r="10" spans="2:13">
      <c r="B10" s="190"/>
      <c r="C10" s="187"/>
      <c r="D10" s="610"/>
      <c r="E10" s="611"/>
      <c r="F10" s="187"/>
      <c r="G10" s="610"/>
      <c r="H10" s="611"/>
      <c r="I10" s="187"/>
      <c r="J10" s="604"/>
      <c r="K10" s="605"/>
      <c r="M10" s="614"/>
    </row>
    <row r="11" spans="2:13">
      <c r="B11" s="187"/>
      <c r="C11" s="187"/>
      <c r="D11" s="187"/>
      <c r="E11" s="195"/>
      <c r="F11" s="187"/>
      <c r="G11" s="187"/>
      <c r="H11" s="187"/>
      <c r="I11" s="187"/>
      <c r="J11" s="187"/>
      <c r="K11" s="195"/>
    </row>
    <row r="12" spans="2:13">
      <c r="B12" s="187"/>
      <c r="C12" s="187"/>
      <c r="D12" s="187"/>
      <c r="E12" s="191"/>
      <c r="F12" s="187"/>
      <c r="G12" s="187"/>
      <c r="H12" s="187"/>
      <c r="I12" s="187"/>
      <c r="J12" s="187"/>
      <c r="K12" s="191"/>
    </row>
    <row r="13" spans="2:13">
      <c r="B13" s="187"/>
      <c r="C13" s="187"/>
      <c r="D13" s="187"/>
      <c r="E13" s="202" t="s">
        <v>3983</v>
      </c>
      <c r="F13" s="187"/>
      <c r="G13" s="187"/>
      <c r="H13" s="187"/>
      <c r="I13" s="187"/>
      <c r="J13" s="187"/>
      <c r="K13" s="201" t="s">
        <v>3994</v>
      </c>
    </row>
    <row r="14" spans="2:13">
      <c r="B14" s="187"/>
      <c r="C14" s="187"/>
      <c r="D14" s="187"/>
      <c r="E14" s="191"/>
      <c r="F14" s="187"/>
      <c r="G14" s="187"/>
      <c r="H14" s="187"/>
      <c r="I14" s="187"/>
      <c r="J14" s="187"/>
      <c r="K14" s="191"/>
    </row>
    <row r="15" spans="2:13">
      <c r="B15" s="187"/>
      <c r="C15" s="187"/>
      <c r="D15" s="187"/>
      <c r="E15" s="192"/>
      <c r="F15" s="194"/>
      <c r="G15" s="194"/>
      <c r="H15" s="194"/>
      <c r="I15" s="194"/>
      <c r="J15" s="187"/>
      <c r="K15" s="192"/>
    </row>
    <row r="16" spans="2:13">
      <c r="B16" s="188" t="s">
        <v>3981</v>
      </c>
      <c r="C16" s="191"/>
      <c r="D16" s="600" t="s">
        <v>3982</v>
      </c>
      <c r="E16" s="601"/>
      <c r="F16" s="194"/>
      <c r="G16" s="194"/>
      <c r="H16" s="194"/>
      <c r="I16" s="193"/>
      <c r="J16" s="600" t="s">
        <v>3980</v>
      </c>
      <c r="K16" s="601"/>
    </row>
    <row r="17" spans="2:11" ht="14.25" thickBot="1">
      <c r="B17" s="198" t="s">
        <v>3979</v>
      </c>
      <c r="C17" s="203" t="s">
        <v>3983</v>
      </c>
      <c r="D17" s="602"/>
      <c r="E17" s="603"/>
      <c r="F17" s="194"/>
      <c r="G17" s="194"/>
      <c r="H17" s="194"/>
      <c r="I17" s="193"/>
      <c r="J17" s="602"/>
      <c r="K17" s="603"/>
    </row>
    <row r="18" spans="2:11">
      <c r="B18" s="196"/>
      <c r="C18" s="187"/>
      <c r="D18" s="602"/>
      <c r="E18" s="603"/>
      <c r="F18" s="194"/>
      <c r="G18" s="194"/>
      <c r="H18" s="194"/>
      <c r="I18" s="193"/>
      <c r="J18" s="602"/>
      <c r="K18" s="603"/>
    </row>
    <row r="19" spans="2:11">
      <c r="B19" s="190"/>
      <c r="C19" s="187"/>
      <c r="D19" s="604"/>
      <c r="E19" s="605"/>
      <c r="F19" s="194"/>
      <c r="G19" s="194"/>
      <c r="H19" s="194"/>
      <c r="I19" s="194"/>
      <c r="J19" s="604"/>
      <c r="K19" s="605"/>
    </row>
    <row r="20" spans="2:11">
      <c r="B20" s="187"/>
      <c r="C20" s="187"/>
      <c r="D20" s="187"/>
      <c r="E20" s="194"/>
      <c r="F20" s="194"/>
      <c r="G20" s="194"/>
      <c r="H20" s="194"/>
      <c r="I20" s="194"/>
      <c r="J20" s="187"/>
      <c r="K20" s="187"/>
    </row>
    <row r="21" spans="2:11">
      <c r="B21" s="187"/>
      <c r="C21" s="187"/>
      <c r="D21" s="187"/>
      <c r="E21" s="194"/>
      <c r="F21" s="194"/>
      <c r="G21" s="194"/>
      <c r="H21" s="194"/>
      <c r="I21" s="194"/>
      <c r="J21" s="187"/>
      <c r="K21" s="187"/>
    </row>
    <row r="22" spans="2:11">
      <c r="B22" s="187"/>
      <c r="C22" s="187"/>
      <c r="D22" s="187"/>
      <c r="E22" s="194"/>
      <c r="F22" s="194"/>
      <c r="G22" s="194"/>
      <c r="H22" s="194"/>
      <c r="I22" s="194"/>
      <c r="J22" s="187"/>
      <c r="K22" s="187"/>
    </row>
    <row r="23" spans="2:11">
      <c r="B23" s="197"/>
      <c r="C23" s="187"/>
      <c r="D23" s="187"/>
      <c r="E23" s="187"/>
      <c r="F23" s="187"/>
      <c r="G23" s="187"/>
      <c r="H23" s="187"/>
      <c r="I23" s="187"/>
      <c r="J23" s="187"/>
      <c r="K23" s="187"/>
    </row>
    <row r="24" spans="2:11">
      <c r="B24" s="197"/>
      <c r="C24" s="187"/>
      <c r="D24" s="187"/>
      <c r="E24" s="187"/>
      <c r="F24" s="187"/>
      <c r="G24" s="187"/>
      <c r="H24" s="187"/>
      <c r="I24" s="187"/>
      <c r="J24" s="187"/>
      <c r="K24" s="187"/>
    </row>
    <row r="25" spans="2:11">
      <c r="B25" s="197"/>
      <c r="C25" s="187"/>
      <c r="D25" s="187"/>
      <c r="E25" s="187"/>
      <c r="F25" s="187"/>
      <c r="G25" s="187"/>
      <c r="H25" s="187"/>
      <c r="I25" s="187"/>
      <c r="J25" s="187"/>
      <c r="K25" s="187"/>
    </row>
    <row r="26" spans="2:11">
      <c r="B26" s="197"/>
      <c r="C26" s="187"/>
      <c r="D26" s="187"/>
      <c r="E26" s="187"/>
      <c r="F26" s="187"/>
      <c r="G26" s="187"/>
      <c r="H26" s="187"/>
      <c r="I26" s="187"/>
      <c r="J26" s="187"/>
      <c r="K26" s="187"/>
    </row>
    <row r="27" spans="2:11">
      <c r="B27" s="187"/>
      <c r="C27" s="187"/>
      <c r="D27" s="187"/>
      <c r="E27" s="187"/>
      <c r="F27" s="187"/>
      <c r="G27" s="187"/>
      <c r="H27" s="187"/>
      <c r="I27" s="187"/>
      <c r="J27" s="187"/>
      <c r="K27" s="187"/>
    </row>
    <row r="28" spans="2:11">
      <c r="B28" s="187"/>
      <c r="C28" s="187"/>
      <c r="D28" s="187"/>
      <c r="E28" s="187"/>
      <c r="F28" s="187"/>
      <c r="G28" s="187"/>
      <c r="H28" s="187"/>
      <c r="I28" s="187"/>
      <c r="J28" s="187"/>
      <c r="K28" s="187"/>
    </row>
    <row r="29" spans="2:11">
      <c r="B29" s="187"/>
      <c r="C29" s="187"/>
      <c r="D29" s="187"/>
      <c r="E29" s="187"/>
      <c r="F29" s="187"/>
      <c r="G29" s="187"/>
      <c r="H29" s="187"/>
      <c r="I29" s="187"/>
      <c r="J29" s="187"/>
      <c r="K29" s="187"/>
    </row>
  </sheetData>
  <mergeCells count="12">
    <mergeCell ref="M7:M10"/>
    <mergeCell ref="J7:K10"/>
    <mergeCell ref="G7:H7"/>
    <mergeCell ref="G8:H8"/>
    <mergeCell ref="G9:H9"/>
    <mergeCell ref="G10:H10"/>
    <mergeCell ref="J16:K19"/>
    <mergeCell ref="D16:E19"/>
    <mergeCell ref="D7:E7"/>
    <mergeCell ref="D8:E8"/>
    <mergeCell ref="D9:E9"/>
    <mergeCell ref="D10:E10"/>
  </mergeCells>
  <phoneticPr fontId="3" type="noConversion"/>
  <pageMargins left="0.17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25</vt:i4>
      </vt:variant>
    </vt:vector>
  </HeadingPairs>
  <TitlesOfParts>
    <vt:vector size="42" baseType="lpstr">
      <vt:lpstr>원주</vt:lpstr>
      <vt:lpstr>원주SA</vt:lpstr>
      <vt:lpstr>서원주</vt:lpstr>
      <vt:lpstr>북원주</vt:lpstr>
      <vt:lpstr>남원주</vt:lpstr>
      <vt:lpstr>동원주</vt:lpstr>
      <vt:lpstr>문막</vt:lpstr>
      <vt:lpstr>횡성</vt:lpstr>
      <vt:lpstr>둔내</vt:lpstr>
      <vt:lpstr>홍천</vt:lpstr>
      <vt:lpstr>상남</vt:lpstr>
      <vt:lpstr>주진</vt:lpstr>
      <vt:lpstr>신제천</vt:lpstr>
      <vt:lpstr>평창</vt:lpstr>
      <vt:lpstr>광케이블현황</vt:lpstr>
      <vt:lpstr>송전선로(송전선로관리번호)</vt:lpstr>
      <vt:lpstr>우회절체</vt:lpstr>
      <vt:lpstr>남원주!Print_Area</vt:lpstr>
      <vt:lpstr>동원주!Print_Area</vt:lpstr>
      <vt:lpstr>둔내!Print_Area</vt:lpstr>
      <vt:lpstr>문막!Print_Area</vt:lpstr>
      <vt:lpstr>북원주!Print_Area</vt:lpstr>
      <vt:lpstr>상남!Print_Area</vt:lpstr>
      <vt:lpstr>서원주!Print_Area</vt:lpstr>
      <vt:lpstr>원주!Print_Area</vt:lpstr>
      <vt:lpstr>원주SA!Print_Area</vt:lpstr>
      <vt:lpstr>홍천!Print_Area</vt:lpstr>
      <vt:lpstr>횡성!Print_Area</vt:lpstr>
      <vt:lpstr>남원주!Print_Titles</vt:lpstr>
      <vt:lpstr>동원주!Print_Titles</vt:lpstr>
      <vt:lpstr>둔내!Print_Titles</vt:lpstr>
      <vt:lpstr>문막!Print_Titles</vt:lpstr>
      <vt:lpstr>북원주!Print_Titles</vt:lpstr>
      <vt:lpstr>상남!Print_Titles</vt:lpstr>
      <vt:lpstr>서원주!Print_Titles</vt:lpstr>
      <vt:lpstr>신제천!Print_Titles</vt:lpstr>
      <vt:lpstr>원주!Print_Titles</vt:lpstr>
      <vt:lpstr>원주SA!Print_Titles</vt:lpstr>
      <vt:lpstr>주진!Print_Titles</vt:lpstr>
      <vt:lpstr>평창!Print_Titles</vt:lpstr>
      <vt:lpstr>홍천!Print_Titles</vt:lpstr>
      <vt:lpstr>횡성!Print_Titles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2024-07-15T05:43:40Z</cp:lastPrinted>
  <dcterms:created xsi:type="dcterms:W3CDTF">2004-03-16T03:00:53Z</dcterms:created>
  <dcterms:modified xsi:type="dcterms:W3CDTF">2025-09-25T01:12:25Z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eyJub2RlMSI6eyJkc2QiOiIwMTAwMDAwMDAwMDAxNTY0IiwibG9nVGltZSI6IjIwMjEtMDYtMThUMDU6MTM6MjNaIiwicElEIjoxLCJ0cmFjZUlkIjoiQTlBMzY1NjE5MTg5NDg4RTk1MzkyNzlCQzAwRDU3OUEiLCJ1c2VyQ29kZSI6Ijk3MTE1Nzk2In0sIm5vZGUyIjp7ImRzZCI6IjAxMDAwMDAwMDAwMDE1NjQiLCJsb2dUaW1lIjoiMjA</vt:lpwstr>
  </property>
</Properties>
</file>